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anguyen\Documents\Local Stata Folder\126 CA Agg DR\Final Table Generators\Public Versions\"/>
    </mc:Choice>
  </mc:AlternateContent>
  <bookViews>
    <workbookView xWindow="0" yWindow="0" windowWidth="22905" windowHeight="10530"/>
  </bookViews>
  <sheets>
    <sheet name="Table" sheetId="2" r:id="rId1"/>
    <sheet name="Temp" sheetId="5" state="hidden" r:id="rId2"/>
    <sheet name="Names" sheetId="3" state="hidden" r:id="rId3"/>
    <sheet name="CountData" sheetId="4" state="hidden" r:id="rId4"/>
    <sheet name="Data" sheetId="1" state="hidden" r:id="rId5"/>
  </sheets>
  <definedNames>
    <definedName name="_xlnm._FilterDatabase" localSheetId="3" hidden="1">CountData!$A$1:$K$2514</definedName>
    <definedName name="_xlnm._FilterDatabase" localSheetId="4" hidden="1">Data!$DH$1:$DI$2512</definedName>
    <definedName name="_xlnm._FilterDatabase" localSheetId="1" hidden="1">Temp!#REF!</definedName>
    <definedName name="AutoDR">Table!$B$13</definedName>
    <definedName name="AutoDRs">Names!$O$2:$O$4</definedName>
    <definedName name="D_Dates">Names!$A$8:$A$51</definedName>
    <definedName name="Data">Data!$A$1:$DH$1</definedName>
    <definedName name="Date">Table!$B$6</definedName>
    <definedName name="DualDR">Table!$B$14</definedName>
    <definedName name="DualDRs">Names!$P$2:$P$4</definedName>
    <definedName name="E_Dates">Names!$B$8:$B$70</definedName>
    <definedName name="E_Window">OFFSET(Temp!$A$1,1,MATCH("Event Window",Temp!1048571:1048571,0)-1, COUNTIF(OFFSET(Temp!$A:$A,0,MATCH("Event Window",Temp!1048571:1048571,0)-1), "*")-1,1)</definedName>
    <definedName name="Event_Days">OFFSET(Temp!$A$1, 1, MATCH("Event Days ("&amp;VLOOKUP(Product, Names!$B$2:$C$5, 2, FALSE)&amp;")", Temp!$1:$1, 0)-1, COUNTA(OFFSET(Temp!$A:$A, 0, MATCH("Event Days ("&amp;VLOOKUP(Product, Names!$B$2:$C$5, 2, FALSE)&amp;")", Temp!$1:$1, 0)-1))-1, 1)</definedName>
    <definedName name="Event_Options">Names!$H$2:$H$96</definedName>
    <definedName name="EventWindow">Table!$B$7</definedName>
    <definedName name="F_Dates">Names!$C$8:$C$37</definedName>
    <definedName name="heend">Table!$H$5</definedName>
    <definedName name="hestart">Table!$F$5</definedName>
    <definedName name="Industries">OFFSET(Temp!$A$1, 1, MATCH("Industries", Temp!$1:$1, 0)-1, IF(Table!$B$10="All", COUNTA(OFFSET(Temp!$A:$A, 0, MATCH("Industries", Temp!$1:$1, 0)-1))-1, 1), 1)</definedName>
    <definedName name="Industry">Table!$B$12</definedName>
    <definedName name="Jun9_Options">Names!$H$2:$H$4</definedName>
    <definedName name="LCA">Table!$B$10</definedName>
    <definedName name="LCAs">OFFSET(Temp!$A$1, 1, MATCH("LCAs", Temp!$1:$1, 0)-1, IF(Table!$B$12="All", COUNTA(OFFSET(Temp!$A:$A, 0, MATCH("LCAs", Temp!$1:$1, 0)-1))-1, 1), 1)</definedName>
    <definedName name="MinCustomers">Temp!$C$2</definedName>
    <definedName name="Product">Table!$B$5</definedName>
    <definedName name="Products">Names!$B$2:$B$5</definedName>
    <definedName name="ResultType">Table!$B$4</definedName>
    <definedName name="SASize">Table!$B$11</definedName>
    <definedName name="SizeDesc">Names!$Q$2:$Q$5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F2463" i="1" l="1"/>
  <c r="DG2463" i="1"/>
  <c r="DF2464" i="1"/>
  <c r="DG2464" i="1"/>
  <c r="DF2465" i="1"/>
  <c r="DG2465" i="1"/>
  <c r="DF2466" i="1"/>
  <c r="DG2466" i="1"/>
  <c r="DF2467" i="1"/>
  <c r="DG2467" i="1"/>
  <c r="DF2468" i="1"/>
  <c r="DG2468" i="1"/>
  <c r="DF2469" i="1"/>
  <c r="DG2469" i="1"/>
  <c r="DF2470" i="1"/>
  <c r="DG2470" i="1"/>
  <c r="DF2471" i="1"/>
  <c r="DG2471" i="1"/>
  <c r="DF2472" i="1"/>
  <c r="DG2472" i="1"/>
  <c r="DF2473" i="1"/>
  <c r="DG2473" i="1"/>
  <c r="DF2474" i="1"/>
  <c r="DG2474" i="1"/>
  <c r="DF2475" i="1"/>
  <c r="DG2475" i="1"/>
  <c r="DF2476" i="1"/>
  <c r="DG2476" i="1"/>
  <c r="DH2476" i="1" s="1"/>
  <c r="DF2477" i="1"/>
  <c r="DG2477" i="1"/>
  <c r="DF2478" i="1"/>
  <c r="DG2478" i="1"/>
  <c r="DF2479" i="1"/>
  <c r="DG2479" i="1"/>
  <c r="DF2480" i="1"/>
  <c r="DG2480" i="1"/>
  <c r="DF2481" i="1"/>
  <c r="DG2481" i="1"/>
  <c r="DF2482" i="1"/>
  <c r="DG2482" i="1"/>
  <c r="DF2483" i="1"/>
  <c r="DG2483" i="1"/>
  <c r="DF2484" i="1"/>
  <c r="DG2484" i="1"/>
  <c r="DF2485" i="1"/>
  <c r="DG2485" i="1"/>
  <c r="DF2486" i="1"/>
  <c r="DG2486" i="1"/>
  <c r="DF2487" i="1"/>
  <c r="DG2487" i="1"/>
  <c r="DF2488" i="1"/>
  <c r="DG2488" i="1"/>
  <c r="DF2489" i="1"/>
  <c r="DG2489" i="1"/>
  <c r="DF2490" i="1"/>
  <c r="DG2490" i="1"/>
  <c r="DF2491" i="1"/>
  <c r="DG2491" i="1"/>
  <c r="DF2492" i="1"/>
  <c r="DG2492" i="1"/>
  <c r="DF2493" i="1"/>
  <c r="DG2493" i="1"/>
  <c r="DF2494" i="1"/>
  <c r="DG2494" i="1"/>
  <c r="DF2495" i="1"/>
  <c r="DG2495" i="1"/>
  <c r="DF2496" i="1"/>
  <c r="DG2496" i="1"/>
  <c r="DF2497" i="1"/>
  <c r="DG2497" i="1"/>
  <c r="DF2498" i="1"/>
  <c r="DG2498" i="1"/>
  <c r="DF2499" i="1"/>
  <c r="DG2499" i="1"/>
  <c r="DF2500" i="1"/>
  <c r="DG2500" i="1"/>
  <c r="DF2501" i="1"/>
  <c r="DG2501" i="1"/>
  <c r="DF2502" i="1"/>
  <c r="DG2502" i="1"/>
  <c r="DF2503" i="1"/>
  <c r="DG2503" i="1"/>
  <c r="DF2504" i="1"/>
  <c r="DG2504" i="1"/>
  <c r="DF2505" i="1"/>
  <c r="DG2505" i="1"/>
  <c r="DF2506" i="1"/>
  <c r="DG2506" i="1"/>
  <c r="DF2507" i="1"/>
  <c r="DG2507" i="1"/>
  <c r="DF2508" i="1"/>
  <c r="DG2508" i="1"/>
  <c r="DF2509" i="1"/>
  <c r="DG2509" i="1"/>
  <c r="DF2510" i="1"/>
  <c r="DG2510" i="1"/>
  <c r="DF2511" i="1"/>
  <c r="DG2511" i="1"/>
  <c r="DF2512" i="1"/>
  <c r="DG2512" i="1"/>
  <c r="DG2462" i="1"/>
  <c r="DF2462" i="1"/>
  <c r="H106" i="3"/>
  <c r="F106" i="3"/>
  <c r="DF2419" i="1"/>
  <c r="DG2419" i="1"/>
  <c r="DF2420" i="1"/>
  <c r="DG2420" i="1"/>
  <c r="DF2421" i="1"/>
  <c r="DG2421" i="1"/>
  <c r="DF2422" i="1"/>
  <c r="DG2422" i="1"/>
  <c r="DF2423" i="1"/>
  <c r="DG2423" i="1"/>
  <c r="DF2424" i="1"/>
  <c r="DG2424" i="1"/>
  <c r="DF2425" i="1"/>
  <c r="DG2425" i="1"/>
  <c r="DF2426" i="1"/>
  <c r="DG2426" i="1"/>
  <c r="DF2427" i="1"/>
  <c r="DG2427" i="1"/>
  <c r="DF2428" i="1"/>
  <c r="DG2428" i="1"/>
  <c r="DF2429" i="1"/>
  <c r="DG2429" i="1"/>
  <c r="DF2430" i="1"/>
  <c r="DG2430" i="1"/>
  <c r="DF2431" i="1"/>
  <c r="DG2431" i="1"/>
  <c r="DF2432" i="1"/>
  <c r="DG2432" i="1"/>
  <c r="DF2433" i="1"/>
  <c r="DG2433" i="1"/>
  <c r="DF2434" i="1"/>
  <c r="DG2434" i="1"/>
  <c r="DH2434" i="1" s="1"/>
  <c r="DF2435" i="1"/>
  <c r="DG2435" i="1"/>
  <c r="DF2436" i="1"/>
  <c r="DG2436" i="1"/>
  <c r="DF2437" i="1"/>
  <c r="DG2437" i="1"/>
  <c r="DF2438" i="1"/>
  <c r="DG2438" i="1"/>
  <c r="DF2439" i="1"/>
  <c r="DG2439" i="1"/>
  <c r="DF2440" i="1"/>
  <c r="DG2440" i="1"/>
  <c r="DF2441" i="1"/>
  <c r="DG2441" i="1"/>
  <c r="DF2442" i="1"/>
  <c r="DG2442" i="1"/>
  <c r="DF2443" i="1"/>
  <c r="DG2443" i="1"/>
  <c r="DF2444" i="1"/>
  <c r="DG2444" i="1"/>
  <c r="DF2445" i="1"/>
  <c r="DG2445" i="1"/>
  <c r="DF2446" i="1"/>
  <c r="DG2446" i="1"/>
  <c r="DF2447" i="1"/>
  <c r="DG2447" i="1"/>
  <c r="DF2448" i="1"/>
  <c r="DG2448" i="1"/>
  <c r="DF2449" i="1"/>
  <c r="DG2449" i="1"/>
  <c r="DF2450" i="1"/>
  <c r="DG2450" i="1"/>
  <c r="DH2450" i="1" s="1"/>
  <c r="DF2451" i="1"/>
  <c r="DG2451" i="1"/>
  <c r="DF2452" i="1"/>
  <c r="DG2452" i="1"/>
  <c r="DF2453" i="1"/>
  <c r="DG2453" i="1"/>
  <c r="DF2454" i="1"/>
  <c r="DG2454" i="1"/>
  <c r="DF2455" i="1"/>
  <c r="DG2455" i="1"/>
  <c r="DF2456" i="1"/>
  <c r="DG2456" i="1"/>
  <c r="DF2457" i="1"/>
  <c r="DG2457" i="1"/>
  <c r="DF2458" i="1"/>
  <c r="DG2458" i="1"/>
  <c r="DF2459" i="1"/>
  <c r="DG2459" i="1"/>
  <c r="DF2460" i="1"/>
  <c r="DG2460" i="1"/>
  <c r="DF2461" i="1"/>
  <c r="DG2461" i="1"/>
  <c r="DF2418" i="1"/>
  <c r="DG2418" i="1"/>
  <c r="Q194" i="5"/>
  <c r="L194" i="5" s="1"/>
  <c r="Q133" i="5"/>
  <c r="L133" i="5" s="1"/>
  <c r="Q58" i="5"/>
  <c r="L58" i="5"/>
  <c r="Q59" i="5"/>
  <c r="L59" i="5" s="1"/>
  <c r="DH2459" i="1" l="1"/>
  <c r="DH2419" i="1"/>
  <c r="DH2489" i="1"/>
  <c r="DH2460" i="1"/>
  <c r="DH2458" i="1"/>
  <c r="DH2452" i="1"/>
  <c r="DH2508" i="1"/>
  <c r="DH2500" i="1"/>
  <c r="DH2492" i="1"/>
  <c r="DH2484" i="1"/>
  <c r="DH2456" i="1"/>
  <c r="DH2504" i="1"/>
  <c r="DH2498" i="1"/>
  <c r="DH2488" i="1"/>
  <c r="DH2482" i="1"/>
  <c r="DH2451" i="1"/>
  <c r="DH2449" i="1"/>
  <c r="DH2447" i="1"/>
  <c r="DH2443" i="1"/>
  <c r="DH2435" i="1"/>
  <c r="DH2433" i="1"/>
  <c r="DH2431" i="1"/>
  <c r="DH2427" i="1"/>
  <c r="DH2465" i="1"/>
  <c r="DH2463" i="1"/>
  <c r="DH2461" i="1"/>
  <c r="DH2438" i="1"/>
  <c r="DH2436" i="1"/>
  <c r="DH2462" i="1"/>
  <c r="DH2509" i="1"/>
  <c r="DH2507" i="1"/>
  <c r="DH2505" i="1"/>
  <c r="DH2497" i="1"/>
  <c r="DH2495" i="1"/>
  <c r="DH2493" i="1"/>
  <c r="DH2472" i="1"/>
  <c r="DH2468" i="1"/>
  <c r="DH2466" i="1"/>
  <c r="DH2442" i="1"/>
  <c r="DH2418" i="1"/>
  <c r="DH2426" i="1"/>
  <c r="DH2422" i="1"/>
  <c r="DH2512" i="1"/>
  <c r="DH2481" i="1"/>
  <c r="DH2479" i="1"/>
  <c r="DH2477" i="1"/>
  <c r="DH2473" i="1"/>
  <c r="DH2455" i="1"/>
  <c r="DH2446" i="1"/>
  <c r="DH2444" i="1"/>
  <c r="DH2441" i="1"/>
  <c r="DH2439" i="1"/>
  <c r="DH2430" i="1"/>
  <c r="DH2428" i="1"/>
  <c r="DH2425" i="1"/>
  <c r="DH2423" i="1"/>
  <c r="DH2510" i="1"/>
  <c r="DH2501" i="1"/>
  <c r="DH2496" i="1"/>
  <c r="DH2487" i="1"/>
  <c r="DH2485" i="1"/>
  <c r="DH2480" i="1"/>
  <c r="DH2471" i="1"/>
  <c r="DH2469" i="1"/>
  <c r="DH2464" i="1"/>
  <c r="DH2490" i="1"/>
  <c r="DH2474" i="1"/>
  <c r="DH2420" i="1"/>
  <c r="DH2506" i="1"/>
  <c r="DH2503" i="1"/>
  <c r="DH2502" i="1"/>
  <c r="DH2499" i="1"/>
  <c r="DH2494" i="1"/>
  <c r="DH2491" i="1"/>
  <c r="DH2486" i="1"/>
  <c r="DH2483" i="1"/>
  <c r="DH2478" i="1"/>
  <c r="DH2475" i="1"/>
  <c r="DH2470" i="1"/>
  <c r="DH2467" i="1"/>
  <c r="DH2457" i="1"/>
  <c r="DH2454" i="1"/>
  <c r="DH2453" i="1"/>
  <c r="DH2448" i="1"/>
  <c r="DH2445" i="1"/>
  <c r="DH2440" i="1"/>
  <c r="DH2437" i="1"/>
  <c r="DH2432" i="1"/>
  <c r="DH2429" i="1"/>
  <c r="DH2424" i="1"/>
  <c r="DH2421" i="1"/>
  <c r="DH2511" i="1"/>
  <c r="Q3" i="5"/>
  <c r="L3" i="5" s="1"/>
  <c r="Q4" i="5"/>
  <c r="L4" i="5" s="1"/>
  <c r="Q5" i="5"/>
  <c r="L5" i="5" s="1"/>
  <c r="Q6" i="5"/>
  <c r="L6" i="5" s="1"/>
  <c r="Q7" i="5"/>
  <c r="L7" i="5" s="1"/>
  <c r="Q8" i="5"/>
  <c r="L8" i="5" s="1"/>
  <c r="Q9" i="5"/>
  <c r="L9" i="5" s="1"/>
  <c r="Q10" i="5"/>
  <c r="L10" i="5" s="1"/>
  <c r="Q11" i="5"/>
  <c r="L11" i="5" s="1"/>
  <c r="Q12" i="5"/>
  <c r="L12" i="5" s="1"/>
  <c r="Q13" i="5"/>
  <c r="L13" i="5" s="1"/>
  <c r="Q16" i="5"/>
  <c r="L16" i="5" s="1"/>
  <c r="Q17" i="5"/>
  <c r="L17" i="5" s="1"/>
  <c r="Q18" i="5"/>
  <c r="L18" i="5" s="1"/>
  <c r="Q19" i="5"/>
  <c r="Q21" i="5"/>
  <c r="L21" i="5" s="1"/>
  <c r="Q22" i="5"/>
  <c r="Q25" i="5"/>
  <c r="L25" i="5" s="1"/>
  <c r="Q26" i="5"/>
  <c r="Q27" i="5" s="1"/>
  <c r="L27" i="5" s="1"/>
  <c r="Q28" i="5"/>
  <c r="L28" i="5" s="1"/>
  <c r="Q30" i="5"/>
  <c r="Q32" i="5"/>
  <c r="L32" i="5" s="1"/>
  <c r="Q33" i="5"/>
  <c r="L33" i="5" s="1"/>
  <c r="Q34" i="5"/>
  <c r="L34" i="5" s="1"/>
  <c r="Q35" i="5"/>
  <c r="Q37" i="5"/>
  <c r="L37" i="5" s="1"/>
  <c r="Q38" i="5"/>
  <c r="L38" i="5" s="1"/>
  <c r="Q39" i="5"/>
  <c r="L39" i="5" s="1"/>
  <c r="Q40" i="5"/>
  <c r="L40" i="5" s="1"/>
  <c r="Q41" i="5"/>
  <c r="L41" i="5" s="1"/>
  <c r="Q42" i="5"/>
  <c r="Q44" i="5"/>
  <c r="Q45" i="5" s="1"/>
  <c r="L45" i="5" s="1"/>
  <c r="Q46" i="5"/>
  <c r="Q48" i="5"/>
  <c r="L48" i="5" s="1"/>
  <c r="Q49" i="5"/>
  <c r="Q50" i="5" s="1"/>
  <c r="L50" i="5" s="1"/>
  <c r="Q51" i="5"/>
  <c r="L51" i="5" s="1"/>
  <c r="Q52" i="5"/>
  <c r="L52" i="5" s="1"/>
  <c r="Q53" i="5"/>
  <c r="L53" i="5" s="1"/>
  <c r="Q54" i="5"/>
  <c r="L54" i="5" s="1"/>
  <c r="Q55" i="5"/>
  <c r="L55" i="5" s="1"/>
  <c r="Q56" i="5"/>
  <c r="L56" i="5" s="1"/>
  <c r="Q57" i="5"/>
  <c r="L57" i="5" s="1"/>
  <c r="Q60" i="5"/>
  <c r="L60" i="5" s="1"/>
  <c r="Q61" i="5"/>
  <c r="L61" i="5" s="1"/>
  <c r="Q62" i="5"/>
  <c r="L62" i="5" s="1"/>
  <c r="Q63" i="5"/>
  <c r="L63" i="5" s="1"/>
  <c r="Q64" i="5"/>
  <c r="L64" i="5" s="1"/>
  <c r="Q65" i="5"/>
  <c r="L65" i="5" s="1"/>
  <c r="Q66" i="5"/>
  <c r="L66" i="5" s="1"/>
  <c r="Q67" i="5"/>
  <c r="L67" i="5" s="1"/>
  <c r="Q68" i="5"/>
  <c r="L68" i="5" s="1"/>
  <c r="Q69" i="5"/>
  <c r="L69" i="5" s="1"/>
  <c r="Q70" i="5"/>
  <c r="L70" i="5" s="1"/>
  <c r="Q71" i="5"/>
  <c r="L71" i="5" s="1"/>
  <c r="Q72" i="5"/>
  <c r="L72" i="5" s="1"/>
  <c r="Q73" i="5"/>
  <c r="L73" i="5" s="1"/>
  <c r="Q74" i="5"/>
  <c r="L74" i="5" s="1"/>
  <c r="Q75" i="5"/>
  <c r="L75" i="5" s="1"/>
  <c r="Q76" i="5"/>
  <c r="L76" i="5" s="1"/>
  <c r="Q77" i="5"/>
  <c r="L77" i="5" s="1"/>
  <c r="Q78" i="5"/>
  <c r="L78" i="5" s="1"/>
  <c r="Q79" i="5"/>
  <c r="L79" i="5" s="1"/>
  <c r="Q80" i="5"/>
  <c r="L80" i="5" s="1"/>
  <c r="Q81" i="5"/>
  <c r="L81" i="5" s="1"/>
  <c r="Q82" i="5"/>
  <c r="L82" i="5" s="1"/>
  <c r="Q83" i="5"/>
  <c r="L83" i="5" s="1"/>
  <c r="Q84" i="5"/>
  <c r="L84" i="5" s="1"/>
  <c r="Q85" i="5"/>
  <c r="L85" i="5" s="1"/>
  <c r="Q86" i="5"/>
  <c r="L86" i="5" s="1"/>
  <c r="Q87" i="5"/>
  <c r="L87" i="5" s="1"/>
  <c r="Q88" i="5"/>
  <c r="L88" i="5" s="1"/>
  <c r="Q91" i="5"/>
  <c r="L91" i="5" s="1"/>
  <c r="Q92" i="5"/>
  <c r="L92" i="5" s="1"/>
  <c r="Q93" i="5"/>
  <c r="L93" i="5" s="1"/>
  <c r="Q94" i="5"/>
  <c r="L94" i="5" s="1"/>
  <c r="Q95" i="5"/>
  <c r="Q96" i="5" s="1"/>
  <c r="L96" i="5" s="1"/>
  <c r="Q97" i="5"/>
  <c r="L97" i="5" s="1"/>
  <c r="Q98" i="5"/>
  <c r="L98" i="5" s="1"/>
  <c r="Q100" i="5"/>
  <c r="Q101" i="5" s="1"/>
  <c r="L101" i="5" s="1"/>
  <c r="Q102" i="5"/>
  <c r="Q103" i="5" s="1"/>
  <c r="L103" i="5" s="1"/>
  <c r="Q104" i="5"/>
  <c r="L104" i="5" s="1"/>
  <c r="Q106" i="5"/>
  <c r="L106" i="5" s="1"/>
  <c r="Q108" i="5"/>
  <c r="L108" i="5" s="1"/>
  <c r="Q109" i="5"/>
  <c r="L109" i="5" s="1"/>
  <c r="Q110" i="5"/>
  <c r="L110" i="5" s="1"/>
  <c r="Q112" i="5"/>
  <c r="L112" i="5" s="1"/>
  <c r="Q113" i="5"/>
  <c r="L113" i="5" s="1"/>
  <c r="Q114" i="5"/>
  <c r="L114" i="5" s="1"/>
  <c r="Q115" i="5"/>
  <c r="L115" i="5" s="1"/>
  <c r="Q116" i="5"/>
  <c r="L116" i="5" s="1"/>
  <c r="Q117" i="5"/>
  <c r="L117" i="5" s="1"/>
  <c r="Q119" i="5"/>
  <c r="L119" i="5" s="1"/>
  <c r="Q120" i="5"/>
  <c r="L120" i="5" s="1"/>
  <c r="Q122" i="5"/>
  <c r="L122" i="5" s="1"/>
  <c r="Q123" i="5"/>
  <c r="Q125" i="5"/>
  <c r="L125" i="5" s="1"/>
  <c r="Q126" i="5"/>
  <c r="L126" i="5" s="1"/>
  <c r="Q127" i="5"/>
  <c r="L127" i="5" s="1"/>
  <c r="Q128" i="5"/>
  <c r="L128" i="5" s="1"/>
  <c r="Q129" i="5"/>
  <c r="L129" i="5" s="1"/>
  <c r="Q130" i="5"/>
  <c r="L130" i="5" s="1"/>
  <c r="Q131" i="5"/>
  <c r="L131" i="5" s="1"/>
  <c r="Q132" i="5"/>
  <c r="L132" i="5" s="1"/>
  <c r="Q134" i="5"/>
  <c r="L134" i="5" s="1"/>
  <c r="Q135" i="5"/>
  <c r="L135" i="5" s="1"/>
  <c r="Q136" i="5"/>
  <c r="L136" i="5" s="1"/>
  <c r="Q137" i="5"/>
  <c r="L137" i="5" s="1"/>
  <c r="Q138" i="5"/>
  <c r="L138" i="5" s="1"/>
  <c r="Q139" i="5"/>
  <c r="L139" i="5" s="1"/>
  <c r="Q140" i="5"/>
  <c r="L140" i="5" s="1"/>
  <c r="Q141" i="5"/>
  <c r="L141" i="5" s="1"/>
  <c r="Q142" i="5"/>
  <c r="L142" i="5" s="1"/>
  <c r="Q143" i="5"/>
  <c r="L143" i="5" s="1"/>
  <c r="Q145" i="5"/>
  <c r="L145" i="5" s="1"/>
  <c r="Q146" i="5"/>
  <c r="L146" i="5" s="1"/>
  <c r="Q147" i="5"/>
  <c r="L147" i="5" s="1"/>
  <c r="Q148" i="5"/>
  <c r="L148" i="5" s="1"/>
  <c r="Q149" i="5"/>
  <c r="L149" i="5" s="1"/>
  <c r="Q150" i="5"/>
  <c r="L150" i="5" s="1"/>
  <c r="Q151" i="5"/>
  <c r="L151" i="5" s="1"/>
  <c r="Q153" i="5"/>
  <c r="L153" i="5" s="1"/>
  <c r="Q154" i="5"/>
  <c r="L154" i="5" s="1"/>
  <c r="Q156" i="5"/>
  <c r="Q158" i="5"/>
  <c r="L158" i="5" s="1"/>
  <c r="Q159" i="5"/>
  <c r="L159" i="5" s="1"/>
  <c r="Q160" i="5"/>
  <c r="L160" i="5" s="1"/>
  <c r="Q161" i="5"/>
  <c r="L161" i="5" s="1"/>
  <c r="Q162" i="5"/>
  <c r="Q163" i="5" s="1"/>
  <c r="L163" i="5" s="1"/>
  <c r="Q164" i="5"/>
  <c r="Q166" i="5"/>
  <c r="L166" i="5" s="1"/>
  <c r="Q168" i="5"/>
  <c r="L168" i="5" s="1"/>
  <c r="Q169" i="5"/>
  <c r="L169" i="5" s="1"/>
  <c r="Q170" i="5"/>
  <c r="L170" i="5" s="1"/>
  <c r="Q171" i="5"/>
  <c r="L171" i="5" s="1"/>
  <c r="Q172" i="5"/>
  <c r="L172" i="5" s="1"/>
  <c r="Q173" i="5"/>
  <c r="L173" i="5" s="1"/>
  <c r="Q174" i="5"/>
  <c r="L174" i="5" s="1"/>
  <c r="Q175" i="5"/>
  <c r="L175" i="5" s="1"/>
  <c r="Q176" i="5"/>
  <c r="L176" i="5" s="1"/>
  <c r="Q177" i="5"/>
  <c r="L177" i="5" s="1"/>
  <c r="Q178" i="5"/>
  <c r="L178" i="5" s="1"/>
  <c r="Q179" i="5"/>
  <c r="L179" i="5" s="1"/>
  <c r="Q180" i="5"/>
  <c r="L180" i="5" s="1"/>
  <c r="Q181" i="5"/>
  <c r="L181" i="5" s="1"/>
  <c r="Q182" i="5"/>
  <c r="L182" i="5" s="1"/>
  <c r="Q183" i="5"/>
  <c r="L183" i="5" s="1"/>
  <c r="Q184" i="5"/>
  <c r="L184" i="5" s="1"/>
  <c r="Q185" i="5"/>
  <c r="L185" i="5" s="1"/>
  <c r="Q186" i="5"/>
  <c r="L186" i="5" s="1"/>
  <c r="Q187" i="5"/>
  <c r="L187" i="5" s="1"/>
  <c r="Q188" i="5"/>
  <c r="L188" i="5" s="1"/>
  <c r="Q189" i="5"/>
  <c r="L189" i="5" s="1"/>
  <c r="Q190" i="5"/>
  <c r="L190" i="5" s="1"/>
  <c r="Q191" i="5"/>
  <c r="L191" i="5" s="1"/>
  <c r="Q192" i="5"/>
  <c r="L192" i="5" s="1"/>
  <c r="Q193" i="5"/>
  <c r="L193" i="5" s="1"/>
  <c r="Q195" i="5"/>
  <c r="L195" i="5" s="1"/>
  <c r="Q2" i="5"/>
  <c r="L2" i="5" s="1"/>
  <c r="H97" i="3"/>
  <c r="F97" i="3" s="1"/>
  <c r="H98" i="3"/>
  <c r="F98" i="3" s="1"/>
  <c r="H99" i="3"/>
  <c r="F99" i="3" s="1"/>
  <c r="H100" i="3"/>
  <c r="F100" i="3" s="1"/>
  <c r="H101" i="3"/>
  <c r="F101" i="3" s="1"/>
  <c r="H102" i="3"/>
  <c r="F102" i="3" s="1"/>
  <c r="H103" i="3"/>
  <c r="F103" i="3" s="1"/>
  <c r="H104" i="3"/>
  <c r="F104" i="3" s="1"/>
  <c r="H105" i="3"/>
  <c r="F105" i="3" s="1"/>
  <c r="H107" i="3"/>
  <c r="F107" i="3" s="1"/>
  <c r="DG2416" i="1"/>
  <c r="DF2416" i="1"/>
  <c r="DG2415" i="1"/>
  <c r="DF2415" i="1"/>
  <c r="DG2414" i="1"/>
  <c r="DF2414" i="1"/>
  <c r="DG2413" i="1"/>
  <c r="DF2413" i="1"/>
  <c r="DG2412" i="1"/>
  <c r="DF2412" i="1"/>
  <c r="DG2411" i="1"/>
  <c r="DF2411" i="1"/>
  <c r="DG2410" i="1"/>
  <c r="DF2410" i="1"/>
  <c r="DG2409" i="1"/>
  <c r="DF2409" i="1"/>
  <c r="DG2408" i="1"/>
  <c r="DF2408" i="1"/>
  <c r="DG2407" i="1"/>
  <c r="DF2407" i="1"/>
  <c r="DG2406" i="1"/>
  <c r="DF2406" i="1"/>
  <c r="DG2405" i="1"/>
  <c r="DF2405" i="1"/>
  <c r="DG2404" i="1"/>
  <c r="DF2404" i="1"/>
  <c r="DG2403" i="1"/>
  <c r="DF2403" i="1"/>
  <c r="DG2402" i="1"/>
  <c r="DF2402" i="1"/>
  <c r="DG2401" i="1"/>
  <c r="DF2401" i="1"/>
  <c r="DG2400" i="1"/>
  <c r="DF2400" i="1"/>
  <c r="DG2399" i="1"/>
  <c r="DF2399" i="1"/>
  <c r="DG2398" i="1"/>
  <c r="DF2398" i="1"/>
  <c r="DG2397" i="1"/>
  <c r="DF2397" i="1"/>
  <c r="DG2396" i="1"/>
  <c r="DF2396" i="1"/>
  <c r="DG2395" i="1"/>
  <c r="DF2395" i="1"/>
  <c r="DG2394" i="1"/>
  <c r="DF2394" i="1"/>
  <c r="DG2393" i="1"/>
  <c r="DF2393" i="1"/>
  <c r="DG2392" i="1"/>
  <c r="DF2392" i="1"/>
  <c r="DG2391" i="1"/>
  <c r="DF2391" i="1"/>
  <c r="DG2390" i="1"/>
  <c r="DF2390" i="1"/>
  <c r="DG2389" i="1"/>
  <c r="DF2389" i="1"/>
  <c r="DG2388" i="1"/>
  <c r="DF2388" i="1"/>
  <c r="DG2387" i="1"/>
  <c r="DF2387" i="1"/>
  <c r="DG2386" i="1"/>
  <c r="DF2386" i="1"/>
  <c r="DG2385" i="1"/>
  <c r="DF2385" i="1"/>
  <c r="DG2384" i="1"/>
  <c r="DF2384" i="1"/>
  <c r="DG2383" i="1"/>
  <c r="DF2383" i="1"/>
  <c r="DG2382" i="1"/>
  <c r="DF2382" i="1"/>
  <c r="DG2381" i="1"/>
  <c r="DF2381" i="1"/>
  <c r="DG2380" i="1"/>
  <c r="DF2380" i="1"/>
  <c r="DG2379" i="1"/>
  <c r="DF2379" i="1"/>
  <c r="DG2378" i="1"/>
  <c r="DF2378" i="1"/>
  <c r="DG2377" i="1"/>
  <c r="DF2377" i="1"/>
  <c r="DG2376" i="1"/>
  <c r="DF2376" i="1"/>
  <c r="DG2375" i="1"/>
  <c r="DF2375" i="1"/>
  <c r="DG2374" i="1"/>
  <c r="DF2374" i="1"/>
  <c r="DG2373" i="1"/>
  <c r="DF2373" i="1"/>
  <c r="DG2372" i="1"/>
  <c r="DF2372" i="1"/>
  <c r="DG2371" i="1"/>
  <c r="DF2371" i="1"/>
  <c r="DG2370" i="1"/>
  <c r="DF2370" i="1"/>
  <c r="DG2369" i="1"/>
  <c r="DF2369" i="1"/>
  <c r="DG2368" i="1"/>
  <c r="DF2368" i="1"/>
  <c r="DG2367" i="1"/>
  <c r="DF2367" i="1"/>
  <c r="DG2366" i="1"/>
  <c r="DF2366" i="1"/>
  <c r="DG2365" i="1"/>
  <c r="DF2365" i="1"/>
  <c r="DG2364" i="1"/>
  <c r="DF2364" i="1"/>
  <c r="DG2363" i="1"/>
  <c r="DF2363" i="1"/>
  <c r="DG2362" i="1"/>
  <c r="DF2362" i="1"/>
  <c r="DG2361" i="1"/>
  <c r="DF2361" i="1"/>
  <c r="DG2360" i="1"/>
  <c r="DF2360" i="1"/>
  <c r="DG2359" i="1"/>
  <c r="DF2359" i="1"/>
  <c r="DG2358" i="1"/>
  <c r="DF2358" i="1"/>
  <c r="DG2357" i="1"/>
  <c r="DF2357" i="1"/>
  <c r="DG2356" i="1"/>
  <c r="DF2356" i="1"/>
  <c r="DG2355" i="1"/>
  <c r="DF2355" i="1"/>
  <c r="DG2354" i="1"/>
  <c r="DF2354" i="1"/>
  <c r="DG2353" i="1"/>
  <c r="DF2353" i="1"/>
  <c r="DG2352" i="1"/>
  <c r="DF2352" i="1"/>
  <c r="DG2351" i="1"/>
  <c r="DF2351" i="1"/>
  <c r="DG2350" i="1"/>
  <c r="DF2350" i="1"/>
  <c r="DG2349" i="1"/>
  <c r="DF2349" i="1"/>
  <c r="DG2348" i="1"/>
  <c r="DF2348" i="1"/>
  <c r="DG2347" i="1"/>
  <c r="DF2347" i="1"/>
  <c r="DG2346" i="1"/>
  <c r="DF2346" i="1"/>
  <c r="DG2345" i="1"/>
  <c r="DF2345" i="1"/>
  <c r="DG2344" i="1"/>
  <c r="DF2344" i="1"/>
  <c r="DG2343" i="1"/>
  <c r="DF2343" i="1"/>
  <c r="DG2342" i="1"/>
  <c r="DF2342" i="1"/>
  <c r="DG2341" i="1"/>
  <c r="DF2341" i="1"/>
  <c r="DG2340" i="1"/>
  <c r="DF2340" i="1"/>
  <c r="DG2339" i="1"/>
  <c r="DF2339" i="1"/>
  <c r="DG2338" i="1"/>
  <c r="DF2338" i="1"/>
  <c r="DG2337" i="1"/>
  <c r="DF2337" i="1"/>
  <c r="DG2336" i="1"/>
  <c r="DF2336" i="1"/>
  <c r="DG2335" i="1"/>
  <c r="DF2335" i="1"/>
  <c r="DG2334" i="1"/>
  <c r="DF2334" i="1"/>
  <c r="DG2333" i="1"/>
  <c r="DF2333" i="1"/>
  <c r="DG2332" i="1"/>
  <c r="DF2332" i="1"/>
  <c r="DG2331" i="1"/>
  <c r="DF2331" i="1"/>
  <c r="DG2330" i="1"/>
  <c r="DF2330" i="1"/>
  <c r="DG2329" i="1"/>
  <c r="DF2329" i="1"/>
  <c r="DG2328" i="1"/>
  <c r="DF2328" i="1"/>
  <c r="DG2327" i="1"/>
  <c r="DF2327" i="1"/>
  <c r="DG2326" i="1"/>
  <c r="DF2326" i="1"/>
  <c r="DG2325" i="1"/>
  <c r="DF2325" i="1"/>
  <c r="DG2324" i="1"/>
  <c r="DF2324" i="1"/>
  <c r="DG2323" i="1"/>
  <c r="DF2323" i="1"/>
  <c r="DG2322" i="1"/>
  <c r="DF2322" i="1"/>
  <c r="DG2321" i="1"/>
  <c r="DF2321" i="1"/>
  <c r="DG2320" i="1"/>
  <c r="DF2320" i="1"/>
  <c r="DG2319" i="1"/>
  <c r="DF2319" i="1"/>
  <c r="DG2318" i="1"/>
  <c r="DF2318" i="1"/>
  <c r="DG2317" i="1"/>
  <c r="DF2317" i="1"/>
  <c r="DG2316" i="1"/>
  <c r="DF2316" i="1"/>
  <c r="DG2315" i="1"/>
  <c r="DF2315" i="1"/>
  <c r="DG2314" i="1"/>
  <c r="DF2314" i="1"/>
  <c r="DG2313" i="1"/>
  <c r="DF2313" i="1"/>
  <c r="DG2312" i="1"/>
  <c r="DF2312" i="1"/>
  <c r="DG2311" i="1"/>
  <c r="DF2311" i="1"/>
  <c r="DG2310" i="1"/>
  <c r="DF2310" i="1"/>
  <c r="DG2309" i="1"/>
  <c r="DF2309" i="1"/>
  <c r="DG2308" i="1"/>
  <c r="DF2308" i="1"/>
  <c r="DG2307" i="1"/>
  <c r="DF2307" i="1"/>
  <c r="DG2306" i="1"/>
  <c r="DF2306" i="1"/>
  <c r="DG2305" i="1"/>
  <c r="DF2305" i="1"/>
  <c r="DG2304" i="1"/>
  <c r="DF2304" i="1"/>
  <c r="DG2303" i="1"/>
  <c r="DF2303" i="1"/>
  <c r="DG2302" i="1"/>
  <c r="DF2302" i="1"/>
  <c r="DG2301" i="1"/>
  <c r="DF2301" i="1"/>
  <c r="DG2300" i="1"/>
  <c r="DF2300" i="1"/>
  <c r="DG2299" i="1"/>
  <c r="DF2299" i="1"/>
  <c r="DG2298" i="1"/>
  <c r="DF2298" i="1"/>
  <c r="DG2297" i="1"/>
  <c r="DF2297" i="1"/>
  <c r="DG2296" i="1"/>
  <c r="DF2296" i="1"/>
  <c r="DG2295" i="1"/>
  <c r="DF2295" i="1"/>
  <c r="DG2294" i="1"/>
  <c r="DF2294" i="1"/>
  <c r="DG2293" i="1"/>
  <c r="DF2293" i="1"/>
  <c r="DG2292" i="1"/>
  <c r="DF2292" i="1"/>
  <c r="DG2291" i="1"/>
  <c r="DF2291" i="1"/>
  <c r="DG2290" i="1"/>
  <c r="DF2290" i="1"/>
  <c r="DG2289" i="1"/>
  <c r="DF2289" i="1"/>
  <c r="DG2288" i="1"/>
  <c r="DF2288" i="1"/>
  <c r="DG2287" i="1"/>
  <c r="DF2287" i="1"/>
  <c r="DG2286" i="1"/>
  <c r="DF2286" i="1"/>
  <c r="DG2285" i="1"/>
  <c r="DF2285" i="1"/>
  <c r="DG2284" i="1"/>
  <c r="DF2284" i="1"/>
  <c r="DG2283" i="1"/>
  <c r="DF2283" i="1"/>
  <c r="DG2282" i="1"/>
  <c r="DF2282" i="1"/>
  <c r="DG2281" i="1"/>
  <c r="DF2281" i="1"/>
  <c r="DG2280" i="1"/>
  <c r="DF2280" i="1"/>
  <c r="DG2279" i="1"/>
  <c r="DF2279" i="1"/>
  <c r="DG2278" i="1"/>
  <c r="DF2278" i="1"/>
  <c r="DG2277" i="1"/>
  <c r="DF2277" i="1"/>
  <c r="DG2276" i="1"/>
  <c r="DF2276" i="1"/>
  <c r="DG2275" i="1"/>
  <c r="DF2275" i="1"/>
  <c r="DG2274" i="1"/>
  <c r="DF2274" i="1"/>
  <c r="DG2273" i="1"/>
  <c r="DF2273" i="1"/>
  <c r="DG2272" i="1"/>
  <c r="DF2272" i="1"/>
  <c r="DG2271" i="1"/>
  <c r="DF2271" i="1"/>
  <c r="DG2270" i="1"/>
  <c r="DF2270" i="1"/>
  <c r="DG2269" i="1"/>
  <c r="DF2269" i="1"/>
  <c r="DG2268" i="1"/>
  <c r="DF2268" i="1"/>
  <c r="DG2267" i="1"/>
  <c r="DF2267" i="1"/>
  <c r="DG2266" i="1"/>
  <c r="DF2266" i="1"/>
  <c r="DG2265" i="1"/>
  <c r="DF2265" i="1"/>
  <c r="DG2264" i="1"/>
  <c r="DF2264" i="1"/>
  <c r="DG2263" i="1"/>
  <c r="DF2263" i="1"/>
  <c r="DG2262" i="1"/>
  <c r="DF2262" i="1"/>
  <c r="DG2261" i="1"/>
  <c r="DF2261" i="1"/>
  <c r="DG2260" i="1"/>
  <c r="DF2260" i="1"/>
  <c r="DG2259" i="1"/>
  <c r="DF2259" i="1"/>
  <c r="DG2258" i="1"/>
  <c r="DF2258" i="1"/>
  <c r="DG2257" i="1"/>
  <c r="DF2257" i="1"/>
  <c r="DG2256" i="1"/>
  <c r="DF2256" i="1"/>
  <c r="DG2255" i="1"/>
  <c r="DF2255" i="1"/>
  <c r="DG2254" i="1"/>
  <c r="DF2254" i="1"/>
  <c r="DG2253" i="1"/>
  <c r="DF2253" i="1"/>
  <c r="DG2252" i="1"/>
  <c r="DF2252" i="1"/>
  <c r="DG2251" i="1"/>
  <c r="DF2251" i="1"/>
  <c r="DG2250" i="1"/>
  <c r="DF2250" i="1"/>
  <c r="DG2249" i="1"/>
  <c r="DF2249" i="1"/>
  <c r="DG2248" i="1"/>
  <c r="DF2248" i="1"/>
  <c r="DG2247" i="1"/>
  <c r="DF2247" i="1"/>
  <c r="DG2246" i="1"/>
  <c r="DF2246" i="1"/>
  <c r="DG2245" i="1"/>
  <c r="DF2245" i="1"/>
  <c r="DG2244" i="1"/>
  <c r="DF2244" i="1"/>
  <c r="DG2243" i="1"/>
  <c r="DF2243" i="1"/>
  <c r="DG2242" i="1"/>
  <c r="DF2242" i="1"/>
  <c r="DG2241" i="1"/>
  <c r="DF2241" i="1"/>
  <c r="DG2240" i="1"/>
  <c r="DF2240" i="1"/>
  <c r="DG2239" i="1"/>
  <c r="DF2239" i="1"/>
  <c r="DG2238" i="1"/>
  <c r="DF2238" i="1"/>
  <c r="DG2237" i="1"/>
  <c r="DF2237" i="1"/>
  <c r="DG2236" i="1"/>
  <c r="DF2236" i="1"/>
  <c r="DG2235" i="1"/>
  <c r="DF2235" i="1"/>
  <c r="DG2234" i="1"/>
  <c r="DF2234" i="1"/>
  <c r="DG2233" i="1"/>
  <c r="DF2233" i="1"/>
  <c r="DG2232" i="1"/>
  <c r="DF2232" i="1"/>
  <c r="DG2231" i="1"/>
  <c r="DF2231" i="1"/>
  <c r="DG2230" i="1"/>
  <c r="DF2230" i="1"/>
  <c r="DG2229" i="1"/>
  <c r="DF2229" i="1"/>
  <c r="DG2228" i="1"/>
  <c r="DF2228" i="1"/>
  <c r="DG2227" i="1"/>
  <c r="DF2227" i="1"/>
  <c r="DG2226" i="1"/>
  <c r="DF2226" i="1"/>
  <c r="DG2225" i="1"/>
  <c r="DF2225" i="1"/>
  <c r="DG2224" i="1"/>
  <c r="DF2224" i="1"/>
  <c r="DG2223" i="1"/>
  <c r="DF2223" i="1"/>
  <c r="DG2222" i="1"/>
  <c r="DF2222" i="1"/>
  <c r="DG2221" i="1"/>
  <c r="DF2221" i="1"/>
  <c r="DG2220" i="1"/>
  <c r="DF2220" i="1"/>
  <c r="DG2219" i="1"/>
  <c r="DF2219" i="1"/>
  <c r="DG2218" i="1"/>
  <c r="DF2218" i="1"/>
  <c r="DG2217" i="1"/>
  <c r="DF2217" i="1"/>
  <c r="DG2216" i="1"/>
  <c r="DF2216" i="1"/>
  <c r="DG2215" i="1"/>
  <c r="DF2215" i="1"/>
  <c r="DG2214" i="1"/>
  <c r="DF2214" i="1"/>
  <c r="DG2213" i="1"/>
  <c r="DF2213" i="1"/>
  <c r="DG2212" i="1"/>
  <c r="DF2212" i="1"/>
  <c r="DG2211" i="1"/>
  <c r="DF2211" i="1"/>
  <c r="DG2210" i="1"/>
  <c r="DF2210" i="1"/>
  <c r="DG2209" i="1"/>
  <c r="DF2209" i="1"/>
  <c r="DG2208" i="1"/>
  <c r="DF2208" i="1"/>
  <c r="DG2207" i="1"/>
  <c r="DF2207" i="1"/>
  <c r="DG2206" i="1"/>
  <c r="DF2206" i="1"/>
  <c r="DG2205" i="1"/>
  <c r="DF2205" i="1"/>
  <c r="DG2204" i="1"/>
  <c r="DF2204" i="1"/>
  <c r="DG2203" i="1"/>
  <c r="DF2203" i="1"/>
  <c r="DG2202" i="1"/>
  <c r="DF2202" i="1"/>
  <c r="DG2201" i="1"/>
  <c r="DF2201" i="1"/>
  <c r="DG2200" i="1"/>
  <c r="DF2200" i="1"/>
  <c r="DG2199" i="1"/>
  <c r="DF2199" i="1"/>
  <c r="DG2198" i="1"/>
  <c r="DF2198" i="1"/>
  <c r="DG2197" i="1"/>
  <c r="DF2197" i="1"/>
  <c r="DG2196" i="1"/>
  <c r="DF2196" i="1"/>
  <c r="DG2195" i="1"/>
  <c r="DF2195" i="1"/>
  <c r="DG2194" i="1"/>
  <c r="DF2194" i="1"/>
  <c r="DG2193" i="1"/>
  <c r="DF2193" i="1"/>
  <c r="DG2192" i="1"/>
  <c r="DF2192" i="1"/>
  <c r="DG2191" i="1"/>
  <c r="DF2191" i="1"/>
  <c r="DG2190" i="1"/>
  <c r="DF2190" i="1"/>
  <c r="DG2189" i="1"/>
  <c r="DF2189" i="1"/>
  <c r="DG2188" i="1"/>
  <c r="DF2188" i="1"/>
  <c r="DG2187" i="1"/>
  <c r="DF2187" i="1"/>
  <c r="DG2186" i="1"/>
  <c r="DF2186" i="1"/>
  <c r="DG2185" i="1"/>
  <c r="DF2185" i="1"/>
  <c r="DG2184" i="1"/>
  <c r="DF2184" i="1"/>
  <c r="DG2183" i="1"/>
  <c r="DF2183" i="1"/>
  <c r="DG2182" i="1"/>
  <c r="DF2182" i="1"/>
  <c r="DG2181" i="1"/>
  <c r="DF2181" i="1"/>
  <c r="DG2180" i="1"/>
  <c r="DF2180" i="1"/>
  <c r="DG2179" i="1"/>
  <c r="DF2179" i="1"/>
  <c r="DG2178" i="1"/>
  <c r="DF2178" i="1"/>
  <c r="DG2177" i="1"/>
  <c r="DF2177" i="1"/>
  <c r="DG2176" i="1"/>
  <c r="DF2176" i="1"/>
  <c r="DG2175" i="1"/>
  <c r="DF2175" i="1"/>
  <c r="DG2174" i="1"/>
  <c r="DF2174" i="1"/>
  <c r="DG2173" i="1"/>
  <c r="DF2173" i="1"/>
  <c r="DG2172" i="1"/>
  <c r="DF2172" i="1"/>
  <c r="DG2171" i="1"/>
  <c r="DF2171" i="1"/>
  <c r="DG2170" i="1"/>
  <c r="DF2170" i="1"/>
  <c r="DG2169" i="1"/>
  <c r="DF2169" i="1"/>
  <c r="DG2168" i="1"/>
  <c r="DF2168" i="1"/>
  <c r="DG2167" i="1"/>
  <c r="DF2167" i="1"/>
  <c r="DG2166" i="1"/>
  <c r="DF2166" i="1"/>
  <c r="DG2165" i="1"/>
  <c r="DF2165" i="1"/>
  <c r="DG2164" i="1"/>
  <c r="DF2164" i="1"/>
  <c r="DG2163" i="1"/>
  <c r="DF2163" i="1"/>
  <c r="DG2162" i="1"/>
  <c r="DF2162" i="1"/>
  <c r="DG2161" i="1"/>
  <c r="DF2161" i="1"/>
  <c r="DG2160" i="1"/>
  <c r="DF2160" i="1"/>
  <c r="DG2159" i="1"/>
  <c r="DF2159" i="1"/>
  <c r="DG2158" i="1"/>
  <c r="DF2158" i="1"/>
  <c r="DG2157" i="1"/>
  <c r="DF2157" i="1"/>
  <c r="DG2156" i="1"/>
  <c r="DF2156" i="1"/>
  <c r="DG2155" i="1"/>
  <c r="DF2155" i="1"/>
  <c r="DG2154" i="1"/>
  <c r="DF2154" i="1"/>
  <c r="DG2153" i="1"/>
  <c r="DF2153" i="1"/>
  <c r="DG2152" i="1"/>
  <c r="DF2152" i="1"/>
  <c r="DG2151" i="1"/>
  <c r="DF2151" i="1"/>
  <c r="DG2150" i="1"/>
  <c r="DF2150" i="1"/>
  <c r="DG2149" i="1"/>
  <c r="DF2149" i="1"/>
  <c r="DG2148" i="1"/>
  <c r="DF2148" i="1"/>
  <c r="DG2147" i="1"/>
  <c r="DF2147" i="1"/>
  <c r="DG2146" i="1"/>
  <c r="DF2146" i="1"/>
  <c r="DG2145" i="1"/>
  <c r="DF2145" i="1"/>
  <c r="DG2144" i="1"/>
  <c r="DF2144" i="1"/>
  <c r="DG2143" i="1"/>
  <c r="DF2143" i="1"/>
  <c r="DG2142" i="1"/>
  <c r="DF2142" i="1"/>
  <c r="DG2141" i="1"/>
  <c r="DF2141" i="1"/>
  <c r="DG2140" i="1"/>
  <c r="DF2140" i="1"/>
  <c r="DG2139" i="1"/>
  <c r="DF2139" i="1"/>
  <c r="DG2138" i="1"/>
  <c r="DF2138" i="1"/>
  <c r="DG2137" i="1"/>
  <c r="DF2137" i="1"/>
  <c r="DG2136" i="1"/>
  <c r="DF2136" i="1"/>
  <c r="DG2135" i="1"/>
  <c r="DF2135" i="1"/>
  <c r="DG2134" i="1"/>
  <c r="DF2134" i="1"/>
  <c r="DG2133" i="1"/>
  <c r="DF2133" i="1"/>
  <c r="DG2132" i="1"/>
  <c r="DF2132" i="1"/>
  <c r="DG2131" i="1"/>
  <c r="DF2131" i="1"/>
  <c r="DG2130" i="1"/>
  <c r="DF2130" i="1"/>
  <c r="DG2129" i="1"/>
  <c r="DF2129" i="1"/>
  <c r="DG2128" i="1"/>
  <c r="DF2128" i="1"/>
  <c r="DG2127" i="1"/>
  <c r="DF2127" i="1"/>
  <c r="DG2126" i="1"/>
  <c r="DF2126" i="1"/>
  <c r="DG2125" i="1"/>
  <c r="DF2125" i="1"/>
  <c r="DG2124" i="1"/>
  <c r="DF2124" i="1"/>
  <c r="DG2123" i="1"/>
  <c r="DF2123" i="1"/>
  <c r="DG2122" i="1"/>
  <c r="DF2122" i="1"/>
  <c r="DG2121" i="1"/>
  <c r="DF2121" i="1"/>
  <c r="DG2120" i="1"/>
  <c r="DF2120" i="1"/>
  <c r="DG2119" i="1"/>
  <c r="DF2119" i="1"/>
  <c r="DG2118" i="1"/>
  <c r="DF2118" i="1"/>
  <c r="DG2117" i="1"/>
  <c r="DF2117" i="1"/>
  <c r="DG2116" i="1"/>
  <c r="DF2116" i="1"/>
  <c r="DG2115" i="1"/>
  <c r="DF2115" i="1"/>
  <c r="DG2114" i="1"/>
  <c r="DF2114" i="1"/>
  <c r="DG2113" i="1"/>
  <c r="DF2113" i="1"/>
  <c r="DG2112" i="1"/>
  <c r="DF2112" i="1"/>
  <c r="DG2111" i="1"/>
  <c r="DF2111" i="1"/>
  <c r="DG2110" i="1"/>
  <c r="DF2110" i="1"/>
  <c r="DG2109" i="1"/>
  <c r="DF2109" i="1"/>
  <c r="DG2108" i="1"/>
  <c r="DF2108" i="1"/>
  <c r="DG2107" i="1"/>
  <c r="DF2107" i="1"/>
  <c r="DG2106" i="1"/>
  <c r="DF2106" i="1"/>
  <c r="DG2105" i="1"/>
  <c r="DF2105" i="1"/>
  <c r="DG2104" i="1"/>
  <c r="DF2104" i="1"/>
  <c r="DG2103" i="1"/>
  <c r="DF2103" i="1"/>
  <c r="DG2102" i="1"/>
  <c r="DF2102" i="1"/>
  <c r="DG2101" i="1"/>
  <c r="DF2101" i="1"/>
  <c r="DG2100" i="1"/>
  <c r="DF2100" i="1"/>
  <c r="DG2099" i="1"/>
  <c r="DF2099" i="1"/>
  <c r="DG2098" i="1"/>
  <c r="DF2098" i="1"/>
  <c r="DG2097" i="1"/>
  <c r="DF2097" i="1"/>
  <c r="DG2096" i="1"/>
  <c r="DF2096" i="1"/>
  <c r="DG2095" i="1"/>
  <c r="DF2095" i="1"/>
  <c r="DG2094" i="1"/>
  <c r="DF2094" i="1"/>
  <c r="DG2093" i="1"/>
  <c r="DF2093" i="1"/>
  <c r="DG2092" i="1"/>
  <c r="DF2092" i="1"/>
  <c r="DG2091" i="1"/>
  <c r="DF2091" i="1"/>
  <c r="DG2090" i="1"/>
  <c r="DF2090" i="1"/>
  <c r="DG2089" i="1"/>
  <c r="DF2089" i="1"/>
  <c r="DG2088" i="1"/>
  <c r="DF2088" i="1"/>
  <c r="DG2087" i="1"/>
  <c r="DF2087" i="1"/>
  <c r="DG2086" i="1"/>
  <c r="DF2086" i="1"/>
  <c r="DG2085" i="1"/>
  <c r="DF2085" i="1"/>
  <c r="DG2084" i="1"/>
  <c r="DF2084" i="1"/>
  <c r="DG2083" i="1"/>
  <c r="DF2083" i="1"/>
  <c r="DG2082" i="1"/>
  <c r="DF2082" i="1"/>
  <c r="DG2081" i="1"/>
  <c r="DF2081" i="1"/>
  <c r="DG2080" i="1"/>
  <c r="DF2080" i="1"/>
  <c r="DG2079" i="1"/>
  <c r="DF2079" i="1"/>
  <c r="DG2078" i="1"/>
  <c r="DF2078" i="1"/>
  <c r="DG2077" i="1"/>
  <c r="DF2077" i="1"/>
  <c r="DG2076" i="1"/>
  <c r="DF2076" i="1"/>
  <c r="DG2075" i="1"/>
  <c r="DF2075" i="1"/>
  <c r="DG2074" i="1"/>
  <c r="DF2074" i="1"/>
  <c r="DG2073" i="1"/>
  <c r="DF2073" i="1"/>
  <c r="DG2072" i="1"/>
  <c r="DF2072" i="1"/>
  <c r="DG2071" i="1"/>
  <c r="DF2071" i="1"/>
  <c r="DG2070" i="1"/>
  <c r="DF2070" i="1"/>
  <c r="DG2069" i="1"/>
  <c r="DF2069" i="1"/>
  <c r="DG2068" i="1"/>
  <c r="DF2068" i="1"/>
  <c r="DG2067" i="1"/>
  <c r="DF2067" i="1"/>
  <c r="DG2066" i="1"/>
  <c r="DF2066" i="1"/>
  <c r="DG2065" i="1"/>
  <c r="DF2065" i="1"/>
  <c r="DG2064" i="1"/>
  <c r="DF2064" i="1"/>
  <c r="DG2063" i="1"/>
  <c r="DF2063" i="1"/>
  <c r="DG2062" i="1"/>
  <c r="DF2062" i="1"/>
  <c r="DG2061" i="1"/>
  <c r="DF2061" i="1"/>
  <c r="DG2060" i="1"/>
  <c r="DF2060" i="1"/>
  <c r="DG2059" i="1"/>
  <c r="DF2059" i="1"/>
  <c r="DG2058" i="1"/>
  <c r="DF2058" i="1"/>
  <c r="DG2057" i="1"/>
  <c r="DF2057" i="1"/>
  <c r="DG2056" i="1"/>
  <c r="DF2056" i="1"/>
  <c r="DG2055" i="1"/>
  <c r="DF2055" i="1"/>
  <c r="DG2054" i="1"/>
  <c r="DF2054" i="1"/>
  <c r="DG2053" i="1"/>
  <c r="DF2053" i="1"/>
  <c r="DG2052" i="1"/>
  <c r="DF2052" i="1"/>
  <c r="DG2051" i="1"/>
  <c r="DF2051" i="1"/>
  <c r="DG2050" i="1"/>
  <c r="DF2050" i="1"/>
  <c r="DG2049" i="1"/>
  <c r="DF2049" i="1"/>
  <c r="DG2048" i="1"/>
  <c r="DF2048" i="1"/>
  <c r="DG2047" i="1"/>
  <c r="DF2047" i="1"/>
  <c r="DG2046" i="1"/>
  <c r="DF2046" i="1"/>
  <c r="DG2045" i="1"/>
  <c r="DF2045" i="1"/>
  <c r="DG2044" i="1"/>
  <c r="DF2044" i="1"/>
  <c r="DG2043" i="1"/>
  <c r="DF2043" i="1"/>
  <c r="DG2042" i="1"/>
  <c r="DF2042" i="1"/>
  <c r="DG2041" i="1"/>
  <c r="DF2041" i="1"/>
  <c r="DG2040" i="1"/>
  <c r="DF2040" i="1"/>
  <c r="DG2039" i="1"/>
  <c r="DF2039" i="1"/>
  <c r="DG2038" i="1"/>
  <c r="DF2038" i="1"/>
  <c r="DG2037" i="1"/>
  <c r="DF2037" i="1"/>
  <c r="DG2036" i="1"/>
  <c r="DF2036" i="1"/>
  <c r="DG2035" i="1"/>
  <c r="DF2035" i="1"/>
  <c r="DG2034" i="1"/>
  <c r="DF2034" i="1"/>
  <c r="DG2033" i="1"/>
  <c r="DF2033" i="1"/>
  <c r="DG2032" i="1"/>
  <c r="DF2032" i="1"/>
  <c r="DG2031" i="1"/>
  <c r="DF2031" i="1"/>
  <c r="DG2030" i="1"/>
  <c r="DF2030" i="1"/>
  <c r="DG2029" i="1"/>
  <c r="DF2029" i="1"/>
  <c r="DG2028" i="1"/>
  <c r="DF2028" i="1"/>
  <c r="DG2027" i="1"/>
  <c r="DF2027" i="1"/>
  <c r="DG2026" i="1"/>
  <c r="DF2026" i="1"/>
  <c r="DG2025" i="1"/>
  <c r="DF2025" i="1"/>
  <c r="DG2024" i="1"/>
  <c r="DF2024" i="1"/>
  <c r="DG2023" i="1"/>
  <c r="DF2023" i="1"/>
  <c r="DG2022" i="1"/>
  <c r="DF2022" i="1"/>
  <c r="DG2021" i="1"/>
  <c r="DF2021" i="1"/>
  <c r="DG2020" i="1"/>
  <c r="DF2020" i="1"/>
  <c r="DG2019" i="1"/>
  <c r="DF2019" i="1"/>
  <c r="DG2018" i="1"/>
  <c r="DF2018" i="1"/>
  <c r="DG2017" i="1"/>
  <c r="DF2017" i="1"/>
  <c r="DG2016" i="1"/>
  <c r="DF2016" i="1"/>
  <c r="DG2015" i="1"/>
  <c r="DF2015" i="1"/>
  <c r="DG2014" i="1"/>
  <c r="DF2014" i="1"/>
  <c r="DG2013" i="1"/>
  <c r="DF2013" i="1"/>
  <c r="DG2012" i="1"/>
  <c r="DF2012" i="1"/>
  <c r="DG2011" i="1"/>
  <c r="DF2011" i="1"/>
  <c r="DG2010" i="1"/>
  <c r="DF2010" i="1"/>
  <c r="DG2009" i="1"/>
  <c r="DF2009" i="1"/>
  <c r="DG2008" i="1"/>
  <c r="DF2008" i="1"/>
  <c r="DG2007" i="1"/>
  <c r="DF2007" i="1"/>
  <c r="DG2006" i="1"/>
  <c r="DF2006" i="1"/>
  <c r="DG2005" i="1"/>
  <c r="DF2005" i="1"/>
  <c r="DG2004" i="1"/>
  <c r="DF2004" i="1"/>
  <c r="DG2003" i="1"/>
  <c r="DF2003" i="1"/>
  <c r="DG2002" i="1"/>
  <c r="DF2002" i="1"/>
  <c r="DG2001" i="1"/>
  <c r="DF2001" i="1"/>
  <c r="DG2000" i="1"/>
  <c r="DF2000" i="1"/>
  <c r="DG1999" i="1"/>
  <c r="DF1999" i="1"/>
  <c r="DG1998" i="1"/>
  <c r="DF1998" i="1"/>
  <c r="DG1997" i="1"/>
  <c r="DF1997" i="1"/>
  <c r="DG1996" i="1"/>
  <c r="DF1996" i="1"/>
  <c r="DG1995" i="1"/>
  <c r="DF1995" i="1"/>
  <c r="DG1994" i="1"/>
  <c r="DF1994" i="1"/>
  <c r="DG1993" i="1"/>
  <c r="DF1993" i="1"/>
  <c r="DG1992" i="1"/>
  <c r="DF1992" i="1"/>
  <c r="DG1991" i="1"/>
  <c r="DF1991" i="1"/>
  <c r="DG1990" i="1"/>
  <c r="DF1990" i="1"/>
  <c r="DG1989" i="1"/>
  <c r="DF1989" i="1"/>
  <c r="DG1988" i="1"/>
  <c r="DF1988" i="1"/>
  <c r="DG1987" i="1"/>
  <c r="DF1987" i="1"/>
  <c r="DG1986" i="1"/>
  <c r="DF1986" i="1"/>
  <c r="DG1985" i="1"/>
  <c r="DF1985" i="1"/>
  <c r="DG1984" i="1"/>
  <c r="DF1984" i="1"/>
  <c r="DG1983" i="1"/>
  <c r="DF1983" i="1"/>
  <c r="DG1982" i="1"/>
  <c r="DF1982" i="1"/>
  <c r="DG1981" i="1"/>
  <c r="DF1981" i="1"/>
  <c r="DG1980" i="1"/>
  <c r="DF1980" i="1"/>
  <c r="DG1979" i="1"/>
  <c r="DF1979" i="1"/>
  <c r="DG1978" i="1"/>
  <c r="DF1978" i="1"/>
  <c r="DG1977" i="1"/>
  <c r="DF1977" i="1"/>
  <c r="DG1976" i="1"/>
  <c r="DF1976" i="1"/>
  <c r="DG1975" i="1"/>
  <c r="DF1975" i="1"/>
  <c r="DG1974" i="1"/>
  <c r="DF1974" i="1"/>
  <c r="DG1973" i="1"/>
  <c r="DF1973" i="1"/>
  <c r="DG1972" i="1"/>
  <c r="DF1972" i="1"/>
  <c r="DG1971" i="1"/>
  <c r="DF1971" i="1"/>
  <c r="DG1970" i="1"/>
  <c r="DF1970" i="1"/>
  <c r="DG1969" i="1"/>
  <c r="DF1969" i="1"/>
  <c r="DG1968" i="1"/>
  <c r="DF1968" i="1"/>
  <c r="DG1967" i="1"/>
  <c r="DF1967" i="1"/>
  <c r="DG1966" i="1"/>
  <c r="DF1966" i="1"/>
  <c r="DG1965" i="1"/>
  <c r="DF1965" i="1"/>
  <c r="DG1964" i="1"/>
  <c r="DF1964" i="1"/>
  <c r="DG1963" i="1"/>
  <c r="DF1963" i="1"/>
  <c r="DG1962" i="1"/>
  <c r="DF1962" i="1"/>
  <c r="DG1961" i="1"/>
  <c r="DF1961" i="1"/>
  <c r="DG1960" i="1"/>
  <c r="DF1960" i="1"/>
  <c r="DG1959" i="1"/>
  <c r="DF1959" i="1"/>
  <c r="DG1958" i="1"/>
  <c r="DF1958" i="1"/>
  <c r="DG1957" i="1"/>
  <c r="DF1957" i="1"/>
  <c r="DG1956" i="1"/>
  <c r="DF1956" i="1"/>
  <c r="DG1955" i="1"/>
  <c r="DF1955" i="1"/>
  <c r="DG1954" i="1"/>
  <c r="DF1954" i="1"/>
  <c r="DG1953" i="1"/>
  <c r="DF1953" i="1"/>
  <c r="DG1952" i="1"/>
  <c r="DF1952" i="1"/>
  <c r="DG1951" i="1"/>
  <c r="DF1951" i="1"/>
  <c r="DG1950" i="1"/>
  <c r="DF1950" i="1"/>
  <c r="DG1949" i="1"/>
  <c r="DF1949" i="1"/>
  <c r="DG1948" i="1"/>
  <c r="DF1948" i="1"/>
  <c r="DG1947" i="1"/>
  <c r="DF1947" i="1"/>
  <c r="DG1946" i="1"/>
  <c r="DF1946" i="1"/>
  <c r="DG1945" i="1"/>
  <c r="DF1945" i="1"/>
  <c r="DG1944" i="1"/>
  <c r="DF1944" i="1"/>
  <c r="DG1943" i="1"/>
  <c r="DF1943" i="1"/>
  <c r="DG1942" i="1"/>
  <c r="DF1942" i="1"/>
  <c r="DG1941" i="1"/>
  <c r="DF1941" i="1"/>
  <c r="DG1940" i="1"/>
  <c r="DF1940" i="1"/>
  <c r="DG1939" i="1"/>
  <c r="DF1939" i="1"/>
  <c r="DG1938" i="1"/>
  <c r="DF1938" i="1"/>
  <c r="DG1937" i="1"/>
  <c r="DF1937" i="1"/>
  <c r="DG1936" i="1"/>
  <c r="DF1936" i="1"/>
  <c r="DG1935" i="1"/>
  <c r="DF1935" i="1"/>
  <c r="DG1934" i="1"/>
  <c r="DF1934" i="1"/>
  <c r="DG1933" i="1"/>
  <c r="DF1933" i="1"/>
  <c r="DG1932" i="1"/>
  <c r="DF1932" i="1"/>
  <c r="DG1931" i="1"/>
  <c r="DF1931" i="1"/>
  <c r="DG1930" i="1"/>
  <c r="DF1930" i="1"/>
  <c r="DG1929" i="1"/>
  <c r="DF1929" i="1"/>
  <c r="DG1928" i="1"/>
  <c r="DF1928" i="1"/>
  <c r="DG1927" i="1"/>
  <c r="DF1927" i="1"/>
  <c r="DG1926" i="1"/>
  <c r="DF1926" i="1"/>
  <c r="DG1925" i="1"/>
  <c r="DF1925" i="1"/>
  <c r="DG1924" i="1"/>
  <c r="DF1924" i="1"/>
  <c r="DG1923" i="1"/>
  <c r="DF1923" i="1"/>
  <c r="DG1922" i="1"/>
  <c r="DF1922" i="1"/>
  <c r="DG1921" i="1"/>
  <c r="DF1921" i="1"/>
  <c r="DG1920" i="1"/>
  <c r="DF1920" i="1"/>
  <c r="DG1919" i="1"/>
  <c r="DF1919" i="1"/>
  <c r="DG1918" i="1"/>
  <c r="DF1918" i="1"/>
  <c r="DG1917" i="1"/>
  <c r="DF1917" i="1"/>
  <c r="DG1916" i="1"/>
  <c r="DF1916" i="1"/>
  <c r="DG1915" i="1"/>
  <c r="DF1915" i="1"/>
  <c r="DG1914" i="1"/>
  <c r="DF1914" i="1"/>
  <c r="DG1913" i="1"/>
  <c r="DF1913" i="1"/>
  <c r="DG1912" i="1"/>
  <c r="DF1912" i="1"/>
  <c r="DG1911" i="1"/>
  <c r="DF1911" i="1"/>
  <c r="DG1910" i="1"/>
  <c r="DF1910" i="1"/>
  <c r="DG1909" i="1"/>
  <c r="DF1909" i="1"/>
  <c r="DG1908" i="1"/>
  <c r="DF1908" i="1"/>
  <c r="DG1907" i="1"/>
  <c r="DF1907" i="1"/>
  <c r="DG1906" i="1"/>
  <c r="DF1906" i="1"/>
  <c r="DG1905" i="1"/>
  <c r="DF1905" i="1"/>
  <c r="DG1904" i="1"/>
  <c r="DF1904" i="1"/>
  <c r="DG1903" i="1"/>
  <c r="DF1903" i="1"/>
  <c r="DG1902" i="1"/>
  <c r="DF1902" i="1"/>
  <c r="DG1901" i="1"/>
  <c r="DF1901" i="1"/>
  <c r="DG1900" i="1"/>
  <c r="DF1900" i="1"/>
  <c r="DG1899" i="1"/>
  <c r="DF1899" i="1"/>
  <c r="DG1898" i="1"/>
  <c r="DF1898" i="1"/>
  <c r="DG1897" i="1"/>
  <c r="DF1897" i="1"/>
  <c r="DG1896" i="1"/>
  <c r="DF1896" i="1"/>
  <c r="DG1895" i="1"/>
  <c r="DF1895" i="1"/>
  <c r="DG1894" i="1"/>
  <c r="DF1894" i="1"/>
  <c r="DG1893" i="1"/>
  <c r="DF1893" i="1"/>
  <c r="DG1892" i="1"/>
  <c r="DF1892" i="1"/>
  <c r="DG1891" i="1"/>
  <c r="DF1891" i="1"/>
  <c r="DG1890" i="1"/>
  <c r="DF1890" i="1"/>
  <c r="DG1889" i="1"/>
  <c r="DF1889" i="1"/>
  <c r="DG1888" i="1"/>
  <c r="DF1888" i="1"/>
  <c r="DG1887" i="1"/>
  <c r="DF1887" i="1"/>
  <c r="DG1886" i="1"/>
  <c r="DF1886" i="1"/>
  <c r="DG1885" i="1"/>
  <c r="DF1885" i="1"/>
  <c r="DG1884" i="1"/>
  <c r="DF1884" i="1"/>
  <c r="DG1883" i="1"/>
  <c r="DF1883" i="1"/>
  <c r="DG1882" i="1"/>
  <c r="DF1882" i="1"/>
  <c r="DG1881" i="1"/>
  <c r="DF1881" i="1"/>
  <c r="DG1880" i="1"/>
  <c r="DF1880" i="1"/>
  <c r="DG1879" i="1"/>
  <c r="DF1879" i="1"/>
  <c r="DG1878" i="1"/>
  <c r="DF1878" i="1"/>
  <c r="DG1877" i="1"/>
  <c r="DF1877" i="1"/>
  <c r="DG1876" i="1"/>
  <c r="DF1876" i="1"/>
  <c r="DG1875" i="1"/>
  <c r="DF1875" i="1"/>
  <c r="DG1874" i="1"/>
  <c r="DF1874" i="1"/>
  <c r="DG1873" i="1"/>
  <c r="DF1873" i="1"/>
  <c r="DG1872" i="1"/>
  <c r="DF1872" i="1"/>
  <c r="DG1871" i="1"/>
  <c r="DF1871" i="1"/>
  <c r="DG1870" i="1"/>
  <c r="DF1870" i="1"/>
  <c r="DG1869" i="1"/>
  <c r="DF1869" i="1"/>
  <c r="DG1868" i="1"/>
  <c r="DF1868" i="1"/>
  <c r="DG1867" i="1"/>
  <c r="DF1867" i="1"/>
  <c r="DG1866" i="1"/>
  <c r="DF1866" i="1"/>
  <c r="DG1865" i="1"/>
  <c r="DF1865" i="1"/>
  <c r="DG1864" i="1"/>
  <c r="DF1864" i="1"/>
  <c r="DG1863" i="1"/>
  <c r="DF1863" i="1"/>
  <c r="DG1862" i="1"/>
  <c r="DF1862" i="1"/>
  <c r="DG1861" i="1"/>
  <c r="DF1861" i="1"/>
  <c r="DG1860" i="1"/>
  <c r="DF1860" i="1"/>
  <c r="DG1859" i="1"/>
  <c r="DF1859" i="1"/>
  <c r="DG1858" i="1"/>
  <c r="DF1858" i="1"/>
  <c r="DG1857" i="1"/>
  <c r="DF1857" i="1"/>
  <c r="DG1856" i="1"/>
  <c r="DF1856" i="1"/>
  <c r="DG1855" i="1"/>
  <c r="DF1855" i="1"/>
  <c r="DG1854" i="1"/>
  <c r="DF1854" i="1"/>
  <c r="DG1853" i="1"/>
  <c r="DF1853" i="1"/>
  <c r="DG1852" i="1"/>
  <c r="DF1852" i="1"/>
  <c r="DG1851" i="1"/>
  <c r="DF1851" i="1"/>
  <c r="DG1850" i="1"/>
  <c r="DF1850" i="1"/>
  <c r="DG1849" i="1"/>
  <c r="DF1849" i="1"/>
  <c r="DG1848" i="1"/>
  <c r="DF1848" i="1"/>
  <c r="DG1847" i="1"/>
  <c r="DF1847" i="1"/>
  <c r="DG1846" i="1"/>
  <c r="DF1846" i="1"/>
  <c r="DG1845" i="1"/>
  <c r="DF1845" i="1"/>
  <c r="DG1844" i="1"/>
  <c r="DF1844" i="1"/>
  <c r="DG1843" i="1"/>
  <c r="DF1843" i="1"/>
  <c r="DG1842" i="1"/>
  <c r="DF1842" i="1"/>
  <c r="DG1841" i="1"/>
  <c r="DF1841" i="1"/>
  <c r="DG1840" i="1"/>
  <c r="DF1840" i="1"/>
  <c r="DG1839" i="1"/>
  <c r="DF1839" i="1"/>
  <c r="DG1838" i="1"/>
  <c r="DF1838" i="1"/>
  <c r="DG1837" i="1"/>
  <c r="DF1837" i="1"/>
  <c r="DG1836" i="1"/>
  <c r="DF1836" i="1"/>
  <c r="DG1835" i="1"/>
  <c r="DF1835" i="1"/>
  <c r="DG1834" i="1"/>
  <c r="DF1834" i="1"/>
  <c r="DG1833" i="1"/>
  <c r="DF1833" i="1"/>
  <c r="DG1832" i="1"/>
  <c r="DF1832" i="1"/>
  <c r="DG1831" i="1"/>
  <c r="DF1831" i="1"/>
  <c r="DG1830" i="1"/>
  <c r="DF1830" i="1"/>
  <c r="DG1829" i="1"/>
  <c r="DF1829" i="1"/>
  <c r="DG1828" i="1"/>
  <c r="DF1828" i="1"/>
  <c r="DG1827" i="1"/>
  <c r="DF1827" i="1"/>
  <c r="DG1826" i="1"/>
  <c r="DF1826" i="1"/>
  <c r="DG1825" i="1"/>
  <c r="DF1825" i="1"/>
  <c r="DG1824" i="1"/>
  <c r="DF1824" i="1"/>
  <c r="DG1823" i="1"/>
  <c r="DF1823" i="1"/>
  <c r="DG1822" i="1"/>
  <c r="DF1822" i="1"/>
  <c r="DG1821" i="1"/>
  <c r="DF1821" i="1"/>
  <c r="DG1820" i="1"/>
  <c r="DF1820" i="1"/>
  <c r="DG1819" i="1"/>
  <c r="DF1819" i="1"/>
  <c r="DG1818" i="1"/>
  <c r="DF1818" i="1"/>
  <c r="DG1817" i="1"/>
  <c r="DF1817" i="1"/>
  <c r="DG1816" i="1"/>
  <c r="DF1816" i="1"/>
  <c r="DG1815" i="1"/>
  <c r="DF1815" i="1"/>
  <c r="DG1814" i="1"/>
  <c r="DF1814" i="1"/>
  <c r="DG1813" i="1"/>
  <c r="DF1813" i="1"/>
  <c r="DG1812" i="1"/>
  <c r="DF1812" i="1"/>
  <c r="DG1811" i="1"/>
  <c r="DF1811" i="1"/>
  <c r="DG1810" i="1"/>
  <c r="DF1810" i="1"/>
  <c r="DG1809" i="1"/>
  <c r="DF1809" i="1"/>
  <c r="DG1808" i="1"/>
  <c r="DF1808" i="1"/>
  <c r="DG1807" i="1"/>
  <c r="DF1807" i="1"/>
  <c r="DG1806" i="1"/>
  <c r="DF1806" i="1"/>
  <c r="DG1805" i="1"/>
  <c r="DF1805" i="1"/>
  <c r="DG1804" i="1"/>
  <c r="DF1804" i="1"/>
  <c r="DG1803" i="1"/>
  <c r="DF1803" i="1"/>
  <c r="DG1802" i="1"/>
  <c r="DF1802" i="1"/>
  <c r="DG1801" i="1"/>
  <c r="DF1801" i="1"/>
  <c r="DG1800" i="1"/>
  <c r="DF1800" i="1"/>
  <c r="DG1799" i="1"/>
  <c r="DF1799" i="1"/>
  <c r="DG1798" i="1"/>
  <c r="DF1798" i="1"/>
  <c r="DG1797" i="1"/>
  <c r="DF1797" i="1"/>
  <c r="DG1796" i="1"/>
  <c r="DF1796" i="1"/>
  <c r="DG1795" i="1"/>
  <c r="DF1795" i="1"/>
  <c r="DG1794" i="1"/>
  <c r="DF1794" i="1"/>
  <c r="DG1793" i="1"/>
  <c r="DF1793" i="1"/>
  <c r="DG1792" i="1"/>
  <c r="DF1792" i="1"/>
  <c r="DG1791" i="1"/>
  <c r="DF1791" i="1"/>
  <c r="DG1790" i="1"/>
  <c r="DF1790" i="1"/>
  <c r="DG1789" i="1"/>
  <c r="DF1789" i="1"/>
  <c r="DG1788" i="1"/>
  <c r="DF1788" i="1"/>
  <c r="DG1787" i="1"/>
  <c r="DF1787" i="1"/>
  <c r="DG1786" i="1"/>
  <c r="DF1786" i="1"/>
  <c r="DG1785" i="1"/>
  <c r="DF1785" i="1"/>
  <c r="DG1784" i="1"/>
  <c r="DF1784" i="1"/>
  <c r="DG1783" i="1"/>
  <c r="DF1783" i="1"/>
  <c r="DG1782" i="1"/>
  <c r="DF1782" i="1"/>
  <c r="DG1781" i="1"/>
  <c r="DF1781" i="1"/>
  <c r="DG1780" i="1"/>
  <c r="DF1780" i="1"/>
  <c r="DG1779" i="1"/>
  <c r="DF1779" i="1"/>
  <c r="DG1778" i="1"/>
  <c r="DF1778" i="1"/>
  <c r="DG1777" i="1"/>
  <c r="DF1777" i="1"/>
  <c r="DG1776" i="1"/>
  <c r="DF1776" i="1"/>
  <c r="DG1775" i="1"/>
  <c r="DF1775" i="1"/>
  <c r="DG1774" i="1"/>
  <c r="DF1774" i="1"/>
  <c r="DG1773" i="1"/>
  <c r="DF1773" i="1"/>
  <c r="DG1772" i="1"/>
  <c r="DF1772" i="1"/>
  <c r="DG1771" i="1"/>
  <c r="DF1771" i="1"/>
  <c r="DG1770" i="1"/>
  <c r="DF1770" i="1"/>
  <c r="DG1769" i="1"/>
  <c r="DF1769" i="1"/>
  <c r="DG1768" i="1"/>
  <c r="DF1768" i="1"/>
  <c r="DG1767" i="1"/>
  <c r="DF1767" i="1"/>
  <c r="DG1766" i="1"/>
  <c r="DF1766" i="1"/>
  <c r="DG1765" i="1"/>
  <c r="DF1765" i="1"/>
  <c r="DG1764" i="1"/>
  <c r="DF1764" i="1"/>
  <c r="DG1763" i="1"/>
  <c r="DF1763" i="1"/>
  <c r="DG1762" i="1"/>
  <c r="DF1762" i="1"/>
  <c r="DG1761" i="1"/>
  <c r="DF1761" i="1"/>
  <c r="DG1760" i="1"/>
  <c r="DF1760" i="1"/>
  <c r="DG1759" i="1"/>
  <c r="DF1759" i="1"/>
  <c r="DG1758" i="1"/>
  <c r="DF1758" i="1"/>
  <c r="DG1757" i="1"/>
  <c r="DF1757" i="1"/>
  <c r="DG1756" i="1"/>
  <c r="DF1756" i="1"/>
  <c r="DG1755" i="1"/>
  <c r="DF1755" i="1"/>
  <c r="DG1754" i="1"/>
  <c r="DF1754" i="1"/>
  <c r="DG1753" i="1"/>
  <c r="DF1753" i="1"/>
  <c r="DG1752" i="1"/>
  <c r="DF1752" i="1"/>
  <c r="DG1751" i="1"/>
  <c r="DF1751" i="1"/>
  <c r="DG1750" i="1"/>
  <c r="DF1750" i="1"/>
  <c r="DG1749" i="1"/>
  <c r="DF1749" i="1"/>
  <c r="DG1748" i="1"/>
  <c r="DF1748" i="1"/>
  <c r="DG1747" i="1"/>
  <c r="DF1747" i="1"/>
  <c r="DG1746" i="1"/>
  <c r="DF1746" i="1"/>
  <c r="DG1745" i="1"/>
  <c r="DF1745" i="1"/>
  <c r="DG1744" i="1"/>
  <c r="DF1744" i="1"/>
  <c r="DG1743" i="1"/>
  <c r="DF1743" i="1"/>
  <c r="DG1742" i="1"/>
  <c r="DF1742" i="1"/>
  <c r="DG1741" i="1"/>
  <c r="DF1741" i="1"/>
  <c r="DG1740" i="1"/>
  <c r="DF1740" i="1"/>
  <c r="DG1739" i="1"/>
  <c r="DF1739" i="1"/>
  <c r="DG1738" i="1"/>
  <c r="DF1738" i="1"/>
  <c r="DG1737" i="1"/>
  <c r="DF1737" i="1"/>
  <c r="DG1736" i="1"/>
  <c r="DF1736" i="1"/>
  <c r="DG1735" i="1"/>
  <c r="DF1735" i="1"/>
  <c r="DG1734" i="1"/>
  <c r="DF1734" i="1"/>
  <c r="DG1733" i="1"/>
  <c r="DF1733" i="1"/>
  <c r="DG1732" i="1"/>
  <c r="DF1732" i="1"/>
  <c r="DG1731" i="1"/>
  <c r="DF1731" i="1"/>
  <c r="DG1730" i="1"/>
  <c r="DF1730" i="1"/>
  <c r="DG1729" i="1"/>
  <c r="DF1729" i="1"/>
  <c r="DG1728" i="1"/>
  <c r="DF1728" i="1"/>
  <c r="DG1727" i="1"/>
  <c r="DF1727" i="1"/>
  <c r="DG1726" i="1"/>
  <c r="DF1726" i="1"/>
  <c r="DG1725" i="1"/>
  <c r="DF1725" i="1"/>
  <c r="DG1724" i="1"/>
  <c r="DF1724" i="1"/>
  <c r="DG1723" i="1"/>
  <c r="DF1723" i="1"/>
  <c r="DG1722" i="1"/>
  <c r="DF1722" i="1"/>
  <c r="DG1721" i="1"/>
  <c r="DF1721" i="1"/>
  <c r="DG1720" i="1"/>
  <c r="DF1720" i="1"/>
  <c r="DG1719" i="1"/>
  <c r="DF1719" i="1"/>
  <c r="DG1718" i="1"/>
  <c r="DF1718" i="1"/>
  <c r="DG1717" i="1"/>
  <c r="DF1717" i="1"/>
  <c r="DG1716" i="1"/>
  <c r="DF1716" i="1"/>
  <c r="DG1715" i="1"/>
  <c r="DF1715" i="1"/>
  <c r="DG1714" i="1"/>
  <c r="DF1714" i="1"/>
  <c r="DG1713" i="1"/>
  <c r="DF1713" i="1"/>
  <c r="DG1712" i="1"/>
  <c r="DF1712" i="1"/>
  <c r="DG1711" i="1"/>
  <c r="DF1711" i="1"/>
  <c r="DG1710" i="1"/>
  <c r="DF1710" i="1"/>
  <c r="DG1709" i="1"/>
  <c r="DF1709" i="1"/>
  <c r="DG1708" i="1"/>
  <c r="DF1708" i="1"/>
  <c r="DG1707" i="1"/>
  <c r="DF1707" i="1"/>
  <c r="DG1706" i="1"/>
  <c r="DF1706" i="1"/>
  <c r="DG1705" i="1"/>
  <c r="DF1705" i="1"/>
  <c r="DG1704" i="1"/>
  <c r="DF1704" i="1"/>
  <c r="DG1703" i="1"/>
  <c r="DF1703" i="1"/>
  <c r="DG1702" i="1"/>
  <c r="DF1702" i="1"/>
  <c r="DG1701" i="1"/>
  <c r="DF1701" i="1"/>
  <c r="DG1700" i="1"/>
  <c r="DF1700" i="1"/>
  <c r="DG1699" i="1"/>
  <c r="DF1699" i="1"/>
  <c r="DG1698" i="1"/>
  <c r="DF1698" i="1"/>
  <c r="DG1697" i="1"/>
  <c r="DF1697" i="1"/>
  <c r="DG1696" i="1"/>
  <c r="DF1696" i="1"/>
  <c r="DG1695" i="1"/>
  <c r="DF1695" i="1"/>
  <c r="DG1694" i="1"/>
  <c r="DF1694" i="1"/>
  <c r="DG1693" i="1"/>
  <c r="DF1693" i="1"/>
  <c r="DG1692" i="1"/>
  <c r="DF1692" i="1"/>
  <c r="DG1691" i="1"/>
  <c r="DF1691" i="1"/>
  <c r="DG1690" i="1"/>
  <c r="DF1690" i="1"/>
  <c r="DG1689" i="1"/>
  <c r="DF1689" i="1"/>
  <c r="DG1688" i="1"/>
  <c r="DF1688" i="1"/>
  <c r="DG1687" i="1"/>
  <c r="DF1687" i="1"/>
  <c r="DG1686" i="1"/>
  <c r="DF1686" i="1"/>
  <c r="DG1685" i="1"/>
  <c r="DF1685" i="1"/>
  <c r="DG1684" i="1"/>
  <c r="DF1684" i="1"/>
  <c r="DG1683" i="1"/>
  <c r="DF1683" i="1"/>
  <c r="DG1682" i="1"/>
  <c r="DF1682" i="1"/>
  <c r="DG1681" i="1"/>
  <c r="DF1681" i="1"/>
  <c r="DG1680" i="1"/>
  <c r="DF1680" i="1"/>
  <c r="DG1679" i="1"/>
  <c r="DF1679" i="1"/>
  <c r="DG1678" i="1"/>
  <c r="DF1678" i="1"/>
  <c r="DG1677" i="1"/>
  <c r="DF1677" i="1"/>
  <c r="DG1676" i="1"/>
  <c r="DF1676" i="1"/>
  <c r="DG1675" i="1"/>
  <c r="DF1675" i="1"/>
  <c r="DG1674" i="1"/>
  <c r="DF1674" i="1"/>
  <c r="DG1673" i="1"/>
  <c r="DF1673" i="1"/>
  <c r="DG1672" i="1"/>
  <c r="DF1672" i="1"/>
  <c r="DG1671" i="1"/>
  <c r="DF1671" i="1"/>
  <c r="DG1670" i="1"/>
  <c r="DF1670" i="1"/>
  <c r="DG1669" i="1"/>
  <c r="DF1669" i="1"/>
  <c r="DG1668" i="1"/>
  <c r="DF1668" i="1"/>
  <c r="DG1667" i="1"/>
  <c r="DF1667" i="1"/>
  <c r="DG1666" i="1"/>
  <c r="DF1666" i="1"/>
  <c r="DG1665" i="1"/>
  <c r="DF1665" i="1"/>
  <c r="DG1664" i="1"/>
  <c r="DF1664" i="1"/>
  <c r="DG1663" i="1"/>
  <c r="DF1663" i="1"/>
  <c r="DG1662" i="1"/>
  <c r="DF1662" i="1"/>
  <c r="DG1661" i="1"/>
  <c r="DF1661" i="1"/>
  <c r="DG1660" i="1"/>
  <c r="DF1660" i="1"/>
  <c r="DG1659" i="1"/>
  <c r="DF1659" i="1"/>
  <c r="DG1658" i="1"/>
  <c r="DF1658" i="1"/>
  <c r="DG1657" i="1"/>
  <c r="DF1657" i="1"/>
  <c r="DG1656" i="1"/>
  <c r="DF1656" i="1"/>
  <c r="DG1655" i="1"/>
  <c r="DF1655" i="1"/>
  <c r="DG1654" i="1"/>
  <c r="DF1654" i="1"/>
  <c r="DG1653" i="1"/>
  <c r="DF1653" i="1"/>
  <c r="DG1652" i="1"/>
  <c r="DF1652" i="1"/>
  <c r="DG1651" i="1"/>
  <c r="DF1651" i="1"/>
  <c r="DG1650" i="1"/>
  <c r="DF1650" i="1"/>
  <c r="DG1649" i="1"/>
  <c r="DF1649" i="1"/>
  <c r="DG1648" i="1"/>
  <c r="DF1648" i="1"/>
  <c r="DG1647" i="1"/>
  <c r="DF1647" i="1"/>
  <c r="DG1646" i="1"/>
  <c r="DF1646" i="1"/>
  <c r="DG1645" i="1"/>
  <c r="DF1645" i="1"/>
  <c r="DG1644" i="1"/>
  <c r="DF1644" i="1"/>
  <c r="DG1643" i="1"/>
  <c r="DF1643" i="1"/>
  <c r="DG1642" i="1"/>
  <c r="DF1642" i="1"/>
  <c r="DG1641" i="1"/>
  <c r="DF1641" i="1"/>
  <c r="DG1640" i="1"/>
  <c r="DF1640" i="1"/>
  <c r="DG1639" i="1"/>
  <c r="DF1639" i="1"/>
  <c r="DG1638" i="1"/>
  <c r="DF1638" i="1"/>
  <c r="DG1637" i="1"/>
  <c r="DF1637" i="1"/>
  <c r="DG1636" i="1"/>
  <c r="DF1636" i="1"/>
  <c r="DG1635" i="1"/>
  <c r="DF1635" i="1"/>
  <c r="DG1634" i="1"/>
  <c r="DF1634" i="1"/>
  <c r="DG1633" i="1"/>
  <c r="DF1633" i="1"/>
  <c r="DG1632" i="1"/>
  <c r="DF1632" i="1"/>
  <c r="DG1631" i="1"/>
  <c r="DF1631" i="1"/>
  <c r="DG1630" i="1"/>
  <c r="DF1630" i="1"/>
  <c r="DG1629" i="1"/>
  <c r="DF1629" i="1"/>
  <c r="DG1628" i="1"/>
  <c r="DF1628" i="1"/>
  <c r="DG1627" i="1"/>
  <c r="DF1627" i="1"/>
  <c r="DG1626" i="1"/>
  <c r="DF1626" i="1"/>
  <c r="DG1625" i="1"/>
  <c r="DF1625" i="1"/>
  <c r="DG1624" i="1"/>
  <c r="DF1624" i="1"/>
  <c r="DG1623" i="1"/>
  <c r="DF1623" i="1"/>
  <c r="DG1622" i="1"/>
  <c r="DF1622" i="1"/>
  <c r="DG1621" i="1"/>
  <c r="DF1621" i="1"/>
  <c r="DG1620" i="1"/>
  <c r="DF1620" i="1"/>
  <c r="DG1619" i="1"/>
  <c r="DF1619" i="1"/>
  <c r="DG1618" i="1"/>
  <c r="DF1618" i="1"/>
  <c r="DG1617" i="1"/>
  <c r="DF1617" i="1"/>
  <c r="DG1616" i="1"/>
  <c r="DF1616" i="1"/>
  <c r="DG1615" i="1"/>
  <c r="DF1615" i="1"/>
  <c r="DG1614" i="1"/>
  <c r="DF1614" i="1"/>
  <c r="DG1613" i="1"/>
  <c r="DF1613" i="1"/>
  <c r="DG1612" i="1"/>
  <c r="DF1612" i="1"/>
  <c r="DG1611" i="1"/>
  <c r="DF1611" i="1"/>
  <c r="DG1610" i="1"/>
  <c r="DF1610" i="1"/>
  <c r="DG1609" i="1"/>
  <c r="DF1609" i="1"/>
  <c r="DG1608" i="1"/>
  <c r="DF1608" i="1"/>
  <c r="DG1607" i="1"/>
  <c r="DF1607" i="1"/>
  <c r="DG1606" i="1"/>
  <c r="DF1606" i="1"/>
  <c r="DG1605" i="1"/>
  <c r="DF1605" i="1"/>
  <c r="DG1604" i="1"/>
  <c r="DF1604" i="1"/>
  <c r="DG1603" i="1"/>
  <c r="DF1603" i="1"/>
  <c r="DG1602" i="1"/>
  <c r="DF1602" i="1"/>
  <c r="DG1601" i="1"/>
  <c r="DF1601" i="1"/>
  <c r="DG1600" i="1"/>
  <c r="DF1600" i="1"/>
  <c r="DG1599" i="1"/>
  <c r="DF1599" i="1"/>
  <c r="DG1598" i="1"/>
  <c r="DF1598" i="1"/>
  <c r="DG1597" i="1"/>
  <c r="DF1597" i="1"/>
  <c r="DG1596" i="1"/>
  <c r="DF1596" i="1"/>
  <c r="DG1595" i="1"/>
  <c r="DF1595" i="1"/>
  <c r="DG1594" i="1"/>
  <c r="DF1594" i="1"/>
  <c r="DG1593" i="1"/>
  <c r="DF1593" i="1"/>
  <c r="DG1592" i="1"/>
  <c r="DF1592" i="1"/>
  <c r="DG1591" i="1"/>
  <c r="DF1591" i="1"/>
  <c r="DG1590" i="1"/>
  <c r="DF1590" i="1"/>
  <c r="DG1589" i="1"/>
  <c r="DF1589" i="1"/>
  <c r="DG1588" i="1"/>
  <c r="DF1588" i="1"/>
  <c r="DG1587" i="1"/>
  <c r="DF1587" i="1"/>
  <c r="DG1586" i="1"/>
  <c r="DF1586" i="1"/>
  <c r="DG1585" i="1"/>
  <c r="DF1585" i="1"/>
  <c r="DG1584" i="1"/>
  <c r="DF1584" i="1"/>
  <c r="DG1583" i="1"/>
  <c r="DF1583" i="1"/>
  <c r="DG1582" i="1"/>
  <c r="DF1582" i="1"/>
  <c r="DG1581" i="1"/>
  <c r="DF1581" i="1"/>
  <c r="DG1580" i="1"/>
  <c r="DF1580" i="1"/>
  <c r="DG1579" i="1"/>
  <c r="DF1579" i="1"/>
  <c r="DG1578" i="1"/>
  <c r="DF1578" i="1"/>
  <c r="DG1577" i="1"/>
  <c r="DF1577" i="1"/>
  <c r="DG1576" i="1"/>
  <c r="DF1576" i="1"/>
  <c r="DG1575" i="1"/>
  <c r="DF1575" i="1"/>
  <c r="DG1574" i="1"/>
  <c r="DF1574" i="1"/>
  <c r="DG1573" i="1"/>
  <c r="DF1573" i="1"/>
  <c r="DG1572" i="1"/>
  <c r="DF1572" i="1"/>
  <c r="DG1571" i="1"/>
  <c r="DF1571" i="1"/>
  <c r="DG1570" i="1"/>
  <c r="DF1570" i="1"/>
  <c r="DG1569" i="1"/>
  <c r="DF1569" i="1"/>
  <c r="DG1568" i="1"/>
  <c r="DF1568" i="1"/>
  <c r="DG1567" i="1"/>
  <c r="DF1567" i="1"/>
  <c r="DG1566" i="1"/>
  <c r="DF1566" i="1"/>
  <c r="DG1565" i="1"/>
  <c r="DF1565" i="1"/>
  <c r="DG1564" i="1"/>
  <c r="DF1564" i="1"/>
  <c r="DG1563" i="1"/>
  <c r="DF1563" i="1"/>
  <c r="DG1562" i="1"/>
  <c r="DF1562" i="1"/>
  <c r="DG1561" i="1"/>
  <c r="DF1561" i="1"/>
  <c r="DG1560" i="1"/>
  <c r="DF1560" i="1"/>
  <c r="DG1559" i="1"/>
  <c r="DF1559" i="1"/>
  <c r="DG1558" i="1"/>
  <c r="DF1558" i="1"/>
  <c r="DG1557" i="1"/>
  <c r="DF1557" i="1"/>
  <c r="DG1556" i="1"/>
  <c r="DF1556" i="1"/>
  <c r="DG1555" i="1"/>
  <c r="DF1555" i="1"/>
  <c r="DG1554" i="1"/>
  <c r="DF1554" i="1"/>
  <c r="DG1553" i="1"/>
  <c r="DF1553" i="1"/>
  <c r="DG1552" i="1"/>
  <c r="DF1552" i="1"/>
  <c r="DG1551" i="1"/>
  <c r="DF1551" i="1"/>
  <c r="DG1550" i="1"/>
  <c r="DF1550" i="1"/>
  <c r="DG1549" i="1"/>
  <c r="DF1549" i="1"/>
  <c r="DG1548" i="1"/>
  <c r="DF1548" i="1"/>
  <c r="DG1547" i="1"/>
  <c r="DF1547" i="1"/>
  <c r="DG1546" i="1"/>
  <c r="DF1546" i="1"/>
  <c r="DG1545" i="1"/>
  <c r="DF1545" i="1"/>
  <c r="DG1544" i="1"/>
  <c r="DF1544" i="1"/>
  <c r="DG1543" i="1"/>
  <c r="DF1543" i="1"/>
  <c r="DG1542" i="1"/>
  <c r="DF1542" i="1"/>
  <c r="DG1541" i="1"/>
  <c r="DF1541" i="1"/>
  <c r="DG1540" i="1"/>
  <c r="DF1540" i="1"/>
  <c r="DG1539" i="1"/>
  <c r="DF1539" i="1"/>
  <c r="DG1538" i="1"/>
  <c r="DF1538" i="1"/>
  <c r="DG1537" i="1"/>
  <c r="DF1537" i="1"/>
  <c r="DG1536" i="1"/>
  <c r="DF1536" i="1"/>
  <c r="DG1535" i="1"/>
  <c r="DF1535" i="1"/>
  <c r="DG1534" i="1"/>
  <c r="DF1534" i="1"/>
  <c r="DG1533" i="1"/>
  <c r="DF1533" i="1"/>
  <c r="DG1532" i="1"/>
  <c r="DF1532" i="1"/>
  <c r="DG1531" i="1"/>
  <c r="DF1531" i="1"/>
  <c r="DG1530" i="1"/>
  <c r="DF1530" i="1"/>
  <c r="DG1529" i="1"/>
  <c r="DF1529" i="1"/>
  <c r="DG1528" i="1"/>
  <c r="DF1528" i="1"/>
  <c r="DG1527" i="1"/>
  <c r="DF1527" i="1"/>
  <c r="DG1526" i="1"/>
  <c r="DF1526" i="1"/>
  <c r="DG1525" i="1"/>
  <c r="DF1525" i="1"/>
  <c r="DG1524" i="1"/>
  <c r="DF1524" i="1"/>
  <c r="DG1523" i="1"/>
  <c r="DF1523" i="1"/>
  <c r="DG1522" i="1"/>
  <c r="DF1522" i="1"/>
  <c r="DG1521" i="1"/>
  <c r="DF1521" i="1"/>
  <c r="DG1520" i="1"/>
  <c r="DF1520" i="1"/>
  <c r="DG1519" i="1"/>
  <c r="DF1519" i="1"/>
  <c r="DG1518" i="1"/>
  <c r="DF1518" i="1"/>
  <c r="DG1517" i="1"/>
  <c r="DF1517" i="1"/>
  <c r="DG1516" i="1"/>
  <c r="DF1516" i="1"/>
  <c r="DG1515" i="1"/>
  <c r="DF1515" i="1"/>
  <c r="DG1514" i="1"/>
  <c r="DF1514" i="1"/>
  <c r="DG1513" i="1"/>
  <c r="DF1513" i="1"/>
  <c r="DG1512" i="1"/>
  <c r="DF1512" i="1"/>
  <c r="DG1511" i="1"/>
  <c r="DF1511" i="1"/>
  <c r="DG1510" i="1"/>
  <c r="DF1510" i="1"/>
  <c r="DG1509" i="1"/>
  <c r="DF1509" i="1"/>
  <c r="DG1508" i="1"/>
  <c r="DF1508" i="1"/>
  <c r="DG1507" i="1"/>
  <c r="DF1507" i="1"/>
  <c r="DG1506" i="1"/>
  <c r="DF1506" i="1"/>
  <c r="DG1505" i="1"/>
  <c r="DF1505" i="1"/>
  <c r="DG1504" i="1"/>
  <c r="DF1504" i="1"/>
  <c r="DG1503" i="1"/>
  <c r="DF1503" i="1"/>
  <c r="DG1502" i="1"/>
  <c r="DF1502" i="1"/>
  <c r="DG1501" i="1"/>
  <c r="DF1501" i="1"/>
  <c r="DG1500" i="1"/>
  <c r="DF1500" i="1"/>
  <c r="DG1499" i="1"/>
  <c r="DF1499" i="1"/>
  <c r="DG1498" i="1"/>
  <c r="DF1498" i="1"/>
  <c r="DG1497" i="1"/>
  <c r="DF1497" i="1"/>
  <c r="DG1496" i="1"/>
  <c r="DF1496" i="1"/>
  <c r="DG1495" i="1"/>
  <c r="DF1495" i="1"/>
  <c r="DG1494" i="1"/>
  <c r="DF1494" i="1"/>
  <c r="DG1493" i="1"/>
  <c r="DF1493" i="1"/>
  <c r="DG1492" i="1"/>
  <c r="DF1492" i="1"/>
  <c r="DG1491" i="1"/>
  <c r="DF1491" i="1"/>
  <c r="DG1490" i="1"/>
  <c r="DF1490" i="1"/>
  <c r="DG1489" i="1"/>
  <c r="DF1489" i="1"/>
  <c r="DG1488" i="1"/>
  <c r="DF1488" i="1"/>
  <c r="DG1487" i="1"/>
  <c r="DF1487" i="1"/>
  <c r="DG1486" i="1"/>
  <c r="DF1486" i="1"/>
  <c r="DG1485" i="1"/>
  <c r="DF1485" i="1"/>
  <c r="DG1484" i="1"/>
  <c r="DF1484" i="1"/>
  <c r="DG1483" i="1"/>
  <c r="DF1483" i="1"/>
  <c r="DG1482" i="1"/>
  <c r="DF1482" i="1"/>
  <c r="DG1481" i="1"/>
  <c r="DF1481" i="1"/>
  <c r="DG1480" i="1"/>
  <c r="DF1480" i="1"/>
  <c r="DG1479" i="1"/>
  <c r="DF1479" i="1"/>
  <c r="DG1478" i="1"/>
  <c r="DF1478" i="1"/>
  <c r="DG1477" i="1"/>
  <c r="DF1477" i="1"/>
  <c r="DG1476" i="1"/>
  <c r="DF1476" i="1"/>
  <c r="DG1475" i="1"/>
  <c r="DF1475" i="1"/>
  <c r="DG1474" i="1"/>
  <c r="DF1474" i="1"/>
  <c r="DG1473" i="1"/>
  <c r="DF1473" i="1"/>
  <c r="DG1472" i="1"/>
  <c r="DF1472" i="1"/>
  <c r="DG1471" i="1"/>
  <c r="DF1471" i="1"/>
  <c r="DG1470" i="1"/>
  <c r="DF1470" i="1"/>
  <c r="DG1469" i="1"/>
  <c r="DF1469" i="1"/>
  <c r="DG1468" i="1"/>
  <c r="DF1468" i="1"/>
  <c r="DG1467" i="1"/>
  <c r="DF1467" i="1"/>
  <c r="DG1466" i="1"/>
  <c r="DF1466" i="1"/>
  <c r="DG1465" i="1"/>
  <c r="DF1465" i="1"/>
  <c r="DG1464" i="1"/>
  <c r="DF1464" i="1"/>
  <c r="DG1463" i="1"/>
  <c r="DF1463" i="1"/>
  <c r="DG1462" i="1"/>
  <c r="DF1462" i="1"/>
  <c r="DG1461" i="1"/>
  <c r="DF1461" i="1"/>
  <c r="DG1460" i="1"/>
  <c r="DF1460" i="1"/>
  <c r="DG1459" i="1"/>
  <c r="DF1459" i="1"/>
  <c r="DG1458" i="1"/>
  <c r="DF1458" i="1"/>
  <c r="DG1457" i="1"/>
  <c r="DF1457" i="1"/>
  <c r="DG1456" i="1"/>
  <c r="DF1456" i="1"/>
  <c r="DG1455" i="1"/>
  <c r="DF1455" i="1"/>
  <c r="DG1454" i="1"/>
  <c r="DF1454" i="1"/>
  <c r="DG1453" i="1"/>
  <c r="DF1453" i="1"/>
  <c r="DG1452" i="1"/>
  <c r="DF1452" i="1"/>
  <c r="DG1451" i="1"/>
  <c r="DF1451" i="1"/>
  <c r="DG1450" i="1"/>
  <c r="DF1450" i="1"/>
  <c r="DG1449" i="1"/>
  <c r="DF1449" i="1"/>
  <c r="DG1448" i="1"/>
  <c r="DF1448" i="1"/>
  <c r="DG1447" i="1"/>
  <c r="DF1447" i="1"/>
  <c r="DG1446" i="1"/>
  <c r="DF1446" i="1"/>
  <c r="DG1445" i="1"/>
  <c r="DF1445" i="1"/>
  <c r="DG1444" i="1"/>
  <c r="DF1444" i="1"/>
  <c r="DG1443" i="1"/>
  <c r="DF1443" i="1"/>
  <c r="DG1442" i="1"/>
  <c r="DF1442" i="1"/>
  <c r="DG1441" i="1"/>
  <c r="DF1441" i="1"/>
  <c r="DG1440" i="1"/>
  <c r="DF1440" i="1"/>
  <c r="DG1439" i="1"/>
  <c r="DF1439" i="1"/>
  <c r="DG1438" i="1"/>
  <c r="DF1438" i="1"/>
  <c r="DG1437" i="1"/>
  <c r="DF1437" i="1"/>
  <c r="DG1436" i="1"/>
  <c r="DF1436" i="1"/>
  <c r="DG1435" i="1"/>
  <c r="DF1435" i="1"/>
  <c r="DG1434" i="1"/>
  <c r="DF1434" i="1"/>
  <c r="DG1433" i="1"/>
  <c r="DF1433" i="1"/>
  <c r="DG1432" i="1"/>
  <c r="DF1432" i="1"/>
  <c r="DG1431" i="1"/>
  <c r="DF1431" i="1"/>
  <c r="DG1430" i="1"/>
  <c r="DF1430" i="1"/>
  <c r="DG1429" i="1"/>
  <c r="DF1429" i="1"/>
  <c r="DG1428" i="1"/>
  <c r="DF1428" i="1"/>
  <c r="DG1427" i="1"/>
  <c r="DF1427" i="1"/>
  <c r="DG1426" i="1"/>
  <c r="DF1426" i="1"/>
  <c r="DG1425" i="1"/>
  <c r="DF1425" i="1"/>
  <c r="DG1424" i="1"/>
  <c r="DF1424" i="1"/>
  <c r="DG1423" i="1"/>
  <c r="DF1423" i="1"/>
  <c r="DG1422" i="1"/>
  <c r="DF1422" i="1"/>
  <c r="DG1421" i="1"/>
  <c r="DF1421" i="1"/>
  <c r="DG1420" i="1"/>
  <c r="DF1420" i="1"/>
  <c r="DG1419" i="1"/>
  <c r="DF1419" i="1"/>
  <c r="DG1418" i="1"/>
  <c r="DF1418" i="1"/>
  <c r="DG1417" i="1"/>
  <c r="DF1417" i="1"/>
  <c r="DG1416" i="1"/>
  <c r="DF1416" i="1"/>
  <c r="DG1415" i="1"/>
  <c r="DF1415" i="1"/>
  <c r="DG1414" i="1"/>
  <c r="DF1414" i="1"/>
  <c r="DG1413" i="1"/>
  <c r="DF1413" i="1"/>
  <c r="DG1412" i="1"/>
  <c r="DF1412" i="1"/>
  <c r="DG1411" i="1"/>
  <c r="DF1411" i="1"/>
  <c r="DG1410" i="1"/>
  <c r="DF1410" i="1"/>
  <c r="DG1409" i="1"/>
  <c r="DF1409" i="1"/>
  <c r="DG1408" i="1"/>
  <c r="DF1408" i="1"/>
  <c r="DG1407" i="1"/>
  <c r="DF1407" i="1"/>
  <c r="DG1406" i="1"/>
  <c r="DF1406" i="1"/>
  <c r="DG1405" i="1"/>
  <c r="DF1405" i="1"/>
  <c r="DG1404" i="1"/>
  <c r="DF1404" i="1"/>
  <c r="DG1403" i="1"/>
  <c r="DF1403" i="1"/>
  <c r="DG1402" i="1"/>
  <c r="DF1402" i="1"/>
  <c r="DG1401" i="1"/>
  <c r="DF1401" i="1"/>
  <c r="DG1400" i="1"/>
  <c r="DF1400" i="1"/>
  <c r="DG1399" i="1"/>
  <c r="DF1399" i="1"/>
  <c r="DG1398" i="1"/>
  <c r="DF1398" i="1"/>
  <c r="DG1397" i="1"/>
  <c r="DF1397" i="1"/>
  <c r="DG1396" i="1"/>
  <c r="DF1396" i="1"/>
  <c r="DG1395" i="1"/>
  <c r="DF1395" i="1"/>
  <c r="DG1394" i="1"/>
  <c r="DF1394" i="1"/>
  <c r="DG1393" i="1"/>
  <c r="DF1393" i="1"/>
  <c r="DG1392" i="1"/>
  <c r="DF1392" i="1"/>
  <c r="DG1391" i="1"/>
  <c r="DF1391" i="1"/>
  <c r="DG1390" i="1"/>
  <c r="DF1390" i="1"/>
  <c r="DG1389" i="1"/>
  <c r="DF1389" i="1"/>
  <c r="DG1388" i="1"/>
  <c r="DF1388" i="1"/>
  <c r="DG1387" i="1"/>
  <c r="DF1387" i="1"/>
  <c r="DG1386" i="1"/>
  <c r="DF1386" i="1"/>
  <c r="DG1385" i="1"/>
  <c r="DF1385" i="1"/>
  <c r="DG1384" i="1"/>
  <c r="DF1384" i="1"/>
  <c r="DG1383" i="1"/>
  <c r="DF1383" i="1"/>
  <c r="DG1382" i="1"/>
  <c r="DF1382" i="1"/>
  <c r="DG1381" i="1"/>
  <c r="DF1381" i="1"/>
  <c r="DG1380" i="1"/>
  <c r="DF1380" i="1"/>
  <c r="DG1379" i="1"/>
  <c r="DF1379" i="1"/>
  <c r="DG1378" i="1"/>
  <c r="DF1378" i="1"/>
  <c r="DG1377" i="1"/>
  <c r="DF1377" i="1"/>
  <c r="DH1377" i="1" s="1"/>
  <c r="DG1376" i="1"/>
  <c r="DF1376" i="1"/>
  <c r="DG1375" i="1"/>
  <c r="DF1375" i="1"/>
  <c r="DG1374" i="1"/>
  <c r="DF1374" i="1"/>
  <c r="DG1373" i="1"/>
  <c r="DF1373" i="1"/>
  <c r="DG1372" i="1"/>
  <c r="DF1372" i="1"/>
  <c r="DG1371" i="1"/>
  <c r="DF1371" i="1"/>
  <c r="DG1370" i="1"/>
  <c r="DF1370" i="1"/>
  <c r="DG1369" i="1"/>
  <c r="DF1369" i="1"/>
  <c r="DG1368" i="1"/>
  <c r="DF1368" i="1"/>
  <c r="DG1367" i="1"/>
  <c r="DF1367" i="1"/>
  <c r="DG1366" i="1"/>
  <c r="DF1366" i="1"/>
  <c r="DG1365" i="1"/>
  <c r="DF1365" i="1"/>
  <c r="DG1364" i="1"/>
  <c r="DF1364" i="1"/>
  <c r="DG1363" i="1"/>
  <c r="DF1363" i="1"/>
  <c r="DG1362" i="1"/>
  <c r="DF1362" i="1"/>
  <c r="DG1361" i="1"/>
  <c r="DF1361" i="1"/>
  <c r="DG1360" i="1"/>
  <c r="DF1360" i="1"/>
  <c r="DG1359" i="1"/>
  <c r="DF1359" i="1"/>
  <c r="DG1358" i="1"/>
  <c r="DF1358" i="1"/>
  <c r="DG1357" i="1"/>
  <c r="DF1357" i="1"/>
  <c r="DG1356" i="1"/>
  <c r="DF1356" i="1"/>
  <c r="DG1355" i="1"/>
  <c r="DF1355" i="1"/>
  <c r="DG1354" i="1"/>
  <c r="DF1354" i="1"/>
  <c r="DG1353" i="1"/>
  <c r="DF1353" i="1"/>
  <c r="DG1352" i="1"/>
  <c r="DF1352" i="1"/>
  <c r="DG1351" i="1"/>
  <c r="DF1351" i="1"/>
  <c r="DG1350" i="1"/>
  <c r="DF1350" i="1"/>
  <c r="DG1349" i="1"/>
  <c r="DF1349" i="1"/>
  <c r="DG1348" i="1"/>
  <c r="DF1348" i="1"/>
  <c r="DG1347" i="1"/>
  <c r="DF1347" i="1"/>
  <c r="DG1346" i="1"/>
  <c r="DF1346" i="1"/>
  <c r="DG1345" i="1"/>
  <c r="DF1345" i="1"/>
  <c r="DG1344" i="1"/>
  <c r="DF1344" i="1"/>
  <c r="DG1343" i="1"/>
  <c r="DF1343" i="1"/>
  <c r="DG1342" i="1"/>
  <c r="DF1342" i="1"/>
  <c r="DG1341" i="1"/>
  <c r="DF1341" i="1"/>
  <c r="DG1340" i="1"/>
  <c r="DF1340" i="1"/>
  <c r="DG1339" i="1"/>
  <c r="DF1339" i="1"/>
  <c r="DG1338" i="1"/>
  <c r="DF1338" i="1"/>
  <c r="DG1337" i="1"/>
  <c r="DF1337" i="1"/>
  <c r="DG1336" i="1"/>
  <c r="DF1336" i="1"/>
  <c r="DG1335" i="1"/>
  <c r="DF1335" i="1"/>
  <c r="DG1334" i="1"/>
  <c r="DF1334" i="1"/>
  <c r="DG1333" i="1"/>
  <c r="DF1333" i="1"/>
  <c r="DG1332" i="1"/>
  <c r="DF1332" i="1"/>
  <c r="DG1331" i="1"/>
  <c r="DF1331" i="1"/>
  <c r="DG1330" i="1"/>
  <c r="DF1330" i="1"/>
  <c r="DG1329" i="1"/>
  <c r="DF1329" i="1"/>
  <c r="DG1328" i="1"/>
  <c r="DF1328" i="1"/>
  <c r="DG1327" i="1"/>
  <c r="DF1327" i="1"/>
  <c r="DG1326" i="1"/>
  <c r="DF1326" i="1"/>
  <c r="DG1325" i="1"/>
  <c r="DF1325" i="1"/>
  <c r="DG1324" i="1"/>
  <c r="DF1324" i="1"/>
  <c r="DG1323" i="1"/>
  <c r="DF1323" i="1"/>
  <c r="DG1322" i="1"/>
  <c r="DF1322" i="1"/>
  <c r="DG1321" i="1"/>
  <c r="DF1321" i="1"/>
  <c r="DG1320" i="1"/>
  <c r="DF1320" i="1"/>
  <c r="DG1319" i="1"/>
  <c r="DF1319" i="1"/>
  <c r="DG1318" i="1"/>
  <c r="DF1318" i="1"/>
  <c r="DG1317" i="1"/>
  <c r="DF1317" i="1"/>
  <c r="DG1316" i="1"/>
  <c r="DF1316" i="1"/>
  <c r="DG1315" i="1"/>
  <c r="DF1315" i="1"/>
  <c r="DG1314" i="1"/>
  <c r="DF1314" i="1"/>
  <c r="DG1313" i="1"/>
  <c r="DF1313" i="1"/>
  <c r="DG1312" i="1"/>
  <c r="DF1312" i="1"/>
  <c r="DG1311" i="1"/>
  <c r="DF1311" i="1"/>
  <c r="DG1310" i="1"/>
  <c r="DF1310" i="1"/>
  <c r="DG1309" i="1"/>
  <c r="DF1309" i="1"/>
  <c r="DG1308" i="1"/>
  <c r="DF1308" i="1"/>
  <c r="DG1307" i="1"/>
  <c r="DF1307" i="1"/>
  <c r="DG1306" i="1"/>
  <c r="DF1306" i="1"/>
  <c r="DG1305" i="1"/>
  <c r="DF1305" i="1"/>
  <c r="DG1304" i="1"/>
  <c r="DF1304" i="1"/>
  <c r="DG1303" i="1"/>
  <c r="DF1303" i="1"/>
  <c r="DG1302" i="1"/>
  <c r="DF1302" i="1"/>
  <c r="DG1301" i="1"/>
  <c r="DF1301" i="1"/>
  <c r="DG1300" i="1"/>
  <c r="DF1300" i="1"/>
  <c r="DG1299" i="1"/>
  <c r="DF1299" i="1"/>
  <c r="DG1298" i="1"/>
  <c r="DF1298" i="1"/>
  <c r="DG1297" i="1"/>
  <c r="DF1297" i="1"/>
  <c r="DG1296" i="1"/>
  <c r="DF1296" i="1"/>
  <c r="DG1295" i="1"/>
  <c r="DF1295" i="1"/>
  <c r="DG1294" i="1"/>
  <c r="DF1294" i="1"/>
  <c r="DG1293" i="1"/>
  <c r="DF1293" i="1"/>
  <c r="DG1292" i="1"/>
  <c r="DF1292" i="1"/>
  <c r="DG1291" i="1"/>
  <c r="DF1291" i="1"/>
  <c r="DG1290" i="1"/>
  <c r="DF1290" i="1"/>
  <c r="DG1289" i="1"/>
  <c r="DF1289" i="1"/>
  <c r="DG1288" i="1"/>
  <c r="DF1288" i="1"/>
  <c r="DG1287" i="1"/>
  <c r="DF1287" i="1"/>
  <c r="DG1286" i="1"/>
  <c r="DF1286" i="1"/>
  <c r="DG1285" i="1"/>
  <c r="DF1285" i="1"/>
  <c r="DG1284" i="1"/>
  <c r="DF1284" i="1"/>
  <c r="DG1283" i="1"/>
  <c r="DF1283" i="1"/>
  <c r="DG1282" i="1"/>
  <c r="DF1282" i="1"/>
  <c r="DG1281" i="1"/>
  <c r="DF1281" i="1"/>
  <c r="DG1280" i="1"/>
  <c r="DF1280" i="1"/>
  <c r="DG1279" i="1"/>
  <c r="DF1279" i="1"/>
  <c r="DG1278" i="1"/>
  <c r="DF1278" i="1"/>
  <c r="DG1277" i="1"/>
  <c r="DF1277" i="1"/>
  <c r="DG1276" i="1"/>
  <c r="DF1276" i="1"/>
  <c r="DG1275" i="1"/>
  <c r="DF1275" i="1"/>
  <c r="DG1274" i="1"/>
  <c r="DF1274" i="1"/>
  <c r="DG1273" i="1"/>
  <c r="DF1273" i="1"/>
  <c r="DG1272" i="1"/>
  <c r="DF1272" i="1"/>
  <c r="DG1271" i="1"/>
  <c r="DF1271" i="1"/>
  <c r="DG1270" i="1"/>
  <c r="DF1270" i="1"/>
  <c r="DG1269" i="1"/>
  <c r="DF1269" i="1"/>
  <c r="DG1268" i="1"/>
  <c r="DF1268" i="1"/>
  <c r="DG1267" i="1"/>
  <c r="DF1267" i="1"/>
  <c r="DG1266" i="1"/>
  <c r="DF1266" i="1"/>
  <c r="DG1265" i="1"/>
  <c r="DF1265" i="1"/>
  <c r="DG1264" i="1"/>
  <c r="DF1264" i="1"/>
  <c r="DG1263" i="1"/>
  <c r="DF1263" i="1"/>
  <c r="DG1262" i="1"/>
  <c r="DF1262" i="1"/>
  <c r="DG1261" i="1"/>
  <c r="DF1261" i="1"/>
  <c r="DG1260" i="1"/>
  <c r="DF1260" i="1"/>
  <c r="DG1259" i="1"/>
  <c r="DF1259" i="1"/>
  <c r="DG1258" i="1"/>
  <c r="DF1258" i="1"/>
  <c r="DG1257" i="1"/>
  <c r="DF1257" i="1"/>
  <c r="DG1256" i="1"/>
  <c r="DF1256" i="1"/>
  <c r="DG1255" i="1"/>
  <c r="DF1255" i="1"/>
  <c r="DG1254" i="1"/>
  <c r="DF1254" i="1"/>
  <c r="DG1253" i="1"/>
  <c r="DF1253" i="1"/>
  <c r="DG1252" i="1"/>
  <c r="DF1252" i="1"/>
  <c r="DG1251" i="1"/>
  <c r="DF1251" i="1"/>
  <c r="DG1250" i="1"/>
  <c r="DF1250" i="1"/>
  <c r="DG1249" i="1"/>
  <c r="DF1249" i="1"/>
  <c r="DG1248" i="1"/>
  <c r="DF1248" i="1"/>
  <c r="DG1247" i="1"/>
  <c r="DF1247" i="1"/>
  <c r="DG1246" i="1"/>
  <c r="DF1246" i="1"/>
  <c r="DG1245" i="1"/>
  <c r="DF1245" i="1"/>
  <c r="DG1244" i="1"/>
  <c r="DF1244" i="1"/>
  <c r="DG1243" i="1"/>
  <c r="DF1243" i="1"/>
  <c r="DG1242" i="1"/>
  <c r="DF1242" i="1"/>
  <c r="DG1241" i="1"/>
  <c r="DF1241" i="1"/>
  <c r="DG1240" i="1"/>
  <c r="DF1240" i="1"/>
  <c r="DG1239" i="1"/>
  <c r="DF1239" i="1"/>
  <c r="DG1238" i="1"/>
  <c r="DF1238" i="1"/>
  <c r="DG1237" i="1"/>
  <c r="DF1237" i="1"/>
  <c r="DG1236" i="1"/>
  <c r="DF1236" i="1"/>
  <c r="DG1235" i="1"/>
  <c r="DF1235" i="1"/>
  <c r="DG1234" i="1"/>
  <c r="DF1234" i="1"/>
  <c r="DG1233" i="1"/>
  <c r="DF1233" i="1"/>
  <c r="DG1232" i="1"/>
  <c r="DF1232" i="1"/>
  <c r="DG1231" i="1"/>
  <c r="DF1231" i="1"/>
  <c r="DG1230" i="1"/>
  <c r="DF1230" i="1"/>
  <c r="DG1229" i="1"/>
  <c r="DF1229" i="1"/>
  <c r="DG1228" i="1"/>
  <c r="DF1228" i="1"/>
  <c r="DG1227" i="1"/>
  <c r="DF1227" i="1"/>
  <c r="DG1226" i="1"/>
  <c r="DF1226" i="1"/>
  <c r="DG1225" i="1"/>
  <c r="DF1225" i="1"/>
  <c r="DG1224" i="1"/>
  <c r="DF1224" i="1"/>
  <c r="DG1223" i="1"/>
  <c r="DF1223" i="1"/>
  <c r="DG1222" i="1"/>
  <c r="DF1222" i="1"/>
  <c r="DG1221" i="1"/>
  <c r="DF1221" i="1"/>
  <c r="DG1220" i="1"/>
  <c r="DF1220" i="1"/>
  <c r="DG1219" i="1"/>
  <c r="DF1219" i="1"/>
  <c r="DG1218" i="1"/>
  <c r="DF1218" i="1"/>
  <c r="DG1217" i="1"/>
  <c r="DF1217" i="1"/>
  <c r="DG1216" i="1"/>
  <c r="DF1216" i="1"/>
  <c r="DG1215" i="1"/>
  <c r="DF1215" i="1"/>
  <c r="DG1214" i="1"/>
  <c r="DF1214" i="1"/>
  <c r="DG1213" i="1"/>
  <c r="DF1213" i="1"/>
  <c r="DG1212" i="1"/>
  <c r="DF1212" i="1"/>
  <c r="DG1211" i="1"/>
  <c r="DF1211" i="1"/>
  <c r="DG1210" i="1"/>
  <c r="DF1210" i="1"/>
  <c r="DG1209" i="1"/>
  <c r="DF1209" i="1"/>
  <c r="DG1208" i="1"/>
  <c r="DF1208" i="1"/>
  <c r="DG1207" i="1"/>
  <c r="DF1207" i="1"/>
  <c r="DG1206" i="1"/>
  <c r="DF1206" i="1"/>
  <c r="DG1205" i="1"/>
  <c r="DF1205" i="1"/>
  <c r="DG1204" i="1"/>
  <c r="DF1204" i="1"/>
  <c r="DG1203" i="1"/>
  <c r="DF1203" i="1"/>
  <c r="DG1202" i="1"/>
  <c r="DF1202" i="1"/>
  <c r="DG1201" i="1"/>
  <c r="DF1201" i="1"/>
  <c r="DG1200" i="1"/>
  <c r="DF1200" i="1"/>
  <c r="DG1199" i="1"/>
  <c r="DF1199" i="1"/>
  <c r="DG1198" i="1"/>
  <c r="DF1198" i="1"/>
  <c r="DG1197" i="1"/>
  <c r="DF1197" i="1"/>
  <c r="DG1196" i="1"/>
  <c r="DF1196" i="1"/>
  <c r="DG1195" i="1"/>
  <c r="DF1195" i="1"/>
  <c r="DG1194" i="1"/>
  <c r="DF1194" i="1"/>
  <c r="DG1193" i="1"/>
  <c r="DF1193" i="1"/>
  <c r="DG1192" i="1"/>
  <c r="DF1192" i="1"/>
  <c r="DG1191" i="1"/>
  <c r="DF1191" i="1"/>
  <c r="DG1190" i="1"/>
  <c r="DF1190" i="1"/>
  <c r="DG1189" i="1"/>
  <c r="DF1189" i="1"/>
  <c r="DG1188" i="1"/>
  <c r="DF1188" i="1"/>
  <c r="DG1187" i="1"/>
  <c r="DF1187" i="1"/>
  <c r="DG1186" i="1"/>
  <c r="DF1186" i="1"/>
  <c r="DG1185" i="1"/>
  <c r="DF1185" i="1"/>
  <c r="DG1184" i="1"/>
  <c r="DF1184" i="1"/>
  <c r="DG1183" i="1"/>
  <c r="DF1183" i="1"/>
  <c r="DG1182" i="1"/>
  <c r="DF1182" i="1"/>
  <c r="DG1181" i="1"/>
  <c r="DF1181" i="1"/>
  <c r="DG1180" i="1"/>
  <c r="DF1180" i="1"/>
  <c r="DG1179" i="1"/>
  <c r="DF1179" i="1"/>
  <c r="DG1178" i="1"/>
  <c r="DF1178" i="1"/>
  <c r="DG1177" i="1"/>
  <c r="DF1177" i="1"/>
  <c r="DG1176" i="1"/>
  <c r="DF1176" i="1"/>
  <c r="DG1175" i="1"/>
  <c r="DF1175" i="1"/>
  <c r="DG1174" i="1"/>
  <c r="DF1174" i="1"/>
  <c r="DG1173" i="1"/>
  <c r="DF1173" i="1"/>
  <c r="DG1172" i="1"/>
  <c r="DF1172" i="1"/>
  <c r="DG1171" i="1"/>
  <c r="DF1171" i="1"/>
  <c r="DG1170" i="1"/>
  <c r="DF1170" i="1"/>
  <c r="DG1169" i="1"/>
  <c r="DF1169" i="1"/>
  <c r="DG1168" i="1"/>
  <c r="DF1168" i="1"/>
  <c r="DG1167" i="1"/>
  <c r="DF1167" i="1"/>
  <c r="DG1166" i="1"/>
  <c r="DF1166" i="1"/>
  <c r="DG1165" i="1"/>
  <c r="DF1165" i="1"/>
  <c r="DG1164" i="1"/>
  <c r="DF1164" i="1"/>
  <c r="DG1163" i="1"/>
  <c r="DF1163" i="1"/>
  <c r="DG1162" i="1"/>
  <c r="DF1162" i="1"/>
  <c r="DG1161" i="1"/>
  <c r="DF1161" i="1"/>
  <c r="DG1160" i="1"/>
  <c r="DF1160" i="1"/>
  <c r="DG1159" i="1"/>
  <c r="DF1159" i="1"/>
  <c r="DG1158" i="1"/>
  <c r="DF1158" i="1"/>
  <c r="DG1157" i="1"/>
  <c r="DF1157" i="1"/>
  <c r="DG1156" i="1"/>
  <c r="DF1156" i="1"/>
  <c r="DG1155" i="1"/>
  <c r="DF1155" i="1"/>
  <c r="DG1154" i="1"/>
  <c r="DF1154" i="1"/>
  <c r="DG1153" i="1"/>
  <c r="DF1153" i="1"/>
  <c r="DG1152" i="1"/>
  <c r="DF1152" i="1"/>
  <c r="DG1151" i="1"/>
  <c r="DF1151" i="1"/>
  <c r="DG1150" i="1"/>
  <c r="DF1150" i="1"/>
  <c r="DG1149" i="1"/>
  <c r="DF1149" i="1"/>
  <c r="DG1148" i="1"/>
  <c r="DF1148" i="1"/>
  <c r="DG1147" i="1"/>
  <c r="DF1147" i="1"/>
  <c r="DG1146" i="1"/>
  <c r="DF1146" i="1"/>
  <c r="DG1145" i="1"/>
  <c r="DF1145" i="1"/>
  <c r="DG1144" i="1"/>
  <c r="DF1144" i="1"/>
  <c r="DG1143" i="1"/>
  <c r="DF1143" i="1"/>
  <c r="DG1142" i="1"/>
  <c r="DF1142" i="1"/>
  <c r="DG1141" i="1"/>
  <c r="DF1141" i="1"/>
  <c r="DG1140" i="1"/>
  <c r="DF1140" i="1"/>
  <c r="DG1139" i="1"/>
  <c r="DF1139" i="1"/>
  <c r="DG1138" i="1"/>
  <c r="DF1138" i="1"/>
  <c r="DG1137" i="1"/>
  <c r="DF1137" i="1"/>
  <c r="DG1136" i="1"/>
  <c r="DF1136" i="1"/>
  <c r="DG1135" i="1"/>
  <c r="DF1135" i="1"/>
  <c r="DG1134" i="1"/>
  <c r="DF1134" i="1"/>
  <c r="DG1133" i="1"/>
  <c r="DF1133" i="1"/>
  <c r="DG1132" i="1"/>
  <c r="DF1132" i="1"/>
  <c r="DG1131" i="1"/>
  <c r="DF1131" i="1"/>
  <c r="DG1130" i="1"/>
  <c r="DF1130" i="1"/>
  <c r="DG1129" i="1"/>
  <c r="DF1129" i="1"/>
  <c r="DG1128" i="1"/>
  <c r="DF1128" i="1"/>
  <c r="DG1127" i="1"/>
  <c r="DF1127" i="1"/>
  <c r="DG1126" i="1"/>
  <c r="DF1126" i="1"/>
  <c r="DG1125" i="1"/>
  <c r="DF1125" i="1"/>
  <c r="DG1124" i="1"/>
  <c r="DF1124" i="1"/>
  <c r="DG1123" i="1"/>
  <c r="DF1123" i="1"/>
  <c r="DG1122" i="1"/>
  <c r="DF1122" i="1"/>
  <c r="DG1121" i="1"/>
  <c r="DF1121" i="1"/>
  <c r="DG1120" i="1"/>
  <c r="DF1120" i="1"/>
  <c r="DG1119" i="1"/>
  <c r="DF1119" i="1"/>
  <c r="DG1118" i="1"/>
  <c r="DF1118" i="1"/>
  <c r="DG1117" i="1"/>
  <c r="DF1117" i="1"/>
  <c r="DG1116" i="1"/>
  <c r="DF1116" i="1"/>
  <c r="DG1115" i="1"/>
  <c r="DF1115" i="1"/>
  <c r="DG1114" i="1"/>
  <c r="DF1114" i="1"/>
  <c r="DG1113" i="1"/>
  <c r="DF1113" i="1"/>
  <c r="DG1112" i="1"/>
  <c r="DF1112" i="1"/>
  <c r="DG1111" i="1"/>
  <c r="DF1111" i="1"/>
  <c r="DG1110" i="1"/>
  <c r="DF1110" i="1"/>
  <c r="DG1109" i="1"/>
  <c r="DF1109" i="1"/>
  <c r="DG1108" i="1"/>
  <c r="DF1108" i="1"/>
  <c r="DG1107" i="1"/>
  <c r="DF1107" i="1"/>
  <c r="DG1106" i="1"/>
  <c r="DF1106" i="1"/>
  <c r="DG1105" i="1"/>
  <c r="DF1105" i="1"/>
  <c r="DG1104" i="1"/>
  <c r="DF1104" i="1"/>
  <c r="DG1103" i="1"/>
  <c r="DF1103" i="1"/>
  <c r="DG1102" i="1"/>
  <c r="DF1102" i="1"/>
  <c r="DG1101" i="1"/>
  <c r="DF1101" i="1"/>
  <c r="DG1100" i="1"/>
  <c r="DF1100" i="1"/>
  <c r="DG1099" i="1"/>
  <c r="DF1099" i="1"/>
  <c r="DG1098" i="1"/>
  <c r="DF1098" i="1"/>
  <c r="DG1097" i="1"/>
  <c r="DF1097" i="1"/>
  <c r="DG1096" i="1"/>
  <c r="DF1096" i="1"/>
  <c r="DG1095" i="1"/>
  <c r="DF1095" i="1"/>
  <c r="DG1094" i="1"/>
  <c r="DF1094" i="1"/>
  <c r="DG1093" i="1"/>
  <c r="DF1093" i="1"/>
  <c r="DG1092" i="1"/>
  <c r="DF1092" i="1"/>
  <c r="DG1091" i="1"/>
  <c r="DF1091" i="1"/>
  <c r="DG1090" i="1"/>
  <c r="DF1090" i="1"/>
  <c r="DG1089" i="1"/>
  <c r="DF1089" i="1"/>
  <c r="DG1088" i="1"/>
  <c r="DF1088" i="1"/>
  <c r="DG1087" i="1"/>
  <c r="DF1087" i="1"/>
  <c r="DG1086" i="1"/>
  <c r="DF1086" i="1"/>
  <c r="DG1085" i="1"/>
  <c r="DF1085" i="1"/>
  <c r="DG1084" i="1"/>
  <c r="DF1084" i="1"/>
  <c r="DG1083" i="1"/>
  <c r="DF1083" i="1"/>
  <c r="DG1082" i="1"/>
  <c r="DF1082" i="1"/>
  <c r="DG1081" i="1"/>
  <c r="DF1081" i="1"/>
  <c r="DG1080" i="1"/>
  <c r="DF1080" i="1"/>
  <c r="DG1079" i="1"/>
  <c r="DF1079" i="1"/>
  <c r="DG1078" i="1"/>
  <c r="DF1078" i="1"/>
  <c r="DG1077" i="1"/>
  <c r="DF1077" i="1"/>
  <c r="DG1076" i="1"/>
  <c r="DF1076" i="1"/>
  <c r="DG1075" i="1"/>
  <c r="DF1075" i="1"/>
  <c r="DG1074" i="1"/>
  <c r="DF1074" i="1"/>
  <c r="DG1073" i="1"/>
  <c r="DF1073" i="1"/>
  <c r="DG1072" i="1"/>
  <c r="DF1072" i="1"/>
  <c r="DG1071" i="1"/>
  <c r="DF1071" i="1"/>
  <c r="DG1070" i="1"/>
  <c r="DF1070" i="1"/>
  <c r="DG1069" i="1"/>
  <c r="DF1069" i="1"/>
  <c r="DG1068" i="1"/>
  <c r="DF1068" i="1"/>
  <c r="DG1067" i="1"/>
  <c r="DF1067" i="1"/>
  <c r="DG1066" i="1"/>
  <c r="DF1066" i="1"/>
  <c r="DG1065" i="1"/>
  <c r="DF1065" i="1"/>
  <c r="DG1064" i="1"/>
  <c r="DF1064" i="1"/>
  <c r="DG1063" i="1"/>
  <c r="DF1063" i="1"/>
  <c r="DG1062" i="1"/>
  <c r="DF1062" i="1"/>
  <c r="DG1061" i="1"/>
  <c r="DF1061" i="1"/>
  <c r="DG1060" i="1"/>
  <c r="DF1060" i="1"/>
  <c r="DG1059" i="1"/>
  <c r="DF1059" i="1"/>
  <c r="DG1058" i="1"/>
  <c r="DF1058" i="1"/>
  <c r="DG1057" i="1"/>
  <c r="DF1057" i="1"/>
  <c r="DG1056" i="1"/>
  <c r="DF1056" i="1"/>
  <c r="DG1055" i="1"/>
  <c r="DF1055" i="1"/>
  <c r="DG1054" i="1"/>
  <c r="DF1054" i="1"/>
  <c r="DG1053" i="1"/>
  <c r="DF1053" i="1"/>
  <c r="DG1052" i="1"/>
  <c r="DF1052" i="1"/>
  <c r="DG1051" i="1"/>
  <c r="DF1051" i="1"/>
  <c r="DG1050" i="1"/>
  <c r="DF1050" i="1"/>
  <c r="DG1049" i="1"/>
  <c r="DF1049" i="1"/>
  <c r="DG1048" i="1"/>
  <c r="DF1048" i="1"/>
  <c r="DG1047" i="1"/>
  <c r="DF1047" i="1"/>
  <c r="DG1046" i="1"/>
  <c r="DF1046" i="1"/>
  <c r="DG1045" i="1"/>
  <c r="DF1045" i="1"/>
  <c r="DG1044" i="1"/>
  <c r="DF1044" i="1"/>
  <c r="DG1043" i="1"/>
  <c r="DF1043" i="1"/>
  <c r="DG1042" i="1"/>
  <c r="DF1042" i="1"/>
  <c r="DG1041" i="1"/>
  <c r="DF1041" i="1"/>
  <c r="DG1040" i="1"/>
  <c r="DF1040" i="1"/>
  <c r="DG1039" i="1"/>
  <c r="DF1039" i="1"/>
  <c r="DG1038" i="1"/>
  <c r="DF1038" i="1"/>
  <c r="DG1037" i="1"/>
  <c r="DF1037" i="1"/>
  <c r="DG1036" i="1"/>
  <c r="DF1036" i="1"/>
  <c r="DG1035" i="1"/>
  <c r="DF1035" i="1"/>
  <c r="DG1034" i="1"/>
  <c r="DF1034" i="1"/>
  <c r="DG1033" i="1"/>
  <c r="DF1033" i="1"/>
  <c r="DG1032" i="1"/>
  <c r="DF1032" i="1"/>
  <c r="DG1031" i="1"/>
  <c r="DF1031" i="1"/>
  <c r="DG1030" i="1"/>
  <c r="DF1030" i="1"/>
  <c r="DG1029" i="1"/>
  <c r="DF1029" i="1"/>
  <c r="DG1028" i="1"/>
  <c r="DF1028" i="1"/>
  <c r="DG1027" i="1"/>
  <c r="DF1027" i="1"/>
  <c r="DG1026" i="1"/>
  <c r="DF1026" i="1"/>
  <c r="DG1025" i="1"/>
  <c r="DF1025" i="1"/>
  <c r="DG1024" i="1"/>
  <c r="DF1024" i="1"/>
  <c r="DG1023" i="1"/>
  <c r="DF1023" i="1"/>
  <c r="DG1022" i="1"/>
  <c r="DF1022" i="1"/>
  <c r="DG1021" i="1"/>
  <c r="DF1021" i="1"/>
  <c r="DG1020" i="1"/>
  <c r="DF1020" i="1"/>
  <c r="DG1019" i="1"/>
  <c r="DF1019" i="1"/>
  <c r="DG1018" i="1"/>
  <c r="DF1018" i="1"/>
  <c r="DG1017" i="1"/>
  <c r="DF1017" i="1"/>
  <c r="DG1016" i="1"/>
  <c r="DF1016" i="1"/>
  <c r="DG1015" i="1"/>
  <c r="DF1015" i="1"/>
  <c r="DG1014" i="1"/>
  <c r="DF1014" i="1"/>
  <c r="DG1013" i="1"/>
  <c r="DF1013" i="1"/>
  <c r="DG1012" i="1"/>
  <c r="DF1012" i="1"/>
  <c r="DG1011" i="1"/>
  <c r="DF1011" i="1"/>
  <c r="DG1010" i="1"/>
  <c r="DF1010" i="1"/>
  <c r="DG1009" i="1"/>
  <c r="DF1009" i="1"/>
  <c r="DG1008" i="1"/>
  <c r="DF1008" i="1"/>
  <c r="DG1007" i="1"/>
  <c r="DF1007" i="1"/>
  <c r="DG1006" i="1"/>
  <c r="DF1006" i="1"/>
  <c r="DG1005" i="1"/>
  <c r="DF1005" i="1"/>
  <c r="DG1004" i="1"/>
  <c r="DF1004" i="1"/>
  <c r="DG1003" i="1"/>
  <c r="DF1003" i="1"/>
  <c r="DG1002" i="1"/>
  <c r="DF1002" i="1"/>
  <c r="DG1001" i="1"/>
  <c r="DF1001" i="1"/>
  <c r="DG1000" i="1"/>
  <c r="DF1000" i="1"/>
  <c r="DG999" i="1"/>
  <c r="DF999" i="1"/>
  <c r="DG998" i="1"/>
  <c r="DF998" i="1"/>
  <c r="DG997" i="1"/>
  <c r="DF997" i="1"/>
  <c r="DG996" i="1"/>
  <c r="DF996" i="1"/>
  <c r="DG995" i="1"/>
  <c r="DF995" i="1"/>
  <c r="DG994" i="1"/>
  <c r="DF994" i="1"/>
  <c r="DG993" i="1"/>
  <c r="DF993" i="1"/>
  <c r="DG992" i="1"/>
  <c r="DF992" i="1"/>
  <c r="DG991" i="1"/>
  <c r="DF991" i="1"/>
  <c r="DG990" i="1"/>
  <c r="DF990" i="1"/>
  <c r="DG989" i="1"/>
  <c r="DF989" i="1"/>
  <c r="DG988" i="1"/>
  <c r="DF988" i="1"/>
  <c r="DG987" i="1"/>
  <c r="DF987" i="1"/>
  <c r="DG986" i="1"/>
  <c r="DF986" i="1"/>
  <c r="DG985" i="1"/>
  <c r="DF985" i="1"/>
  <c r="DG984" i="1"/>
  <c r="DF984" i="1"/>
  <c r="DG983" i="1"/>
  <c r="DF983" i="1"/>
  <c r="DG982" i="1"/>
  <c r="DF982" i="1"/>
  <c r="DG981" i="1"/>
  <c r="DF981" i="1"/>
  <c r="DG980" i="1"/>
  <c r="DF980" i="1"/>
  <c r="DG979" i="1"/>
  <c r="DF979" i="1"/>
  <c r="DG978" i="1"/>
  <c r="DF978" i="1"/>
  <c r="DG977" i="1"/>
  <c r="DF977" i="1"/>
  <c r="DG976" i="1"/>
  <c r="DF976" i="1"/>
  <c r="DG975" i="1"/>
  <c r="DF975" i="1"/>
  <c r="DG974" i="1"/>
  <c r="DF974" i="1"/>
  <c r="DG973" i="1"/>
  <c r="DF973" i="1"/>
  <c r="DG972" i="1"/>
  <c r="DF972" i="1"/>
  <c r="DG971" i="1"/>
  <c r="DF971" i="1"/>
  <c r="DG970" i="1"/>
  <c r="DF970" i="1"/>
  <c r="DG969" i="1"/>
  <c r="DF969" i="1"/>
  <c r="DG968" i="1"/>
  <c r="DF968" i="1"/>
  <c r="DG967" i="1"/>
  <c r="DF967" i="1"/>
  <c r="DG966" i="1"/>
  <c r="DF966" i="1"/>
  <c r="DG965" i="1"/>
  <c r="DF965" i="1"/>
  <c r="DG964" i="1"/>
  <c r="DF964" i="1"/>
  <c r="DG963" i="1"/>
  <c r="DF963" i="1"/>
  <c r="DG962" i="1"/>
  <c r="DF962" i="1"/>
  <c r="DG961" i="1"/>
  <c r="DF961" i="1"/>
  <c r="DG960" i="1"/>
  <c r="DF960" i="1"/>
  <c r="DG959" i="1"/>
  <c r="DF959" i="1"/>
  <c r="DG958" i="1"/>
  <c r="DF958" i="1"/>
  <c r="DG957" i="1"/>
  <c r="DF957" i="1"/>
  <c r="DG956" i="1"/>
  <c r="DF956" i="1"/>
  <c r="DG955" i="1"/>
  <c r="DF955" i="1"/>
  <c r="DG954" i="1"/>
  <c r="DF954" i="1"/>
  <c r="DG953" i="1"/>
  <c r="DF953" i="1"/>
  <c r="DG952" i="1"/>
  <c r="DF952" i="1"/>
  <c r="DG951" i="1"/>
  <c r="DF951" i="1"/>
  <c r="DG950" i="1"/>
  <c r="DF950" i="1"/>
  <c r="DG949" i="1"/>
  <c r="DF949" i="1"/>
  <c r="DG948" i="1"/>
  <c r="DF948" i="1"/>
  <c r="DG947" i="1"/>
  <c r="DF947" i="1"/>
  <c r="DG946" i="1"/>
  <c r="DF946" i="1"/>
  <c r="DG945" i="1"/>
  <c r="DF945" i="1"/>
  <c r="DG944" i="1"/>
  <c r="DF944" i="1"/>
  <c r="DG943" i="1"/>
  <c r="DF943" i="1"/>
  <c r="DG942" i="1"/>
  <c r="DF942" i="1"/>
  <c r="DG941" i="1"/>
  <c r="DF941" i="1"/>
  <c r="DG940" i="1"/>
  <c r="DF940" i="1"/>
  <c r="DG939" i="1"/>
  <c r="DF939" i="1"/>
  <c r="DG938" i="1"/>
  <c r="DF938" i="1"/>
  <c r="DG937" i="1"/>
  <c r="DF937" i="1"/>
  <c r="DG936" i="1"/>
  <c r="DF936" i="1"/>
  <c r="DG935" i="1"/>
  <c r="DF935" i="1"/>
  <c r="DG934" i="1"/>
  <c r="DF934" i="1"/>
  <c r="DG933" i="1"/>
  <c r="DF933" i="1"/>
  <c r="DG932" i="1"/>
  <c r="DF932" i="1"/>
  <c r="DG931" i="1"/>
  <c r="DF931" i="1"/>
  <c r="DG930" i="1"/>
  <c r="DF930" i="1"/>
  <c r="DG929" i="1"/>
  <c r="DF929" i="1"/>
  <c r="DG928" i="1"/>
  <c r="DF928" i="1"/>
  <c r="DG927" i="1"/>
  <c r="DF927" i="1"/>
  <c r="DG926" i="1"/>
  <c r="DF926" i="1"/>
  <c r="DG925" i="1"/>
  <c r="DF925" i="1"/>
  <c r="DG924" i="1"/>
  <c r="DF924" i="1"/>
  <c r="DG923" i="1"/>
  <c r="DF923" i="1"/>
  <c r="DG922" i="1"/>
  <c r="DF922" i="1"/>
  <c r="DG921" i="1"/>
  <c r="DF921" i="1"/>
  <c r="DG920" i="1"/>
  <c r="DF920" i="1"/>
  <c r="DG919" i="1"/>
  <c r="DF919" i="1"/>
  <c r="DG918" i="1"/>
  <c r="DF918" i="1"/>
  <c r="DG917" i="1"/>
  <c r="DF917" i="1"/>
  <c r="DG916" i="1"/>
  <c r="DF916" i="1"/>
  <c r="DG915" i="1"/>
  <c r="DF915" i="1"/>
  <c r="DG914" i="1"/>
  <c r="DF914" i="1"/>
  <c r="DG913" i="1"/>
  <c r="DF913" i="1"/>
  <c r="DG912" i="1"/>
  <c r="DF912" i="1"/>
  <c r="DG911" i="1"/>
  <c r="DF911" i="1"/>
  <c r="DG910" i="1"/>
  <c r="DF910" i="1"/>
  <c r="DG909" i="1"/>
  <c r="DF909" i="1"/>
  <c r="DG908" i="1"/>
  <c r="DF908" i="1"/>
  <c r="DG907" i="1"/>
  <c r="DF907" i="1"/>
  <c r="DG906" i="1"/>
  <c r="DF906" i="1"/>
  <c r="DG905" i="1"/>
  <c r="DF905" i="1"/>
  <c r="DG904" i="1"/>
  <c r="DF904" i="1"/>
  <c r="DG903" i="1"/>
  <c r="DF903" i="1"/>
  <c r="DG902" i="1"/>
  <c r="DF902" i="1"/>
  <c r="DG901" i="1"/>
  <c r="DF901" i="1"/>
  <c r="DG900" i="1"/>
  <c r="DF900" i="1"/>
  <c r="DG899" i="1"/>
  <c r="DF899" i="1"/>
  <c r="DG898" i="1"/>
  <c r="DF898" i="1"/>
  <c r="DG897" i="1"/>
  <c r="DF897" i="1"/>
  <c r="DG896" i="1"/>
  <c r="DF896" i="1"/>
  <c r="DG895" i="1"/>
  <c r="DF895" i="1"/>
  <c r="DG894" i="1"/>
  <c r="DF894" i="1"/>
  <c r="DG893" i="1"/>
  <c r="DF893" i="1"/>
  <c r="DG892" i="1"/>
  <c r="DF892" i="1"/>
  <c r="DG891" i="1"/>
  <c r="DF891" i="1"/>
  <c r="DG890" i="1"/>
  <c r="DF890" i="1"/>
  <c r="DG889" i="1"/>
  <c r="DF889" i="1"/>
  <c r="DG888" i="1"/>
  <c r="DF888" i="1"/>
  <c r="DG887" i="1"/>
  <c r="DF887" i="1"/>
  <c r="DG886" i="1"/>
  <c r="DF886" i="1"/>
  <c r="DG885" i="1"/>
  <c r="DF885" i="1"/>
  <c r="DG884" i="1"/>
  <c r="DF884" i="1"/>
  <c r="DG883" i="1"/>
  <c r="DF883" i="1"/>
  <c r="DG882" i="1"/>
  <c r="DF882" i="1"/>
  <c r="DG881" i="1"/>
  <c r="DF881" i="1"/>
  <c r="DG880" i="1"/>
  <c r="DF880" i="1"/>
  <c r="DG879" i="1"/>
  <c r="DF879" i="1"/>
  <c r="DG878" i="1"/>
  <c r="DF878" i="1"/>
  <c r="DG877" i="1"/>
  <c r="DF877" i="1"/>
  <c r="DG876" i="1"/>
  <c r="DF876" i="1"/>
  <c r="DG875" i="1"/>
  <c r="DF875" i="1"/>
  <c r="DG874" i="1"/>
  <c r="DF874" i="1"/>
  <c r="DG873" i="1"/>
  <c r="DF873" i="1"/>
  <c r="DG872" i="1"/>
  <c r="DF872" i="1"/>
  <c r="DG871" i="1"/>
  <c r="DF871" i="1"/>
  <c r="DG870" i="1"/>
  <c r="DF870" i="1"/>
  <c r="DG869" i="1"/>
  <c r="DF869" i="1"/>
  <c r="DG868" i="1"/>
  <c r="DF868" i="1"/>
  <c r="DG867" i="1"/>
  <c r="DF867" i="1"/>
  <c r="DG866" i="1"/>
  <c r="DF866" i="1"/>
  <c r="DG865" i="1"/>
  <c r="DF865" i="1"/>
  <c r="DG864" i="1"/>
  <c r="DF864" i="1"/>
  <c r="DG863" i="1"/>
  <c r="DF863" i="1"/>
  <c r="DG862" i="1"/>
  <c r="DF862" i="1"/>
  <c r="DG861" i="1"/>
  <c r="DF861" i="1"/>
  <c r="DG860" i="1"/>
  <c r="DF860" i="1"/>
  <c r="DG859" i="1"/>
  <c r="DF859" i="1"/>
  <c r="DG858" i="1"/>
  <c r="DF858" i="1"/>
  <c r="DG857" i="1"/>
  <c r="DF857" i="1"/>
  <c r="DG856" i="1"/>
  <c r="DF856" i="1"/>
  <c r="DG855" i="1"/>
  <c r="DF855" i="1"/>
  <c r="DG854" i="1"/>
  <c r="DF854" i="1"/>
  <c r="DG853" i="1"/>
  <c r="DF853" i="1"/>
  <c r="DG852" i="1"/>
  <c r="DF852" i="1"/>
  <c r="DG851" i="1"/>
  <c r="DF851" i="1"/>
  <c r="DG850" i="1"/>
  <c r="DF850" i="1"/>
  <c r="DG849" i="1"/>
  <c r="DF849" i="1"/>
  <c r="DG848" i="1"/>
  <c r="DF848" i="1"/>
  <c r="DG847" i="1"/>
  <c r="DF847" i="1"/>
  <c r="DG846" i="1"/>
  <c r="DF846" i="1"/>
  <c r="DG845" i="1"/>
  <c r="DF845" i="1"/>
  <c r="DG844" i="1"/>
  <c r="DF844" i="1"/>
  <c r="DG843" i="1"/>
  <c r="DF843" i="1"/>
  <c r="DG842" i="1"/>
  <c r="DF842" i="1"/>
  <c r="DG841" i="1"/>
  <c r="DF841" i="1"/>
  <c r="DG840" i="1"/>
  <c r="DF840" i="1"/>
  <c r="DG839" i="1"/>
  <c r="DF839" i="1"/>
  <c r="DG838" i="1"/>
  <c r="DF838" i="1"/>
  <c r="DG837" i="1"/>
  <c r="DF837" i="1"/>
  <c r="DG836" i="1"/>
  <c r="DF836" i="1"/>
  <c r="DG835" i="1"/>
  <c r="DF835" i="1"/>
  <c r="DG834" i="1"/>
  <c r="DF834" i="1"/>
  <c r="DG833" i="1"/>
  <c r="DF833" i="1"/>
  <c r="DG832" i="1"/>
  <c r="DF832" i="1"/>
  <c r="DG831" i="1"/>
  <c r="DF831" i="1"/>
  <c r="DG830" i="1"/>
  <c r="DF830" i="1"/>
  <c r="DG829" i="1"/>
  <c r="DF829" i="1"/>
  <c r="DG828" i="1"/>
  <c r="DF828" i="1"/>
  <c r="DG827" i="1"/>
  <c r="DF827" i="1"/>
  <c r="DG826" i="1"/>
  <c r="DF826" i="1"/>
  <c r="DG825" i="1"/>
  <c r="DF825" i="1"/>
  <c r="DG824" i="1"/>
  <c r="DF824" i="1"/>
  <c r="DG823" i="1"/>
  <c r="DF823" i="1"/>
  <c r="DG822" i="1"/>
  <c r="DF822" i="1"/>
  <c r="DG821" i="1"/>
  <c r="DF821" i="1"/>
  <c r="DG820" i="1"/>
  <c r="DF820" i="1"/>
  <c r="DG819" i="1"/>
  <c r="DF819" i="1"/>
  <c r="DG818" i="1"/>
  <c r="DF818" i="1"/>
  <c r="DG817" i="1"/>
  <c r="DF817" i="1"/>
  <c r="DG816" i="1"/>
  <c r="DF816" i="1"/>
  <c r="DG815" i="1"/>
  <c r="DF815" i="1"/>
  <c r="DG814" i="1"/>
  <c r="DF814" i="1"/>
  <c r="DG813" i="1"/>
  <c r="DF813" i="1"/>
  <c r="DG812" i="1"/>
  <c r="DF812" i="1"/>
  <c r="DG811" i="1"/>
  <c r="DF811" i="1"/>
  <c r="DG810" i="1"/>
  <c r="DF810" i="1"/>
  <c r="DG809" i="1"/>
  <c r="DF809" i="1"/>
  <c r="DG808" i="1"/>
  <c r="DF808" i="1"/>
  <c r="DG807" i="1"/>
  <c r="DF807" i="1"/>
  <c r="DG806" i="1"/>
  <c r="DF806" i="1"/>
  <c r="DG805" i="1"/>
  <c r="DF805" i="1"/>
  <c r="DG804" i="1"/>
  <c r="DF804" i="1"/>
  <c r="DG803" i="1"/>
  <c r="DF803" i="1"/>
  <c r="DG802" i="1"/>
  <c r="DF802" i="1"/>
  <c r="DG801" i="1"/>
  <c r="DF801" i="1"/>
  <c r="DG800" i="1"/>
  <c r="DF800" i="1"/>
  <c r="DG799" i="1"/>
  <c r="DF799" i="1"/>
  <c r="DG798" i="1"/>
  <c r="DF798" i="1"/>
  <c r="DG797" i="1"/>
  <c r="DF797" i="1"/>
  <c r="DG796" i="1"/>
  <c r="DF796" i="1"/>
  <c r="DG795" i="1"/>
  <c r="DF795" i="1"/>
  <c r="DG794" i="1"/>
  <c r="DF794" i="1"/>
  <c r="DG793" i="1"/>
  <c r="DF793" i="1"/>
  <c r="DG792" i="1"/>
  <c r="DF792" i="1"/>
  <c r="DG791" i="1"/>
  <c r="DF791" i="1"/>
  <c r="DG790" i="1"/>
  <c r="DF790" i="1"/>
  <c r="DG789" i="1"/>
  <c r="DF789" i="1"/>
  <c r="DG788" i="1"/>
  <c r="DF788" i="1"/>
  <c r="DG787" i="1"/>
  <c r="DF787" i="1"/>
  <c r="DG786" i="1"/>
  <c r="DF786" i="1"/>
  <c r="DG785" i="1"/>
  <c r="DF785" i="1"/>
  <c r="DG784" i="1"/>
  <c r="DF784" i="1"/>
  <c r="DG783" i="1"/>
  <c r="DF783" i="1"/>
  <c r="DG782" i="1"/>
  <c r="DF782" i="1"/>
  <c r="DG781" i="1"/>
  <c r="DF781" i="1"/>
  <c r="DG780" i="1"/>
  <c r="DF780" i="1"/>
  <c r="DG779" i="1"/>
  <c r="DF779" i="1"/>
  <c r="DG778" i="1"/>
  <c r="DF778" i="1"/>
  <c r="DG777" i="1"/>
  <c r="DF777" i="1"/>
  <c r="DG776" i="1"/>
  <c r="DF776" i="1"/>
  <c r="DG775" i="1"/>
  <c r="DF775" i="1"/>
  <c r="DG774" i="1"/>
  <c r="DF774" i="1"/>
  <c r="DG773" i="1"/>
  <c r="DF773" i="1"/>
  <c r="DG772" i="1"/>
  <c r="DF772" i="1"/>
  <c r="DG771" i="1"/>
  <c r="DF771" i="1"/>
  <c r="DG770" i="1"/>
  <c r="DF770" i="1"/>
  <c r="DG769" i="1"/>
  <c r="DF769" i="1"/>
  <c r="DG768" i="1"/>
  <c r="DF768" i="1"/>
  <c r="DG767" i="1"/>
  <c r="DF767" i="1"/>
  <c r="DG766" i="1"/>
  <c r="DF766" i="1"/>
  <c r="DG765" i="1"/>
  <c r="DF765" i="1"/>
  <c r="DG764" i="1"/>
  <c r="DF764" i="1"/>
  <c r="DG763" i="1"/>
  <c r="DF763" i="1"/>
  <c r="DG762" i="1"/>
  <c r="DF762" i="1"/>
  <c r="DG761" i="1"/>
  <c r="DF761" i="1"/>
  <c r="DG760" i="1"/>
  <c r="DF760" i="1"/>
  <c r="DG759" i="1"/>
  <c r="DF759" i="1"/>
  <c r="DG758" i="1"/>
  <c r="DF758" i="1"/>
  <c r="DG757" i="1"/>
  <c r="DF757" i="1"/>
  <c r="DG756" i="1"/>
  <c r="DF756" i="1"/>
  <c r="DG755" i="1"/>
  <c r="DF755" i="1"/>
  <c r="DG754" i="1"/>
  <c r="DF754" i="1"/>
  <c r="DG753" i="1"/>
  <c r="DF753" i="1"/>
  <c r="DG752" i="1"/>
  <c r="DF752" i="1"/>
  <c r="DG751" i="1"/>
  <c r="DF751" i="1"/>
  <c r="DG750" i="1"/>
  <c r="DF750" i="1"/>
  <c r="DG749" i="1"/>
  <c r="DF749" i="1"/>
  <c r="DG748" i="1"/>
  <c r="DF748" i="1"/>
  <c r="DG747" i="1"/>
  <c r="DF747" i="1"/>
  <c r="DG746" i="1"/>
  <c r="DF746" i="1"/>
  <c r="DG745" i="1"/>
  <c r="DF745" i="1"/>
  <c r="DG744" i="1"/>
  <c r="DF744" i="1"/>
  <c r="DG743" i="1"/>
  <c r="DF743" i="1"/>
  <c r="DG742" i="1"/>
  <c r="DF742" i="1"/>
  <c r="DG741" i="1"/>
  <c r="DF741" i="1"/>
  <c r="DG740" i="1"/>
  <c r="DF740" i="1"/>
  <c r="DG739" i="1"/>
  <c r="DF739" i="1"/>
  <c r="DG738" i="1"/>
  <c r="DF738" i="1"/>
  <c r="DG737" i="1"/>
  <c r="DF737" i="1"/>
  <c r="DG736" i="1"/>
  <c r="DF736" i="1"/>
  <c r="DG735" i="1"/>
  <c r="DF735" i="1"/>
  <c r="DG734" i="1"/>
  <c r="DF734" i="1"/>
  <c r="DG733" i="1"/>
  <c r="DF733" i="1"/>
  <c r="DG732" i="1"/>
  <c r="DF732" i="1"/>
  <c r="DG731" i="1"/>
  <c r="DF731" i="1"/>
  <c r="DG730" i="1"/>
  <c r="DF730" i="1"/>
  <c r="DG729" i="1"/>
  <c r="DF729" i="1"/>
  <c r="DG728" i="1"/>
  <c r="DF728" i="1"/>
  <c r="DG727" i="1"/>
  <c r="DF727" i="1"/>
  <c r="DG726" i="1"/>
  <c r="DF726" i="1"/>
  <c r="DG725" i="1"/>
  <c r="DF725" i="1"/>
  <c r="DG724" i="1"/>
  <c r="DF724" i="1"/>
  <c r="DG723" i="1"/>
  <c r="DF723" i="1"/>
  <c r="DG722" i="1"/>
  <c r="DF722" i="1"/>
  <c r="DG721" i="1"/>
  <c r="DF721" i="1"/>
  <c r="DG720" i="1"/>
  <c r="DF720" i="1"/>
  <c r="DG719" i="1"/>
  <c r="DF719" i="1"/>
  <c r="DG718" i="1"/>
  <c r="DF718" i="1"/>
  <c r="DG717" i="1"/>
  <c r="DF717" i="1"/>
  <c r="DG716" i="1"/>
  <c r="DF716" i="1"/>
  <c r="DG715" i="1"/>
  <c r="DF715" i="1"/>
  <c r="DG714" i="1"/>
  <c r="DF714" i="1"/>
  <c r="DG713" i="1"/>
  <c r="DF713" i="1"/>
  <c r="DG712" i="1"/>
  <c r="DF712" i="1"/>
  <c r="DG711" i="1"/>
  <c r="DF711" i="1"/>
  <c r="DG710" i="1"/>
  <c r="DF710" i="1"/>
  <c r="DG709" i="1"/>
  <c r="DF709" i="1"/>
  <c r="DG708" i="1"/>
  <c r="DF708" i="1"/>
  <c r="DG707" i="1"/>
  <c r="DF707" i="1"/>
  <c r="DG706" i="1"/>
  <c r="DF706" i="1"/>
  <c r="DG705" i="1"/>
  <c r="DF705" i="1"/>
  <c r="DG704" i="1"/>
  <c r="DF704" i="1"/>
  <c r="DG703" i="1"/>
  <c r="DF703" i="1"/>
  <c r="DG702" i="1"/>
  <c r="DF702" i="1"/>
  <c r="DG701" i="1"/>
  <c r="DF701" i="1"/>
  <c r="DG700" i="1"/>
  <c r="DF700" i="1"/>
  <c r="DG699" i="1"/>
  <c r="DF699" i="1"/>
  <c r="DG698" i="1"/>
  <c r="DF698" i="1"/>
  <c r="DG697" i="1"/>
  <c r="DF697" i="1"/>
  <c r="DG696" i="1"/>
  <c r="DF696" i="1"/>
  <c r="DG695" i="1"/>
  <c r="DF695" i="1"/>
  <c r="DG694" i="1"/>
  <c r="DF694" i="1"/>
  <c r="DG693" i="1"/>
  <c r="DF693" i="1"/>
  <c r="DG692" i="1"/>
  <c r="DF692" i="1"/>
  <c r="DG691" i="1"/>
  <c r="DF691" i="1"/>
  <c r="DG690" i="1"/>
  <c r="DF690" i="1"/>
  <c r="DG689" i="1"/>
  <c r="DF689" i="1"/>
  <c r="DG688" i="1"/>
  <c r="DF688" i="1"/>
  <c r="DG687" i="1"/>
  <c r="DF687" i="1"/>
  <c r="DG686" i="1"/>
  <c r="DF686" i="1"/>
  <c r="DG685" i="1"/>
  <c r="DF685" i="1"/>
  <c r="DG684" i="1"/>
  <c r="DF684" i="1"/>
  <c r="DG683" i="1"/>
  <c r="DF683" i="1"/>
  <c r="DG682" i="1"/>
  <c r="DF682" i="1"/>
  <c r="DG681" i="1"/>
  <c r="DF681" i="1"/>
  <c r="DG680" i="1"/>
  <c r="DF680" i="1"/>
  <c r="DG679" i="1"/>
  <c r="DF679" i="1"/>
  <c r="DG678" i="1"/>
  <c r="DF678" i="1"/>
  <c r="DG677" i="1"/>
  <c r="DF677" i="1"/>
  <c r="DG676" i="1"/>
  <c r="DF676" i="1"/>
  <c r="DG675" i="1"/>
  <c r="DF675" i="1"/>
  <c r="DG674" i="1"/>
  <c r="DF674" i="1"/>
  <c r="DG673" i="1"/>
  <c r="DF673" i="1"/>
  <c r="DG672" i="1"/>
  <c r="DF672" i="1"/>
  <c r="DG671" i="1"/>
  <c r="DF671" i="1"/>
  <c r="DG670" i="1"/>
  <c r="DF670" i="1"/>
  <c r="DG669" i="1"/>
  <c r="DF669" i="1"/>
  <c r="DG668" i="1"/>
  <c r="DF668" i="1"/>
  <c r="DG667" i="1"/>
  <c r="DF667" i="1"/>
  <c r="DG666" i="1"/>
  <c r="DF666" i="1"/>
  <c r="DG665" i="1"/>
  <c r="DF665" i="1"/>
  <c r="DG664" i="1"/>
  <c r="DF664" i="1"/>
  <c r="DG663" i="1"/>
  <c r="DF663" i="1"/>
  <c r="DG662" i="1"/>
  <c r="DF662" i="1"/>
  <c r="DG661" i="1"/>
  <c r="DF661" i="1"/>
  <c r="DG660" i="1"/>
  <c r="DF660" i="1"/>
  <c r="DG659" i="1"/>
  <c r="DF659" i="1"/>
  <c r="DG658" i="1"/>
  <c r="DF658" i="1"/>
  <c r="DG657" i="1"/>
  <c r="DF657" i="1"/>
  <c r="DG656" i="1"/>
  <c r="DF656" i="1"/>
  <c r="DG655" i="1"/>
  <c r="DF655" i="1"/>
  <c r="DG654" i="1"/>
  <c r="DF654" i="1"/>
  <c r="DG653" i="1"/>
  <c r="DF653" i="1"/>
  <c r="DG652" i="1"/>
  <c r="DF652" i="1"/>
  <c r="DG651" i="1"/>
  <c r="DF651" i="1"/>
  <c r="DG650" i="1"/>
  <c r="DF650" i="1"/>
  <c r="DG649" i="1"/>
  <c r="DF649" i="1"/>
  <c r="DG648" i="1"/>
  <c r="DF648" i="1"/>
  <c r="DG647" i="1"/>
  <c r="DF647" i="1"/>
  <c r="DG646" i="1"/>
  <c r="DF646" i="1"/>
  <c r="DG645" i="1"/>
  <c r="DF645" i="1"/>
  <c r="DG644" i="1"/>
  <c r="DF644" i="1"/>
  <c r="DG643" i="1"/>
  <c r="DF643" i="1"/>
  <c r="DG642" i="1"/>
  <c r="DF642" i="1"/>
  <c r="DG641" i="1"/>
  <c r="DF641" i="1"/>
  <c r="DG640" i="1"/>
  <c r="DF640" i="1"/>
  <c r="DG639" i="1"/>
  <c r="DF639" i="1"/>
  <c r="DG638" i="1"/>
  <c r="DF638" i="1"/>
  <c r="DG637" i="1"/>
  <c r="DF637" i="1"/>
  <c r="DG636" i="1"/>
  <c r="DF636" i="1"/>
  <c r="DG635" i="1"/>
  <c r="DF635" i="1"/>
  <c r="DG634" i="1"/>
  <c r="DF634" i="1"/>
  <c r="DG633" i="1"/>
  <c r="DF633" i="1"/>
  <c r="DG632" i="1"/>
  <c r="DF632" i="1"/>
  <c r="DG631" i="1"/>
  <c r="DF631" i="1"/>
  <c r="DG630" i="1"/>
  <c r="DF630" i="1"/>
  <c r="DG629" i="1"/>
  <c r="DF629" i="1"/>
  <c r="DG628" i="1"/>
  <c r="DF628" i="1"/>
  <c r="DG627" i="1"/>
  <c r="DF627" i="1"/>
  <c r="DG626" i="1"/>
  <c r="DF626" i="1"/>
  <c r="DG625" i="1"/>
  <c r="DF625" i="1"/>
  <c r="DG624" i="1"/>
  <c r="DF624" i="1"/>
  <c r="DG623" i="1"/>
  <c r="DF623" i="1"/>
  <c r="DG622" i="1"/>
  <c r="DF622" i="1"/>
  <c r="DG621" i="1"/>
  <c r="DF621" i="1"/>
  <c r="DG620" i="1"/>
  <c r="DF620" i="1"/>
  <c r="DG619" i="1"/>
  <c r="DF619" i="1"/>
  <c r="DG618" i="1"/>
  <c r="DF618" i="1"/>
  <c r="DG617" i="1"/>
  <c r="DF617" i="1"/>
  <c r="DG616" i="1"/>
  <c r="DF616" i="1"/>
  <c r="DG615" i="1"/>
  <c r="DF615" i="1"/>
  <c r="DG614" i="1"/>
  <c r="DF614" i="1"/>
  <c r="DG613" i="1"/>
  <c r="DF613" i="1"/>
  <c r="DG612" i="1"/>
  <c r="DF612" i="1"/>
  <c r="DG611" i="1"/>
  <c r="DF611" i="1"/>
  <c r="DG610" i="1"/>
  <c r="DF610" i="1"/>
  <c r="DG609" i="1"/>
  <c r="DF609" i="1"/>
  <c r="DG608" i="1"/>
  <c r="DF608" i="1"/>
  <c r="DG607" i="1"/>
  <c r="DF607" i="1"/>
  <c r="DG606" i="1"/>
  <c r="DF606" i="1"/>
  <c r="DG605" i="1"/>
  <c r="DF605" i="1"/>
  <c r="DG604" i="1"/>
  <c r="DF604" i="1"/>
  <c r="DG603" i="1"/>
  <c r="DF603" i="1"/>
  <c r="DG602" i="1"/>
  <c r="DF602" i="1"/>
  <c r="DG601" i="1"/>
  <c r="DF601" i="1"/>
  <c r="DG600" i="1"/>
  <c r="DF600" i="1"/>
  <c r="DG599" i="1"/>
  <c r="DF599" i="1"/>
  <c r="DG598" i="1"/>
  <c r="DF598" i="1"/>
  <c r="DG597" i="1"/>
  <c r="DF597" i="1"/>
  <c r="DG596" i="1"/>
  <c r="DF596" i="1"/>
  <c r="DG595" i="1"/>
  <c r="DF595" i="1"/>
  <c r="DG594" i="1"/>
  <c r="DF594" i="1"/>
  <c r="DG593" i="1"/>
  <c r="DF593" i="1"/>
  <c r="DG592" i="1"/>
  <c r="DF592" i="1"/>
  <c r="DG591" i="1"/>
  <c r="DF591" i="1"/>
  <c r="DG590" i="1"/>
  <c r="DF590" i="1"/>
  <c r="DG589" i="1"/>
  <c r="DF589" i="1"/>
  <c r="DG588" i="1"/>
  <c r="DF588" i="1"/>
  <c r="DG587" i="1"/>
  <c r="DF587" i="1"/>
  <c r="DG586" i="1"/>
  <c r="DF586" i="1"/>
  <c r="DG585" i="1"/>
  <c r="DF585" i="1"/>
  <c r="DG584" i="1"/>
  <c r="DF584" i="1"/>
  <c r="DG583" i="1"/>
  <c r="DF583" i="1"/>
  <c r="DG582" i="1"/>
  <c r="DF582" i="1"/>
  <c r="DG581" i="1"/>
  <c r="DF581" i="1"/>
  <c r="DG580" i="1"/>
  <c r="DF580" i="1"/>
  <c r="DG579" i="1"/>
  <c r="DF579" i="1"/>
  <c r="DG578" i="1"/>
  <c r="DF578" i="1"/>
  <c r="DG577" i="1"/>
  <c r="DF577" i="1"/>
  <c r="DG576" i="1"/>
  <c r="DF576" i="1"/>
  <c r="DG575" i="1"/>
  <c r="DF575" i="1"/>
  <c r="DG574" i="1"/>
  <c r="DF574" i="1"/>
  <c r="DG573" i="1"/>
  <c r="DF573" i="1"/>
  <c r="DG572" i="1"/>
  <c r="DF572" i="1"/>
  <c r="DG571" i="1"/>
  <c r="DF571" i="1"/>
  <c r="DG570" i="1"/>
  <c r="DF570" i="1"/>
  <c r="DG569" i="1"/>
  <c r="DF569" i="1"/>
  <c r="DG568" i="1"/>
  <c r="DF568" i="1"/>
  <c r="DG567" i="1"/>
  <c r="DF567" i="1"/>
  <c r="DG566" i="1"/>
  <c r="DF566" i="1"/>
  <c r="DG565" i="1"/>
  <c r="DF565" i="1"/>
  <c r="DG564" i="1"/>
  <c r="DF564" i="1"/>
  <c r="DG563" i="1"/>
  <c r="DF563" i="1"/>
  <c r="DG562" i="1"/>
  <c r="DF562" i="1"/>
  <c r="DG561" i="1"/>
  <c r="DF561" i="1"/>
  <c r="DG560" i="1"/>
  <c r="DF560" i="1"/>
  <c r="DG559" i="1"/>
  <c r="DF559" i="1"/>
  <c r="DG558" i="1"/>
  <c r="DF558" i="1"/>
  <c r="DG557" i="1"/>
  <c r="DF557" i="1"/>
  <c r="DG556" i="1"/>
  <c r="DF556" i="1"/>
  <c r="DG555" i="1"/>
  <c r="DF555" i="1"/>
  <c r="DG554" i="1"/>
  <c r="DF554" i="1"/>
  <c r="DG553" i="1"/>
  <c r="DF553" i="1"/>
  <c r="DG552" i="1"/>
  <c r="DF552" i="1"/>
  <c r="DG551" i="1"/>
  <c r="DF551" i="1"/>
  <c r="DG550" i="1"/>
  <c r="DF550" i="1"/>
  <c r="DG549" i="1"/>
  <c r="DF549" i="1"/>
  <c r="DG548" i="1"/>
  <c r="DF548" i="1"/>
  <c r="DG547" i="1"/>
  <c r="DF547" i="1"/>
  <c r="DG546" i="1"/>
  <c r="DF546" i="1"/>
  <c r="DG545" i="1"/>
  <c r="DF545" i="1"/>
  <c r="DG544" i="1"/>
  <c r="DF544" i="1"/>
  <c r="DG543" i="1"/>
  <c r="DF543" i="1"/>
  <c r="DG542" i="1"/>
  <c r="DF542" i="1"/>
  <c r="DG541" i="1"/>
  <c r="DF541" i="1"/>
  <c r="DG540" i="1"/>
  <c r="DF540" i="1"/>
  <c r="DG539" i="1"/>
  <c r="DF539" i="1"/>
  <c r="DG538" i="1"/>
  <c r="DF538" i="1"/>
  <c r="DG537" i="1"/>
  <c r="DF537" i="1"/>
  <c r="DG536" i="1"/>
  <c r="DF536" i="1"/>
  <c r="DG535" i="1"/>
  <c r="DF535" i="1"/>
  <c r="DG534" i="1"/>
  <c r="DF534" i="1"/>
  <c r="DG533" i="1"/>
  <c r="DF533" i="1"/>
  <c r="DG532" i="1"/>
  <c r="DF532" i="1"/>
  <c r="DG531" i="1"/>
  <c r="DF531" i="1"/>
  <c r="DG530" i="1"/>
  <c r="DF530" i="1"/>
  <c r="DG529" i="1"/>
  <c r="DF529" i="1"/>
  <c r="DG528" i="1"/>
  <c r="DF528" i="1"/>
  <c r="DG527" i="1"/>
  <c r="DF527" i="1"/>
  <c r="DG526" i="1"/>
  <c r="DF526" i="1"/>
  <c r="DG525" i="1"/>
  <c r="DF525" i="1"/>
  <c r="DG524" i="1"/>
  <c r="DF524" i="1"/>
  <c r="DG523" i="1"/>
  <c r="DF523" i="1"/>
  <c r="DG522" i="1"/>
  <c r="DF522" i="1"/>
  <c r="DG521" i="1"/>
  <c r="DF521" i="1"/>
  <c r="DG520" i="1"/>
  <c r="DF520" i="1"/>
  <c r="DG519" i="1"/>
  <c r="DF519" i="1"/>
  <c r="DG518" i="1"/>
  <c r="DF518" i="1"/>
  <c r="DG517" i="1"/>
  <c r="DF517" i="1"/>
  <c r="DG516" i="1"/>
  <c r="DF516" i="1"/>
  <c r="DG515" i="1"/>
  <c r="DF515" i="1"/>
  <c r="DG514" i="1"/>
  <c r="DF514" i="1"/>
  <c r="DG513" i="1"/>
  <c r="DF513" i="1"/>
  <c r="DG512" i="1"/>
  <c r="DF512" i="1"/>
  <c r="DG511" i="1"/>
  <c r="DF511" i="1"/>
  <c r="DG510" i="1"/>
  <c r="DF510" i="1"/>
  <c r="DG509" i="1"/>
  <c r="DF509" i="1"/>
  <c r="DG508" i="1"/>
  <c r="DF508" i="1"/>
  <c r="DG507" i="1"/>
  <c r="DF507" i="1"/>
  <c r="DG506" i="1"/>
  <c r="DF506" i="1"/>
  <c r="DG505" i="1"/>
  <c r="DF505" i="1"/>
  <c r="DG504" i="1"/>
  <c r="DF504" i="1"/>
  <c r="DG503" i="1"/>
  <c r="DF503" i="1"/>
  <c r="DG502" i="1"/>
  <c r="DF502" i="1"/>
  <c r="DG501" i="1"/>
  <c r="DF501" i="1"/>
  <c r="DG500" i="1"/>
  <c r="DF500" i="1"/>
  <c r="DG499" i="1"/>
  <c r="DF499" i="1"/>
  <c r="DG498" i="1"/>
  <c r="DF498" i="1"/>
  <c r="DG497" i="1"/>
  <c r="DF497" i="1"/>
  <c r="DG496" i="1"/>
  <c r="DF496" i="1"/>
  <c r="DG495" i="1"/>
  <c r="DF495" i="1"/>
  <c r="DG494" i="1"/>
  <c r="DF494" i="1"/>
  <c r="DG493" i="1"/>
  <c r="DF493" i="1"/>
  <c r="DG492" i="1"/>
  <c r="DF492" i="1"/>
  <c r="DG491" i="1"/>
  <c r="DF491" i="1"/>
  <c r="DG490" i="1"/>
  <c r="DF490" i="1"/>
  <c r="DG489" i="1"/>
  <c r="DF489" i="1"/>
  <c r="DG488" i="1"/>
  <c r="DF488" i="1"/>
  <c r="DG487" i="1"/>
  <c r="DF487" i="1"/>
  <c r="DG486" i="1"/>
  <c r="DF486" i="1"/>
  <c r="DG485" i="1"/>
  <c r="DF485" i="1"/>
  <c r="DG484" i="1"/>
  <c r="DF484" i="1"/>
  <c r="DG483" i="1"/>
  <c r="DF483" i="1"/>
  <c r="DG482" i="1"/>
  <c r="DF482" i="1"/>
  <c r="DG481" i="1"/>
  <c r="DF481" i="1"/>
  <c r="DG480" i="1"/>
  <c r="DF480" i="1"/>
  <c r="DG479" i="1"/>
  <c r="DF479" i="1"/>
  <c r="DG478" i="1"/>
  <c r="DF478" i="1"/>
  <c r="DG477" i="1"/>
  <c r="DF477" i="1"/>
  <c r="DG476" i="1"/>
  <c r="DF476" i="1"/>
  <c r="DG475" i="1"/>
  <c r="DF475" i="1"/>
  <c r="DG474" i="1"/>
  <c r="DF474" i="1"/>
  <c r="DG473" i="1"/>
  <c r="DF473" i="1"/>
  <c r="DG472" i="1"/>
  <c r="DF472" i="1"/>
  <c r="DG471" i="1"/>
  <c r="DF471" i="1"/>
  <c r="DG470" i="1"/>
  <c r="DF470" i="1"/>
  <c r="DG469" i="1"/>
  <c r="DF469" i="1"/>
  <c r="DG468" i="1"/>
  <c r="DF468" i="1"/>
  <c r="DG467" i="1"/>
  <c r="DF467" i="1"/>
  <c r="DG466" i="1"/>
  <c r="DF466" i="1"/>
  <c r="DG465" i="1"/>
  <c r="DF465" i="1"/>
  <c r="DG464" i="1"/>
  <c r="DF464" i="1"/>
  <c r="DG463" i="1"/>
  <c r="DF463" i="1"/>
  <c r="DG462" i="1"/>
  <c r="DF462" i="1"/>
  <c r="DG461" i="1"/>
  <c r="DF461" i="1"/>
  <c r="DG460" i="1"/>
  <c r="DF460" i="1"/>
  <c r="DG459" i="1"/>
  <c r="DF459" i="1"/>
  <c r="DG458" i="1"/>
  <c r="DF458" i="1"/>
  <c r="DG457" i="1"/>
  <c r="DF457" i="1"/>
  <c r="DG456" i="1"/>
  <c r="DF456" i="1"/>
  <c r="DG455" i="1"/>
  <c r="DF455" i="1"/>
  <c r="DG454" i="1"/>
  <c r="DF454" i="1"/>
  <c r="DG453" i="1"/>
  <c r="DF453" i="1"/>
  <c r="DG452" i="1"/>
  <c r="DF452" i="1"/>
  <c r="DG451" i="1"/>
  <c r="DF451" i="1"/>
  <c r="DG450" i="1"/>
  <c r="DF450" i="1"/>
  <c r="DG449" i="1"/>
  <c r="DF449" i="1"/>
  <c r="DG448" i="1"/>
  <c r="DF448" i="1"/>
  <c r="DG447" i="1"/>
  <c r="DF447" i="1"/>
  <c r="DG446" i="1"/>
  <c r="DF446" i="1"/>
  <c r="DG445" i="1"/>
  <c r="DF445" i="1"/>
  <c r="DG444" i="1"/>
  <c r="DF444" i="1"/>
  <c r="DG443" i="1"/>
  <c r="DF443" i="1"/>
  <c r="DG442" i="1"/>
  <c r="DF442" i="1"/>
  <c r="DG441" i="1"/>
  <c r="DF441" i="1"/>
  <c r="DG440" i="1"/>
  <c r="DF440" i="1"/>
  <c r="DG439" i="1"/>
  <c r="DF439" i="1"/>
  <c r="DG438" i="1"/>
  <c r="DF438" i="1"/>
  <c r="DG437" i="1"/>
  <c r="DF437" i="1"/>
  <c r="DG436" i="1"/>
  <c r="DF436" i="1"/>
  <c r="DG435" i="1"/>
  <c r="DF435" i="1"/>
  <c r="DG434" i="1"/>
  <c r="DF434" i="1"/>
  <c r="DG433" i="1"/>
  <c r="DF433" i="1"/>
  <c r="DG432" i="1"/>
  <c r="DF432" i="1"/>
  <c r="DG431" i="1"/>
  <c r="DF431" i="1"/>
  <c r="DG430" i="1"/>
  <c r="DF430" i="1"/>
  <c r="DG429" i="1"/>
  <c r="DF429" i="1"/>
  <c r="DG428" i="1"/>
  <c r="DF428" i="1"/>
  <c r="DG427" i="1"/>
  <c r="DF427" i="1"/>
  <c r="DG426" i="1"/>
  <c r="DF426" i="1"/>
  <c r="DG425" i="1"/>
  <c r="DF425" i="1"/>
  <c r="DG424" i="1"/>
  <c r="DF424" i="1"/>
  <c r="DG423" i="1"/>
  <c r="DF423" i="1"/>
  <c r="DG422" i="1"/>
  <c r="DF422" i="1"/>
  <c r="DG421" i="1"/>
  <c r="DF421" i="1"/>
  <c r="DG420" i="1"/>
  <c r="DF420" i="1"/>
  <c r="DG419" i="1"/>
  <c r="DF419" i="1"/>
  <c r="DG418" i="1"/>
  <c r="DF418" i="1"/>
  <c r="DG417" i="1"/>
  <c r="DF417" i="1"/>
  <c r="DG416" i="1"/>
  <c r="DF416" i="1"/>
  <c r="DG415" i="1"/>
  <c r="DF415" i="1"/>
  <c r="DG414" i="1"/>
  <c r="DF414" i="1"/>
  <c r="DG413" i="1"/>
  <c r="DF413" i="1"/>
  <c r="DG412" i="1"/>
  <c r="DF412" i="1"/>
  <c r="DG411" i="1"/>
  <c r="DF411" i="1"/>
  <c r="DG410" i="1"/>
  <c r="DF410" i="1"/>
  <c r="DG409" i="1"/>
  <c r="DF409" i="1"/>
  <c r="DG408" i="1"/>
  <c r="DF408" i="1"/>
  <c r="DG407" i="1"/>
  <c r="DF407" i="1"/>
  <c r="DG406" i="1"/>
  <c r="DF406" i="1"/>
  <c r="DG405" i="1"/>
  <c r="DF405" i="1"/>
  <c r="DG404" i="1"/>
  <c r="DF404" i="1"/>
  <c r="DG403" i="1"/>
  <c r="DF403" i="1"/>
  <c r="DG402" i="1"/>
  <c r="DF402" i="1"/>
  <c r="DG401" i="1"/>
  <c r="DF401" i="1"/>
  <c r="DG400" i="1"/>
  <c r="DF400" i="1"/>
  <c r="DG399" i="1"/>
  <c r="DF399" i="1"/>
  <c r="DG398" i="1"/>
  <c r="DF398" i="1"/>
  <c r="DG397" i="1"/>
  <c r="DF397" i="1"/>
  <c r="DG396" i="1"/>
  <c r="DF396" i="1"/>
  <c r="DG395" i="1"/>
  <c r="DF395" i="1"/>
  <c r="DG394" i="1"/>
  <c r="DF394" i="1"/>
  <c r="DG393" i="1"/>
  <c r="DF393" i="1"/>
  <c r="DG392" i="1"/>
  <c r="DF392" i="1"/>
  <c r="DG391" i="1"/>
  <c r="DF391" i="1"/>
  <c r="DG390" i="1"/>
  <c r="DF390" i="1"/>
  <c r="DG389" i="1"/>
  <c r="DF389" i="1"/>
  <c r="DG388" i="1"/>
  <c r="DF388" i="1"/>
  <c r="DG387" i="1"/>
  <c r="DF387" i="1"/>
  <c r="DG386" i="1"/>
  <c r="DF386" i="1"/>
  <c r="DG385" i="1"/>
  <c r="DF385" i="1"/>
  <c r="DG384" i="1"/>
  <c r="DF384" i="1"/>
  <c r="DG383" i="1"/>
  <c r="DF383" i="1"/>
  <c r="DG382" i="1"/>
  <c r="DF382" i="1"/>
  <c r="DG381" i="1"/>
  <c r="DF381" i="1"/>
  <c r="DG380" i="1"/>
  <c r="DF380" i="1"/>
  <c r="DG379" i="1"/>
  <c r="DF379" i="1"/>
  <c r="DG378" i="1"/>
  <c r="DF378" i="1"/>
  <c r="DG377" i="1"/>
  <c r="DF377" i="1"/>
  <c r="DG376" i="1"/>
  <c r="DF376" i="1"/>
  <c r="DG375" i="1"/>
  <c r="DF375" i="1"/>
  <c r="DG374" i="1"/>
  <c r="DF374" i="1"/>
  <c r="DG373" i="1"/>
  <c r="DF373" i="1"/>
  <c r="DG372" i="1"/>
  <c r="DF372" i="1"/>
  <c r="DG371" i="1"/>
  <c r="DF371" i="1"/>
  <c r="DG370" i="1"/>
  <c r="DF370" i="1"/>
  <c r="DG369" i="1"/>
  <c r="DF369" i="1"/>
  <c r="DG368" i="1"/>
  <c r="DF368" i="1"/>
  <c r="DG367" i="1"/>
  <c r="DF367" i="1"/>
  <c r="DG366" i="1"/>
  <c r="DF366" i="1"/>
  <c r="DG365" i="1"/>
  <c r="DF365" i="1"/>
  <c r="DG364" i="1"/>
  <c r="DF364" i="1"/>
  <c r="DG363" i="1"/>
  <c r="DF363" i="1"/>
  <c r="DG362" i="1"/>
  <c r="DF362" i="1"/>
  <c r="DG361" i="1"/>
  <c r="DF361" i="1"/>
  <c r="DG360" i="1"/>
  <c r="DF360" i="1"/>
  <c r="DG359" i="1"/>
  <c r="DF359" i="1"/>
  <c r="DG358" i="1"/>
  <c r="DF358" i="1"/>
  <c r="DG357" i="1"/>
  <c r="DF357" i="1"/>
  <c r="DG356" i="1"/>
  <c r="DF356" i="1"/>
  <c r="DG355" i="1"/>
  <c r="DF355" i="1"/>
  <c r="DG354" i="1"/>
  <c r="DF354" i="1"/>
  <c r="DG353" i="1"/>
  <c r="DF353" i="1"/>
  <c r="DG352" i="1"/>
  <c r="DF352" i="1"/>
  <c r="DG351" i="1"/>
  <c r="DF351" i="1"/>
  <c r="DG350" i="1"/>
  <c r="DF350" i="1"/>
  <c r="DG349" i="1"/>
  <c r="DF349" i="1"/>
  <c r="DG348" i="1"/>
  <c r="DF348" i="1"/>
  <c r="DG347" i="1"/>
  <c r="DF347" i="1"/>
  <c r="DG346" i="1"/>
  <c r="DF346" i="1"/>
  <c r="DG345" i="1"/>
  <c r="DF345" i="1"/>
  <c r="DG344" i="1"/>
  <c r="DF344" i="1"/>
  <c r="DG343" i="1"/>
  <c r="DF343" i="1"/>
  <c r="DG342" i="1"/>
  <c r="DF342" i="1"/>
  <c r="DG341" i="1"/>
  <c r="DF341" i="1"/>
  <c r="DG340" i="1"/>
  <c r="DF340" i="1"/>
  <c r="DG339" i="1"/>
  <c r="DF339" i="1"/>
  <c r="DG338" i="1"/>
  <c r="DF338" i="1"/>
  <c r="DG337" i="1"/>
  <c r="DF337" i="1"/>
  <c r="DG336" i="1"/>
  <c r="DF336" i="1"/>
  <c r="DG335" i="1"/>
  <c r="DF335" i="1"/>
  <c r="DG334" i="1"/>
  <c r="DF334" i="1"/>
  <c r="DG333" i="1"/>
  <c r="DF333" i="1"/>
  <c r="DG332" i="1"/>
  <c r="DF332" i="1"/>
  <c r="DG331" i="1"/>
  <c r="DF331" i="1"/>
  <c r="DG330" i="1"/>
  <c r="DF330" i="1"/>
  <c r="DG329" i="1"/>
  <c r="DF329" i="1"/>
  <c r="DG328" i="1"/>
  <c r="DF328" i="1"/>
  <c r="DG327" i="1"/>
  <c r="DF327" i="1"/>
  <c r="DG326" i="1"/>
  <c r="DF326" i="1"/>
  <c r="DG325" i="1"/>
  <c r="DF325" i="1"/>
  <c r="DG324" i="1"/>
  <c r="DF324" i="1"/>
  <c r="DG323" i="1"/>
  <c r="DF323" i="1"/>
  <c r="DG322" i="1"/>
  <c r="DF322" i="1"/>
  <c r="DG321" i="1"/>
  <c r="DF321" i="1"/>
  <c r="DG320" i="1"/>
  <c r="DF320" i="1"/>
  <c r="DG319" i="1"/>
  <c r="DF319" i="1"/>
  <c r="DG318" i="1"/>
  <c r="DF318" i="1"/>
  <c r="DG317" i="1"/>
  <c r="DF317" i="1"/>
  <c r="DG316" i="1"/>
  <c r="DF316" i="1"/>
  <c r="DG315" i="1"/>
  <c r="DF315" i="1"/>
  <c r="DG314" i="1"/>
  <c r="DF314" i="1"/>
  <c r="DG313" i="1"/>
  <c r="DF313" i="1"/>
  <c r="DG312" i="1"/>
  <c r="DF312" i="1"/>
  <c r="DG311" i="1"/>
  <c r="DF311" i="1"/>
  <c r="DG310" i="1"/>
  <c r="DF310" i="1"/>
  <c r="DG309" i="1"/>
  <c r="DF309" i="1"/>
  <c r="DG308" i="1"/>
  <c r="DF308" i="1"/>
  <c r="DG307" i="1"/>
  <c r="DF307" i="1"/>
  <c r="DG306" i="1"/>
  <c r="DF306" i="1"/>
  <c r="DG305" i="1"/>
  <c r="DF305" i="1"/>
  <c r="DG304" i="1"/>
  <c r="DF304" i="1"/>
  <c r="DG303" i="1"/>
  <c r="DF303" i="1"/>
  <c r="DG302" i="1"/>
  <c r="DF302" i="1"/>
  <c r="DG301" i="1"/>
  <c r="DF301" i="1"/>
  <c r="DG300" i="1"/>
  <c r="DF300" i="1"/>
  <c r="DG299" i="1"/>
  <c r="DF299" i="1"/>
  <c r="DG298" i="1"/>
  <c r="DF298" i="1"/>
  <c r="DG297" i="1"/>
  <c r="DF297" i="1"/>
  <c r="DG296" i="1"/>
  <c r="DF296" i="1"/>
  <c r="DG295" i="1"/>
  <c r="DF295" i="1"/>
  <c r="DG294" i="1"/>
  <c r="DF294" i="1"/>
  <c r="DG293" i="1"/>
  <c r="DF293" i="1"/>
  <c r="DG292" i="1"/>
  <c r="DF292" i="1"/>
  <c r="DG291" i="1"/>
  <c r="DF291" i="1"/>
  <c r="DG290" i="1"/>
  <c r="DF290" i="1"/>
  <c r="DG289" i="1"/>
  <c r="DF289" i="1"/>
  <c r="DG288" i="1"/>
  <c r="DF288" i="1"/>
  <c r="DG287" i="1"/>
  <c r="DF287" i="1"/>
  <c r="DG286" i="1"/>
  <c r="DF286" i="1"/>
  <c r="DG285" i="1"/>
  <c r="DF285" i="1"/>
  <c r="DG284" i="1"/>
  <c r="DF284" i="1"/>
  <c r="DG283" i="1"/>
  <c r="DF283" i="1"/>
  <c r="DG282" i="1"/>
  <c r="DF282" i="1"/>
  <c r="DG281" i="1"/>
  <c r="DF281" i="1"/>
  <c r="DG280" i="1"/>
  <c r="DF280" i="1"/>
  <c r="DG279" i="1"/>
  <c r="DF279" i="1"/>
  <c r="DG278" i="1"/>
  <c r="DF278" i="1"/>
  <c r="DG277" i="1"/>
  <c r="DF277" i="1"/>
  <c r="DG276" i="1"/>
  <c r="DF276" i="1"/>
  <c r="DG275" i="1"/>
  <c r="DF275" i="1"/>
  <c r="DG274" i="1"/>
  <c r="DF274" i="1"/>
  <c r="DG273" i="1"/>
  <c r="DF273" i="1"/>
  <c r="DG272" i="1"/>
  <c r="DF272" i="1"/>
  <c r="DG271" i="1"/>
  <c r="DF271" i="1"/>
  <c r="DG270" i="1"/>
  <c r="DF270" i="1"/>
  <c r="DG269" i="1"/>
  <c r="DF269" i="1"/>
  <c r="DG268" i="1"/>
  <c r="DF268" i="1"/>
  <c r="DG267" i="1"/>
  <c r="DF267" i="1"/>
  <c r="DG266" i="1"/>
  <c r="DF266" i="1"/>
  <c r="DG265" i="1"/>
  <c r="DF265" i="1"/>
  <c r="DG264" i="1"/>
  <c r="DF264" i="1"/>
  <c r="DG263" i="1"/>
  <c r="DF263" i="1"/>
  <c r="DG262" i="1"/>
  <c r="DF262" i="1"/>
  <c r="DG261" i="1"/>
  <c r="DF261" i="1"/>
  <c r="DG260" i="1"/>
  <c r="DF260" i="1"/>
  <c r="DG259" i="1"/>
  <c r="DF259" i="1"/>
  <c r="DG258" i="1"/>
  <c r="DF258" i="1"/>
  <c r="DG257" i="1"/>
  <c r="DF257" i="1"/>
  <c r="DG256" i="1"/>
  <c r="DF256" i="1"/>
  <c r="DG255" i="1"/>
  <c r="DF255" i="1"/>
  <c r="DG254" i="1"/>
  <c r="DF254" i="1"/>
  <c r="DG253" i="1"/>
  <c r="DF253" i="1"/>
  <c r="DG252" i="1"/>
  <c r="DF252" i="1"/>
  <c r="DG251" i="1"/>
  <c r="DF251" i="1"/>
  <c r="DG250" i="1"/>
  <c r="DF250" i="1"/>
  <c r="DG249" i="1"/>
  <c r="DF249" i="1"/>
  <c r="DG248" i="1"/>
  <c r="DF248" i="1"/>
  <c r="DG247" i="1"/>
  <c r="DF247" i="1"/>
  <c r="DG246" i="1"/>
  <c r="DF246" i="1"/>
  <c r="DG245" i="1"/>
  <c r="DF245" i="1"/>
  <c r="DG244" i="1"/>
  <c r="DF244" i="1"/>
  <c r="DG243" i="1"/>
  <c r="DF243" i="1"/>
  <c r="DG242" i="1"/>
  <c r="DF242" i="1"/>
  <c r="DG241" i="1"/>
  <c r="DF241" i="1"/>
  <c r="DG240" i="1"/>
  <c r="DF240" i="1"/>
  <c r="DG239" i="1"/>
  <c r="DF239" i="1"/>
  <c r="DG238" i="1"/>
  <c r="DF238" i="1"/>
  <c r="DG237" i="1"/>
  <c r="DF237" i="1"/>
  <c r="DG236" i="1"/>
  <c r="DF236" i="1"/>
  <c r="DG235" i="1"/>
  <c r="DF235" i="1"/>
  <c r="DG234" i="1"/>
  <c r="DF234" i="1"/>
  <c r="DG233" i="1"/>
  <c r="DF233" i="1"/>
  <c r="DG232" i="1"/>
  <c r="DF232" i="1"/>
  <c r="DG231" i="1"/>
  <c r="DF231" i="1"/>
  <c r="DG230" i="1"/>
  <c r="DF230" i="1"/>
  <c r="DG229" i="1"/>
  <c r="DF229" i="1"/>
  <c r="DG228" i="1"/>
  <c r="DF228" i="1"/>
  <c r="DG227" i="1"/>
  <c r="DF227" i="1"/>
  <c r="DG226" i="1"/>
  <c r="DF226" i="1"/>
  <c r="DG225" i="1"/>
  <c r="DF225" i="1"/>
  <c r="DG224" i="1"/>
  <c r="DF224" i="1"/>
  <c r="DG223" i="1"/>
  <c r="DF223" i="1"/>
  <c r="DG222" i="1"/>
  <c r="DF222" i="1"/>
  <c r="DG221" i="1"/>
  <c r="DF221" i="1"/>
  <c r="DG220" i="1"/>
  <c r="DF220" i="1"/>
  <c r="DG219" i="1"/>
  <c r="DF219" i="1"/>
  <c r="DG218" i="1"/>
  <c r="DF218" i="1"/>
  <c r="DG217" i="1"/>
  <c r="DF217" i="1"/>
  <c r="DG216" i="1"/>
  <c r="DF216" i="1"/>
  <c r="DG215" i="1"/>
  <c r="DF215" i="1"/>
  <c r="DG214" i="1"/>
  <c r="DF214" i="1"/>
  <c r="DG213" i="1"/>
  <c r="DF213" i="1"/>
  <c r="DG212" i="1"/>
  <c r="DF212" i="1"/>
  <c r="DG211" i="1"/>
  <c r="DF211" i="1"/>
  <c r="DG210" i="1"/>
  <c r="DF210" i="1"/>
  <c r="DG209" i="1"/>
  <c r="DF209" i="1"/>
  <c r="DG208" i="1"/>
  <c r="DF208" i="1"/>
  <c r="DG207" i="1"/>
  <c r="DF207" i="1"/>
  <c r="DG206" i="1"/>
  <c r="DF206" i="1"/>
  <c r="DG205" i="1"/>
  <c r="DF205" i="1"/>
  <c r="DG204" i="1"/>
  <c r="DF204" i="1"/>
  <c r="DG203" i="1"/>
  <c r="DF203" i="1"/>
  <c r="DG202" i="1"/>
  <c r="DF202" i="1"/>
  <c r="DG201" i="1"/>
  <c r="DF201" i="1"/>
  <c r="DG200" i="1"/>
  <c r="DF200" i="1"/>
  <c r="DG199" i="1"/>
  <c r="DF199" i="1"/>
  <c r="DG198" i="1"/>
  <c r="DF198" i="1"/>
  <c r="DG197" i="1"/>
  <c r="DF197" i="1"/>
  <c r="DG196" i="1"/>
  <c r="DF196" i="1"/>
  <c r="DG195" i="1"/>
  <c r="DF195" i="1"/>
  <c r="DG194" i="1"/>
  <c r="DF194" i="1"/>
  <c r="DG193" i="1"/>
  <c r="DF193" i="1"/>
  <c r="DG192" i="1"/>
  <c r="DF192" i="1"/>
  <c r="DG191" i="1"/>
  <c r="DF191" i="1"/>
  <c r="DG190" i="1"/>
  <c r="DF190" i="1"/>
  <c r="DG189" i="1"/>
  <c r="DF189" i="1"/>
  <c r="DG188" i="1"/>
  <c r="DF188" i="1"/>
  <c r="DG187" i="1"/>
  <c r="DF187" i="1"/>
  <c r="DG186" i="1"/>
  <c r="DF186" i="1"/>
  <c r="DG185" i="1"/>
  <c r="DF185" i="1"/>
  <c r="DG184" i="1"/>
  <c r="DF184" i="1"/>
  <c r="DG183" i="1"/>
  <c r="DF183" i="1"/>
  <c r="DG182" i="1"/>
  <c r="DF182" i="1"/>
  <c r="DG181" i="1"/>
  <c r="DF181" i="1"/>
  <c r="DG180" i="1"/>
  <c r="DF180" i="1"/>
  <c r="DG179" i="1"/>
  <c r="DF179" i="1"/>
  <c r="DG178" i="1"/>
  <c r="DF178" i="1"/>
  <c r="DG177" i="1"/>
  <c r="DF177" i="1"/>
  <c r="DG176" i="1"/>
  <c r="DF176" i="1"/>
  <c r="DG175" i="1"/>
  <c r="DF175" i="1"/>
  <c r="DG174" i="1"/>
  <c r="DF174" i="1"/>
  <c r="DG173" i="1"/>
  <c r="DF173" i="1"/>
  <c r="DG172" i="1"/>
  <c r="DF172" i="1"/>
  <c r="DG171" i="1"/>
  <c r="DF171" i="1"/>
  <c r="DG170" i="1"/>
  <c r="DF170" i="1"/>
  <c r="DG169" i="1"/>
  <c r="DF169" i="1"/>
  <c r="DG168" i="1"/>
  <c r="DF168" i="1"/>
  <c r="DG167" i="1"/>
  <c r="DF167" i="1"/>
  <c r="DG166" i="1"/>
  <c r="DF166" i="1"/>
  <c r="DG165" i="1"/>
  <c r="DF165" i="1"/>
  <c r="DG164" i="1"/>
  <c r="DF164" i="1"/>
  <c r="DG163" i="1"/>
  <c r="DF163" i="1"/>
  <c r="DG162" i="1"/>
  <c r="DF162" i="1"/>
  <c r="DG161" i="1"/>
  <c r="DF161" i="1"/>
  <c r="DG160" i="1"/>
  <c r="DF160" i="1"/>
  <c r="DG159" i="1"/>
  <c r="DF159" i="1"/>
  <c r="DG158" i="1"/>
  <c r="DF158" i="1"/>
  <c r="DG157" i="1"/>
  <c r="DF157" i="1"/>
  <c r="DG156" i="1"/>
  <c r="DF156" i="1"/>
  <c r="DG155" i="1"/>
  <c r="DF155" i="1"/>
  <c r="DG154" i="1"/>
  <c r="DF154" i="1"/>
  <c r="DG153" i="1"/>
  <c r="DF153" i="1"/>
  <c r="DG152" i="1"/>
  <c r="DF152" i="1"/>
  <c r="DG151" i="1"/>
  <c r="DF151" i="1"/>
  <c r="DG150" i="1"/>
  <c r="DF150" i="1"/>
  <c r="DG149" i="1"/>
  <c r="DF149" i="1"/>
  <c r="DG148" i="1"/>
  <c r="DF148" i="1"/>
  <c r="DG147" i="1"/>
  <c r="DF147" i="1"/>
  <c r="DG146" i="1"/>
  <c r="DF146" i="1"/>
  <c r="DG145" i="1"/>
  <c r="DF145" i="1"/>
  <c r="DG144" i="1"/>
  <c r="DF144" i="1"/>
  <c r="DG143" i="1"/>
  <c r="DF143" i="1"/>
  <c r="DG142" i="1"/>
  <c r="DF142" i="1"/>
  <c r="DG141" i="1"/>
  <c r="DF141" i="1"/>
  <c r="DG140" i="1"/>
  <c r="DF140" i="1"/>
  <c r="DG139" i="1"/>
  <c r="DF139" i="1"/>
  <c r="DG138" i="1"/>
  <c r="DF138" i="1"/>
  <c r="DG137" i="1"/>
  <c r="DF137" i="1"/>
  <c r="DG136" i="1"/>
  <c r="DF136" i="1"/>
  <c r="DG135" i="1"/>
  <c r="DF135" i="1"/>
  <c r="DG134" i="1"/>
  <c r="DF134" i="1"/>
  <c r="DG133" i="1"/>
  <c r="DF133" i="1"/>
  <c r="DG132" i="1"/>
  <c r="DF132" i="1"/>
  <c r="DG131" i="1"/>
  <c r="DF131" i="1"/>
  <c r="DG130" i="1"/>
  <c r="DF130" i="1"/>
  <c r="DG129" i="1"/>
  <c r="DF129" i="1"/>
  <c r="DG128" i="1"/>
  <c r="DF128" i="1"/>
  <c r="DG127" i="1"/>
  <c r="DF127" i="1"/>
  <c r="DG126" i="1"/>
  <c r="DF126" i="1"/>
  <c r="DG125" i="1"/>
  <c r="DF125" i="1"/>
  <c r="DG124" i="1"/>
  <c r="DF124" i="1"/>
  <c r="DG123" i="1"/>
  <c r="DF123" i="1"/>
  <c r="DG122" i="1"/>
  <c r="DF122" i="1"/>
  <c r="DG121" i="1"/>
  <c r="DF121" i="1"/>
  <c r="DG120" i="1"/>
  <c r="DF120" i="1"/>
  <c r="DG119" i="1"/>
  <c r="DF119" i="1"/>
  <c r="DG118" i="1"/>
  <c r="DF118" i="1"/>
  <c r="DG117" i="1"/>
  <c r="DF117" i="1"/>
  <c r="DG116" i="1"/>
  <c r="DF116" i="1"/>
  <c r="DG115" i="1"/>
  <c r="DF115" i="1"/>
  <c r="DG114" i="1"/>
  <c r="DF114" i="1"/>
  <c r="DG113" i="1"/>
  <c r="DF113" i="1"/>
  <c r="DG112" i="1"/>
  <c r="DF112" i="1"/>
  <c r="DG111" i="1"/>
  <c r="DF111" i="1"/>
  <c r="DG110" i="1"/>
  <c r="DF110" i="1"/>
  <c r="DG109" i="1"/>
  <c r="DF109" i="1"/>
  <c r="DG108" i="1"/>
  <c r="DF108" i="1"/>
  <c r="DG107" i="1"/>
  <c r="DF107" i="1"/>
  <c r="DG106" i="1"/>
  <c r="DF106" i="1"/>
  <c r="DG105" i="1"/>
  <c r="DF105" i="1"/>
  <c r="DG104" i="1"/>
  <c r="DF104" i="1"/>
  <c r="DG103" i="1"/>
  <c r="DF103" i="1"/>
  <c r="DG102" i="1"/>
  <c r="DF102" i="1"/>
  <c r="DG101" i="1"/>
  <c r="DF101" i="1"/>
  <c r="DG100" i="1"/>
  <c r="DF100" i="1"/>
  <c r="DG99" i="1"/>
  <c r="DF99" i="1"/>
  <c r="DG98" i="1"/>
  <c r="DF98" i="1"/>
  <c r="DG97" i="1"/>
  <c r="DF97" i="1"/>
  <c r="DG96" i="1"/>
  <c r="DF96" i="1"/>
  <c r="DG95" i="1"/>
  <c r="DF95" i="1"/>
  <c r="DG94" i="1"/>
  <c r="DF94" i="1"/>
  <c r="DG93" i="1"/>
  <c r="DF93" i="1"/>
  <c r="DG92" i="1"/>
  <c r="DF92" i="1"/>
  <c r="DG91" i="1"/>
  <c r="DF91" i="1"/>
  <c r="DG90" i="1"/>
  <c r="DF90" i="1"/>
  <c r="DG89" i="1"/>
  <c r="DF89" i="1"/>
  <c r="DG88" i="1"/>
  <c r="DF88" i="1"/>
  <c r="DG87" i="1"/>
  <c r="DF87" i="1"/>
  <c r="DG86" i="1"/>
  <c r="DF86" i="1"/>
  <c r="DG85" i="1"/>
  <c r="DF85" i="1"/>
  <c r="DG84" i="1"/>
  <c r="DF84" i="1"/>
  <c r="DG83" i="1"/>
  <c r="DF83" i="1"/>
  <c r="DG82" i="1"/>
  <c r="DF82" i="1"/>
  <c r="DG81" i="1"/>
  <c r="DF81" i="1"/>
  <c r="DG80" i="1"/>
  <c r="DF80" i="1"/>
  <c r="DG79" i="1"/>
  <c r="DF79" i="1"/>
  <c r="DG78" i="1"/>
  <c r="DF78" i="1"/>
  <c r="DG77" i="1"/>
  <c r="DF77" i="1"/>
  <c r="DG76" i="1"/>
  <c r="DF76" i="1"/>
  <c r="DG75" i="1"/>
  <c r="DF75" i="1"/>
  <c r="DG74" i="1"/>
  <c r="DF74" i="1"/>
  <c r="DG73" i="1"/>
  <c r="DF73" i="1"/>
  <c r="DG72" i="1"/>
  <c r="DF72" i="1"/>
  <c r="DG71" i="1"/>
  <c r="DF71" i="1"/>
  <c r="DG70" i="1"/>
  <c r="DF70" i="1"/>
  <c r="DG69" i="1"/>
  <c r="DF69" i="1"/>
  <c r="DG68" i="1"/>
  <c r="DF68" i="1"/>
  <c r="DG67" i="1"/>
  <c r="DF67" i="1"/>
  <c r="DG66" i="1"/>
  <c r="DF66" i="1"/>
  <c r="DG65" i="1"/>
  <c r="DF65" i="1"/>
  <c r="DG64" i="1"/>
  <c r="DF64" i="1"/>
  <c r="DG63" i="1"/>
  <c r="DF63" i="1"/>
  <c r="DG62" i="1"/>
  <c r="DF62" i="1"/>
  <c r="DG61" i="1"/>
  <c r="DF61" i="1"/>
  <c r="DG60" i="1"/>
  <c r="DF60" i="1"/>
  <c r="DG59" i="1"/>
  <c r="DF59" i="1"/>
  <c r="DG58" i="1"/>
  <c r="DF58" i="1"/>
  <c r="DG57" i="1"/>
  <c r="DF57" i="1"/>
  <c r="DG56" i="1"/>
  <c r="DF56" i="1"/>
  <c r="DG55" i="1"/>
  <c r="DF55" i="1"/>
  <c r="DG54" i="1"/>
  <c r="DF54" i="1"/>
  <c r="DG53" i="1"/>
  <c r="DF53" i="1"/>
  <c r="DG52" i="1"/>
  <c r="DF52" i="1"/>
  <c r="DG51" i="1"/>
  <c r="DF51" i="1"/>
  <c r="DG50" i="1"/>
  <c r="DF50" i="1"/>
  <c r="DG49" i="1"/>
  <c r="DF49" i="1"/>
  <c r="DG48" i="1"/>
  <c r="DF48" i="1"/>
  <c r="DG47" i="1"/>
  <c r="DF47" i="1"/>
  <c r="DG46" i="1"/>
  <c r="DF46" i="1"/>
  <c r="DG45" i="1"/>
  <c r="DF45" i="1"/>
  <c r="DG44" i="1"/>
  <c r="DF44" i="1"/>
  <c r="DG43" i="1"/>
  <c r="DF43" i="1"/>
  <c r="DG42" i="1"/>
  <c r="DF42" i="1"/>
  <c r="DG41" i="1"/>
  <c r="DF41" i="1"/>
  <c r="DG40" i="1"/>
  <c r="DF40" i="1"/>
  <c r="DG39" i="1"/>
  <c r="DF39" i="1"/>
  <c r="DG38" i="1"/>
  <c r="DF38" i="1"/>
  <c r="DG37" i="1"/>
  <c r="DF37" i="1"/>
  <c r="DG36" i="1"/>
  <c r="DF36" i="1"/>
  <c r="DG35" i="1"/>
  <c r="DF35" i="1"/>
  <c r="DG34" i="1"/>
  <c r="DF34" i="1"/>
  <c r="DG33" i="1"/>
  <c r="DF33" i="1"/>
  <c r="DG32" i="1"/>
  <c r="DF32" i="1"/>
  <c r="DG31" i="1"/>
  <c r="DF31" i="1"/>
  <c r="DG30" i="1"/>
  <c r="DF30" i="1"/>
  <c r="DG29" i="1"/>
  <c r="DF29" i="1"/>
  <c r="DG28" i="1"/>
  <c r="DF28" i="1"/>
  <c r="DG27" i="1"/>
  <c r="DF27" i="1"/>
  <c r="DG26" i="1"/>
  <c r="DF26" i="1"/>
  <c r="DG25" i="1"/>
  <c r="DF25" i="1"/>
  <c r="DG24" i="1"/>
  <c r="DF24" i="1"/>
  <c r="DG23" i="1"/>
  <c r="DF23" i="1"/>
  <c r="DG22" i="1"/>
  <c r="DF22" i="1"/>
  <c r="DG21" i="1"/>
  <c r="DF21" i="1"/>
  <c r="DG20" i="1"/>
  <c r="DF20" i="1"/>
  <c r="DG19" i="1"/>
  <c r="DF19" i="1"/>
  <c r="DG18" i="1"/>
  <c r="DF18" i="1"/>
  <c r="DG17" i="1"/>
  <c r="DF17" i="1"/>
  <c r="DG16" i="1"/>
  <c r="DF16" i="1"/>
  <c r="DG15" i="1"/>
  <c r="DF15" i="1"/>
  <c r="DG14" i="1"/>
  <c r="DF14" i="1"/>
  <c r="DG13" i="1"/>
  <c r="DF13" i="1"/>
  <c r="DG12" i="1"/>
  <c r="DF12" i="1"/>
  <c r="DG11" i="1"/>
  <c r="DF11" i="1"/>
  <c r="DG10" i="1"/>
  <c r="DF10" i="1"/>
  <c r="DG9" i="1"/>
  <c r="DF9" i="1"/>
  <c r="DG8" i="1"/>
  <c r="DF8" i="1"/>
  <c r="DG7" i="1"/>
  <c r="DF7" i="1"/>
  <c r="DG6" i="1"/>
  <c r="DF6" i="1"/>
  <c r="DG5" i="1"/>
  <c r="DF5" i="1"/>
  <c r="DG4" i="1"/>
  <c r="DF4" i="1"/>
  <c r="DG3" i="1"/>
  <c r="DF3" i="1"/>
  <c r="DG2" i="1"/>
  <c r="DF2" i="1"/>
  <c r="DF2417" i="1"/>
  <c r="DG2417" i="1"/>
  <c r="DH2034" i="1" l="1"/>
  <c r="DH2248" i="1"/>
  <c r="DH1481" i="1"/>
  <c r="DH1887" i="1"/>
  <c r="DH1993" i="1"/>
  <c r="DH2121" i="1"/>
  <c r="DH2163" i="1"/>
  <c r="DH2279" i="1"/>
  <c r="DH2375" i="1"/>
  <c r="DH2407" i="1"/>
  <c r="DH2413" i="1"/>
  <c r="DH845" i="1"/>
  <c r="DH855" i="1"/>
  <c r="DH953" i="1"/>
  <c r="DH1413" i="1"/>
  <c r="DH1517" i="1"/>
  <c r="DH1581" i="1"/>
  <c r="DH1617" i="1"/>
  <c r="DH1813" i="1"/>
  <c r="DH1831" i="1"/>
  <c r="DH1881" i="1"/>
  <c r="DH1941" i="1"/>
  <c r="DH1969" i="1"/>
  <c r="DH1981" i="1"/>
  <c r="DH2033" i="1"/>
  <c r="DH2045" i="1"/>
  <c r="DH2057" i="1"/>
  <c r="DH2097" i="1"/>
  <c r="DH2109" i="1"/>
  <c r="DH2151" i="1"/>
  <c r="DH2175" i="1"/>
  <c r="DH2215" i="1"/>
  <c r="DH2227" i="1"/>
  <c r="DH2239" i="1"/>
  <c r="DH2267" i="1"/>
  <c r="DH2291" i="1"/>
  <c r="DH2331" i="1"/>
  <c r="DH2347" i="1"/>
  <c r="DH2363" i="1"/>
  <c r="DH2379" i="1"/>
  <c r="DH2391" i="1"/>
  <c r="DH2395" i="1"/>
  <c r="DH2411" i="1"/>
  <c r="DH2415" i="1"/>
  <c r="DH2380" i="1"/>
  <c r="DH2318" i="1"/>
  <c r="DH341" i="1"/>
  <c r="DH667" i="1"/>
  <c r="DH2417" i="1"/>
  <c r="DH252" i="1"/>
  <c r="DH460" i="1"/>
  <c r="DH476" i="1"/>
  <c r="DH526" i="1"/>
  <c r="DH566" i="1"/>
  <c r="DH712" i="1"/>
  <c r="DH714" i="1"/>
  <c r="DH718" i="1"/>
  <c r="DH720" i="1"/>
  <c r="DH722" i="1"/>
  <c r="DH726" i="1"/>
  <c r="DH728" i="1"/>
  <c r="DH730" i="1"/>
  <c r="DH734" i="1"/>
  <c r="DH736" i="1"/>
  <c r="DH738" i="1"/>
  <c r="DH742" i="1"/>
  <c r="DH744" i="1"/>
  <c r="DH746" i="1"/>
  <c r="DH748" i="1"/>
  <c r="DH750" i="1"/>
  <c r="DH754" i="1"/>
  <c r="DH758" i="1"/>
  <c r="DH760" i="1"/>
  <c r="DH762" i="1"/>
  <c r="DH764" i="1"/>
  <c r="DH766" i="1"/>
  <c r="DH768" i="1"/>
  <c r="DH770" i="1"/>
  <c r="DH774" i="1"/>
  <c r="DH776" i="1"/>
  <c r="DH778" i="1"/>
  <c r="DH782" i="1"/>
  <c r="DH784" i="1"/>
  <c r="DH786" i="1"/>
  <c r="DH790" i="1"/>
  <c r="DH792" i="1"/>
  <c r="DH794" i="1"/>
  <c r="DH798" i="1"/>
  <c r="DH800" i="1"/>
  <c r="DH802" i="1"/>
  <c r="DH806" i="1"/>
  <c r="DH808" i="1"/>
  <c r="DH810" i="1"/>
  <c r="DH812" i="1"/>
  <c r="DH814" i="1"/>
  <c r="DH816" i="1"/>
  <c r="DH818" i="1"/>
  <c r="DH830" i="1"/>
  <c r="DH992" i="1"/>
  <c r="DH1014" i="1"/>
  <c r="DH1118" i="1"/>
  <c r="DH1148" i="1"/>
  <c r="DH1176" i="1"/>
  <c r="DH1226" i="1"/>
  <c r="DH1292" i="1"/>
  <c r="DH1336" i="1"/>
  <c r="DH1356" i="1"/>
  <c r="DH1566" i="1"/>
  <c r="DH1626" i="1"/>
  <c r="DH1666" i="1"/>
  <c r="DH1688" i="1"/>
  <c r="DH1744" i="1"/>
  <c r="DH1776" i="1"/>
  <c r="DH1824" i="1"/>
  <c r="DH1850" i="1"/>
  <c r="DH1856" i="1"/>
  <c r="DH1882" i="1"/>
  <c r="DH1916" i="1"/>
  <c r="DH1926" i="1"/>
  <c r="DH1942" i="1"/>
  <c r="DH1950" i="1"/>
  <c r="DH1968" i="1"/>
  <c r="DH1988" i="1"/>
  <c r="DH2012" i="1"/>
  <c r="DH2018" i="1"/>
  <c r="DH2042" i="1"/>
  <c r="DH2054" i="1"/>
  <c r="DH2056" i="1"/>
  <c r="DH2068" i="1"/>
  <c r="DH2070" i="1"/>
  <c r="DH2094" i="1"/>
  <c r="DH2108" i="1"/>
  <c r="DH2120" i="1"/>
  <c r="DH2132" i="1"/>
  <c r="DH2148" i="1"/>
  <c r="DH2150" i="1"/>
  <c r="DH2162" i="1"/>
  <c r="DH2176" i="1"/>
  <c r="DH2184" i="1"/>
  <c r="DH2200" i="1"/>
  <c r="DH2206" i="1"/>
  <c r="DH2220" i="1"/>
  <c r="DH2222" i="1"/>
  <c r="DH2234" i="1"/>
  <c r="DH2236" i="1"/>
  <c r="DH2242" i="1"/>
  <c r="DH2260" i="1"/>
  <c r="DH2274" i="1"/>
  <c r="DH2276" i="1"/>
  <c r="DH2288" i="1"/>
  <c r="DH2290" i="1"/>
  <c r="DH2296" i="1"/>
  <c r="DH2302" i="1"/>
  <c r="DH2326" i="1"/>
  <c r="DH2334" i="1"/>
  <c r="DH2340" i="1"/>
  <c r="DH2348" i="1"/>
  <c r="DH2354" i="1"/>
  <c r="DH2368" i="1"/>
  <c r="DH2370" i="1"/>
  <c r="DH2408" i="1"/>
  <c r="Q121" i="5"/>
  <c r="L121" i="5" s="1"/>
  <c r="Q155" i="5"/>
  <c r="L155" i="5" s="1"/>
  <c r="L100" i="5"/>
  <c r="Q29" i="5"/>
  <c r="L29" i="5" s="1"/>
  <c r="Q105" i="5"/>
  <c r="L105" i="5" s="1"/>
  <c r="Q89" i="5"/>
  <c r="L89" i="5" s="1"/>
  <c r="Q167" i="5"/>
  <c r="L167" i="5" s="1"/>
  <c r="Q152" i="5"/>
  <c r="L152" i="5" s="1"/>
  <c r="Q144" i="5"/>
  <c r="L144" i="5" s="1"/>
  <c r="Q118" i="5"/>
  <c r="L118" i="5" s="1"/>
  <c r="L102" i="5"/>
  <c r="L49" i="5"/>
  <c r="Q111" i="5"/>
  <c r="L111" i="5" s="1"/>
  <c r="Q107" i="5"/>
  <c r="L107" i="5" s="1"/>
  <c r="Q99" i="5"/>
  <c r="L99" i="5" s="1"/>
  <c r="Q14" i="5"/>
  <c r="L14" i="5" s="1"/>
  <c r="Q124" i="5"/>
  <c r="L124" i="5" s="1"/>
  <c r="L123" i="5"/>
  <c r="Q20" i="5"/>
  <c r="L20" i="5" s="1"/>
  <c r="L19" i="5"/>
  <c r="Q157" i="5"/>
  <c r="L157" i="5" s="1"/>
  <c r="L156" i="5"/>
  <c r="Q47" i="5"/>
  <c r="L47" i="5" s="1"/>
  <c r="L46" i="5"/>
  <c r="Q36" i="5"/>
  <c r="L36" i="5" s="1"/>
  <c r="L35" i="5"/>
  <c r="Q31" i="5"/>
  <c r="L31" i="5" s="1"/>
  <c r="L30" i="5"/>
  <c r="Q23" i="5"/>
  <c r="L22" i="5"/>
  <c r="L162" i="5"/>
  <c r="Q165" i="5"/>
  <c r="L165" i="5" s="1"/>
  <c r="L164" i="5"/>
  <c r="Q43" i="5"/>
  <c r="L43" i="5" s="1"/>
  <c r="L42" i="5"/>
  <c r="L44" i="5"/>
  <c r="L95" i="5"/>
  <c r="L26" i="5"/>
  <c r="DH1369" i="1"/>
  <c r="DH1443" i="1"/>
  <c r="DH1477" i="1"/>
  <c r="DH1513" i="1"/>
  <c r="DH1551" i="1"/>
  <c r="DH1555" i="1"/>
  <c r="DH1583" i="1"/>
  <c r="DH1609" i="1"/>
  <c r="DH1040" i="1"/>
  <c r="DH1088" i="1"/>
  <c r="DH1642" i="1"/>
  <c r="DH1654" i="1"/>
  <c r="DH1684" i="1"/>
  <c r="DH1700" i="1"/>
  <c r="DH1714" i="1"/>
  <c r="DH1728" i="1"/>
  <c r="DH1742" i="1"/>
  <c r="DH1754" i="1"/>
  <c r="DH1770" i="1"/>
  <c r="DH1786" i="1"/>
  <c r="DH1800" i="1"/>
  <c r="DH1822" i="1"/>
  <c r="DH1834" i="1"/>
  <c r="DH1840" i="1"/>
  <c r="DH1864" i="1"/>
  <c r="DH1874" i="1"/>
  <c r="DH1884" i="1"/>
  <c r="DH1888" i="1"/>
  <c r="DH1900" i="1"/>
  <c r="DH1908" i="1"/>
  <c r="DH1934" i="1"/>
  <c r="DH1960" i="1"/>
  <c r="DH1966" i="1"/>
  <c r="DH1972" i="1"/>
  <c r="DH1974" i="1"/>
  <c r="DH1976" i="1"/>
  <c r="DH1980" i="1"/>
  <c r="DH1982" i="1"/>
  <c r="DH1986" i="1"/>
  <c r="DH1990" i="1"/>
  <c r="DH1994" i="1"/>
  <c r="DH1996" i="1"/>
  <c r="DH2000" i="1"/>
  <c r="DH2002" i="1"/>
  <c r="DH2004" i="1"/>
  <c r="DH2008" i="1"/>
  <c r="DH2010" i="1"/>
  <c r="DH2016" i="1"/>
  <c r="DH2020" i="1"/>
  <c r="DH2024" i="1"/>
  <c r="DH2026" i="1"/>
  <c r="DH2028" i="1"/>
  <c r="DH2032" i="1"/>
  <c r="DH2038" i="1"/>
  <c r="DH2040" i="1"/>
  <c r="DH2046" i="1"/>
  <c r="DH2048" i="1"/>
  <c r="DH2052" i="1"/>
  <c r="DH2058" i="1"/>
  <c r="DH2060" i="1"/>
  <c r="DH2062" i="1"/>
  <c r="DH2066" i="1"/>
  <c r="DH2074" i="1"/>
  <c r="DH2076" i="1"/>
  <c r="DH2078" i="1"/>
  <c r="DH2082" i="1"/>
  <c r="DH2084" i="1"/>
  <c r="DH2086" i="1"/>
  <c r="DH2090" i="1"/>
  <c r="DH2092" i="1"/>
  <c r="DH2098" i="1"/>
  <c r="DH2100" i="1"/>
  <c r="DH2104" i="1"/>
  <c r="DH2106" i="1"/>
  <c r="DH2110" i="1"/>
  <c r="DH2112" i="1"/>
  <c r="DH2114" i="1"/>
  <c r="DH2118" i="1"/>
  <c r="DH2124" i="1"/>
  <c r="DH2126" i="1"/>
  <c r="DH2128" i="1"/>
  <c r="DH2134" i="1"/>
  <c r="DH2138" i="1"/>
  <c r="DH2140" i="1"/>
  <c r="DH2142" i="1"/>
  <c r="DH2146" i="1"/>
  <c r="DH2152" i="1"/>
  <c r="DH2154" i="1"/>
  <c r="DH2156" i="1"/>
  <c r="DH2160" i="1"/>
  <c r="DH2166" i="1"/>
  <c r="DH2168" i="1"/>
  <c r="DH2170" i="1"/>
  <c r="DH2174" i="1"/>
  <c r="DH2180" i="1"/>
  <c r="DH2182" i="1"/>
  <c r="DH2188" i="1"/>
  <c r="DH2190" i="1"/>
  <c r="DH2192" i="1"/>
  <c r="DH2196" i="1"/>
  <c r="DH2198" i="1"/>
  <c r="DH2204" i="1"/>
  <c r="DH2208" i="1"/>
  <c r="DH2212" i="1"/>
  <c r="DH2214" i="1"/>
  <c r="DH2218" i="1"/>
  <c r="DH2226" i="1"/>
  <c r="DH2228" i="1"/>
  <c r="DH2232" i="1"/>
  <c r="DH2240" i="1"/>
  <c r="DH2246" i="1"/>
  <c r="DH2250" i="1"/>
  <c r="DH2254" i="1"/>
  <c r="DH2256" i="1"/>
  <c r="DH2258" i="1"/>
  <c r="DH2262" i="1"/>
  <c r="DH2266" i="1"/>
  <c r="DH2268" i="1"/>
  <c r="DH2272" i="1"/>
  <c r="DH2280" i="1"/>
  <c r="DH2282" i="1"/>
  <c r="DH2286" i="1"/>
  <c r="DH2292" i="1"/>
  <c r="DH2294" i="1"/>
  <c r="DH2300" i="1"/>
  <c r="DH2304" i="1"/>
  <c r="DH2308" i="1"/>
  <c r="DH2310" i="1"/>
  <c r="DH2312" i="1"/>
  <c r="DH2316" i="1"/>
  <c r="DH2320" i="1"/>
  <c r="DH2324" i="1"/>
  <c r="DH2328" i="1"/>
  <c r="DH2332" i="1"/>
  <c r="DH2338" i="1"/>
  <c r="DH2342" i="1"/>
  <c r="DH2346" i="1"/>
  <c r="DH2352" i="1"/>
  <c r="DH2356" i="1"/>
  <c r="DH2360" i="1"/>
  <c r="DH2362" i="1"/>
  <c r="DH2366" i="1"/>
  <c r="DH2374" i="1"/>
  <c r="DH2376" i="1"/>
  <c r="DH2382" i="1"/>
  <c r="DH2386" i="1"/>
  <c r="DH2388" i="1"/>
  <c r="DH2390" i="1"/>
  <c r="DH2392" i="1"/>
  <c r="DH2394" i="1"/>
  <c r="DH2398" i="1"/>
  <c r="DH2400" i="1"/>
  <c r="DH2402" i="1"/>
  <c r="DH2406" i="1"/>
  <c r="DH2412" i="1"/>
  <c r="DH2416" i="1"/>
  <c r="DH3" i="1"/>
  <c r="DH5" i="1"/>
  <c r="DH7" i="1"/>
  <c r="DH11" i="1"/>
  <c r="DH13" i="1"/>
  <c r="DH15" i="1"/>
  <c r="DH896" i="1"/>
  <c r="DH918" i="1"/>
  <c r="DH1188" i="1"/>
  <c r="DH1278" i="1"/>
  <c r="DH1638" i="1"/>
  <c r="DH1660" i="1"/>
  <c r="DH1672" i="1"/>
  <c r="DH1698" i="1"/>
  <c r="DH1716" i="1"/>
  <c r="DH1726" i="1"/>
  <c r="DH1758" i="1"/>
  <c r="DH1784" i="1"/>
  <c r="DH1794" i="1"/>
  <c r="DH1812" i="1"/>
  <c r="DH1842" i="1"/>
  <c r="DH1858" i="1"/>
  <c r="DH1868" i="1"/>
  <c r="DH1876" i="1"/>
  <c r="DH1890" i="1"/>
  <c r="DH1896" i="1"/>
  <c r="DH1906" i="1"/>
  <c r="DH1918" i="1"/>
  <c r="DH1924" i="1"/>
  <c r="DH1936" i="1"/>
  <c r="DH1952" i="1"/>
  <c r="DH1958" i="1"/>
  <c r="DH19" i="1"/>
  <c r="DH21" i="1"/>
  <c r="DH23" i="1"/>
  <c r="DH27" i="1"/>
  <c r="DH29" i="1"/>
  <c r="DH31" i="1"/>
  <c r="DH35" i="1"/>
  <c r="DH37" i="1"/>
  <c r="DH39" i="1"/>
  <c r="DH43" i="1"/>
  <c r="DH45" i="1"/>
  <c r="DH47" i="1"/>
  <c r="DH51" i="1"/>
  <c r="DH53" i="1"/>
  <c r="DH55" i="1"/>
  <c r="DH59" i="1"/>
  <c r="DH61" i="1"/>
  <c r="DH63" i="1"/>
  <c r="DH67" i="1"/>
  <c r="DH69" i="1"/>
  <c r="DH71" i="1"/>
  <c r="DH75" i="1"/>
  <c r="DH77" i="1"/>
  <c r="DH79" i="1"/>
  <c r="DH81" i="1"/>
  <c r="DH83" i="1"/>
  <c r="DH87" i="1"/>
  <c r="DH89" i="1"/>
  <c r="DH91" i="1"/>
  <c r="DH95" i="1"/>
  <c r="DH97" i="1"/>
  <c r="DH99" i="1"/>
  <c r="DH103" i="1"/>
  <c r="DH105" i="1"/>
  <c r="DH107" i="1"/>
  <c r="DH111" i="1"/>
  <c r="DH113" i="1"/>
  <c r="DH115" i="1"/>
  <c r="DH119" i="1"/>
  <c r="DH121" i="1"/>
  <c r="DH123" i="1"/>
  <c r="DH127" i="1"/>
  <c r="DH129" i="1"/>
  <c r="DH131" i="1"/>
  <c r="DH135" i="1"/>
  <c r="DH137" i="1"/>
  <c r="DH139" i="1"/>
  <c r="DH143" i="1"/>
  <c r="DH145" i="1"/>
  <c r="DH147" i="1"/>
  <c r="DH151" i="1"/>
  <c r="DH153" i="1"/>
  <c r="DH155" i="1"/>
  <c r="DH159" i="1"/>
  <c r="DH161" i="1"/>
  <c r="DH163" i="1"/>
  <c r="DH167" i="1"/>
  <c r="DH169" i="1"/>
  <c r="DH171" i="1"/>
  <c r="DH175" i="1"/>
  <c r="DH177" i="1"/>
  <c r="DH179" i="1"/>
  <c r="DH183" i="1"/>
  <c r="DH185" i="1"/>
  <c r="DH187" i="1"/>
  <c r="DH191" i="1"/>
  <c r="DH193" i="1"/>
  <c r="DH195" i="1"/>
  <c r="DH199" i="1"/>
  <c r="DH201" i="1"/>
  <c r="DH203" i="1"/>
  <c r="DH207" i="1"/>
  <c r="DH209" i="1"/>
  <c r="DH211" i="1"/>
  <c r="DH213" i="1"/>
  <c r="DH215" i="1"/>
  <c r="DH219" i="1"/>
  <c r="DH221" i="1"/>
  <c r="DH223" i="1"/>
  <c r="DH227" i="1"/>
  <c r="DH229" i="1"/>
  <c r="DH231" i="1"/>
  <c r="DH235" i="1"/>
  <c r="DH237" i="1"/>
  <c r="DH239" i="1"/>
  <c r="DH243" i="1"/>
  <c r="DH245" i="1"/>
  <c r="DH247" i="1"/>
  <c r="DH251" i="1"/>
  <c r="DH253" i="1"/>
  <c r="DH255" i="1"/>
  <c r="DH259" i="1"/>
  <c r="DH261" i="1"/>
  <c r="DH263" i="1"/>
  <c r="DH267" i="1"/>
  <c r="DH269" i="1"/>
  <c r="DH271" i="1"/>
  <c r="DH275" i="1"/>
  <c r="DH277" i="1"/>
  <c r="DH279" i="1"/>
  <c r="DH283" i="1"/>
  <c r="DH285" i="1"/>
  <c r="DH287" i="1"/>
  <c r="DH291" i="1"/>
  <c r="DH293" i="1"/>
  <c r="DH295" i="1"/>
  <c r="DH299" i="1"/>
  <c r="DH301" i="1"/>
  <c r="DH303" i="1"/>
  <c r="DH309" i="1"/>
  <c r="DH313" i="1"/>
  <c r="DH317" i="1"/>
  <c r="DH321" i="1"/>
  <c r="DH325" i="1"/>
  <c r="DH327" i="1"/>
  <c r="DH329" i="1"/>
  <c r="DH333" i="1"/>
  <c r="DH337" i="1"/>
  <c r="DH345" i="1"/>
  <c r="DH347" i="1"/>
  <c r="DH349" i="1"/>
  <c r="DH353" i="1"/>
  <c r="DH357" i="1"/>
  <c r="DH361" i="1"/>
  <c r="DH365" i="1"/>
  <c r="DH369" i="1"/>
  <c r="DH371" i="1"/>
  <c r="DH373" i="1"/>
  <c r="DH377" i="1"/>
  <c r="DH379" i="1"/>
  <c r="DH381" i="1"/>
  <c r="DH385" i="1"/>
  <c r="DH389" i="1"/>
  <c r="DH393" i="1"/>
  <c r="DH397" i="1"/>
  <c r="DH401" i="1"/>
  <c r="DH403" i="1"/>
  <c r="DH405" i="1"/>
  <c r="DH409" i="1"/>
  <c r="DH411" i="1"/>
  <c r="DH413" i="1"/>
  <c r="DH417" i="1"/>
  <c r="DH421" i="1"/>
  <c r="DH425" i="1"/>
  <c r="DH429" i="1"/>
  <c r="DH433" i="1"/>
  <c r="DH435" i="1"/>
  <c r="DH437" i="1"/>
  <c r="DH441" i="1"/>
  <c r="DH443" i="1"/>
  <c r="DH445" i="1"/>
  <c r="DH449" i="1"/>
  <c r="DH453" i="1"/>
  <c r="DH457" i="1"/>
  <c r="DH459" i="1"/>
  <c r="DH461" i="1"/>
  <c r="DH463" i="1"/>
  <c r="DH465" i="1"/>
  <c r="DH469" i="1"/>
  <c r="DH473" i="1"/>
  <c r="DH475" i="1"/>
  <c r="DH477" i="1"/>
  <c r="DH479" i="1"/>
  <c r="DH481" i="1"/>
  <c r="DH485" i="1"/>
  <c r="DH489" i="1"/>
  <c r="DH491" i="1"/>
  <c r="DH493" i="1"/>
  <c r="DH497" i="1"/>
  <c r="DH501" i="1"/>
  <c r="DH503" i="1"/>
  <c r="DH505" i="1"/>
  <c r="DH509" i="1"/>
  <c r="DH511" i="1"/>
  <c r="DH513" i="1"/>
  <c r="DH515" i="1"/>
  <c r="DH517" i="1"/>
  <c r="DH521" i="1"/>
  <c r="DH525" i="1"/>
  <c r="DH527" i="1"/>
  <c r="DH529" i="1"/>
  <c r="DH531" i="1"/>
  <c r="DH533" i="1"/>
  <c r="DH535" i="1"/>
  <c r="DH537" i="1"/>
  <c r="DH541" i="1"/>
  <c r="DH543" i="1"/>
  <c r="DH545" i="1"/>
  <c r="DH549" i="1"/>
  <c r="DH551" i="1"/>
  <c r="DH553" i="1"/>
  <c r="DH557" i="1"/>
  <c r="DH559" i="1"/>
  <c r="DH561" i="1"/>
  <c r="DH565" i="1"/>
  <c r="DH567" i="1"/>
  <c r="DH569" i="1"/>
  <c r="DH573" i="1"/>
  <c r="DH575" i="1"/>
  <c r="DH577" i="1"/>
  <c r="DH579" i="1"/>
  <c r="DH581" i="1"/>
  <c r="DH585" i="1"/>
  <c r="DH589" i="1"/>
  <c r="DH591" i="1"/>
  <c r="DH593" i="1"/>
  <c r="DH595" i="1"/>
  <c r="DH597" i="1"/>
  <c r="DH601" i="1"/>
  <c r="DH605" i="1"/>
  <c r="DH607" i="1"/>
  <c r="DH609" i="1"/>
  <c r="DH613" i="1"/>
  <c r="DH615" i="1"/>
  <c r="DH617" i="1"/>
  <c r="DH621" i="1"/>
  <c r="DH623" i="1"/>
  <c r="DH625" i="1"/>
  <c r="DH629" i="1"/>
  <c r="DH631" i="1"/>
  <c r="DH633" i="1"/>
  <c r="DH637" i="1"/>
  <c r="DH641" i="1"/>
  <c r="DH643" i="1"/>
  <c r="DH645" i="1"/>
  <c r="DH647" i="1"/>
  <c r="DH649" i="1"/>
  <c r="DH651" i="1"/>
  <c r="DH653" i="1"/>
  <c r="DH657" i="1"/>
  <c r="DH659" i="1"/>
  <c r="DH661" i="1"/>
  <c r="DH665" i="1"/>
  <c r="DH669" i="1"/>
  <c r="DH673" i="1"/>
  <c r="DH675" i="1"/>
  <c r="DH677" i="1"/>
  <c r="DH681" i="1"/>
  <c r="DH683" i="1"/>
  <c r="DH685" i="1"/>
  <c r="DH689" i="1"/>
  <c r="DH691" i="1"/>
  <c r="DH693" i="1"/>
  <c r="DH695" i="1"/>
  <c r="DH697" i="1"/>
  <c r="DH701" i="1"/>
  <c r="DH705" i="1"/>
  <c r="DH707" i="1"/>
  <c r="DH709" i="1"/>
  <c r="DH711" i="1"/>
  <c r="DH915" i="1"/>
  <c r="DH1179" i="1"/>
  <c r="DH1339" i="1"/>
  <c r="DH1437" i="1"/>
  <c r="DH2409" i="1"/>
  <c r="DH820" i="1"/>
  <c r="DH822" i="1"/>
  <c r="DH826" i="1"/>
  <c r="DH832" i="1"/>
  <c r="DH834" i="1"/>
  <c r="DH836" i="1"/>
  <c r="DH838" i="1"/>
  <c r="DH842" i="1"/>
  <c r="DH846" i="1"/>
  <c r="DH848" i="1"/>
  <c r="DH850" i="1"/>
  <c r="DH852" i="1"/>
  <c r="DH854" i="1"/>
  <c r="DH858" i="1"/>
  <c r="DH862" i="1"/>
  <c r="DH864" i="1"/>
  <c r="DH866" i="1"/>
  <c r="DH868" i="1"/>
  <c r="DH870" i="1"/>
  <c r="DH874" i="1"/>
  <c r="DH878" i="1"/>
  <c r="DH880" i="1"/>
  <c r="DH882" i="1"/>
  <c r="DH884" i="1"/>
  <c r="DH886" i="1"/>
  <c r="DH890" i="1"/>
  <c r="DH894" i="1"/>
  <c r="DH898" i="1"/>
  <c r="DH900" i="1"/>
  <c r="DH902" i="1"/>
  <c r="DH906" i="1"/>
  <c r="DH910" i="1"/>
  <c r="DH912" i="1"/>
  <c r="DH914" i="1"/>
  <c r="DH916" i="1"/>
  <c r="DH922" i="1"/>
  <c r="DH928" i="1"/>
  <c r="DH930" i="1"/>
  <c r="DH932" i="1"/>
  <c r="DH936" i="1"/>
  <c r="DH938" i="1"/>
  <c r="DH940" i="1"/>
  <c r="DH944" i="1"/>
  <c r="DH946" i="1"/>
  <c r="DH948" i="1"/>
  <c r="DH952" i="1"/>
  <c r="DH954" i="1"/>
  <c r="DH956" i="1"/>
  <c r="DH960" i="1"/>
  <c r="DH962" i="1"/>
  <c r="DH964" i="1"/>
  <c r="DH968" i="1"/>
  <c r="DH972" i="1"/>
  <c r="DH974" i="1"/>
  <c r="DH976" i="1"/>
  <c r="DH980" i="1"/>
  <c r="DH982" i="1"/>
  <c r="DH984" i="1"/>
  <c r="DH988" i="1"/>
  <c r="DH990" i="1"/>
  <c r="DH996" i="1"/>
  <c r="DH998" i="1"/>
  <c r="DH1000" i="1"/>
  <c r="DH1004" i="1"/>
  <c r="DH1006" i="1"/>
  <c r="DH1008" i="1"/>
  <c r="DH1012" i="1"/>
  <c r="DH1016" i="1"/>
  <c r="DH1020" i="1"/>
  <c r="DH1022" i="1"/>
  <c r="DH1024" i="1"/>
  <c r="DH1028" i="1"/>
  <c r="DH1030" i="1"/>
  <c r="DH1032" i="1"/>
  <c r="DH1036" i="1"/>
  <c r="DH1038" i="1"/>
  <c r="DH1044" i="1"/>
  <c r="DH1046" i="1"/>
  <c r="DH1048" i="1"/>
  <c r="DH1052" i="1"/>
  <c r="DH1054" i="1"/>
  <c r="DH1056" i="1"/>
  <c r="DH1060" i="1"/>
  <c r="DH1062" i="1"/>
  <c r="DH1064" i="1"/>
  <c r="DH1068" i="1"/>
  <c r="DH1070" i="1"/>
  <c r="DH1072" i="1"/>
  <c r="DH1076" i="1"/>
  <c r="DH1078" i="1"/>
  <c r="DH1080" i="1"/>
  <c r="DH1084" i="1"/>
  <c r="DH1086" i="1"/>
  <c r="DH1092" i="1"/>
  <c r="DH1094" i="1"/>
  <c r="DH1096" i="1"/>
  <c r="DH1100" i="1"/>
  <c r="DH1102" i="1"/>
  <c r="DH1104" i="1"/>
  <c r="DH1108" i="1"/>
  <c r="DH1110" i="1"/>
  <c r="DH1112" i="1"/>
  <c r="DH1116" i="1"/>
  <c r="DH1120" i="1"/>
  <c r="DH1124" i="1"/>
  <c r="DH1126" i="1"/>
  <c r="DH1128" i="1"/>
  <c r="DH1132" i="1"/>
  <c r="DH1134" i="1"/>
  <c r="DH1136" i="1"/>
  <c r="DH1140" i="1"/>
  <c r="DH1142" i="1"/>
  <c r="DH1144" i="1"/>
  <c r="DH1150" i="1"/>
  <c r="DH1152" i="1"/>
  <c r="DH1156" i="1"/>
  <c r="DH1160" i="1"/>
  <c r="DH1162" i="1"/>
  <c r="DH1164" i="1"/>
  <c r="DH1168" i="1"/>
  <c r="DH1170" i="1"/>
  <c r="DH1172" i="1"/>
  <c r="DH1178" i="1"/>
  <c r="DH1180" i="1"/>
  <c r="DH1184" i="1"/>
  <c r="DH1186" i="1"/>
  <c r="DH1192" i="1"/>
  <c r="DH1194" i="1"/>
  <c r="DH1196" i="1"/>
  <c r="DH1200" i="1"/>
  <c r="DH1202" i="1"/>
  <c r="DH1204" i="1"/>
  <c r="DH1208" i="1"/>
  <c r="DH1210" i="1"/>
  <c r="DH1212" i="1"/>
  <c r="DH1214" i="1"/>
  <c r="DH1216" i="1"/>
  <c r="DH1220" i="1"/>
  <c r="DH1224" i="1"/>
  <c r="DH1228" i="1"/>
  <c r="DH1232" i="1"/>
  <c r="DH1236" i="1"/>
  <c r="DH1240" i="1"/>
  <c r="DH1242" i="1"/>
  <c r="DH1244" i="1"/>
  <c r="DH1248" i="1"/>
  <c r="DH1252" i="1"/>
  <c r="DH1256" i="1"/>
  <c r="DH1258" i="1"/>
  <c r="DH1260" i="1"/>
  <c r="DH1264" i="1"/>
  <c r="DH1268" i="1"/>
  <c r="DH1272" i="1"/>
  <c r="DH1274" i="1"/>
  <c r="DH1276" i="1"/>
  <c r="DH1280" i="1"/>
  <c r="DH1284" i="1"/>
  <c r="DH1288" i="1"/>
  <c r="DH1290" i="1"/>
  <c r="DH1296" i="1"/>
  <c r="DH1300" i="1"/>
  <c r="DH1304" i="1"/>
  <c r="DH1306" i="1"/>
  <c r="DH1308" i="1"/>
  <c r="DH1312" i="1"/>
  <c r="DH1316" i="1"/>
  <c r="DH1320" i="1"/>
  <c r="DH1322" i="1"/>
  <c r="DH1324" i="1"/>
  <c r="DH1328" i="1"/>
  <c r="DH1332" i="1"/>
  <c r="DH1338" i="1"/>
  <c r="DH1340" i="1"/>
  <c r="DH1342" i="1"/>
  <c r="DH1345" i="1"/>
  <c r="DH1349" i="1"/>
  <c r="DH1353" i="1"/>
  <c r="DH1357" i="1"/>
  <c r="DH1359" i="1"/>
  <c r="DH1361" i="1"/>
  <c r="DH1365" i="1"/>
  <c r="DH1373" i="1"/>
  <c r="DH1375" i="1"/>
  <c r="DH1379" i="1"/>
  <c r="DH1381" i="1"/>
  <c r="DH1383" i="1"/>
  <c r="DH1385" i="1"/>
  <c r="DH1387" i="1"/>
  <c r="DH1389" i="1"/>
  <c r="DH1391" i="1"/>
  <c r="DH1393" i="1"/>
  <c r="DH1395" i="1"/>
  <c r="DH1397" i="1"/>
  <c r="DH1399" i="1"/>
  <c r="DH1401" i="1"/>
  <c r="DH1403" i="1"/>
  <c r="DH1405" i="1"/>
  <c r="DH1407" i="1"/>
  <c r="DH1409" i="1"/>
  <c r="DH1411" i="1"/>
  <c r="DH1415" i="1"/>
  <c r="DH1417" i="1"/>
  <c r="DH1419" i="1"/>
  <c r="DH1421" i="1"/>
  <c r="DH1423" i="1"/>
  <c r="DH1425" i="1"/>
  <c r="DH1427" i="1"/>
  <c r="DH1429" i="1"/>
  <c r="DH1431" i="1"/>
  <c r="DH1433" i="1"/>
  <c r="DH1435" i="1"/>
  <c r="DH1439" i="1"/>
  <c r="DH1441" i="1"/>
  <c r="DH1445" i="1"/>
  <c r="DH1447" i="1"/>
  <c r="DH1449" i="1"/>
  <c r="DH1451" i="1"/>
  <c r="DH1453" i="1"/>
  <c r="DH1455" i="1"/>
  <c r="DH1457" i="1"/>
  <c r="DH1459" i="1"/>
  <c r="DH1461" i="1"/>
  <c r="DH1463" i="1"/>
  <c r="DH1465" i="1"/>
  <c r="DH1467" i="1"/>
  <c r="DH1469" i="1"/>
  <c r="DH1471" i="1"/>
  <c r="DH1473" i="1"/>
  <c r="DH1475" i="1"/>
  <c r="DH1479" i="1"/>
  <c r="DH1483" i="1"/>
  <c r="DH1485" i="1"/>
  <c r="DH1487" i="1"/>
  <c r="DH1489" i="1"/>
  <c r="DH1491" i="1"/>
  <c r="DH1493" i="1"/>
  <c r="DH1495" i="1"/>
  <c r="DH1497" i="1"/>
  <c r="DH1499" i="1"/>
  <c r="DH1501" i="1"/>
  <c r="DH1503" i="1"/>
  <c r="DH1505" i="1"/>
  <c r="DH1507" i="1"/>
  <c r="DH1509" i="1"/>
  <c r="DH1511" i="1"/>
  <c r="DH1515" i="1"/>
  <c r="DH1519" i="1"/>
  <c r="DH1521" i="1"/>
  <c r="DH1523" i="1"/>
  <c r="DH1525" i="1"/>
  <c r="DH1527" i="1"/>
  <c r="DH1529" i="1"/>
  <c r="DH1531" i="1"/>
  <c r="DH1533" i="1"/>
  <c r="DH1535" i="1"/>
  <c r="DH1537" i="1"/>
  <c r="DH1539" i="1"/>
  <c r="DH1541" i="1"/>
  <c r="DH1543" i="1"/>
  <c r="DH1545" i="1"/>
  <c r="DH1547" i="1"/>
  <c r="DH1549" i="1"/>
  <c r="DH1553" i="1"/>
  <c r="DH1557" i="1"/>
  <c r="DH1559" i="1"/>
  <c r="DH1561" i="1"/>
  <c r="DH1563" i="1"/>
  <c r="DH1565" i="1"/>
  <c r="DH1567" i="1"/>
  <c r="DH1569" i="1"/>
  <c r="DH1571" i="1"/>
  <c r="DH1573" i="1"/>
  <c r="DH1575" i="1"/>
  <c r="DH1577" i="1"/>
  <c r="DH1579" i="1"/>
  <c r="DH1585" i="1"/>
  <c r="DH1587" i="1"/>
  <c r="DH1589" i="1"/>
  <c r="DH1591" i="1"/>
  <c r="DH1593" i="1"/>
  <c r="DH1595" i="1"/>
  <c r="DH1597" i="1"/>
  <c r="DH1599" i="1"/>
  <c r="DH1601" i="1"/>
  <c r="DH1603" i="1"/>
  <c r="DH1605" i="1"/>
  <c r="DH1607" i="1"/>
  <c r="DH1610" i="1"/>
  <c r="DH1612" i="1"/>
  <c r="DH1614" i="1"/>
  <c r="DH1616" i="1"/>
  <c r="DH1618" i="1"/>
  <c r="DH1620" i="1"/>
  <c r="DH1622" i="1"/>
  <c r="DH1624" i="1"/>
  <c r="DH1628" i="1"/>
  <c r="DH1630" i="1"/>
  <c r="DH1632" i="1"/>
  <c r="DH1636" i="1"/>
  <c r="DH1646" i="1"/>
  <c r="DH1648" i="1"/>
  <c r="DH1662" i="1"/>
  <c r="DH1664" i="1"/>
  <c r="DH1678" i="1"/>
  <c r="DH1680" i="1"/>
  <c r="DH1690" i="1"/>
  <c r="DH1694" i="1"/>
  <c r="DH1706" i="1"/>
  <c r="DH1712" i="1"/>
  <c r="DH1720" i="1"/>
  <c r="DH1722" i="1"/>
  <c r="DH1730" i="1"/>
  <c r="DH1736" i="1"/>
  <c r="DH1748" i="1"/>
  <c r="DH1752" i="1"/>
  <c r="DH1762" i="1"/>
  <c r="DH1764" i="1"/>
  <c r="DH1778" i="1"/>
  <c r="DH1780" i="1"/>
  <c r="DH1790" i="1"/>
  <c r="DH1792" i="1"/>
  <c r="DH1806" i="1"/>
  <c r="DH1810" i="1"/>
  <c r="DH1816" i="1"/>
  <c r="DH1820" i="1"/>
  <c r="DH1826" i="1"/>
  <c r="DH1830" i="1"/>
  <c r="DH1836" i="1"/>
  <c r="DH1838" i="1"/>
  <c r="DH1844" i="1"/>
  <c r="DH1852" i="1"/>
  <c r="DH1854" i="1"/>
  <c r="DH1860" i="1"/>
  <c r="DH1862" i="1"/>
  <c r="DH1870" i="1"/>
  <c r="DH1872" i="1"/>
  <c r="DH1878" i="1"/>
  <c r="DH1886" i="1"/>
  <c r="DH1892" i="1"/>
  <c r="DH1894" i="1"/>
  <c r="DH1902" i="1"/>
  <c r="DH1904" i="1"/>
  <c r="DH1910" i="1"/>
  <c r="DH1914" i="1"/>
  <c r="DH1920" i="1"/>
  <c r="DH1922" i="1"/>
  <c r="DH1928" i="1"/>
  <c r="DH1932" i="1"/>
  <c r="DH1938" i="1"/>
  <c r="DH1940" i="1"/>
  <c r="DH1946" i="1"/>
  <c r="DH1948" i="1"/>
  <c r="DH1954" i="1"/>
  <c r="DH1956" i="1"/>
  <c r="DH1964" i="1"/>
  <c r="DH1970" i="1"/>
  <c r="DH1978" i="1"/>
  <c r="DH1984" i="1"/>
  <c r="DH1992" i="1"/>
  <c r="DH1998" i="1"/>
  <c r="DH2006" i="1"/>
  <c r="DH2014" i="1"/>
  <c r="DH2022" i="1"/>
  <c r="DH2030" i="1"/>
  <c r="DH2036" i="1"/>
  <c r="DH2044" i="1"/>
  <c r="DH2050" i="1"/>
  <c r="DH2064" i="1"/>
  <c r="DH2072" i="1"/>
  <c r="DH2080" i="1"/>
  <c r="DH2088" i="1"/>
  <c r="DH2096" i="1"/>
  <c r="DH2102" i="1"/>
  <c r="DH2116" i="1"/>
  <c r="DH2122" i="1"/>
  <c r="DH2130" i="1"/>
  <c r="DH2136" i="1"/>
  <c r="DH2144" i="1"/>
  <c r="DH2158" i="1"/>
  <c r="DH2164" i="1"/>
  <c r="DH2172" i="1"/>
  <c r="DH2178" i="1"/>
  <c r="DH2186" i="1"/>
  <c r="DH2194" i="1"/>
  <c r="DH2202" i="1"/>
  <c r="DH2210" i="1"/>
  <c r="DH2216" i="1"/>
  <c r="DH2224" i="1"/>
  <c r="DH2230" i="1"/>
  <c r="DH2238" i="1"/>
  <c r="DH2244" i="1"/>
  <c r="DH2252" i="1"/>
  <c r="DH2264" i="1"/>
  <c r="DH2270" i="1"/>
  <c r="DH2278" i="1"/>
  <c r="DH2284" i="1"/>
  <c r="DH2298" i="1"/>
  <c r="DH2306" i="1"/>
  <c r="DH2314" i="1"/>
  <c r="DH2322" i="1"/>
  <c r="DH2330" i="1"/>
  <c r="DH2336" i="1"/>
  <c r="DH2344" i="1"/>
  <c r="DH2350" i="1"/>
  <c r="DH2358" i="1"/>
  <c r="DH2364" i="1"/>
  <c r="DH2372" i="1"/>
  <c r="DH2378" i="1"/>
  <c r="DH2384" i="1"/>
  <c r="DH2396" i="1"/>
  <c r="DH2404" i="1"/>
  <c r="DH2410" i="1"/>
  <c r="DH2414" i="1"/>
  <c r="DH1634" i="1"/>
  <c r="DH1640" i="1"/>
  <c r="DH1644" i="1"/>
  <c r="DH1650" i="1"/>
  <c r="DH1652" i="1"/>
  <c r="DH1656" i="1"/>
  <c r="DH1658" i="1"/>
  <c r="DH1668" i="1"/>
  <c r="DH1670" i="1"/>
  <c r="DH1674" i="1"/>
  <c r="DH1676" i="1"/>
  <c r="DH1682" i="1"/>
  <c r="DH1686" i="1"/>
  <c r="DH1692" i="1"/>
  <c r="DH1696" i="1"/>
  <c r="DH1702" i="1"/>
  <c r="DH1704" i="1"/>
  <c r="DH1708" i="1"/>
  <c r="DH1710" i="1"/>
  <c r="DH1718" i="1"/>
  <c r="DH1724" i="1"/>
  <c r="DH1732" i="1"/>
  <c r="DH1734" i="1"/>
  <c r="DH1738" i="1"/>
  <c r="DH1740" i="1"/>
  <c r="DH1746" i="1"/>
  <c r="DH1750" i="1"/>
  <c r="DH1756" i="1"/>
  <c r="DH1760" i="1"/>
  <c r="DH1766" i="1"/>
  <c r="DH1768" i="1"/>
  <c r="DH1772" i="1"/>
  <c r="DH1774" i="1"/>
  <c r="DH1782" i="1"/>
  <c r="DH1788" i="1"/>
  <c r="DH1796" i="1"/>
  <c r="DH1798" i="1"/>
  <c r="DH1802" i="1"/>
  <c r="DH1804" i="1"/>
  <c r="DH1808" i="1"/>
  <c r="DH1814" i="1"/>
  <c r="DH1818" i="1"/>
  <c r="DH1828" i="1"/>
  <c r="DH1832" i="1"/>
  <c r="DH1846" i="1"/>
  <c r="DH1848" i="1"/>
  <c r="DH1866" i="1"/>
  <c r="DH1880" i="1"/>
  <c r="DH1898" i="1"/>
  <c r="DH1912" i="1"/>
  <c r="DH1930" i="1"/>
  <c r="DH1944" i="1"/>
  <c r="DH1962" i="1"/>
  <c r="DH2" i="1"/>
  <c r="DH14" i="1"/>
  <c r="DH34" i="1"/>
  <c r="DH56" i="1"/>
  <c r="DH70" i="1"/>
  <c r="DH88" i="1"/>
  <c r="DH102" i="1"/>
  <c r="DH108" i="1"/>
  <c r="DH120" i="1"/>
  <c r="DH124" i="1"/>
  <c r="DH134" i="1"/>
  <c r="DH152" i="1"/>
  <c r="DH156" i="1"/>
  <c r="DH176" i="1"/>
  <c r="DH188" i="1"/>
  <c r="DH198" i="1"/>
  <c r="DH218" i="1"/>
  <c r="DH242" i="1"/>
  <c r="DH260" i="1"/>
  <c r="DH270" i="1"/>
  <c r="DH274" i="1"/>
  <c r="DH292" i="1"/>
  <c r="DH302" i="1"/>
  <c r="DH308" i="1"/>
  <c r="DH328" i="1"/>
  <c r="DH330" i="1"/>
  <c r="DH352" i="1"/>
  <c r="DH372" i="1"/>
  <c r="DH380" i="1"/>
  <c r="DH386" i="1"/>
  <c r="DH398" i="1"/>
  <c r="DH406" i="1"/>
  <c r="DH416" i="1"/>
  <c r="DH422" i="1"/>
  <c r="DH440" i="1"/>
  <c r="DH450" i="1"/>
  <c r="DH458" i="1"/>
  <c r="DH484" i="1"/>
  <c r="DH508" i="1"/>
  <c r="DH516" i="1"/>
  <c r="DH534" i="1"/>
  <c r="DH548" i="1"/>
  <c r="DH554" i="1"/>
  <c r="DH558" i="1"/>
  <c r="DH564" i="1"/>
  <c r="DH572" i="1"/>
  <c r="DH590" i="1"/>
  <c r="DH598" i="1"/>
  <c r="DH606" i="1"/>
  <c r="DH616" i="1"/>
  <c r="DH624" i="1"/>
  <c r="DH630" i="1"/>
  <c r="DH654" i="1"/>
  <c r="DH662" i="1"/>
  <c r="DH668" i="1"/>
  <c r="DH678" i="1"/>
  <c r="DH686" i="1"/>
  <c r="DH692" i="1"/>
  <c r="DH719" i="1"/>
  <c r="DH725" i="1"/>
  <c r="DH733" i="1"/>
  <c r="DH743" i="1"/>
  <c r="DH759" i="1"/>
  <c r="DH769" i="1"/>
  <c r="DH775" i="1"/>
  <c r="DH783" i="1"/>
  <c r="DH785" i="1"/>
  <c r="DH799" i="1"/>
  <c r="DH801" i="1"/>
  <c r="DH807" i="1"/>
  <c r="DH831" i="1"/>
  <c r="DH837" i="1"/>
  <c r="DH839" i="1"/>
  <c r="DH851" i="1"/>
  <c r="DH857" i="1"/>
  <c r="DH859" i="1"/>
  <c r="DH869" i="1"/>
  <c r="DH871" i="1"/>
  <c r="DH875" i="1"/>
  <c r="DH877" i="1"/>
  <c r="DH879" i="1"/>
  <c r="DH885" i="1"/>
  <c r="DH889" i="1"/>
  <c r="DH891" i="1"/>
  <c r="DH895" i="1"/>
  <c r="DH899" i="1"/>
  <c r="DH901" i="1"/>
  <c r="DH903" i="1"/>
  <c r="DH905" i="1"/>
  <c r="DH909" i="1"/>
  <c r="DH911" i="1"/>
  <c r="DH921" i="1"/>
  <c r="DH923" i="1"/>
  <c r="DH925" i="1"/>
  <c r="DH929" i="1"/>
  <c r="DH931" i="1"/>
  <c r="DH935" i="1"/>
  <c r="DH943" i="1"/>
  <c r="DH947" i="1"/>
  <c r="DH949" i="1"/>
  <c r="DH959" i="1"/>
  <c r="DH961" i="1"/>
  <c r="DH965" i="1"/>
  <c r="DH967" i="1"/>
  <c r="DH973" i="1"/>
  <c r="DH977" i="1"/>
  <c r="DH979" i="1"/>
  <c r="DH981" i="1"/>
  <c r="DH983" i="1"/>
  <c r="DH985" i="1"/>
  <c r="DH987" i="1"/>
  <c r="DH991" i="1"/>
  <c r="DH997" i="1"/>
  <c r="DH999" i="1"/>
  <c r="DH1001" i="1"/>
  <c r="DH1005" i="1"/>
  <c r="DH1009" i="1"/>
  <c r="DH1011" i="1"/>
  <c r="DH1015" i="1"/>
  <c r="DH1017" i="1"/>
  <c r="DH1023" i="1"/>
  <c r="DH1027" i="1"/>
  <c r="DH1029" i="1"/>
  <c r="DH1033" i="1"/>
  <c r="DH1041" i="1"/>
  <c r="DH1045" i="1"/>
  <c r="DH1047" i="1"/>
  <c r="DH1051" i="1"/>
  <c r="DH1059" i="1"/>
  <c r="DH1063" i="1"/>
  <c r="DH1065" i="1"/>
  <c r="DH1069" i="1"/>
  <c r="DH1075" i="1"/>
  <c r="DH1077" i="1"/>
  <c r="DH1081" i="1"/>
  <c r="DH1083" i="1"/>
  <c r="DH1087" i="1"/>
  <c r="DH1091" i="1"/>
  <c r="DH1093" i="1"/>
  <c r="DH1095" i="1"/>
  <c r="DH1101" i="1"/>
  <c r="DH1105" i="1"/>
  <c r="DH1107" i="1"/>
  <c r="DH1109" i="1"/>
  <c r="DH1111" i="1"/>
  <c r="DH1113" i="1"/>
  <c r="DH1115" i="1"/>
  <c r="DH1119" i="1"/>
  <c r="DH1125" i="1"/>
  <c r="DH1127" i="1"/>
  <c r="DH1129" i="1"/>
  <c r="DH1133" i="1"/>
  <c r="DH1137" i="1"/>
  <c r="DH1139" i="1"/>
  <c r="DH1143" i="1"/>
  <c r="DH1145" i="1"/>
  <c r="DH1151" i="1"/>
  <c r="DH1155" i="1"/>
  <c r="DH1157" i="1"/>
  <c r="DH1161" i="1"/>
  <c r="DH1163" i="1"/>
  <c r="DH1167" i="1"/>
  <c r="DH1175" i="1"/>
  <c r="DH1181" i="1"/>
  <c r="DH1185" i="1"/>
  <c r="DH1191" i="1"/>
  <c r="DH1193" i="1"/>
  <c r="DH1197" i="1"/>
  <c r="DH1199" i="1"/>
  <c r="DH1203" i="1"/>
  <c r="DH1207" i="1"/>
  <c r="DH1209" i="1"/>
  <c r="DH1211" i="1"/>
  <c r="DH1215" i="1"/>
  <c r="DH1217" i="1"/>
  <c r="DH1221" i="1"/>
  <c r="DH1231" i="1"/>
  <c r="DH1237" i="1"/>
  <c r="DH1239" i="1"/>
  <c r="DH1243" i="1"/>
  <c r="DH1245" i="1"/>
  <c r="DH1251" i="1"/>
  <c r="DH1257" i="1"/>
  <c r="DH1259" i="1"/>
  <c r="DH1263" i="1"/>
  <c r="DH1267" i="1"/>
  <c r="DH1269" i="1"/>
  <c r="DH1273" i="1"/>
  <c r="DH1277" i="1"/>
  <c r="DH1279" i="1"/>
  <c r="DH1283" i="1"/>
  <c r="DH1293" i="1"/>
  <c r="DH1297" i="1"/>
  <c r="DH1299" i="1"/>
  <c r="DH1305" i="1"/>
  <c r="DH1307" i="1"/>
  <c r="DH1309" i="1"/>
  <c r="DH1313" i="1"/>
  <c r="DH1317" i="1"/>
  <c r="DH1321" i="1"/>
  <c r="DH1325" i="1"/>
  <c r="DH1331" i="1"/>
  <c r="DH1333" i="1"/>
  <c r="DH1341" i="1"/>
  <c r="DH1344" i="1"/>
  <c r="DH1348" i="1"/>
  <c r="DH1350" i="1"/>
  <c r="DH1354" i="1"/>
  <c r="DH1358" i="1"/>
  <c r="DH1360" i="1"/>
  <c r="DH1362" i="1"/>
  <c r="DH1364" i="1"/>
  <c r="DH1368" i="1"/>
  <c r="DH1370" i="1"/>
  <c r="DH1382" i="1"/>
  <c r="DH1386" i="1"/>
  <c r="DH1390" i="1"/>
  <c r="DH1398" i="1"/>
  <c r="DH1406" i="1"/>
  <c r="DH1414" i="1"/>
  <c r="DH1418" i="1"/>
  <c r="DH1422" i="1"/>
  <c r="DH1434" i="1"/>
  <c r="DH1438" i="1"/>
  <c r="DH1442" i="1"/>
  <c r="DH1450" i="1"/>
  <c r="DH1458" i="1"/>
  <c r="DH1466" i="1"/>
  <c r="DH1470" i="1"/>
  <c r="DH1474" i="1"/>
  <c r="DH1486" i="1"/>
  <c r="DH1498" i="1"/>
  <c r="DH1502" i="1"/>
  <c r="DH1506" i="1"/>
  <c r="DH1514" i="1"/>
  <c r="DH1522" i="1"/>
  <c r="DH1530" i="1"/>
  <c r="DH1534" i="1"/>
  <c r="DH1538" i="1"/>
  <c r="DH1550" i="1"/>
  <c r="DH1562" i="1"/>
  <c r="DH1570" i="1"/>
  <c r="DH1578" i="1"/>
  <c r="DH1586" i="1"/>
  <c r="DH1594" i="1"/>
  <c r="DH1598" i="1"/>
  <c r="DH1602" i="1"/>
  <c r="DH1621" i="1"/>
  <c r="DH1625" i="1"/>
  <c r="DH1633" i="1"/>
  <c r="DH1641" i="1"/>
  <c r="DH1649" i="1"/>
  <c r="DH1653" i="1"/>
  <c r="DH1657" i="1"/>
  <c r="DH1669" i="1"/>
  <c r="DH1673" i="1"/>
  <c r="DH1677" i="1"/>
  <c r="DH1685" i="1"/>
  <c r="DH1693" i="1"/>
  <c r="DH1701" i="1"/>
  <c r="DH1705" i="1"/>
  <c r="DH1709" i="1"/>
  <c r="DH1721" i="1"/>
  <c r="DH1733" i="1"/>
  <c r="DH1737" i="1"/>
  <c r="DH1741" i="1"/>
  <c r="DH1749" i="1"/>
  <c r="DH1757" i="1"/>
  <c r="DH1765" i="1"/>
  <c r="DH1769" i="1"/>
  <c r="DH1773" i="1"/>
  <c r="DH1785" i="1"/>
  <c r="DH1797" i="1"/>
  <c r="DH1801" i="1"/>
  <c r="DH1805" i="1"/>
  <c r="DH1807" i="1"/>
  <c r="DH1815" i="1"/>
  <c r="DH1817" i="1"/>
  <c r="DH1821" i="1"/>
  <c r="DH1825" i="1"/>
  <c r="DH1829" i="1"/>
  <c r="DH1833" i="1"/>
  <c r="DH1839" i="1"/>
  <c r="DH1845" i="1"/>
  <c r="DH1849" i="1"/>
  <c r="DH1855" i="1"/>
  <c r="DH1859" i="1"/>
  <c r="DH1865" i="1"/>
  <c r="DH1869" i="1"/>
  <c r="DH1873" i="1"/>
  <c r="DH1877" i="1"/>
  <c r="DH1891" i="1"/>
  <c r="DH1897" i="1"/>
  <c r="DH1901" i="1"/>
  <c r="DH1905" i="1"/>
  <c r="DH1909" i="1"/>
  <c r="DH1913" i="1"/>
  <c r="DH1919" i="1"/>
  <c r="DH1923" i="1"/>
  <c r="DH1929" i="1"/>
  <c r="DH1933" i="1"/>
  <c r="DH1937" i="1"/>
  <c r="DH1945" i="1"/>
  <c r="DH1951" i="1"/>
  <c r="DH1955" i="1"/>
  <c r="DH1961" i="1"/>
  <c r="DH1965" i="1"/>
  <c r="DH1973" i="1"/>
  <c r="DH1977" i="1"/>
  <c r="DH1985" i="1"/>
  <c r="DH1989" i="1"/>
  <c r="DH1997" i="1"/>
  <c r="DH2001" i="1"/>
  <c r="DH2005" i="1"/>
  <c r="DH2009" i="1"/>
  <c r="DH2013" i="1"/>
  <c r="DH2017" i="1"/>
  <c r="DH2021" i="1"/>
  <c r="DH2025" i="1"/>
  <c r="DH2029" i="1"/>
  <c r="DH2037" i="1"/>
  <c r="DH2041" i="1"/>
  <c r="DH2049" i="1"/>
  <c r="DH2053" i="1"/>
  <c r="DH2061" i="1"/>
  <c r="DH2065" i="1"/>
  <c r="DH2069" i="1"/>
  <c r="DH2073" i="1"/>
  <c r="DH2077" i="1"/>
  <c r="DH2081" i="1"/>
  <c r="DH2085" i="1"/>
  <c r="DH2089" i="1"/>
  <c r="DH2093" i="1"/>
  <c r="DH2101" i="1"/>
  <c r="DH2105" i="1"/>
  <c r="DH2113" i="1"/>
  <c r="DH2117" i="1"/>
  <c r="DH2125" i="1"/>
  <c r="DH2129" i="1"/>
  <c r="DH2131" i="1"/>
  <c r="DH2135" i="1"/>
  <c r="DH2139" i="1"/>
  <c r="DH2143" i="1"/>
  <c r="DH2147" i="1"/>
  <c r="DH2155" i="1"/>
  <c r="DH2159" i="1"/>
  <c r="DH2167" i="1"/>
  <c r="DH2171" i="1"/>
  <c r="DH2179" i="1"/>
  <c r="DH2183" i="1"/>
  <c r="DH2187" i="1"/>
  <c r="DH2191" i="1"/>
  <c r="DH2195" i="1"/>
  <c r="DH2199" i="1"/>
  <c r="DH2203" i="1"/>
  <c r="DH2207" i="1"/>
  <c r="DH2211" i="1"/>
  <c r="DH2219" i="1"/>
  <c r="DH2223" i="1"/>
  <c r="DH2231" i="1"/>
  <c r="DH2235" i="1"/>
  <c r="DH2243" i="1"/>
  <c r="DH2247" i="1"/>
  <c r="DH2251" i="1"/>
  <c r="DH2255" i="1"/>
  <c r="DH2259" i="1"/>
  <c r="DH2263" i="1"/>
  <c r="DH2271" i="1"/>
  <c r="DH2275" i="1"/>
  <c r="DH2283" i="1"/>
  <c r="DH2287" i="1"/>
  <c r="DH2295" i="1"/>
  <c r="DH2299" i="1"/>
  <c r="DH2303" i="1"/>
  <c r="DH2307" i="1"/>
  <c r="DH2311" i="1"/>
  <c r="DH2315" i="1"/>
  <c r="DH2319" i="1"/>
  <c r="DH2323" i="1"/>
  <c r="DH2327" i="1"/>
  <c r="DH2335" i="1"/>
  <c r="DH2339" i="1"/>
  <c r="DH2343" i="1"/>
  <c r="DH2351" i="1"/>
  <c r="DH2355" i="1"/>
  <c r="DH2359" i="1"/>
  <c r="DH2367" i="1"/>
  <c r="DH2371" i="1"/>
  <c r="DH2383" i="1"/>
  <c r="DH2387" i="1"/>
  <c r="DH2399" i="1"/>
  <c r="DH2403" i="1"/>
  <c r="DH46" i="1"/>
  <c r="DH66" i="1"/>
  <c r="DH90" i="1"/>
  <c r="DH4" i="1"/>
  <c r="DH6" i="1"/>
  <c r="DH8" i="1"/>
  <c r="DH10" i="1"/>
  <c r="DH12" i="1"/>
  <c r="DH16" i="1"/>
  <c r="DH18" i="1"/>
  <c r="DH20" i="1"/>
  <c r="DH22" i="1"/>
  <c r="DH24" i="1"/>
  <c r="DH26" i="1"/>
  <c r="DH28" i="1"/>
  <c r="DH30" i="1"/>
  <c r="DH32" i="1"/>
  <c r="DH36" i="1"/>
  <c r="DH38" i="1"/>
  <c r="DH40" i="1"/>
  <c r="DH42" i="1"/>
  <c r="DH44" i="1"/>
  <c r="DH48" i="1"/>
  <c r="DH50" i="1"/>
  <c r="DH52" i="1"/>
  <c r="DH54" i="1"/>
  <c r="DH58" i="1"/>
  <c r="DH60" i="1"/>
  <c r="DH62" i="1"/>
  <c r="DH64" i="1"/>
  <c r="DH68" i="1"/>
  <c r="DH72" i="1"/>
  <c r="DH74" i="1"/>
  <c r="DH76" i="1"/>
  <c r="DH78" i="1"/>
  <c r="DH80" i="1"/>
  <c r="DH82" i="1"/>
  <c r="DH84" i="1"/>
  <c r="DH86" i="1"/>
  <c r="DH92" i="1"/>
  <c r="DH94" i="1"/>
  <c r="DH96" i="1"/>
  <c r="DH98" i="1"/>
  <c r="DH100" i="1"/>
  <c r="DH104" i="1"/>
  <c r="DH106" i="1"/>
  <c r="DH110" i="1"/>
  <c r="DH112" i="1"/>
  <c r="DH114" i="1"/>
  <c r="DH116" i="1"/>
  <c r="DH118" i="1"/>
  <c r="DH122" i="1"/>
  <c r="DH126" i="1"/>
  <c r="DH128" i="1"/>
  <c r="DH130" i="1"/>
  <c r="DH132" i="1"/>
  <c r="DH136" i="1"/>
  <c r="DH138" i="1"/>
  <c r="DH140" i="1"/>
  <c r="DH142" i="1"/>
  <c r="DH144" i="1"/>
  <c r="DH146" i="1"/>
  <c r="DH148" i="1"/>
  <c r="DH150" i="1"/>
  <c r="DH154" i="1"/>
  <c r="DH158" i="1"/>
  <c r="DH160" i="1"/>
  <c r="DH162" i="1"/>
  <c r="DH164" i="1"/>
  <c r="DH166" i="1"/>
  <c r="DH168" i="1"/>
  <c r="DH170" i="1"/>
  <c r="DH172" i="1"/>
  <c r="DH174" i="1"/>
  <c r="DH178" i="1"/>
  <c r="DH180" i="1"/>
  <c r="DH182" i="1"/>
  <c r="DH184" i="1"/>
  <c r="DH186" i="1"/>
  <c r="DH190" i="1"/>
  <c r="DH192" i="1"/>
  <c r="DH194" i="1"/>
  <c r="DH196" i="1"/>
  <c r="DH200" i="1"/>
  <c r="DH202" i="1"/>
  <c r="DH204" i="1"/>
  <c r="DH206" i="1"/>
  <c r="DH208" i="1"/>
  <c r="DH210" i="1"/>
  <c r="DH212" i="1"/>
  <c r="DH214" i="1"/>
  <c r="DH216" i="1"/>
  <c r="DH220" i="1"/>
  <c r="DH222" i="1"/>
  <c r="DH224" i="1"/>
  <c r="DH226" i="1"/>
  <c r="DH228" i="1"/>
  <c r="DH230" i="1"/>
  <c r="DH232" i="1"/>
  <c r="DH234" i="1"/>
  <c r="DH236" i="1"/>
  <c r="DH238" i="1"/>
  <c r="DH240" i="1"/>
  <c r="DH244" i="1"/>
  <c r="DH246" i="1"/>
  <c r="DH248" i="1"/>
  <c r="DH250" i="1"/>
  <c r="DH254" i="1"/>
  <c r="DH256" i="1"/>
  <c r="DH258" i="1"/>
  <c r="DH262" i="1"/>
  <c r="DH264" i="1"/>
  <c r="DH266" i="1"/>
  <c r="DH268" i="1"/>
  <c r="DH272" i="1"/>
  <c r="DH276" i="1"/>
  <c r="DH278" i="1"/>
  <c r="DH280" i="1"/>
  <c r="DH284" i="1"/>
  <c r="DH318" i="1"/>
  <c r="DH364" i="1"/>
  <c r="DH378" i="1"/>
  <c r="DH390" i="1"/>
  <c r="DH412" i="1"/>
  <c r="DH432" i="1"/>
  <c r="DH442" i="1"/>
  <c r="DH494" i="1"/>
  <c r="DH522" i="1"/>
  <c r="DH540" i="1"/>
  <c r="DH596" i="1"/>
  <c r="DH636" i="1"/>
  <c r="DH660" i="1"/>
  <c r="DH672" i="1"/>
  <c r="DH710" i="1"/>
  <c r="DH727" i="1"/>
  <c r="DH751" i="1"/>
  <c r="DH767" i="1"/>
  <c r="DH793" i="1"/>
  <c r="DH825" i="1"/>
  <c r="DH282" i="1"/>
  <c r="DH286" i="1"/>
  <c r="DH288" i="1"/>
  <c r="DH290" i="1"/>
  <c r="DH294" i="1"/>
  <c r="DH296" i="1"/>
  <c r="DH298" i="1"/>
  <c r="DH300" i="1"/>
  <c r="DH304" i="1"/>
  <c r="DH306" i="1"/>
  <c r="DH310" i="1"/>
  <c r="DH312" i="1"/>
  <c r="DH314" i="1"/>
  <c r="DH316" i="1"/>
  <c r="DH320" i="1"/>
  <c r="DH322" i="1"/>
  <c r="DH324" i="1"/>
  <c r="DH326" i="1"/>
  <c r="DH332" i="1"/>
  <c r="DH334" i="1"/>
  <c r="DH336" i="1"/>
  <c r="DH338" i="1"/>
  <c r="DH340" i="1"/>
  <c r="DH342" i="1"/>
  <c r="DH344" i="1"/>
  <c r="DH346" i="1"/>
  <c r="DH348" i="1"/>
  <c r="DH350" i="1"/>
  <c r="DH354" i="1"/>
  <c r="DH356" i="1"/>
  <c r="DH358" i="1"/>
  <c r="DH360" i="1"/>
  <c r="DH362" i="1"/>
  <c r="DH366" i="1"/>
  <c r="DH368" i="1"/>
  <c r="DH370" i="1"/>
  <c r="DH374" i="1"/>
  <c r="DH376" i="1"/>
  <c r="DH382" i="1"/>
  <c r="DH384" i="1"/>
  <c r="DH388" i="1"/>
  <c r="DH392" i="1"/>
  <c r="DH394" i="1"/>
  <c r="DH396" i="1"/>
  <c r="DH400" i="1"/>
  <c r="DH402" i="1"/>
  <c r="DH404" i="1"/>
  <c r="DH408" i="1"/>
  <c r="DH410" i="1"/>
  <c r="DH414" i="1"/>
  <c r="DH418" i="1"/>
  <c r="DH420" i="1"/>
  <c r="DH424" i="1"/>
  <c r="DH426" i="1"/>
  <c r="DH428" i="1"/>
  <c r="DH430" i="1"/>
  <c r="DH434" i="1"/>
  <c r="DH436" i="1"/>
  <c r="DH438" i="1"/>
  <c r="DH444" i="1"/>
  <c r="DH446" i="1"/>
  <c r="DH448" i="1"/>
  <c r="DH452" i="1"/>
  <c r="DH454" i="1"/>
  <c r="DH462" i="1"/>
  <c r="DH464" i="1"/>
  <c r="DH466" i="1"/>
  <c r="DH468" i="1"/>
  <c r="DH470" i="1"/>
  <c r="DH474" i="1"/>
  <c r="DH478" i="1"/>
  <c r="DH480" i="1"/>
  <c r="DH482" i="1"/>
  <c r="DH486" i="1"/>
  <c r="DH488" i="1"/>
  <c r="DH490" i="1"/>
  <c r="DH492" i="1"/>
  <c r="DH496" i="1"/>
  <c r="DH498" i="1"/>
  <c r="DH500" i="1"/>
  <c r="DH502" i="1"/>
  <c r="DH504" i="1"/>
  <c r="DH506" i="1"/>
  <c r="DH510" i="1"/>
  <c r="DH514" i="1"/>
  <c r="DH518" i="1"/>
  <c r="DH520" i="1"/>
  <c r="DH528" i="1"/>
  <c r="DH530" i="1"/>
  <c r="DH532" i="1"/>
  <c r="DH536" i="1"/>
  <c r="DH538" i="1"/>
  <c r="DH542" i="1"/>
  <c r="DH544" i="1"/>
  <c r="DH546" i="1"/>
  <c r="DH550" i="1"/>
  <c r="DH552" i="1"/>
  <c r="DH556" i="1"/>
  <c r="DH560" i="1"/>
  <c r="DH562" i="1"/>
  <c r="DH568" i="1"/>
  <c r="DH570" i="1"/>
  <c r="DH574" i="1"/>
  <c r="DH576" i="1"/>
  <c r="DH578" i="1"/>
  <c r="DH580" i="1"/>
  <c r="DH582" i="1"/>
  <c r="DH584" i="1"/>
  <c r="DH586" i="1"/>
  <c r="DH592" i="1"/>
  <c r="DH594" i="1"/>
  <c r="DH600" i="1"/>
  <c r="DH602" i="1"/>
  <c r="DH608" i="1"/>
  <c r="DH610" i="1"/>
  <c r="DH612" i="1"/>
  <c r="DH614" i="1"/>
  <c r="DH618" i="1"/>
  <c r="DH620" i="1"/>
  <c r="DH622" i="1"/>
  <c r="DH626" i="1"/>
  <c r="DH628" i="1"/>
  <c r="DH632" i="1"/>
  <c r="DH634" i="1"/>
  <c r="DH638" i="1"/>
  <c r="DH642" i="1"/>
  <c r="DH644" i="1"/>
  <c r="DH646" i="1"/>
  <c r="DH648" i="1"/>
  <c r="DH650" i="1"/>
  <c r="DH652" i="1"/>
  <c r="DH656" i="1"/>
  <c r="DH658" i="1"/>
  <c r="DH664" i="1"/>
  <c r="DH666" i="1"/>
  <c r="DH670" i="1"/>
  <c r="DH674" i="1"/>
  <c r="DH676" i="1"/>
  <c r="DH680" i="1"/>
  <c r="DH682" i="1"/>
  <c r="DH684" i="1"/>
  <c r="DH688" i="1"/>
  <c r="DH690" i="1"/>
  <c r="DH694" i="1"/>
  <c r="DH696" i="1"/>
  <c r="DH698" i="1"/>
  <c r="DH700" i="1"/>
  <c r="DH702" i="1"/>
  <c r="DH706" i="1"/>
  <c r="DH708" i="1"/>
  <c r="DH713" i="1"/>
  <c r="DH715" i="1"/>
  <c r="DH717" i="1"/>
  <c r="DH721" i="1"/>
  <c r="DH723" i="1"/>
  <c r="DH729" i="1"/>
  <c r="DH731" i="1"/>
  <c r="DH735" i="1"/>
  <c r="DH737" i="1"/>
  <c r="DH739" i="1"/>
  <c r="DH741" i="1"/>
  <c r="DH747" i="1"/>
  <c r="DH749" i="1"/>
  <c r="DH753" i="1"/>
  <c r="DH755" i="1"/>
  <c r="DH761" i="1"/>
  <c r="DH763" i="1"/>
  <c r="DH765" i="1"/>
  <c r="DH771" i="1"/>
  <c r="DH773" i="1"/>
  <c r="DH777" i="1"/>
  <c r="DH779" i="1"/>
  <c r="DH781" i="1"/>
  <c r="DH787" i="1"/>
  <c r="DH789" i="1"/>
  <c r="DH791" i="1"/>
  <c r="DH795" i="1"/>
  <c r="DH797" i="1"/>
  <c r="DH803" i="1"/>
  <c r="DH805" i="1"/>
  <c r="DH809" i="1"/>
  <c r="DH811" i="1"/>
  <c r="DH813" i="1"/>
  <c r="DH815" i="1"/>
  <c r="DH819" i="1"/>
  <c r="DH821" i="1"/>
  <c r="DH823" i="1"/>
  <c r="DH827" i="1"/>
  <c r="DH829" i="1"/>
  <c r="DH835" i="1"/>
  <c r="DH841" i="1"/>
  <c r="DH843" i="1"/>
  <c r="DH847" i="1"/>
  <c r="DH853" i="1"/>
  <c r="DH861" i="1"/>
  <c r="DH863" i="1"/>
  <c r="DH867" i="1"/>
  <c r="DH873" i="1"/>
  <c r="DH883" i="1"/>
  <c r="DH887" i="1"/>
  <c r="DH893" i="1"/>
  <c r="DH919" i="1"/>
  <c r="DH927" i="1"/>
  <c r="DH933" i="1"/>
  <c r="DH939" i="1"/>
  <c r="DH945" i="1"/>
  <c r="DH957" i="1"/>
  <c r="DH963" i="1"/>
  <c r="DH995" i="1"/>
  <c r="DH1013" i="1"/>
  <c r="DH1019" i="1"/>
  <c r="DH1031" i="1"/>
  <c r="DH1037" i="1"/>
  <c r="DH1043" i="1"/>
  <c r="DH1049" i="1"/>
  <c r="DH1055" i="1"/>
  <c r="DH1061" i="1"/>
  <c r="DH1073" i="1"/>
  <c r="DH1079" i="1"/>
  <c r="DH1097" i="1"/>
  <c r="DH1123" i="1"/>
  <c r="DH1141" i="1"/>
  <c r="DH1147" i="1"/>
  <c r="DH1159" i="1"/>
  <c r="DH1165" i="1"/>
  <c r="DH1171" i="1"/>
  <c r="DH1177" i="1"/>
  <c r="DH1189" i="1"/>
  <c r="DH1195" i="1"/>
  <c r="DH1213" i="1"/>
  <c r="DH1227" i="1"/>
  <c r="DH1233" i="1"/>
  <c r="DH1241" i="1"/>
  <c r="DH1247" i="1"/>
  <c r="DH1253" i="1"/>
  <c r="DH1261" i="1"/>
  <c r="DH1275" i="1"/>
  <c r="DH1281" i="1"/>
  <c r="DH1289" i="1"/>
  <c r="DH1295" i="1"/>
  <c r="DH1303" i="1"/>
  <c r="DH1315" i="1"/>
  <c r="DH1323" i="1"/>
  <c r="DH1329" i="1"/>
  <c r="DH1337" i="1"/>
  <c r="DH1343" i="1"/>
  <c r="DH1374" i="1"/>
  <c r="DH1402" i="1"/>
  <c r="DH1426" i="1"/>
  <c r="DH1454" i="1"/>
  <c r="DH1482" i="1"/>
  <c r="DH1490" i="1"/>
  <c r="DH1518" i="1"/>
  <c r="DH1546" i="1"/>
  <c r="DH1554" i="1"/>
  <c r="DH1582" i="1"/>
  <c r="DH1637" i="1"/>
  <c r="DH1689" i="1"/>
  <c r="DH1717" i="1"/>
  <c r="DH1725" i="1"/>
  <c r="DH1753" i="1"/>
  <c r="DH1781" i="1"/>
  <c r="DH1789" i="1"/>
  <c r="DH1809" i="1"/>
  <c r="DH1823" i="1"/>
  <c r="DH1837" i="1"/>
  <c r="DH1841" i="1"/>
  <c r="DH1853" i="1"/>
  <c r="DH1857" i="1"/>
  <c r="DH1861" i="1"/>
  <c r="DH1871" i="1"/>
  <c r="DH1875" i="1"/>
  <c r="DH1885" i="1"/>
  <c r="DH1889" i="1"/>
  <c r="DH1893" i="1"/>
  <c r="DH1903" i="1"/>
  <c r="DH1907" i="1"/>
  <c r="DH1917" i="1"/>
  <c r="DH1921" i="1"/>
  <c r="DH1925" i="1"/>
  <c r="DH1935" i="1"/>
  <c r="DH1939" i="1"/>
  <c r="DH1949" i="1"/>
  <c r="DH1953" i="1"/>
  <c r="DH1957" i="1"/>
  <c r="DH1967" i="1"/>
  <c r="DH1971" i="1"/>
  <c r="DH1975" i="1"/>
  <c r="DH1979" i="1"/>
  <c r="DH1983" i="1"/>
  <c r="DH1987" i="1"/>
  <c r="DH1991" i="1"/>
  <c r="DH1995" i="1"/>
  <c r="DH1999" i="1"/>
  <c r="DH2003" i="1"/>
  <c r="DH2007" i="1"/>
  <c r="DH2011" i="1"/>
  <c r="DH2015" i="1"/>
  <c r="DH2019" i="1"/>
  <c r="DH2023" i="1"/>
  <c r="DH2027" i="1"/>
  <c r="DH2031" i="1"/>
  <c r="DH2035" i="1"/>
  <c r="DH2039" i="1"/>
  <c r="DH2043" i="1"/>
  <c r="DH2047" i="1"/>
  <c r="DH2051" i="1"/>
  <c r="DH2055" i="1"/>
  <c r="DH2059" i="1"/>
  <c r="DH2063" i="1"/>
  <c r="DH2067" i="1"/>
  <c r="DH2071" i="1"/>
  <c r="DH2075" i="1"/>
  <c r="DH2079" i="1"/>
  <c r="DH2083" i="1"/>
  <c r="DH2087" i="1"/>
  <c r="DH2091" i="1"/>
  <c r="DH2095" i="1"/>
  <c r="DH2099" i="1"/>
  <c r="DH2103" i="1"/>
  <c r="DH2107" i="1"/>
  <c r="DH2111" i="1"/>
  <c r="DH2115" i="1"/>
  <c r="DH2119" i="1"/>
  <c r="DH2123" i="1"/>
  <c r="DH2127" i="1"/>
  <c r="DH2133" i="1"/>
  <c r="DH2137" i="1"/>
  <c r="DH2141" i="1"/>
  <c r="DH2145" i="1"/>
  <c r="DH2149" i="1"/>
  <c r="DH2153" i="1"/>
  <c r="DH2157" i="1"/>
  <c r="DH2161" i="1"/>
  <c r="DH2165" i="1"/>
  <c r="DH2169" i="1"/>
  <c r="DH2173" i="1"/>
  <c r="DH2177" i="1"/>
  <c r="DH2181" i="1"/>
  <c r="DH2185" i="1"/>
  <c r="DH2189" i="1"/>
  <c r="DH2193" i="1"/>
  <c r="DH2197" i="1"/>
  <c r="DH2201" i="1"/>
  <c r="DH2205" i="1"/>
  <c r="DH2209" i="1"/>
  <c r="DH2213" i="1"/>
  <c r="DH2217" i="1"/>
  <c r="DH2221" i="1"/>
  <c r="DH2225" i="1"/>
  <c r="DH2229" i="1"/>
  <c r="DH2233" i="1"/>
  <c r="DH2237" i="1"/>
  <c r="DH2241" i="1"/>
  <c r="DH2245" i="1"/>
  <c r="DH2249" i="1"/>
  <c r="DH2253" i="1"/>
  <c r="DH2257" i="1"/>
  <c r="DH2261" i="1"/>
  <c r="DH2265" i="1"/>
  <c r="DH2269" i="1"/>
  <c r="DH2273" i="1"/>
  <c r="DH2277" i="1"/>
  <c r="DH2281" i="1"/>
  <c r="DH2285" i="1"/>
  <c r="DH2289" i="1"/>
  <c r="DH2293" i="1"/>
  <c r="DH2297" i="1"/>
  <c r="DH2301" i="1"/>
  <c r="DH2305" i="1"/>
  <c r="DH2309" i="1"/>
  <c r="DH2313" i="1"/>
  <c r="DH2317" i="1"/>
  <c r="DH2321" i="1"/>
  <c r="DH2325" i="1"/>
  <c r="DH2329" i="1"/>
  <c r="DH2333" i="1"/>
  <c r="DH2337" i="1"/>
  <c r="DH2341" i="1"/>
  <c r="DH2345" i="1"/>
  <c r="DH2349" i="1"/>
  <c r="DH2353" i="1"/>
  <c r="DH2357" i="1"/>
  <c r="DH2361" i="1"/>
  <c r="DH2365" i="1"/>
  <c r="DH2369" i="1"/>
  <c r="DH2373" i="1"/>
  <c r="DH2377" i="1"/>
  <c r="DH2381" i="1"/>
  <c r="DH2385" i="1"/>
  <c r="DH2389" i="1"/>
  <c r="DH2393" i="1"/>
  <c r="DH2397" i="1"/>
  <c r="DH2401" i="1"/>
  <c r="DH2405" i="1"/>
  <c r="DH907" i="1"/>
  <c r="DH917" i="1"/>
  <c r="DH937" i="1"/>
  <c r="DH941" i="1"/>
  <c r="DH951" i="1"/>
  <c r="DH955" i="1"/>
  <c r="DH969" i="1"/>
  <c r="DH971" i="1"/>
  <c r="DH975" i="1"/>
  <c r="DH989" i="1"/>
  <c r="DH993" i="1"/>
  <c r="DH1003" i="1"/>
  <c r="DH1007" i="1"/>
  <c r="DH1021" i="1"/>
  <c r="DH1025" i="1"/>
  <c r="DH1035" i="1"/>
  <c r="DH1039" i="1"/>
  <c r="DH1053" i="1"/>
  <c r="DH1057" i="1"/>
  <c r="DH1067" i="1"/>
  <c r="DH1071" i="1"/>
  <c r="DH1085" i="1"/>
  <c r="DH1089" i="1"/>
  <c r="DH1099" i="1"/>
  <c r="DH1103" i="1"/>
  <c r="DH1117" i="1"/>
  <c r="DH1121" i="1"/>
  <c r="DH1131" i="1"/>
  <c r="DH1135" i="1"/>
  <c r="DH1149" i="1"/>
  <c r="DH1153" i="1"/>
  <c r="DH1169" i="1"/>
  <c r="DH1173" i="1"/>
  <c r="DH1183" i="1"/>
  <c r="DH1187" i="1"/>
  <c r="DH1201" i="1"/>
  <c r="DH1205" i="1"/>
  <c r="DH1219" i="1"/>
  <c r="DH1225" i="1"/>
  <c r="DH1229" i="1"/>
  <c r="DH1235" i="1"/>
  <c r="DH1249" i="1"/>
  <c r="DH1265" i="1"/>
  <c r="DH1285" i="1"/>
  <c r="DH1291" i="1"/>
  <c r="DH1301" i="1"/>
  <c r="DH1311" i="1"/>
  <c r="DH1327" i="1"/>
  <c r="DH1346" i="1"/>
  <c r="DH1352" i="1"/>
  <c r="DH1366" i="1"/>
  <c r="DH1378" i="1"/>
  <c r="DH1394" i="1"/>
  <c r="DH1410" i="1"/>
  <c r="DH1430" i="1"/>
  <c r="DH1446" i="1"/>
  <c r="DH1462" i="1"/>
  <c r="DH1478" i="1"/>
  <c r="DH1494" i="1"/>
  <c r="DH1510" i="1"/>
  <c r="DH1526" i="1"/>
  <c r="DH1542" i="1"/>
  <c r="DH1558" i="1"/>
  <c r="DH1574" i="1"/>
  <c r="DH1590" i="1"/>
  <c r="DH1606" i="1"/>
  <c r="DH1613" i="1"/>
  <c r="DH1629" i="1"/>
  <c r="DH1645" i="1"/>
  <c r="DH1661" i="1"/>
  <c r="DH1665" i="1"/>
  <c r="DH1681" i="1"/>
  <c r="DH1697" i="1"/>
  <c r="DH1713" i="1"/>
  <c r="DH1729" i="1"/>
  <c r="DH1745" i="1"/>
  <c r="DH1761" i="1"/>
  <c r="DH1777" i="1"/>
  <c r="DH1793" i="1"/>
  <c r="DH1847" i="1"/>
  <c r="DH1827" i="1"/>
  <c r="DH1803" i="1"/>
  <c r="DH1787" i="1"/>
  <c r="DH1771" i="1"/>
  <c r="DH1755" i="1"/>
  <c r="DH1739" i="1"/>
  <c r="DH1723" i="1"/>
  <c r="DH1707" i="1"/>
  <c r="DH1691" i="1"/>
  <c r="DH1675" i="1"/>
  <c r="DH1655" i="1"/>
  <c r="DH1639" i="1"/>
  <c r="DH1608" i="1"/>
  <c r="DH1600" i="1"/>
  <c r="DH1592" i="1"/>
  <c r="DH1576" i="1"/>
  <c r="DH1560" i="1"/>
  <c r="DH1552" i="1"/>
  <c r="DH1544" i="1"/>
  <c r="DH1520" i="1"/>
  <c r="DH1504" i="1"/>
  <c r="DH1488" i="1"/>
  <c r="DH1472" i="1"/>
  <c r="DH1456" i="1"/>
  <c r="DH1440" i="1"/>
  <c r="DH1424" i="1"/>
  <c r="DH1412" i="1"/>
  <c r="DH1396" i="1"/>
  <c r="DH1380" i="1"/>
  <c r="DH1372" i="1"/>
  <c r="DH1319" i="1"/>
  <c r="DH1255" i="1"/>
  <c r="DH817" i="1"/>
  <c r="DH563" i="1"/>
  <c r="DH495" i="1"/>
  <c r="DH456" i="1"/>
  <c r="DH355" i="1"/>
  <c r="DH1963" i="1"/>
  <c r="DH1947" i="1"/>
  <c r="DH1931" i="1"/>
  <c r="DH1915" i="1"/>
  <c r="DH1899" i="1"/>
  <c r="DH1883" i="1"/>
  <c r="DH1867" i="1"/>
  <c r="DH1851" i="1"/>
  <c r="DH1363" i="1"/>
  <c r="DH1335" i="1"/>
  <c r="DH1310" i="1"/>
  <c r="DH1271" i="1"/>
  <c r="DH1246" i="1"/>
  <c r="DH1959" i="1"/>
  <c r="DH1943" i="1"/>
  <c r="DH1927" i="1"/>
  <c r="DH1911" i="1"/>
  <c r="DH1895" i="1"/>
  <c r="DH1879" i="1"/>
  <c r="DH1863" i="1"/>
  <c r="DH1843" i="1"/>
  <c r="DH1835" i="1"/>
  <c r="DH1819" i="1"/>
  <c r="DH1811" i="1"/>
  <c r="DH1795" i="1"/>
  <c r="DH1779" i="1"/>
  <c r="DH1763" i="1"/>
  <c r="DH1747" i="1"/>
  <c r="DH1731" i="1"/>
  <c r="DH1715" i="1"/>
  <c r="DH1699" i="1"/>
  <c r="DH1683" i="1"/>
  <c r="DH1667" i="1"/>
  <c r="DH1663" i="1"/>
  <c r="DH1647" i="1"/>
  <c r="DH1631" i="1"/>
  <c r="DH1623" i="1"/>
  <c r="DH1615" i="1"/>
  <c r="DH1584" i="1"/>
  <c r="DH1568" i="1"/>
  <c r="DH1536" i="1"/>
  <c r="DH1528" i="1"/>
  <c r="DH1512" i="1"/>
  <c r="DH1496" i="1"/>
  <c r="DH1480" i="1"/>
  <c r="DH1464" i="1"/>
  <c r="DH1448" i="1"/>
  <c r="DH1432" i="1"/>
  <c r="DH1420" i="1"/>
  <c r="DH1404" i="1"/>
  <c r="DH1388" i="1"/>
  <c r="DH1347" i="1"/>
  <c r="DH1294" i="1"/>
  <c r="DH1230" i="1"/>
  <c r="DH881" i="1"/>
  <c r="DH872" i="1"/>
  <c r="DH796" i="1"/>
  <c r="DH451" i="1"/>
  <c r="DH419" i="1"/>
  <c r="DH387" i="1"/>
  <c r="DH335" i="1"/>
  <c r="DH1799" i="1"/>
  <c r="DH1791" i="1"/>
  <c r="DH1783" i="1"/>
  <c r="DH1775" i="1"/>
  <c r="DH1767" i="1"/>
  <c r="DH1759" i="1"/>
  <c r="DH1751" i="1"/>
  <c r="DH1743" i="1"/>
  <c r="DH1735" i="1"/>
  <c r="DH1727" i="1"/>
  <c r="DH1719" i="1"/>
  <c r="DH1711" i="1"/>
  <c r="DH1703" i="1"/>
  <c r="DH1695" i="1"/>
  <c r="DH1687" i="1"/>
  <c r="DH1679" i="1"/>
  <c r="DH1671" i="1"/>
  <c r="DH1659" i="1"/>
  <c r="DH1651" i="1"/>
  <c r="DH1643" i="1"/>
  <c r="DH1635" i="1"/>
  <c r="DH1627" i="1"/>
  <c r="DH1619" i="1"/>
  <c r="DH1611" i="1"/>
  <c r="DH1604" i="1"/>
  <c r="DH1596" i="1"/>
  <c r="DH1588" i="1"/>
  <c r="DH1580" i="1"/>
  <c r="DH1572" i="1"/>
  <c r="DH1564" i="1"/>
  <c r="DH1556" i="1"/>
  <c r="DH1548" i="1"/>
  <c r="DH1540" i="1"/>
  <c r="DH1532" i="1"/>
  <c r="DH1524" i="1"/>
  <c r="DH1516" i="1"/>
  <c r="DH1508" i="1"/>
  <c r="DH1500" i="1"/>
  <c r="DH1492" i="1"/>
  <c r="DH1484" i="1"/>
  <c r="DH1476" i="1"/>
  <c r="DH1468" i="1"/>
  <c r="DH1460" i="1"/>
  <c r="DH1452" i="1"/>
  <c r="DH1444" i="1"/>
  <c r="DH1436" i="1"/>
  <c r="DH1428" i="1"/>
  <c r="DH1416" i="1"/>
  <c r="DH1408" i="1"/>
  <c r="DH1400" i="1"/>
  <c r="DH1392" i="1"/>
  <c r="DH1384" i="1"/>
  <c r="DH1376" i="1"/>
  <c r="DH1326" i="1"/>
  <c r="DH1287" i="1"/>
  <c r="DH1262" i="1"/>
  <c r="DH1223" i="1"/>
  <c r="DH913" i="1"/>
  <c r="DH904" i="1"/>
  <c r="DH849" i="1"/>
  <c r="DH840" i="1"/>
  <c r="DH679" i="1"/>
  <c r="DH1367" i="1"/>
  <c r="DH1351" i="1"/>
  <c r="DH1330" i="1"/>
  <c r="DH1314" i="1"/>
  <c r="DH1298" i="1"/>
  <c r="DH1282" i="1"/>
  <c r="DH1266" i="1"/>
  <c r="DH1250" i="1"/>
  <c r="DH1234" i="1"/>
  <c r="DH1218" i="1"/>
  <c r="DH1206" i="1"/>
  <c r="DH1198" i="1"/>
  <c r="DH1190" i="1"/>
  <c r="DH1182" i="1"/>
  <c r="DH1174" i="1"/>
  <c r="DH1166" i="1"/>
  <c r="DH1158" i="1"/>
  <c r="DH1154" i="1"/>
  <c r="DH1146" i="1"/>
  <c r="DH1138" i="1"/>
  <c r="DH1130" i="1"/>
  <c r="DH1122" i="1"/>
  <c r="DH1114" i="1"/>
  <c r="DH1106" i="1"/>
  <c r="DH1098" i="1"/>
  <c r="DH1090" i="1"/>
  <c r="DH1082" i="1"/>
  <c r="DH1074" i="1"/>
  <c r="DH1066" i="1"/>
  <c r="DH1058" i="1"/>
  <c r="DH1050" i="1"/>
  <c r="DH1042" i="1"/>
  <c r="DH1034" i="1"/>
  <c r="DH1026" i="1"/>
  <c r="DH1018" i="1"/>
  <c r="DH1010" i="1"/>
  <c r="DH1002" i="1"/>
  <c r="DH994" i="1"/>
  <c r="DH986" i="1"/>
  <c r="DH978" i="1"/>
  <c r="DH970" i="1"/>
  <c r="DH966" i="1"/>
  <c r="DH958" i="1"/>
  <c r="DH950" i="1"/>
  <c r="DH942" i="1"/>
  <c r="DH934" i="1"/>
  <c r="DH926" i="1"/>
  <c r="DH745" i="1"/>
  <c r="DH604" i="1"/>
  <c r="DH599" i="1"/>
  <c r="DH512" i="1"/>
  <c r="DH1371" i="1"/>
  <c r="DH1355" i="1"/>
  <c r="DH1334" i="1"/>
  <c r="DH1318" i="1"/>
  <c r="DH1302" i="1"/>
  <c r="DH1286" i="1"/>
  <c r="DH1270" i="1"/>
  <c r="DH1254" i="1"/>
  <c r="DH1238" i="1"/>
  <c r="DH1222" i="1"/>
  <c r="DH920" i="1"/>
  <c r="DH897" i="1"/>
  <c r="DH888" i="1"/>
  <c r="DH865" i="1"/>
  <c r="DH856" i="1"/>
  <c r="DH833" i="1"/>
  <c r="DH824" i="1"/>
  <c r="DH732" i="1"/>
  <c r="DH627" i="1"/>
  <c r="DH924" i="1"/>
  <c r="DH908" i="1"/>
  <c r="DH892" i="1"/>
  <c r="DH876" i="1"/>
  <c r="DH860" i="1"/>
  <c r="DH844" i="1"/>
  <c r="DH828" i="1"/>
  <c r="DH780" i="1"/>
  <c r="DH757" i="1"/>
  <c r="DH752" i="1"/>
  <c r="DH716" i="1"/>
  <c r="DH704" i="1"/>
  <c r="DH699" i="1"/>
  <c r="DH663" i="1"/>
  <c r="DH640" i="1"/>
  <c r="DH635" i="1"/>
  <c r="DH611" i="1"/>
  <c r="DH588" i="1"/>
  <c r="DH583" i="1"/>
  <c r="DH547" i="1"/>
  <c r="DH524" i="1"/>
  <c r="DH519" i="1"/>
  <c r="DH472" i="1"/>
  <c r="DH427" i="1"/>
  <c r="DH395" i="1"/>
  <c r="DH363" i="1"/>
  <c r="DH311" i="1"/>
  <c r="DH339" i="1"/>
  <c r="DH319" i="1"/>
  <c r="DH499" i="1"/>
  <c r="DH483" i="1"/>
  <c r="DH467" i="1"/>
  <c r="DH804" i="1"/>
  <c r="DH788" i="1"/>
  <c r="DH772" i="1"/>
  <c r="DH756" i="1"/>
  <c r="DH740" i="1"/>
  <c r="DH724" i="1"/>
  <c r="DH703" i="1"/>
  <c r="DH687" i="1"/>
  <c r="DH671" i="1"/>
  <c r="DH655" i="1"/>
  <c r="DH639" i="1"/>
  <c r="DH619" i="1"/>
  <c r="DH603" i="1"/>
  <c r="DH587" i="1"/>
  <c r="DH571" i="1"/>
  <c r="DH555" i="1"/>
  <c r="DH539" i="1"/>
  <c r="DH523" i="1"/>
  <c r="DH507" i="1"/>
  <c r="DH487" i="1"/>
  <c r="DH471" i="1"/>
  <c r="DH455" i="1"/>
  <c r="DH447" i="1"/>
  <c r="DH439" i="1"/>
  <c r="DH431" i="1"/>
  <c r="DH423" i="1"/>
  <c r="DH415" i="1"/>
  <c r="DH407" i="1"/>
  <c r="DH399" i="1"/>
  <c r="DH391" i="1"/>
  <c r="DH383" i="1"/>
  <c r="DH375" i="1"/>
  <c r="DH367" i="1"/>
  <c r="DH359" i="1"/>
  <c r="DH351" i="1"/>
  <c r="DH343" i="1"/>
  <c r="DH331" i="1"/>
  <c r="DH323" i="1"/>
  <c r="DH315" i="1"/>
  <c r="DH307" i="1"/>
  <c r="DH305" i="1"/>
  <c r="DH297" i="1"/>
  <c r="DH289" i="1"/>
  <c r="DH281" i="1"/>
  <c r="DH273" i="1"/>
  <c r="DH265" i="1"/>
  <c r="DH257" i="1"/>
  <c r="DH249" i="1"/>
  <c r="DH241" i="1"/>
  <c r="DH233" i="1"/>
  <c r="DH225" i="1"/>
  <c r="DH217" i="1"/>
  <c r="DH205" i="1"/>
  <c r="DH197" i="1"/>
  <c r="DH189" i="1"/>
  <c r="DH181" i="1"/>
  <c r="DH173" i="1"/>
  <c r="DH165" i="1"/>
  <c r="DH157" i="1"/>
  <c r="DH149" i="1"/>
  <c r="DH141" i="1"/>
  <c r="DH133" i="1"/>
  <c r="DH125" i="1"/>
  <c r="DH117" i="1"/>
  <c r="DH109" i="1"/>
  <c r="DH101" i="1"/>
  <c r="DH93" i="1"/>
  <c r="DH85" i="1"/>
  <c r="DH73" i="1"/>
  <c r="DH65" i="1"/>
  <c r="DH57" i="1"/>
  <c r="DH49" i="1"/>
  <c r="DH41" i="1"/>
  <c r="DH33" i="1"/>
  <c r="DH25" i="1"/>
  <c r="DH17" i="1"/>
  <c r="DH9" i="1"/>
  <c r="Q15" i="5" l="1"/>
  <c r="L15" i="5" s="1"/>
  <c r="Q90" i="5"/>
  <c r="L90" i="5" s="1"/>
  <c r="Q24" i="5"/>
  <c r="L24" i="5" s="1"/>
  <c r="L23" i="5"/>
  <c r="J20" i="5"/>
  <c r="H4" i="5" l="1"/>
  <c r="H3" i="5"/>
  <c r="H2" i="5"/>
  <c r="H16" i="3"/>
  <c r="F16" i="3" s="1"/>
  <c r="H17" i="3"/>
  <c r="F17" i="3" s="1"/>
  <c r="H18" i="3"/>
  <c r="F18" i="3" s="1"/>
  <c r="H19" i="3"/>
  <c r="F19" i="3" s="1"/>
  <c r="H20" i="3"/>
  <c r="F20" i="3" s="1"/>
  <c r="H21" i="3"/>
  <c r="F21" i="3" s="1"/>
  <c r="H22" i="3"/>
  <c r="F22" i="3" s="1"/>
  <c r="H23" i="3"/>
  <c r="F23" i="3" s="1"/>
  <c r="H24" i="3"/>
  <c r="F24" i="3" s="1"/>
  <c r="H25" i="3"/>
  <c r="F25" i="3" s="1"/>
  <c r="H26" i="3"/>
  <c r="F26" i="3" s="1"/>
  <c r="H27" i="3"/>
  <c r="F27" i="3" s="1"/>
  <c r="H28" i="3"/>
  <c r="F28" i="3" s="1"/>
  <c r="H29" i="3"/>
  <c r="F29" i="3" s="1"/>
  <c r="H30" i="3"/>
  <c r="F30" i="3" s="1"/>
  <c r="H31" i="3"/>
  <c r="F31" i="3" s="1"/>
  <c r="H32" i="3"/>
  <c r="F32" i="3" s="1"/>
  <c r="H33" i="3"/>
  <c r="F33" i="3" s="1"/>
  <c r="H34" i="3"/>
  <c r="F34" i="3" s="1"/>
  <c r="H35" i="3"/>
  <c r="F35" i="3" s="1"/>
  <c r="H36" i="3"/>
  <c r="F36" i="3" s="1"/>
  <c r="H37" i="3"/>
  <c r="F37" i="3" s="1"/>
  <c r="H38" i="3"/>
  <c r="F38" i="3" s="1"/>
  <c r="H39" i="3"/>
  <c r="F39" i="3" s="1"/>
  <c r="H40" i="3"/>
  <c r="F40" i="3" s="1"/>
  <c r="H41" i="3"/>
  <c r="F41" i="3" s="1"/>
  <c r="H42" i="3"/>
  <c r="F42" i="3" s="1"/>
  <c r="H43" i="3"/>
  <c r="F43" i="3" s="1"/>
  <c r="H44" i="3"/>
  <c r="F44" i="3" s="1"/>
  <c r="H45" i="3"/>
  <c r="F45" i="3" s="1"/>
  <c r="H46" i="3"/>
  <c r="F46" i="3" s="1"/>
  <c r="H47" i="3"/>
  <c r="F47" i="3" s="1"/>
  <c r="H48" i="3"/>
  <c r="F48" i="3" s="1"/>
  <c r="H49" i="3"/>
  <c r="F49" i="3" s="1"/>
  <c r="H50" i="3"/>
  <c r="F50" i="3" s="1"/>
  <c r="H51" i="3"/>
  <c r="F51" i="3" s="1"/>
  <c r="H52" i="3"/>
  <c r="F52" i="3" s="1"/>
  <c r="H53" i="3"/>
  <c r="F53" i="3" s="1"/>
  <c r="H54" i="3"/>
  <c r="F54" i="3" s="1"/>
  <c r="H55" i="3"/>
  <c r="F55" i="3" s="1"/>
  <c r="H56" i="3"/>
  <c r="F56" i="3" s="1"/>
  <c r="H57" i="3"/>
  <c r="F57" i="3" s="1"/>
  <c r="H58" i="3"/>
  <c r="F58" i="3" s="1"/>
  <c r="H59" i="3"/>
  <c r="F59" i="3" s="1"/>
  <c r="H60" i="3"/>
  <c r="F60" i="3" s="1"/>
  <c r="H61" i="3"/>
  <c r="F61" i="3" s="1"/>
  <c r="H62" i="3"/>
  <c r="F62" i="3" s="1"/>
  <c r="H63" i="3"/>
  <c r="F63" i="3" s="1"/>
  <c r="H64" i="3"/>
  <c r="F64" i="3" s="1"/>
  <c r="H65" i="3"/>
  <c r="F65" i="3" s="1"/>
  <c r="H66" i="3"/>
  <c r="F66" i="3" s="1"/>
  <c r="H67" i="3"/>
  <c r="F67" i="3" s="1"/>
  <c r="H68" i="3"/>
  <c r="F68" i="3" s="1"/>
  <c r="H69" i="3"/>
  <c r="F69" i="3" s="1"/>
  <c r="H70" i="3"/>
  <c r="F70" i="3" s="1"/>
  <c r="H71" i="3"/>
  <c r="F71" i="3" s="1"/>
  <c r="H72" i="3"/>
  <c r="F72" i="3" s="1"/>
  <c r="H73" i="3"/>
  <c r="F73" i="3" s="1"/>
  <c r="H74" i="3"/>
  <c r="F74" i="3" s="1"/>
  <c r="H75" i="3"/>
  <c r="F75" i="3" s="1"/>
  <c r="H76" i="3"/>
  <c r="F76" i="3" s="1"/>
  <c r="H77" i="3"/>
  <c r="F77" i="3" s="1"/>
  <c r="H78" i="3"/>
  <c r="F78" i="3" s="1"/>
  <c r="H79" i="3"/>
  <c r="F79" i="3" s="1"/>
  <c r="H80" i="3"/>
  <c r="F80" i="3" s="1"/>
  <c r="H81" i="3"/>
  <c r="F81" i="3" s="1"/>
  <c r="H82" i="3"/>
  <c r="F82" i="3" s="1"/>
  <c r="H83" i="3"/>
  <c r="F83" i="3" s="1"/>
  <c r="H84" i="3"/>
  <c r="F84" i="3" s="1"/>
  <c r="H85" i="3"/>
  <c r="F85" i="3" s="1"/>
  <c r="H86" i="3"/>
  <c r="F86" i="3" s="1"/>
  <c r="H87" i="3"/>
  <c r="F87" i="3" s="1"/>
  <c r="H88" i="3"/>
  <c r="F88" i="3" s="1"/>
  <c r="H89" i="3"/>
  <c r="F89" i="3" s="1"/>
  <c r="H90" i="3"/>
  <c r="F90" i="3" s="1"/>
  <c r="H91" i="3"/>
  <c r="F91" i="3" s="1"/>
  <c r="H92" i="3"/>
  <c r="F92" i="3" s="1"/>
  <c r="H93" i="3"/>
  <c r="F93" i="3" s="1"/>
  <c r="H94" i="3"/>
  <c r="F94" i="3" s="1"/>
  <c r="H95" i="3"/>
  <c r="F95" i="3" s="1"/>
  <c r="H96" i="3"/>
  <c r="F96" i="3" s="1"/>
  <c r="J21" i="5" l="1"/>
  <c r="J22" i="5"/>
  <c r="A1" i="2"/>
  <c r="H3" i="3" l="1"/>
  <c r="F3" i="3" s="1"/>
  <c r="H4" i="3"/>
  <c r="F4" i="3" s="1"/>
  <c r="H5" i="3"/>
  <c r="F5" i="3" s="1"/>
  <c r="H6" i="3"/>
  <c r="F6" i="3" s="1"/>
  <c r="H7" i="3"/>
  <c r="F7" i="3" s="1"/>
  <c r="H8" i="3"/>
  <c r="F8" i="3" s="1"/>
  <c r="H9" i="3"/>
  <c r="F9" i="3" s="1"/>
  <c r="H10" i="3"/>
  <c r="F10" i="3" s="1"/>
  <c r="H11" i="3"/>
  <c r="F11" i="3" s="1"/>
  <c r="H12" i="3"/>
  <c r="F12" i="3" s="1"/>
  <c r="H13" i="3"/>
  <c r="F13" i="3" s="1"/>
  <c r="H14" i="3"/>
  <c r="F14" i="3" s="1"/>
  <c r="H15" i="3"/>
  <c r="F15" i="3" s="1"/>
  <c r="H2" i="3" l="1"/>
  <c r="F2" i="3" s="1"/>
  <c r="C7" i="2" l="1"/>
  <c r="H5" i="2"/>
  <c r="F5" i="2"/>
  <c r="J18" i="5"/>
  <c r="J19" i="5"/>
  <c r="I3" i="2" l="1"/>
  <c r="D7" i="2" s="1"/>
  <c r="I2" i="2"/>
  <c r="H33" i="2"/>
  <c r="F32" i="2"/>
  <c r="E31" i="2"/>
  <c r="H29" i="2"/>
  <c r="F28" i="2"/>
  <c r="E27" i="2"/>
  <c r="H25" i="2"/>
  <c r="F24" i="2"/>
  <c r="E23" i="2"/>
  <c r="H21" i="2"/>
  <c r="F20" i="2"/>
  <c r="E19" i="2"/>
  <c r="H17" i="2"/>
  <c r="F16" i="2"/>
  <c r="E15" i="2"/>
  <c r="H13" i="2"/>
  <c r="F12" i="2"/>
  <c r="E11" i="2"/>
  <c r="H34" i="2"/>
  <c r="F33" i="2"/>
  <c r="E32" i="2"/>
  <c r="H30" i="2"/>
  <c r="F29" i="2"/>
  <c r="E28" i="2"/>
  <c r="H26" i="2"/>
  <c r="F25" i="2"/>
  <c r="E24" i="2"/>
  <c r="H22" i="2"/>
  <c r="F21" i="2"/>
  <c r="E20" i="2"/>
  <c r="H18" i="2"/>
  <c r="F17" i="2"/>
  <c r="E16" i="2"/>
  <c r="H14" i="2"/>
  <c r="F13" i="2"/>
  <c r="E12" i="2"/>
  <c r="F34" i="2"/>
  <c r="E33" i="2"/>
  <c r="H31" i="2"/>
  <c r="F30" i="2"/>
  <c r="E29" i="2"/>
  <c r="H27" i="2"/>
  <c r="F26" i="2"/>
  <c r="E25" i="2"/>
  <c r="H23" i="2"/>
  <c r="F22" i="2"/>
  <c r="E21" i="2"/>
  <c r="H19" i="2"/>
  <c r="F18" i="2"/>
  <c r="E17" i="2"/>
  <c r="H15" i="2"/>
  <c r="F14" i="2"/>
  <c r="E13" i="2"/>
  <c r="H11" i="2"/>
  <c r="E34" i="2"/>
  <c r="H32" i="2"/>
  <c r="F31" i="2"/>
  <c r="E30" i="2"/>
  <c r="H28" i="2"/>
  <c r="F27" i="2"/>
  <c r="E26" i="2"/>
  <c r="H24" i="2"/>
  <c r="F23" i="2"/>
  <c r="E22" i="2"/>
  <c r="H20" i="2"/>
  <c r="F19" i="2"/>
  <c r="E18" i="2"/>
  <c r="H16" i="2"/>
  <c r="F15" i="2"/>
  <c r="E14" i="2"/>
  <c r="H12" i="2"/>
  <c r="F11" i="2"/>
  <c r="G35" i="2"/>
  <c r="E35" i="2"/>
  <c r="F35" i="2"/>
  <c r="I35" i="2"/>
  <c r="I8" i="2"/>
  <c r="G8" i="2"/>
  <c r="E8" i="2"/>
  <c r="F8" i="2"/>
  <c r="G32" i="2" l="1"/>
  <c r="M32" i="2" s="1"/>
  <c r="G23" i="2"/>
  <c r="M23" i="2" s="1"/>
  <c r="G21" i="2"/>
  <c r="I21" i="2" s="1"/>
  <c r="H39" i="2"/>
  <c r="G28" i="2"/>
  <c r="K28" i="2" s="1"/>
  <c r="G27" i="2"/>
  <c r="M27" i="2" s="1"/>
  <c r="G12" i="2"/>
  <c r="L12" i="2" s="1"/>
  <c r="G19" i="2"/>
  <c r="J19" i="2" s="1"/>
  <c r="G24" i="2"/>
  <c r="M24" i="2" s="1"/>
  <c r="G14" i="2"/>
  <c r="M14" i="2" s="1"/>
  <c r="G17" i="2"/>
  <c r="M17" i="2" s="1"/>
  <c r="G33" i="2"/>
  <c r="I33" i="2" s="1"/>
  <c r="G30" i="2"/>
  <c r="I30" i="2" s="1"/>
  <c r="G29" i="2"/>
  <c r="L29" i="2" s="1"/>
  <c r="G20" i="2"/>
  <c r="L20" i="2" s="1"/>
  <c r="G18" i="2"/>
  <c r="M18" i="2" s="1"/>
  <c r="G15" i="2"/>
  <c r="I15" i="2" s="1"/>
  <c r="G31" i="2"/>
  <c r="L31" i="2" s="1"/>
  <c r="G22" i="2"/>
  <c r="I22" i="2" s="1"/>
  <c r="G13" i="2"/>
  <c r="K13" i="2" s="1"/>
  <c r="G26" i="2"/>
  <c r="L26" i="2" s="1"/>
  <c r="G34" i="2"/>
  <c r="K34" i="2" s="1"/>
  <c r="G25" i="2"/>
  <c r="L25" i="2" s="1"/>
  <c r="G16" i="2"/>
  <c r="I16" i="2" s="1"/>
  <c r="I28" i="2"/>
  <c r="I23" i="2"/>
  <c r="E39" i="2"/>
  <c r="F39" i="2"/>
  <c r="G11" i="2"/>
  <c r="H38" i="2"/>
  <c r="F38" i="2"/>
  <c r="E38" i="2"/>
  <c r="M29" i="2" l="1"/>
  <c r="J23" i="2"/>
  <c r="M21" i="2"/>
  <c r="L32" i="2"/>
  <c r="I32" i="2"/>
  <c r="L28" i="2"/>
  <c r="M28" i="2"/>
  <c r="K32" i="2"/>
  <c r="J21" i="2"/>
  <c r="K21" i="2"/>
  <c r="K33" i="2"/>
  <c r="J28" i="2"/>
  <c r="J32" i="2"/>
  <c r="L21" i="2"/>
  <c r="L13" i="2"/>
  <c r="L23" i="2"/>
  <c r="K23" i="2"/>
  <c r="L19" i="2"/>
  <c r="J33" i="2"/>
  <c r="L27" i="2"/>
  <c r="K14" i="2"/>
  <c r="I31" i="2"/>
  <c r="M31" i="2"/>
  <c r="I29" i="2"/>
  <c r="L14" i="2"/>
  <c r="G39" i="2"/>
  <c r="J31" i="2"/>
  <c r="J27" i="2"/>
  <c r="J29" i="2"/>
  <c r="K31" i="2"/>
  <c r="I27" i="2"/>
  <c r="I14" i="2"/>
  <c r="K29" i="2"/>
  <c r="K27" i="2"/>
  <c r="J14" i="2"/>
  <c r="I18" i="2"/>
  <c r="I13" i="2"/>
  <c r="M33" i="2"/>
  <c r="I19" i="2"/>
  <c r="K12" i="2"/>
  <c r="I12" i="2"/>
  <c r="I24" i="2"/>
  <c r="J13" i="2"/>
  <c r="M13" i="2"/>
  <c r="K19" i="2"/>
  <c r="M19" i="2"/>
  <c r="K18" i="2"/>
  <c r="L33" i="2"/>
  <c r="J15" i="2"/>
  <c r="M26" i="2"/>
  <c r="L18" i="2"/>
  <c r="J12" i="2"/>
  <c r="M12" i="2"/>
  <c r="K30" i="2"/>
  <c r="J26" i="2"/>
  <c r="L15" i="2"/>
  <c r="K24" i="2"/>
  <c r="K15" i="2"/>
  <c r="M15" i="2"/>
  <c r="L24" i="2"/>
  <c r="J30" i="2"/>
  <c r="M30" i="2"/>
  <c r="I26" i="2"/>
  <c r="J24" i="2"/>
  <c r="L30" i="2"/>
  <c r="K26" i="2"/>
  <c r="I20" i="2"/>
  <c r="M20" i="2"/>
  <c r="J20" i="2"/>
  <c r="K17" i="2"/>
  <c r="L17" i="2"/>
  <c r="K20" i="2"/>
  <c r="M22" i="2"/>
  <c r="I17" i="2"/>
  <c r="J17" i="2"/>
  <c r="J18" i="2"/>
  <c r="J22" i="2"/>
  <c r="K22" i="2"/>
  <c r="L22" i="2"/>
  <c r="I25" i="2"/>
  <c r="I34" i="2"/>
  <c r="L34" i="2"/>
  <c r="J34" i="2"/>
  <c r="M34" i="2"/>
  <c r="K25" i="2"/>
  <c r="L16" i="2"/>
  <c r="J25" i="2"/>
  <c r="M25" i="2"/>
  <c r="J16" i="2"/>
  <c r="M16" i="2"/>
  <c r="K16" i="2"/>
  <c r="M11" i="2"/>
  <c r="I11" i="2"/>
  <c r="J11" i="2"/>
  <c r="L11" i="2"/>
  <c r="K11" i="2"/>
  <c r="G38" i="2"/>
  <c r="L39" i="2" l="1"/>
  <c r="K39" i="2"/>
  <c r="J39" i="2"/>
  <c r="M39" i="2"/>
  <c r="I39" i="2"/>
</calcChain>
</file>

<file path=xl/sharedStrings.xml><?xml version="1.0" encoding="utf-8"?>
<sst xmlns="http://schemas.openxmlformats.org/spreadsheetml/2006/main" count="33420" uniqueCount="205">
  <si>
    <t>new_date</t>
  </si>
  <si>
    <t>productid2</t>
  </si>
  <si>
    <t>new_other_dr_prgm</t>
  </si>
  <si>
    <t>lca</t>
  </si>
  <si>
    <t>autodr_ind</t>
  </si>
  <si>
    <t>industry_type</t>
  </si>
  <si>
    <t>kwh1</t>
  </si>
  <si>
    <t>kwh2</t>
  </si>
  <si>
    <t>kwh3</t>
  </si>
  <si>
    <t>kwh4</t>
  </si>
  <si>
    <t>kwh5</t>
  </si>
  <si>
    <t>kwh6</t>
  </si>
  <si>
    <t>kwh7</t>
  </si>
  <si>
    <t>kwh8</t>
  </si>
  <si>
    <t>kwh9</t>
  </si>
  <si>
    <t>kwh10</t>
  </si>
  <si>
    <t>kwh11</t>
  </si>
  <si>
    <t>kwh12</t>
  </si>
  <si>
    <t>kwh13</t>
  </si>
  <si>
    <t>kwh14</t>
  </si>
  <si>
    <t>kwh15</t>
  </si>
  <si>
    <t>kwh16</t>
  </si>
  <si>
    <t>kwh17</t>
  </si>
  <si>
    <t>kwh18</t>
  </si>
  <si>
    <t>kwh19</t>
  </si>
  <si>
    <t>kwh20</t>
  </si>
  <si>
    <t>kwh21</t>
  </si>
  <si>
    <t>kwh22</t>
  </si>
  <si>
    <t>kwh23</t>
  </si>
  <si>
    <t>kwh24</t>
  </si>
  <si>
    <t>1. Agriculture, Mining &amp; Construction</t>
  </si>
  <si>
    <t>3. Wholesale, Transport, other utilities</t>
  </si>
  <si>
    <t>4. Retail stores</t>
  </si>
  <si>
    <t>7. Institutional/Government</t>
  </si>
  <si>
    <t>5. Offices, Hotels, Finance, Services</t>
  </si>
  <si>
    <t>2. Manufacturing</t>
  </si>
  <si>
    <t>6. Schools</t>
  </si>
  <si>
    <t>Utility:</t>
  </si>
  <si>
    <t>DR Program:</t>
  </si>
  <si>
    <t>Type of Results:</t>
  </si>
  <si>
    <t>Product:</t>
  </si>
  <si>
    <t>Event Day:</t>
  </si>
  <si>
    <t>Event Window:</t>
  </si>
  <si>
    <t>Program</t>
  </si>
  <si>
    <t>Product</t>
  </si>
  <si>
    <t>Event ID</t>
  </si>
  <si>
    <t>Local Capacity Area:</t>
  </si>
  <si>
    <t>Size Group:</t>
  </si>
  <si>
    <t>Number of Accounts Nominated in Month of Event:</t>
  </si>
  <si>
    <t>Number of Accounts Called for Indicated Event:</t>
  </si>
  <si>
    <t>Event Hours:</t>
  </si>
  <si>
    <t>to</t>
  </si>
  <si>
    <t>Industry Type:</t>
  </si>
  <si>
    <t>Auto DR Enrolled:</t>
  </si>
  <si>
    <t>Dually DR Enrolled:</t>
  </si>
  <si>
    <t>ResultType</t>
  </si>
  <si>
    <t>All</t>
  </si>
  <si>
    <t>Sum</t>
  </si>
  <si>
    <t>event_date</t>
  </si>
  <si>
    <t>HE_Start</t>
  </si>
  <si>
    <t>HE_End</t>
  </si>
  <si>
    <t>(Hour-Ending)</t>
  </si>
  <si>
    <t>ProductIDAdd</t>
  </si>
  <si>
    <t>Hour-Ending</t>
  </si>
  <si>
    <t>10th%ile</t>
  </si>
  <si>
    <t>30th%ile</t>
  </si>
  <si>
    <t>50th%ile</t>
  </si>
  <si>
    <t>70th%ile</t>
  </si>
  <si>
    <t>90th%ile</t>
  </si>
  <si>
    <t>By Period:</t>
  </si>
  <si>
    <t>Daily</t>
  </si>
  <si>
    <t>Event Hours</t>
  </si>
  <si>
    <t>Average Temperature 
(deg F)</t>
  </si>
  <si>
    <t>Cooling Degree Hours 
(Base 70 deg F)</t>
  </si>
  <si>
    <t xml:space="preserve"> </t>
  </si>
  <si>
    <t>temp1</t>
  </si>
  <si>
    <t>temp2</t>
  </si>
  <si>
    <t>temp3</t>
  </si>
  <si>
    <t>temp4</t>
  </si>
  <si>
    <t>temp5</t>
  </si>
  <si>
    <t>temp6</t>
  </si>
  <si>
    <t>temp7</t>
  </si>
  <si>
    <t>temp8</t>
  </si>
  <si>
    <t>temp9</t>
  </si>
  <si>
    <t>temp10</t>
  </si>
  <si>
    <t>temp11</t>
  </si>
  <si>
    <t>temp12</t>
  </si>
  <si>
    <t>temp13</t>
  </si>
  <si>
    <t>temp14</t>
  </si>
  <si>
    <t>temp15</t>
  </si>
  <si>
    <t>temp16</t>
  </si>
  <si>
    <t>temp17</t>
  </si>
  <si>
    <t>temp18</t>
  </si>
  <si>
    <t>temp19</t>
  </si>
  <si>
    <t>temp20</t>
  </si>
  <si>
    <t>temp21</t>
  </si>
  <si>
    <t>temp22</t>
  </si>
  <si>
    <t>temp23</t>
  </si>
  <si>
    <t>temp24</t>
  </si>
  <si>
    <t>other_dr_prgm</t>
  </si>
  <si>
    <t>No</t>
  </si>
  <si>
    <t>Yes</t>
  </si>
  <si>
    <t>LCAs</t>
  </si>
  <si>
    <t>Industries</t>
  </si>
  <si>
    <t>Min Customers</t>
  </si>
  <si>
    <t>Event Days</t>
  </si>
  <si>
    <t>Event Window</t>
  </si>
  <si>
    <t>sa_size_desc</t>
  </si>
  <si>
    <t>he_start</t>
  </si>
  <si>
    <t>he_end</t>
  </si>
  <si>
    <t>count</t>
  </si>
  <si>
    <t>20 to 199.99 kW</t>
  </si>
  <si>
    <t>200 kW and above</t>
  </si>
  <si>
    <t>Below 20 kW</t>
  </si>
  <si>
    <t>n/a</t>
  </si>
  <si>
    <t>sa_size_grp</t>
  </si>
  <si>
    <t>newref1</t>
  </si>
  <si>
    <t>newref2</t>
  </si>
  <si>
    <t>newref3</t>
  </si>
  <si>
    <t>newref4</t>
  </si>
  <si>
    <t>newref5</t>
  </si>
  <si>
    <t>newref6</t>
  </si>
  <si>
    <t>newref7</t>
  </si>
  <si>
    <t>newref8</t>
  </si>
  <si>
    <t>newref9</t>
  </si>
  <si>
    <t>newref10</t>
  </si>
  <si>
    <t>newref11</t>
  </si>
  <si>
    <t>newref12</t>
  </si>
  <si>
    <t>newref13</t>
  </si>
  <si>
    <t>newref14</t>
  </si>
  <si>
    <t>newref15</t>
  </si>
  <si>
    <t>newref16</t>
  </si>
  <si>
    <t>newref17</t>
  </si>
  <si>
    <t>newref18</t>
  </si>
  <si>
    <t>newref19</t>
  </si>
  <si>
    <t>newref20</t>
  </si>
  <si>
    <t>newref21</t>
  </si>
  <si>
    <t>newref22</t>
  </si>
  <si>
    <t>newref23</t>
  </si>
  <si>
    <t>newref24</t>
  </si>
  <si>
    <t>v_impact1</t>
  </si>
  <si>
    <t>v_impact2</t>
  </si>
  <si>
    <t>v_impact3</t>
  </si>
  <si>
    <t>v_impact4</t>
  </si>
  <si>
    <t>v_impact5</t>
  </si>
  <si>
    <t>v_impact6</t>
  </si>
  <si>
    <t>v_impact7</t>
  </si>
  <si>
    <t>v_impact8</t>
  </si>
  <si>
    <t>v_impact9</t>
  </si>
  <si>
    <t>v_impact10</t>
  </si>
  <si>
    <t>v_impact11</t>
  </si>
  <si>
    <t>v_impact12</t>
  </si>
  <si>
    <t>v_impact13</t>
  </si>
  <si>
    <t>v_impact14</t>
  </si>
  <si>
    <t>v_impact15</t>
  </si>
  <si>
    <t>v_impact16</t>
  </si>
  <si>
    <t>v_impact17</t>
  </si>
  <si>
    <t>v_impact18</t>
  </si>
  <si>
    <t>v_impact19</t>
  </si>
  <si>
    <t>v_impact20</t>
  </si>
  <si>
    <t>v_impact21</t>
  </si>
  <si>
    <t>v_impact22</t>
  </si>
  <si>
    <t>v_impact23</t>
  </si>
  <si>
    <t>v_impact24</t>
  </si>
  <si>
    <t>Start</t>
  </si>
  <si>
    <t>End</t>
  </si>
  <si>
    <t>Avg. Impact</t>
  </si>
  <si>
    <t>Aggregate Impact</t>
  </si>
  <si>
    <t>LA BASIN</t>
  </si>
  <si>
    <t>OUTSIDE LA BASIN</t>
  </si>
  <si>
    <t>VENTURA / BIG CREEK</t>
  </si>
  <si>
    <t>Southern California Edison</t>
  </si>
  <si>
    <t>Key</t>
  </si>
  <si>
    <t>D</t>
  </si>
  <si>
    <t>E</t>
  </si>
  <si>
    <t>F</t>
  </si>
  <si>
    <t>G</t>
  </si>
  <si>
    <t>DA 1-4 Hour</t>
  </si>
  <si>
    <t>DO 1-4 Hour</t>
  </si>
  <si>
    <t>DO 2-6 Hour</t>
  </si>
  <si>
    <t>DA 2-6 Hour</t>
  </si>
  <si>
    <t>CBP</t>
  </si>
  <si>
    <t>Events D</t>
  </si>
  <si>
    <t>Events E</t>
  </si>
  <si>
    <t>Events F</t>
  </si>
  <si>
    <t>Events G</t>
  </si>
  <si>
    <t>Event Days (D)</t>
  </si>
  <si>
    <t>Event Days (F)</t>
  </si>
  <si>
    <t>Event Days (E)</t>
  </si>
  <si>
    <t>Event Days (G)</t>
  </si>
  <si>
    <t>Capacity Bidding Program (CBP)</t>
  </si>
  <si>
    <t>HE</t>
  </si>
  <si>
    <t>HS</t>
  </si>
  <si>
    <t>Index</t>
  </si>
  <si>
    <t>autodr_id</t>
  </si>
  <si>
    <t>otherdr_id</t>
  </si>
  <si>
    <t>size_grp</t>
  </si>
  <si>
    <t>productid</t>
  </si>
  <si>
    <t>Average Non-Summer Event Day</t>
  </si>
  <si>
    <t>Average Summer Event Day</t>
  </si>
  <si>
    <t>v_impact_onpk</t>
  </si>
  <si>
    <t>newref_onpk</t>
  </si>
  <si>
    <t>kwh_onpk</t>
  </si>
  <si>
    <t>Redact</t>
  </si>
  <si>
    <t>HE-16 to HE-19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</si>
</sst>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#,##0.0"/>
    <numFmt numFmtId="165" formatCode="[$-409]mmmm\ d\,\ yyyy;@"/>
  </numFmts>
  <fonts count="1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 Narrow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Arial Narrow"/>
      <family val="2"/>
    </font>
    <font>
      <b/>
      <sz val="9"/>
      <color theme="0"/>
      <name val="Arial"/>
      <family val="2"/>
    </font>
    <font>
      <b/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1A1D5D"/>
        <bgColor indexed="64"/>
      </patternFill>
    </fill>
    <fill>
      <patternFill patternType="solid">
        <fgColor theme="9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</borders>
  <cellStyleXfs count="4">
    <xf numFmtId="0" fontId="0" fillId="0" borderId="0"/>
    <xf numFmtId="0" fontId="1" fillId="0" borderId="0"/>
    <xf numFmtId="0" fontId="9" fillId="3" borderId="0" applyNumberFormat="0" applyBorder="0" applyAlignment="0" applyProtection="0"/>
    <xf numFmtId="43" fontId="10" fillId="0" borderId="0" applyFont="0" applyFill="0" applyBorder="0" applyAlignment="0" applyProtection="0"/>
  </cellStyleXfs>
  <cellXfs count="39">
    <xf numFmtId="0" fontId="0" fillId="0" borderId="0" xfId="0"/>
    <xf numFmtId="15" fontId="0" fillId="0" borderId="0" xfId="0" applyNumberFormat="1"/>
    <xf numFmtId="0" fontId="2" fillId="2" borderId="3" xfId="1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vertical="center"/>
    </xf>
    <xf numFmtId="0" fontId="4" fillId="2" borderId="1" xfId="0" applyFont="1" applyFill="1" applyBorder="1" applyAlignment="1">
      <alignment vertical="center"/>
    </xf>
    <xf numFmtId="0" fontId="5" fillId="2" borderId="2" xfId="0" applyFont="1" applyFill="1" applyBorder="1" applyAlignment="1">
      <alignment horizontal="right" vertical="center"/>
    </xf>
    <xf numFmtId="0" fontId="5" fillId="2" borderId="0" xfId="0" applyFont="1" applyFill="1" applyAlignment="1">
      <alignment horizontal="right" vertical="center"/>
    </xf>
    <xf numFmtId="0" fontId="6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Border="1" applyAlignment="1">
      <alignment horizontal="right" vertical="center"/>
    </xf>
    <xf numFmtId="165" fontId="6" fillId="2" borderId="3" xfId="0" applyNumberFormat="1" applyFont="1" applyFill="1" applyBorder="1" applyAlignment="1">
      <alignment horizontal="center" vertical="center"/>
    </xf>
    <xf numFmtId="0" fontId="0" fillId="0" borderId="0" xfId="0"/>
    <xf numFmtId="0" fontId="8" fillId="0" borderId="0" xfId="0" applyFont="1" applyAlignment="1">
      <alignment horizontal="center"/>
    </xf>
    <xf numFmtId="0" fontId="9" fillId="3" borderId="0" xfId="2"/>
    <xf numFmtId="14" fontId="9" fillId="3" borderId="0" xfId="2" applyNumberFormat="1"/>
    <xf numFmtId="0" fontId="7" fillId="4" borderId="5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 vertical="center"/>
    </xf>
    <xf numFmtId="164" fontId="3" fillId="2" borderId="5" xfId="0" applyNumberFormat="1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164" fontId="3" fillId="2" borderId="6" xfId="0" applyNumberFormat="1" applyFont="1" applyFill="1" applyBorder="1" applyAlignment="1">
      <alignment horizontal="center" vertical="center"/>
    </xf>
    <xf numFmtId="43" fontId="0" fillId="0" borderId="0" xfId="3" applyFont="1"/>
    <xf numFmtId="0" fontId="11" fillId="2" borderId="0" xfId="0" applyFont="1" applyFill="1" applyAlignment="1">
      <alignment vertical="center"/>
    </xf>
    <xf numFmtId="0" fontId="12" fillId="0" borderId="0" xfId="2" applyFont="1" applyFill="1"/>
    <xf numFmtId="15" fontId="9" fillId="3" borderId="0" xfId="2" applyNumberFormat="1"/>
    <xf numFmtId="0" fontId="0" fillId="0" borderId="0" xfId="0" applyFill="1"/>
    <xf numFmtId="0" fontId="10" fillId="0" borderId="0" xfId="2" applyFont="1" applyFill="1"/>
    <xf numFmtId="0" fontId="10" fillId="0" borderId="0" xfId="0" applyFont="1" applyFill="1"/>
    <xf numFmtId="14" fontId="10" fillId="0" borderId="0" xfId="2" applyNumberFormat="1" applyFont="1" applyFill="1"/>
    <xf numFmtId="0" fontId="10" fillId="0" borderId="0" xfId="0" applyNumberFormat="1" applyFont="1" applyFill="1"/>
    <xf numFmtId="0" fontId="0" fillId="0" borderId="0" xfId="0" applyNumberFormat="1" applyFill="1"/>
    <xf numFmtId="49" fontId="0" fillId="0" borderId="0" xfId="0" applyNumberFormat="1" applyFill="1"/>
    <xf numFmtId="0" fontId="0" fillId="0" borderId="0" xfId="2" applyFont="1" applyFill="1"/>
    <xf numFmtId="0" fontId="7" fillId="4" borderId="5" xfId="0" applyFont="1" applyFill="1" applyBorder="1" applyAlignment="1">
      <alignment horizontal="center"/>
    </xf>
    <xf numFmtId="0" fontId="7" fillId="4" borderId="5" xfId="0" applyFont="1" applyFill="1" applyBorder="1" applyAlignment="1">
      <alignment horizontal="center" wrapText="1"/>
    </xf>
    <xf numFmtId="0" fontId="4" fillId="2" borderId="0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wrapText="1"/>
    </xf>
    <xf numFmtId="0" fontId="7" fillId="4" borderId="4" xfId="0" applyFont="1" applyFill="1" applyBorder="1" applyAlignment="1">
      <alignment horizontal="center"/>
    </xf>
    <xf numFmtId="0" fontId="0" fillId="5" borderId="0" xfId="0" applyFill="1"/>
    <xf numFmtId="0" fontId="0" fillId="2" borderId="0" xfId="0" applyFill="1"/>
  </cellXfs>
  <cellStyles count="4">
    <cellStyle name="Comma" xfId="3" builtinId="3"/>
    <cellStyle name="Good" xfId="2" builtinId="26"/>
    <cellStyle name="Normal" xfId="0" builtinId="0"/>
    <cellStyle name="Normal 2" xfId="1"/>
  </cellStyles>
  <dxfs count="8"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  <color rgb="FFC00000"/>
      </font>
      <fill>
        <patternFill>
          <bgColor rgb="FFFF9999"/>
        </patternFill>
      </fill>
    </dxf>
    <dxf>
      <font>
        <color rgb="FFFF0000"/>
      </font>
      <fill>
        <patternFill>
          <bgColor theme="7" tint="0.79998168889431442"/>
        </patternFill>
      </fill>
    </dxf>
    <dxf>
      <fill>
        <patternFill>
          <bgColor theme="4" tint="0.59996337778862885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</dxfs>
  <tableStyles count="0" defaultTableStyle="TableStyleMedium2" defaultPivotStyle="PivotStyleLight16"/>
  <colors>
    <mruColors>
      <color rgb="FF1A1D5D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510127826465313E-2"/>
          <c:y val="0.12200435729847495"/>
          <c:w val="0.89978039105420782"/>
          <c:h val="0.7953565608220539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Table!$F$8</c:f>
              <c:strCache>
                <c:ptCount val="1"/>
                <c:pt idx="0">
                  <c:v>Observed Event Day Load (MWh/hour)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Table!$D$11:$D$34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Table!$F$11:$F$34</c:f>
              <c:numCache>
                <c:formatCode>#,##0.0</c:formatCode>
                <c:ptCount val="24"/>
                <c:pt idx="0">
                  <c:v>35.441769999999998</c:v>
                </c:pt>
                <c:pt idx="1">
                  <c:v>33.848750000000003</c:v>
                </c:pt>
                <c:pt idx="2">
                  <c:v>33.11045</c:v>
                </c:pt>
                <c:pt idx="3">
                  <c:v>34.673970000000004</c:v>
                </c:pt>
                <c:pt idx="4">
                  <c:v>38.986120000000007</c:v>
                </c:pt>
                <c:pt idx="5">
                  <c:v>42.772949999999994</c:v>
                </c:pt>
                <c:pt idx="6">
                  <c:v>50.764180000000003</c:v>
                </c:pt>
                <c:pt idx="7">
                  <c:v>55.84357</c:v>
                </c:pt>
                <c:pt idx="8">
                  <c:v>63.37247</c:v>
                </c:pt>
                <c:pt idx="9">
                  <c:v>71.416789999999992</c:v>
                </c:pt>
                <c:pt idx="10">
                  <c:v>78.552979999999991</c:v>
                </c:pt>
                <c:pt idx="11">
                  <c:v>81.17528999999999</c:v>
                </c:pt>
                <c:pt idx="12">
                  <c:v>82.482010000000002</c:v>
                </c:pt>
                <c:pt idx="13">
                  <c:v>84.009550000000004</c:v>
                </c:pt>
                <c:pt idx="14">
                  <c:v>84.518339999999995</c:v>
                </c:pt>
                <c:pt idx="15">
                  <c:v>70.988860000000003</c:v>
                </c:pt>
                <c:pt idx="16">
                  <c:v>69.955130000000011</c:v>
                </c:pt>
                <c:pt idx="17">
                  <c:v>69.427949999999996</c:v>
                </c:pt>
                <c:pt idx="18">
                  <c:v>70.09984</c:v>
                </c:pt>
                <c:pt idx="19">
                  <c:v>83.719850000000008</c:v>
                </c:pt>
                <c:pt idx="20">
                  <c:v>79.742270000000005</c:v>
                </c:pt>
                <c:pt idx="21">
                  <c:v>64.286599999999993</c:v>
                </c:pt>
                <c:pt idx="22">
                  <c:v>48.155430000000003</c:v>
                </c:pt>
                <c:pt idx="23">
                  <c:v>39.803559999999997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Table!$E$8</c:f>
              <c:strCache>
                <c:ptCount val="1"/>
                <c:pt idx="0">
                  <c:v>Estimated Reference Load (MWh/hour)</c:v>
                </c:pt>
              </c:strCache>
            </c:strRef>
          </c:tx>
          <c:spPr>
            <a:ln w="38100" cap="rnd">
              <a:solidFill>
                <a:schemeClr val="accent5">
                  <a:lumMod val="5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Table!$D$11:$D$34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Table!$E$11:$E$34</c:f>
              <c:numCache>
                <c:formatCode>#,##0.0</c:formatCode>
                <c:ptCount val="24"/>
                <c:pt idx="0">
                  <c:v>35.181230000000006</c:v>
                </c:pt>
                <c:pt idx="1">
                  <c:v>33.570120000000003</c:v>
                </c:pt>
                <c:pt idx="2">
                  <c:v>32.838480000000004</c:v>
                </c:pt>
                <c:pt idx="3">
                  <c:v>33.985169999999997</c:v>
                </c:pt>
                <c:pt idx="4">
                  <c:v>38.492160000000005</c:v>
                </c:pt>
                <c:pt idx="5">
                  <c:v>42.094680000000004</c:v>
                </c:pt>
                <c:pt idx="6">
                  <c:v>50.931950000000001</c:v>
                </c:pt>
                <c:pt idx="7">
                  <c:v>56.16377</c:v>
                </c:pt>
                <c:pt idx="8">
                  <c:v>63.461179999999999</c:v>
                </c:pt>
                <c:pt idx="9">
                  <c:v>71.14855</c:v>
                </c:pt>
                <c:pt idx="10">
                  <c:v>78.706270000000004</c:v>
                </c:pt>
                <c:pt idx="11">
                  <c:v>81.421179999999993</c:v>
                </c:pt>
                <c:pt idx="12">
                  <c:v>82.780839999999998</c:v>
                </c:pt>
                <c:pt idx="13">
                  <c:v>84.456100000000006</c:v>
                </c:pt>
                <c:pt idx="14">
                  <c:v>83.741839999999996</c:v>
                </c:pt>
                <c:pt idx="15">
                  <c:v>84.916750000000008</c:v>
                </c:pt>
                <c:pt idx="16">
                  <c:v>83.855570000000014</c:v>
                </c:pt>
                <c:pt idx="17">
                  <c:v>82.584850000000003</c:v>
                </c:pt>
                <c:pt idx="18">
                  <c:v>82.36563000000001</c:v>
                </c:pt>
                <c:pt idx="19">
                  <c:v>83.66095</c:v>
                </c:pt>
                <c:pt idx="20">
                  <c:v>79.427480000000003</c:v>
                </c:pt>
                <c:pt idx="21">
                  <c:v>65.047290000000004</c:v>
                </c:pt>
                <c:pt idx="22">
                  <c:v>47.981430000000003</c:v>
                </c:pt>
                <c:pt idx="23">
                  <c:v>39.098669999999998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2925648"/>
        <c:axId val="322923408"/>
      </c:scatterChart>
      <c:scatterChart>
        <c:scatterStyle val="smoothMarker"/>
        <c:varyColors val="0"/>
        <c:ser>
          <c:idx val="3"/>
          <c:order val="2"/>
          <c:tx>
            <c:v>Hour Start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Lit>
                <c:formatCode>General</c:formatCode>
                <c:ptCount val="1"/>
                <c:pt idx="0">
                  <c:v>2.5</c:v>
                </c:pt>
              </c:numLit>
            </c:plus>
            <c:minus>
              <c:numLit>
                <c:formatCode>General</c:formatCode>
                <c:ptCount val="1"/>
                <c:pt idx="0">
                  <c:v>2.5</c:v>
                </c:pt>
              </c:numLit>
            </c:minus>
            <c:spPr>
              <a:noFill/>
              <a:ln w="12700" cap="flat" cmpd="sng" algn="ctr">
                <a:solidFill>
                  <a:schemeClr val="bg1">
                    <a:lumMod val="50000"/>
                  </a:schemeClr>
                </a:solidFill>
                <a:prstDash val="dash"/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"/>
            <c:spPr>
              <a:noFill/>
              <a:ln w="9525" cap="flat" cmpd="sng" algn="ctr">
                <a:noFill/>
                <a:round/>
              </a:ln>
              <a:effectLst/>
            </c:spPr>
          </c:errBars>
          <c:xVal>
            <c:numRef>
              <c:f>Table!$F$5</c:f>
              <c:numCache>
                <c:formatCode>General</c:formatCode>
                <c:ptCount val="1"/>
                <c:pt idx="0">
                  <c:v>16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1"/>
        </c:ser>
        <c:ser>
          <c:idx val="4"/>
          <c:order val="3"/>
          <c:tx>
            <c:v>Hour End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Lit>
                <c:formatCode>General</c:formatCode>
                <c:ptCount val="1"/>
                <c:pt idx="0">
                  <c:v>2.5</c:v>
                </c:pt>
              </c:numLit>
            </c:plus>
            <c:minus>
              <c:numLit>
                <c:formatCode>General</c:formatCode>
                <c:ptCount val="1"/>
                <c:pt idx="0">
                  <c:v>2.5</c:v>
                </c:pt>
              </c:numLit>
            </c:minus>
            <c:spPr>
              <a:noFill/>
              <a:ln w="12700" cap="flat" cmpd="sng" algn="ctr">
                <a:solidFill>
                  <a:schemeClr val="bg1">
                    <a:lumMod val="50000"/>
                  </a:schemeClr>
                </a:solidFill>
                <a:prstDash val="dash"/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"/>
            <c:spPr>
              <a:noFill/>
              <a:ln w="9525" cap="flat" cmpd="sng" algn="ctr">
                <a:noFill/>
                <a:round/>
              </a:ln>
              <a:effectLst/>
            </c:spPr>
          </c:errBars>
          <c:xVal>
            <c:numRef>
              <c:f>Table!$H$5</c:f>
              <c:numCache>
                <c:formatCode>General</c:formatCode>
                <c:ptCount val="1"/>
                <c:pt idx="0">
                  <c:v>19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2925088"/>
        <c:axId val="322924528"/>
      </c:scatterChart>
      <c:valAx>
        <c:axId val="322925648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Hour-Ending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923408"/>
        <c:crosses val="autoZero"/>
        <c:crossBetween val="midCat"/>
        <c:majorUnit val="1"/>
      </c:valAx>
      <c:valAx>
        <c:axId val="3229234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strRef>
              <c:f>Table!$A$1</c:f>
              <c:strCache>
                <c:ptCount val="1"/>
                <c:pt idx="0">
                  <c:v>MW</c:v>
                </c:pt>
              </c:strCache>
            </c:strRef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925648"/>
        <c:crosses val="autoZero"/>
        <c:crossBetween val="midCat"/>
      </c:valAx>
      <c:valAx>
        <c:axId val="322924528"/>
        <c:scaling>
          <c:orientation val="minMax"/>
          <c:max val="2.5"/>
          <c:min val="0"/>
        </c:scaling>
        <c:delete val="0"/>
        <c:axPos val="r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925088"/>
        <c:crosses val="max"/>
        <c:crossBetween val="midCat"/>
      </c:valAx>
      <c:valAx>
        <c:axId val="322925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2292452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49475595774103354"/>
          <c:y val="1.1618776411118543E-2"/>
          <c:w val="0.46647660958692438"/>
          <c:h val="9.3682603400065206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190499</xdr:rowOff>
    </xdr:from>
    <xdr:to>
      <xdr:col>2</xdr:col>
      <xdr:colOff>2247899</xdr:colOff>
      <xdr:row>38</xdr:row>
      <xdr:rowOff>180974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C00000"/>
  </sheetPr>
  <dimension ref="A1:M40"/>
  <sheetViews>
    <sheetView tabSelected="1" zoomScale="85" zoomScaleNormal="85" workbookViewId="0">
      <selection activeCell="B5" sqref="B5"/>
    </sheetView>
  </sheetViews>
  <sheetFormatPr defaultColWidth="9.140625" defaultRowHeight="15" customHeight="1" x14ac:dyDescent="0.25"/>
  <cols>
    <col min="1" max="1" width="29" style="3" customWidth="1"/>
    <col min="2" max="2" width="36.28515625" style="3" customWidth="1"/>
    <col min="3" max="3" width="34" style="3" customWidth="1"/>
    <col min="4" max="14" width="15.7109375" style="3" customWidth="1"/>
    <col min="15" max="16384" width="9.140625" style="3"/>
  </cols>
  <sheetData>
    <row r="1" spans="1:13" ht="15" customHeight="1" thickBot="1" x14ac:dyDescent="0.3">
      <c r="A1" s="21" t="str">
        <f>IF(ResultType="Aggregate Impact","MW","kW")</f>
        <v>MW</v>
      </c>
      <c r="B1" s="4"/>
    </row>
    <row r="2" spans="1:13" ht="15" customHeight="1" thickBot="1" x14ac:dyDescent="0.3">
      <c r="A2" s="5" t="s">
        <v>37</v>
      </c>
      <c r="B2" s="7" t="s">
        <v>171</v>
      </c>
      <c r="H2" s="5" t="s">
        <v>48</v>
      </c>
      <c r="I2" s="7">
        <f>IF(SUMIFS(CountData!$K:$K,CountData!$A:$A,LCA,CountData!$B:$B,Industry, CountData!$E:$E, SASize, CountData!$C:$C,AutoDR,CountData!$D:$D,DualDR,CountData!$F:$F,VLOOKUP(Product,Names!$B$2:$C$5,2,FALSE)&amp;IF(LEFT(Date,3)="Ave","",VLOOKUP(Date&amp;EventWindow,Names!$F:$K,6,FALSE)),CountData!$G:$G,Date,CountData!$H:$H,hestart,CountData!$I:$I,heend)=1,"n/a",SUMIFS(CountData!$J:$J,CountData!$A:$A,LCA,CountData!$B:$B,Industry, CountData!$E:$E, SASize, CountData!$C:$C,AutoDR,CountData!$D:$D,DualDR,CountData!$F:$F,VLOOKUP(Product,Names!$B$2:$C$5,2,FALSE)&amp;IF(LEFT(Date,3)="Ave","",VLOOKUP(Date&amp;EventWindow,Names!$F:$K,6,FALSE)),CountData!$G:$G,Date,CountData!$H:$H,hestart,CountData!$I:$I,heend))</f>
        <v>563</v>
      </c>
    </row>
    <row r="3" spans="1:13" ht="15" customHeight="1" thickBot="1" x14ac:dyDescent="0.3">
      <c r="A3" s="6" t="s">
        <v>38</v>
      </c>
      <c r="B3" s="7" t="s">
        <v>190</v>
      </c>
      <c r="H3" s="5" t="s">
        <v>49</v>
      </c>
      <c r="I3" s="7">
        <f>IF(SUMIFS(CountData!$K:$K,CountData!$A:$A,LCA,CountData!$B:$B,Industry, CountData!$E:$E, SASize, CountData!$C:$C,AutoDR,CountData!$D:$D,DualDR,CountData!$F:$F,VLOOKUP(Product,Names!$B$2:$C$5,2,FALSE)&amp;IF(LEFT(Date,3)="Ave","",VLOOKUP(Date&amp;EventWindow,Names!$F:$K,6,FALSE)),CountData!$G:$G,Date,CountData!$H:$H,hestart,CountData!$I:$I,heend)=1,"n/a",SUMIFS(CountData!$J:$J,CountData!$A:$A,LCA,CountData!$B:$B,Industry, CountData!$E:$E, SASize, CountData!$C:$C,AutoDR,CountData!$D:$D,DualDR,CountData!$F:$F,VLOOKUP(Product,Names!$B$2:$C$5,2,FALSE)&amp;IF(LEFT(Date,3)="Ave","",VLOOKUP(Date&amp;EventWindow,Names!$F:$K,6,FALSE)),CountData!$G:$G,Date,CountData!$H:$H,hestart,CountData!$I:$I,heend))</f>
        <v>563</v>
      </c>
    </row>
    <row r="4" spans="1:13" ht="15" customHeight="1" thickBot="1" x14ac:dyDescent="0.3">
      <c r="A4" s="6" t="s">
        <v>39</v>
      </c>
      <c r="B4" s="2" t="s">
        <v>167</v>
      </c>
    </row>
    <row r="5" spans="1:13" ht="15" customHeight="1" thickBot="1" x14ac:dyDescent="0.3">
      <c r="A5" s="6" t="s">
        <v>40</v>
      </c>
      <c r="B5" s="7" t="s">
        <v>178</v>
      </c>
      <c r="E5" s="9" t="s">
        <v>50</v>
      </c>
      <c r="F5" s="8">
        <f>VLOOKUP(Date&amp;EventWindow,Names!$F:$K,4,FALSE)</f>
        <v>16</v>
      </c>
      <c r="G5" s="8" t="s">
        <v>51</v>
      </c>
      <c r="H5" s="8">
        <f>VLOOKUP(Date&amp;EventWindow,Names!$F:$K,5,FALSE)</f>
        <v>19</v>
      </c>
    </row>
    <row r="6" spans="1:13" ht="15" customHeight="1" thickBot="1" x14ac:dyDescent="0.3">
      <c r="A6" s="6" t="s">
        <v>41</v>
      </c>
      <c r="B6" s="10" t="s">
        <v>199</v>
      </c>
      <c r="E6" s="6" t="s">
        <v>61</v>
      </c>
    </row>
    <row r="7" spans="1:13" ht="15" customHeight="1" thickBot="1" x14ac:dyDescent="0.3">
      <c r="A7" s="6" t="s">
        <v>42</v>
      </c>
      <c r="B7" s="10" t="s">
        <v>204</v>
      </c>
      <c r="C7" s="3" t="str">
        <f>IFERROR(VLOOKUP(Date&amp;EventWindow,Names!F:L,7,FALSE),"Select applicable event window")</f>
        <v xml:space="preserve"> </v>
      </c>
      <c r="D7" s="34" t="str">
        <f ca="1">IF(SUMIFS(CountData!$K:$K,CountData!$A:$A,LCA,CountData!$B:$B,Industry, CountData!$E:$E, SASize, CountData!$C:$C,AutoDR,CountData!$D:$D,DualDR,CountData!$F:$F,VLOOKUP(Product,Names!$B$2:$C$5,2,FALSE)&amp;IF(LEFT(Date,3)="Ave","",VLOOKUP(Date&amp;EventWindow,Names!$F:$K,6,FALSE)),CountData!$G:$G,Date,CountData!$H:$H,hestart,CountData!$I:$I,heend)=1,"Unable to Display: Results are confidential for this combination.",IF(OR(I3=0,ISERROR(AVERAGEIFS(OFFSET(Data!$A:$A, 0, MATCH("temp"&amp;Table!$D11,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Data!$D:$D,AutoDR,Data!$E:$E,DualDR,Data!$G:$G,VLOOKUP(Product,Names!$B$2:$C$5,2,FALSE)&amp;IF(LEFT(Date,3)="Ave","",VLOOKUP(Date&amp;EventWindow,Names!$F:$K,6,FALSE)),Data!$H:$H,Date,Data!$I:$I,hestart,Data!$J:$J,heend))), "Unable to Display: There is no data available for this combination.", ""))</f>
        <v/>
      </c>
      <c r="E7" s="34"/>
      <c r="F7" s="34"/>
      <c r="G7" s="34"/>
      <c r="H7" s="34"/>
      <c r="I7" s="34"/>
      <c r="J7" s="34"/>
      <c r="K7" s="34"/>
      <c r="L7" s="34"/>
      <c r="M7" s="34"/>
    </row>
    <row r="8" spans="1:13" ht="24.75" customHeight="1" x14ac:dyDescent="0.25">
      <c r="A8" s="6"/>
      <c r="D8" s="36" t="s">
        <v>63</v>
      </c>
      <c r="E8" s="35" t="str">
        <f>"Estimated Reference Load ("&amp;IF(ResultType="Aggregate Impact","MWh","kWh")&amp;"/hour)"</f>
        <v>Estimated Reference Load (MWh/hour)</v>
      </c>
      <c r="F8" s="35" t="str">
        <f>"Observed Event Day Load ("&amp;IF(ResultType="Aggregate Impact","MWh","kWh")&amp;"/hour)"</f>
        <v>Observed Event Day Load (MWh/hour)</v>
      </c>
      <c r="G8" s="35" t="str">
        <f>"Estimated Load Impact ("&amp;IF(ResultType="Aggregate Impact","MWh","kWh")&amp;"/hour)"</f>
        <v>Estimated Load Impact (MWh/hour)</v>
      </c>
      <c r="H8" s="35" t="s">
        <v>72</v>
      </c>
      <c r="I8" s="36" t="str">
        <f>"Uncertainty Adjusted Impact ("&amp;IF(ResultType="Aggregate Impact","MWh/hr)- Percentiles","kWh/hr)- Percentiles")</f>
        <v>Uncertainty Adjusted Impact (MWh/hr)- Percentiles</v>
      </c>
      <c r="J8" s="36"/>
      <c r="K8" s="36"/>
      <c r="L8" s="36"/>
      <c r="M8" s="36"/>
    </row>
    <row r="9" spans="1:13" ht="24.75" customHeight="1" thickBot="1" x14ac:dyDescent="0.3">
      <c r="D9" s="32"/>
      <c r="E9" s="33"/>
      <c r="F9" s="33"/>
      <c r="G9" s="33"/>
      <c r="H9" s="33"/>
      <c r="I9" s="32"/>
      <c r="J9" s="32"/>
      <c r="K9" s="32"/>
      <c r="L9" s="32"/>
      <c r="M9" s="32"/>
    </row>
    <row r="10" spans="1:13" ht="15" customHeight="1" thickBot="1" x14ac:dyDescent="0.25">
      <c r="A10" s="5" t="s">
        <v>46</v>
      </c>
      <c r="B10" s="7" t="s">
        <v>56</v>
      </c>
      <c r="D10" s="32"/>
      <c r="E10" s="33"/>
      <c r="F10" s="33"/>
      <c r="G10" s="33"/>
      <c r="H10" s="33"/>
      <c r="I10" s="15" t="s">
        <v>64</v>
      </c>
      <c r="J10" s="15" t="s">
        <v>65</v>
      </c>
      <c r="K10" s="15" t="s">
        <v>66</v>
      </c>
      <c r="L10" s="15" t="s">
        <v>67</v>
      </c>
      <c r="M10" s="15" t="s">
        <v>68</v>
      </c>
    </row>
    <row r="11" spans="1:13" ht="15" customHeight="1" thickBot="1" x14ac:dyDescent="0.3">
      <c r="A11" s="5" t="s">
        <v>47</v>
      </c>
      <c r="B11" s="7" t="s">
        <v>56</v>
      </c>
      <c r="D11" s="16">
        <v>1</v>
      </c>
      <c r="E11" s="17">
        <f ca="1">IFERROR(AVERAGEIFS(OFFSET(Data!$A:$A, 0, MATCH("newref"&amp;Table!$D11, Data!$1:$1, 0)-1), Data!$A:$A, "Sum",Data!$B:$B,LCA, Data!$F:$F, SASize, Data!$C:$C,Industry,Data!$D:$D,AutoDR,Data!$E:$E,DualDR,Data!$G:$G,VLOOKUP(Product,Names!$B$2:$C$5,2,FALSE)&amp;IF(LEFT(Date,3)="Ave","",VLOOKUP(Date&amp;EventWindow,Names!$F:$K,6,FALSE)),Data!$H:$H,Date,Data!$I:$I,hestart,Data!$J:$J,heend)*IF(ResultType="Aggregate Impact",1/1000,1/$I$3), 0)</f>
        <v>35.181230000000006</v>
      </c>
      <c r="F11" s="17">
        <f ca="1">IFERROR(AVERAGEIFS(OFFSET(Data!$A:$A, 0, MATCH("kwh"&amp;Table!$D11, Data!$1:$1, 0)-1), Data!$A:$A,"Sum",Data!$B:$B,LCA, Data!$F:$F, SASize, Data!$C:$C,Industry,Data!$D:$D,AutoDR,Data!$E:$E,DualDR,Data!$G:$G,VLOOKUP(Product,Names!$B$2:$C$5,2,FALSE)&amp;IF(LEFT(Date,3)="Ave","",VLOOKUP(Date&amp;EventWindow,Names!$F:$K,6,FALSE)),Data!$H:$H,Date,Data!$I:$I,hestart,Data!$J:$J,heend)*IF(ResultType="Aggregate Impact",1/1000,1/$I$3), 0)</f>
        <v>35.441769999999998</v>
      </c>
      <c r="G11" s="17">
        <f t="shared" ref="G11" ca="1" si="0">E11-F11</f>
        <v>-0.26053999999999178</v>
      </c>
      <c r="H11" s="17">
        <f ca="1">IFERROR(AVERAGEIFS(OFFSET(Data!$A:$A, 0, MATCH("temp"&amp;Table!$D11,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Data!$D:$D,AutoDR,Data!$E:$E,DualDR,Data!$G:$G,VLOOKUP(Product,Names!$B$2:$C$5,2,FALSE)&amp;IF(LEFT(Date,3)="Ave","",VLOOKUP(Date&amp;EventWindow,Names!$F:$K,6,FALSE)),Data!$H:$H,Date,Data!$I:$I,hestart,Data!$J:$J,heend), 0)</f>
        <v>75.167180000000002</v>
      </c>
      <c r="I11" s="17">
        <f ca="1">IFERROR($G11+(SQRT(AVERAGEIFS(OFFSET(Data!$A:$A, 0, MATCH("v_impact"&amp;Table!$D11,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Impact",1/1000,1/$I$3)*_xlfn.NORM.S.INV(10/100)), 0)</f>
        <v>-0.34883787055066406</v>
      </c>
      <c r="J11" s="17">
        <f ca="1">IFERROR($G11+(SQRT(AVERAGEIFS(OFFSET(Data!$A:$A, 0, MATCH("v_impact"&amp;Table!$D11,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Impact",1/1000,1/$I$3)*_xlfn.NORM.S.INV(30/100)), 0)</f>
        <v>-0.29667077291050198</v>
      </c>
      <c r="K11" s="17">
        <f ca="1">IFERROR($G11+(SQRT(AVERAGEIFS(OFFSET(Data!$A:$A, 0, MATCH("v_impact"&amp;Table!$D11,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Impact",1/1000,1/$I$3)*_xlfn.NORM.S.INV(50/100)), 0)</f>
        <v>-0.26053999999999178</v>
      </c>
      <c r="L11" s="17">
        <f ca="1">IFERROR($G11+(SQRT(AVERAGEIFS(OFFSET(Data!$A:$A, 0, MATCH("v_impact"&amp;Table!$D11,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Impact",1/1000,1/$I$3)*_xlfn.NORM.S.INV(70/100)), 0)</f>
        <v>-0.22440922708948161</v>
      </c>
      <c r="M11" s="17">
        <f ca="1">IFERROR($G11+(SQRT(AVERAGEIFS(OFFSET(Data!$A:$A, 0, MATCH("v_impact"&amp;Table!$D11,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Impact",1/1000,1/$I$3)*_xlfn.NORM.S.INV(90/100)), 0)</f>
        <v>-0.17224212944931949</v>
      </c>
    </row>
    <row r="12" spans="1:13" ht="15" customHeight="1" thickBot="1" x14ac:dyDescent="0.3">
      <c r="A12" s="5" t="s">
        <v>52</v>
      </c>
      <c r="B12" s="7" t="s">
        <v>56</v>
      </c>
      <c r="D12" s="16">
        <v>2</v>
      </c>
      <c r="E12" s="17">
        <f ca="1">IFERROR(AVERAGEIFS(OFFSET(Data!$A:$A, 0, MATCH("newref"&amp;Table!$D12, Data!$1:$1, 0)-1), Data!$A:$A, "Sum",Data!$B:$B,LCA, Data!$F:$F, SASize, Data!$C:$C,Industry,Data!$D:$D,AutoDR,Data!$E:$E,DualDR,Data!$G:$G,VLOOKUP(Product,Names!$B$2:$C$5,2,FALSE)&amp;IF(LEFT(Date,3)="Ave","",VLOOKUP(Date&amp;EventWindow,Names!$F:$K,6,FALSE)),Data!$H:$H,Date,Data!$I:$I,hestart,Data!$J:$J,heend)*IF(ResultType="Aggregate Impact",1/1000,1/$I$3), 0)</f>
        <v>33.570120000000003</v>
      </c>
      <c r="F12" s="17">
        <f ca="1">IFERROR(AVERAGEIFS(OFFSET(Data!$A:$A, 0, MATCH("kwh"&amp;Table!$D12, Data!$1:$1, 0)-1), Data!$A:$A,"Sum",Data!$B:$B,LCA, Data!$F:$F, SASize, Data!$C:$C,Industry,Data!$D:$D,AutoDR,Data!$E:$E,DualDR,Data!$G:$G,VLOOKUP(Product,Names!$B$2:$C$5,2,FALSE)&amp;IF(LEFT(Date,3)="Ave","",VLOOKUP(Date&amp;EventWindow,Names!$F:$K,6,FALSE)),Data!$H:$H,Date,Data!$I:$I,hestart,Data!$J:$J,heend)*IF(ResultType="Aggregate Impact",1/1000,1/$I$3), 0)</f>
        <v>33.848750000000003</v>
      </c>
      <c r="G12" s="17">
        <f t="shared" ref="G12:G34" ca="1" si="1">E12-F12</f>
        <v>-0.27862999999999971</v>
      </c>
      <c r="H12" s="17">
        <f ca="1">IFERROR(AVERAGEIFS(OFFSET(Data!$A:$A, 0, MATCH("temp"&amp;Table!$D12,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Data!$D:$D,AutoDR,Data!$E:$E,DualDR,Data!$G:$G,VLOOKUP(Product,Names!$B$2:$C$5,2,FALSE)&amp;IF(LEFT(Date,3)="Ave","",VLOOKUP(Date&amp;EventWindow,Names!$F:$K,6,FALSE)),Data!$H:$H,Date,Data!$I:$I,hestart,Data!$J:$J,heend), 0)</f>
        <v>74.306169999999995</v>
      </c>
      <c r="I12" s="17">
        <f ca="1">IFERROR($G12+(SQRT(AVERAGEIFS(OFFSET(Data!$A:$A, 0, MATCH("v_impact"&amp;Table!$D12,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Impact",1/1000,1/$I$3)*_xlfn.NORM.S.INV(10/100)), 0)</f>
        <v>-0.36303618116878089</v>
      </c>
      <c r="J12" s="17">
        <f ca="1">IFERROR($G12+(SQRT(AVERAGEIFS(OFFSET(Data!$A:$A, 0, MATCH("v_impact"&amp;Table!$D12,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Impact",1/1000,1/$I$3)*_xlfn.NORM.S.INV(30/100)), 0)</f>
        <v>-0.31316832516042903</v>
      </c>
      <c r="K12" s="17">
        <f ca="1">IFERROR($G12+(SQRT(AVERAGEIFS(OFFSET(Data!$A:$A, 0, MATCH("v_impact"&amp;Table!$D12,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Impact",1/1000,1/$I$3)*_xlfn.NORM.S.INV(50/100)), 0)</f>
        <v>-0.27862999999999971</v>
      </c>
      <c r="L12" s="17">
        <f ca="1">IFERROR($G12+(SQRT(AVERAGEIFS(OFFSET(Data!$A:$A, 0, MATCH("v_impact"&amp;Table!$D12,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Impact",1/1000,1/$I$3)*_xlfn.NORM.S.INV(70/100)), 0)</f>
        <v>-0.24409167483957042</v>
      </c>
      <c r="M12" s="17">
        <f ca="1">IFERROR($G12+(SQRT(AVERAGEIFS(OFFSET(Data!$A:$A, 0, MATCH("v_impact"&amp;Table!$D12,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Impact",1/1000,1/$I$3)*_xlfn.NORM.S.INV(90/100)), 0)</f>
        <v>-0.19422381883121856</v>
      </c>
    </row>
    <row r="13" spans="1:13" ht="15" customHeight="1" thickBot="1" x14ac:dyDescent="0.3">
      <c r="A13" s="5" t="s">
        <v>53</v>
      </c>
      <c r="B13" s="7" t="s">
        <v>56</v>
      </c>
      <c r="D13" s="16">
        <v>3</v>
      </c>
      <c r="E13" s="17">
        <f ca="1">IFERROR(AVERAGEIFS(OFFSET(Data!$A:$A, 0, MATCH("newref"&amp;Table!$D13, Data!$1:$1, 0)-1), Data!$A:$A, "Sum",Data!$B:$B,LCA, Data!$F:$F, SASize, Data!$C:$C,Industry,Data!$D:$D,AutoDR,Data!$E:$E,DualDR,Data!$G:$G,VLOOKUP(Product,Names!$B$2:$C$5,2,FALSE)&amp;IF(LEFT(Date,3)="Ave","",VLOOKUP(Date&amp;EventWindow,Names!$F:$K,6,FALSE)),Data!$H:$H,Date,Data!$I:$I,hestart,Data!$J:$J,heend)*IF(ResultType="Aggregate Impact",1/1000,1/$I$3), 0)</f>
        <v>32.838480000000004</v>
      </c>
      <c r="F13" s="17">
        <f ca="1">IFERROR(AVERAGEIFS(OFFSET(Data!$A:$A, 0, MATCH("kwh"&amp;Table!$D13, Data!$1:$1, 0)-1), Data!$A:$A,"Sum",Data!$B:$B,LCA, Data!$F:$F, SASize, Data!$C:$C,Industry,Data!$D:$D,AutoDR,Data!$E:$E,DualDR,Data!$G:$G,VLOOKUP(Product,Names!$B$2:$C$5,2,FALSE)&amp;IF(LEFT(Date,3)="Ave","",VLOOKUP(Date&amp;EventWindow,Names!$F:$K,6,FALSE)),Data!$H:$H,Date,Data!$I:$I,hestart,Data!$J:$J,heend)*IF(ResultType="Aggregate Impact",1/1000,1/$I$3), 0)</f>
        <v>33.11045</v>
      </c>
      <c r="G13" s="17">
        <f t="shared" ca="1" si="1"/>
        <v>-0.27196999999999605</v>
      </c>
      <c r="H13" s="17">
        <f ca="1">IFERROR(AVERAGEIFS(OFFSET(Data!$A:$A, 0, MATCH("temp"&amp;Table!$D13,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Data!$D:$D,AutoDR,Data!$E:$E,DualDR,Data!$G:$G,VLOOKUP(Product,Names!$B$2:$C$5,2,FALSE)&amp;IF(LEFT(Date,3)="Ave","",VLOOKUP(Date&amp;EventWindow,Names!$F:$K,6,FALSE)),Data!$H:$H,Date,Data!$I:$I,hestart,Data!$J:$J,heend), 0)</f>
        <v>73.537350000000004</v>
      </c>
      <c r="I13" s="17">
        <f ca="1">IFERROR($G13+(SQRT(AVERAGEIFS(OFFSET(Data!$A:$A, 0, MATCH("v_impact"&amp;Table!$D13,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Impact",1/1000,1/$I$3)*_xlfn.NORM.S.INV(10/100)), 0)</f>
        <v>-0.35183510701026455</v>
      </c>
      <c r="J13" s="17">
        <f ca="1">IFERROR($G13+(SQRT(AVERAGEIFS(OFFSET(Data!$A:$A, 0, MATCH("v_impact"&amp;Table!$D13,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Impact",1/1000,1/$I$3)*_xlfn.NORM.S.INV(30/100)), 0)</f>
        <v>-0.30465015442348953</v>
      </c>
      <c r="K13" s="17">
        <f ca="1">IFERROR($G13+(SQRT(AVERAGEIFS(OFFSET(Data!$A:$A, 0, MATCH("v_impact"&amp;Table!$D13,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Impact",1/1000,1/$I$3)*_xlfn.NORM.S.INV(50/100)), 0)</f>
        <v>-0.27196999999999605</v>
      </c>
      <c r="L13" s="17">
        <f ca="1">IFERROR($G13+(SQRT(AVERAGEIFS(OFFSET(Data!$A:$A, 0, MATCH("v_impact"&amp;Table!$D13,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Impact",1/1000,1/$I$3)*_xlfn.NORM.S.INV(70/100)), 0)</f>
        <v>-0.23928984557650257</v>
      </c>
      <c r="M13" s="17">
        <f ca="1">IFERROR($G13+(SQRT(AVERAGEIFS(OFFSET(Data!$A:$A, 0, MATCH("v_impact"&amp;Table!$D13,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Impact",1/1000,1/$I$3)*_xlfn.NORM.S.INV(90/100)), 0)</f>
        <v>-0.19210489298972752</v>
      </c>
    </row>
    <row r="14" spans="1:13" ht="15" customHeight="1" thickBot="1" x14ac:dyDescent="0.3">
      <c r="A14" s="5" t="s">
        <v>54</v>
      </c>
      <c r="B14" s="7" t="s">
        <v>56</v>
      </c>
      <c r="D14" s="16">
        <v>4</v>
      </c>
      <c r="E14" s="17">
        <f ca="1">IFERROR(AVERAGEIFS(OFFSET(Data!$A:$A, 0, MATCH("newref"&amp;Table!$D14, Data!$1:$1, 0)-1), Data!$A:$A, "Sum",Data!$B:$B,LCA, Data!$F:$F, SASize, Data!$C:$C,Industry,Data!$D:$D,AutoDR,Data!$E:$E,DualDR,Data!$G:$G,VLOOKUP(Product,Names!$B$2:$C$5,2,FALSE)&amp;IF(LEFT(Date,3)="Ave","",VLOOKUP(Date&amp;EventWindow,Names!$F:$K,6,FALSE)),Data!$H:$H,Date,Data!$I:$I,hestart,Data!$J:$J,heend)*IF(ResultType="Aggregate Impact",1/1000,1/$I$3), 0)</f>
        <v>33.985169999999997</v>
      </c>
      <c r="F14" s="17">
        <f ca="1">IFERROR(AVERAGEIFS(OFFSET(Data!$A:$A, 0, MATCH("kwh"&amp;Table!$D14, Data!$1:$1, 0)-1), Data!$A:$A,"Sum",Data!$B:$B,LCA, Data!$F:$F, SASize, Data!$C:$C,Industry,Data!$D:$D,AutoDR,Data!$E:$E,DualDR,Data!$G:$G,VLOOKUP(Product,Names!$B$2:$C$5,2,FALSE)&amp;IF(LEFT(Date,3)="Ave","",VLOOKUP(Date&amp;EventWindow,Names!$F:$K,6,FALSE)),Data!$H:$H,Date,Data!$I:$I,hestart,Data!$J:$J,heend)*IF(ResultType="Aggregate Impact",1/1000,1/$I$3), 0)</f>
        <v>34.673970000000004</v>
      </c>
      <c r="G14" s="17">
        <f t="shared" ca="1" si="1"/>
        <v>-0.68880000000000763</v>
      </c>
      <c r="H14" s="17">
        <f ca="1">IFERROR(AVERAGEIFS(OFFSET(Data!$A:$A, 0, MATCH("temp"&amp;Table!$D14,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Data!$D:$D,AutoDR,Data!$E:$E,DualDR,Data!$G:$G,VLOOKUP(Product,Names!$B$2:$C$5,2,FALSE)&amp;IF(LEFT(Date,3)="Ave","",VLOOKUP(Date&amp;EventWindow,Names!$F:$K,6,FALSE)),Data!$H:$H,Date,Data!$I:$I,hestart,Data!$J:$J,heend), 0)</f>
        <v>72.882689999999997</v>
      </c>
      <c r="I14" s="17">
        <f ca="1">IFERROR($G14+(SQRT(AVERAGEIFS(OFFSET(Data!$A:$A, 0, MATCH("v_impact"&amp;Table!$D14,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Impact",1/1000,1/$I$3)*_xlfn.NORM.S.INV(10/100)), 0)</f>
        <v>-0.76365254059936916</v>
      </c>
      <c r="J14" s="17">
        <f ca="1">IFERROR($G14+(SQRT(AVERAGEIFS(OFFSET(Data!$A:$A, 0, MATCH("v_impact"&amp;Table!$D14,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Impact",1/1000,1/$I$3)*_xlfn.NORM.S.INV(30/100)), 0)</f>
        <v>-0.71942905287867509</v>
      </c>
      <c r="K14" s="17">
        <f ca="1">IFERROR($G14+(SQRT(AVERAGEIFS(OFFSET(Data!$A:$A, 0, MATCH("v_impact"&amp;Table!$D14,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Impact",1/1000,1/$I$3)*_xlfn.NORM.S.INV(50/100)), 0)</f>
        <v>-0.68880000000000763</v>
      </c>
      <c r="L14" s="17">
        <f ca="1">IFERROR($G14+(SQRT(AVERAGEIFS(OFFSET(Data!$A:$A, 0, MATCH("v_impact"&amp;Table!$D14,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Impact",1/1000,1/$I$3)*_xlfn.NORM.S.INV(70/100)), 0)</f>
        <v>-0.65817094712134017</v>
      </c>
      <c r="M14" s="17">
        <f ca="1">IFERROR($G14+(SQRT(AVERAGEIFS(OFFSET(Data!$A:$A, 0, MATCH("v_impact"&amp;Table!$D14,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Impact",1/1000,1/$I$3)*_xlfn.NORM.S.INV(90/100)), 0)</f>
        <v>-0.6139474594006461</v>
      </c>
    </row>
    <row r="15" spans="1:13" ht="15" customHeight="1" x14ac:dyDescent="0.25">
      <c r="D15" s="16">
        <v>5</v>
      </c>
      <c r="E15" s="17">
        <f ca="1">IFERROR(AVERAGEIFS(OFFSET(Data!$A:$A, 0, MATCH("newref"&amp;Table!$D15, Data!$1:$1, 0)-1), Data!$A:$A, "Sum",Data!$B:$B,LCA, Data!$F:$F, SASize, Data!$C:$C,Industry,Data!$D:$D,AutoDR,Data!$E:$E,DualDR,Data!$G:$G,VLOOKUP(Product,Names!$B$2:$C$5,2,FALSE)&amp;IF(LEFT(Date,3)="Ave","",VLOOKUP(Date&amp;EventWindow,Names!$F:$K,6,FALSE)),Data!$H:$H,Date,Data!$I:$I,hestart,Data!$J:$J,heend)*IF(ResultType="Aggregate Impact",1/1000,1/$I$3), 0)</f>
        <v>38.492160000000005</v>
      </c>
      <c r="F15" s="17">
        <f ca="1">IFERROR(AVERAGEIFS(OFFSET(Data!$A:$A, 0, MATCH("kwh"&amp;Table!$D15, Data!$1:$1, 0)-1), Data!$A:$A,"Sum",Data!$B:$B,LCA, Data!$F:$F, SASize, Data!$C:$C,Industry,Data!$D:$D,AutoDR,Data!$E:$E,DualDR,Data!$G:$G,VLOOKUP(Product,Names!$B$2:$C$5,2,FALSE)&amp;IF(LEFT(Date,3)="Ave","",VLOOKUP(Date&amp;EventWindow,Names!$F:$K,6,FALSE)),Data!$H:$H,Date,Data!$I:$I,hestart,Data!$J:$J,heend)*IF(ResultType="Aggregate Impact",1/1000,1/$I$3), 0)</f>
        <v>38.986120000000007</v>
      </c>
      <c r="G15" s="17">
        <f t="shared" ca="1" si="1"/>
        <v>-0.49396000000000129</v>
      </c>
      <c r="H15" s="17">
        <f ca="1">IFERROR(AVERAGEIFS(OFFSET(Data!$A:$A, 0, MATCH("temp"&amp;Table!$D15,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Data!$D:$D,AutoDR,Data!$E:$E,DualDR,Data!$G:$G,VLOOKUP(Product,Names!$B$2:$C$5,2,FALSE)&amp;IF(LEFT(Date,3)="Ave","",VLOOKUP(Date&amp;EventWindow,Names!$F:$K,6,FALSE)),Data!$H:$H,Date,Data!$I:$I,hestart,Data!$J:$J,heend), 0)</f>
        <v>72.27158</v>
      </c>
      <c r="I15" s="17">
        <f ca="1">IFERROR($G15+(SQRT(AVERAGEIFS(OFFSET(Data!$A:$A, 0, MATCH("v_impact"&amp;Table!$D15,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Impact",1/1000,1/$I$3)*_xlfn.NORM.S.INV(10/100)), 0)</f>
        <v>-0.55917772980279001</v>
      </c>
      <c r="J15" s="17">
        <f ca="1">IFERROR($G15+(SQRT(AVERAGEIFS(OFFSET(Data!$A:$A, 0, MATCH("v_impact"&amp;Table!$D15,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Impact",1/1000,1/$I$3)*_xlfn.NORM.S.INV(30/100)), 0)</f>
        <v>-0.52064656639789986</v>
      </c>
      <c r="K15" s="17">
        <f ca="1">IFERROR($G15+(SQRT(AVERAGEIFS(OFFSET(Data!$A:$A, 0, MATCH("v_impact"&amp;Table!$D15,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Impact",1/1000,1/$I$3)*_xlfn.NORM.S.INV(50/100)), 0)</f>
        <v>-0.49396000000000129</v>
      </c>
      <c r="L15" s="17">
        <f ca="1">IFERROR($G15+(SQRT(AVERAGEIFS(OFFSET(Data!$A:$A, 0, MATCH("v_impact"&amp;Table!$D15,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Impact",1/1000,1/$I$3)*_xlfn.NORM.S.INV(70/100)), 0)</f>
        <v>-0.46727343360210266</v>
      </c>
      <c r="M15" s="17">
        <f ca="1">IFERROR($G15+(SQRT(AVERAGEIFS(OFFSET(Data!$A:$A, 0, MATCH("v_impact"&amp;Table!$D15,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Impact",1/1000,1/$I$3)*_xlfn.NORM.S.INV(90/100)), 0)</f>
        <v>-0.42874227019721256</v>
      </c>
    </row>
    <row r="16" spans="1:13" ht="15" customHeight="1" x14ac:dyDescent="0.25">
      <c r="D16" s="16">
        <v>6</v>
      </c>
      <c r="E16" s="17">
        <f ca="1">IFERROR(AVERAGEIFS(OFFSET(Data!$A:$A, 0, MATCH("newref"&amp;Table!$D16, Data!$1:$1, 0)-1), Data!$A:$A, "Sum",Data!$B:$B,LCA, Data!$F:$F, SASize, Data!$C:$C,Industry,Data!$D:$D,AutoDR,Data!$E:$E,DualDR,Data!$G:$G,VLOOKUP(Product,Names!$B$2:$C$5,2,FALSE)&amp;IF(LEFT(Date,3)="Ave","",VLOOKUP(Date&amp;EventWindow,Names!$F:$K,6,FALSE)),Data!$H:$H,Date,Data!$I:$I,hestart,Data!$J:$J,heend)*IF(ResultType="Aggregate Impact",1/1000,1/$I$3), 0)</f>
        <v>42.094680000000004</v>
      </c>
      <c r="F16" s="17">
        <f ca="1">IFERROR(AVERAGEIFS(OFFSET(Data!$A:$A, 0, MATCH("kwh"&amp;Table!$D16, Data!$1:$1, 0)-1), Data!$A:$A,"Sum",Data!$B:$B,LCA, Data!$F:$F, SASize, Data!$C:$C,Industry,Data!$D:$D,AutoDR,Data!$E:$E,DualDR,Data!$G:$G,VLOOKUP(Product,Names!$B$2:$C$5,2,FALSE)&amp;IF(LEFT(Date,3)="Ave","",VLOOKUP(Date&amp;EventWindow,Names!$F:$K,6,FALSE)),Data!$H:$H,Date,Data!$I:$I,hestart,Data!$J:$J,heend)*IF(ResultType="Aggregate Impact",1/1000,1/$I$3), 0)</f>
        <v>42.772949999999994</v>
      </c>
      <c r="G16" s="17">
        <f t="shared" ca="1" si="1"/>
        <v>-0.6782699999999906</v>
      </c>
      <c r="H16" s="17">
        <f ca="1">IFERROR(AVERAGEIFS(OFFSET(Data!$A:$A, 0, MATCH("temp"&amp;Table!$D16,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Data!$D:$D,AutoDR,Data!$E:$E,DualDR,Data!$G:$G,VLOOKUP(Product,Names!$B$2:$C$5,2,FALSE)&amp;IF(LEFT(Date,3)="Ave","",VLOOKUP(Date&amp;EventWindow,Names!$F:$K,6,FALSE)),Data!$H:$H,Date,Data!$I:$I,hestart,Data!$J:$J,heend), 0)</f>
        <v>71.710819999999998</v>
      </c>
      <c r="I16" s="17">
        <f ca="1">IFERROR($G16+(SQRT(AVERAGEIFS(OFFSET(Data!$A:$A, 0, MATCH("v_impact"&amp;Table!$D16,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Impact",1/1000,1/$I$3)*_xlfn.NORM.S.INV(10/100)), 0)</f>
        <v>-0.73687661557378359</v>
      </c>
      <c r="J16" s="17">
        <f ca="1">IFERROR($G16+(SQRT(AVERAGEIFS(OFFSET(Data!$A:$A, 0, MATCH("v_impact"&amp;Table!$D16,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Impact",1/1000,1/$I$3)*_xlfn.NORM.S.INV(30/100)), 0)</f>
        <v>-0.70225135204330058</v>
      </c>
      <c r="K16" s="17">
        <f ca="1">IFERROR($G16+(SQRT(AVERAGEIFS(OFFSET(Data!$A:$A, 0, MATCH("v_impact"&amp;Table!$D16,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Impact",1/1000,1/$I$3)*_xlfn.NORM.S.INV(50/100)), 0)</f>
        <v>-0.6782699999999906</v>
      </c>
      <c r="L16" s="17">
        <f ca="1">IFERROR($G16+(SQRT(AVERAGEIFS(OFFSET(Data!$A:$A, 0, MATCH("v_impact"&amp;Table!$D16,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Impact",1/1000,1/$I$3)*_xlfn.NORM.S.INV(70/100)), 0)</f>
        <v>-0.65428864795668062</v>
      </c>
      <c r="M16" s="17">
        <f ca="1">IFERROR($G16+(SQRT(AVERAGEIFS(OFFSET(Data!$A:$A, 0, MATCH("v_impact"&amp;Table!$D16,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Impact",1/1000,1/$I$3)*_xlfn.NORM.S.INV(90/100)), 0)</f>
        <v>-0.61966338442619762</v>
      </c>
    </row>
    <row r="17" spans="4:13" ht="15" customHeight="1" x14ac:dyDescent="0.25">
      <c r="D17" s="16">
        <v>7</v>
      </c>
      <c r="E17" s="17">
        <f ca="1">IFERROR(AVERAGEIFS(OFFSET(Data!$A:$A, 0, MATCH("newref"&amp;Table!$D17, Data!$1:$1, 0)-1), Data!$A:$A, "Sum",Data!$B:$B,LCA, Data!$F:$F, SASize, Data!$C:$C,Industry,Data!$D:$D,AutoDR,Data!$E:$E,DualDR,Data!$G:$G,VLOOKUP(Product,Names!$B$2:$C$5,2,FALSE)&amp;IF(LEFT(Date,3)="Ave","",VLOOKUP(Date&amp;EventWindow,Names!$F:$K,6,FALSE)),Data!$H:$H,Date,Data!$I:$I,hestart,Data!$J:$J,heend)*IF(ResultType="Aggregate Impact",1/1000,1/$I$3), 0)</f>
        <v>50.931950000000001</v>
      </c>
      <c r="F17" s="17">
        <f ca="1">IFERROR(AVERAGEIFS(OFFSET(Data!$A:$A, 0, MATCH("kwh"&amp;Table!$D17, Data!$1:$1, 0)-1), Data!$A:$A,"Sum",Data!$B:$B,LCA, Data!$F:$F, SASize, Data!$C:$C,Industry,Data!$D:$D,AutoDR,Data!$E:$E,DualDR,Data!$G:$G,VLOOKUP(Product,Names!$B$2:$C$5,2,FALSE)&amp;IF(LEFT(Date,3)="Ave","",VLOOKUP(Date&amp;EventWindow,Names!$F:$K,6,FALSE)),Data!$H:$H,Date,Data!$I:$I,hestart,Data!$J:$J,heend)*IF(ResultType="Aggregate Impact",1/1000,1/$I$3), 0)</f>
        <v>50.764180000000003</v>
      </c>
      <c r="G17" s="17">
        <f t="shared" ca="1" si="1"/>
        <v>0.16776999999999731</v>
      </c>
      <c r="H17" s="17">
        <f ca="1">IFERROR(AVERAGEIFS(OFFSET(Data!$A:$A, 0, MATCH("temp"&amp;Table!$D17,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Data!$D:$D,AutoDR,Data!$E:$E,DualDR,Data!$G:$G,VLOOKUP(Product,Names!$B$2:$C$5,2,FALSE)&amp;IF(LEFT(Date,3)="Ave","",VLOOKUP(Date&amp;EventWindow,Names!$F:$K,6,FALSE)),Data!$H:$H,Date,Data!$I:$I,hestart,Data!$J:$J,heend), 0)</f>
        <v>71.797799999999995</v>
      </c>
      <c r="I17" s="17">
        <f ca="1">IFERROR($G17+(SQRT(AVERAGEIFS(OFFSET(Data!$A:$A, 0, MATCH("v_impact"&amp;Table!$D17,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Impact",1/1000,1/$I$3)*_xlfn.NORM.S.INV(10/100)), 0)</f>
        <v>0.11510462321120932</v>
      </c>
      <c r="J17" s="17">
        <f ca="1">IFERROR($G17+(SQRT(AVERAGEIFS(OFFSET(Data!$A:$A, 0, MATCH("v_impact"&amp;Table!$D17,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Impact",1/1000,1/$I$3)*_xlfn.NORM.S.INV(30/100)), 0)</f>
        <v>0.14621975470942539</v>
      </c>
      <c r="K17" s="17">
        <f ca="1">IFERROR($G17+(SQRT(AVERAGEIFS(OFFSET(Data!$A:$A, 0, MATCH("v_impact"&amp;Table!$D17,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Impact",1/1000,1/$I$3)*_xlfn.NORM.S.INV(50/100)), 0)</f>
        <v>0.16776999999999731</v>
      </c>
      <c r="L17" s="17">
        <f ca="1">IFERROR($G17+(SQRT(AVERAGEIFS(OFFSET(Data!$A:$A, 0, MATCH("v_impact"&amp;Table!$D17,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Impact",1/1000,1/$I$3)*_xlfn.NORM.S.INV(70/100)), 0)</f>
        <v>0.18932024529056921</v>
      </c>
      <c r="M17" s="17">
        <f ca="1">IFERROR($G17+(SQRT(AVERAGEIFS(OFFSET(Data!$A:$A, 0, MATCH("v_impact"&amp;Table!$D17,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Impact",1/1000,1/$I$3)*_xlfn.NORM.S.INV(90/100)), 0)</f>
        <v>0.2204353767887853</v>
      </c>
    </row>
    <row r="18" spans="4:13" ht="15" customHeight="1" x14ac:dyDescent="0.25">
      <c r="D18" s="16">
        <v>8</v>
      </c>
      <c r="E18" s="17">
        <f ca="1">IFERROR(AVERAGEIFS(OFFSET(Data!$A:$A, 0, MATCH("newref"&amp;Table!$D18, Data!$1:$1, 0)-1), Data!$A:$A, "Sum",Data!$B:$B,LCA, Data!$F:$F, SASize, Data!$C:$C,Industry,Data!$D:$D,AutoDR,Data!$E:$E,DualDR,Data!$G:$G,VLOOKUP(Product,Names!$B$2:$C$5,2,FALSE)&amp;IF(LEFT(Date,3)="Ave","",VLOOKUP(Date&amp;EventWindow,Names!$F:$K,6,FALSE)),Data!$H:$H,Date,Data!$I:$I,hestart,Data!$J:$J,heend)*IF(ResultType="Aggregate Impact",1/1000,1/$I$3), 0)</f>
        <v>56.16377</v>
      </c>
      <c r="F18" s="17">
        <f ca="1">IFERROR(AVERAGEIFS(OFFSET(Data!$A:$A, 0, MATCH("kwh"&amp;Table!$D18, Data!$1:$1, 0)-1), Data!$A:$A,"Sum",Data!$B:$B,LCA, Data!$F:$F, SASize, Data!$C:$C,Industry,Data!$D:$D,AutoDR,Data!$E:$E,DualDR,Data!$G:$G,VLOOKUP(Product,Names!$B$2:$C$5,2,FALSE)&amp;IF(LEFT(Date,3)="Ave","",VLOOKUP(Date&amp;EventWindow,Names!$F:$K,6,FALSE)),Data!$H:$H,Date,Data!$I:$I,hestart,Data!$J:$J,heend)*IF(ResultType="Aggregate Impact",1/1000,1/$I$3), 0)</f>
        <v>55.84357</v>
      </c>
      <c r="G18" s="17">
        <f t="shared" ca="1" si="1"/>
        <v>0.32019999999999982</v>
      </c>
      <c r="H18" s="17">
        <f ca="1">IFERROR(AVERAGEIFS(OFFSET(Data!$A:$A, 0, MATCH("temp"&amp;Table!$D18,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Data!$D:$D,AutoDR,Data!$E:$E,DualDR,Data!$G:$G,VLOOKUP(Product,Names!$B$2:$C$5,2,FALSE)&amp;IF(LEFT(Date,3)="Ave","",VLOOKUP(Date&amp;EventWindow,Names!$F:$K,6,FALSE)),Data!$H:$H,Date,Data!$I:$I,hestart,Data!$J:$J,heend), 0)</f>
        <v>73.189490000000006</v>
      </c>
      <c r="I18" s="17">
        <f ca="1">IFERROR($G18+(SQRT(AVERAGEIFS(OFFSET(Data!$A:$A, 0, MATCH("v_impact"&amp;Table!$D18,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Impact",1/1000,1/$I$3)*_xlfn.NORM.S.INV(10/100)), 0)</f>
        <v>0.26745587736440013</v>
      </c>
      <c r="J18" s="17">
        <f ca="1">IFERROR($G18+(SQRT(AVERAGEIFS(OFFSET(Data!$A:$A, 0, MATCH("v_impact"&amp;Table!$D18,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Impact",1/1000,1/$I$3)*_xlfn.NORM.S.INV(30/100)), 0)</f>
        <v>0.29861753254720524</v>
      </c>
      <c r="K18" s="17">
        <f ca="1">IFERROR($G18+(SQRT(AVERAGEIFS(OFFSET(Data!$A:$A, 0, MATCH("v_impact"&amp;Table!$D18,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Impact",1/1000,1/$I$3)*_xlfn.NORM.S.INV(50/100)), 0)</f>
        <v>0.32019999999999982</v>
      </c>
      <c r="L18" s="17">
        <f ca="1">IFERROR($G18+(SQRT(AVERAGEIFS(OFFSET(Data!$A:$A, 0, MATCH("v_impact"&amp;Table!$D18,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Impact",1/1000,1/$I$3)*_xlfn.NORM.S.INV(70/100)), 0)</f>
        <v>0.34178246745279439</v>
      </c>
      <c r="M18" s="17">
        <f ca="1">IFERROR($G18+(SQRT(AVERAGEIFS(OFFSET(Data!$A:$A, 0, MATCH("v_impact"&amp;Table!$D18,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Impact",1/1000,1/$I$3)*_xlfn.NORM.S.INV(90/100)), 0)</f>
        <v>0.37294412263559951</v>
      </c>
    </row>
    <row r="19" spans="4:13" ht="15" customHeight="1" x14ac:dyDescent="0.25">
      <c r="D19" s="16">
        <v>9</v>
      </c>
      <c r="E19" s="17">
        <f ca="1">IFERROR(AVERAGEIFS(OFFSET(Data!$A:$A, 0, MATCH("newref"&amp;Table!$D19, Data!$1:$1, 0)-1), Data!$A:$A, "Sum",Data!$B:$B,LCA, Data!$F:$F, SASize, Data!$C:$C,Industry,Data!$D:$D,AutoDR,Data!$E:$E,DualDR,Data!$G:$G,VLOOKUP(Product,Names!$B$2:$C$5,2,FALSE)&amp;IF(LEFT(Date,3)="Ave","",VLOOKUP(Date&amp;EventWindow,Names!$F:$K,6,FALSE)),Data!$H:$H,Date,Data!$I:$I,hestart,Data!$J:$J,heend)*IF(ResultType="Aggregate Impact",1/1000,1/$I$3), 0)</f>
        <v>63.461179999999999</v>
      </c>
      <c r="F19" s="17">
        <f ca="1">IFERROR(AVERAGEIFS(OFFSET(Data!$A:$A, 0, MATCH("kwh"&amp;Table!$D19, Data!$1:$1, 0)-1), Data!$A:$A,"Sum",Data!$B:$B,LCA, Data!$F:$F, SASize, Data!$C:$C,Industry,Data!$D:$D,AutoDR,Data!$E:$E,DualDR,Data!$G:$G,VLOOKUP(Product,Names!$B$2:$C$5,2,FALSE)&amp;IF(LEFT(Date,3)="Ave","",VLOOKUP(Date&amp;EventWindow,Names!$F:$K,6,FALSE)),Data!$H:$H,Date,Data!$I:$I,hestart,Data!$J:$J,heend)*IF(ResultType="Aggregate Impact",1/1000,1/$I$3), 0)</f>
        <v>63.37247</v>
      </c>
      <c r="G19" s="17">
        <f t="shared" ca="1" si="1"/>
        <v>8.8709999999998956E-2</v>
      </c>
      <c r="H19" s="17">
        <f ca="1">IFERROR(AVERAGEIFS(OFFSET(Data!$A:$A, 0, MATCH("temp"&amp;Table!$D19,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Data!$D:$D,AutoDR,Data!$E:$E,DualDR,Data!$G:$G,VLOOKUP(Product,Names!$B$2:$C$5,2,FALSE)&amp;IF(LEFT(Date,3)="Ave","",VLOOKUP(Date&amp;EventWindow,Names!$F:$K,6,FALSE)),Data!$H:$H,Date,Data!$I:$I,hestart,Data!$J:$J,heend), 0)</f>
        <v>76.659480000000002</v>
      </c>
      <c r="I19" s="17">
        <f ca="1">IFERROR($G19+(SQRT(AVERAGEIFS(OFFSET(Data!$A:$A, 0, MATCH("v_impact"&amp;Table!$D19,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Impact",1/1000,1/$I$3)*_xlfn.NORM.S.INV(10/100)), 0)</f>
        <v>2.7786987620291588E-2</v>
      </c>
      <c r="J19" s="17">
        <f ca="1">IFERROR($G19+(SQRT(AVERAGEIFS(OFFSET(Data!$A:$A, 0, MATCH("v_impact"&amp;Table!$D19,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Impact",1/1000,1/$I$3)*_xlfn.NORM.S.INV(30/100)), 0)</f>
        <v>6.378079715979923E-2</v>
      </c>
      <c r="K19" s="17">
        <f ca="1">IFERROR($G19+(SQRT(AVERAGEIFS(OFFSET(Data!$A:$A, 0, MATCH("v_impact"&amp;Table!$D19,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Impact",1/1000,1/$I$3)*_xlfn.NORM.S.INV(50/100)), 0)</f>
        <v>8.8709999999998956E-2</v>
      </c>
      <c r="L19" s="17">
        <f ca="1">IFERROR($G19+(SQRT(AVERAGEIFS(OFFSET(Data!$A:$A, 0, MATCH("v_impact"&amp;Table!$D19,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Impact",1/1000,1/$I$3)*_xlfn.NORM.S.INV(70/100)), 0)</f>
        <v>0.11363920284019868</v>
      </c>
      <c r="M19" s="17">
        <f ca="1">IFERROR($G19+(SQRT(AVERAGEIFS(OFFSET(Data!$A:$A, 0, MATCH("v_impact"&amp;Table!$D19,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Impact",1/1000,1/$I$3)*_xlfn.NORM.S.INV(90/100)), 0)</f>
        <v>0.14963301237970633</v>
      </c>
    </row>
    <row r="20" spans="4:13" ht="15" customHeight="1" x14ac:dyDescent="0.25">
      <c r="D20" s="16">
        <v>10</v>
      </c>
      <c r="E20" s="17">
        <f ca="1">IFERROR(AVERAGEIFS(OFFSET(Data!$A:$A, 0, MATCH("newref"&amp;Table!$D20, Data!$1:$1, 0)-1), Data!$A:$A, "Sum",Data!$B:$B,LCA, Data!$F:$F, SASize, Data!$C:$C,Industry,Data!$D:$D,AutoDR,Data!$E:$E,DualDR,Data!$G:$G,VLOOKUP(Product,Names!$B$2:$C$5,2,FALSE)&amp;IF(LEFT(Date,3)="Ave","",VLOOKUP(Date&amp;EventWindow,Names!$F:$K,6,FALSE)),Data!$H:$H,Date,Data!$I:$I,hestart,Data!$J:$J,heend)*IF(ResultType="Aggregate Impact",1/1000,1/$I$3), 0)</f>
        <v>71.14855</v>
      </c>
      <c r="F20" s="17">
        <f ca="1">IFERROR(AVERAGEIFS(OFFSET(Data!$A:$A, 0, MATCH("kwh"&amp;Table!$D20, Data!$1:$1, 0)-1), Data!$A:$A,"Sum",Data!$B:$B,LCA, Data!$F:$F, SASize, Data!$C:$C,Industry,Data!$D:$D,AutoDR,Data!$E:$E,DualDR,Data!$G:$G,VLOOKUP(Product,Names!$B$2:$C$5,2,FALSE)&amp;IF(LEFT(Date,3)="Ave","",VLOOKUP(Date&amp;EventWindow,Names!$F:$K,6,FALSE)),Data!$H:$H,Date,Data!$I:$I,hestart,Data!$J:$J,heend)*IF(ResultType="Aggregate Impact",1/1000,1/$I$3), 0)</f>
        <v>71.416789999999992</v>
      </c>
      <c r="G20" s="17">
        <f t="shared" ca="1" si="1"/>
        <v>-0.2682399999999916</v>
      </c>
      <c r="H20" s="17">
        <f ca="1">IFERROR(AVERAGEIFS(OFFSET(Data!$A:$A, 0, MATCH("temp"&amp;Table!$D20,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Data!$D:$D,AutoDR,Data!$E:$E,DualDR,Data!$G:$G,VLOOKUP(Product,Names!$B$2:$C$5,2,FALSE)&amp;IF(LEFT(Date,3)="Ave","",VLOOKUP(Date&amp;EventWindow,Names!$F:$K,6,FALSE)),Data!$H:$H,Date,Data!$I:$I,hestart,Data!$J:$J,heend), 0)</f>
        <v>80.379580000000004</v>
      </c>
      <c r="I20" s="17">
        <f ca="1">IFERROR($G20+(SQRT(AVERAGEIFS(OFFSET(Data!$A:$A, 0, MATCH("v_impact"&amp;Table!$D20,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Impact",1/1000,1/$I$3)*_xlfn.NORM.S.INV(10/100)), 0)</f>
        <v>-0.34067649829263225</v>
      </c>
      <c r="J20" s="17">
        <f ca="1">IFERROR($G20+(SQRT(AVERAGEIFS(OFFSET(Data!$A:$A, 0, MATCH("v_impact"&amp;Table!$D20,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Impact",1/1000,1/$I$3)*_xlfn.NORM.S.INV(30/100)), 0)</f>
        <v>-0.29788042795053893</v>
      </c>
      <c r="K20" s="17">
        <f ca="1">IFERROR($G20+(SQRT(AVERAGEIFS(OFFSET(Data!$A:$A, 0, MATCH("v_impact"&amp;Table!$D20,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Impact",1/1000,1/$I$3)*_xlfn.NORM.S.INV(50/100)), 0)</f>
        <v>-0.2682399999999916</v>
      </c>
      <c r="L20" s="17">
        <f ca="1">IFERROR($G20+(SQRT(AVERAGEIFS(OFFSET(Data!$A:$A, 0, MATCH("v_impact"&amp;Table!$D20,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Impact",1/1000,1/$I$3)*_xlfn.NORM.S.INV(70/100)), 0)</f>
        <v>-0.23859957204944426</v>
      </c>
      <c r="M20" s="17">
        <f ca="1">IFERROR($G20+(SQRT(AVERAGEIFS(OFFSET(Data!$A:$A, 0, MATCH("v_impact"&amp;Table!$D20,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Impact",1/1000,1/$I$3)*_xlfn.NORM.S.INV(90/100)), 0)</f>
        <v>-0.19580350170735095</v>
      </c>
    </row>
    <row r="21" spans="4:13" ht="15" customHeight="1" x14ac:dyDescent="0.25">
      <c r="D21" s="16">
        <v>11</v>
      </c>
      <c r="E21" s="17">
        <f ca="1">IFERROR(AVERAGEIFS(OFFSET(Data!$A:$A, 0, MATCH("newref"&amp;Table!$D21, Data!$1:$1, 0)-1), Data!$A:$A, "Sum",Data!$B:$B,LCA, Data!$F:$F, SASize, Data!$C:$C,Industry,Data!$D:$D,AutoDR,Data!$E:$E,DualDR,Data!$G:$G,VLOOKUP(Product,Names!$B$2:$C$5,2,FALSE)&amp;IF(LEFT(Date,3)="Ave","",VLOOKUP(Date&amp;EventWindow,Names!$F:$K,6,FALSE)),Data!$H:$H,Date,Data!$I:$I,hestart,Data!$J:$J,heend)*IF(ResultType="Aggregate Impact",1/1000,1/$I$3), 0)</f>
        <v>78.706270000000004</v>
      </c>
      <c r="F21" s="17">
        <f ca="1">IFERROR(AVERAGEIFS(OFFSET(Data!$A:$A, 0, MATCH("kwh"&amp;Table!$D21, Data!$1:$1, 0)-1), Data!$A:$A,"Sum",Data!$B:$B,LCA, Data!$F:$F, SASize, Data!$C:$C,Industry,Data!$D:$D,AutoDR,Data!$E:$E,DualDR,Data!$G:$G,VLOOKUP(Product,Names!$B$2:$C$5,2,FALSE)&amp;IF(LEFT(Date,3)="Ave","",VLOOKUP(Date&amp;EventWindow,Names!$F:$K,6,FALSE)),Data!$H:$H,Date,Data!$I:$I,hestart,Data!$J:$J,heend)*IF(ResultType="Aggregate Impact",1/1000,1/$I$3), 0)</f>
        <v>78.552979999999991</v>
      </c>
      <c r="G21" s="17">
        <f t="shared" ca="1" si="1"/>
        <v>0.15329000000001258</v>
      </c>
      <c r="H21" s="17">
        <f ca="1">IFERROR(AVERAGEIFS(OFFSET(Data!$A:$A, 0, MATCH("temp"&amp;Table!$D21,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Data!$D:$D,AutoDR,Data!$E:$E,DualDR,Data!$G:$G,VLOOKUP(Product,Names!$B$2:$C$5,2,FALSE)&amp;IF(LEFT(Date,3)="Ave","",VLOOKUP(Date&amp;EventWindow,Names!$F:$K,6,FALSE)),Data!$H:$H,Date,Data!$I:$I,hestart,Data!$J:$J,heend), 0)</f>
        <v>83.741839999999996</v>
      </c>
      <c r="I21" s="17">
        <f ca="1">IFERROR($G21+(SQRT(AVERAGEIFS(OFFSET(Data!$A:$A, 0, MATCH("v_impact"&amp;Table!$D21,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Impact",1/1000,1/$I$3)*_xlfn.NORM.S.INV(10/100)), 0)</f>
        <v>6.5613073222242066E-2</v>
      </c>
      <c r="J21" s="17">
        <f ca="1">IFERROR($G21+(SQRT(AVERAGEIFS(OFFSET(Data!$A:$A, 0, MATCH("v_impact"&amp;Table!$D21,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Impact",1/1000,1/$I$3)*_xlfn.NORM.S.INV(30/100)), 0)</f>
        <v>0.11741331224817034</v>
      </c>
      <c r="K21" s="17">
        <f ca="1">IFERROR($G21+(SQRT(AVERAGEIFS(OFFSET(Data!$A:$A, 0, MATCH("v_impact"&amp;Table!$D21,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Impact",1/1000,1/$I$3)*_xlfn.NORM.S.INV(50/100)), 0)</f>
        <v>0.15329000000001258</v>
      </c>
      <c r="L21" s="17">
        <f ca="1">IFERROR($G21+(SQRT(AVERAGEIFS(OFFSET(Data!$A:$A, 0, MATCH("v_impact"&amp;Table!$D21,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Impact",1/1000,1/$I$3)*_xlfn.NORM.S.INV(70/100)), 0)</f>
        <v>0.1891666877518548</v>
      </c>
      <c r="M21" s="17">
        <f ca="1">IFERROR($G21+(SQRT(AVERAGEIFS(OFFSET(Data!$A:$A, 0, MATCH("v_impact"&amp;Table!$D21,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Impact",1/1000,1/$I$3)*_xlfn.NORM.S.INV(90/100)), 0)</f>
        <v>0.24096692677778309</v>
      </c>
    </row>
    <row r="22" spans="4:13" ht="15" customHeight="1" x14ac:dyDescent="0.25">
      <c r="D22" s="16">
        <v>12</v>
      </c>
      <c r="E22" s="17">
        <f ca="1">IFERROR(AVERAGEIFS(OFFSET(Data!$A:$A, 0, MATCH("newref"&amp;Table!$D22, Data!$1:$1, 0)-1), Data!$A:$A, "Sum",Data!$B:$B,LCA, Data!$F:$F, SASize, Data!$C:$C,Industry,Data!$D:$D,AutoDR,Data!$E:$E,DualDR,Data!$G:$G,VLOOKUP(Product,Names!$B$2:$C$5,2,FALSE)&amp;IF(LEFT(Date,3)="Ave","",VLOOKUP(Date&amp;EventWindow,Names!$F:$K,6,FALSE)),Data!$H:$H,Date,Data!$I:$I,hestart,Data!$J:$J,heend)*IF(ResultType="Aggregate Impact",1/1000,1/$I$3), 0)</f>
        <v>81.421179999999993</v>
      </c>
      <c r="F22" s="17">
        <f ca="1">IFERROR(AVERAGEIFS(OFFSET(Data!$A:$A, 0, MATCH("kwh"&amp;Table!$D22, Data!$1:$1, 0)-1), Data!$A:$A,"Sum",Data!$B:$B,LCA, Data!$F:$F, SASize, Data!$C:$C,Industry,Data!$D:$D,AutoDR,Data!$E:$E,DualDR,Data!$G:$G,VLOOKUP(Product,Names!$B$2:$C$5,2,FALSE)&amp;IF(LEFT(Date,3)="Ave","",VLOOKUP(Date&amp;EventWindow,Names!$F:$K,6,FALSE)),Data!$H:$H,Date,Data!$I:$I,hestart,Data!$J:$J,heend)*IF(ResultType="Aggregate Impact",1/1000,1/$I$3), 0)</f>
        <v>81.17528999999999</v>
      </c>
      <c r="G22" s="17">
        <f t="shared" ca="1" si="1"/>
        <v>0.24589000000000283</v>
      </c>
      <c r="H22" s="17">
        <f ca="1">IFERROR(AVERAGEIFS(OFFSET(Data!$A:$A, 0, MATCH("temp"&amp;Table!$D22,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Data!$D:$D,AutoDR,Data!$E:$E,DualDR,Data!$G:$G,VLOOKUP(Product,Names!$B$2:$C$5,2,FALSE)&amp;IF(LEFT(Date,3)="Ave","",VLOOKUP(Date&amp;EventWindow,Names!$F:$K,6,FALSE)),Data!$H:$H,Date,Data!$I:$I,hestart,Data!$J:$J,heend), 0)</f>
        <v>86.212109999999996</v>
      </c>
      <c r="I22" s="17">
        <f ca="1">IFERROR($G22+(SQRT(AVERAGEIFS(OFFSET(Data!$A:$A, 0, MATCH("v_impact"&amp;Table!$D22,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Impact",1/1000,1/$I$3)*_xlfn.NORM.S.INV(10/100)), 0)</f>
        <v>0.15226372454358067</v>
      </c>
      <c r="J22" s="17">
        <f ca="1">IFERROR($G22+(SQRT(AVERAGEIFS(OFFSET(Data!$A:$A, 0, MATCH("v_impact"&amp;Table!$D22,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Impact",1/1000,1/$I$3)*_xlfn.NORM.S.INV(30/100)), 0)</f>
        <v>0.20757888699267896</v>
      </c>
      <c r="K22" s="17">
        <f ca="1">IFERROR($G22+(SQRT(AVERAGEIFS(OFFSET(Data!$A:$A, 0, MATCH("v_impact"&amp;Table!$D22,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Impact",1/1000,1/$I$3)*_xlfn.NORM.S.INV(50/100)), 0)</f>
        <v>0.24589000000000283</v>
      </c>
      <c r="L22" s="17">
        <f ca="1">IFERROR($G22+(SQRT(AVERAGEIFS(OFFSET(Data!$A:$A, 0, MATCH("v_impact"&amp;Table!$D22,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Impact",1/1000,1/$I$3)*_xlfn.NORM.S.INV(70/100)), 0)</f>
        <v>0.2842011130073267</v>
      </c>
      <c r="M22" s="17">
        <f ca="1">IFERROR($G22+(SQRT(AVERAGEIFS(OFFSET(Data!$A:$A, 0, MATCH("v_impact"&amp;Table!$D22,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Impact",1/1000,1/$I$3)*_xlfn.NORM.S.INV(90/100)), 0)</f>
        <v>0.33951627545642499</v>
      </c>
    </row>
    <row r="23" spans="4:13" ht="15" customHeight="1" x14ac:dyDescent="0.25">
      <c r="D23" s="16">
        <v>13</v>
      </c>
      <c r="E23" s="17">
        <f ca="1">IFERROR(AVERAGEIFS(OFFSET(Data!$A:$A, 0, MATCH("newref"&amp;Table!$D23, Data!$1:$1, 0)-1), Data!$A:$A, "Sum",Data!$B:$B,LCA, Data!$F:$F, SASize, Data!$C:$C,Industry,Data!$D:$D,AutoDR,Data!$E:$E,DualDR,Data!$G:$G,VLOOKUP(Product,Names!$B$2:$C$5,2,FALSE)&amp;IF(LEFT(Date,3)="Ave","",VLOOKUP(Date&amp;EventWindow,Names!$F:$K,6,FALSE)),Data!$H:$H,Date,Data!$I:$I,hestart,Data!$J:$J,heend)*IF(ResultType="Aggregate Impact",1/1000,1/$I$3), 0)</f>
        <v>82.780839999999998</v>
      </c>
      <c r="F23" s="17">
        <f ca="1">IFERROR(AVERAGEIFS(OFFSET(Data!$A:$A, 0, MATCH("kwh"&amp;Table!$D23, Data!$1:$1, 0)-1), Data!$A:$A,"Sum",Data!$B:$B,LCA, Data!$F:$F, SASize, Data!$C:$C,Industry,Data!$D:$D,AutoDR,Data!$E:$E,DualDR,Data!$G:$G,VLOOKUP(Product,Names!$B$2:$C$5,2,FALSE)&amp;IF(LEFT(Date,3)="Ave","",VLOOKUP(Date&amp;EventWindow,Names!$F:$K,6,FALSE)),Data!$H:$H,Date,Data!$I:$I,hestart,Data!$J:$J,heend)*IF(ResultType="Aggregate Impact",1/1000,1/$I$3), 0)</f>
        <v>82.482010000000002</v>
      </c>
      <c r="G23" s="17">
        <f t="shared" ca="1" si="1"/>
        <v>0.29882999999999527</v>
      </c>
      <c r="H23" s="17">
        <f ca="1">IFERROR(AVERAGEIFS(OFFSET(Data!$A:$A, 0, MATCH("temp"&amp;Table!$D23,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Data!$D:$D,AutoDR,Data!$E:$E,DualDR,Data!$G:$G,VLOOKUP(Product,Names!$B$2:$C$5,2,FALSE)&amp;IF(LEFT(Date,3)="Ave","",VLOOKUP(Date&amp;EventWindow,Names!$F:$K,6,FALSE)),Data!$H:$H,Date,Data!$I:$I,hestart,Data!$J:$J,heend), 0)</f>
        <v>87.753450000000001</v>
      </c>
      <c r="I23" s="17">
        <f ca="1">IFERROR($G23+(SQRT(AVERAGEIFS(OFFSET(Data!$A:$A, 0, MATCH("v_impact"&amp;Table!$D23,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Impact",1/1000,1/$I$3)*_xlfn.NORM.S.INV(10/100)), 0)</f>
        <v>0.19588903246053574</v>
      </c>
      <c r="J23" s="17">
        <f ca="1">IFERROR($G23+(SQRT(AVERAGEIFS(OFFSET(Data!$A:$A, 0, MATCH("v_impact"&amp;Table!$D23,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Impact",1/1000,1/$I$3)*_xlfn.NORM.S.INV(30/100)), 0)</f>
        <v>0.25670739049468488</v>
      </c>
      <c r="K23" s="17">
        <f ca="1">IFERROR($G23+(SQRT(AVERAGEIFS(OFFSET(Data!$A:$A, 0, MATCH("v_impact"&amp;Table!$D23,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Impact",1/1000,1/$I$3)*_xlfn.NORM.S.INV(50/100)), 0)</f>
        <v>0.29882999999999527</v>
      </c>
      <c r="L23" s="17">
        <f ca="1">IFERROR($G23+(SQRT(AVERAGEIFS(OFFSET(Data!$A:$A, 0, MATCH("v_impact"&amp;Table!$D23,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Impact",1/1000,1/$I$3)*_xlfn.NORM.S.INV(70/100)), 0)</f>
        <v>0.34095260950530559</v>
      </c>
      <c r="M23" s="17">
        <f ca="1">IFERROR($G23+(SQRT(AVERAGEIFS(OFFSET(Data!$A:$A, 0, MATCH("v_impact"&amp;Table!$D23,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Impact",1/1000,1/$I$3)*_xlfn.NORM.S.INV(90/100)), 0)</f>
        <v>0.40177096753945479</v>
      </c>
    </row>
    <row r="24" spans="4:13" ht="15" customHeight="1" x14ac:dyDescent="0.25">
      <c r="D24" s="16">
        <v>14</v>
      </c>
      <c r="E24" s="17">
        <f ca="1">IFERROR(AVERAGEIFS(OFFSET(Data!$A:$A, 0, MATCH("newref"&amp;Table!$D24, Data!$1:$1, 0)-1), Data!$A:$A, "Sum",Data!$B:$B,LCA, Data!$F:$F, SASize, Data!$C:$C,Industry,Data!$D:$D,AutoDR,Data!$E:$E,DualDR,Data!$G:$G,VLOOKUP(Product,Names!$B$2:$C$5,2,FALSE)&amp;IF(LEFT(Date,3)="Ave","",VLOOKUP(Date&amp;EventWindow,Names!$F:$K,6,FALSE)),Data!$H:$H,Date,Data!$I:$I,hestart,Data!$J:$J,heend)*IF(ResultType="Aggregate Impact",1/1000,1/$I$3), 0)</f>
        <v>84.456100000000006</v>
      </c>
      <c r="F24" s="17">
        <f ca="1">IFERROR(AVERAGEIFS(OFFSET(Data!$A:$A, 0, MATCH("kwh"&amp;Table!$D24, Data!$1:$1, 0)-1), Data!$A:$A,"Sum",Data!$B:$B,LCA, Data!$F:$F, SASize, Data!$C:$C,Industry,Data!$D:$D,AutoDR,Data!$E:$E,DualDR,Data!$G:$G,VLOOKUP(Product,Names!$B$2:$C$5,2,FALSE)&amp;IF(LEFT(Date,3)="Ave","",VLOOKUP(Date&amp;EventWindow,Names!$F:$K,6,FALSE)),Data!$H:$H,Date,Data!$I:$I,hestart,Data!$J:$J,heend)*IF(ResultType="Aggregate Impact",1/1000,1/$I$3), 0)</f>
        <v>84.009550000000004</v>
      </c>
      <c r="G24" s="17">
        <f t="shared" ca="1" si="1"/>
        <v>0.446550000000002</v>
      </c>
      <c r="H24" s="17">
        <f ca="1">IFERROR(AVERAGEIFS(OFFSET(Data!$A:$A, 0, MATCH("temp"&amp;Table!$D24,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Data!$D:$D,AutoDR,Data!$E:$E,DualDR,Data!$G:$G,VLOOKUP(Product,Names!$B$2:$C$5,2,FALSE)&amp;IF(LEFT(Date,3)="Ave","",VLOOKUP(Date&amp;EventWindow,Names!$F:$K,6,FALSE)),Data!$H:$H,Date,Data!$I:$I,hestart,Data!$J:$J,heend), 0)</f>
        <v>88.86157</v>
      </c>
      <c r="I24" s="17">
        <f ca="1">IFERROR($G24+(SQRT(AVERAGEIFS(OFFSET(Data!$A:$A, 0, MATCH("v_impact"&amp;Table!$D24,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Impact",1/1000,1/$I$3)*_xlfn.NORM.S.INV(10/100)), 0)</f>
        <v>0.33866268211702433</v>
      </c>
      <c r="J24" s="17">
        <f ca="1">IFERROR($G24+(SQRT(AVERAGEIFS(OFFSET(Data!$A:$A, 0, MATCH("v_impact"&amp;Table!$D24,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Impact",1/1000,1/$I$3)*_xlfn.NORM.S.INV(30/100)), 0)</f>
        <v>0.40240338402791148</v>
      </c>
      <c r="K24" s="17">
        <f ca="1">IFERROR($G24+(SQRT(AVERAGEIFS(OFFSET(Data!$A:$A, 0, MATCH("v_impact"&amp;Table!$D24,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Impact",1/1000,1/$I$3)*_xlfn.NORM.S.INV(50/100)), 0)</f>
        <v>0.446550000000002</v>
      </c>
      <c r="L24" s="17">
        <f ca="1">IFERROR($G24+(SQRT(AVERAGEIFS(OFFSET(Data!$A:$A, 0, MATCH("v_impact"&amp;Table!$D24,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Impact",1/1000,1/$I$3)*_xlfn.NORM.S.INV(70/100)), 0)</f>
        <v>0.49069661597209252</v>
      </c>
      <c r="M24" s="17">
        <f ca="1">IFERROR($G24+(SQRT(AVERAGEIFS(OFFSET(Data!$A:$A, 0, MATCH("v_impact"&amp;Table!$D24,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Impact",1/1000,1/$I$3)*_xlfn.NORM.S.INV(90/100)), 0)</f>
        <v>0.55443731788297967</v>
      </c>
    </row>
    <row r="25" spans="4:13" ht="15" customHeight="1" x14ac:dyDescent="0.25">
      <c r="D25" s="16">
        <v>15</v>
      </c>
      <c r="E25" s="17">
        <f ca="1">IFERROR(AVERAGEIFS(OFFSET(Data!$A:$A, 0, MATCH("newref"&amp;Table!$D25, Data!$1:$1, 0)-1), Data!$A:$A, "Sum",Data!$B:$B,LCA, Data!$F:$F, SASize, Data!$C:$C,Industry,Data!$D:$D,AutoDR,Data!$E:$E,DualDR,Data!$G:$G,VLOOKUP(Product,Names!$B$2:$C$5,2,FALSE)&amp;IF(LEFT(Date,3)="Ave","",VLOOKUP(Date&amp;EventWindow,Names!$F:$K,6,FALSE)),Data!$H:$H,Date,Data!$I:$I,hestart,Data!$J:$J,heend)*IF(ResultType="Aggregate Impact",1/1000,1/$I$3), 0)</f>
        <v>83.741839999999996</v>
      </c>
      <c r="F25" s="17">
        <f ca="1">IFERROR(AVERAGEIFS(OFFSET(Data!$A:$A, 0, MATCH("kwh"&amp;Table!$D25, Data!$1:$1, 0)-1), Data!$A:$A,"Sum",Data!$B:$B,LCA, Data!$F:$F, SASize, Data!$C:$C,Industry,Data!$D:$D,AutoDR,Data!$E:$E,DualDR,Data!$G:$G,VLOOKUP(Product,Names!$B$2:$C$5,2,FALSE)&amp;IF(LEFT(Date,3)="Ave","",VLOOKUP(Date&amp;EventWindow,Names!$F:$K,6,FALSE)),Data!$H:$H,Date,Data!$I:$I,hestart,Data!$J:$J,heend)*IF(ResultType="Aggregate Impact",1/1000,1/$I$3), 0)</f>
        <v>84.518339999999995</v>
      </c>
      <c r="G25" s="17">
        <f t="shared" ca="1" si="1"/>
        <v>-0.77649999999999864</v>
      </c>
      <c r="H25" s="17">
        <f ca="1">IFERROR(AVERAGEIFS(OFFSET(Data!$A:$A, 0, MATCH("temp"&amp;Table!$D25,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Data!$D:$D,AutoDR,Data!$E:$E,DualDR,Data!$G:$G,VLOOKUP(Product,Names!$B$2:$C$5,2,FALSE)&amp;IF(LEFT(Date,3)="Ave","",VLOOKUP(Date&amp;EventWindow,Names!$F:$K,6,FALSE)),Data!$H:$H,Date,Data!$I:$I,hestart,Data!$J:$J,heend), 0)</f>
        <v>88.971760000000003</v>
      </c>
      <c r="I25" s="17">
        <f ca="1">IFERROR($G25+(SQRT(AVERAGEIFS(OFFSET(Data!$A:$A, 0, MATCH("v_impact"&amp;Table!$D25,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Impact",1/1000,1/$I$3)*_xlfn.NORM.S.INV(10/100)), 0)</f>
        <v>-0.91599504827928047</v>
      </c>
      <c r="J25" s="17">
        <f ca="1">IFERROR($G25+(SQRT(AVERAGEIFS(OFFSET(Data!$A:$A, 0, MATCH("v_impact"&amp;Table!$D25,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Impact",1/1000,1/$I$3)*_xlfn.NORM.S.INV(30/100)), 0)</f>
        <v>-0.83358024304648304</v>
      </c>
      <c r="K25" s="17">
        <f ca="1">IFERROR($G25+(SQRT(AVERAGEIFS(OFFSET(Data!$A:$A, 0, MATCH("v_impact"&amp;Table!$D25,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Impact",1/1000,1/$I$3)*_xlfn.NORM.S.INV(50/100)), 0)</f>
        <v>-0.77649999999999864</v>
      </c>
      <c r="L25" s="17">
        <f ca="1">IFERROR($G25+(SQRT(AVERAGEIFS(OFFSET(Data!$A:$A, 0, MATCH("v_impact"&amp;Table!$D25,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Impact",1/1000,1/$I$3)*_xlfn.NORM.S.INV(70/100)), 0)</f>
        <v>-0.71941975695351434</v>
      </c>
      <c r="M25" s="17">
        <f ca="1">IFERROR($G25+(SQRT(AVERAGEIFS(OFFSET(Data!$A:$A, 0, MATCH("v_impact"&amp;Table!$D25,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Impact",1/1000,1/$I$3)*_xlfn.NORM.S.INV(90/100)), 0)</f>
        <v>-0.63700495172071681</v>
      </c>
    </row>
    <row r="26" spans="4:13" ht="15" customHeight="1" x14ac:dyDescent="0.25">
      <c r="D26" s="16">
        <v>16</v>
      </c>
      <c r="E26" s="17">
        <f ca="1">IFERROR(AVERAGEIFS(OFFSET(Data!$A:$A, 0, MATCH("newref"&amp;Table!$D26, Data!$1:$1, 0)-1), Data!$A:$A, "Sum",Data!$B:$B,LCA, Data!$F:$F, SASize, Data!$C:$C,Industry,Data!$D:$D,AutoDR,Data!$E:$E,DualDR,Data!$G:$G,VLOOKUP(Product,Names!$B$2:$C$5,2,FALSE)&amp;IF(LEFT(Date,3)="Ave","",VLOOKUP(Date&amp;EventWindow,Names!$F:$K,6,FALSE)),Data!$H:$H,Date,Data!$I:$I,hestart,Data!$J:$J,heend)*IF(ResultType="Aggregate Impact",1/1000,1/$I$3), 0)</f>
        <v>84.916750000000008</v>
      </c>
      <c r="F26" s="17">
        <f ca="1">IFERROR(AVERAGEIFS(OFFSET(Data!$A:$A, 0, MATCH("kwh"&amp;Table!$D26, Data!$1:$1, 0)-1), Data!$A:$A,"Sum",Data!$B:$B,LCA, Data!$F:$F, SASize, Data!$C:$C,Industry,Data!$D:$D,AutoDR,Data!$E:$E,DualDR,Data!$G:$G,VLOOKUP(Product,Names!$B$2:$C$5,2,FALSE)&amp;IF(LEFT(Date,3)="Ave","",VLOOKUP(Date&amp;EventWindow,Names!$F:$K,6,FALSE)),Data!$H:$H,Date,Data!$I:$I,hestart,Data!$J:$J,heend)*IF(ResultType="Aggregate Impact",1/1000,1/$I$3), 0)</f>
        <v>70.988860000000003</v>
      </c>
      <c r="G26" s="17">
        <f t="shared" ca="1" si="1"/>
        <v>13.927890000000005</v>
      </c>
      <c r="H26" s="17">
        <f ca="1">IFERROR(AVERAGEIFS(OFFSET(Data!$A:$A, 0, MATCH("temp"&amp;Table!$D26,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Data!$D:$D,AutoDR,Data!$E:$E,DualDR,Data!$G:$G,VLOOKUP(Product,Names!$B$2:$C$5,2,FALSE)&amp;IF(LEFT(Date,3)="Ave","",VLOOKUP(Date&amp;EventWindow,Names!$F:$K,6,FALSE)),Data!$H:$H,Date,Data!$I:$I,hestart,Data!$J:$J,heend), 0)</f>
        <v>88.618989999999997</v>
      </c>
      <c r="I26" s="17">
        <f ca="1">IFERROR($G26+(SQRT(AVERAGEIFS(OFFSET(Data!$A:$A, 0, MATCH("v_impact"&amp;Table!$D26,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Impact",1/1000,1/$I$3)*_xlfn.NORM.S.INV(10/100)), 0)</f>
        <v>13.790260072868413</v>
      </c>
      <c r="J26" s="17">
        <f ca="1">IFERROR($G26+(SQRT(AVERAGEIFS(OFFSET(Data!$A:$A, 0, MATCH("v_impact"&amp;Table!$D26,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Impact",1/1000,1/$I$3)*_xlfn.NORM.S.INV(30/100)), 0)</f>
        <v>13.871572949408984</v>
      </c>
      <c r="K26" s="17">
        <f ca="1">IFERROR($G26+(SQRT(AVERAGEIFS(OFFSET(Data!$A:$A, 0, MATCH("v_impact"&amp;Table!$D26,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Impact",1/1000,1/$I$3)*_xlfn.NORM.S.INV(50/100)), 0)</f>
        <v>13.927890000000005</v>
      </c>
      <c r="L26" s="17">
        <f ca="1">IFERROR($G26+(SQRT(AVERAGEIFS(OFFSET(Data!$A:$A, 0, MATCH("v_impact"&amp;Table!$D26,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Impact",1/1000,1/$I$3)*_xlfn.NORM.S.INV(70/100)), 0)</f>
        <v>13.984207050591026</v>
      </c>
      <c r="M26" s="17">
        <f ca="1">IFERROR($G26+(SQRT(AVERAGEIFS(OFFSET(Data!$A:$A, 0, MATCH("v_impact"&amp;Table!$D26,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Impact",1/1000,1/$I$3)*_xlfn.NORM.S.INV(90/100)), 0)</f>
        <v>14.065519927131596</v>
      </c>
    </row>
    <row r="27" spans="4:13" ht="15" customHeight="1" x14ac:dyDescent="0.25">
      <c r="D27" s="16">
        <v>17</v>
      </c>
      <c r="E27" s="17">
        <f ca="1">IFERROR(AVERAGEIFS(OFFSET(Data!$A:$A, 0, MATCH("newref"&amp;Table!$D27, Data!$1:$1, 0)-1), Data!$A:$A, "Sum",Data!$B:$B,LCA, Data!$F:$F, SASize, Data!$C:$C,Industry,Data!$D:$D,AutoDR,Data!$E:$E,DualDR,Data!$G:$G,VLOOKUP(Product,Names!$B$2:$C$5,2,FALSE)&amp;IF(LEFT(Date,3)="Ave","",VLOOKUP(Date&amp;EventWindow,Names!$F:$K,6,FALSE)),Data!$H:$H,Date,Data!$I:$I,hestart,Data!$J:$J,heend)*IF(ResultType="Aggregate Impact",1/1000,1/$I$3), 0)</f>
        <v>83.855570000000014</v>
      </c>
      <c r="F27" s="17">
        <f ca="1">IFERROR(AVERAGEIFS(OFFSET(Data!$A:$A, 0, MATCH("kwh"&amp;Table!$D27, Data!$1:$1, 0)-1), Data!$A:$A,"Sum",Data!$B:$B,LCA, Data!$F:$F, SASize, Data!$C:$C,Industry,Data!$D:$D,AutoDR,Data!$E:$E,DualDR,Data!$G:$G,VLOOKUP(Product,Names!$B$2:$C$5,2,FALSE)&amp;IF(LEFT(Date,3)="Ave","",VLOOKUP(Date&amp;EventWindow,Names!$F:$K,6,FALSE)),Data!$H:$H,Date,Data!$I:$I,hestart,Data!$J:$J,heend)*IF(ResultType="Aggregate Impact",1/1000,1/$I$3), 0)</f>
        <v>69.955130000000011</v>
      </c>
      <c r="G27" s="17">
        <f t="shared" ca="1" si="1"/>
        <v>13.900440000000003</v>
      </c>
      <c r="H27" s="17">
        <f ca="1">IFERROR(AVERAGEIFS(OFFSET(Data!$A:$A, 0, MATCH("temp"&amp;Table!$D27,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Data!$D:$D,AutoDR,Data!$E:$E,DualDR,Data!$G:$G,VLOOKUP(Product,Names!$B$2:$C$5,2,FALSE)&amp;IF(LEFT(Date,3)="Ave","",VLOOKUP(Date&amp;EventWindow,Names!$F:$K,6,FALSE)),Data!$H:$H,Date,Data!$I:$I,hestart,Data!$J:$J,heend), 0)</f>
        <v>87.638279999999995</v>
      </c>
      <c r="I27" s="17">
        <f ca="1">IFERROR($G27+(SQRT(AVERAGEIFS(OFFSET(Data!$A:$A, 0, MATCH("v_impact"&amp;Table!$D27,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Impact",1/1000,1/$I$3)*_xlfn.NORM.S.INV(10/100)), 0)</f>
        <v>13.775565376083303</v>
      </c>
      <c r="J27" s="17">
        <f ca="1">IFERROR($G27+(SQRT(AVERAGEIFS(OFFSET(Data!$A:$A, 0, MATCH("v_impact"&amp;Table!$D27,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Impact",1/1000,1/$I$3)*_xlfn.NORM.S.INV(30/100)), 0)</f>
        <v>13.849342316093454</v>
      </c>
      <c r="K27" s="17">
        <f ca="1">IFERROR($G27+(SQRT(AVERAGEIFS(OFFSET(Data!$A:$A, 0, MATCH("v_impact"&amp;Table!$D27,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Impact",1/1000,1/$I$3)*_xlfn.NORM.S.INV(50/100)), 0)</f>
        <v>13.900440000000003</v>
      </c>
      <c r="L27" s="17">
        <f ca="1">IFERROR($G27+(SQRT(AVERAGEIFS(OFFSET(Data!$A:$A, 0, MATCH("v_impact"&amp;Table!$D27,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Impact",1/1000,1/$I$3)*_xlfn.NORM.S.INV(70/100)), 0)</f>
        <v>13.951537683906553</v>
      </c>
      <c r="M27" s="17">
        <f ca="1">IFERROR($G27+(SQRT(AVERAGEIFS(OFFSET(Data!$A:$A, 0, MATCH("v_impact"&amp;Table!$D27,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Impact",1/1000,1/$I$3)*_xlfn.NORM.S.INV(90/100)), 0)</f>
        <v>14.025314623916703</v>
      </c>
    </row>
    <row r="28" spans="4:13" ht="15" customHeight="1" x14ac:dyDescent="0.25">
      <c r="D28" s="16">
        <v>18</v>
      </c>
      <c r="E28" s="17">
        <f ca="1">IFERROR(AVERAGEIFS(OFFSET(Data!$A:$A, 0, MATCH("newref"&amp;Table!$D28, Data!$1:$1, 0)-1), Data!$A:$A, "Sum",Data!$B:$B,LCA, Data!$F:$F, SASize, Data!$C:$C,Industry,Data!$D:$D,AutoDR,Data!$E:$E,DualDR,Data!$G:$G,VLOOKUP(Product,Names!$B$2:$C$5,2,FALSE)&amp;IF(LEFT(Date,3)="Ave","",VLOOKUP(Date&amp;EventWindow,Names!$F:$K,6,FALSE)),Data!$H:$H,Date,Data!$I:$I,hestart,Data!$J:$J,heend)*IF(ResultType="Aggregate Impact",1/1000,1/$I$3), 0)</f>
        <v>82.584850000000003</v>
      </c>
      <c r="F28" s="17">
        <f ca="1">IFERROR(AVERAGEIFS(OFFSET(Data!$A:$A, 0, MATCH("kwh"&amp;Table!$D28, Data!$1:$1, 0)-1), Data!$A:$A,"Sum",Data!$B:$B,LCA, Data!$F:$F, SASize, Data!$C:$C,Industry,Data!$D:$D,AutoDR,Data!$E:$E,DualDR,Data!$G:$G,VLOOKUP(Product,Names!$B$2:$C$5,2,FALSE)&amp;IF(LEFT(Date,3)="Ave","",VLOOKUP(Date&amp;EventWindow,Names!$F:$K,6,FALSE)),Data!$H:$H,Date,Data!$I:$I,hestart,Data!$J:$J,heend)*IF(ResultType="Aggregate Impact",1/1000,1/$I$3), 0)</f>
        <v>69.427949999999996</v>
      </c>
      <c r="G28" s="17">
        <f t="shared" ca="1" si="1"/>
        <v>13.156900000000007</v>
      </c>
      <c r="H28" s="17">
        <f ca="1">IFERROR(AVERAGEIFS(OFFSET(Data!$A:$A, 0, MATCH("temp"&amp;Table!$D28,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Data!$D:$D,AutoDR,Data!$E:$E,DualDR,Data!$G:$G,VLOOKUP(Product,Names!$B$2:$C$5,2,FALSE)&amp;IF(LEFT(Date,3)="Ave","",VLOOKUP(Date&amp;EventWindow,Names!$F:$K,6,FALSE)),Data!$H:$H,Date,Data!$I:$I,hestart,Data!$J:$J,heend), 0)</f>
        <v>86.459630000000004</v>
      </c>
      <c r="I28" s="17">
        <f ca="1">IFERROR($G28+(SQRT(AVERAGEIFS(OFFSET(Data!$A:$A, 0, MATCH("v_impact"&amp;Table!$D28,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Impact",1/1000,1/$I$3)*_xlfn.NORM.S.INV(10/100)), 0)</f>
        <v>13.039333962951414</v>
      </c>
      <c r="J28" s="17">
        <f ca="1">IFERROR($G28+(SQRT(AVERAGEIFS(OFFSET(Data!$A:$A, 0, MATCH("v_impact"&amp;Table!$D28,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Impact",1/1000,1/$I$3)*_xlfn.NORM.S.INV(30/100)), 0)</f>
        <v>13.108792930598446</v>
      </c>
      <c r="K28" s="17">
        <f ca="1">IFERROR($G28+(SQRT(AVERAGEIFS(OFFSET(Data!$A:$A, 0, MATCH("v_impact"&amp;Table!$D28,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Impact",1/1000,1/$I$3)*_xlfn.NORM.S.INV(50/100)), 0)</f>
        <v>13.156900000000007</v>
      </c>
      <c r="L28" s="17">
        <f ca="1">IFERROR($G28+(SQRT(AVERAGEIFS(OFFSET(Data!$A:$A, 0, MATCH("v_impact"&amp;Table!$D28,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Impact",1/1000,1/$I$3)*_xlfn.NORM.S.INV(70/100)), 0)</f>
        <v>13.205007069401569</v>
      </c>
      <c r="M28" s="17">
        <f ca="1">IFERROR($G28+(SQRT(AVERAGEIFS(OFFSET(Data!$A:$A, 0, MATCH("v_impact"&amp;Table!$D28,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Impact",1/1000,1/$I$3)*_xlfn.NORM.S.INV(90/100)), 0)</f>
        <v>13.274466037048601</v>
      </c>
    </row>
    <row r="29" spans="4:13" ht="15" customHeight="1" x14ac:dyDescent="0.25">
      <c r="D29" s="16">
        <v>19</v>
      </c>
      <c r="E29" s="17">
        <f ca="1">IFERROR(AVERAGEIFS(OFFSET(Data!$A:$A, 0, MATCH("newref"&amp;Table!$D29, Data!$1:$1, 0)-1), Data!$A:$A, "Sum",Data!$B:$B,LCA, Data!$F:$F, SASize, Data!$C:$C,Industry,Data!$D:$D,AutoDR,Data!$E:$E,DualDR,Data!$G:$G,VLOOKUP(Product,Names!$B$2:$C$5,2,FALSE)&amp;IF(LEFT(Date,3)="Ave","",VLOOKUP(Date&amp;EventWindow,Names!$F:$K,6,FALSE)),Data!$H:$H,Date,Data!$I:$I,hestart,Data!$J:$J,heend)*IF(ResultType="Aggregate Impact",1/1000,1/$I$3), 0)</f>
        <v>82.36563000000001</v>
      </c>
      <c r="F29" s="17">
        <f ca="1">IFERROR(AVERAGEIFS(OFFSET(Data!$A:$A, 0, MATCH("kwh"&amp;Table!$D29, Data!$1:$1, 0)-1), Data!$A:$A,"Sum",Data!$B:$B,LCA, Data!$F:$F, SASize, Data!$C:$C,Industry,Data!$D:$D,AutoDR,Data!$E:$E,DualDR,Data!$G:$G,VLOOKUP(Product,Names!$B$2:$C$5,2,FALSE)&amp;IF(LEFT(Date,3)="Ave","",VLOOKUP(Date&amp;EventWindow,Names!$F:$K,6,FALSE)),Data!$H:$H,Date,Data!$I:$I,hestart,Data!$J:$J,heend)*IF(ResultType="Aggregate Impact",1/1000,1/$I$3), 0)</f>
        <v>70.09984</v>
      </c>
      <c r="G29" s="17">
        <f t="shared" ca="1" si="1"/>
        <v>12.26579000000001</v>
      </c>
      <c r="H29" s="17">
        <f ca="1">IFERROR(AVERAGEIFS(OFFSET(Data!$A:$A, 0, MATCH("temp"&amp;Table!$D29,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Data!$D:$D,AutoDR,Data!$E:$E,DualDR,Data!$G:$G,VLOOKUP(Product,Names!$B$2:$C$5,2,FALSE)&amp;IF(LEFT(Date,3)="Ave","",VLOOKUP(Date&amp;EventWindow,Names!$F:$K,6,FALSE)),Data!$H:$H,Date,Data!$I:$I,hestart,Data!$J:$J,heend), 0)</f>
        <v>84.598259999999996</v>
      </c>
      <c r="I29" s="17">
        <f ca="1">IFERROR($G29+(SQRT(AVERAGEIFS(OFFSET(Data!$A:$A, 0, MATCH("v_impact"&amp;Table!$D29,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Impact",1/1000,1/$I$3)*_xlfn.NORM.S.INV(10/100)), 0)</f>
        <v>12.154462396649919</v>
      </c>
      <c r="J29" s="17">
        <f ca="1">IFERROR($G29+(SQRT(AVERAGEIFS(OFFSET(Data!$A:$A, 0, MATCH("v_impact"&amp;Table!$D29,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Impact",1/1000,1/$I$3)*_xlfn.NORM.S.INV(30/100)), 0)</f>
        <v>12.220235647100806</v>
      </c>
      <c r="K29" s="17">
        <f ca="1">IFERROR($G29+(SQRT(AVERAGEIFS(OFFSET(Data!$A:$A, 0, MATCH("v_impact"&amp;Table!$D29,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Impact",1/1000,1/$I$3)*_xlfn.NORM.S.INV(50/100)), 0)</f>
        <v>12.26579000000001</v>
      </c>
      <c r="L29" s="17">
        <f ca="1">IFERROR($G29+(SQRT(AVERAGEIFS(OFFSET(Data!$A:$A, 0, MATCH("v_impact"&amp;Table!$D29,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Impact",1/1000,1/$I$3)*_xlfn.NORM.S.INV(70/100)), 0)</f>
        <v>12.311344352899214</v>
      </c>
      <c r="M29" s="17">
        <f ca="1">IFERROR($G29+(SQRT(AVERAGEIFS(OFFSET(Data!$A:$A, 0, MATCH("v_impact"&amp;Table!$D29,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Impact",1/1000,1/$I$3)*_xlfn.NORM.S.INV(90/100)), 0)</f>
        <v>12.377117603350101</v>
      </c>
    </row>
    <row r="30" spans="4:13" ht="15" customHeight="1" x14ac:dyDescent="0.25">
      <c r="D30" s="16">
        <v>20</v>
      </c>
      <c r="E30" s="17">
        <f ca="1">IFERROR(AVERAGEIFS(OFFSET(Data!$A:$A, 0, MATCH("newref"&amp;Table!$D30, Data!$1:$1, 0)-1), Data!$A:$A, "Sum",Data!$B:$B,LCA, Data!$F:$F, SASize, Data!$C:$C,Industry,Data!$D:$D,AutoDR,Data!$E:$E,DualDR,Data!$G:$G,VLOOKUP(Product,Names!$B$2:$C$5,2,FALSE)&amp;IF(LEFT(Date,3)="Ave","",VLOOKUP(Date&amp;EventWindow,Names!$F:$K,6,FALSE)),Data!$H:$H,Date,Data!$I:$I,hestart,Data!$J:$J,heend)*IF(ResultType="Aggregate Impact",1/1000,1/$I$3), 0)</f>
        <v>83.66095</v>
      </c>
      <c r="F30" s="17">
        <f ca="1">IFERROR(AVERAGEIFS(OFFSET(Data!$A:$A, 0, MATCH("kwh"&amp;Table!$D30, Data!$1:$1, 0)-1), Data!$A:$A,"Sum",Data!$B:$B,LCA, Data!$F:$F, SASize, Data!$C:$C,Industry,Data!$D:$D,AutoDR,Data!$E:$E,DualDR,Data!$G:$G,VLOOKUP(Product,Names!$B$2:$C$5,2,FALSE)&amp;IF(LEFT(Date,3)="Ave","",VLOOKUP(Date&amp;EventWindow,Names!$F:$K,6,FALSE)),Data!$H:$H,Date,Data!$I:$I,hestart,Data!$J:$J,heend)*IF(ResultType="Aggregate Impact",1/1000,1/$I$3), 0)</f>
        <v>83.719850000000008</v>
      </c>
      <c r="G30" s="17">
        <f t="shared" ca="1" si="1"/>
        <v>-5.890000000000839E-2</v>
      </c>
      <c r="H30" s="17">
        <f ca="1">IFERROR(AVERAGEIFS(OFFSET(Data!$A:$A, 0, MATCH("temp"&amp;Table!$D30,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Data!$D:$D,AutoDR,Data!$E:$E,DualDR,Data!$G:$G,VLOOKUP(Product,Names!$B$2:$C$5,2,FALSE)&amp;IF(LEFT(Date,3)="Ave","",VLOOKUP(Date&amp;EventWindow,Names!$F:$K,6,FALSE)),Data!$H:$H,Date,Data!$I:$I,hestart,Data!$J:$J,heend), 0)</f>
        <v>82.217789999999994</v>
      </c>
      <c r="I30" s="17">
        <f ca="1">IFERROR($G30+(SQRT(AVERAGEIFS(OFFSET(Data!$A:$A, 0, MATCH("v_impact"&amp;Table!$D30,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Impact",1/1000,1/$I$3)*_xlfn.NORM.S.INV(10/100)), 0)</f>
        <v>-0.17040833858095772</v>
      </c>
      <c r="J30" s="17">
        <f ca="1">IFERROR($G30+(SQRT(AVERAGEIFS(OFFSET(Data!$A:$A, 0, MATCH("v_impact"&amp;Table!$D30,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Impact",1/1000,1/$I$3)*_xlfn.NORM.S.INV(30/100)), 0)</f>
        <v>-0.10452830829068761</v>
      </c>
      <c r="K30" s="17">
        <f ca="1">IFERROR($G30+(SQRT(AVERAGEIFS(OFFSET(Data!$A:$A, 0, MATCH("v_impact"&amp;Table!$D30,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Impact",1/1000,1/$I$3)*_xlfn.NORM.S.INV(50/100)), 0)</f>
        <v>-5.890000000000839E-2</v>
      </c>
      <c r="L30" s="17">
        <f ca="1">IFERROR($G30+(SQRT(AVERAGEIFS(OFFSET(Data!$A:$A, 0, MATCH("v_impact"&amp;Table!$D30,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Impact",1/1000,1/$I$3)*_xlfn.NORM.S.INV(70/100)), 0)</f>
        <v>-1.3271691709329174E-2</v>
      </c>
      <c r="M30" s="17">
        <f ca="1">IFERROR($G30+(SQRT(AVERAGEIFS(OFFSET(Data!$A:$A, 0, MATCH("v_impact"&amp;Table!$D30,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Impact",1/1000,1/$I$3)*_xlfn.NORM.S.INV(90/100)), 0)</f>
        <v>5.2608338580940925E-2</v>
      </c>
    </row>
    <row r="31" spans="4:13" ht="15" customHeight="1" x14ac:dyDescent="0.25">
      <c r="D31" s="16">
        <v>21</v>
      </c>
      <c r="E31" s="17">
        <f ca="1">IFERROR(AVERAGEIFS(OFFSET(Data!$A:$A, 0, MATCH("newref"&amp;Table!$D31, Data!$1:$1, 0)-1), Data!$A:$A, "Sum",Data!$B:$B,LCA, Data!$F:$F, SASize, Data!$C:$C,Industry,Data!$D:$D,AutoDR,Data!$E:$E,DualDR,Data!$G:$G,VLOOKUP(Product,Names!$B$2:$C$5,2,FALSE)&amp;IF(LEFT(Date,3)="Ave","",VLOOKUP(Date&amp;EventWindow,Names!$F:$K,6,FALSE)),Data!$H:$H,Date,Data!$I:$I,hestart,Data!$J:$J,heend)*IF(ResultType="Aggregate Impact",1/1000,1/$I$3), 0)</f>
        <v>79.427480000000003</v>
      </c>
      <c r="F31" s="17">
        <f ca="1">IFERROR(AVERAGEIFS(OFFSET(Data!$A:$A, 0, MATCH("kwh"&amp;Table!$D31, Data!$1:$1, 0)-1), Data!$A:$A,"Sum",Data!$B:$B,LCA, Data!$F:$F, SASize, Data!$C:$C,Industry,Data!$D:$D,AutoDR,Data!$E:$E,DualDR,Data!$G:$G,VLOOKUP(Product,Names!$B$2:$C$5,2,FALSE)&amp;IF(LEFT(Date,3)="Ave","",VLOOKUP(Date&amp;EventWindow,Names!$F:$K,6,FALSE)),Data!$H:$H,Date,Data!$I:$I,hestart,Data!$J:$J,heend)*IF(ResultType="Aggregate Impact",1/1000,1/$I$3), 0)</f>
        <v>79.742270000000005</v>
      </c>
      <c r="G31" s="17">
        <f t="shared" ca="1" si="1"/>
        <v>-0.31479000000000212</v>
      </c>
      <c r="H31" s="17">
        <f ca="1">IFERROR(AVERAGEIFS(OFFSET(Data!$A:$A, 0, MATCH("temp"&amp;Table!$D31,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Data!$D:$D,AutoDR,Data!$E:$E,DualDR,Data!$G:$G,VLOOKUP(Product,Names!$B$2:$C$5,2,FALSE)&amp;IF(LEFT(Date,3)="Ave","",VLOOKUP(Date&amp;EventWindow,Names!$F:$K,6,FALSE)),Data!$H:$H,Date,Data!$I:$I,hestart,Data!$J:$J,heend), 0)</f>
        <v>80.052019999999999</v>
      </c>
      <c r="I31" s="17">
        <f ca="1">IFERROR($G31+(SQRT(AVERAGEIFS(OFFSET(Data!$A:$A, 0, MATCH("v_impact"&amp;Table!$D31,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Impact",1/1000,1/$I$3)*_xlfn.NORM.S.INV(10/100)), 0)</f>
        <v>-0.42985167917586486</v>
      </c>
      <c r="J31" s="17">
        <f ca="1">IFERROR($G31+(SQRT(AVERAGEIFS(OFFSET(Data!$A:$A, 0, MATCH("v_impact"&amp;Table!$D31,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Impact",1/1000,1/$I$3)*_xlfn.NORM.S.INV(30/100)), 0)</f>
        <v>-0.36187230645969537</v>
      </c>
      <c r="K31" s="17">
        <f ca="1">IFERROR($G31+(SQRT(AVERAGEIFS(OFFSET(Data!$A:$A, 0, MATCH("v_impact"&amp;Table!$D31,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Impact",1/1000,1/$I$3)*_xlfn.NORM.S.INV(50/100)), 0)</f>
        <v>-0.31479000000000212</v>
      </c>
      <c r="L31" s="17">
        <f ca="1">IFERROR($G31+(SQRT(AVERAGEIFS(OFFSET(Data!$A:$A, 0, MATCH("v_impact"&amp;Table!$D31,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Impact",1/1000,1/$I$3)*_xlfn.NORM.S.INV(70/100)), 0)</f>
        <v>-0.26770769354030888</v>
      </c>
      <c r="M31" s="17">
        <f ca="1">IFERROR($G31+(SQRT(AVERAGEIFS(OFFSET(Data!$A:$A, 0, MATCH("v_impact"&amp;Table!$D31,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Impact",1/1000,1/$I$3)*_xlfn.NORM.S.INV(90/100)), 0)</f>
        <v>-0.19972832082413938</v>
      </c>
    </row>
    <row r="32" spans="4:13" ht="15" customHeight="1" x14ac:dyDescent="0.25">
      <c r="D32" s="16">
        <v>22</v>
      </c>
      <c r="E32" s="17">
        <f ca="1">IFERROR(AVERAGEIFS(OFFSET(Data!$A:$A, 0, MATCH("newref"&amp;Table!$D32, Data!$1:$1, 0)-1), Data!$A:$A, "Sum",Data!$B:$B,LCA, Data!$F:$F, SASize, Data!$C:$C,Industry,Data!$D:$D,AutoDR,Data!$E:$E,DualDR,Data!$G:$G,VLOOKUP(Product,Names!$B$2:$C$5,2,FALSE)&amp;IF(LEFT(Date,3)="Ave","",VLOOKUP(Date&amp;EventWindow,Names!$F:$K,6,FALSE)),Data!$H:$H,Date,Data!$I:$I,hestart,Data!$J:$J,heend)*IF(ResultType="Aggregate Impact",1/1000,1/$I$3), 0)</f>
        <v>65.047290000000004</v>
      </c>
      <c r="F32" s="17">
        <f ca="1">IFERROR(AVERAGEIFS(OFFSET(Data!$A:$A, 0, MATCH("kwh"&amp;Table!$D32, Data!$1:$1, 0)-1), Data!$A:$A,"Sum",Data!$B:$B,LCA, Data!$F:$F, SASize, Data!$C:$C,Industry,Data!$D:$D,AutoDR,Data!$E:$E,DualDR,Data!$G:$G,VLOOKUP(Product,Names!$B$2:$C$5,2,FALSE)&amp;IF(LEFT(Date,3)="Ave","",VLOOKUP(Date&amp;EventWindow,Names!$F:$K,6,FALSE)),Data!$H:$H,Date,Data!$I:$I,hestart,Data!$J:$J,heend)*IF(ResultType="Aggregate Impact",1/1000,1/$I$3), 0)</f>
        <v>64.286599999999993</v>
      </c>
      <c r="G32" s="17">
        <f t="shared" ca="1" si="1"/>
        <v>0.76069000000001097</v>
      </c>
      <c r="H32" s="17">
        <f ca="1">IFERROR(AVERAGEIFS(OFFSET(Data!$A:$A, 0, MATCH("temp"&amp;Table!$D32,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Data!$D:$D,AutoDR,Data!$E:$E,DualDR,Data!$G:$G,VLOOKUP(Product,Names!$B$2:$C$5,2,FALSE)&amp;IF(LEFT(Date,3)="Ave","",VLOOKUP(Date&amp;EventWindow,Names!$F:$K,6,FALSE)),Data!$H:$H,Date,Data!$I:$I,hestart,Data!$J:$J,heend), 0)</f>
        <v>78.436859999999996</v>
      </c>
      <c r="I32" s="17">
        <f ca="1">IFERROR($G32+(SQRT(AVERAGEIFS(OFFSET(Data!$A:$A, 0, MATCH("v_impact"&amp;Table!$D32,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Impact",1/1000,1/$I$3)*_xlfn.NORM.S.INV(10/100)), 0)</f>
        <v>0.64488540952561202</v>
      </c>
      <c r="J32" s="17">
        <f ca="1">IFERROR($G32+(SQRT(AVERAGEIFS(OFFSET(Data!$A:$A, 0, MATCH("v_impact"&amp;Table!$D32,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Impact",1/1000,1/$I$3)*_xlfn.NORM.S.INV(30/100)), 0)</f>
        <v>0.71330370025879619</v>
      </c>
      <c r="K32" s="17">
        <f ca="1">IFERROR($G32+(SQRT(AVERAGEIFS(OFFSET(Data!$A:$A, 0, MATCH("v_impact"&amp;Table!$D32,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Impact",1/1000,1/$I$3)*_xlfn.NORM.S.INV(50/100)), 0)</f>
        <v>0.76069000000001097</v>
      </c>
      <c r="L32" s="17">
        <f ca="1">IFERROR($G32+(SQRT(AVERAGEIFS(OFFSET(Data!$A:$A, 0, MATCH("v_impact"&amp;Table!$D32,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Impact",1/1000,1/$I$3)*_xlfn.NORM.S.INV(70/100)), 0)</f>
        <v>0.80807629974122575</v>
      </c>
      <c r="M32" s="17">
        <f ca="1">IFERROR($G32+(SQRT(AVERAGEIFS(OFFSET(Data!$A:$A, 0, MATCH("v_impact"&amp;Table!$D32,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Impact",1/1000,1/$I$3)*_xlfn.NORM.S.INV(90/100)), 0)</f>
        <v>0.87649459047440992</v>
      </c>
    </row>
    <row r="33" spans="4:13" ht="15" customHeight="1" x14ac:dyDescent="0.25">
      <c r="D33" s="16">
        <v>23</v>
      </c>
      <c r="E33" s="17">
        <f ca="1">IFERROR(AVERAGEIFS(OFFSET(Data!$A:$A, 0, MATCH("newref"&amp;Table!$D33, Data!$1:$1, 0)-1), Data!$A:$A, "Sum",Data!$B:$B,LCA, Data!$F:$F, SASize, Data!$C:$C,Industry,Data!$D:$D,AutoDR,Data!$E:$E,DualDR,Data!$G:$G,VLOOKUP(Product,Names!$B$2:$C$5,2,FALSE)&amp;IF(LEFT(Date,3)="Ave","",VLOOKUP(Date&amp;EventWindow,Names!$F:$K,6,FALSE)),Data!$H:$H,Date,Data!$I:$I,hestart,Data!$J:$J,heend)*IF(ResultType="Aggregate Impact",1/1000,1/$I$3), 0)</f>
        <v>47.981430000000003</v>
      </c>
      <c r="F33" s="17">
        <f ca="1">IFERROR(AVERAGEIFS(OFFSET(Data!$A:$A, 0, MATCH("kwh"&amp;Table!$D33, Data!$1:$1, 0)-1), Data!$A:$A,"Sum",Data!$B:$B,LCA, Data!$F:$F, SASize, Data!$C:$C,Industry,Data!$D:$D,AutoDR,Data!$E:$E,DualDR,Data!$G:$G,VLOOKUP(Product,Names!$B$2:$C$5,2,FALSE)&amp;IF(LEFT(Date,3)="Ave","",VLOOKUP(Date&amp;EventWindow,Names!$F:$K,6,FALSE)),Data!$H:$H,Date,Data!$I:$I,hestart,Data!$J:$J,heend)*IF(ResultType="Aggregate Impact",1/1000,1/$I$3), 0)</f>
        <v>48.155430000000003</v>
      </c>
      <c r="G33" s="17">
        <f t="shared" ca="1" si="1"/>
        <v>-0.17399999999999949</v>
      </c>
      <c r="H33" s="17">
        <f ca="1">IFERROR(AVERAGEIFS(OFFSET(Data!$A:$A, 0, MATCH("temp"&amp;Table!$D33,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Data!$D:$D,AutoDR,Data!$E:$E,DualDR,Data!$G:$G,VLOOKUP(Product,Names!$B$2:$C$5,2,FALSE)&amp;IF(LEFT(Date,3)="Ave","",VLOOKUP(Date&amp;EventWindow,Names!$F:$K,6,FALSE)),Data!$H:$H,Date,Data!$I:$I,hestart,Data!$J:$J,heend), 0)</f>
        <v>77.307050000000004</v>
      </c>
      <c r="I33" s="17">
        <f ca="1">IFERROR($G33+(SQRT(AVERAGEIFS(OFFSET(Data!$A:$A, 0, MATCH("v_impact"&amp;Table!$D33,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Impact",1/1000,1/$I$3)*_xlfn.NORM.S.INV(10/100)), 0)</f>
        <v>-0.28311314719023506</v>
      </c>
      <c r="J33" s="17">
        <f ca="1">IFERROR($G33+(SQRT(AVERAGEIFS(OFFSET(Data!$A:$A, 0, MATCH("v_impact"&amp;Table!$D33,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Impact",1/1000,1/$I$3)*_xlfn.NORM.S.INV(30/100)), 0)</f>
        <v>-0.21864821538837678</v>
      </c>
      <c r="K33" s="17">
        <f ca="1">IFERROR($G33+(SQRT(AVERAGEIFS(OFFSET(Data!$A:$A, 0, MATCH("v_impact"&amp;Table!$D33,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Impact",1/1000,1/$I$3)*_xlfn.NORM.S.INV(50/100)), 0)</f>
        <v>-0.17399999999999949</v>
      </c>
      <c r="L33" s="17">
        <f ca="1">IFERROR($G33+(SQRT(AVERAGEIFS(OFFSET(Data!$A:$A, 0, MATCH("v_impact"&amp;Table!$D33,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Impact",1/1000,1/$I$3)*_xlfn.NORM.S.INV(70/100)), 0)</f>
        <v>-0.12935178461162219</v>
      </c>
      <c r="M33" s="17">
        <f ca="1">IFERROR($G33+(SQRT(AVERAGEIFS(OFFSET(Data!$A:$A, 0, MATCH("v_impact"&amp;Table!$D33,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Impact",1/1000,1/$I$3)*_xlfn.NORM.S.INV(90/100)), 0)</f>
        <v>-6.4886852809763945E-2</v>
      </c>
    </row>
    <row r="34" spans="4:13" ht="15" customHeight="1" x14ac:dyDescent="0.25">
      <c r="D34" s="16">
        <v>24</v>
      </c>
      <c r="E34" s="17">
        <f ca="1">IFERROR(AVERAGEIFS(OFFSET(Data!$A:$A, 0, MATCH("newref"&amp;Table!$D34, Data!$1:$1, 0)-1), Data!$A:$A, "Sum",Data!$B:$B,LCA, Data!$F:$F, SASize, Data!$C:$C,Industry,Data!$D:$D,AutoDR,Data!$E:$E,DualDR,Data!$G:$G,VLOOKUP(Product,Names!$B$2:$C$5,2,FALSE)&amp;IF(LEFT(Date,3)="Ave","",VLOOKUP(Date&amp;EventWindow,Names!$F:$K,6,FALSE)),Data!$H:$H,Date,Data!$I:$I,hestart,Data!$J:$J,heend)*IF(ResultType="Aggregate Impact",1/1000,1/$I$3), 0)</f>
        <v>39.098669999999998</v>
      </c>
      <c r="F34" s="17">
        <f ca="1">IFERROR(AVERAGEIFS(OFFSET(Data!$A:$A, 0, MATCH("kwh"&amp;Table!$D34, Data!$1:$1, 0)-1), Data!$A:$A,"Sum",Data!$B:$B,LCA, Data!$F:$F, SASize, Data!$C:$C,Industry,Data!$D:$D,AutoDR,Data!$E:$E,DualDR,Data!$G:$G,VLOOKUP(Product,Names!$B$2:$C$5,2,FALSE)&amp;IF(LEFT(Date,3)="Ave","",VLOOKUP(Date&amp;EventWindow,Names!$F:$K,6,FALSE)),Data!$H:$H,Date,Data!$I:$I,hestart,Data!$J:$J,heend)*IF(ResultType="Aggregate Impact",1/1000,1/$I$3), 0)</f>
        <v>39.803559999999997</v>
      </c>
      <c r="G34" s="17">
        <f t="shared" ca="1" si="1"/>
        <v>-0.70488999999999891</v>
      </c>
      <c r="H34" s="17">
        <f ca="1">IFERROR(AVERAGEIFS(OFFSET(Data!$A:$A, 0, MATCH("temp"&amp;Table!$D34,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Data!$D:$D,AutoDR,Data!$E:$E,DualDR,Data!$G:$G,VLOOKUP(Product,Names!$B$2:$C$5,2,FALSE)&amp;IF(LEFT(Date,3)="Ave","",VLOOKUP(Date&amp;EventWindow,Names!$F:$K,6,FALSE)),Data!$H:$H,Date,Data!$I:$I,hestart,Data!$J:$J,heend), 0)</f>
        <v>76.027609999999996</v>
      </c>
      <c r="I34" s="17">
        <f ca="1">IFERROR($G34+(SQRT(AVERAGEIFS(OFFSET(Data!$A:$A, 0, MATCH("v_impact"&amp;Table!$D34,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Impact",1/1000,1/$I$3)*_xlfn.NORM.S.INV(10/100)), 0)</f>
        <v>-0.80057962886065392</v>
      </c>
      <c r="J34" s="17">
        <f ca="1">IFERROR($G34+(SQRT(AVERAGEIFS(OFFSET(Data!$A:$A, 0, MATCH("v_impact"&amp;Table!$D34,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Impact",1/1000,1/$I$3)*_xlfn.NORM.S.INV(30/100)), 0)</f>
        <v>-0.74404542049534639</v>
      </c>
      <c r="K34" s="17">
        <f ca="1">IFERROR($G34+(SQRT(AVERAGEIFS(OFFSET(Data!$A:$A, 0, MATCH("v_impact"&amp;Table!$D34,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Impact",1/1000,1/$I$3)*_xlfn.NORM.S.INV(50/100)), 0)</f>
        <v>-0.70488999999999891</v>
      </c>
      <c r="L34" s="17">
        <f ca="1">IFERROR($G34+(SQRT(AVERAGEIFS(OFFSET(Data!$A:$A, 0, MATCH("v_impact"&amp;Table!$D34,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Impact",1/1000,1/$I$3)*_xlfn.NORM.S.INV(70/100)), 0)</f>
        <v>-0.66573457950465154</v>
      </c>
      <c r="M34" s="17">
        <f ca="1">IFERROR($G34+(SQRT(AVERAGEIFS(OFFSET(Data!$A:$A, 0, MATCH("v_impact"&amp;Table!$D34,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Impact",1/1000,1/$I$3)*_xlfn.NORM.S.INV(90/100)), 0)</f>
        <v>-0.60920037113934389</v>
      </c>
    </row>
    <row r="35" spans="4:13" ht="24.75" customHeight="1" x14ac:dyDescent="0.25">
      <c r="D35" s="32" t="s">
        <v>69</v>
      </c>
      <c r="E35" s="33" t="str">
        <f>"Estimated Reference Energy Use ("&amp;IF(ResultType="Aggregate Impact","MWh","kWh")&amp;"/hour)"</f>
        <v>Estimated Reference Energy Use (MWh/hour)</v>
      </c>
      <c r="F35" s="33" t="str">
        <f>"Observed Event Day Energy Use ("&amp;IF(ResultType="Aggregate Impact","MWh","kWh")&amp;"/hour)"</f>
        <v>Observed Event Day Energy Use (MWh/hour)</v>
      </c>
      <c r="G35" s="33" t="str">
        <f>"Estimated Change in Energy Use ("&amp;IF(ResultType="Aggregate Impact","MWh","kWh")&amp;"/hour)"</f>
        <v>Estimated Change in Energy Use (MWh/hour)</v>
      </c>
      <c r="H35" s="33" t="s">
        <v>73</v>
      </c>
      <c r="I35" s="32" t="str">
        <f>"Uncertainty Adjusted Impact ("&amp;IF(ResultType="Aggregate Impact","MWh/hr)- Percentiles","kWh/hr)- Percentiles")</f>
        <v>Uncertainty Adjusted Impact (MWh/hr)- Percentiles</v>
      </c>
      <c r="J35" s="32"/>
      <c r="K35" s="32"/>
      <c r="L35" s="32"/>
      <c r="M35" s="32"/>
    </row>
    <row r="36" spans="4:13" ht="24.75" customHeight="1" x14ac:dyDescent="0.25">
      <c r="D36" s="32"/>
      <c r="E36" s="33"/>
      <c r="F36" s="33"/>
      <c r="G36" s="33"/>
      <c r="H36" s="33"/>
      <c r="I36" s="32"/>
      <c r="J36" s="32"/>
      <c r="K36" s="32"/>
      <c r="L36" s="32"/>
      <c r="M36" s="32"/>
    </row>
    <row r="37" spans="4:13" ht="15" customHeight="1" x14ac:dyDescent="0.2">
      <c r="D37" s="32"/>
      <c r="E37" s="33"/>
      <c r="F37" s="33"/>
      <c r="G37" s="33"/>
      <c r="H37" s="33"/>
      <c r="I37" s="15" t="s">
        <v>64</v>
      </c>
      <c r="J37" s="15" t="s">
        <v>65</v>
      </c>
      <c r="K37" s="15" t="s">
        <v>66</v>
      </c>
      <c r="L37" s="15" t="s">
        <v>67</v>
      </c>
      <c r="M37" s="15" t="s">
        <v>68</v>
      </c>
    </row>
    <row r="38" spans="4:13" ht="15" customHeight="1" x14ac:dyDescent="0.25">
      <c r="D38" s="16" t="s">
        <v>70</v>
      </c>
      <c r="E38" s="17">
        <f ca="1">SUM(E11:E34)</f>
        <v>1517.9121400000001</v>
      </c>
      <c r="F38" s="17">
        <f ca="1">SUM(F11:F34)</f>
        <v>1467.14868</v>
      </c>
      <c r="G38" s="17">
        <f ca="1">SUM(G11:G34)</f>
        <v>50.763460000000059</v>
      </c>
      <c r="H38" s="17">
        <f ca="1">SUMIF($H$11:$H$34,"&gt;=70",$H$11:$H$34)-70*COUNTIF($H$11:$H$34,"&gt;=70")</f>
        <v>238.79935999999998</v>
      </c>
      <c r="I38" s="17" t="s">
        <v>114</v>
      </c>
      <c r="J38" s="17" t="s">
        <v>114</v>
      </c>
      <c r="K38" s="17" t="s">
        <v>114</v>
      </c>
      <c r="L38" s="17" t="s">
        <v>114</v>
      </c>
      <c r="M38" s="17" t="s">
        <v>114</v>
      </c>
    </row>
    <row r="39" spans="4:13" ht="15" customHeight="1" thickBot="1" x14ac:dyDescent="0.3">
      <c r="D39" s="18" t="s">
        <v>71</v>
      </c>
      <c r="E39" s="19">
        <f ca="1">AVERAGEIFS(E$11:E$34,$D$11:$D$34, "&gt;="&amp;$F$5,$D$11:$D$34,"&lt;="&amp;$H$5)</f>
        <v>83.430700000000016</v>
      </c>
      <c r="F39" s="19">
        <f ca="1">AVERAGEIFS(F$11:F$34,$D$11:$D$34, "&gt;="&amp;$F$5,$D$11:$D$34,"&lt;="&amp;$H$5)</f>
        <v>70.117944999999992</v>
      </c>
      <c r="G39" s="19">
        <f ca="1">AVERAGEIFS(G$11:G$34,$D$11:$D$34, "&gt;="&amp;$F$5,$D$11:$D$34,"&lt;="&amp;$H$5)</f>
        <v>13.312755000000006</v>
      </c>
      <c r="H39" s="19">
        <f ca="1">IFERROR(AVERAGEIFS(H$11:H$34,$D$11:$D$34,"&gt;="&amp;$F$5,$D$11:$D$34,"&lt;="&amp;$H$5,$H$11:$H$34,"&gt;=70")-70,0)</f>
        <v>16.828789999999998</v>
      </c>
      <c r="I39" s="19">
        <f ca="1">IFERROR($G39+(SQRT(AVERAGEIFS(OFFSET(Data!$A:$A, 0, MATCH("v_impact_onpk",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Impact",1/1000,1/$I$3)*_xlfn.NORM.S.INV(10/100)), 0)</f>
        <v>13.194644722792598</v>
      </c>
      <c r="J39" s="19">
        <f ca="1">IFERROR($G39+(SQRT(AVERAGEIFS(OFFSET(Data!$A:$A, 0, MATCH("v_impact_onpk",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Impact",1/1000,1/$I$3)*_xlfn.NORM.S.INV(30/100)), 0)</f>
        <v>13.26442523193692</v>
      </c>
      <c r="K39" s="19">
        <f ca="1">IFERROR($G39+(SQRT(AVERAGEIFS(OFFSET(Data!$A:$A, 0, MATCH("v_impact_onpk",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Impact",1/1000,1/$I$3)*_xlfn.NORM.S.INV(50/100)), 0)</f>
        <v>13.312755000000006</v>
      </c>
      <c r="L39" s="19">
        <f ca="1">IFERROR($G39+(SQRT(AVERAGEIFS(OFFSET(Data!$A:$A, 0, MATCH("v_impact_onpk",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Impact",1/1000,1/$I$3)*_xlfn.NORM.S.INV(70/100)), 0)</f>
        <v>13.361084768063092</v>
      </c>
      <c r="M39" s="19">
        <f ca="1">IFERROR($G39+(SQRT(AVERAGEIFS(OFFSET(Data!$A:$A, 0, MATCH("v_impact_onpk", Data!$1:$1, 0)-1),Data!$A:$A,"Sum",Data!$B:$B,LCA,Data!$C:$C,Industry, Data!$F:$F, SASize, Data!$D:$D,AutoDR,Data!$E:$E,DualDR,Data!$G:$G,VLOOKUP(Product,Names!$B$2:$C$5,2,FALSE)&amp;IF(LEFT(Date,3)="Ave","",VLOOKUP(Date&amp;EventWindow,Names!$F:$K,6,FALSE)),Data!$H:$H,Date,Data!$I:$I,hestart,Data!$J:$J,heend))*IF(ResultType="Aggregate Impact",1/1000,1/$I$3)*_xlfn.NORM.S.INV(90/100)), 0)</f>
        <v>13.430865277207415</v>
      </c>
    </row>
    <row r="40" spans="4:13" ht="15" customHeight="1" x14ac:dyDescent="0.25">
      <c r="D40" s="38"/>
      <c r="E40" s="38"/>
      <c r="F40" s="38"/>
      <c r="G40" s="38"/>
      <c r="H40" s="38"/>
      <c r="I40" s="38"/>
      <c r="J40" s="38"/>
      <c r="K40" s="38"/>
      <c r="L40" s="38"/>
      <c r="M40" s="38"/>
    </row>
  </sheetData>
  <mergeCells count="13">
    <mergeCell ref="D7:M7"/>
    <mergeCell ref="H8:H10"/>
    <mergeCell ref="I8:M9"/>
    <mergeCell ref="D8:D10"/>
    <mergeCell ref="F8:F10"/>
    <mergeCell ref="E8:E10"/>
    <mergeCell ref="G8:G10"/>
    <mergeCell ref="I35:M36"/>
    <mergeCell ref="D35:D37"/>
    <mergeCell ref="F35:F37"/>
    <mergeCell ref="E35:E37"/>
    <mergeCell ref="G35:G37"/>
    <mergeCell ref="H35:H37"/>
  </mergeCells>
  <conditionalFormatting sqref="F5 H5">
    <cfRule type="containsErrors" dxfId="7" priority="13">
      <formula>ISERROR(F5)</formula>
    </cfRule>
  </conditionalFormatting>
  <conditionalFormatting sqref="H39 E38:G39 D11:M34">
    <cfRule type="expression" dxfId="6" priority="11">
      <formula>AND($D11&gt;=$F$5, $D11 &lt;=$H$5)</formula>
    </cfRule>
  </conditionalFormatting>
  <conditionalFormatting sqref="C7">
    <cfRule type="notContainsBlanks" dxfId="5" priority="14">
      <formula>LEN(TRIM(C7))&gt;0</formula>
    </cfRule>
  </conditionalFormatting>
  <conditionalFormatting sqref="D7:M7">
    <cfRule type="expression" dxfId="4" priority="6">
      <formula>D7&lt;&gt;""</formula>
    </cfRule>
  </conditionalFormatting>
  <conditionalFormatting sqref="I38:M38">
    <cfRule type="expression" dxfId="3" priority="4">
      <formula>AND($D38&gt;=$F$5, $D38 &lt;=$H$5)</formula>
    </cfRule>
  </conditionalFormatting>
  <conditionalFormatting sqref="I39:M39">
    <cfRule type="expression" dxfId="0" priority="1">
      <formula>AND($D39&gt;=$F$5, $D39 &lt;=$H$5)</formula>
    </cfRule>
  </conditionalFormatting>
  <dataValidations count="9">
    <dataValidation type="list" allowBlank="1" showInputMessage="1" showErrorMessage="1" sqref="B4">
      <formula1>"Aggregate Impact, Average per Called Customer"</formula1>
    </dataValidation>
    <dataValidation type="list" allowBlank="1" showInputMessage="1" showErrorMessage="1" sqref="B5">
      <formula1>Products</formula1>
    </dataValidation>
    <dataValidation type="list" allowBlank="1" showInputMessage="1" showErrorMessage="1" sqref="B10">
      <formula1>LCAs</formula1>
    </dataValidation>
    <dataValidation type="list" allowBlank="1" showInputMessage="1" showErrorMessage="1" sqref="B12">
      <formula1>Industries</formula1>
    </dataValidation>
    <dataValidation type="list" allowBlank="1" showInputMessage="1" showErrorMessage="1" sqref="B13">
      <formula1>AutoDRs</formula1>
    </dataValidation>
    <dataValidation type="list" allowBlank="1" showInputMessage="1" showErrorMessage="1" sqref="B14">
      <formula1>DualDRs</formula1>
    </dataValidation>
    <dataValidation type="list" allowBlank="1" showInputMessage="1" showErrorMessage="1" sqref="B6">
      <formula1>Event_Days</formula1>
    </dataValidation>
    <dataValidation type="list" allowBlank="1" showInputMessage="1" showErrorMessage="1" sqref="B11">
      <formula1>SizeDesc</formula1>
    </dataValidation>
    <dataValidation type="list" allowBlank="1" showInputMessage="1" showErrorMessage="1" sqref="B7">
      <formula1>E_Window</formula1>
    </dataValidation>
  </dataValidation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1"/>
  </sheetPr>
  <dimension ref="A1:Q3186"/>
  <sheetViews>
    <sheetView zoomScale="85" zoomScaleNormal="85" workbookViewId="0"/>
  </sheetViews>
  <sheetFormatPr defaultRowHeight="15" x14ac:dyDescent="0.25"/>
  <cols>
    <col min="1" max="1" width="18.140625" bestFit="1" customWidth="1"/>
    <col min="2" max="2" width="32.5703125" bestFit="1" customWidth="1"/>
    <col min="3" max="3" width="13.7109375" bestFit="1" customWidth="1"/>
    <col min="4" max="4" width="10.28515625" bestFit="1" customWidth="1"/>
    <col min="5" max="5" width="10.28515625" style="11" bestFit="1" customWidth="1"/>
    <col min="6" max="7" width="10.28515625" style="11" customWidth="1"/>
    <col min="8" max="8" width="13.28515625" bestFit="1" customWidth="1"/>
    <col min="10" max="10" width="9.7109375" style="11" bestFit="1" customWidth="1"/>
    <col min="11" max="11" width="9.7109375" style="11" customWidth="1"/>
    <col min="12" max="12" width="5.28515625" style="11" bestFit="1" customWidth="1"/>
    <col min="13" max="13" width="7.140625" style="11" customWidth="1"/>
    <col min="14" max="14" width="17.7109375" style="11" bestFit="1" customWidth="1"/>
    <col min="15" max="16" width="6.7109375" style="11" bestFit="1" customWidth="1"/>
  </cols>
  <sheetData>
    <row r="1" spans="1:17" x14ac:dyDescent="0.25">
      <c r="A1" s="12" t="s">
        <v>102</v>
      </c>
      <c r="B1" s="12" t="s">
        <v>103</v>
      </c>
      <c r="C1" s="12" t="s">
        <v>104</v>
      </c>
      <c r="D1" s="12" t="s">
        <v>186</v>
      </c>
      <c r="E1" s="12" t="s">
        <v>188</v>
      </c>
      <c r="F1" s="12" t="s">
        <v>187</v>
      </c>
      <c r="G1" s="12" t="s">
        <v>189</v>
      </c>
      <c r="H1" s="12" t="s">
        <v>106</v>
      </c>
      <c r="L1" s="12" t="s">
        <v>172</v>
      </c>
      <c r="M1" s="11" t="s">
        <v>1</v>
      </c>
      <c r="N1" s="11" t="s">
        <v>0</v>
      </c>
      <c r="O1" s="11" t="s">
        <v>192</v>
      </c>
      <c r="P1" s="11" t="s">
        <v>191</v>
      </c>
      <c r="Q1" t="s">
        <v>193</v>
      </c>
    </row>
    <row r="2" spans="1:17" x14ac:dyDescent="0.25">
      <c r="A2" s="13" t="s">
        <v>56</v>
      </c>
      <c r="B2" s="13" t="s">
        <v>56</v>
      </c>
      <c r="C2">
        <v>15</v>
      </c>
      <c r="D2" s="23">
        <v>41949</v>
      </c>
      <c r="E2" s="23">
        <v>41947</v>
      </c>
      <c r="F2" s="23">
        <v>42163</v>
      </c>
      <c r="G2" s="23">
        <v>41948</v>
      </c>
      <c r="H2" s="13" t="str">
        <f>"HE-"&amp;VLOOKUP(VLOOKUP(Product, Names!$B$2:$C$5, 2, FALSE)&amp;"_"&amp;Date&amp;"_1",$L:$Q, 4, FALSE)&amp;" to HE-"&amp;VLOOKUP(VLOOKUP(Product, Names!$B$2:$C$5, 2, FALSE)&amp;"_"&amp;Date&amp;"_1",$L:$Q, 5, FALSE)</f>
        <v>HE-16 to HE-19</v>
      </c>
      <c r="I2" s="11"/>
      <c r="L2" s="11" t="str">
        <f>M2&amp;"_"&amp;N2&amp;"_"&amp;Q2</f>
        <v>D_41949_1</v>
      </c>
      <c r="M2" s="11" t="s">
        <v>173</v>
      </c>
      <c r="N2" s="1">
        <v>41949</v>
      </c>
      <c r="O2" s="11">
        <v>18</v>
      </c>
      <c r="P2" s="11">
        <v>19</v>
      </c>
      <c r="Q2">
        <f>IF(N2&lt;&gt;N1, 1, Q1+1)</f>
        <v>1</v>
      </c>
    </row>
    <row r="3" spans="1:17" x14ac:dyDescent="0.25">
      <c r="A3" s="13" t="s">
        <v>168</v>
      </c>
      <c r="B3" s="13" t="s">
        <v>30</v>
      </c>
      <c r="D3" s="23">
        <v>42163</v>
      </c>
      <c r="E3" s="23">
        <v>41948</v>
      </c>
      <c r="F3" s="23">
        <v>42164</v>
      </c>
      <c r="G3" s="23">
        <v>41949</v>
      </c>
      <c r="H3" s="13">
        <f>IFERROR("HE-"&amp;VLOOKUP(VLOOKUP(Product, Names!$B$2:$C$5, 2, FALSE)&amp;"_"&amp;Date&amp;"_2",$L:$Q, 4, FALSE)&amp;" to HE-"&amp;VLOOKUP(VLOOKUP(Product, Names!$B$2:$C$5, 2, FALSE)&amp;"_"&amp;Date&amp;"_2",$L:$Q, 5, FALSE), 0)</f>
        <v>0</v>
      </c>
      <c r="I3" s="11"/>
      <c r="L3" s="11" t="str">
        <f t="shared" ref="L3:L67" si="0">M3&amp;"_"&amp;N3&amp;"_"&amp;Q3</f>
        <v>D_42163_1</v>
      </c>
      <c r="M3" s="11" t="s">
        <v>173</v>
      </c>
      <c r="N3" s="1">
        <v>42163</v>
      </c>
      <c r="O3" s="11">
        <v>15</v>
      </c>
      <c r="P3" s="11">
        <v>18</v>
      </c>
      <c r="Q3" s="11">
        <f t="shared" ref="Q3:Q67" si="1">IF(N3&lt;&gt;N2, 1, Q2+1)</f>
        <v>1</v>
      </c>
    </row>
    <row r="4" spans="1:17" x14ac:dyDescent="0.25">
      <c r="A4" s="13" t="s">
        <v>169</v>
      </c>
      <c r="B4" s="13" t="s">
        <v>35</v>
      </c>
      <c r="D4" s="23">
        <v>42164</v>
      </c>
      <c r="E4" s="23">
        <v>41949</v>
      </c>
      <c r="F4" s="23">
        <v>42173</v>
      </c>
      <c r="G4" s="23">
        <v>41950</v>
      </c>
      <c r="H4" s="13">
        <f>IFERROR("HE-"&amp;VLOOKUP(VLOOKUP(Product, Names!$B$2:$C$5, 2, FALSE)&amp;"_"&amp;Date&amp;"_3",$L:$Q, 4, FALSE)&amp;" to HE-"&amp;VLOOKUP(VLOOKUP(Product, Names!$B$2:$C$5, 2, FALSE)&amp;"_"&amp;Date&amp;"_3",$L:$Q, 5, FALSE), 0)</f>
        <v>0</v>
      </c>
      <c r="I4" s="11"/>
      <c r="L4" s="11" t="str">
        <f t="shared" si="0"/>
        <v>D_42164_1</v>
      </c>
      <c r="M4" s="11" t="s">
        <v>173</v>
      </c>
      <c r="N4" s="1">
        <v>42164</v>
      </c>
      <c r="O4" s="11">
        <v>15</v>
      </c>
      <c r="P4" s="11">
        <v>18</v>
      </c>
      <c r="Q4" s="11">
        <f t="shared" si="1"/>
        <v>1</v>
      </c>
    </row>
    <row r="5" spans="1:17" x14ac:dyDescent="0.25">
      <c r="A5" s="13" t="s">
        <v>170</v>
      </c>
      <c r="B5" s="13" t="s">
        <v>31</v>
      </c>
      <c r="D5" s="23">
        <v>42173</v>
      </c>
      <c r="E5" s="23">
        <v>41950</v>
      </c>
      <c r="F5" s="23">
        <v>42180</v>
      </c>
      <c r="G5" s="23">
        <v>41953</v>
      </c>
      <c r="H5" s="11"/>
      <c r="I5" s="11"/>
      <c r="L5" s="11" t="str">
        <f t="shared" si="0"/>
        <v>D_42173_1</v>
      </c>
      <c r="M5" s="11" t="s">
        <v>173</v>
      </c>
      <c r="N5" s="1">
        <v>42173</v>
      </c>
      <c r="O5" s="11">
        <v>17</v>
      </c>
      <c r="P5" s="11">
        <v>19</v>
      </c>
      <c r="Q5" s="11">
        <f t="shared" si="1"/>
        <v>1</v>
      </c>
    </row>
    <row r="6" spans="1:17" x14ac:dyDescent="0.25">
      <c r="A6" s="11"/>
      <c r="B6" s="13" t="s">
        <v>32</v>
      </c>
      <c r="D6" s="23">
        <v>42180</v>
      </c>
      <c r="E6" s="23">
        <v>41953</v>
      </c>
      <c r="F6" s="23">
        <v>42181</v>
      </c>
      <c r="G6" s="23">
        <v>41956</v>
      </c>
      <c r="I6" s="11"/>
      <c r="L6" s="11" t="str">
        <f t="shared" si="0"/>
        <v>D_42180_1</v>
      </c>
      <c r="M6" s="11" t="s">
        <v>173</v>
      </c>
      <c r="N6" s="1">
        <v>42180</v>
      </c>
      <c r="O6" s="11">
        <v>16</v>
      </c>
      <c r="P6" s="11">
        <v>19</v>
      </c>
      <c r="Q6" s="11">
        <f t="shared" si="1"/>
        <v>1</v>
      </c>
    </row>
    <row r="7" spans="1:17" x14ac:dyDescent="0.25">
      <c r="A7" s="11"/>
      <c r="B7" s="13" t="s">
        <v>34</v>
      </c>
      <c r="D7" s="23">
        <v>42181</v>
      </c>
      <c r="E7" s="23">
        <v>41956</v>
      </c>
      <c r="F7" s="23">
        <v>42184</v>
      </c>
      <c r="G7" s="23">
        <v>42034</v>
      </c>
      <c r="I7" s="11"/>
      <c r="L7" s="11" t="str">
        <f t="shared" si="0"/>
        <v>D_42181_1</v>
      </c>
      <c r="M7" s="11" t="s">
        <v>173</v>
      </c>
      <c r="N7" s="1">
        <v>42181</v>
      </c>
      <c r="O7" s="11">
        <v>17</v>
      </c>
      <c r="P7" s="11">
        <v>19</v>
      </c>
      <c r="Q7" s="11">
        <f t="shared" si="1"/>
        <v>1</v>
      </c>
    </row>
    <row r="8" spans="1:17" x14ac:dyDescent="0.25">
      <c r="A8" s="11"/>
      <c r="B8" s="13" t="s">
        <v>36</v>
      </c>
      <c r="D8" s="23">
        <v>42184</v>
      </c>
      <c r="E8" s="23">
        <v>41963</v>
      </c>
      <c r="F8" s="23">
        <v>42185</v>
      </c>
      <c r="G8" s="23">
        <v>42037</v>
      </c>
      <c r="I8" s="11"/>
      <c r="L8" s="11" t="str">
        <f t="shared" si="0"/>
        <v>D_42184_1</v>
      </c>
      <c r="M8" s="11" t="s">
        <v>173</v>
      </c>
      <c r="N8" s="1">
        <v>42184</v>
      </c>
      <c r="O8" s="11">
        <v>19</v>
      </c>
      <c r="P8" s="11">
        <v>19</v>
      </c>
      <c r="Q8" s="11">
        <f t="shared" si="1"/>
        <v>1</v>
      </c>
    </row>
    <row r="9" spans="1:17" x14ac:dyDescent="0.25">
      <c r="A9" s="11"/>
      <c r="B9" s="13" t="s">
        <v>33</v>
      </c>
      <c r="D9" s="23">
        <v>42185</v>
      </c>
      <c r="E9" s="23">
        <v>41975</v>
      </c>
      <c r="F9" s="23">
        <v>42186</v>
      </c>
      <c r="G9" s="23">
        <v>42038</v>
      </c>
      <c r="I9" s="11"/>
      <c r="L9" s="11" t="str">
        <f t="shared" si="0"/>
        <v>D_42185_1</v>
      </c>
      <c r="M9" s="11" t="s">
        <v>173</v>
      </c>
      <c r="N9" s="1">
        <v>42185</v>
      </c>
      <c r="O9" s="11">
        <v>16</v>
      </c>
      <c r="P9" s="11">
        <v>19</v>
      </c>
      <c r="Q9" s="11">
        <f t="shared" si="1"/>
        <v>1</v>
      </c>
    </row>
    <row r="10" spans="1:17" x14ac:dyDescent="0.25">
      <c r="A10" s="11"/>
      <c r="B10" s="11"/>
      <c r="D10" s="23">
        <v>42186</v>
      </c>
      <c r="E10" s="23">
        <v>41976</v>
      </c>
      <c r="F10" s="23">
        <v>42187</v>
      </c>
      <c r="G10" s="23">
        <v>42044</v>
      </c>
      <c r="I10" s="11"/>
      <c r="L10" s="11" t="str">
        <f t="shared" si="0"/>
        <v>D_42186_1</v>
      </c>
      <c r="M10" s="11" t="s">
        <v>173</v>
      </c>
      <c r="N10" s="1">
        <v>42186</v>
      </c>
      <c r="O10" s="11">
        <v>16</v>
      </c>
      <c r="P10" s="11">
        <v>19</v>
      </c>
      <c r="Q10" s="11">
        <f t="shared" si="1"/>
        <v>1</v>
      </c>
    </row>
    <row r="11" spans="1:17" x14ac:dyDescent="0.25">
      <c r="D11" s="23">
        <v>42187</v>
      </c>
      <c r="E11" s="23">
        <v>41978</v>
      </c>
      <c r="F11" s="23">
        <v>42213</v>
      </c>
      <c r="G11" s="23">
        <v>42222</v>
      </c>
      <c r="I11" s="11"/>
      <c r="L11" s="11" t="str">
        <f t="shared" si="0"/>
        <v>D_42187_1</v>
      </c>
      <c r="M11" s="11" t="s">
        <v>173</v>
      </c>
      <c r="N11" s="1">
        <v>42187</v>
      </c>
      <c r="O11" s="11">
        <v>17</v>
      </c>
      <c r="P11" s="11">
        <v>18</v>
      </c>
      <c r="Q11" s="11">
        <f t="shared" si="1"/>
        <v>1</v>
      </c>
    </row>
    <row r="12" spans="1:17" x14ac:dyDescent="0.25">
      <c r="D12" s="23">
        <v>42207</v>
      </c>
      <c r="E12" s="23">
        <v>41981</v>
      </c>
      <c r="F12" s="23">
        <v>42214</v>
      </c>
      <c r="G12" s="23">
        <v>42229</v>
      </c>
      <c r="I12" s="11"/>
      <c r="L12" s="11" t="str">
        <f t="shared" si="0"/>
        <v>D_42207_1</v>
      </c>
      <c r="M12" s="11" t="s">
        <v>173</v>
      </c>
      <c r="N12" s="1">
        <v>42207</v>
      </c>
      <c r="O12" s="11">
        <v>16</v>
      </c>
      <c r="P12" s="11">
        <v>16</v>
      </c>
      <c r="Q12" s="11">
        <f t="shared" si="1"/>
        <v>1</v>
      </c>
    </row>
    <row r="13" spans="1:17" x14ac:dyDescent="0.25">
      <c r="D13" s="23">
        <v>42213</v>
      </c>
      <c r="E13" s="23">
        <v>42018</v>
      </c>
      <c r="F13" s="23">
        <v>42215</v>
      </c>
      <c r="G13" s="23">
        <v>42233</v>
      </c>
      <c r="I13" s="11"/>
      <c r="L13" s="11" t="str">
        <f t="shared" si="0"/>
        <v>D_42213_1</v>
      </c>
      <c r="M13" s="11" t="s">
        <v>173</v>
      </c>
      <c r="N13" s="1">
        <v>42213</v>
      </c>
      <c r="O13" s="11">
        <v>17</v>
      </c>
      <c r="P13" s="11">
        <v>19</v>
      </c>
      <c r="Q13" s="11">
        <f t="shared" si="1"/>
        <v>1</v>
      </c>
    </row>
    <row r="14" spans="1:17" x14ac:dyDescent="0.25">
      <c r="D14" s="23">
        <v>42214</v>
      </c>
      <c r="E14" s="23">
        <v>42033</v>
      </c>
      <c r="F14" s="23">
        <v>42222</v>
      </c>
      <c r="G14" s="23">
        <v>42242</v>
      </c>
      <c r="I14" s="11"/>
      <c r="L14" s="11" t="str">
        <f t="shared" si="0"/>
        <v>D_42213_2</v>
      </c>
      <c r="M14" s="11" t="s">
        <v>173</v>
      </c>
      <c r="N14" s="1">
        <v>42213</v>
      </c>
      <c r="O14" s="11">
        <v>18</v>
      </c>
      <c r="P14" s="11">
        <v>18</v>
      </c>
      <c r="Q14" s="11">
        <f t="shared" si="1"/>
        <v>2</v>
      </c>
    </row>
    <row r="15" spans="1:17" x14ac:dyDescent="0.25">
      <c r="D15" s="23">
        <v>42215</v>
      </c>
      <c r="E15" s="23">
        <v>42034</v>
      </c>
      <c r="F15" s="23">
        <v>42229</v>
      </c>
      <c r="G15" s="23">
        <v>42244</v>
      </c>
      <c r="I15" s="11"/>
      <c r="L15" s="11" t="str">
        <f t="shared" si="0"/>
        <v>D_42213_3</v>
      </c>
      <c r="M15" s="11" t="s">
        <v>173</v>
      </c>
      <c r="N15" s="1">
        <v>42213</v>
      </c>
      <c r="O15" s="11">
        <v>18</v>
      </c>
      <c r="P15" s="11">
        <v>19</v>
      </c>
      <c r="Q15" s="11">
        <f t="shared" si="1"/>
        <v>3</v>
      </c>
    </row>
    <row r="16" spans="1:17" x14ac:dyDescent="0.25">
      <c r="D16" s="23">
        <v>42216</v>
      </c>
      <c r="E16" s="23">
        <v>42037</v>
      </c>
      <c r="F16" s="23">
        <v>42230</v>
      </c>
      <c r="G16" s="23">
        <v>42256</v>
      </c>
      <c r="I16" s="11"/>
      <c r="L16" s="11" t="str">
        <f t="shared" si="0"/>
        <v>D_42214_1</v>
      </c>
      <c r="M16" s="11" t="s">
        <v>173</v>
      </c>
      <c r="N16" s="1">
        <v>42214</v>
      </c>
      <c r="O16" s="11">
        <v>17</v>
      </c>
      <c r="P16" s="11">
        <v>19</v>
      </c>
      <c r="Q16" s="11">
        <f t="shared" si="1"/>
        <v>1</v>
      </c>
    </row>
    <row r="17" spans="4:17" x14ac:dyDescent="0.25">
      <c r="D17" s="23">
        <v>42222</v>
      </c>
      <c r="E17" s="23">
        <v>42038</v>
      </c>
      <c r="F17" s="23">
        <v>42233</v>
      </c>
      <c r="G17" s="23">
        <v>42257</v>
      </c>
      <c r="I17" s="11"/>
      <c r="L17" s="11" t="str">
        <f t="shared" si="0"/>
        <v>D_42215_1</v>
      </c>
      <c r="M17" s="11" t="s">
        <v>173</v>
      </c>
      <c r="N17" s="1">
        <v>42215</v>
      </c>
      <c r="O17" s="11">
        <v>17</v>
      </c>
      <c r="P17" s="11">
        <v>18</v>
      </c>
      <c r="Q17" s="11">
        <f t="shared" si="1"/>
        <v>1</v>
      </c>
    </row>
    <row r="18" spans="4:17" x14ac:dyDescent="0.25">
      <c r="D18" s="23">
        <v>42229</v>
      </c>
      <c r="E18" s="23">
        <v>42039</v>
      </c>
      <c r="F18" s="23">
        <v>42242</v>
      </c>
      <c r="G18" s="23">
        <v>42258</v>
      </c>
      <c r="I18" t="s">
        <v>102</v>
      </c>
      <c r="J18" t="str">
        <f ca="1">CELL("address", OFFSET(Temp!$A$1, 1, MATCH("LCAs", Temp!$1:$1, 0)-1, IF(Table!$B$12="All", COUNTA(OFFSET($A:$A, 0, MATCH("LCAs", Temp!$1:$1, 0)-1))-1, 1), 1))</f>
        <v>$A$2</v>
      </c>
      <c r="L18" s="11" t="str">
        <f t="shared" si="0"/>
        <v>D_42216_1</v>
      </c>
      <c r="M18" s="11" t="s">
        <v>173</v>
      </c>
      <c r="N18" s="1">
        <v>42216</v>
      </c>
      <c r="O18" s="11">
        <v>17</v>
      </c>
      <c r="P18" s="11">
        <v>17</v>
      </c>
      <c r="Q18" s="11">
        <f t="shared" si="1"/>
        <v>1</v>
      </c>
    </row>
    <row r="19" spans="4:17" x14ac:dyDescent="0.25">
      <c r="D19" s="23">
        <v>42230</v>
      </c>
      <c r="E19" s="23">
        <v>42040</v>
      </c>
      <c r="F19" s="23">
        <v>42243</v>
      </c>
      <c r="G19" s="23">
        <v>42268</v>
      </c>
      <c r="I19" s="11" t="s">
        <v>103</v>
      </c>
      <c r="J19" s="11" t="str">
        <f ca="1">CELL("address", OFFSET(Temp!$A$1, 1, MATCH("Industries", Temp!$1:$1, 0)-1, IF(Table!$B$10="All", COUNTA(OFFSET($A:$A, 0, MATCH("Industries", Temp!$1:$1, 0)-1))-1, 1), 1))</f>
        <v>$B$2</v>
      </c>
      <c r="L19" s="11" t="str">
        <f t="shared" si="0"/>
        <v>D_42222_1</v>
      </c>
      <c r="M19" s="11" t="s">
        <v>173</v>
      </c>
      <c r="N19" s="1">
        <v>42222</v>
      </c>
      <c r="O19" s="11">
        <v>17</v>
      </c>
      <c r="P19" s="11">
        <v>17</v>
      </c>
      <c r="Q19" s="11">
        <f t="shared" si="1"/>
        <v>1</v>
      </c>
    </row>
    <row r="20" spans="4:17" x14ac:dyDescent="0.25">
      <c r="D20" s="23">
        <v>42233</v>
      </c>
      <c r="E20" s="23">
        <v>42044</v>
      </c>
      <c r="F20" s="23">
        <v>42244</v>
      </c>
      <c r="G20" s="23">
        <v>42272</v>
      </c>
      <c r="I20" s="11" t="s">
        <v>105</v>
      </c>
      <c r="J20" s="11" t="str">
        <f ca="1">CELL("address", OFFSET(Temp!$A$1, 1, MATCH("Event Days ("&amp;VLOOKUP(Product, Names!$B$2:$C$5, 2, FALSE)&amp;")", Temp!$1:$1, 0)-1, COUNTA(OFFSET($A:$A, 0, MATCH("Event Days ("&amp;VLOOKUP(Product, Names!$B$2:$C$5, 2, FALSE)&amp;")", Temp!$1:$1, 0)-1))-1, 1))</f>
        <v>$D$2</v>
      </c>
      <c r="L20" s="11" t="str">
        <f t="shared" si="0"/>
        <v>D_42222_2</v>
      </c>
      <c r="M20" s="11" t="s">
        <v>173</v>
      </c>
      <c r="N20" s="1">
        <v>42222</v>
      </c>
      <c r="O20" s="11">
        <v>17</v>
      </c>
      <c r="P20" s="11">
        <v>18</v>
      </c>
      <c r="Q20" s="11">
        <f t="shared" si="1"/>
        <v>2</v>
      </c>
    </row>
    <row r="21" spans="4:17" x14ac:dyDescent="0.25">
      <c r="D21" s="23">
        <v>42242</v>
      </c>
      <c r="E21" s="23">
        <v>42045</v>
      </c>
      <c r="F21" s="23">
        <v>42255</v>
      </c>
      <c r="G21" s="23">
        <v>42286</v>
      </c>
      <c r="I21" s="11" t="s">
        <v>106</v>
      </c>
      <c r="J21" s="11" t="str">
        <f ca="1">CELL("address",OFFSET(Temp!$A$1,1,MATCH("Event Window",Temp!1:1,0)-1, COUNTIF(OFFSET(Temp!$A:$A,0,MATCH("Event Window",Temp!1:1,0)-1), "*")-1,1))</f>
        <v>$H$2</v>
      </c>
      <c r="L21" s="11" t="str">
        <f t="shared" si="0"/>
        <v>D_42229_1</v>
      </c>
      <c r="M21" s="11" t="s">
        <v>173</v>
      </c>
      <c r="N21" s="1">
        <v>42229</v>
      </c>
      <c r="O21" s="11">
        <v>18</v>
      </c>
      <c r="P21" s="11">
        <v>19</v>
      </c>
      <c r="Q21" s="11">
        <f t="shared" si="1"/>
        <v>1</v>
      </c>
    </row>
    <row r="22" spans="4:17" x14ac:dyDescent="0.25">
      <c r="D22" s="23">
        <v>42243</v>
      </c>
      <c r="E22" s="23">
        <v>42046</v>
      </c>
      <c r="F22" s="23">
        <v>42256</v>
      </c>
      <c r="G22" s="23">
        <v>42290</v>
      </c>
      <c r="I22" s="11"/>
      <c r="J22" s="11">
        <f>COUNTIF(H:H, "*")</f>
        <v>2</v>
      </c>
      <c r="L22" s="11" t="str">
        <f t="shared" si="0"/>
        <v>D_42230_1</v>
      </c>
      <c r="M22" s="11" t="s">
        <v>173</v>
      </c>
      <c r="N22" s="1">
        <v>42230</v>
      </c>
      <c r="O22" s="11">
        <v>17</v>
      </c>
      <c r="P22" s="11">
        <v>17</v>
      </c>
      <c r="Q22" s="11">
        <f t="shared" si="1"/>
        <v>1</v>
      </c>
    </row>
    <row r="23" spans="4:17" x14ac:dyDescent="0.25">
      <c r="D23" s="23">
        <v>42244</v>
      </c>
      <c r="E23" s="23">
        <v>42052</v>
      </c>
      <c r="F23" s="23">
        <v>42257</v>
      </c>
      <c r="G23" s="23">
        <v>42291</v>
      </c>
      <c r="L23" s="11" t="str">
        <f t="shared" si="0"/>
        <v>D_42230_2</v>
      </c>
      <c r="M23" s="11" t="s">
        <v>173</v>
      </c>
      <c r="N23" s="1">
        <v>42230</v>
      </c>
      <c r="O23" s="11">
        <v>17</v>
      </c>
      <c r="P23" s="11">
        <v>18</v>
      </c>
      <c r="Q23" s="11">
        <f t="shared" si="1"/>
        <v>2</v>
      </c>
    </row>
    <row r="24" spans="4:17" x14ac:dyDescent="0.25">
      <c r="D24" s="23">
        <v>42255</v>
      </c>
      <c r="E24" s="23">
        <v>42053</v>
      </c>
      <c r="F24" s="23">
        <v>42258</v>
      </c>
      <c r="G24" s="23">
        <v>42292</v>
      </c>
      <c r="L24" s="11" t="str">
        <f t="shared" si="0"/>
        <v>D_42230_3</v>
      </c>
      <c r="M24" s="11" t="s">
        <v>173</v>
      </c>
      <c r="N24" s="1">
        <v>42230</v>
      </c>
      <c r="O24" s="11">
        <v>18</v>
      </c>
      <c r="P24" s="11">
        <v>18</v>
      </c>
      <c r="Q24" s="11">
        <f t="shared" si="1"/>
        <v>3</v>
      </c>
    </row>
    <row r="25" spans="4:17" x14ac:dyDescent="0.25">
      <c r="D25" s="23">
        <v>42256</v>
      </c>
      <c r="E25" s="23">
        <v>42181</v>
      </c>
      <c r="F25" s="23">
        <v>42272</v>
      </c>
      <c r="G25" s="23" t="s">
        <v>199</v>
      </c>
      <c r="L25" s="11" t="str">
        <f t="shared" si="0"/>
        <v>D_42233_1</v>
      </c>
      <c r="M25" s="11" t="s">
        <v>173</v>
      </c>
      <c r="N25" s="1">
        <v>42233</v>
      </c>
      <c r="O25" s="11">
        <v>17</v>
      </c>
      <c r="P25" s="11">
        <v>18</v>
      </c>
      <c r="Q25" s="11">
        <f t="shared" si="1"/>
        <v>1</v>
      </c>
    </row>
    <row r="26" spans="4:17" x14ac:dyDescent="0.25">
      <c r="D26" s="23">
        <v>42257</v>
      </c>
      <c r="E26" s="23">
        <v>42184</v>
      </c>
      <c r="F26" s="23">
        <v>42286</v>
      </c>
      <c r="G26" s="23" t="s">
        <v>198</v>
      </c>
      <c r="L26" s="11" t="str">
        <f t="shared" si="0"/>
        <v>D_42242_1</v>
      </c>
      <c r="M26" s="11" t="s">
        <v>173</v>
      </c>
      <c r="N26" s="1">
        <v>42242</v>
      </c>
      <c r="O26" s="11">
        <v>16</v>
      </c>
      <c r="P26" s="11">
        <v>19</v>
      </c>
      <c r="Q26" s="11">
        <f t="shared" si="1"/>
        <v>1</v>
      </c>
    </row>
    <row r="27" spans="4:17" x14ac:dyDescent="0.25">
      <c r="D27" s="23">
        <v>42258</v>
      </c>
      <c r="E27" s="23">
        <v>42185</v>
      </c>
      <c r="F27" s="23">
        <v>42289</v>
      </c>
      <c r="L27" s="11" t="str">
        <f t="shared" si="0"/>
        <v>D_42242_2</v>
      </c>
      <c r="M27" s="11" t="s">
        <v>173</v>
      </c>
      <c r="N27" s="1">
        <v>42242</v>
      </c>
      <c r="O27" s="11">
        <v>17</v>
      </c>
      <c r="P27" s="11">
        <v>19</v>
      </c>
      <c r="Q27" s="11">
        <f t="shared" si="1"/>
        <v>2</v>
      </c>
    </row>
    <row r="28" spans="4:17" x14ac:dyDescent="0.25">
      <c r="D28" s="23">
        <v>42271</v>
      </c>
      <c r="E28" s="23">
        <v>42186</v>
      </c>
      <c r="F28" s="23">
        <v>42290</v>
      </c>
      <c r="L28" s="11" t="str">
        <f t="shared" si="0"/>
        <v>D_42243_1</v>
      </c>
      <c r="M28" s="11" t="s">
        <v>173</v>
      </c>
      <c r="N28" s="1">
        <v>42243</v>
      </c>
      <c r="O28" s="11">
        <v>18</v>
      </c>
      <c r="P28" s="11">
        <v>19</v>
      </c>
      <c r="Q28" s="11">
        <f t="shared" si="1"/>
        <v>1</v>
      </c>
    </row>
    <row r="29" spans="4:17" x14ac:dyDescent="0.25">
      <c r="D29" s="23">
        <v>42272</v>
      </c>
      <c r="E29" s="23">
        <v>42187</v>
      </c>
      <c r="F29" s="23">
        <v>42291</v>
      </c>
      <c r="L29" s="11" t="str">
        <f t="shared" si="0"/>
        <v>D_42243_2</v>
      </c>
      <c r="M29" s="11" t="s">
        <v>173</v>
      </c>
      <c r="N29" s="1">
        <v>42243</v>
      </c>
      <c r="O29" s="11">
        <v>19</v>
      </c>
      <c r="P29" s="11">
        <v>19</v>
      </c>
      <c r="Q29" s="11">
        <f t="shared" si="1"/>
        <v>2</v>
      </c>
    </row>
    <row r="30" spans="4:17" x14ac:dyDescent="0.25">
      <c r="D30" s="23">
        <v>42275</v>
      </c>
      <c r="E30" s="23">
        <v>42207</v>
      </c>
      <c r="F30" s="23">
        <v>42292</v>
      </c>
      <c r="L30" s="11" t="str">
        <f t="shared" si="0"/>
        <v>D_42244_1</v>
      </c>
      <c r="M30" s="11" t="s">
        <v>173</v>
      </c>
      <c r="N30" s="1">
        <v>42244</v>
      </c>
      <c r="O30" s="11">
        <v>17</v>
      </c>
      <c r="P30" s="11">
        <v>19</v>
      </c>
      <c r="Q30" s="11">
        <f t="shared" si="1"/>
        <v>1</v>
      </c>
    </row>
    <row r="31" spans="4:17" x14ac:dyDescent="0.25">
      <c r="D31" s="23">
        <v>42276</v>
      </c>
      <c r="E31" s="23">
        <v>42213</v>
      </c>
      <c r="F31" s="23" t="s">
        <v>199</v>
      </c>
      <c r="L31" s="11" t="str">
        <f t="shared" si="0"/>
        <v>D_42244_2</v>
      </c>
      <c r="M31" s="11" t="s">
        <v>173</v>
      </c>
      <c r="N31" s="1">
        <v>42244</v>
      </c>
      <c r="O31" s="11">
        <v>18</v>
      </c>
      <c r="P31" s="11">
        <v>19</v>
      </c>
      <c r="Q31" s="11">
        <f t="shared" si="1"/>
        <v>2</v>
      </c>
    </row>
    <row r="32" spans="4:17" x14ac:dyDescent="0.25">
      <c r="D32" s="23">
        <v>42285</v>
      </c>
      <c r="E32" s="23">
        <v>42214</v>
      </c>
      <c r="L32" s="11" t="str">
        <f t="shared" si="0"/>
        <v>D_42255_1</v>
      </c>
      <c r="M32" s="11" t="s">
        <v>173</v>
      </c>
      <c r="N32" s="1">
        <v>42255</v>
      </c>
      <c r="O32" s="11">
        <v>16</v>
      </c>
      <c r="P32" s="11">
        <v>19</v>
      </c>
      <c r="Q32" s="11">
        <f t="shared" si="1"/>
        <v>1</v>
      </c>
    </row>
    <row r="33" spans="4:17" x14ac:dyDescent="0.25">
      <c r="D33" s="23">
        <v>42286</v>
      </c>
      <c r="E33" s="23">
        <v>42215</v>
      </c>
      <c r="L33" s="11" t="str">
        <f t="shared" si="0"/>
        <v>D_42256_1</v>
      </c>
      <c r="M33" s="11" t="s">
        <v>173</v>
      </c>
      <c r="N33" s="1">
        <v>42256</v>
      </c>
      <c r="O33" s="11">
        <v>16</v>
      </c>
      <c r="P33" s="11">
        <v>19</v>
      </c>
      <c r="Q33" s="11">
        <f t="shared" si="1"/>
        <v>1</v>
      </c>
    </row>
    <row r="34" spans="4:17" x14ac:dyDescent="0.25">
      <c r="D34" s="23">
        <v>42289</v>
      </c>
      <c r="E34" s="23">
        <v>42216</v>
      </c>
      <c r="L34" s="11" t="str">
        <f t="shared" si="0"/>
        <v>D_42257_1</v>
      </c>
      <c r="M34" s="11" t="s">
        <v>173</v>
      </c>
      <c r="N34" s="1">
        <v>42257</v>
      </c>
      <c r="O34" s="11">
        <v>16</v>
      </c>
      <c r="P34" s="11">
        <v>19</v>
      </c>
      <c r="Q34" s="11">
        <f t="shared" si="1"/>
        <v>1</v>
      </c>
    </row>
    <row r="35" spans="4:17" x14ac:dyDescent="0.25">
      <c r="D35" s="23">
        <v>42290</v>
      </c>
      <c r="E35" s="23">
        <v>42219</v>
      </c>
      <c r="L35" s="11" t="str">
        <f t="shared" si="0"/>
        <v>D_42258_1</v>
      </c>
      <c r="M35" s="11" t="s">
        <v>173</v>
      </c>
      <c r="N35" s="1">
        <v>42258</v>
      </c>
      <c r="O35" s="11">
        <v>15</v>
      </c>
      <c r="P35" s="11">
        <v>18</v>
      </c>
      <c r="Q35" s="11">
        <f t="shared" si="1"/>
        <v>1</v>
      </c>
    </row>
    <row r="36" spans="4:17" x14ac:dyDescent="0.25">
      <c r="D36" s="23">
        <v>42291</v>
      </c>
      <c r="E36" s="23">
        <v>42222</v>
      </c>
      <c r="L36" s="11" t="str">
        <f t="shared" si="0"/>
        <v>D_42258_2</v>
      </c>
      <c r="M36" s="11" t="s">
        <v>173</v>
      </c>
      <c r="N36" s="1">
        <v>42258</v>
      </c>
      <c r="O36" s="11">
        <v>16</v>
      </c>
      <c r="P36" s="11">
        <v>19</v>
      </c>
      <c r="Q36" s="11">
        <f t="shared" si="1"/>
        <v>2</v>
      </c>
    </row>
    <row r="37" spans="4:17" x14ac:dyDescent="0.25">
      <c r="D37" s="23">
        <v>42292</v>
      </c>
      <c r="E37" s="23">
        <v>42229</v>
      </c>
      <c r="L37" s="11" t="str">
        <f t="shared" si="0"/>
        <v>D_42271_1</v>
      </c>
      <c r="M37" s="11" t="s">
        <v>173</v>
      </c>
      <c r="N37" s="1">
        <v>42271</v>
      </c>
      <c r="O37" s="11">
        <v>19</v>
      </c>
      <c r="P37" s="11">
        <v>19</v>
      </c>
      <c r="Q37" s="11">
        <f t="shared" si="1"/>
        <v>1</v>
      </c>
    </row>
    <row r="38" spans="4:17" x14ac:dyDescent="0.25">
      <c r="D38" s="23">
        <v>42293</v>
      </c>
      <c r="E38" s="23">
        <v>42230</v>
      </c>
      <c r="L38" s="11" t="str">
        <f t="shared" si="0"/>
        <v>D_42272_1</v>
      </c>
      <c r="M38" s="11" t="s">
        <v>173</v>
      </c>
      <c r="N38" s="1">
        <v>42272</v>
      </c>
      <c r="O38" s="11">
        <v>18</v>
      </c>
      <c r="P38" s="11">
        <v>19</v>
      </c>
      <c r="Q38" s="11">
        <f t="shared" si="1"/>
        <v>1</v>
      </c>
    </row>
    <row r="39" spans="4:17" x14ac:dyDescent="0.25">
      <c r="D39" s="23">
        <v>42303</v>
      </c>
      <c r="E39" s="23">
        <v>42233</v>
      </c>
      <c r="L39" s="11" t="str">
        <f t="shared" si="0"/>
        <v>D_42275_1</v>
      </c>
      <c r="M39" s="11" t="s">
        <v>173</v>
      </c>
      <c r="N39" s="1">
        <v>42275</v>
      </c>
      <c r="O39" s="11">
        <v>19</v>
      </c>
      <c r="P39" s="11">
        <v>19</v>
      </c>
      <c r="Q39" s="11">
        <f t="shared" si="1"/>
        <v>1</v>
      </c>
    </row>
    <row r="40" spans="4:17" x14ac:dyDescent="0.25">
      <c r="D40" s="23">
        <v>42304</v>
      </c>
      <c r="E40" s="23">
        <v>42242</v>
      </c>
      <c r="L40" s="11" t="str">
        <f t="shared" si="0"/>
        <v>D_42276_1</v>
      </c>
      <c r="M40" s="11" t="s">
        <v>173</v>
      </c>
      <c r="N40" s="1">
        <v>42276</v>
      </c>
      <c r="O40" s="11">
        <v>19</v>
      </c>
      <c r="P40" s="11">
        <v>19</v>
      </c>
      <c r="Q40" s="11">
        <f t="shared" si="1"/>
        <v>1</v>
      </c>
    </row>
    <row r="41" spans="4:17" x14ac:dyDescent="0.25">
      <c r="D41" s="23">
        <v>42305</v>
      </c>
      <c r="E41" s="23">
        <v>42243</v>
      </c>
      <c r="L41" s="11" t="str">
        <f t="shared" si="0"/>
        <v>D_42285_1</v>
      </c>
      <c r="M41" s="11" t="s">
        <v>173</v>
      </c>
      <c r="N41" s="1">
        <v>42285</v>
      </c>
      <c r="O41" s="11">
        <v>19</v>
      </c>
      <c r="P41" s="11">
        <v>19</v>
      </c>
      <c r="Q41" s="11">
        <f t="shared" si="1"/>
        <v>1</v>
      </c>
    </row>
    <row r="42" spans="4:17" x14ac:dyDescent="0.25">
      <c r="D42" s="23">
        <v>42306</v>
      </c>
      <c r="E42" s="23">
        <v>42244</v>
      </c>
      <c r="L42" s="11" t="str">
        <f t="shared" si="0"/>
        <v>D_42286_1</v>
      </c>
      <c r="M42" s="11" t="s">
        <v>173</v>
      </c>
      <c r="N42" s="1">
        <v>42286</v>
      </c>
      <c r="O42" s="11">
        <v>17</v>
      </c>
      <c r="P42" s="11">
        <v>19</v>
      </c>
      <c r="Q42" s="11">
        <f t="shared" si="1"/>
        <v>1</v>
      </c>
    </row>
    <row r="43" spans="4:17" x14ac:dyDescent="0.25">
      <c r="D43" s="23">
        <v>42307</v>
      </c>
      <c r="E43" s="23">
        <v>42256</v>
      </c>
      <c r="L43" s="11" t="str">
        <f t="shared" si="0"/>
        <v>D_42286_2</v>
      </c>
      <c r="M43" s="11" t="s">
        <v>173</v>
      </c>
      <c r="N43" s="1">
        <v>42286</v>
      </c>
      <c r="O43" s="11">
        <v>18</v>
      </c>
      <c r="P43" s="11">
        <v>19</v>
      </c>
      <c r="Q43" s="11">
        <f t="shared" si="1"/>
        <v>2</v>
      </c>
    </row>
    <row r="44" spans="4:17" x14ac:dyDescent="0.25">
      <c r="D44" s="23" t="s">
        <v>199</v>
      </c>
      <c r="E44" s="23">
        <v>42257</v>
      </c>
      <c r="L44" s="11" t="str">
        <f t="shared" si="0"/>
        <v>D_42289_1</v>
      </c>
      <c r="M44" s="11" t="s">
        <v>173</v>
      </c>
      <c r="N44" s="1">
        <v>42289</v>
      </c>
      <c r="O44" s="11">
        <v>16</v>
      </c>
      <c r="P44" s="11">
        <v>19</v>
      </c>
      <c r="Q44" s="11">
        <f t="shared" si="1"/>
        <v>1</v>
      </c>
    </row>
    <row r="45" spans="4:17" x14ac:dyDescent="0.25">
      <c r="D45" s="23" t="s">
        <v>198</v>
      </c>
      <c r="E45" s="23">
        <v>42258</v>
      </c>
      <c r="L45" s="11" t="str">
        <f t="shared" si="0"/>
        <v>D_42289_2</v>
      </c>
      <c r="M45" s="11" t="s">
        <v>173</v>
      </c>
      <c r="N45" s="1">
        <v>42289</v>
      </c>
      <c r="O45" s="11">
        <v>17</v>
      </c>
      <c r="P45" s="11">
        <v>19</v>
      </c>
      <c r="Q45" s="11">
        <f t="shared" si="1"/>
        <v>2</v>
      </c>
    </row>
    <row r="46" spans="4:17" x14ac:dyDescent="0.25">
      <c r="E46" s="23">
        <v>42268</v>
      </c>
      <c r="L46" s="11" t="str">
        <f t="shared" si="0"/>
        <v>D_42290_1</v>
      </c>
      <c r="M46" s="11" t="s">
        <v>173</v>
      </c>
      <c r="N46" s="1">
        <v>42290</v>
      </c>
      <c r="O46" s="11">
        <v>16</v>
      </c>
      <c r="P46" s="11">
        <v>19</v>
      </c>
      <c r="Q46" s="11">
        <f t="shared" si="1"/>
        <v>1</v>
      </c>
    </row>
    <row r="47" spans="4:17" x14ac:dyDescent="0.25">
      <c r="E47" s="23">
        <v>42271</v>
      </c>
      <c r="L47" s="11" t="str">
        <f t="shared" si="0"/>
        <v>D_42290_2</v>
      </c>
      <c r="M47" s="11" t="s">
        <v>173</v>
      </c>
      <c r="N47" s="1">
        <v>42290</v>
      </c>
      <c r="O47" s="11">
        <v>17</v>
      </c>
      <c r="P47" s="11">
        <v>19</v>
      </c>
      <c r="Q47" s="11">
        <f t="shared" si="1"/>
        <v>2</v>
      </c>
    </row>
    <row r="48" spans="4:17" x14ac:dyDescent="0.25">
      <c r="E48" s="23">
        <v>42272</v>
      </c>
      <c r="L48" s="11" t="str">
        <f t="shared" si="0"/>
        <v>D_42291_1</v>
      </c>
      <c r="M48" s="11" t="s">
        <v>173</v>
      </c>
      <c r="N48" s="1">
        <v>42291</v>
      </c>
      <c r="O48" s="11">
        <v>18</v>
      </c>
      <c r="P48" s="11">
        <v>19</v>
      </c>
      <c r="Q48" s="11">
        <f t="shared" si="1"/>
        <v>1</v>
      </c>
    </row>
    <row r="49" spans="5:17" x14ac:dyDescent="0.25">
      <c r="E49" s="23">
        <v>42276</v>
      </c>
      <c r="L49" s="11" t="str">
        <f t="shared" si="0"/>
        <v>D_42292_1</v>
      </c>
      <c r="M49" s="11" t="s">
        <v>173</v>
      </c>
      <c r="N49" s="1">
        <v>42292</v>
      </c>
      <c r="O49" s="11">
        <v>18</v>
      </c>
      <c r="P49" s="11">
        <v>19</v>
      </c>
      <c r="Q49" s="11">
        <f t="shared" si="1"/>
        <v>1</v>
      </c>
    </row>
    <row r="50" spans="5:17" x14ac:dyDescent="0.25">
      <c r="E50" s="23">
        <v>42285</v>
      </c>
      <c r="L50" s="11" t="str">
        <f t="shared" si="0"/>
        <v>D_42292_2</v>
      </c>
      <c r="M50" s="11" t="s">
        <v>173</v>
      </c>
      <c r="N50" s="1">
        <v>42292</v>
      </c>
      <c r="O50" s="11">
        <v>19</v>
      </c>
      <c r="P50" s="11">
        <v>19</v>
      </c>
      <c r="Q50" s="11">
        <f t="shared" si="1"/>
        <v>2</v>
      </c>
    </row>
    <row r="51" spans="5:17" x14ac:dyDescent="0.25">
      <c r="E51" s="23">
        <v>42286</v>
      </c>
      <c r="L51" s="11" t="str">
        <f t="shared" si="0"/>
        <v>D_42293_1</v>
      </c>
      <c r="M51" s="11" t="s">
        <v>173</v>
      </c>
      <c r="N51" s="1">
        <v>42293</v>
      </c>
      <c r="O51" s="11">
        <v>19</v>
      </c>
      <c r="P51" s="11">
        <v>19</v>
      </c>
      <c r="Q51" s="11">
        <f t="shared" si="1"/>
        <v>1</v>
      </c>
    </row>
    <row r="52" spans="5:17" x14ac:dyDescent="0.25">
      <c r="E52" s="23">
        <v>42289</v>
      </c>
      <c r="L52" s="11" t="str">
        <f t="shared" si="0"/>
        <v>D_42303_1</v>
      </c>
      <c r="M52" s="11" t="s">
        <v>173</v>
      </c>
      <c r="N52" s="1">
        <v>42303</v>
      </c>
      <c r="O52" s="11">
        <v>19</v>
      </c>
      <c r="P52" s="11">
        <v>19</v>
      </c>
      <c r="Q52" s="11">
        <f t="shared" si="1"/>
        <v>1</v>
      </c>
    </row>
    <row r="53" spans="5:17" x14ac:dyDescent="0.25">
      <c r="E53" s="23">
        <v>42290</v>
      </c>
      <c r="L53" s="11" t="str">
        <f t="shared" si="0"/>
        <v>D_42304_1</v>
      </c>
      <c r="M53" s="11" t="s">
        <v>173</v>
      </c>
      <c r="N53" s="1">
        <v>42304</v>
      </c>
      <c r="O53" s="11">
        <v>19</v>
      </c>
      <c r="P53" s="11">
        <v>19</v>
      </c>
      <c r="Q53" s="11">
        <f t="shared" si="1"/>
        <v>1</v>
      </c>
    </row>
    <row r="54" spans="5:17" x14ac:dyDescent="0.25">
      <c r="E54" s="23">
        <v>42291</v>
      </c>
      <c r="L54" s="11" t="str">
        <f t="shared" si="0"/>
        <v>D_42305_1</v>
      </c>
      <c r="M54" s="11" t="s">
        <v>173</v>
      </c>
      <c r="N54" s="1">
        <v>42305</v>
      </c>
      <c r="O54" s="11">
        <v>19</v>
      </c>
      <c r="P54" s="11">
        <v>19</v>
      </c>
      <c r="Q54" s="11">
        <f t="shared" si="1"/>
        <v>1</v>
      </c>
    </row>
    <row r="55" spans="5:17" x14ac:dyDescent="0.25">
      <c r="E55" s="23">
        <v>42292</v>
      </c>
      <c r="L55" s="11" t="str">
        <f t="shared" si="0"/>
        <v>D_42306_1</v>
      </c>
      <c r="M55" s="11" t="s">
        <v>173</v>
      </c>
      <c r="N55" s="1">
        <v>42306</v>
      </c>
      <c r="O55" s="11">
        <v>19</v>
      </c>
      <c r="P55" s="11">
        <v>19</v>
      </c>
      <c r="Q55" s="11">
        <f t="shared" si="1"/>
        <v>1</v>
      </c>
    </row>
    <row r="56" spans="5:17" x14ac:dyDescent="0.25">
      <c r="E56" s="23">
        <v>42293</v>
      </c>
      <c r="L56" s="11" t="str">
        <f t="shared" si="0"/>
        <v>D_42307_1</v>
      </c>
      <c r="M56" s="11" t="s">
        <v>173</v>
      </c>
      <c r="N56" s="1">
        <v>42307</v>
      </c>
      <c r="O56" s="11">
        <v>19</v>
      </c>
      <c r="P56" s="11">
        <v>19</v>
      </c>
      <c r="Q56" s="11">
        <f t="shared" si="1"/>
        <v>1</v>
      </c>
    </row>
    <row r="57" spans="5:17" x14ac:dyDescent="0.25">
      <c r="E57" s="23">
        <v>42296</v>
      </c>
      <c r="L57" s="11" t="str">
        <f t="shared" si="0"/>
        <v>D_Average Summer Event Day_1</v>
      </c>
      <c r="M57" s="11" t="s">
        <v>173</v>
      </c>
      <c r="N57" s="11" t="s">
        <v>199</v>
      </c>
      <c r="O57" s="11">
        <v>16</v>
      </c>
      <c r="P57" s="11">
        <v>19</v>
      </c>
      <c r="Q57" s="11">
        <f t="shared" si="1"/>
        <v>1</v>
      </c>
    </row>
    <row r="58" spans="5:17" x14ac:dyDescent="0.25">
      <c r="E58" s="23">
        <v>42303</v>
      </c>
      <c r="L58" s="11" t="str">
        <f t="shared" ref="L58" si="2">M58&amp;"_"&amp;N58&amp;"_"&amp;Q58</f>
        <v>D_Average Non-Summer Event Day_1</v>
      </c>
      <c r="M58" s="11" t="s">
        <v>173</v>
      </c>
      <c r="N58" s="1" t="s">
        <v>198</v>
      </c>
      <c r="O58" s="11">
        <v>18</v>
      </c>
      <c r="P58" s="11">
        <v>19</v>
      </c>
      <c r="Q58" s="11">
        <f>IF(N58&lt;&gt;N56, 1, Q56+1)</f>
        <v>1</v>
      </c>
    </row>
    <row r="59" spans="5:17" x14ac:dyDescent="0.25">
      <c r="E59" s="23">
        <v>42304</v>
      </c>
      <c r="L59" s="11" t="str">
        <f t="shared" si="0"/>
        <v>E_41947_1</v>
      </c>
      <c r="M59" s="11" t="s">
        <v>174</v>
      </c>
      <c r="N59" s="1">
        <v>41947</v>
      </c>
      <c r="O59" s="11">
        <v>19</v>
      </c>
      <c r="P59" s="11">
        <v>19</v>
      </c>
      <c r="Q59" s="11">
        <f>IF(N59&lt;&gt;N57, 1, Q57+1)</f>
        <v>1</v>
      </c>
    </row>
    <row r="60" spans="5:17" x14ac:dyDescent="0.25">
      <c r="E60" s="23">
        <v>42305</v>
      </c>
      <c r="L60" s="11" t="str">
        <f t="shared" si="0"/>
        <v>E_41948_1</v>
      </c>
      <c r="M60" s="11" t="s">
        <v>174</v>
      </c>
      <c r="N60" s="1">
        <v>41948</v>
      </c>
      <c r="O60" s="11">
        <v>18</v>
      </c>
      <c r="P60" s="11">
        <v>19</v>
      </c>
      <c r="Q60" s="11">
        <f t="shared" si="1"/>
        <v>1</v>
      </c>
    </row>
    <row r="61" spans="5:17" x14ac:dyDescent="0.25">
      <c r="E61" s="23">
        <v>42306</v>
      </c>
      <c r="L61" s="11" t="str">
        <f t="shared" si="0"/>
        <v>E_41949_1</v>
      </c>
      <c r="M61" s="11" t="s">
        <v>174</v>
      </c>
      <c r="N61" s="1">
        <v>41949</v>
      </c>
      <c r="O61" s="11">
        <v>17</v>
      </c>
      <c r="P61" s="11">
        <v>19</v>
      </c>
      <c r="Q61" s="11">
        <f t="shared" si="1"/>
        <v>1</v>
      </c>
    </row>
    <row r="62" spans="5:17" x14ac:dyDescent="0.25">
      <c r="E62" s="23">
        <v>42307</v>
      </c>
      <c r="L62" s="11" t="str">
        <f t="shared" si="0"/>
        <v>E_41950_1</v>
      </c>
      <c r="M62" s="11" t="s">
        <v>174</v>
      </c>
      <c r="N62" s="1">
        <v>41950</v>
      </c>
      <c r="O62" s="11">
        <v>18</v>
      </c>
      <c r="P62" s="11">
        <v>19</v>
      </c>
      <c r="Q62" s="11">
        <f t="shared" si="1"/>
        <v>1</v>
      </c>
    </row>
    <row r="63" spans="5:17" x14ac:dyDescent="0.25">
      <c r="E63" s="23" t="s">
        <v>199</v>
      </c>
      <c r="J63"/>
      <c r="L63" s="11" t="str">
        <f t="shared" si="0"/>
        <v>E_41953_1</v>
      </c>
      <c r="M63" s="11" t="s">
        <v>174</v>
      </c>
      <c r="N63" s="1">
        <v>41953</v>
      </c>
      <c r="O63" s="11">
        <v>18</v>
      </c>
      <c r="P63" s="11">
        <v>19</v>
      </c>
      <c r="Q63" s="11">
        <f t="shared" si="1"/>
        <v>1</v>
      </c>
    </row>
    <row r="64" spans="5:17" x14ac:dyDescent="0.25">
      <c r="E64" s="23" t="s">
        <v>198</v>
      </c>
      <c r="J64"/>
      <c r="L64" s="11" t="str">
        <f t="shared" si="0"/>
        <v>E_41956_1</v>
      </c>
      <c r="M64" s="11" t="s">
        <v>174</v>
      </c>
      <c r="N64" s="1">
        <v>41956</v>
      </c>
      <c r="O64" s="11">
        <v>18</v>
      </c>
      <c r="P64" s="11">
        <v>19</v>
      </c>
      <c r="Q64" s="11">
        <f t="shared" si="1"/>
        <v>1</v>
      </c>
    </row>
    <row r="65" spans="10:17" x14ac:dyDescent="0.25">
      <c r="J65"/>
      <c r="L65" s="11" t="str">
        <f t="shared" si="0"/>
        <v>E_41963_1</v>
      </c>
      <c r="M65" s="11" t="s">
        <v>174</v>
      </c>
      <c r="N65" s="1">
        <v>41963</v>
      </c>
      <c r="O65" s="11">
        <v>18</v>
      </c>
      <c r="P65" s="11">
        <v>18</v>
      </c>
      <c r="Q65" s="11">
        <f t="shared" si="1"/>
        <v>1</v>
      </c>
    </row>
    <row r="66" spans="10:17" x14ac:dyDescent="0.25">
      <c r="J66"/>
      <c r="L66" s="11" t="str">
        <f t="shared" si="0"/>
        <v>E_41975_1</v>
      </c>
      <c r="M66" s="11" t="s">
        <v>174</v>
      </c>
      <c r="N66" s="1">
        <v>41975</v>
      </c>
      <c r="O66" s="11">
        <v>18</v>
      </c>
      <c r="P66" s="11">
        <v>18</v>
      </c>
      <c r="Q66" s="11">
        <f t="shared" si="1"/>
        <v>1</v>
      </c>
    </row>
    <row r="67" spans="10:17" x14ac:dyDescent="0.25">
      <c r="J67"/>
      <c r="L67" s="11" t="str">
        <f t="shared" si="0"/>
        <v>E_41976_1</v>
      </c>
      <c r="M67" s="11" t="s">
        <v>174</v>
      </c>
      <c r="N67" s="1">
        <v>41976</v>
      </c>
      <c r="O67" s="11">
        <v>18</v>
      </c>
      <c r="P67" s="11">
        <v>18</v>
      </c>
      <c r="Q67" s="11">
        <f t="shared" si="1"/>
        <v>1</v>
      </c>
    </row>
    <row r="68" spans="10:17" x14ac:dyDescent="0.25">
      <c r="J68"/>
      <c r="L68" s="11" t="str">
        <f t="shared" ref="L68:L131" si="3">M68&amp;"_"&amp;N68&amp;"_"&amp;Q68</f>
        <v>E_41978_1</v>
      </c>
      <c r="M68" s="11" t="s">
        <v>174</v>
      </c>
      <c r="N68" s="1">
        <v>41978</v>
      </c>
      <c r="O68" s="11">
        <v>18</v>
      </c>
      <c r="P68" s="11">
        <v>18</v>
      </c>
      <c r="Q68" s="11">
        <f t="shared" ref="Q68:Q131" si="4">IF(N68&lt;&gt;N67, 1, Q67+1)</f>
        <v>1</v>
      </c>
    </row>
    <row r="69" spans="10:17" x14ac:dyDescent="0.25">
      <c r="J69"/>
      <c r="L69" s="11" t="str">
        <f t="shared" si="3"/>
        <v>E_41981_1</v>
      </c>
      <c r="M69" s="11" t="s">
        <v>174</v>
      </c>
      <c r="N69" s="1">
        <v>41981</v>
      </c>
      <c r="O69" s="11">
        <v>18</v>
      </c>
      <c r="P69" s="11">
        <v>18</v>
      </c>
      <c r="Q69" s="11">
        <f t="shared" si="4"/>
        <v>1</v>
      </c>
    </row>
    <row r="70" spans="10:17" x14ac:dyDescent="0.25">
      <c r="J70"/>
      <c r="L70" s="11" t="str">
        <f t="shared" si="3"/>
        <v>E_42018_1</v>
      </c>
      <c r="M70" s="11" t="s">
        <v>174</v>
      </c>
      <c r="N70" s="1">
        <v>42018</v>
      </c>
      <c r="O70" s="11">
        <v>18</v>
      </c>
      <c r="P70" s="11">
        <v>18</v>
      </c>
      <c r="Q70" s="11">
        <f t="shared" si="4"/>
        <v>1</v>
      </c>
    </row>
    <row r="71" spans="10:17" x14ac:dyDescent="0.25">
      <c r="J71"/>
      <c r="L71" s="11" t="str">
        <f t="shared" si="3"/>
        <v>E_42033_1</v>
      </c>
      <c r="M71" s="11" t="s">
        <v>174</v>
      </c>
      <c r="N71" s="1">
        <v>42033</v>
      </c>
      <c r="O71" s="11">
        <v>18</v>
      </c>
      <c r="P71" s="11">
        <v>18</v>
      </c>
      <c r="Q71" s="11">
        <f t="shared" si="4"/>
        <v>1</v>
      </c>
    </row>
    <row r="72" spans="10:17" x14ac:dyDescent="0.25">
      <c r="J72"/>
      <c r="L72" s="11" t="str">
        <f t="shared" si="3"/>
        <v>E_42034_1</v>
      </c>
      <c r="M72" s="11" t="s">
        <v>174</v>
      </c>
      <c r="N72" s="1">
        <v>42034</v>
      </c>
      <c r="O72" s="11">
        <v>18</v>
      </c>
      <c r="P72" s="11">
        <v>19</v>
      </c>
      <c r="Q72" s="11">
        <f t="shared" si="4"/>
        <v>1</v>
      </c>
    </row>
    <row r="73" spans="10:17" x14ac:dyDescent="0.25">
      <c r="J73"/>
      <c r="L73" s="11" t="str">
        <f t="shared" si="3"/>
        <v>E_42037_1</v>
      </c>
      <c r="M73" s="11" t="s">
        <v>174</v>
      </c>
      <c r="N73" s="1">
        <v>42037</v>
      </c>
      <c r="O73" s="11">
        <v>18</v>
      </c>
      <c r="P73" s="11">
        <v>19</v>
      </c>
      <c r="Q73" s="11">
        <f t="shared" si="4"/>
        <v>1</v>
      </c>
    </row>
    <row r="74" spans="10:17" x14ac:dyDescent="0.25">
      <c r="J74"/>
      <c r="L74" s="11" t="str">
        <f t="shared" si="3"/>
        <v>E_42038_1</v>
      </c>
      <c r="M74" s="11" t="s">
        <v>174</v>
      </c>
      <c r="N74" s="1">
        <v>42038</v>
      </c>
      <c r="O74" s="11">
        <v>18</v>
      </c>
      <c r="P74" s="11">
        <v>19</v>
      </c>
      <c r="Q74" s="11">
        <f t="shared" si="4"/>
        <v>1</v>
      </c>
    </row>
    <row r="75" spans="10:17" x14ac:dyDescent="0.25">
      <c r="J75"/>
      <c r="L75" s="11" t="str">
        <f t="shared" si="3"/>
        <v>E_42039_1</v>
      </c>
      <c r="M75" s="11" t="s">
        <v>174</v>
      </c>
      <c r="N75" s="1">
        <v>42039</v>
      </c>
      <c r="O75" s="11">
        <v>19</v>
      </c>
      <c r="P75" s="11">
        <v>19</v>
      </c>
      <c r="Q75" s="11">
        <f t="shared" si="4"/>
        <v>1</v>
      </c>
    </row>
    <row r="76" spans="10:17" x14ac:dyDescent="0.25">
      <c r="J76"/>
      <c r="L76" s="11" t="str">
        <f t="shared" si="3"/>
        <v>E_42040_1</v>
      </c>
      <c r="M76" s="11" t="s">
        <v>174</v>
      </c>
      <c r="N76" s="1">
        <v>42040</v>
      </c>
      <c r="O76" s="11">
        <v>19</v>
      </c>
      <c r="P76" s="11">
        <v>19</v>
      </c>
      <c r="Q76" s="11">
        <f t="shared" si="4"/>
        <v>1</v>
      </c>
    </row>
    <row r="77" spans="10:17" x14ac:dyDescent="0.25">
      <c r="J77"/>
      <c r="L77" s="11" t="str">
        <f t="shared" si="3"/>
        <v>E_42044_1</v>
      </c>
      <c r="M77" s="11" t="s">
        <v>174</v>
      </c>
      <c r="N77" s="1">
        <v>42044</v>
      </c>
      <c r="O77" s="11">
        <v>18</v>
      </c>
      <c r="P77" s="11">
        <v>19</v>
      </c>
      <c r="Q77" s="11">
        <f t="shared" si="4"/>
        <v>1</v>
      </c>
    </row>
    <row r="78" spans="10:17" x14ac:dyDescent="0.25">
      <c r="J78"/>
      <c r="L78" s="11" t="str">
        <f t="shared" si="3"/>
        <v>E_42045_1</v>
      </c>
      <c r="M78" s="11" t="s">
        <v>174</v>
      </c>
      <c r="N78" s="1">
        <v>42045</v>
      </c>
      <c r="O78" s="11">
        <v>19</v>
      </c>
      <c r="P78" s="11">
        <v>19</v>
      </c>
      <c r="Q78" s="11">
        <f t="shared" si="4"/>
        <v>1</v>
      </c>
    </row>
    <row r="79" spans="10:17" x14ac:dyDescent="0.25">
      <c r="J79"/>
      <c r="L79" s="11" t="str">
        <f t="shared" si="3"/>
        <v>E_42046_1</v>
      </c>
      <c r="M79" s="11" t="s">
        <v>174</v>
      </c>
      <c r="N79" s="1">
        <v>42046</v>
      </c>
      <c r="O79" s="11">
        <v>19</v>
      </c>
      <c r="P79" s="11">
        <v>19</v>
      </c>
      <c r="Q79" s="11">
        <f t="shared" si="4"/>
        <v>1</v>
      </c>
    </row>
    <row r="80" spans="10:17" x14ac:dyDescent="0.25">
      <c r="J80"/>
      <c r="L80" s="11" t="str">
        <f t="shared" si="3"/>
        <v>E_42052_1</v>
      </c>
      <c r="M80" s="11" t="s">
        <v>174</v>
      </c>
      <c r="N80" s="1">
        <v>42052</v>
      </c>
      <c r="O80" s="11">
        <v>19</v>
      </c>
      <c r="P80" s="11">
        <v>19</v>
      </c>
      <c r="Q80" s="11">
        <f t="shared" si="4"/>
        <v>1</v>
      </c>
    </row>
    <row r="81" spans="10:17" x14ac:dyDescent="0.25">
      <c r="J81"/>
      <c r="L81" s="11" t="str">
        <f t="shared" si="3"/>
        <v>E_42053_1</v>
      </c>
      <c r="M81" s="11" t="s">
        <v>174</v>
      </c>
      <c r="N81" s="1">
        <v>42053</v>
      </c>
      <c r="O81" s="11">
        <v>19</v>
      </c>
      <c r="P81" s="11">
        <v>19</v>
      </c>
      <c r="Q81" s="11">
        <f t="shared" si="4"/>
        <v>1</v>
      </c>
    </row>
    <row r="82" spans="10:17" x14ac:dyDescent="0.25">
      <c r="J82"/>
      <c r="L82" s="11" t="str">
        <f t="shared" si="3"/>
        <v>E_42181_1</v>
      </c>
      <c r="M82" s="11" t="s">
        <v>174</v>
      </c>
      <c r="N82" s="1">
        <v>42181</v>
      </c>
      <c r="O82" s="11">
        <v>17</v>
      </c>
      <c r="P82" s="11">
        <v>19</v>
      </c>
      <c r="Q82" s="11">
        <f t="shared" si="4"/>
        <v>1</v>
      </c>
    </row>
    <row r="83" spans="10:17" x14ac:dyDescent="0.25">
      <c r="J83"/>
      <c r="L83" s="11" t="str">
        <f t="shared" si="3"/>
        <v>E_42184_1</v>
      </c>
      <c r="M83" s="11" t="s">
        <v>174</v>
      </c>
      <c r="N83" s="1">
        <v>42184</v>
      </c>
      <c r="O83" s="11">
        <v>19</v>
      </c>
      <c r="P83" s="11">
        <v>19</v>
      </c>
      <c r="Q83" s="11">
        <f t="shared" si="4"/>
        <v>1</v>
      </c>
    </row>
    <row r="84" spans="10:17" x14ac:dyDescent="0.25">
      <c r="J84"/>
      <c r="L84" s="11" t="str">
        <f t="shared" si="3"/>
        <v>E_42185_1</v>
      </c>
      <c r="M84" s="11" t="s">
        <v>174</v>
      </c>
      <c r="N84" s="1">
        <v>42185</v>
      </c>
      <c r="O84" s="11">
        <v>16</v>
      </c>
      <c r="P84" s="11">
        <v>19</v>
      </c>
      <c r="Q84" s="11">
        <f t="shared" si="4"/>
        <v>1</v>
      </c>
    </row>
    <row r="85" spans="10:17" x14ac:dyDescent="0.25">
      <c r="J85"/>
      <c r="L85" s="11" t="str">
        <f t="shared" si="3"/>
        <v>E_42186_1</v>
      </c>
      <c r="M85" s="11" t="s">
        <v>174</v>
      </c>
      <c r="N85" s="1">
        <v>42186</v>
      </c>
      <c r="O85" s="11">
        <v>16</v>
      </c>
      <c r="P85" s="11">
        <v>19</v>
      </c>
      <c r="Q85" s="11">
        <f t="shared" si="4"/>
        <v>1</v>
      </c>
    </row>
    <row r="86" spans="10:17" x14ac:dyDescent="0.25">
      <c r="J86"/>
      <c r="L86" s="11" t="str">
        <f t="shared" si="3"/>
        <v>E_42187_1</v>
      </c>
      <c r="M86" s="11" t="s">
        <v>174</v>
      </c>
      <c r="N86" s="1">
        <v>42187</v>
      </c>
      <c r="O86" s="11">
        <v>17</v>
      </c>
      <c r="P86" s="11">
        <v>18</v>
      </c>
      <c r="Q86" s="11">
        <f t="shared" si="4"/>
        <v>1</v>
      </c>
    </row>
    <row r="87" spans="10:17" x14ac:dyDescent="0.25">
      <c r="J87"/>
      <c r="L87" s="11" t="str">
        <f t="shared" si="3"/>
        <v>E_42207_1</v>
      </c>
      <c r="M87" s="11" t="s">
        <v>174</v>
      </c>
      <c r="N87" s="1">
        <v>42207</v>
      </c>
      <c r="O87" s="11">
        <v>16</v>
      </c>
      <c r="P87" s="11">
        <v>16</v>
      </c>
      <c r="Q87" s="11">
        <f t="shared" si="4"/>
        <v>1</v>
      </c>
    </row>
    <row r="88" spans="10:17" x14ac:dyDescent="0.25">
      <c r="J88"/>
      <c r="L88" s="11" t="str">
        <f t="shared" si="3"/>
        <v>E_42213_1</v>
      </c>
      <c r="M88" s="11" t="s">
        <v>174</v>
      </c>
      <c r="N88" s="1">
        <v>42213</v>
      </c>
      <c r="O88" s="11">
        <v>17</v>
      </c>
      <c r="P88" s="11">
        <v>19</v>
      </c>
      <c r="Q88" s="11">
        <f t="shared" si="4"/>
        <v>1</v>
      </c>
    </row>
    <row r="89" spans="10:17" x14ac:dyDescent="0.25">
      <c r="J89"/>
      <c r="L89" s="11" t="str">
        <f t="shared" si="3"/>
        <v>E_42213_2</v>
      </c>
      <c r="M89" s="11" t="s">
        <v>174</v>
      </c>
      <c r="N89" s="1">
        <v>42213</v>
      </c>
      <c r="O89" s="11">
        <v>18</v>
      </c>
      <c r="P89" s="11">
        <v>18</v>
      </c>
      <c r="Q89" s="11">
        <f t="shared" si="4"/>
        <v>2</v>
      </c>
    </row>
    <row r="90" spans="10:17" x14ac:dyDescent="0.25">
      <c r="J90"/>
      <c r="L90" s="11" t="str">
        <f t="shared" si="3"/>
        <v>E_42213_3</v>
      </c>
      <c r="M90" s="11" t="s">
        <v>174</v>
      </c>
      <c r="N90" s="1">
        <v>42213</v>
      </c>
      <c r="O90" s="11">
        <v>18</v>
      </c>
      <c r="P90" s="11">
        <v>19</v>
      </c>
      <c r="Q90" s="11">
        <f t="shared" si="4"/>
        <v>3</v>
      </c>
    </row>
    <row r="91" spans="10:17" x14ac:dyDescent="0.25">
      <c r="J91"/>
      <c r="L91" s="11" t="str">
        <f t="shared" si="3"/>
        <v>E_42214_1</v>
      </c>
      <c r="M91" s="11" t="s">
        <v>174</v>
      </c>
      <c r="N91" s="1">
        <v>42214</v>
      </c>
      <c r="O91" s="11">
        <v>16</v>
      </c>
      <c r="P91" s="11">
        <v>19</v>
      </c>
      <c r="Q91" s="11">
        <f t="shared" si="4"/>
        <v>1</v>
      </c>
    </row>
    <row r="92" spans="10:17" x14ac:dyDescent="0.25">
      <c r="J92"/>
      <c r="L92" s="11" t="str">
        <f t="shared" si="3"/>
        <v>E_42215_1</v>
      </c>
      <c r="M92" s="11" t="s">
        <v>174</v>
      </c>
      <c r="N92" s="1">
        <v>42215</v>
      </c>
      <c r="O92" s="11">
        <v>17</v>
      </c>
      <c r="P92" s="11">
        <v>18</v>
      </c>
      <c r="Q92" s="11">
        <f t="shared" si="4"/>
        <v>1</v>
      </c>
    </row>
    <row r="93" spans="10:17" x14ac:dyDescent="0.25">
      <c r="J93"/>
      <c r="L93" s="11" t="str">
        <f t="shared" si="3"/>
        <v>E_42216_1</v>
      </c>
      <c r="M93" s="11" t="s">
        <v>174</v>
      </c>
      <c r="N93" s="1">
        <v>42216</v>
      </c>
      <c r="O93" s="11">
        <v>17</v>
      </c>
      <c r="P93" s="11">
        <v>17</v>
      </c>
      <c r="Q93" s="11">
        <f t="shared" si="4"/>
        <v>1</v>
      </c>
    </row>
    <row r="94" spans="10:17" x14ac:dyDescent="0.25">
      <c r="J94"/>
      <c r="L94" s="11" t="str">
        <f t="shared" si="3"/>
        <v>E_42219_1</v>
      </c>
      <c r="M94" s="11" t="s">
        <v>174</v>
      </c>
      <c r="N94" s="1">
        <v>42219</v>
      </c>
      <c r="O94" s="11">
        <v>17</v>
      </c>
      <c r="P94" s="11">
        <v>17</v>
      </c>
      <c r="Q94" s="11">
        <f t="shared" si="4"/>
        <v>1</v>
      </c>
    </row>
    <row r="95" spans="10:17" x14ac:dyDescent="0.25">
      <c r="J95"/>
      <c r="L95" s="11" t="str">
        <f t="shared" si="3"/>
        <v>E_42222_1</v>
      </c>
      <c r="M95" s="11" t="s">
        <v>174</v>
      </c>
      <c r="N95" s="1">
        <v>42222</v>
      </c>
      <c r="O95" s="11">
        <v>17</v>
      </c>
      <c r="P95" s="11">
        <v>17</v>
      </c>
      <c r="Q95" s="11">
        <f t="shared" si="4"/>
        <v>1</v>
      </c>
    </row>
    <row r="96" spans="10:17" x14ac:dyDescent="0.25">
      <c r="J96"/>
      <c r="L96" s="11" t="str">
        <f t="shared" si="3"/>
        <v>E_42222_2</v>
      </c>
      <c r="M96" s="11" t="s">
        <v>174</v>
      </c>
      <c r="N96" s="1">
        <v>42222</v>
      </c>
      <c r="O96" s="11">
        <v>17</v>
      </c>
      <c r="P96" s="11">
        <v>18</v>
      </c>
      <c r="Q96" s="11">
        <f t="shared" si="4"/>
        <v>2</v>
      </c>
    </row>
    <row r="97" spans="10:17" x14ac:dyDescent="0.25">
      <c r="J97"/>
      <c r="L97" s="11" t="str">
        <f t="shared" si="3"/>
        <v>E_42229_1</v>
      </c>
      <c r="M97" s="11" t="s">
        <v>174</v>
      </c>
      <c r="N97" s="1">
        <v>42229</v>
      </c>
      <c r="O97" s="11">
        <v>18</v>
      </c>
      <c r="P97" s="11">
        <v>19</v>
      </c>
      <c r="Q97" s="11">
        <f t="shared" si="4"/>
        <v>1</v>
      </c>
    </row>
    <row r="98" spans="10:17" x14ac:dyDescent="0.25">
      <c r="J98"/>
      <c r="L98" s="11" t="str">
        <f t="shared" si="3"/>
        <v>E_42230_1</v>
      </c>
      <c r="M98" s="11" t="s">
        <v>174</v>
      </c>
      <c r="N98" s="1">
        <v>42230</v>
      </c>
      <c r="O98" s="11">
        <v>17</v>
      </c>
      <c r="P98" s="11">
        <v>18</v>
      </c>
      <c r="Q98" s="11">
        <f t="shared" si="4"/>
        <v>1</v>
      </c>
    </row>
    <row r="99" spans="10:17" x14ac:dyDescent="0.25">
      <c r="J99"/>
      <c r="L99" s="11" t="str">
        <f t="shared" si="3"/>
        <v>E_42230_2</v>
      </c>
      <c r="M99" s="11" t="s">
        <v>174</v>
      </c>
      <c r="N99" s="1">
        <v>42230</v>
      </c>
      <c r="O99" s="11">
        <v>18</v>
      </c>
      <c r="P99" s="11">
        <v>18</v>
      </c>
      <c r="Q99" s="11">
        <f t="shared" si="4"/>
        <v>2</v>
      </c>
    </row>
    <row r="100" spans="10:17" x14ac:dyDescent="0.25">
      <c r="J100"/>
      <c r="L100" s="11" t="str">
        <f t="shared" si="3"/>
        <v>E_42233_1</v>
      </c>
      <c r="M100" s="11" t="s">
        <v>174</v>
      </c>
      <c r="N100" s="1">
        <v>42233</v>
      </c>
      <c r="O100" s="11">
        <v>17</v>
      </c>
      <c r="P100" s="11">
        <v>18</v>
      </c>
      <c r="Q100" s="11">
        <f t="shared" si="4"/>
        <v>1</v>
      </c>
    </row>
    <row r="101" spans="10:17" x14ac:dyDescent="0.25">
      <c r="J101"/>
      <c r="L101" s="11" t="str">
        <f t="shared" si="3"/>
        <v>E_42233_2</v>
      </c>
      <c r="M101" s="11" t="s">
        <v>174</v>
      </c>
      <c r="N101" s="1">
        <v>42233</v>
      </c>
      <c r="O101" s="11">
        <v>17</v>
      </c>
      <c r="P101" s="11">
        <v>17</v>
      </c>
      <c r="Q101" s="11">
        <f t="shared" si="4"/>
        <v>2</v>
      </c>
    </row>
    <row r="102" spans="10:17" x14ac:dyDescent="0.25">
      <c r="J102"/>
      <c r="L102" s="11" t="str">
        <f t="shared" si="3"/>
        <v>E_42242_1</v>
      </c>
      <c r="M102" s="11" t="s">
        <v>174</v>
      </c>
      <c r="N102" s="1">
        <v>42242</v>
      </c>
      <c r="O102" s="11">
        <v>16</v>
      </c>
      <c r="P102" s="11">
        <v>19</v>
      </c>
      <c r="Q102" s="11">
        <f t="shared" si="4"/>
        <v>1</v>
      </c>
    </row>
    <row r="103" spans="10:17" x14ac:dyDescent="0.25">
      <c r="J103"/>
      <c r="L103" s="11" t="str">
        <f t="shared" si="3"/>
        <v>E_42242_2</v>
      </c>
      <c r="M103" s="11" t="s">
        <v>174</v>
      </c>
      <c r="N103" s="1">
        <v>42242</v>
      </c>
      <c r="O103" s="11">
        <v>17</v>
      </c>
      <c r="P103" s="11">
        <v>19</v>
      </c>
      <c r="Q103" s="11">
        <f t="shared" si="4"/>
        <v>2</v>
      </c>
    </row>
    <row r="104" spans="10:17" x14ac:dyDescent="0.25">
      <c r="J104"/>
      <c r="L104" s="11" t="str">
        <f t="shared" si="3"/>
        <v>E_42243_1</v>
      </c>
      <c r="M104" s="11" t="s">
        <v>174</v>
      </c>
      <c r="N104" s="1">
        <v>42243</v>
      </c>
      <c r="O104" s="11">
        <v>18</v>
      </c>
      <c r="P104" s="11">
        <v>19</v>
      </c>
      <c r="Q104" s="11">
        <f t="shared" si="4"/>
        <v>1</v>
      </c>
    </row>
    <row r="105" spans="10:17" x14ac:dyDescent="0.25">
      <c r="J105"/>
      <c r="L105" s="11" t="str">
        <f t="shared" si="3"/>
        <v>E_42243_2</v>
      </c>
      <c r="M105" s="11" t="s">
        <v>174</v>
      </c>
      <c r="N105" s="1">
        <v>42243</v>
      </c>
      <c r="O105" s="11">
        <v>19</v>
      </c>
      <c r="P105" s="11">
        <v>19</v>
      </c>
      <c r="Q105" s="11">
        <f t="shared" si="4"/>
        <v>2</v>
      </c>
    </row>
    <row r="106" spans="10:17" x14ac:dyDescent="0.25">
      <c r="J106"/>
      <c r="L106" s="11" t="str">
        <f t="shared" si="3"/>
        <v>E_42244_1</v>
      </c>
      <c r="M106" s="11" t="s">
        <v>174</v>
      </c>
      <c r="N106" s="1">
        <v>42244</v>
      </c>
      <c r="O106" s="11">
        <v>17</v>
      </c>
      <c r="P106" s="11">
        <v>19</v>
      </c>
      <c r="Q106" s="11">
        <f t="shared" si="4"/>
        <v>1</v>
      </c>
    </row>
    <row r="107" spans="10:17" x14ac:dyDescent="0.25">
      <c r="J107"/>
      <c r="L107" s="11" t="str">
        <f t="shared" si="3"/>
        <v>E_42244_2</v>
      </c>
      <c r="M107" s="11" t="s">
        <v>174</v>
      </c>
      <c r="N107" s="1">
        <v>42244</v>
      </c>
      <c r="O107" s="11">
        <v>18</v>
      </c>
      <c r="P107" s="11">
        <v>19</v>
      </c>
      <c r="Q107" s="11">
        <f t="shared" si="4"/>
        <v>2</v>
      </c>
    </row>
    <row r="108" spans="10:17" x14ac:dyDescent="0.25">
      <c r="J108"/>
      <c r="L108" s="11" t="str">
        <f t="shared" si="3"/>
        <v>E_42256_1</v>
      </c>
      <c r="M108" s="11" t="s">
        <v>174</v>
      </c>
      <c r="N108" s="1">
        <v>42256</v>
      </c>
      <c r="O108" s="11">
        <v>16</v>
      </c>
      <c r="P108" s="11">
        <v>19</v>
      </c>
      <c r="Q108" s="11">
        <f t="shared" si="4"/>
        <v>1</v>
      </c>
    </row>
    <row r="109" spans="10:17" x14ac:dyDescent="0.25">
      <c r="J109"/>
      <c r="L109" s="11" t="str">
        <f t="shared" si="3"/>
        <v>E_42257_1</v>
      </c>
      <c r="M109" s="11" t="s">
        <v>174</v>
      </c>
      <c r="N109" s="1">
        <v>42257</v>
      </c>
      <c r="O109" s="11">
        <v>16</v>
      </c>
      <c r="P109" s="11">
        <v>19</v>
      </c>
      <c r="Q109" s="11">
        <f t="shared" si="4"/>
        <v>1</v>
      </c>
    </row>
    <row r="110" spans="10:17" x14ac:dyDescent="0.25">
      <c r="J110"/>
      <c r="L110" s="11" t="str">
        <f t="shared" si="3"/>
        <v>E_42258_1</v>
      </c>
      <c r="M110" s="11" t="s">
        <v>174</v>
      </c>
      <c r="N110" s="1">
        <v>42258</v>
      </c>
      <c r="O110" s="11">
        <v>15</v>
      </c>
      <c r="P110" s="11">
        <v>18</v>
      </c>
      <c r="Q110" s="11">
        <f t="shared" si="4"/>
        <v>1</v>
      </c>
    </row>
    <row r="111" spans="10:17" x14ac:dyDescent="0.25">
      <c r="J111"/>
      <c r="L111" s="11" t="str">
        <f t="shared" si="3"/>
        <v>E_42258_2</v>
      </c>
      <c r="M111" s="11" t="s">
        <v>174</v>
      </c>
      <c r="N111" s="1">
        <v>42258</v>
      </c>
      <c r="O111" s="11">
        <v>16</v>
      </c>
      <c r="P111" s="11">
        <v>19</v>
      </c>
      <c r="Q111" s="11">
        <f t="shared" si="4"/>
        <v>2</v>
      </c>
    </row>
    <row r="112" spans="10:17" x14ac:dyDescent="0.25">
      <c r="J112"/>
      <c r="L112" s="11" t="str">
        <f t="shared" si="3"/>
        <v>E_42268_1</v>
      </c>
      <c r="M112" s="11" t="s">
        <v>174</v>
      </c>
      <c r="N112" s="1">
        <v>42268</v>
      </c>
      <c r="O112" s="11">
        <v>16</v>
      </c>
      <c r="P112" s="11">
        <v>19</v>
      </c>
      <c r="Q112" s="11">
        <f t="shared" si="4"/>
        <v>1</v>
      </c>
    </row>
    <row r="113" spans="10:17" x14ac:dyDescent="0.25">
      <c r="J113"/>
      <c r="L113" s="11" t="str">
        <f t="shared" si="3"/>
        <v>E_42271_1</v>
      </c>
      <c r="M113" s="11" t="s">
        <v>174</v>
      </c>
      <c r="N113" s="1">
        <v>42271</v>
      </c>
      <c r="O113" s="11">
        <v>19</v>
      </c>
      <c r="P113" s="11">
        <v>19</v>
      </c>
      <c r="Q113" s="11">
        <f t="shared" si="4"/>
        <v>1</v>
      </c>
    </row>
    <row r="114" spans="10:17" x14ac:dyDescent="0.25">
      <c r="J114"/>
      <c r="L114" s="11" t="str">
        <f t="shared" si="3"/>
        <v>E_42272_1</v>
      </c>
      <c r="M114" s="11" t="s">
        <v>174</v>
      </c>
      <c r="N114" s="1">
        <v>42272</v>
      </c>
      <c r="O114" s="11">
        <v>18</v>
      </c>
      <c r="P114" s="11">
        <v>19</v>
      </c>
      <c r="Q114" s="11">
        <f t="shared" si="4"/>
        <v>1</v>
      </c>
    </row>
    <row r="115" spans="10:17" x14ac:dyDescent="0.25">
      <c r="J115"/>
      <c r="L115" s="11" t="str">
        <f t="shared" si="3"/>
        <v>E_42276_1</v>
      </c>
      <c r="M115" s="11" t="s">
        <v>174</v>
      </c>
      <c r="N115" s="1">
        <v>42276</v>
      </c>
      <c r="O115" s="11">
        <v>18</v>
      </c>
      <c r="P115" s="11">
        <v>18</v>
      </c>
      <c r="Q115" s="11">
        <f t="shared" si="4"/>
        <v>1</v>
      </c>
    </row>
    <row r="116" spans="10:17" x14ac:dyDescent="0.25">
      <c r="J116"/>
      <c r="L116" s="11" t="str">
        <f t="shared" si="3"/>
        <v>E_42285_1</v>
      </c>
      <c r="M116" s="11" t="s">
        <v>174</v>
      </c>
      <c r="N116" s="1">
        <v>42285</v>
      </c>
      <c r="O116" s="11">
        <v>19</v>
      </c>
      <c r="P116" s="11">
        <v>19</v>
      </c>
      <c r="Q116" s="11">
        <f t="shared" si="4"/>
        <v>1</v>
      </c>
    </row>
    <row r="117" spans="10:17" x14ac:dyDescent="0.25">
      <c r="J117"/>
      <c r="L117" s="11" t="str">
        <f t="shared" si="3"/>
        <v>E_42286_1</v>
      </c>
      <c r="M117" s="11" t="s">
        <v>174</v>
      </c>
      <c r="N117" s="1">
        <v>42286</v>
      </c>
      <c r="O117" s="11">
        <v>17</v>
      </c>
      <c r="P117" s="11">
        <v>19</v>
      </c>
      <c r="Q117" s="11">
        <f t="shared" si="4"/>
        <v>1</v>
      </c>
    </row>
    <row r="118" spans="10:17" x14ac:dyDescent="0.25">
      <c r="J118"/>
      <c r="L118" s="11" t="str">
        <f t="shared" si="3"/>
        <v>E_42286_2</v>
      </c>
      <c r="M118" s="11" t="s">
        <v>174</v>
      </c>
      <c r="N118" s="1">
        <v>42286</v>
      </c>
      <c r="O118" s="11">
        <v>18</v>
      </c>
      <c r="P118" s="11">
        <v>19</v>
      </c>
      <c r="Q118" s="11">
        <f t="shared" si="4"/>
        <v>2</v>
      </c>
    </row>
    <row r="119" spans="10:17" x14ac:dyDescent="0.25">
      <c r="J119"/>
      <c r="L119" s="11" t="str">
        <f t="shared" si="3"/>
        <v>E_42289_1</v>
      </c>
      <c r="M119" s="11" t="s">
        <v>174</v>
      </c>
      <c r="N119" s="1">
        <v>42289</v>
      </c>
      <c r="O119" s="11">
        <v>19</v>
      </c>
      <c r="P119" s="11">
        <v>19</v>
      </c>
      <c r="Q119" s="11">
        <f t="shared" si="4"/>
        <v>1</v>
      </c>
    </row>
    <row r="120" spans="10:17" x14ac:dyDescent="0.25">
      <c r="J120"/>
      <c r="L120" s="11" t="str">
        <f t="shared" si="3"/>
        <v>E_42290_1</v>
      </c>
      <c r="M120" s="11" t="s">
        <v>174</v>
      </c>
      <c r="N120" s="1">
        <v>42290</v>
      </c>
      <c r="O120" s="11">
        <v>16</v>
      </c>
      <c r="P120" s="11">
        <v>19</v>
      </c>
      <c r="Q120" s="11">
        <f t="shared" si="4"/>
        <v>1</v>
      </c>
    </row>
    <row r="121" spans="10:17" x14ac:dyDescent="0.25">
      <c r="J121"/>
      <c r="L121" s="11" t="str">
        <f t="shared" si="3"/>
        <v>E_42290_2</v>
      </c>
      <c r="M121" s="11" t="s">
        <v>174</v>
      </c>
      <c r="N121" s="1">
        <v>42290</v>
      </c>
      <c r="O121" s="11">
        <v>17</v>
      </c>
      <c r="P121" s="11">
        <v>19</v>
      </c>
      <c r="Q121" s="11">
        <f t="shared" si="4"/>
        <v>2</v>
      </c>
    </row>
    <row r="122" spans="10:17" x14ac:dyDescent="0.25">
      <c r="J122"/>
      <c r="L122" s="11" t="str">
        <f t="shared" si="3"/>
        <v>E_42291_1</v>
      </c>
      <c r="M122" s="11" t="s">
        <v>174</v>
      </c>
      <c r="N122" s="1">
        <v>42291</v>
      </c>
      <c r="O122" s="11">
        <v>18</v>
      </c>
      <c r="P122" s="11">
        <v>19</v>
      </c>
      <c r="Q122" s="11">
        <f t="shared" si="4"/>
        <v>1</v>
      </c>
    </row>
    <row r="123" spans="10:17" x14ac:dyDescent="0.25">
      <c r="J123"/>
      <c r="L123" s="11" t="str">
        <f t="shared" si="3"/>
        <v>E_42292_1</v>
      </c>
      <c r="M123" s="11" t="s">
        <v>174</v>
      </c>
      <c r="N123" s="1">
        <v>42292</v>
      </c>
      <c r="O123" s="11">
        <v>18</v>
      </c>
      <c r="P123" s="11">
        <v>19</v>
      </c>
      <c r="Q123" s="11">
        <f t="shared" si="4"/>
        <v>1</v>
      </c>
    </row>
    <row r="124" spans="10:17" x14ac:dyDescent="0.25">
      <c r="J124"/>
      <c r="L124" s="11" t="str">
        <f t="shared" si="3"/>
        <v>E_42292_2</v>
      </c>
      <c r="M124" s="11" t="s">
        <v>174</v>
      </c>
      <c r="N124" s="1">
        <v>42292</v>
      </c>
      <c r="O124" s="11">
        <v>19</v>
      </c>
      <c r="P124" s="11">
        <v>19</v>
      </c>
      <c r="Q124" s="11">
        <f t="shared" si="4"/>
        <v>2</v>
      </c>
    </row>
    <row r="125" spans="10:17" x14ac:dyDescent="0.25">
      <c r="J125"/>
      <c r="L125" s="11" t="str">
        <f t="shared" si="3"/>
        <v>E_42293_1</v>
      </c>
      <c r="M125" s="11" t="s">
        <v>174</v>
      </c>
      <c r="N125" s="1">
        <v>42293</v>
      </c>
      <c r="O125" s="11">
        <v>19</v>
      </c>
      <c r="P125" s="11">
        <v>19</v>
      </c>
      <c r="Q125" s="11">
        <f t="shared" si="4"/>
        <v>1</v>
      </c>
    </row>
    <row r="126" spans="10:17" x14ac:dyDescent="0.25">
      <c r="J126"/>
      <c r="L126" s="11" t="str">
        <f t="shared" si="3"/>
        <v>E_42296_1</v>
      </c>
      <c r="M126" s="11" t="s">
        <v>174</v>
      </c>
      <c r="N126" s="1">
        <v>42296</v>
      </c>
      <c r="O126" s="11">
        <v>19</v>
      </c>
      <c r="P126" s="11">
        <v>19</v>
      </c>
      <c r="Q126" s="11">
        <f t="shared" si="4"/>
        <v>1</v>
      </c>
    </row>
    <row r="127" spans="10:17" x14ac:dyDescent="0.25">
      <c r="J127"/>
      <c r="L127" s="11" t="str">
        <f t="shared" si="3"/>
        <v>E_42303_1</v>
      </c>
      <c r="M127" s="11" t="s">
        <v>174</v>
      </c>
      <c r="N127" s="1">
        <v>42303</v>
      </c>
      <c r="O127" s="11">
        <v>19</v>
      </c>
      <c r="P127" s="11">
        <v>19</v>
      </c>
      <c r="Q127" s="11">
        <f t="shared" si="4"/>
        <v>1</v>
      </c>
    </row>
    <row r="128" spans="10:17" x14ac:dyDescent="0.25">
      <c r="J128"/>
      <c r="L128" s="11" t="str">
        <f t="shared" si="3"/>
        <v>E_42304_1</v>
      </c>
      <c r="M128" s="11" t="s">
        <v>174</v>
      </c>
      <c r="N128" s="1">
        <v>42304</v>
      </c>
      <c r="O128" s="11">
        <v>19</v>
      </c>
      <c r="P128" s="11">
        <v>19</v>
      </c>
      <c r="Q128" s="11">
        <f t="shared" si="4"/>
        <v>1</v>
      </c>
    </row>
    <row r="129" spans="10:17" x14ac:dyDescent="0.25">
      <c r="J129"/>
      <c r="L129" s="11" t="str">
        <f t="shared" si="3"/>
        <v>E_42305_1</v>
      </c>
      <c r="M129" s="11" t="s">
        <v>174</v>
      </c>
      <c r="N129" s="1">
        <v>42305</v>
      </c>
      <c r="O129" s="11">
        <v>19</v>
      </c>
      <c r="P129" s="11">
        <v>19</v>
      </c>
      <c r="Q129" s="11">
        <f t="shared" si="4"/>
        <v>1</v>
      </c>
    </row>
    <row r="130" spans="10:17" x14ac:dyDescent="0.25">
      <c r="J130"/>
      <c r="L130" s="11" t="str">
        <f t="shared" si="3"/>
        <v>E_42306_1</v>
      </c>
      <c r="M130" s="11" t="s">
        <v>174</v>
      </c>
      <c r="N130" s="1">
        <v>42306</v>
      </c>
      <c r="O130" s="11">
        <v>19</v>
      </c>
      <c r="P130" s="11">
        <v>19</v>
      </c>
      <c r="Q130" s="11">
        <f t="shared" si="4"/>
        <v>1</v>
      </c>
    </row>
    <row r="131" spans="10:17" x14ac:dyDescent="0.25">
      <c r="J131"/>
      <c r="L131" s="11" t="str">
        <f t="shared" si="3"/>
        <v>E_42307_1</v>
      </c>
      <c r="M131" s="11" t="s">
        <v>174</v>
      </c>
      <c r="N131" s="1">
        <v>42307</v>
      </c>
      <c r="O131" s="11">
        <v>19</v>
      </c>
      <c r="P131" s="11">
        <v>19</v>
      </c>
      <c r="Q131" s="11">
        <f t="shared" si="4"/>
        <v>1</v>
      </c>
    </row>
    <row r="132" spans="10:17" x14ac:dyDescent="0.25">
      <c r="J132"/>
      <c r="L132" s="11" t="str">
        <f t="shared" ref="L132:L195" si="5">M132&amp;"_"&amp;N132&amp;"_"&amp;Q132</f>
        <v>E_Average Summer Event Day_1</v>
      </c>
      <c r="M132" s="11" t="s">
        <v>174</v>
      </c>
      <c r="N132" s="11" t="s">
        <v>199</v>
      </c>
      <c r="O132" s="11">
        <v>16</v>
      </c>
      <c r="P132" s="11">
        <v>19</v>
      </c>
      <c r="Q132" s="11">
        <f t="shared" ref="Q132:Q193" si="6">IF(N132&lt;&gt;N131, 1, Q131+1)</f>
        <v>1</v>
      </c>
    </row>
    <row r="133" spans="10:17" x14ac:dyDescent="0.25">
      <c r="J133"/>
      <c r="L133" s="11" t="str">
        <f t="shared" si="5"/>
        <v>E_Average Non-Summer Event Day_1</v>
      </c>
      <c r="M133" s="11" t="s">
        <v>174</v>
      </c>
      <c r="N133" s="1" t="s">
        <v>198</v>
      </c>
      <c r="O133" s="11">
        <v>18</v>
      </c>
      <c r="P133" s="11">
        <v>19</v>
      </c>
      <c r="Q133" s="11">
        <f>IF(N133&lt;&gt;N131, 1, Q131+1)</f>
        <v>1</v>
      </c>
    </row>
    <row r="134" spans="10:17" x14ac:dyDescent="0.25">
      <c r="J134"/>
      <c r="L134" s="11" t="str">
        <f t="shared" si="5"/>
        <v>F_42163_1</v>
      </c>
      <c r="M134" s="11" t="s">
        <v>175</v>
      </c>
      <c r="N134" s="1">
        <v>42163</v>
      </c>
      <c r="O134" s="11">
        <v>15</v>
      </c>
      <c r="P134" s="11">
        <v>19</v>
      </c>
      <c r="Q134" s="11">
        <f>IF(N134&lt;&gt;N132, 1, Q132+1)</f>
        <v>1</v>
      </c>
    </row>
    <row r="135" spans="10:17" x14ac:dyDescent="0.25">
      <c r="J135"/>
      <c r="L135" s="11" t="str">
        <f t="shared" si="5"/>
        <v>F_42164_1</v>
      </c>
      <c r="M135" s="11" t="s">
        <v>175</v>
      </c>
      <c r="N135" s="1">
        <v>42164</v>
      </c>
      <c r="O135" s="11">
        <v>14</v>
      </c>
      <c r="P135" s="11">
        <v>19</v>
      </c>
      <c r="Q135" s="11">
        <f t="shared" si="6"/>
        <v>1</v>
      </c>
    </row>
    <row r="136" spans="10:17" x14ac:dyDescent="0.25">
      <c r="J136"/>
      <c r="L136" s="11" t="str">
        <f t="shared" si="5"/>
        <v>F_42173_1</v>
      </c>
      <c r="M136" s="11" t="s">
        <v>175</v>
      </c>
      <c r="N136" s="1">
        <v>42173</v>
      </c>
      <c r="O136" s="11">
        <v>17</v>
      </c>
      <c r="P136" s="11">
        <v>19</v>
      </c>
      <c r="Q136" s="11">
        <f t="shared" si="6"/>
        <v>1</v>
      </c>
    </row>
    <row r="137" spans="10:17" x14ac:dyDescent="0.25">
      <c r="J137"/>
      <c r="L137" s="11" t="str">
        <f t="shared" si="5"/>
        <v>F_42180_1</v>
      </c>
      <c r="M137" s="11" t="s">
        <v>175</v>
      </c>
      <c r="N137" s="1">
        <v>42180</v>
      </c>
      <c r="O137" s="11">
        <v>15</v>
      </c>
      <c r="P137" s="11">
        <v>19</v>
      </c>
      <c r="Q137" s="11">
        <f t="shared" si="6"/>
        <v>1</v>
      </c>
    </row>
    <row r="138" spans="10:17" x14ac:dyDescent="0.25">
      <c r="J138"/>
      <c r="L138" s="11" t="str">
        <f t="shared" si="5"/>
        <v>F_42181_1</v>
      </c>
      <c r="M138" s="11" t="s">
        <v>175</v>
      </c>
      <c r="N138" s="1">
        <v>42181</v>
      </c>
      <c r="O138" s="11">
        <v>17</v>
      </c>
      <c r="P138" s="11">
        <v>19</v>
      </c>
      <c r="Q138" s="11">
        <f t="shared" si="6"/>
        <v>1</v>
      </c>
    </row>
    <row r="139" spans="10:17" x14ac:dyDescent="0.25">
      <c r="J139"/>
      <c r="L139" s="11" t="str">
        <f t="shared" si="5"/>
        <v>F_42184_1</v>
      </c>
      <c r="M139" s="11" t="s">
        <v>175</v>
      </c>
      <c r="N139" s="1">
        <v>42184</v>
      </c>
      <c r="O139" s="11">
        <v>17</v>
      </c>
      <c r="P139" s="11">
        <v>19</v>
      </c>
      <c r="Q139" s="11">
        <f t="shared" si="6"/>
        <v>1</v>
      </c>
    </row>
    <row r="140" spans="10:17" x14ac:dyDescent="0.25">
      <c r="J140"/>
      <c r="L140" s="11" t="str">
        <f t="shared" si="5"/>
        <v>F_42185_1</v>
      </c>
      <c r="M140" s="11" t="s">
        <v>175</v>
      </c>
      <c r="N140" s="1">
        <v>42185</v>
      </c>
      <c r="O140" s="11">
        <v>16</v>
      </c>
      <c r="P140" s="11">
        <v>19</v>
      </c>
      <c r="Q140" s="11">
        <f t="shared" si="6"/>
        <v>1</v>
      </c>
    </row>
    <row r="141" spans="10:17" x14ac:dyDescent="0.25">
      <c r="J141"/>
      <c r="L141" s="11" t="str">
        <f t="shared" si="5"/>
        <v>F_42186_1</v>
      </c>
      <c r="M141" s="11" t="s">
        <v>175</v>
      </c>
      <c r="N141" s="1">
        <v>42186</v>
      </c>
      <c r="O141" s="11">
        <v>14</v>
      </c>
      <c r="P141" s="11">
        <v>19</v>
      </c>
      <c r="Q141" s="11">
        <f t="shared" si="6"/>
        <v>1</v>
      </c>
    </row>
    <row r="142" spans="10:17" x14ac:dyDescent="0.25">
      <c r="J142"/>
      <c r="L142" s="11" t="str">
        <f t="shared" si="5"/>
        <v>F_42187_1</v>
      </c>
      <c r="M142" s="11" t="s">
        <v>175</v>
      </c>
      <c r="N142" s="1">
        <v>42187</v>
      </c>
      <c r="O142" s="11">
        <v>17</v>
      </c>
      <c r="P142" s="11">
        <v>18</v>
      </c>
      <c r="Q142" s="11">
        <f t="shared" si="6"/>
        <v>1</v>
      </c>
    </row>
    <row r="143" spans="10:17" x14ac:dyDescent="0.25">
      <c r="J143"/>
      <c r="L143" s="11" t="str">
        <f t="shared" si="5"/>
        <v>F_42213_1</v>
      </c>
      <c r="M143" s="11" t="s">
        <v>175</v>
      </c>
      <c r="N143" s="1">
        <v>42213</v>
      </c>
      <c r="O143" s="11">
        <v>17</v>
      </c>
      <c r="P143" s="11">
        <v>19</v>
      </c>
      <c r="Q143" s="11">
        <f t="shared" si="6"/>
        <v>1</v>
      </c>
    </row>
    <row r="144" spans="10:17" x14ac:dyDescent="0.25">
      <c r="J144"/>
      <c r="L144" s="11" t="str">
        <f t="shared" si="5"/>
        <v>F_42213_2</v>
      </c>
      <c r="M144" s="11" t="s">
        <v>175</v>
      </c>
      <c r="N144" s="1">
        <v>42213</v>
      </c>
      <c r="O144" s="11">
        <v>18</v>
      </c>
      <c r="P144" s="11">
        <v>19</v>
      </c>
      <c r="Q144" s="11">
        <f t="shared" si="6"/>
        <v>2</v>
      </c>
    </row>
    <row r="145" spans="10:17" x14ac:dyDescent="0.25">
      <c r="J145"/>
      <c r="L145" s="11" t="str">
        <f t="shared" si="5"/>
        <v>F_42214_1</v>
      </c>
      <c r="M145" s="11" t="s">
        <v>175</v>
      </c>
      <c r="N145" s="1">
        <v>42214</v>
      </c>
      <c r="O145" s="11">
        <v>17</v>
      </c>
      <c r="P145" s="11">
        <v>19</v>
      </c>
      <c r="Q145" s="11">
        <f t="shared" si="6"/>
        <v>1</v>
      </c>
    </row>
    <row r="146" spans="10:17" x14ac:dyDescent="0.25">
      <c r="J146"/>
      <c r="L146" s="11" t="str">
        <f t="shared" si="5"/>
        <v>F_42215_1</v>
      </c>
      <c r="M146" s="11" t="s">
        <v>175</v>
      </c>
      <c r="N146" s="1">
        <v>42215</v>
      </c>
      <c r="O146" s="11">
        <v>17</v>
      </c>
      <c r="P146" s="11">
        <v>18</v>
      </c>
      <c r="Q146" s="11">
        <f t="shared" si="6"/>
        <v>1</v>
      </c>
    </row>
    <row r="147" spans="10:17" x14ac:dyDescent="0.25">
      <c r="J147"/>
      <c r="L147" s="11" t="str">
        <f t="shared" si="5"/>
        <v>F_42222_1</v>
      </c>
      <c r="M147" s="11" t="s">
        <v>175</v>
      </c>
      <c r="N147" s="1">
        <v>42222</v>
      </c>
      <c r="O147" s="11">
        <v>17</v>
      </c>
      <c r="P147" s="11">
        <v>18</v>
      </c>
      <c r="Q147" s="11">
        <f t="shared" si="6"/>
        <v>1</v>
      </c>
    </row>
    <row r="148" spans="10:17" x14ac:dyDescent="0.25">
      <c r="J148"/>
      <c r="L148" s="11" t="str">
        <f t="shared" si="5"/>
        <v>F_42229_1</v>
      </c>
      <c r="M148" s="11" t="s">
        <v>175</v>
      </c>
      <c r="N148" s="1">
        <v>42229</v>
      </c>
      <c r="O148" s="11">
        <v>18</v>
      </c>
      <c r="P148" s="11">
        <v>19</v>
      </c>
      <c r="Q148" s="11">
        <f t="shared" si="6"/>
        <v>1</v>
      </c>
    </row>
    <row r="149" spans="10:17" x14ac:dyDescent="0.25">
      <c r="J149"/>
      <c r="L149" s="11" t="str">
        <f t="shared" si="5"/>
        <v>F_42230_1</v>
      </c>
      <c r="M149" s="11" t="s">
        <v>175</v>
      </c>
      <c r="N149" s="1">
        <v>42230</v>
      </c>
      <c r="O149" s="11">
        <v>17</v>
      </c>
      <c r="P149" s="11">
        <v>18</v>
      </c>
      <c r="Q149" s="11">
        <f t="shared" si="6"/>
        <v>1</v>
      </c>
    </row>
    <row r="150" spans="10:17" x14ac:dyDescent="0.25">
      <c r="J150"/>
      <c r="L150" s="11" t="str">
        <f t="shared" si="5"/>
        <v>F_42233_1</v>
      </c>
      <c r="M150" s="11" t="s">
        <v>175</v>
      </c>
      <c r="N150" s="1">
        <v>42233</v>
      </c>
      <c r="O150" s="11">
        <v>17</v>
      </c>
      <c r="P150" s="11">
        <v>18</v>
      </c>
      <c r="Q150" s="11">
        <f t="shared" si="6"/>
        <v>1</v>
      </c>
    </row>
    <row r="151" spans="10:17" x14ac:dyDescent="0.25">
      <c r="J151"/>
      <c r="L151" s="11" t="str">
        <f t="shared" si="5"/>
        <v>F_42242_1</v>
      </c>
      <c r="M151" s="11" t="s">
        <v>175</v>
      </c>
      <c r="N151" s="1">
        <v>42242</v>
      </c>
      <c r="O151" s="11">
        <v>16</v>
      </c>
      <c r="P151" s="11">
        <v>19</v>
      </c>
      <c r="Q151" s="11">
        <f t="shared" si="6"/>
        <v>1</v>
      </c>
    </row>
    <row r="152" spans="10:17" x14ac:dyDescent="0.25">
      <c r="J152"/>
      <c r="L152" s="11" t="str">
        <f t="shared" si="5"/>
        <v>F_42242_2</v>
      </c>
      <c r="M152" s="11" t="s">
        <v>175</v>
      </c>
      <c r="N152" s="1">
        <v>42242</v>
      </c>
      <c r="O152" s="11">
        <v>17</v>
      </c>
      <c r="P152" s="11">
        <v>19</v>
      </c>
      <c r="Q152" s="11">
        <f t="shared" si="6"/>
        <v>2</v>
      </c>
    </row>
    <row r="153" spans="10:17" x14ac:dyDescent="0.25">
      <c r="J153"/>
      <c r="L153" s="11" t="str">
        <f t="shared" si="5"/>
        <v>F_42243_1</v>
      </c>
      <c r="M153" s="11" t="s">
        <v>175</v>
      </c>
      <c r="N153" s="1">
        <v>42243</v>
      </c>
      <c r="O153" s="11">
        <v>18</v>
      </c>
      <c r="P153" s="11">
        <v>19</v>
      </c>
      <c r="Q153" s="11">
        <f t="shared" si="6"/>
        <v>1</v>
      </c>
    </row>
    <row r="154" spans="10:17" x14ac:dyDescent="0.25">
      <c r="J154"/>
      <c r="L154" s="11" t="str">
        <f t="shared" si="5"/>
        <v>F_42244_1</v>
      </c>
      <c r="M154" s="11" t="s">
        <v>175</v>
      </c>
      <c r="N154" s="1">
        <v>42244</v>
      </c>
      <c r="O154" s="11">
        <v>17</v>
      </c>
      <c r="P154" s="11">
        <v>19</v>
      </c>
      <c r="Q154" s="11">
        <f t="shared" si="6"/>
        <v>1</v>
      </c>
    </row>
    <row r="155" spans="10:17" x14ac:dyDescent="0.25">
      <c r="J155"/>
      <c r="L155" s="11" t="str">
        <f t="shared" si="5"/>
        <v>F_42244_2</v>
      </c>
      <c r="M155" s="11" t="s">
        <v>175</v>
      </c>
      <c r="N155" s="1">
        <v>42244</v>
      </c>
      <c r="O155" s="11">
        <v>18</v>
      </c>
      <c r="P155" s="11">
        <v>19</v>
      </c>
      <c r="Q155" s="11">
        <f t="shared" si="6"/>
        <v>2</v>
      </c>
    </row>
    <row r="156" spans="10:17" x14ac:dyDescent="0.25">
      <c r="J156"/>
      <c r="L156" s="11" t="str">
        <f t="shared" si="5"/>
        <v>F_42255_1</v>
      </c>
      <c r="M156" s="11" t="s">
        <v>175</v>
      </c>
      <c r="N156" s="1">
        <v>42255</v>
      </c>
      <c r="O156" s="11">
        <v>15</v>
      </c>
      <c r="P156" s="11">
        <v>19</v>
      </c>
      <c r="Q156" s="11">
        <f t="shared" si="6"/>
        <v>1</v>
      </c>
    </row>
    <row r="157" spans="10:17" x14ac:dyDescent="0.25">
      <c r="J157"/>
      <c r="L157" s="11" t="str">
        <f t="shared" si="5"/>
        <v>F_42255_2</v>
      </c>
      <c r="M157" s="11" t="s">
        <v>175</v>
      </c>
      <c r="N157" s="1">
        <v>42255</v>
      </c>
      <c r="O157" s="11">
        <v>16</v>
      </c>
      <c r="P157" s="11">
        <v>19</v>
      </c>
      <c r="Q157" s="11">
        <f t="shared" si="6"/>
        <v>2</v>
      </c>
    </row>
    <row r="158" spans="10:17" x14ac:dyDescent="0.25">
      <c r="J158"/>
      <c r="L158" s="11" t="str">
        <f t="shared" si="5"/>
        <v>F_42256_1</v>
      </c>
      <c r="M158" s="11" t="s">
        <v>175</v>
      </c>
      <c r="N158" s="1">
        <v>42256</v>
      </c>
      <c r="O158" s="11">
        <v>15</v>
      </c>
      <c r="P158" s="11">
        <v>19</v>
      </c>
      <c r="Q158" s="11">
        <f t="shared" si="6"/>
        <v>1</v>
      </c>
    </row>
    <row r="159" spans="10:17" x14ac:dyDescent="0.25">
      <c r="J159"/>
      <c r="L159" s="11" t="str">
        <f t="shared" si="5"/>
        <v>F_42257_1</v>
      </c>
      <c r="M159" s="11" t="s">
        <v>175</v>
      </c>
      <c r="N159" s="1">
        <v>42257</v>
      </c>
      <c r="O159" s="11">
        <v>15</v>
      </c>
      <c r="P159" s="11">
        <v>19</v>
      </c>
      <c r="Q159" s="11">
        <f t="shared" si="6"/>
        <v>1</v>
      </c>
    </row>
    <row r="160" spans="10:17" x14ac:dyDescent="0.25">
      <c r="J160"/>
      <c r="L160" s="11" t="str">
        <f t="shared" si="5"/>
        <v>F_42258_1</v>
      </c>
      <c r="M160" s="11" t="s">
        <v>175</v>
      </c>
      <c r="N160" s="1">
        <v>42258</v>
      </c>
      <c r="O160" s="11">
        <v>15</v>
      </c>
      <c r="P160" s="11">
        <v>19</v>
      </c>
      <c r="Q160" s="11">
        <f t="shared" si="6"/>
        <v>1</v>
      </c>
    </row>
    <row r="161" spans="10:17" x14ac:dyDescent="0.25">
      <c r="J161"/>
      <c r="L161" s="11" t="str">
        <f t="shared" si="5"/>
        <v>F_42272_1</v>
      </c>
      <c r="M161" s="11" t="s">
        <v>175</v>
      </c>
      <c r="N161" s="1">
        <v>42272</v>
      </c>
      <c r="O161" s="11">
        <v>18</v>
      </c>
      <c r="P161" s="11">
        <v>19</v>
      </c>
      <c r="Q161" s="11">
        <f t="shared" si="6"/>
        <v>1</v>
      </c>
    </row>
    <row r="162" spans="10:17" x14ac:dyDescent="0.25">
      <c r="J162"/>
      <c r="L162" s="11" t="str">
        <f t="shared" si="5"/>
        <v>F_42286_1</v>
      </c>
      <c r="M162" s="11" t="s">
        <v>175</v>
      </c>
      <c r="N162" s="1">
        <v>42286</v>
      </c>
      <c r="O162" s="11">
        <v>17</v>
      </c>
      <c r="P162" s="11">
        <v>19</v>
      </c>
      <c r="Q162" s="11">
        <f t="shared" si="6"/>
        <v>1</v>
      </c>
    </row>
    <row r="163" spans="10:17" x14ac:dyDescent="0.25">
      <c r="J163"/>
      <c r="L163" s="11" t="str">
        <f t="shared" si="5"/>
        <v>F_42286_2</v>
      </c>
      <c r="M163" s="11" t="s">
        <v>175</v>
      </c>
      <c r="N163" s="1">
        <v>42286</v>
      </c>
      <c r="O163" s="11">
        <v>18</v>
      </c>
      <c r="P163" s="11">
        <v>19</v>
      </c>
      <c r="Q163" s="11">
        <f t="shared" si="6"/>
        <v>2</v>
      </c>
    </row>
    <row r="164" spans="10:17" x14ac:dyDescent="0.25">
      <c r="J164"/>
      <c r="L164" s="11" t="str">
        <f t="shared" si="5"/>
        <v>F_42289_1</v>
      </c>
      <c r="M164" s="11" t="s">
        <v>175</v>
      </c>
      <c r="N164" s="1">
        <v>42289</v>
      </c>
      <c r="O164" s="11">
        <v>16</v>
      </c>
      <c r="P164" s="11">
        <v>19</v>
      </c>
      <c r="Q164" s="11">
        <f t="shared" si="6"/>
        <v>1</v>
      </c>
    </row>
    <row r="165" spans="10:17" x14ac:dyDescent="0.25">
      <c r="J165"/>
      <c r="L165" s="11" t="str">
        <f t="shared" si="5"/>
        <v>F_42289_2</v>
      </c>
      <c r="M165" s="11" t="s">
        <v>175</v>
      </c>
      <c r="N165" s="1">
        <v>42289</v>
      </c>
      <c r="O165" s="11">
        <v>17</v>
      </c>
      <c r="P165" s="11">
        <v>19</v>
      </c>
      <c r="Q165" s="11">
        <f t="shared" si="6"/>
        <v>2</v>
      </c>
    </row>
    <row r="166" spans="10:17" x14ac:dyDescent="0.25">
      <c r="J166"/>
      <c r="L166" s="11" t="str">
        <f t="shared" si="5"/>
        <v>F_42290_1</v>
      </c>
      <c r="M166" s="11" t="s">
        <v>175</v>
      </c>
      <c r="N166" s="1">
        <v>42290</v>
      </c>
      <c r="O166" s="11">
        <v>16</v>
      </c>
      <c r="P166" s="11">
        <v>19</v>
      </c>
      <c r="Q166" s="11">
        <f t="shared" si="6"/>
        <v>1</v>
      </c>
    </row>
    <row r="167" spans="10:17" x14ac:dyDescent="0.25">
      <c r="J167"/>
      <c r="L167" s="11" t="str">
        <f t="shared" si="5"/>
        <v>F_42290_2</v>
      </c>
      <c r="M167" s="11" t="s">
        <v>175</v>
      </c>
      <c r="N167" s="1">
        <v>42290</v>
      </c>
      <c r="O167" s="11">
        <v>17</v>
      </c>
      <c r="P167" s="11">
        <v>19</v>
      </c>
      <c r="Q167" s="11">
        <f t="shared" si="6"/>
        <v>2</v>
      </c>
    </row>
    <row r="168" spans="10:17" x14ac:dyDescent="0.25">
      <c r="J168"/>
      <c r="L168" s="11" t="str">
        <f t="shared" si="5"/>
        <v>F_42291_1</v>
      </c>
      <c r="M168" s="11" t="s">
        <v>175</v>
      </c>
      <c r="N168" s="1">
        <v>42291</v>
      </c>
      <c r="O168" s="11">
        <v>18</v>
      </c>
      <c r="P168" s="11">
        <v>19</v>
      </c>
      <c r="Q168" s="11">
        <f t="shared" si="6"/>
        <v>1</v>
      </c>
    </row>
    <row r="169" spans="10:17" x14ac:dyDescent="0.25">
      <c r="J169"/>
      <c r="L169" s="11" t="str">
        <f t="shared" si="5"/>
        <v>F_42292_1</v>
      </c>
      <c r="M169" s="11" t="s">
        <v>175</v>
      </c>
      <c r="N169" s="1">
        <v>42292</v>
      </c>
      <c r="O169" s="11">
        <v>18</v>
      </c>
      <c r="P169" s="11">
        <v>19</v>
      </c>
      <c r="Q169" s="11">
        <f t="shared" si="6"/>
        <v>1</v>
      </c>
    </row>
    <row r="170" spans="10:17" x14ac:dyDescent="0.25">
      <c r="J170"/>
      <c r="L170" s="11" t="str">
        <f t="shared" si="5"/>
        <v>F_Average Summer Event Day_1</v>
      </c>
      <c r="M170" s="11" t="s">
        <v>175</v>
      </c>
      <c r="N170" s="11" t="s">
        <v>199</v>
      </c>
      <c r="O170" s="11">
        <v>16</v>
      </c>
      <c r="P170" s="11">
        <v>19</v>
      </c>
      <c r="Q170" s="11">
        <f t="shared" si="6"/>
        <v>1</v>
      </c>
    </row>
    <row r="171" spans="10:17" x14ac:dyDescent="0.25">
      <c r="J171"/>
      <c r="L171" s="11" t="str">
        <f t="shared" si="5"/>
        <v>G_41948_1</v>
      </c>
      <c r="M171" s="11" t="s">
        <v>176</v>
      </c>
      <c r="N171" s="1">
        <v>41948</v>
      </c>
      <c r="O171" s="11">
        <v>18</v>
      </c>
      <c r="P171" s="11">
        <v>19</v>
      </c>
      <c r="Q171" s="11">
        <f t="shared" si="6"/>
        <v>1</v>
      </c>
    </row>
    <row r="172" spans="10:17" x14ac:dyDescent="0.25">
      <c r="J172"/>
      <c r="L172" s="11" t="str">
        <f t="shared" si="5"/>
        <v>G_41949_1</v>
      </c>
      <c r="M172" s="11" t="s">
        <v>176</v>
      </c>
      <c r="N172" s="1">
        <v>41949</v>
      </c>
      <c r="O172" s="11">
        <v>17</v>
      </c>
      <c r="P172" s="11">
        <v>19</v>
      </c>
      <c r="Q172" s="11">
        <f t="shared" si="6"/>
        <v>1</v>
      </c>
    </row>
    <row r="173" spans="10:17" x14ac:dyDescent="0.25">
      <c r="J173"/>
      <c r="L173" s="11" t="str">
        <f t="shared" si="5"/>
        <v>G_41950_1</v>
      </c>
      <c r="M173" s="11" t="s">
        <v>176</v>
      </c>
      <c r="N173" s="1">
        <v>41950</v>
      </c>
      <c r="O173" s="11">
        <v>18</v>
      </c>
      <c r="P173" s="11">
        <v>19</v>
      </c>
      <c r="Q173" s="11">
        <f t="shared" si="6"/>
        <v>1</v>
      </c>
    </row>
    <row r="174" spans="10:17" x14ac:dyDescent="0.25">
      <c r="J174"/>
      <c r="L174" s="11" t="str">
        <f t="shared" si="5"/>
        <v>G_41953_1</v>
      </c>
      <c r="M174" s="11" t="s">
        <v>176</v>
      </c>
      <c r="N174" s="1">
        <v>41953</v>
      </c>
      <c r="O174" s="11">
        <v>18</v>
      </c>
      <c r="P174" s="11">
        <v>19</v>
      </c>
      <c r="Q174" s="11">
        <f t="shared" si="6"/>
        <v>1</v>
      </c>
    </row>
    <row r="175" spans="10:17" x14ac:dyDescent="0.25">
      <c r="J175"/>
      <c r="L175" s="11" t="str">
        <f t="shared" si="5"/>
        <v>G_41956_1</v>
      </c>
      <c r="M175" s="11" t="s">
        <v>176</v>
      </c>
      <c r="N175" s="1">
        <v>41956</v>
      </c>
      <c r="O175" s="11">
        <v>18</v>
      </c>
      <c r="P175" s="11">
        <v>19</v>
      </c>
      <c r="Q175" s="11">
        <f t="shared" si="6"/>
        <v>1</v>
      </c>
    </row>
    <row r="176" spans="10:17" x14ac:dyDescent="0.25">
      <c r="J176"/>
      <c r="L176" s="11" t="str">
        <f t="shared" si="5"/>
        <v>G_42034_1</v>
      </c>
      <c r="M176" s="11" t="s">
        <v>176</v>
      </c>
      <c r="N176" s="1">
        <v>42034</v>
      </c>
      <c r="O176" s="11">
        <v>18</v>
      </c>
      <c r="P176" s="11">
        <v>19</v>
      </c>
      <c r="Q176" s="11">
        <f t="shared" si="6"/>
        <v>1</v>
      </c>
    </row>
    <row r="177" spans="10:17" x14ac:dyDescent="0.25">
      <c r="J177"/>
      <c r="L177" s="11" t="str">
        <f t="shared" si="5"/>
        <v>G_42037_1</v>
      </c>
      <c r="M177" s="11" t="s">
        <v>176</v>
      </c>
      <c r="N177" s="1">
        <v>42037</v>
      </c>
      <c r="O177" s="11">
        <v>18</v>
      </c>
      <c r="P177" s="11">
        <v>19</v>
      </c>
      <c r="Q177" s="11">
        <f t="shared" si="6"/>
        <v>1</v>
      </c>
    </row>
    <row r="178" spans="10:17" x14ac:dyDescent="0.25">
      <c r="J178"/>
      <c r="L178" s="11" t="str">
        <f t="shared" si="5"/>
        <v>G_42038_1</v>
      </c>
      <c r="M178" s="11" t="s">
        <v>176</v>
      </c>
      <c r="N178" s="1">
        <v>42038</v>
      </c>
      <c r="O178" s="11">
        <v>18</v>
      </c>
      <c r="P178" s="11">
        <v>19</v>
      </c>
      <c r="Q178" s="11">
        <f t="shared" si="6"/>
        <v>1</v>
      </c>
    </row>
    <row r="179" spans="10:17" x14ac:dyDescent="0.25">
      <c r="J179"/>
      <c r="L179" s="11" t="str">
        <f t="shared" si="5"/>
        <v>G_42044_1</v>
      </c>
      <c r="M179" s="11" t="s">
        <v>176</v>
      </c>
      <c r="N179" s="1">
        <v>42044</v>
      </c>
      <c r="O179" s="11">
        <v>18</v>
      </c>
      <c r="P179" s="11">
        <v>19</v>
      </c>
      <c r="Q179" s="11">
        <f t="shared" si="6"/>
        <v>1</v>
      </c>
    </row>
    <row r="180" spans="10:17" x14ac:dyDescent="0.25">
      <c r="J180"/>
      <c r="L180" s="11" t="str">
        <f t="shared" si="5"/>
        <v>G_42222_1</v>
      </c>
      <c r="M180" s="11" t="s">
        <v>176</v>
      </c>
      <c r="N180" s="1">
        <v>42222</v>
      </c>
      <c r="O180" s="11">
        <v>17</v>
      </c>
      <c r="P180" s="11">
        <v>18</v>
      </c>
      <c r="Q180" s="11">
        <f t="shared" si="6"/>
        <v>1</v>
      </c>
    </row>
    <row r="181" spans="10:17" x14ac:dyDescent="0.25">
      <c r="J181"/>
      <c r="L181" s="11" t="str">
        <f t="shared" si="5"/>
        <v>G_42229_1</v>
      </c>
      <c r="M181" s="11" t="s">
        <v>176</v>
      </c>
      <c r="N181" s="1">
        <v>42229</v>
      </c>
      <c r="O181" s="11">
        <v>18</v>
      </c>
      <c r="P181" s="11">
        <v>19</v>
      </c>
      <c r="Q181" s="11">
        <f t="shared" si="6"/>
        <v>1</v>
      </c>
    </row>
    <row r="182" spans="10:17" x14ac:dyDescent="0.25">
      <c r="J182"/>
      <c r="L182" s="11" t="str">
        <f t="shared" si="5"/>
        <v>G_42233_1</v>
      </c>
      <c r="M182" s="11" t="s">
        <v>176</v>
      </c>
      <c r="N182" s="1">
        <v>42233</v>
      </c>
      <c r="O182" s="11">
        <v>17</v>
      </c>
      <c r="P182" s="11">
        <v>18</v>
      </c>
      <c r="Q182" s="11">
        <f t="shared" si="6"/>
        <v>1</v>
      </c>
    </row>
    <row r="183" spans="10:17" x14ac:dyDescent="0.25">
      <c r="J183"/>
      <c r="L183" s="11" t="str">
        <f t="shared" si="5"/>
        <v>G_42242_1</v>
      </c>
      <c r="M183" s="11" t="s">
        <v>176</v>
      </c>
      <c r="N183" s="1">
        <v>42242</v>
      </c>
      <c r="O183" s="11">
        <v>17</v>
      </c>
      <c r="P183" s="11">
        <v>19</v>
      </c>
      <c r="Q183" s="11">
        <f t="shared" si="6"/>
        <v>1</v>
      </c>
    </row>
    <row r="184" spans="10:17" x14ac:dyDescent="0.25">
      <c r="J184"/>
      <c r="L184" s="11" t="str">
        <f t="shared" si="5"/>
        <v>G_42244_1</v>
      </c>
      <c r="M184" s="11" t="s">
        <v>176</v>
      </c>
      <c r="N184" s="1">
        <v>42244</v>
      </c>
      <c r="O184" s="11">
        <v>17</v>
      </c>
      <c r="P184" s="11">
        <v>19</v>
      </c>
      <c r="Q184" s="11">
        <f t="shared" si="6"/>
        <v>1</v>
      </c>
    </row>
    <row r="185" spans="10:17" x14ac:dyDescent="0.25">
      <c r="J185"/>
      <c r="L185" s="11" t="str">
        <f t="shared" si="5"/>
        <v>G_42256_1</v>
      </c>
      <c r="M185" s="11" t="s">
        <v>176</v>
      </c>
      <c r="N185" s="1">
        <v>42256</v>
      </c>
      <c r="O185" s="11">
        <v>15</v>
      </c>
      <c r="P185" s="11">
        <v>19</v>
      </c>
      <c r="Q185" s="11">
        <f t="shared" si="6"/>
        <v>1</v>
      </c>
    </row>
    <row r="186" spans="10:17" x14ac:dyDescent="0.25">
      <c r="J186"/>
      <c r="L186" s="11" t="str">
        <f t="shared" si="5"/>
        <v>G_42257_1</v>
      </c>
      <c r="M186" s="11" t="s">
        <v>176</v>
      </c>
      <c r="N186" s="1">
        <v>42257</v>
      </c>
      <c r="O186" s="11">
        <v>15</v>
      </c>
      <c r="P186" s="11">
        <v>19</v>
      </c>
      <c r="Q186" s="11">
        <f t="shared" si="6"/>
        <v>1</v>
      </c>
    </row>
    <row r="187" spans="10:17" x14ac:dyDescent="0.25">
      <c r="J187"/>
      <c r="L187" s="11" t="str">
        <f t="shared" si="5"/>
        <v>G_42258_1</v>
      </c>
      <c r="M187" s="11" t="s">
        <v>176</v>
      </c>
      <c r="N187" s="1">
        <v>42258</v>
      </c>
      <c r="O187" s="11">
        <v>15</v>
      </c>
      <c r="P187" s="11">
        <v>19</v>
      </c>
      <c r="Q187" s="11">
        <f t="shared" si="6"/>
        <v>1</v>
      </c>
    </row>
    <row r="188" spans="10:17" x14ac:dyDescent="0.25">
      <c r="J188"/>
      <c r="L188" s="11" t="str">
        <f t="shared" si="5"/>
        <v>G_42268_1</v>
      </c>
      <c r="M188" s="11" t="s">
        <v>176</v>
      </c>
      <c r="N188" s="1">
        <v>42268</v>
      </c>
      <c r="O188" s="11">
        <v>16</v>
      </c>
      <c r="P188" s="11">
        <v>19</v>
      </c>
      <c r="Q188" s="11">
        <f t="shared" si="6"/>
        <v>1</v>
      </c>
    </row>
    <row r="189" spans="10:17" x14ac:dyDescent="0.25">
      <c r="J189"/>
      <c r="L189" s="11" t="str">
        <f t="shared" si="5"/>
        <v>G_42272_1</v>
      </c>
      <c r="M189" s="11" t="s">
        <v>176</v>
      </c>
      <c r="N189" s="1">
        <v>42272</v>
      </c>
      <c r="O189" s="11">
        <v>18</v>
      </c>
      <c r="P189" s="11">
        <v>19</v>
      </c>
      <c r="Q189" s="11">
        <f t="shared" si="6"/>
        <v>1</v>
      </c>
    </row>
    <row r="190" spans="10:17" x14ac:dyDescent="0.25">
      <c r="J190"/>
      <c r="L190" s="11" t="str">
        <f t="shared" si="5"/>
        <v>G_42286_1</v>
      </c>
      <c r="M190" s="11" t="s">
        <v>176</v>
      </c>
      <c r="N190" s="1">
        <v>42286</v>
      </c>
      <c r="O190" s="11">
        <v>18</v>
      </c>
      <c r="P190" s="11">
        <v>19</v>
      </c>
      <c r="Q190" s="11">
        <f t="shared" si="6"/>
        <v>1</v>
      </c>
    </row>
    <row r="191" spans="10:17" x14ac:dyDescent="0.25">
      <c r="J191"/>
      <c r="L191" s="11" t="str">
        <f t="shared" si="5"/>
        <v>G_42290_1</v>
      </c>
      <c r="M191" s="11" t="s">
        <v>176</v>
      </c>
      <c r="N191" s="1">
        <v>42290</v>
      </c>
      <c r="O191" s="11">
        <v>17</v>
      </c>
      <c r="P191" s="11">
        <v>19</v>
      </c>
      <c r="Q191" s="11">
        <f t="shared" si="6"/>
        <v>1</v>
      </c>
    </row>
    <row r="192" spans="10:17" x14ac:dyDescent="0.25">
      <c r="J192"/>
      <c r="L192" s="11" t="str">
        <f t="shared" si="5"/>
        <v>G_42291_1</v>
      </c>
      <c r="M192" s="11" t="s">
        <v>176</v>
      </c>
      <c r="N192" s="1">
        <v>42291</v>
      </c>
      <c r="O192" s="11">
        <v>18</v>
      </c>
      <c r="P192" s="11">
        <v>19</v>
      </c>
      <c r="Q192" s="11">
        <f t="shared" si="6"/>
        <v>1</v>
      </c>
    </row>
    <row r="193" spans="10:17" x14ac:dyDescent="0.25">
      <c r="J193"/>
      <c r="L193" s="11" t="str">
        <f t="shared" si="5"/>
        <v>G_42292_1</v>
      </c>
      <c r="M193" s="11" t="s">
        <v>176</v>
      </c>
      <c r="N193" s="1">
        <v>42292</v>
      </c>
      <c r="O193" s="11">
        <v>18</v>
      </c>
      <c r="P193" s="11">
        <v>19</v>
      </c>
      <c r="Q193" s="11">
        <f t="shared" si="6"/>
        <v>1</v>
      </c>
    </row>
    <row r="194" spans="10:17" x14ac:dyDescent="0.25">
      <c r="J194"/>
      <c r="L194" s="11" t="str">
        <f t="shared" ref="L194" si="7">M194&amp;"_"&amp;N194&amp;"_"&amp;Q194</f>
        <v>G_Average Non-Summer Event Day_1</v>
      </c>
      <c r="M194" s="11" t="s">
        <v>176</v>
      </c>
      <c r="N194" s="1" t="s">
        <v>198</v>
      </c>
      <c r="O194" s="11">
        <v>18</v>
      </c>
      <c r="P194" s="11">
        <v>19</v>
      </c>
      <c r="Q194" s="11">
        <f>IF(N194&lt;&gt;N192, 1, Q192+1)</f>
        <v>1</v>
      </c>
    </row>
    <row r="195" spans="10:17" x14ac:dyDescent="0.25">
      <c r="J195"/>
      <c r="L195" s="11" t="str">
        <f t="shared" si="5"/>
        <v>G_Average Summer Event Day_1</v>
      </c>
      <c r="M195" s="11" t="s">
        <v>176</v>
      </c>
      <c r="N195" s="11" t="s">
        <v>199</v>
      </c>
      <c r="O195" s="11">
        <v>16</v>
      </c>
      <c r="P195" s="11">
        <v>19</v>
      </c>
      <c r="Q195" s="11">
        <f>IF(N195&lt;&gt;N193, 1, Q193+1)</f>
        <v>1</v>
      </c>
    </row>
    <row r="196" spans="10:17" x14ac:dyDescent="0.25">
      <c r="J196"/>
      <c r="L196"/>
    </row>
    <row r="197" spans="10:17" x14ac:dyDescent="0.25">
      <c r="J197"/>
      <c r="L197"/>
    </row>
    <row r="198" spans="10:17" x14ac:dyDescent="0.25">
      <c r="J198"/>
      <c r="L198"/>
    </row>
    <row r="199" spans="10:17" x14ac:dyDescent="0.25">
      <c r="J199"/>
      <c r="L199"/>
    </row>
    <row r="200" spans="10:17" x14ac:dyDescent="0.25">
      <c r="J200"/>
      <c r="L200"/>
    </row>
    <row r="201" spans="10:17" x14ac:dyDescent="0.25">
      <c r="J201"/>
      <c r="L201"/>
    </row>
    <row r="202" spans="10:17" x14ac:dyDescent="0.25">
      <c r="J202"/>
      <c r="L202"/>
    </row>
    <row r="203" spans="10:17" x14ac:dyDescent="0.25">
      <c r="J203"/>
      <c r="L203"/>
    </row>
    <row r="204" spans="10:17" x14ac:dyDescent="0.25">
      <c r="J204"/>
      <c r="L204"/>
    </row>
    <row r="205" spans="10:17" x14ac:dyDescent="0.25">
      <c r="J205"/>
      <c r="L205"/>
    </row>
    <row r="206" spans="10:17" x14ac:dyDescent="0.25">
      <c r="J206"/>
      <c r="L206"/>
    </row>
    <row r="207" spans="10:17" x14ac:dyDescent="0.25">
      <c r="J207"/>
      <c r="L207"/>
    </row>
    <row r="208" spans="10:17" x14ac:dyDescent="0.25">
      <c r="J208"/>
      <c r="L208"/>
      <c r="M208"/>
      <c r="N208"/>
      <c r="O208"/>
      <c r="P208"/>
    </row>
    <row r="209" spans="10:16" x14ac:dyDescent="0.25">
      <c r="J209"/>
      <c r="L209"/>
      <c r="M209"/>
      <c r="N209"/>
      <c r="O209"/>
      <c r="P209"/>
    </row>
    <row r="210" spans="10:16" x14ac:dyDescent="0.25">
      <c r="J210"/>
      <c r="L210"/>
      <c r="M210"/>
      <c r="N210"/>
      <c r="O210"/>
      <c r="P210"/>
    </row>
    <row r="211" spans="10:16" x14ac:dyDescent="0.25">
      <c r="J211"/>
      <c r="L211"/>
      <c r="M211"/>
      <c r="N211"/>
      <c r="O211"/>
      <c r="P211"/>
    </row>
    <row r="212" spans="10:16" x14ac:dyDescent="0.25">
      <c r="J212"/>
      <c r="L212"/>
      <c r="M212"/>
      <c r="N212"/>
      <c r="O212"/>
      <c r="P212"/>
    </row>
    <row r="213" spans="10:16" x14ac:dyDescent="0.25">
      <c r="J213"/>
      <c r="L213"/>
      <c r="M213"/>
      <c r="N213"/>
      <c r="O213"/>
      <c r="P213"/>
    </row>
    <row r="214" spans="10:16" x14ac:dyDescent="0.25">
      <c r="J214"/>
      <c r="L214"/>
      <c r="M214"/>
      <c r="N214"/>
      <c r="O214"/>
      <c r="P214"/>
    </row>
    <row r="215" spans="10:16" x14ac:dyDescent="0.25">
      <c r="J215"/>
      <c r="L215"/>
      <c r="M215"/>
      <c r="N215"/>
      <c r="O215"/>
      <c r="P215"/>
    </row>
    <row r="216" spans="10:16" x14ac:dyDescent="0.25">
      <c r="J216"/>
      <c r="L216"/>
      <c r="M216"/>
      <c r="N216"/>
      <c r="O216"/>
      <c r="P216"/>
    </row>
    <row r="217" spans="10:16" x14ac:dyDescent="0.25">
      <c r="J217"/>
      <c r="L217"/>
      <c r="M217"/>
      <c r="N217"/>
      <c r="O217"/>
      <c r="P217"/>
    </row>
    <row r="218" spans="10:16" x14ac:dyDescent="0.25">
      <c r="J218"/>
      <c r="L218"/>
      <c r="M218"/>
      <c r="N218"/>
      <c r="O218"/>
      <c r="P218"/>
    </row>
    <row r="219" spans="10:16" x14ac:dyDescent="0.25">
      <c r="J219"/>
      <c r="L219"/>
      <c r="M219"/>
      <c r="N219"/>
      <c r="O219"/>
      <c r="P219"/>
    </row>
    <row r="220" spans="10:16" x14ac:dyDescent="0.25">
      <c r="J220"/>
      <c r="L220"/>
      <c r="M220"/>
      <c r="N220"/>
      <c r="O220"/>
      <c r="P220"/>
    </row>
    <row r="221" spans="10:16" x14ac:dyDescent="0.25">
      <c r="J221"/>
      <c r="L221"/>
      <c r="M221"/>
      <c r="N221"/>
      <c r="O221"/>
      <c r="P221"/>
    </row>
    <row r="222" spans="10:16" x14ac:dyDescent="0.25">
      <c r="J222"/>
      <c r="L222"/>
      <c r="M222"/>
      <c r="N222"/>
      <c r="O222"/>
      <c r="P222"/>
    </row>
    <row r="223" spans="10:16" x14ac:dyDescent="0.25">
      <c r="J223"/>
      <c r="L223"/>
      <c r="M223"/>
      <c r="N223"/>
      <c r="O223"/>
      <c r="P223"/>
    </row>
    <row r="224" spans="10:16" x14ac:dyDescent="0.25">
      <c r="J224"/>
      <c r="L224"/>
      <c r="M224"/>
      <c r="N224"/>
      <c r="O224"/>
      <c r="P224"/>
    </row>
    <row r="225" spans="10:16" x14ac:dyDescent="0.25">
      <c r="J225"/>
      <c r="L225"/>
      <c r="M225"/>
      <c r="N225"/>
      <c r="O225"/>
      <c r="P225"/>
    </row>
    <row r="226" spans="10:16" x14ac:dyDescent="0.25">
      <c r="J226"/>
      <c r="L226"/>
      <c r="M226"/>
      <c r="N226"/>
      <c r="O226"/>
      <c r="P226"/>
    </row>
    <row r="227" spans="10:16" x14ac:dyDescent="0.25">
      <c r="J227"/>
      <c r="L227"/>
      <c r="M227"/>
      <c r="N227"/>
      <c r="O227"/>
      <c r="P227"/>
    </row>
    <row r="228" spans="10:16" x14ac:dyDescent="0.25">
      <c r="J228"/>
      <c r="L228"/>
      <c r="M228"/>
      <c r="N228"/>
      <c r="O228"/>
      <c r="P228"/>
    </row>
    <row r="229" spans="10:16" x14ac:dyDescent="0.25">
      <c r="J229"/>
      <c r="L229"/>
      <c r="M229"/>
      <c r="N229"/>
      <c r="O229"/>
      <c r="P229"/>
    </row>
    <row r="230" spans="10:16" x14ac:dyDescent="0.25">
      <c r="J230"/>
      <c r="L230"/>
      <c r="M230"/>
      <c r="N230"/>
      <c r="O230"/>
      <c r="P230"/>
    </row>
    <row r="231" spans="10:16" x14ac:dyDescent="0.25">
      <c r="J231"/>
      <c r="L231"/>
      <c r="M231"/>
      <c r="N231"/>
      <c r="O231"/>
      <c r="P231"/>
    </row>
    <row r="232" spans="10:16" x14ac:dyDescent="0.25">
      <c r="J232"/>
      <c r="L232"/>
      <c r="M232"/>
      <c r="N232"/>
      <c r="O232"/>
      <c r="P232"/>
    </row>
    <row r="233" spans="10:16" x14ac:dyDescent="0.25">
      <c r="J233"/>
      <c r="L233"/>
      <c r="M233"/>
      <c r="N233"/>
      <c r="O233"/>
      <c r="P233"/>
    </row>
    <row r="234" spans="10:16" x14ac:dyDescent="0.25">
      <c r="J234"/>
      <c r="L234"/>
      <c r="M234"/>
      <c r="N234"/>
      <c r="O234"/>
      <c r="P234"/>
    </row>
    <row r="235" spans="10:16" x14ac:dyDescent="0.25">
      <c r="J235"/>
      <c r="L235"/>
      <c r="M235"/>
      <c r="N235"/>
      <c r="O235"/>
      <c r="P235"/>
    </row>
    <row r="236" spans="10:16" x14ac:dyDescent="0.25">
      <c r="J236"/>
      <c r="L236"/>
      <c r="M236"/>
      <c r="N236"/>
      <c r="O236"/>
      <c r="P236"/>
    </row>
    <row r="237" spans="10:16" x14ac:dyDescent="0.25">
      <c r="J237"/>
      <c r="L237"/>
      <c r="M237"/>
      <c r="N237"/>
      <c r="O237"/>
      <c r="P237"/>
    </row>
    <row r="238" spans="10:16" x14ac:dyDescent="0.25">
      <c r="J238"/>
      <c r="L238"/>
      <c r="M238"/>
      <c r="N238"/>
      <c r="O238"/>
      <c r="P238"/>
    </row>
    <row r="239" spans="10:16" x14ac:dyDescent="0.25">
      <c r="J239"/>
      <c r="L239"/>
      <c r="M239"/>
      <c r="N239"/>
      <c r="O239"/>
      <c r="P239"/>
    </row>
    <row r="240" spans="10:16" x14ac:dyDescent="0.25">
      <c r="J240"/>
      <c r="L240"/>
      <c r="M240"/>
      <c r="N240"/>
      <c r="O240"/>
      <c r="P240"/>
    </row>
    <row r="241" spans="10:16" x14ac:dyDescent="0.25">
      <c r="J241"/>
      <c r="L241"/>
      <c r="M241"/>
      <c r="N241"/>
      <c r="O241"/>
      <c r="P241"/>
    </row>
    <row r="242" spans="10:16" x14ac:dyDescent="0.25">
      <c r="J242"/>
      <c r="L242"/>
      <c r="M242"/>
      <c r="N242"/>
      <c r="O242"/>
      <c r="P242"/>
    </row>
    <row r="243" spans="10:16" x14ac:dyDescent="0.25">
      <c r="J243"/>
      <c r="L243"/>
      <c r="M243"/>
      <c r="N243"/>
      <c r="O243"/>
      <c r="P243"/>
    </row>
    <row r="244" spans="10:16" x14ac:dyDescent="0.25">
      <c r="J244"/>
      <c r="L244"/>
      <c r="M244"/>
      <c r="N244"/>
      <c r="O244"/>
      <c r="P244"/>
    </row>
    <row r="245" spans="10:16" x14ac:dyDescent="0.25">
      <c r="J245"/>
      <c r="L245"/>
      <c r="M245"/>
      <c r="N245"/>
      <c r="O245"/>
      <c r="P245"/>
    </row>
    <row r="246" spans="10:16" x14ac:dyDescent="0.25">
      <c r="J246"/>
      <c r="L246"/>
      <c r="M246"/>
      <c r="N246"/>
      <c r="O246"/>
      <c r="P246"/>
    </row>
    <row r="247" spans="10:16" x14ac:dyDescent="0.25">
      <c r="J247"/>
      <c r="L247"/>
      <c r="M247"/>
      <c r="N247"/>
      <c r="O247"/>
      <c r="P247"/>
    </row>
    <row r="248" spans="10:16" x14ac:dyDescent="0.25">
      <c r="J248"/>
      <c r="L248"/>
      <c r="M248"/>
      <c r="N248"/>
      <c r="O248"/>
      <c r="P248"/>
    </row>
    <row r="249" spans="10:16" x14ac:dyDescent="0.25">
      <c r="J249"/>
      <c r="L249"/>
      <c r="M249"/>
      <c r="N249"/>
      <c r="O249"/>
      <c r="P249"/>
    </row>
    <row r="250" spans="10:16" x14ac:dyDescent="0.25">
      <c r="J250"/>
      <c r="L250"/>
      <c r="M250"/>
      <c r="N250"/>
      <c r="O250"/>
      <c r="P250"/>
    </row>
    <row r="251" spans="10:16" x14ac:dyDescent="0.25">
      <c r="J251"/>
      <c r="L251"/>
      <c r="M251"/>
      <c r="N251"/>
      <c r="O251"/>
      <c r="P251"/>
    </row>
    <row r="252" spans="10:16" x14ac:dyDescent="0.25">
      <c r="J252"/>
      <c r="L252"/>
      <c r="M252"/>
      <c r="N252"/>
      <c r="O252"/>
      <c r="P252"/>
    </row>
    <row r="253" spans="10:16" x14ac:dyDescent="0.25">
      <c r="J253"/>
      <c r="L253"/>
      <c r="M253"/>
      <c r="N253"/>
      <c r="O253"/>
      <c r="P253"/>
    </row>
    <row r="254" spans="10:16" x14ac:dyDescent="0.25">
      <c r="J254"/>
      <c r="L254"/>
      <c r="M254"/>
      <c r="N254"/>
      <c r="O254"/>
      <c r="P254"/>
    </row>
    <row r="255" spans="10:16" x14ac:dyDescent="0.25">
      <c r="J255"/>
      <c r="L255"/>
      <c r="M255"/>
      <c r="N255"/>
      <c r="O255"/>
      <c r="P255"/>
    </row>
    <row r="256" spans="10:16" x14ac:dyDescent="0.25">
      <c r="J256"/>
      <c r="L256"/>
      <c r="M256"/>
      <c r="N256"/>
      <c r="O256"/>
      <c r="P256"/>
    </row>
    <row r="257" spans="10:16" x14ac:dyDescent="0.25">
      <c r="J257"/>
      <c r="L257"/>
      <c r="M257"/>
      <c r="N257"/>
      <c r="O257"/>
      <c r="P257"/>
    </row>
    <row r="258" spans="10:16" x14ac:dyDescent="0.25">
      <c r="J258"/>
      <c r="L258"/>
      <c r="M258"/>
      <c r="N258"/>
      <c r="O258"/>
      <c r="P258"/>
    </row>
    <row r="259" spans="10:16" x14ac:dyDescent="0.25">
      <c r="J259"/>
      <c r="L259"/>
      <c r="M259"/>
      <c r="N259"/>
      <c r="O259"/>
      <c r="P259"/>
    </row>
    <row r="260" spans="10:16" x14ac:dyDescent="0.25">
      <c r="J260"/>
      <c r="L260"/>
      <c r="M260"/>
      <c r="N260"/>
      <c r="O260"/>
      <c r="P260"/>
    </row>
    <row r="261" spans="10:16" x14ac:dyDescent="0.25">
      <c r="J261"/>
      <c r="L261"/>
      <c r="M261"/>
      <c r="N261"/>
      <c r="O261"/>
      <c r="P261"/>
    </row>
    <row r="262" spans="10:16" x14ac:dyDescent="0.25">
      <c r="J262"/>
      <c r="L262"/>
      <c r="M262"/>
      <c r="N262"/>
      <c r="O262"/>
      <c r="P262"/>
    </row>
    <row r="263" spans="10:16" x14ac:dyDescent="0.25">
      <c r="J263"/>
      <c r="L263"/>
      <c r="M263"/>
      <c r="N263"/>
      <c r="O263"/>
      <c r="P263"/>
    </row>
    <row r="264" spans="10:16" x14ac:dyDescent="0.25">
      <c r="J264"/>
      <c r="L264"/>
      <c r="M264"/>
      <c r="N264"/>
      <c r="O264"/>
      <c r="P264"/>
    </row>
    <row r="265" spans="10:16" x14ac:dyDescent="0.25">
      <c r="J265"/>
      <c r="L265"/>
      <c r="M265"/>
      <c r="N265"/>
      <c r="O265"/>
      <c r="P265"/>
    </row>
    <row r="266" spans="10:16" x14ac:dyDescent="0.25">
      <c r="J266"/>
      <c r="L266"/>
      <c r="M266"/>
      <c r="N266"/>
      <c r="O266"/>
      <c r="P266"/>
    </row>
    <row r="267" spans="10:16" x14ac:dyDescent="0.25">
      <c r="J267"/>
      <c r="L267"/>
      <c r="M267"/>
      <c r="N267"/>
      <c r="O267"/>
      <c r="P267"/>
    </row>
    <row r="268" spans="10:16" x14ac:dyDescent="0.25">
      <c r="J268"/>
      <c r="L268"/>
      <c r="M268"/>
      <c r="N268"/>
      <c r="O268"/>
      <c r="P268"/>
    </row>
    <row r="269" spans="10:16" x14ac:dyDescent="0.25">
      <c r="J269"/>
      <c r="L269"/>
      <c r="M269"/>
      <c r="N269"/>
      <c r="O269"/>
      <c r="P269"/>
    </row>
    <row r="270" spans="10:16" x14ac:dyDescent="0.25">
      <c r="J270"/>
      <c r="L270"/>
      <c r="M270"/>
      <c r="N270"/>
      <c r="O270"/>
      <c r="P270"/>
    </row>
    <row r="271" spans="10:16" x14ac:dyDescent="0.25">
      <c r="J271"/>
      <c r="L271"/>
      <c r="M271"/>
      <c r="N271"/>
      <c r="O271"/>
      <c r="P271"/>
    </row>
    <row r="272" spans="10:16" x14ac:dyDescent="0.25">
      <c r="J272"/>
      <c r="L272"/>
      <c r="M272"/>
      <c r="N272"/>
      <c r="O272"/>
      <c r="P272"/>
    </row>
    <row r="273" spans="10:16" x14ac:dyDescent="0.25">
      <c r="J273"/>
      <c r="L273"/>
      <c r="M273"/>
      <c r="N273"/>
      <c r="O273"/>
      <c r="P273"/>
    </row>
    <row r="274" spans="10:16" x14ac:dyDescent="0.25">
      <c r="J274"/>
      <c r="L274"/>
      <c r="M274"/>
      <c r="N274"/>
      <c r="O274"/>
      <c r="P274"/>
    </row>
    <row r="275" spans="10:16" x14ac:dyDescent="0.25">
      <c r="J275"/>
      <c r="L275"/>
      <c r="M275"/>
      <c r="N275"/>
      <c r="O275"/>
      <c r="P275"/>
    </row>
    <row r="276" spans="10:16" x14ac:dyDescent="0.25">
      <c r="J276"/>
      <c r="L276"/>
      <c r="M276"/>
      <c r="N276"/>
      <c r="O276"/>
      <c r="P276"/>
    </row>
    <row r="277" spans="10:16" x14ac:dyDescent="0.25">
      <c r="J277"/>
      <c r="L277"/>
      <c r="M277"/>
      <c r="N277"/>
      <c r="O277"/>
      <c r="P277"/>
    </row>
    <row r="278" spans="10:16" x14ac:dyDescent="0.25">
      <c r="J278"/>
      <c r="L278"/>
      <c r="M278"/>
      <c r="N278"/>
      <c r="O278"/>
      <c r="P278"/>
    </row>
    <row r="279" spans="10:16" x14ac:dyDescent="0.25">
      <c r="J279"/>
      <c r="L279"/>
      <c r="M279"/>
      <c r="N279"/>
      <c r="O279"/>
      <c r="P279"/>
    </row>
    <row r="280" spans="10:16" x14ac:dyDescent="0.25">
      <c r="J280"/>
      <c r="L280"/>
      <c r="M280"/>
      <c r="N280"/>
      <c r="O280"/>
      <c r="P280"/>
    </row>
    <row r="281" spans="10:16" x14ac:dyDescent="0.25">
      <c r="J281"/>
      <c r="L281"/>
      <c r="M281"/>
      <c r="N281"/>
      <c r="O281"/>
      <c r="P281"/>
    </row>
    <row r="282" spans="10:16" x14ac:dyDescent="0.25">
      <c r="J282"/>
      <c r="L282"/>
      <c r="M282"/>
      <c r="N282"/>
      <c r="O282"/>
      <c r="P282"/>
    </row>
    <row r="283" spans="10:16" x14ac:dyDescent="0.25">
      <c r="J283"/>
      <c r="L283"/>
      <c r="M283"/>
      <c r="N283"/>
      <c r="O283"/>
      <c r="P283"/>
    </row>
    <row r="284" spans="10:16" x14ac:dyDescent="0.25">
      <c r="J284"/>
      <c r="L284"/>
      <c r="M284"/>
      <c r="N284"/>
      <c r="O284"/>
      <c r="P284"/>
    </row>
    <row r="285" spans="10:16" x14ac:dyDescent="0.25">
      <c r="J285"/>
      <c r="L285"/>
      <c r="M285"/>
      <c r="N285"/>
      <c r="O285"/>
      <c r="P285"/>
    </row>
    <row r="286" spans="10:16" x14ac:dyDescent="0.25">
      <c r="J286"/>
      <c r="L286"/>
      <c r="M286"/>
      <c r="N286"/>
      <c r="O286"/>
      <c r="P286"/>
    </row>
    <row r="287" spans="10:16" x14ac:dyDescent="0.25">
      <c r="J287"/>
      <c r="L287"/>
      <c r="M287"/>
      <c r="N287"/>
      <c r="O287"/>
      <c r="P287"/>
    </row>
    <row r="288" spans="10:16" x14ac:dyDescent="0.25">
      <c r="J288"/>
      <c r="L288"/>
      <c r="M288"/>
      <c r="N288"/>
      <c r="O288"/>
      <c r="P288"/>
    </row>
    <row r="289" spans="10:16" x14ac:dyDescent="0.25">
      <c r="J289"/>
      <c r="L289"/>
      <c r="M289"/>
      <c r="N289"/>
      <c r="O289"/>
      <c r="P289"/>
    </row>
    <row r="290" spans="10:16" x14ac:dyDescent="0.25">
      <c r="J290"/>
      <c r="L290"/>
      <c r="M290"/>
      <c r="N290"/>
      <c r="O290"/>
      <c r="P290"/>
    </row>
    <row r="291" spans="10:16" x14ac:dyDescent="0.25">
      <c r="J291"/>
      <c r="L291"/>
      <c r="M291"/>
      <c r="N291"/>
      <c r="O291"/>
      <c r="P291"/>
    </row>
    <row r="292" spans="10:16" x14ac:dyDescent="0.25">
      <c r="J292"/>
      <c r="L292"/>
      <c r="M292"/>
      <c r="N292"/>
      <c r="O292"/>
      <c r="P292"/>
    </row>
    <row r="293" spans="10:16" x14ac:dyDescent="0.25">
      <c r="J293"/>
      <c r="L293"/>
      <c r="M293"/>
      <c r="N293"/>
      <c r="O293"/>
      <c r="P293"/>
    </row>
    <row r="294" spans="10:16" x14ac:dyDescent="0.25">
      <c r="J294"/>
      <c r="L294"/>
      <c r="M294"/>
      <c r="N294"/>
      <c r="O294"/>
      <c r="P294"/>
    </row>
    <row r="295" spans="10:16" x14ac:dyDescent="0.25">
      <c r="J295"/>
      <c r="L295"/>
      <c r="M295"/>
      <c r="N295"/>
      <c r="O295"/>
      <c r="P295"/>
    </row>
    <row r="296" spans="10:16" x14ac:dyDescent="0.25">
      <c r="J296"/>
      <c r="L296"/>
      <c r="M296"/>
      <c r="N296"/>
      <c r="O296"/>
      <c r="P296"/>
    </row>
    <row r="297" spans="10:16" x14ac:dyDescent="0.25">
      <c r="J297"/>
      <c r="L297"/>
      <c r="M297"/>
      <c r="N297"/>
      <c r="O297"/>
      <c r="P297"/>
    </row>
    <row r="298" spans="10:16" x14ac:dyDescent="0.25">
      <c r="J298"/>
      <c r="L298"/>
      <c r="M298"/>
      <c r="N298"/>
      <c r="O298"/>
      <c r="P298"/>
    </row>
    <row r="299" spans="10:16" x14ac:dyDescent="0.25">
      <c r="J299"/>
      <c r="L299"/>
      <c r="M299"/>
      <c r="N299"/>
      <c r="O299"/>
      <c r="P299"/>
    </row>
    <row r="300" spans="10:16" x14ac:dyDescent="0.25">
      <c r="J300"/>
      <c r="L300"/>
      <c r="M300"/>
      <c r="N300"/>
      <c r="O300"/>
      <c r="P300"/>
    </row>
    <row r="301" spans="10:16" x14ac:dyDescent="0.25">
      <c r="J301"/>
      <c r="L301"/>
      <c r="M301"/>
      <c r="N301"/>
      <c r="O301"/>
      <c r="P301"/>
    </row>
    <row r="302" spans="10:16" x14ac:dyDescent="0.25">
      <c r="J302"/>
      <c r="L302"/>
      <c r="M302"/>
      <c r="N302"/>
      <c r="O302"/>
      <c r="P302"/>
    </row>
    <row r="303" spans="10:16" x14ac:dyDescent="0.25">
      <c r="J303"/>
      <c r="L303"/>
      <c r="M303"/>
      <c r="N303"/>
      <c r="O303"/>
      <c r="P303"/>
    </row>
    <row r="304" spans="10:16" x14ac:dyDescent="0.25">
      <c r="J304"/>
      <c r="L304"/>
      <c r="M304"/>
      <c r="N304"/>
      <c r="O304"/>
      <c r="P304"/>
    </row>
    <row r="305" spans="10:16" x14ac:dyDescent="0.25">
      <c r="J305"/>
      <c r="L305"/>
      <c r="M305"/>
      <c r="N305"/>
      <c r="O305"/>
      <c r="P305"/>
    </row>
    <row r="306" spans="10:16" x14ac:dyDescent="0.25">
      <c r="J306"/>
      <c r="L306"/>
      <c r="M306"/>
      <c r="N306"/>
      <c r="O306"/>
      <c r="P306"/>
    </row>
    <row r="307" spans="10:16" x14ac:dyDescent="0.25">
      <c r="J307"/>
      <c r="L307"/>
      <c r="M307"/>
      <c r="N307"/>
      <c r="O307"/>
      <c r="P307"/>
    </row>
    <row r="308" spans="10:16" x14ac:dyDescent="0.25">
      <c r="J308"/>
      <c r="L308"/>
      <c r="M308"/>
      <c r="N308"/>
      <c r="O308"/>
      <c r="P308"/>
    </row>
    <row r="309" spans="10:16" x14ac:dyDescent="0.25">
      <c r="J309"/>
      <c r="L309"/>
      <c r="M309"/>
      <c r="N309"/>
      <c r="O309"/>
      <c r="P309"/>
    </row>
    <row r="310" spans="10:16" x14ac:dyDescent="0.25">
      <c r="J310"/>
      <c r="L310"/>
      <c r="M310"/>
      <c r="N310"/>
      <c r="O310"/>
      <c r="P310"/>
    </row>
    <row r="311" spans="10:16" x14ac:dyDescent="0.25">
      <c r="J311"/>
      <c r="L311"/>
      <c r="M311"/>
      <c r="N311"/>
      <c r="O311"/>
      <c r="P311"/>
    </row>
    <row r="312" spans="10:16" x14ac:dyDescent="0.25">
      <c r="J312"/>
      <c r="L312"/>
      <c r="M312"/>
      <c r="N312"/>
      <c r="O312"/>
      <c r="P312"/>
    </row>
    <row r="313" spans="10:16" x14ac:dyDescent="0.25">
      <c r="J313"/>
      <c r="L313"/>
      <c r="M313"/>
      <c r="N313"/>
      <c r="O313"/>
      <c r="P313"/>
    </row>
    <row r="314" spans="10:16" x14ac:dyDescent="0.25">
      <c r="J314"/>
      <c r="L314"/>
      <c r="M314"/>
      <c r="N314"/>
      <c r="O314"/>
      <c r="P314"/>
    </row>
    <row r="315" spans="10:16" x14ac:dyDescent="0.25">
      <c r="J315"/>
      <c r="L315"/>
      <c r="M315"/>
      <c r="N315"/>
      <c r="O315"/>
      <c r="P315"/>
    </row>
    <row r="316" spans="10:16" x14ac:dyDescent="0.25">
      <c r="J316"/>
      <c r="L316"/>
      <c r="M316"/>
      <c r="N316"/>
      <c r="O316"/>
      <c r="P316"/>
    </row>
    <row r="317" spans="10:16" x14ac:dyDescent="0.25">
      <c r="J317"/>
      <c r="L317"/>
      <c r="M317"/>
      <c r="N317"/>
      <c r="O317"/>
      <c r="P317"/>
    </row>
    <row r="318" spans="10:16" x14ac:dyDescent="0.25">
      <c r="J318"/>
      <c r="L318"/>
      <c r="M318"/>
      <c r="N318"/>
      <c r="O318"/>
      <c r="P318"/>
    </row>
    <row r="319" spans="10:16" x14ac:dyDescent="0.25">
      <c r="J319"/>
      <c r="L319"/>
      <c r="M319"/>
      <c r="N319"/>
      <c r="O319"/>
      <c r="P319"/>
    </row>
    <row r="320" spans="10:16" x14ac:dyDescent="0.25">
      <c r="J320"/>
      <c r="L320"/>
      <c r="M320"/>
      <c r="N320"/>
      <c r="O320"/>
      <c r="P320"/>
    </row>
    <row r="321" spans="10:16" x14ac:dyDescent="0.25">
      <c r="J321"/>
      <c r="L321"/>
      <c r="M321"/>
      <c r="N321"/>
      <c r="O321"/>
      <c r="P321"/>
    </row>
    <row r="322" spans="10:16" x14ac:dyDescent="0.25">
      <c r="J322"/>
      <c r="L322"/>
      <c r="M322"/>
      <c r="N322"/>
      <c r="O322"/>
      <c r="P322"/>
    </row>
    <row r="323" spans="10:16" x14ac:dyDescent="0.25">
      <c r="J323"/>
      <c r="L323"/>
      <c r="M323"/>
      <c r="N323"/>
      <c r="O323"/>
      <c r="P323"/>
    </row>
    <row r="324" spans="10:16" x14ac:dyDescent="0.25">
      <c r="J324"/>
      <c r="L324"/>
      <c r="M324"/>
      <c r="N324"/>
      <c r="O324"/>
      <c r="P324"/>
    </row>
    <row r="325" spans="10:16" x14ac:dyDescent="0.25">
      <c r="J325"/>
      <c r="L325"/>
      <c r="M325"/>
      <c r="N325"/>
      <c r="O325"/>
      <c r="P325"/>
    </row>
    <row r="326" spans="10:16" x14ac:dyDescent="0.25">
      <c r="J326"/>
      <c r="L326"/>
      <c r="M326"/>
      <c r="N326"/>
      <c r="O326"/>
      <c r="P326"/>
    </row>
    <row r="327" spans="10:16" x14ac:dyDescent="0.25">
      <c r="J327"/>
      <c r="L327"/>
      <c r="M327"/>
      <c r="N327"/>
      <c r="O327"/>
      <c r="P327"/>
    </row>
    <row r="328" spans="10:16" x14ac:dyDescent="0.25">
      <c r="J328"/>
      <c r="L328"/>
      <c r="M328"/>
      <c r="N328"/>
      <c r="O328"/>
      <c r="P328"/>
    </row>
    <row r="329" spans="10:16" x14ac:dyDescent="0.25">
      <c r="J329"/>
      <c r="L329"/>
      <c r="M329"/>
      <c r="N329"/>
      <c r="O329"/>
      <c r="P329"/>
    </row>
    <row r="330" spans="10:16" x14ac:dyDescent="0.25">
      <c r="J330"/>
      <c r="L330"/>
      <c r="M330"/>
      <c r="N330"/>
      <c r="O330"/>
      <c r="P330"/>
    </row>
    <row r="331" spans="10:16" x14ac:dyDescent="0.25">
      <c r="J331"/>
      <c r="L331"/>
      <c r="M331"/>
      <c r="N331"/>
      <c r="O331"/>
      <c r="P331"/>
    </row>
    <row r="332" spans="10:16" x14ac:dyDescent="0.25">
      <c r="J332"/>
      <c r="L332"/>
      <c r="M332"/>
      <c r="N332"/>
      <c r="O332"/>
      <c r="P332"/>
    </row>
    <row r="333" spans="10:16" x14ac:dyDescent="0.25">
      <c r="J333"/>
      <c r="L333"/>
      <c r="M333"/>
      <c r="N333"/>
      <c r="O333"/>
      <c r="P333"/>
    </row>
    <row r="334" spans="10:16" x14ac:dyDescent="0.25">
      <c r="J334"/>
      <c r="L334"/>
      <c r="M334"/>
      <c r="N334"/>
      <c r="O334"/>
      <c r="P334"/>
    </row>
    <row r="335" spans="10:16" x14ac:dyDescent="0.25">
      <c r="J335"/>
      <c r="L335"/>
      <c r="M335"/>
      <c r="N335"/>
      <c r="O335"/>
      <c r="P335"/>
    </row>
    <row r="336" spans="10:16" x14ac:dyDescent="0.25">
      <c r="J336"/>
      <c r="L336"/>
      <c r="M336"/>
      <c r="N336"/>
      <c r="O336"/>
      <c r="P336"/>
    </row>
    <row r="337" spans="10:16" x14ac:dyDescent="0.25">
      <c r="J337"/>
      <c r="L337"/>
      <c r="M337"/>
      <c r="N337"/>
      <c r="O337"/>
      <c r="P337"/>
    </row>
    <row r="338" spans="10:16" x14ac:dyDescent="0.25">
      <c r="J338"/>
      <c r="L338"/>
      <c r="M338"/>
      <c r="N338"/>
      <c r="O338"/>
      <c r="P338"/>
    </row>
    <row r="339" spans="10:16" x14ac:dyDescent="0.25">
      <c r="J339"/>
      <c r="L339"/>
      <c r="M339"/>
      <c r="N339"/>
      <c r="O339"/>
      <c r="P339"/>
    </row>
    <row r="340" spans="10:16" x14ac:dyDescent="0.25">
      <c r="J340"/>
      <c r="L340"/>
      <c r="M340"/>
      <c r="N340"/>
      <c r="O340"/>
      <c r="P340"/>
    </row>
    <row r="341" spans="10:16" x14ac:dyDescent="0.25">
      <c r="J341"/>
      <c r="L341"/>
      <c r="M341"/>
      <c r="N341"/>
      <c r="O341"/>
      <c r="P341"/>
    </row>
    <row r="342" spans="10:16" x14ac:dyDescent="0.25">
      <c r="J342"/>
      <c r="L342"/>
      <c r="M342"/>
      <c r="N342"/>
      <c r="O342"/>
      <c r="P342"/>
    </row>
    <row r="343" spans="10:16" x14ac:dyDescent="0.25">
      <c r="J343"/>
      <c r="L343"/>
      <c r="M343"/>
      <c r="N343"/>
      <c r="O343"/>
      <c r="P343"/>
    </row>
    <row r="344" spans="10:16" x14ac:dyDescent="0.25">
      <c r="J344"/>
      <c r="L344"/>
      <c r="M344"/>
      <c r="N344"/>
      <c r="O344"/>
      <c r="P344"/>
    </row>
    <row r="345" spans="10:16" x14ac:dyDescent="0.25">
      <c r="J345"/>
      <c r="L345"/>
      <c r="M345"/>
      <c r="N345"/>
      <c r="O345"/>
      <c r="P345"/>
    </row>
    <row r="346" spans="10:16" x14ac:dyDescent="0.25">
      <c r="J346"/>
      <c r="L346"/>
      <c r="M346"/>
      <c r="N346"/>
      <c r="O346"/>
      <c r="P346"/>
    </row>
    <row r="347" spans="10:16" x14ac:dyDescent="0.25">
      <c r="J347"/>
      <c r="L347"/>
      <c r="M347"/>
      <c r="N347"/>
      <c r="O347"/>
      <c r="P347"/>
    </row>
    <row r="348" spans="10:16" x14ac:dyDescent="0.25">
      <c r="J348"/>
      <c r="L348"/>
      <c r="M348"/>
      <c r="N348"/>
      <c r="O348"/>
      <c r="P348"/>
    </row>
    <row r="349" spans="10:16" x14ac:dyDescent="0.25">
      <c r="J349"/>
      <c r="L349"/>
      <c r="M349"/>
      <c r="N349"/>
      <c r="O349"/>
      <c r="P349"/>
    </row>
    <row r="350" spans="10:16" x14ac:dyDescent="0.25">
      <c r="J350"/>
      <c r="L350"/>
      <c r="M350"/>
      <c r="N350"/>
      <c r="O350"/>
      <c r="P350"/>
    </row>
    <row r="351" spans="10:16" x14ac:dyDescent="0.25">
      <c r="J351"/>
      <c r="L351"/>
      <c r="M351"/>
      <c r="N351"/>
      <c r="O351"/>
      <c r="P351"/>
    </row>
    <row r="352" spans="10:16" x14ac:dyDescent="0.25">
      <c r="J352"/>
      <c r="L352"/>
      <c r="M352"/>
      <c r="N352"/>
      <c r="O352"/>
      <c r="P352"/>
    </row>
    <row r="353" spans="10:16" x14ac:dyDescent="0.25">
      <c r="J353"/>
      <c r="L353"/>
      <c r="M353"/>
      <c r="N353"/>
      <c r="O353"/>
      <c r="P353"/>
    </row>
    <row r="354" spans="10:16" x14ac:dyDescent="0.25">
      <c r="J354"/>
      <c r="L354"/>
      <c r="M354"/>
      <c r="N354"/>
      <c r="O354"/>
      <c r="P354"/>
    </row>
    <row r="355" spans="10:16" x14ac:dyDescent="0.25">
      <c r="J355"/>
      <c r="L355"/>
      <c r="M355"/>
      <c r="N355"/>
      <c r="O355"/>
      <c r="P355"/>
    </row>
    <row r="356" spans="10:16" x14ac:dyDescent="0.25">
      <c r="J356"/>
      <c r="L356"/>
      <c r="M356"/>
      <c r="N356"/>
      <c r="O356"/>
      <c r="P356"/>
    </row>
    <row r="357" spans="10:16" x14ac:dyDescent="0.25">
      <c r="J357"/>
      <c r="L357"/>
      <c r="M357"/>
      <c r="N357"/>
      <c r="O357"/>
      <c r="P357"/>
    </row>
    <row r="358" spans="10:16" x14ac:dyDescent="0.25">
      <c r="J358"/>
      <c r="L358"/>
      <c r="M358"/>
      <c r="N358"/>
      <c r="O358"/>
      <c r="P358"/>
    </row>
    <row r="359" spans="10:16" x14ac:dyDescent="0.25">
      <c r="J359"/>
      <c r="L359"/>
      <c r="M359"/>
      <c r="N359"/>
      <c r="O359"/>
      <c r="P359"/>
    </row>
    <row r="360" spans="10:16" x14ac:dyDescent="0.25">
      <c r="J360"/>
      <c r="L360"/>
      <c r="M360"/>
      <c r="N360"/>
      <c r="O360"/>
      <c r="P360"/>
    </row>
    <row r="361" spans="10:16" x14ac:dyDescent="0.25">
      <c r="J361"/>
      <c r="L361"/>
      <c r="M361"/>
      <c r="N361"/>
      <c r="O361"/>
      <c r="P361"/>
    </row>
    <row r="362" spans="10:16" x14ac:dyDescent="0.25">
      <c r="J362"/>
      <c r="L362"/>
      <c r="M362"/>
      <c r="N362"/>
      <c r="O362"/>
      <c r="P362"/>
    </row>
    <row r="363" spans="10:16" x14ac:dyDescent="0.25">
      <c r="J363"/>
      <c r="L363"/>
      <c r="M363"/>
      <c r="N363"/>
      <c r="O363"/>
      <c r="P363"/>
    </row>
    <row r="364" spans="10:16" x14ac:dyDescent="0.25">
      <c r="J364"/>
      <c r="L364"/>
      <c r="M364"/>
      <c r="N364"/>
      <c r="O364"/>
      <c r="P364"/>
    </row>
    <row r="365" spans="10:16" x14ac:dyDescent="0.25">
      <c r="J365"/>
      <c r="L365"/>
      <c r="M365"/>
      <c r="N365"/>
      <c r="O365"/>
      <c r="P365"/>
    </row>
    <row r="366" spans="10:16" x14ac:dyDescent="0.25">
      <c r="J366"/>
      <c r="L366"/>
      <c r="M366"/>
      <c r="N366"/>
      <c r="O366"/>
      <c r="P366"/>
    </row>
    <row r="367" spans="10:16" x14ac:dyDescent="0.25">
      <c r="J367"/>
      <c r="L367"/>
      <c r="M367"/>
      <c r="N367"/>
      <c r="O367"/>
      <c r="P367"/>
    </row>
    <row r="368" spans="10:16" x14ac:dyDescent="0.25">
      <c r="J368"/>
      <c r="L368"/>
      <c r="M368"/>
      <c r="N368"/>
      <c r="O368"/>
      <c r="P368"/>
    </row>
    <row r="369" spans="10:16" x14ac:dyDescent="0.25">
      <c r="J369"/>
      <c r="L369"/>
      <c r="M369"/>
      <c r="N369"/>
      <c r="O369"/>
      <c r="P369"/>
    </row>
    <row r="370" spans="10:16" x14ac:dyDescent="0.25">
      <c r="J370"/>
      <c r="L370"/>
      <c r="M370"/>
      <c r="N370"/>
      <c r="O370"/>
      <c r="P370"/>
    </row>
    <row r="371" spans="10:16" x14ac:dyDescent="0.25">
      <c r="J371"/>
      <c r="L371"/>
      <c r="M371"/>
      <c r="N371"/>
      <c r="O371"/>
      <c r="P371"/>
    </row>
    <row r="372" spans="10:16" x14ac:dyDescent="0.25">
      <c r="J372"/>
      <c r="L372"/>
      <c r="M372"/>
      <c r="N372"/>
      <c r="O372"/>
      <c r="P372"/>
    </row>
    <row r="373" spans="10:16" x14ac:dyDescent="0.25">
      <c r="J373"/>
      <c r="L373"/>
      <c r="M373"/>
      <c r="N373"/>
      <c r="O373"/>
      <c r="P373"/>
    </row>
    <row r="374" spans="10:16" x14ac:dyDescent="0.25">
      <c r="J374"/>
      <c r="L374"/>
      <c r="M374"/>
      <c r="N374"/>
      <c r="O374"/>
      <c r="P374"/>
    </row>
    <row r="375" spans="10:16" x14ac:dyDescent="0.25">
      <c r="J375"/>
      <c r="L375"/>
      <c r="M375"/>
      <c r="N375"/>
      <c r="O375"/>
      <c r="P375"/>
    </row>
    <row r="376" spans="10:16" x14ac:dyDescent="0.25">
      <c r="J376"/>
      <c r="L376"/>
      <c r="M376"/>
      <c r="N376"/>
      <c r="O376"/>
      <c r="P376"/>
    </row>
    <row r="377" spans="10:16" x14ac:dyDescent="0.25">
      <c r="J377"/>
      <c r="L377"/>
      <c r="M377"/>
      <c r="N377"/>
      <c r="O377"/>
      <c r="P377"/>
    </row>
    <row r="378" spans="10:16" x14ac:dyDescent="0.25">
      <c r="J378"/>
      <c r="L378"/>
      <c r="M378"/>
      <c r="N378"/>
      <c r="O378"/>
      <c r="P378"/>
    </row>
    <row r="379" spans="10:16" x14ac:dyDescent="0.25">
      <c r="J379"/>
      <c r="L379"/>
      <c r="M379"/>
      <c r="N379"/>
      <c r="O379"/>
      <c r="P379"/>
    </row>
    <row r="380" spans="10:16" x14ac:dyDescent="0.25">
      <c r="J380"/>
      <c r="L380"/>
      <c r="M380"/>
      <c r="N380"/>
      <c r="O380"/>
      <c r="P380"/>
    </row>
    <row r="381" spans="10:16" x14ac:dyDescent="0.25">
      <c r="J381"/>
      <c r="L381"/>
      <c r="M381"/>
      <c r="N381"/>
      <c r="O381"/>
      <c r="P381"/>
    </row>
    <row r="382" spans="10:16" x14ac:dyDescent="0.25">
      <c r="J382"/>
      <c r="L382"/>
      <c r="M382"/>
      <c r="N382"/>
      <c r="O382"/>
      <c r="P382"/>
    </row>
    <row r="383" spans="10:16" x14ac:dyDescent="0.25">
      <c r="J383"/>
      <c r="L383"/>
      <c r="M383"/>
      <c r="N383"/>
      <c r="O383"/>
      <c r="P383"/>
    </row>
    <row r="384" spans="10:16" x14ac:dyDescent="0.25">
      <c r="J384"/>
      <c r="L384"/>
      <c r="M384"/>
      <c r="N384"/>
      <c r="O384"/>
      <c r="P384"/>
    </row>
    <row r="385" spans="10:16" x14ac:dyDescent="0.25">
      <c r="J385"/>
      <c r="L385"/>
      <c r="M385"/>
      <c r="N385"/>
      <c r="O385"/>
      <c r="P385"/>
    </row>
    <row r="386" spans="10:16" x14ac:dyDescent="0.25">
      <c r="J386"/>
      <c r="L386"/>
      <c r="M386"/>
      <c r="N386"/>
      <c r="O386"/>
      <c r="P386"/>
    </row>
    <row r="387" spans="10:16" x14ac:dyDescent="0.25">
      <c r="J387"/>
      <c r="L387"/>
      <c r="M387"/>
      <c r="N387"/>
      <c r="O387"/>
      <c r="P387"/>
    </row>
    <row r="388" spans="10:16" x14ac:dyDescent="0.25">
      <c r="J388"/>
      <c r="L388"/>
      <c r="M388"/>
      <c r="N388"/>
      <c r="O388"/>
      <c r="P388"/>
    </row>
    <row r="389" spans="10:16" x14ac:dyDescent="0.25">
      <c r="J389"/>
      <c r="L389"/>
      <c r="M389"/>
      <c r="N389"/>
      <c r="O389"/>
      <c r="P389"/>
    </row>
    <row r="390" spans="10:16" x14ac:dyDescent="0.25">
      <c r="J390"/>
      <c r="L390"/>
      <c r="M390"/>
      <c r="N390"/>
      <c r="O390"/>
      <c r="P390"/>
    </row>
    <row r="391" spans="10:16" x14ac:dyDescent="0.25">
      <c r="J391"/>
      <c r="L391"/>
      <c r="M391"/>
      <c r="N391"/>
      <c r="O391"/>
      <c r="P391"/>
    </row>
    <row r="392" spans="10:16" x14ac:dyDescent="0.25">
      <c r="J392"/>
      <c r="L392"/>
      <c r="M392"/>
      <c r="N392"/>
      <c r="O392"/>
      <c r="P392"/>
    </row>
    <row r="393" spans="10:16" x14ac:dyDescent="0.25">
      <c r="J393"/>
      <c r="L393"/>
      <c r="M393"/>
      <c r="N393"/>
      <c r="O393"/>
      <c r="P393"/>
    </row>
    <row r="394" spans="10:16" x14ac:dyDescent="0.25">
      <c r="J394"/>
      <c r="L394"/>
      <c r="M394"/>
      <c r="N394"/>
      <c r="O394"/>
      <c r="P394"/>
    </row>
    <row r="395" spans="10:16" x14ac:dyDescent="0.25">
      <c r="J395"/>
      <c r="L395"/>
      <c r="M395"/>
      <c r="N395"/>
      <c r="O395"/>
      <c r="P395"/>
    </row>
    <row r="396" spans="10:16" x14ac:dyDescent="0.25">
      <c r="J396"/>
      <c r="L396"/>
      <c r="M396"/>
      <c r="N396"/>
      <c r="O396"/>
      <c r="P396"/>
    </row>
    <row r="397" spans="10:16" x14ac:dyDescent="0.25">
      <c r="J397"/>
      <c r="L397"/>
      <c r="M397"/>
      <c r="N397"/>
      <c r="O397"/>
      <c r="P397"/>
    </row>
    <row r="398" spans="10:16" x14ac:dyDescent="0.25">
      <c r="J398"/>
      <c r="L398"/>
      <c r="M398"/>
      <c r="N398"/>
      <c r="O398"/>
      <c r="P398"/>
    </row>
    <row r="399" spans="10:16" x14ac:dyDescent="0.25">
      <c r="J399"/>
      <c r="L399"/>
      <c r="M399"/>
      <c r="N399"/>
      <c r="O399"/>
      <c r="P399"/>
    </row>
    <row r="400" spans="10:16" x14ac:dyDescent="0.25">
      <c r="J400"/>
      <c r="L400"/>
      <c r="M400"/>
      <c r="N400"/>
      <c r="O400"/>
      <c r="P400"/>
    </row>
    <row r="401" spans="10:16" x14ac:dyDescent="0.25">
      <c r="J401"/>
      <c r="L401"/>
      <c r="M401"/>
      <c r="N401"/>
      <c r="O401"/>
      <c r="P401"/>
    </row>
    <row r="402" spans="10:16" x14ac:dyDescent="0.25">
      <c r="J402"/>
      <c r="L402"/>
      <c r="M402"/>
      <c r="N402"/>
      <c r="O402"/>
      <c r="P402"/>
    </row>
    <row r="403" spans="10:16" x14ac:dyDescent="0.25">
      <c r="J403"/>
      <c r="L403"/>
      <c r="M403"/>
      <c r="N403"/>
      <c r="O403"/>
      <c r="P403"/>
    </row>
    <row r="404" spans="10:16" x14ac:dyDescent="0.25">
      <c r="J404"/>
      <c r="L404"/>
      <c r="M404"/>
      <c r="N404"/>
      <c r="O404"/>
      <c r="P404"/>
    </row>
    <row r="405" spans="10:16" x14ac:dyDescent="0.25">
      <c r="J405"/>
      <c r="L405"/>
      <c r="M405"/>
      <c r="N405"/>
      <c r="O405"/>
      <c r="P405"/>
    </row>
    <row r="406" spans="10:16" x14ac:dyDescent="0.25">
      <c r="J406"/>
      <c r="L406"/>
      <c r="M406"/>
      <c r="N406"/>
      <c r="O406"/>
      <c r="P406"/>
    </row>
    <row r="407" spans="10:16" x14ac:dyDescent="0.25">
      <c r="J407"/>
      <c r="L407"/>
      <c r="M407"/>
      <c r="N407"/>
      <c r="O407"/>
      <c r="P407"/>
    </row>
    <row r="408" spans="10:16" x14ac:dyDescent="0.25">
      <c r="J408"/>
      <c r="L408"/>
      <c r="M408"/>
      <c r="N408"/>
      <c r="O408"/>
      <c r="P408"/>
    </row>
    <row r="409" spans="10:16" x14ac:dyDescent="0.25">
      <c r="J409"/>
      <c r="L409"/>
      <c r="M409"/>
      <c r="N409"/>
      <c r="O409"/>
      <c r="P409"/>
    </row>
    <row r="410" spans="10:16" x14ac:dyDescent="0.25">
      <c r="J410"/>
      <c r="L410"/>
      <c r="M410"/>
      <c r="N410"/>
      <c r="O410"/>
      <c r="P410"/>
    </row>
    <row r="411" spans="10:16" x14ac:dyDescent="0.25">
      <c r="J411"/>
      <c r="L411"/>
      <c r="M411"/>
      <c r="N411"/>
      <c r="O411"/>
      <c r="P411"/>
    </row>
    <row r="412" spans="10:16" x14ac:dyDescent="0.25">
      <c r="J412"/>
      <c r="L412"/>
      <c r="M412"/>
      <c r="N412"/>
      <c r="O412"/>
      <c r="P412"/>
    </row>
    <row r="413" spans="10:16" x14ac:dyDescent="0.25">
      <c r="J413"/>
      <c r="L413"/>
      <c r="M413"/>
      <c r="N413"/>
      <c r="O413"/>
      <c r="P413"/>
    </row>
    <row r="414" spans="10:16" x14ac:dyDescent="0.25">
      <c r="J414"/>
      <c r="L414"/>
      <c r="M414"/>
      <c r="N414"/>
      <c r="O414"/>
      <c r="P414"/>
    </row>
    <row r="415" spans="10:16" x14ac:dyDescent="0.25">
      <c r="J415"/>
      <c r="L415"/>
      <c r="M415"/>
      <c r="N415"/>
      <c r="O415"/>
      <c r="P415"/>
    </row>
    <row r="416" spans="10:16" x14ac:dyDescent="0.25">
      <c r="J416"/>
      <c r="L416"/>
      <c r="M416"/>
      <c r="N416"/>
      <c r="O416"/>
      <c r="P416"/>
    </row>
    <row r="417" spans="10:16" x14ac:dyDescent="0.25">
      <c r="J417"/>
      <c r="L417"/>
      <c r="M417"/>
      <c r="N417"/>
      <c r="O417"/>
      <c r="P417"/>
    </row>
    <row r="418" spans="10:16" x14ac:dyDescent="0.25">
      <c r="J418"/>
      <c r="L418"/>
      <c r="M418"/>
      <c r="N418"/>
      <c r="O418"/>
      <c r="P418"/>
    </row>
    <row r="419" spans="10:16" x14ac:dyDescent="0.25">
      <c r="J419"/>
      <c r="L419"/>
      <c r="M419"/>
      <c r="N419"/>
      <c r="O419"/>
      <c r="P419"/>
    </row>
    <row r="420" spans="10:16" x14ac:dyDescent="0.25">
      <c r="J420"/>
      <c r="L420"/>
      <c r="M420"/>
      <c r="N420"/>
      <c r="O420"/>
      <c r="P420"/>
    </row>
    <row r="421" spans="10:16" x14ac:dyDescent="0.25">
      <c r="J421"/>
      <c r="L421"/>
      <c r="M421"/>
      <c r="N421"/>
      <c r="O421"/>
      <c r="P421"/>
    </row>
    <row r="422" spans="10:16" x14ac:dyDescent="0.25">
      <c r="J422"/>
      <c r="L422"/>
      <c r="M422"/>
      <c r="N422"/>
      <c r="O422"/>
      <c r="P422"/>
    </row>
    <row r="423" spans="10:16" x14ac:dyDescent="0.25">
      <c r="J423"/>
      <c r="L423"/>
      <c r="M423"/>
      <c r="N423"/>
      <c r="O423"/>
      <c r="P423"/>
    </row>
    <row r="424" spans="10:16" x14ac:dyDescent="0.25">
      <c r="J424"/>
      <c r="L424"/>
      <c r="M424"/>
      <c r="N424"/>
      <c r="O424"/>
      <c r="P424"/>
    </row>
    <row r="425" spans="10:16" x14ac:dyDescent="0.25">
      <c r="J425"/>
      <c r="L425"/>
      <c r="M425"/>
      <c r="N425"/>
      <c r="O425"/>
      <c r="P425"/>
    </row>
    <row r="426" spans="10:16" x14ac:dyDescent="0.25">
      <c r="J426"/>
      <c r="L426"/>
      <c r="M426"/>
      <c r="N426"/>
      <c r="O426"/>
      <c r="P426"/>
    </row>
    <row r="427" spans="10:16" x14ac:dyDescent="0.25">
      <c r="J427"/>
      <c r="L427"/>
      <c r="M427"/>
      <c r="N427"/>
      <c r="O427"/>
      <c r="P427"/>
    </row>
    <row r="428" spans="10:16" x14ac:dyDescent="0.25">
      <c r="J428"/>
      <c r="L428"/>
      <c r="M428"/>
      <c r="N428"/>
      <c r="O428"/>
      <c r="P428"/>
    </row>
    <row r="429" spans="10:16" x14ac:dyDescent="0.25">
      <c r="J429"/>
      <c r="L429"/>
      <c r="M429"/>
      <c r="N429"/>
      <c r="O429"/>
      <c r="P429"/>
    </row>
    <row r="430" spans="10:16" x14ac:dyDescent="0.25">
      <c r="J430"/>
      <c r="L430"/>
      <c r="M430"/>
      <c r="N430"/>
      <c r="O430"/>
      <c r="P430"/>
    </row>
    <row r="431" spans="10:16" x14ac:dyDescent="0.25">
      <c r="J431"/>
      <c r="L431"/>
      <c r="M431"/>
      <c r="N431"/>
      <c r="O431"/>
      <c r="P431"/>
    </row>
    <row r="432" spans="10:16" x14ac:dyDescent="0.25">
      <c r="J432"/>
      <c r="L432"/>
      <c r="M432"/>
      <c r="N432"/>
      <c r="O432"/>
      <c r="P432"/>
    </row>
    <row r="433" spans="10:16" x14ac:dyDescent="0.25">
      <c r="J433"/>
      <c r="L433"/>
      <c r="M433"/>
      <c r="N433"/>
      <c r="O433"/>
      <c r="P433"/>
    </row>
    <row r="434" spans="10:16" x14ac:dyDescent="0.25">
      <c r="J434"/>
      <c r="L434"/>
      <c r="M434"/>
      <c r="N434"/>
      <c r="O434"/>
      <c r="P434"/>
    </row>
    <row r="435" spans="10:16" x14ac:dyDescent="0.25">
      <c r="J435"/>
      <c r="L435"/>
      <c r="M435"/>
      <c r="N435"/>
      <c r="O435"/>
      <c r="P435"/>
    </row>
    <row r="436" spans="10:16" x14ac:dyDescent="0.25">
      <c r="J436"/>
      <c r="L436"/>
      <c r="M436"/>
      <c r="N436"/>
      <c r="O436"/>
      <c r="P436"/>
    </row>
    <row r="437" spans="10:16" x14ac:dyDescent="0.25">
      <c r="J437"/>
      <c r="L437"/>
      <c r="M437"/>
      <c r="N437"/>
      <c r="O437"/>
      <c r="P437"/>
    </row>
    <row r="438" spans="10:16" x14ac:dyDescent="0.25">
      <c r="J438"/>
      <c r="L438"/>
      <c r="M438"/>
      <c r="N438"/>
      <c r="O438"/>
      <c r="P438"/>
    </row>
    <row r="439" spans="10:16" x14ac:dyDescent="0.25">
      <c r="J439"/>
      <c r="L439"/>
      <c r="M439"/>
      <c r="N439"/>
      <c r="O439"/>
      <c r="P439"/>
    </row>
    <row r="440" spans="10:16" x14ac:dyDescent="0.25">
      <c r="J440"/>
      <c r="L440"/>
      <c r="M440"/>
      <c r="N440"/>
      <c r="O440"/>
      <c r="P440"/>
    </row>
    <row r="441" spans="10:16" x14ac:dyDescent="0.25">
      <c r="J441"/>
      <c r="L441"/>
      <c r="M441"/>
      <c r="N441"/>
      <c r="O441"/>
      <c r="P441"/>
    </row>
    <row r="442" spans="10:16" x14ac:dyDescent="0.25">
      <c r="J442"/>
      <c r="L442"/>
      <c r="M442"/>
      <c r="N442"/>
      <c r="O442"/>
      <c r="P442"/>
    </row>
    <row r="443" spans="10:16" x14ac:dyDescent="0.25">
      <c r="J443"/>
      <c r="L443"/>
      <c r="M443"/>
      <c r="N443"/>
      <c r="O443"/>
      <c r="P443"/>
    </row>
    <row r="444" spans="10:16" x14ac:dyDescent="0.25">
      <c r="J444"/>
      <c r="L444"/>
      <c r="M444"/>
      <c r="N444"/>
      <c r="O444"/>
      <c r="P444"/>
    </row>
    <row r="445" spans="10:16" x14ac:dyDescent="0.25">
      <c r="J445"/>
      <c r="L445"/>
      <c r="M445"/>
      <c r="N445"/>
      <c r="O445"/>
      <c r="P445"/>
    </row>
    <row r="446" spans="10:16" x14ac:dyDescent="0.25">
      <c r="J446"/>
      <c r="L446"/>
      <c r="M446"/>
      <c r="N446"/>
      <c r="O446"/>
      <c r="P446"/>
    </row>
    <row r="447" spans="10:16" x14ac:dyDescent="0.25">
      <c r="J447"/>
      <c r="L447"/>
      <c r="M447"/>
      <c r="N447"/>
      <c r="O447"/>
      <c r="P447"/>
    </row>
    <row r="448" spans="10:16" x14ac:dyDescent="0.25">
      <c r="J448"/>
      <c r="L448"/>
      <c r="M448"/>
      <c r="N448"/>
      <c r="O448"/>
      <c r="P448"/>
    </row>
    <row r="449" spans="10:16" x14ac:dyDescent="0.25">
      <c r="J449"/>
      <c r="L449"/>
      <c r="M449"/>
      <c r="N449"/>
      <c r="O449"/>
      <c r="P449"/>
    </row>
    <row r="450" spans="10:16" x14ac:dyDescent="0.25">
      <c r="J450"/>
      <c r="L450"/>
      <c r="M450"/>
      <c r="N450"/>
      <c r="O450"/>
      <c r="P450"/>
    </row>
    <row r="451" spans="10:16" x14ac:dyDescent="0.25">
      <c r="J451"/>
      <c r="L451"/>
      <c r="M451"/>
      <c r="N451"/>
      <c r="O451"/>
      <c r="P451"/>
    </row>
    <row r="452" spans="10:16" x14ac:dyDescent="0.25">
      <c r="J452"/>
      <c r="L452"/>
      <c r="M452"/>
      <c r="N452"/>
      <c r="O452"/>
      <c r="P452"/>
    </row>
    <row r="453" spans="10:16" x14ac:dyDescent="0.25">
      <c r="J453"/>
      <c r="L453"/>
      <c r="M453"/>
      <c r="N453"/>
      <c r="O453"/>
      <c r="P453"/>
    </row>
    <row r="454" spans="10:16" x14ac:dyDescent="0.25">
      <c r="J454"/>
      <c r="L454"/>
      <c r="M454"/>
      <c r="N454"/>
      <c r="O454"/>
      <c r="P454"/>
    </row>
    <row r="455" spans="10:16" x14ac:dyDescent="0.25">
      <c r="J455"/>
      <c r="L455"/>
      <c r="M455"/>
      <c r="N455"/>
      <c r="O455"/>
      <c r="P455"/>
    </row>
    <row r="456" spans="10:16" x14ac:dyDescent="0.25">
      <c r="J456"/>
      <c r="L456"/>
      <c r="M456"/>
      <c r="N456"/>
      <c r="O456"/>
      <c r="P456"/>
    </row>
    <row r="457" spans="10:16" x14ac:dyDescent="0.25">
      <c r="J457"/>
      <c r="L457"/>
      <c r="M457"/>
      <c r="N457"/>
      <c r="O457"/>
      <c r="P457"/>
    </row>
    <row r="458" spans="10:16" x14ac:dyDescent="0.25">
      <c r="J458"/>
      <c r="L458"/>
      <c r="M458"/>
      <c r="N458"/>
      <c r="O458"/>
      <c r="P458"/>
    </row>
    <row r="459" spans="10:16" x14ac:dyDescent="0.25">
      <c r="J459"/>
      <c r="L459"/>
      <c r="M459"/>
      <c r="N459"/>
      <c r="O459"/>
      <c r="P459"/>
    </row>
    <row r="460" spans="10:16" x14ac:dyDescent="0.25">
      <c r="J460"/>
      <c r="L460"/>
      <c r="M460"/>
      <c r="N460"/>
      <c r="O460"/>
      <c r="P460"/>
    </row>
    <row r="461" spans="10:16" x14ac:dyDescent="0.25">
      <c r="J461"/>
      <c r="L461"/>
      <c r="M461"/>
      <c r="N461"/>
      <c r="O461"/>
      <c r="P461"/>
    </row>
    <row r="462" spans="10:16" x14ac:dyDescent="0.25">
      <c r="J462"/>
      <c r="L462"/>
      <c r="M462"/>
      <c r="N462"/>
      <c r="O462"/>
      <c r="P462"/>
    </row>
    <row r="463" spans="10:16" x14ac:dyDescent="0.25">
      <c r="J463"/>
      <c r="L463"/>
      <c r="M463"/>
      <c r="N463"/>
      <c r="O463"/>
      <c r="P463"/>
    </row>
    <row r="464" spans="10:16" x14ac:dyDescent="0.25">
      <c r="J464"/>
      <c r="L464"/>
      <c r="M464"/>
      <c r="N464"/>
      <c r="O464"/>
      <c r="P464"/>
    </row>
    <row r="465" spans="10:16" x14ac:dyDescent="0.25">
      <c r="J465"/>
      <c r="L465"/>
      <c r="M465"/>
      <c r="N465"/>
      <c r="O465"/>
      <c r="P465"/>
    </row>
    <row r="466" spans="10:16" x14ac:dyDescent="0.25">
      <c r="J466"/>
      <c r="L466"/>
      <c r="M466"/>
      <c r="N466"/>
      <c r="O466"/>
      <c r="P466"/>
    </row>
    <row r="467" spans="10:16" x14ac:dyDescent="0.25">
      <c r="J467"/>
      <c r="L467"/>
      <c r="M467"/>
      <c r="N467"/>
      <c r="O467"/>
      <c r="P467"/>
    </row>
    <row r="468" spans="10:16" x14ac:dyDescent="0.25">
      <c r="J468"/>
      <c r="L468"/>
      <c r="M468"/>
      <c r="N468"/>
      <c r="O468"/>
      <c r="P468"/>
    </row>
    <row r="469" spans="10:16" x14ac:dyDescent="0.25">
      <c r="J469"/>
      <c r="L469"/>
      <c r="M469"/>
      <c r="N469"/>
      <c r="O469"/>
      <c r="P469"/>
    </row>
    <row r="470" spans="10:16" x14ac:dyDescent="0.25">
      <c r="J470"/>
      <c r="L470"/>
      <c r="M470"/>
      <c r="N470"/>
      <c r="O470"/>
      <c r="P470"/>
    </row>
    <row r="471" spans="10:16" x14ac:dyDescent="0.25">
      <c r="J471"/>
      <c r="L471"/>
      <c r="M471"/>
      <c r="N471"/>
      <c r="O471"/>
      <c r="P471"/>
    </row>
    <row r="472" spans="10:16" x14ac:dyDescent="0.25">
      <c r="J472"/>
      <c r="L472"/>
      <c r="M472"/>
      <c r="N472"/>
      <c r="O472"/>
      <c r="P472"/>
    </row>
    <row r="473" spans="10:16" x14ac:dyDescent="0.25">
      <c r="J473"/>
      <c r="L473"/>
      <c r="M473"/>
      <c r="N473"/>
      <c r="O473"/>
      <c r="P473"/>
    </row>
    <row r="474" spans="10:16" x14ac:dyDescent="0.25">
      <c r="J474"/>
      <c r="L474"/>
      <c r="M474"/>
      <c r="N474"/>
      <c r="O474"/>
      <c r="P474"/>
    </row>
    <row r="475" spans="10:16" x14ac:dyDescent="0.25">
      <c r="J475"/>
      <c r="L475"/>
      <c r="M475"/>
      <c r="N475"/>
      <c r="O475"/>
      <c r="P475"/>
    </row>
    <row r="476" spans="10:16" x14ac:dyDescent="0.25">
      <c r="J476"/>
      <c r="L476"/>
      <c r="M476"/>
      <c r="N476"/>
      <c r="O476"/>
      <c r="P476"/>
    </row>
    <row r="477" spans="10:16" x14ac:dyDescent="0.25">
      <c r="J477"/>
      <c r="L477"/>
      <c r="M477"/>
      <c r="N477"/>
      <c r="O477"/>
      <c r="P477"/>
    </row>
    <row r="478" spans="10:16" x14ac:dyDescent="0.25">
      <c r="J478"/>
      <c r="L478"/>
      <c r="M478"/>
      <c r="N478"/>
      <c r="O478"/>
      <c r="P478"/>
    </row>
    <row r="479" spans="10:16" x14ac:dyDescent="0.25">
      <c r="J479"/>
      <c r="L479"/>
      <c r="M479"/>
      <c r="N479"/>
      <c r="O479"/>
      <c r="P479"/>
    </row>
    <row r="480" spans="10:16" x14ac:dyDescent="0.25">
      <c r="J480"/>
      <c r="L480"/>
      <c r="M480"/>
      <c r="N480"/>
      <c r="O480"/>
      <c r="P480"/>
    </row>
    <row r="481" spans="10:16" x14ac:dyDescent="0.25">
      <c r="J481"/>
      <c r="L481"/>
      <c r="M481"/>
      <c r="N481"/>
      <c r="O481"/>
      <c r="P481"/>
    </row>
    <row r="482" spans="10:16" x14ac:dyDescent="0.25">
      <c r="J482"/>
      <c r="L482"/>
      <c r="M482"/>
      <c r="N482"/>
      <c r="O482"/>
      <c r="P482"/>
    </row>
    <row r="483" spans="10:16" x14ac:dyDescent="0.25">
      <c r="J483"/>
      <c r="L483"/>
      <c r="M483"/>
      <c r="N483"/>
      <c r="O483"/>
      <c r="P483"/>
    </row>
    <row r="484" spans="10:16" x14ac:dyDescent="0.25">
      <c r="J484"/>
      <c r="L484"/>
      <c r="M484"/>
      <c r="N484"/>
      <c r="O484"/>
      <c r="P484"/>
    </row>
    <row r="485" spans="10:16" x14ac:dyDescent="0.25">
      <c r="J485"/>
      <c r="L485"/>
      <c r="M485"/>
      <c r="N485"/>
      <c r="O485"/>
      <c r="P485"/>
    </row>
    <row r="486" spans="10:16" x14ac:dyDescent="0.25">
      <c r="J486"/>
      <c r="L486"/>
      <c r="M486"/>
      <c r="N486"/>
      <c r="O486"/>
      <c r="P486"/>
    </row>
    <row r="487" spans="10:16" x14ac:dyDescent="0.25">
      <c r="J487"/>
      <c r="L487"/>
      <c r="M487"/>
      <c r="N487"/>
      <c r="O487"/>
      <c r="P487"/>
    </row>
    <row r="488" spans="10:16" x14ac:dyDescent="0.25">
      <c r="J488"/>
      <c r="L488"/>
      <c r="M488"/>
      <c r="N488"/>
      <c r="O488"/>
      <c r="P488"/>
    </row>
    <row r="489" spans="10:16" x14ac:dyDescent="0.25">
      <c r="J489"/>
      <c r="L489"/>
      <c r="M489"/>
      <c r="N489"/>
      <c r="O489"/>
      <c r="P489"/>
    </row>
    <row r="490" spans="10:16" x14ac:dyDescent="0.25">
      <c r="J490"/>
      <c r="L490"/>
      <c r="M490"/>
      <c r="N490"/>
      <c r="O490"/>
      <c r="P490"/>
    </row>
    <row r="491" spans="10:16" x14ac:dyDescent="0.25">
      <c r="J491"/>
      <c r="L491"/>
      <c r="M491"/>
      <c r="N491"/>
      <c r="O491"/>
      <c r="P491"/>
    </row>
    <row r="492" spans="10:16" x14ac:dyDescent="0.25">
      <c r="J492"/>
      <c r="L492"/>
      <c r="M492"/>
      <c r="N492"/>
      <c r="O492"/>
      <c r="P492"/>
    </row>
    <row r="493" spans="10:16" x14ac:dyDescent="0.25">
      <c r="J493"/>
      <c r="L493"/>
      <c r="M493"/>
      <c r="N493"/>
      <c r="O493"/>
      <c r="P493"/>
    </row>
    <row r="494" spans="10:16" x14ac:dyDescent="0.25">
      <c r="J494"/>
      <c r="L494"/>
      <c r="M494"/>
      <c r="N494"/>
      <c r="O494"/>
      <c r="P494"/>
    </row>
    <row r="495" spans="10:16" x14ac:dyDescent="0.25">
      <c r="J495"/>
      <c r="L495"/>
      <c r="M495"/>
      <c r="N495"/>
      <c r="O495"/>
      <c r="P495"/>
    </row>
    <row r="496" spans="10:16" x14ac:dyDescent="0.25">
      <c r="J496"/>
      <c r="L496"/>
      <c r="M496"/>
      <c r="N496"/>
      <c r="O496"/>
      <c r="P496"/>
    </row>
    <row r="497" spans="10:16" x14ac:dyDescent="0.25">
      <c r="J497"/>
      <c r="L497"/>
      <c r="M497"/>
      <c r="N497"/>
      <c r="O497"/>
      <c r="P497"/>
    </row>
    <row r="498" spans="10:16" x14ac:dyDescent="0.25">
      <c r="J498"/>
      <c r="L498"/>
      <c r="M498"/>
      <c r="N498"/>
      <c r="O498"/>
      <c r="P498"/>
    </row>
    <row r="499" spans="10:16" x14ac:dyDescent="0.25">
      <c r="J499"/>
      <c r="L499"/>
      <c r="M499"/>
      <c r="N499"/>
      <c r="O499"/>
      <c r="P499"/>
    </row>
    <row r="500" spans="10:16" x14ac:dyDescent="0.25">
      <c r="J500"/>
      <c r="L500"/>
      <c r="M500"/>
      <c r="N500"/>
      <c r="O500"/>
      <c r="P500"/>
    </row>
    <row r="501" spans="10:16" x14ac:dyDescent="0.25">
      <c r="J501"/>
      <c r="L501"/>
      <c r="M501"/>
      <c r="N501"/>
      <c r="O501"/>
      <c r="P501"/>
    </row>
    <row r="502" spans="10:16" x14ac:dyDescent="0.25">
      <c r="J502"/>
      <c r="L502"/>
      <c r="M502"/>
      <c r="N502"/>
      <c r="O502"/>
      <c r="P502"/>
    </row>
    <row r="503" spans="10:16" x14ac:dyDescent="0.25">
      <c r="J503"/>
      <c r="L503"/>
      <c r="M503"/>
      <c r="N503"/>
      <c r="O503"/>
      <c r="P503"/>
    </row>
    <row r="504" spans="10:16" x14ac:dyDescent="0.25">
      <c r="J504"/>
      <c r="L504"/>
      <c r="M504"/>
      <c r="N504"/>
      <c r="O504"/>
      <c r="P504"/>
    </row>
    <row r="505" spans="10:16" x14ac:dyDescent="0.25">
      <c r="J505"/>
      <c r="L505"/>
      <c r="M505"/>
      <c r="N505"/>
      <c r="O505"/>
      <c r="P505"/>
    </row>
    <row r="506" spans="10:16" x14ac:dyDescent="0.25">
      <c r="J506"/>
      <c r="L506"/>
      <c r="M506"/>
      <c r="N506"/>
      <c r="O506"/>
      <c r="P506"/>
    </row>
    <row r="507" spans="10:16" x14ac:dyDescent="0.25">
      <c r="J507"/>
      <c r="L507"/>
      <c r="M507"/>
      <c r="N507"/>
      <c r="O507"/>
      <c r="P507"/>
    </row>
    <row r="508" spans="10:16" x14ac:dyDescent="0.25">
      <c r="J508"/>
      <c r="L508"/>
      <c r="M508"/>
      <c r="N508"/>
      <c r="O508"/>
      <c r="P508"/>
    </row>
    <row r="509" spans="10:16" x14ac:dyDescent="0.25">
      <c r="J509"/>
      <c r="L509"/>
      <c r="M509"/>
      <c r="N509"/>
      <c r="O509"/>
      <c r="P509"/>
    </row>
    <row r="510" spans="10:16" x14ac:dyDescent="0.25">
      <c r="J510"/>
      <c r="L510"/>
      <c r="M510"/>
      <c r="N510"/>
      <c r="O510"/>
      <c r="P510"/>
    </row>
    <row r="511" spans="10:16" x14ac:dyDescent="0.25">
      <c r="J511"/>
      <c r="L511"/>
      <c r="M511"/>
      <c r="N511"/>
      <c r="O511"/>
      <c r="P511"/>
    </row>
    <row r="512" spans="10:16" x14ac:dyDescent="0.25">
      <c r="J512"/>
      <c r="L512"/>
      <c r="M512"/>
      <c r="N512"/>
      <c r="O512"/>
      <c r="P512"/>
    </row>
    <row r="513" spans="10:16" x14ac:dyDescent="0.25">
      <c r="J513"/>
      <c r="L513"/>
      <c r="M513"/>
      <c r="N513"/>
      <c r="O513"/>
      <c r="P513"/>
    </row>
    <row r="514" spans="10:16" x14ac:dyDescent="0.25">
      <c r="J514"/>
      <c r="L514"/>
      <c r="M514"/>
      <c r="N514"/>
      <c r="O514"/>
      <c r="P514"/>
    </row>
    <row r="515" spans="10:16" x14ac:dyDescent="0.25">
      <c r="J515"/>
      <c r="L515"/>
      <c r="M515"/>
      <c r="N515"/>
      <c r="O515"/>
      <c r="P515"/>
    </row>
    <row r="516" spans="10:16" x14ac:dyDescent="0.25">
      <c r="J516"/>
      <c r="L516"/>
      <c r="M516"/>
      <c r="N516"/>
      <c r="O516"/>
      <c r="P516"/>
    </row>
    <row r="517" spans="10:16" x14ac:dyDescent="0.25">
      <c r="J517"/>
      <c r="L517"/>
      <c r="M517"/>
      <c r="N517"/>
      <c r="O517"/>
      <c r="P517"/>
    </row>
    <row r="518" spans="10:16" x14ac:dyDescent="0.25">
      <c r="J518"/>
      <c r="L518"/>
      <c r="M518"/>
      <c r="N518"/>
      <c r="O518"/>
      <c r="P518"/>
    </row>
    <row r="519" spans="10:16" x14ac:dyDescent="0.25">
      <c r="J519"/>
      <c r="L519"/>
      <c r="M519"/>
      <c r="N519"/>
      <c r="O519"/>
      <c r="P519"/>
    </row>
    <row r="520" spans="10:16" x14ac:dyDescent="0.25">
      <c r="J520"/>
      <c r="L520"/>
      <c r="M520"/>
      <c r="N520"/>
      <c r="O520"/>
      <c r="P520"/>
    </row>
    <row r="521" spans="10:16" x14ac:dyDescent="0.25">
      <c r="J521"/>
      <c r="L521"/>
      <c r="M521"/>
      <c r="N521"/>
      <c r="O521"/>
      <c r="P521"/>
    </row>
    <row r="522" spans="10:16" x14ac:dyDescent="0.25">
      <c r="J522"/>
      <c r="L522"/>
      <c r="M522"/>
      <c r="N522"/>
      <c r="O522"/>
      <c r="P522"/>
    </row>
    <row r="523" spans="10:16" x14ac:dyDescent="0.25">
      <c r="J523"/>
      <c r="L523"/>
      <c r="M523"/>
      <c r="N523"/>
      <c r="O523"/>
      <c r="P523"/>
    </row>
    <row r="524" spans="10:16" x14ac:dyDescent="0.25">
      <c r="J524"/>
      <c r="L524"/>
      <c r="M524"/>
      <c r="N524"/>
      <c r="O524"/>
      <c r="P524"/>
    </row>
    <row r="525" spans="10:16" x14ac:dyDescent="0.25">
      <c r="J525"/>
      <c r="L525"/>
      <c r="M525"/>
      <c r="N525"/>
      <c r="O525"/>
      <c r="P525"/>
    </row>
    <row r="526" spans="10:16" x14ac:dyDescent="0.25">
      <c r="J526"/>
      <c r="L526"/>
      <c r="M526"/>
      <c r="N526"/>
      <c r="O526"/>
      <c r="P526"/>
    </row>
    <row r="527" spans="10:16" x14ac:dyDescent="0.25">
      <c r="J527"/>
      <c r="L527"/>
      <c r="M527"/>
      <c r="N527"/>
      <c r="O527"/>
      <c r="P527"/>
    </row>
    <row r="528" spans="10:16" x14ac:dyDescent="0.25">
      <c r="J528"/>
      <c r="L528"/>
      <c r="M528"/>
      <c r="N528"/>
      <c r="O528"/>
      <c r="P528"/>
    </row>
    <row r="529" spans="10:16" x14ac:dyDescent="0.25">
      <c r="J529"/>
      <c r="L529"/>
      <c r="M529"/>
      <c r="N529"/>
      <c r="O529"/>
      <c r="P529"/>
    </row>
    <row r="530" spans="10:16" x14ac:dyDescent="0.25">
      <c r="J530"/>
      <c r="L530"/>
      <c r="M530"/>
      <c r="N530"/>
      <c r="O530"/>
      <c r="P530"/>
    </row>
    <row r="531" spans="10:16" x14ac:dyDescent="0.25">
      <c r="J531"/>
      <c r="L531"/>
      <c r="M531"/>
      <c r="N531"/>
      <c r="O531"/>
      <c r="P531"/>
    </row>
    <row r="532" spans="10:16" x14ac:dyDescent="0.25">
      <c r="J532"/>
      <c r="L532"/>
      <c r="M532"/>
      <c r="N532"/>
      <c r="O532"/>
      <c r="P532"/>
    </row>
    <row r="533" spans="10:16" x14ac:dyDescent="0.25">
      <c r="J533"/>
      <c r="L533"/>
      <c r="M533"/>
      <c r="N533"/>
      <c r="O533"/>
      <c r="P533"/>
    </row>
    <row r="534" spans="10:16" x14ac:dyDescent="0.25">
      <c r="J534"/>
      <c r="L534"/>
      <c r="M534"/>
      <c r="N534"/>
      <c r="O534"/>
      <c r="P534"/>
    </row>
    <row r="535" spans="10:16" x14ac:dyDescent="0.25">
      <c r="J535"/>
      <c r="L535"/>
      <c r="M535"/>
      <c r="N535"/>
      <c r="O535"/>
      <c r="P535"/>
    </row>
    <row r="536" spans="10:16" x14ac:dyDescent="0.25">
      <c r="J536"/>
      <c r="L536"/>
      <c r="M536"/>
      <c r="N536"/>
      <c r="O536"/>
      <c r="P536"/>
    </row>
    <row r="537" spans="10:16" x14ac:dyDescent="0.25">
      <c r="J537"/>
      <c r="L537"/>
      <c r="M537"/>
      <c r="N537"/>
      <c r="O537"/>
      <c r="P537"/>
    </row>
    <row r="538" spans="10:16" x14ac:dyDescent="0.25">
      <c r="J538"/>
      <c r="L538"/>
      <c r="M538"/>
      <c r="N538"/>
      <c r="O538"/>
      <c r="P538"/>
    </row>
    <row r="539" spans="10:16" x14ac:dyDescent="0.25">
      <c r="J539"/>
      <c r="L539"/>
      <c r="M539"/>
      <c r="N539"/>
      <c r="O539"/>
      <c r="P539"/>
    </row>
    <row r="540" spans="10:16" x14ac:dyDescent="0.25">
      <c r="J540"/>
      <c r="L540"/>
      <c r="M540"/>
      <c r="N540"/>
      <c r="O540"/>
      <c r="P540"/>
    </row>
    <row r="541" spans="10:16" x14ac:dyDescent="0.25">
      <c r="J541"/>
      <c r="L541"/>
      <c r="M541"/>
      <c r="N541"/>
      <c r="O541"/>
      <c r="P541"/>
    </row>
    <row r="542" spans="10:16" x14ac:dyDescent="0.25">
      <c r="J542"/>
      <c r="L542"/>
      <c r="M542"/>
      <c r="N542"/>
      <c r="O542"/>
      <c r="P542"/>
    </row>
    <row r="543" spans="10:16" x14ac:dyDescent="0.25">
      <c r="J543"/>
      <c r="L543"/>
      <c r="M543"/>
      <c r="N543"/>
      <c r="O543"/>
      <c r="P543"/>
    </row>
    <row r="544" spans="10:16" x14ac:dyDescent="0.25">
      <c r="J544"/>
      <c r="L544"/>
      <c r="M544"/>
      <c r="N544"/>
      <c r="O544"/>
      <c r="P544"/>
    </row>
    <row r="545" spans="10:16" x14ac:dyDescent="0.25">
      <c r="J545"/>
      <c r="L545"/>
      <c r="M545"/>
      <c r="N545"/>
      <c r="O545"/>
      <c r="P545"/>
    </row>
    <row r="546" spans="10:16" x14ac:dyDescent="0.25">
      <c r="J546"/>
      <c r="L546"/>
      <c r="M546"/>
      <c r="N546"/>
      <c r="O546"/>
      <c r="P546"/>
    </row>
    <row r="547" spans="10:16" x14ac:dyDescent="0.25">
      <c r="J547"/>
      <c r="L547"/>
      <c r="M547"/>
      <c r="N547"/>
      <c r="O547"/>
      <c r="P547"/>
    </row>
    <row r="548" spans="10:16" x14ac:dyDescent="0.25">
      <c r="J548"/>
      <c r="L548"/>
      <c r="M548"/>
      <c r="N548"/>
      <c r="O548"/>
      <c r="P548"/>
    </row>
    <row r="549" spans="10:16" x14ac:dyDescent="0.25">
      <c r="J549"/>
      <c r="L549"/>
      <c r="M549"/>
      <c r="N549"/>
      <c r="O549"/>
      <c r="P549"/>
    </row>
    <row r="550" spans="10:16" x14ac:dyDescent="0.25">
      <c r="J550"/>
      <c r="L550"/>
      <c r="M550"/>
      <c r="N550"/>
      <c r="O550"/>
      <c r="P550"/>
    </row>
    <row r="551" spans="10:16" x14ac:dyDescent="0.25">
      <c r="J551"/>
      <c r="L551"/>
      <c r="M551"/>
      <c r="N551"/>
      <c r="O551"/>
      <c r="P551"/>
    </row>
    <row r="552" spans="10:16" x14ac:dyDescent="0.25">
      <c r="J552"/>
      <c r="L552"/>
      <c r="M552"/>
      <c r="N552"/>
      <c r="O552"/>
      <c r="P552"/>
    </row>
    <row r="553" spans="10:16" x14ac:dyDescent="0.25">
      <c r="J553"/>
      <c r="L553"/>
      <c r="M553"/>
      <c r="N553"/>
      <c r="O553"/>
      <c r="P553"/>
    </row>
    <row r="554" spans="10:16" x14ac:dyDescent="0.25">
      <c r="J554"/>
      <c r="L554"/>
      <c r="M554"/>
      <c r="N554"/>
      <c r="O554"/>
      <c r="P554"/>
    </row>
    <row r="555" spans="10:16" x14ac:dyDescent="0.25">
      <c r="J555"/>
      <c r="L555"/>
      <c r="M555"/>
      <c r="N555"/>
      <c r="O555"/>
      <c r="P555"/>
    </row>
    <row r="556" spans="10:16" x14ac:dyDescent="0.25">
      <c r="J556"/>
      <c r="L556"/>
      <c r="M556"/>
      <c r="N556"/>
      <c r="O556"/>
      <c r="P556"/>
    </row>
    <row r="557" spans="10:16" x14ac:dyDescent="0.25">
      <c r="J557"/>
      <c r="L557"/>
      <c r="M557"/>
      <c r="N557"/>
      <c r="O557"/>
      <c r="P557"/>
    </row>
    <row r="558" spans="10:16" x14ac:dyDescent="0.25">
      <c r="J558"/>
      <c r="L558"/>
      <c r="M558"/>
      <c r="N558"/>
      <c r="O558"/>
      <c r="P558"/>
    </row>
    <row r="559" spans="10:16" x14ac:dyDescent="0.25">
      <c r="J559"/>
      <c r="L559"/>
      <c r="M559"/>
      <c r="N559"/>
      <c r="O559"/>
      <c r="P559"/>
    </row>
    <row r="560" spans="10:16" x14ac:dyDescent="0.25">
      <c r="J560"/>
      <c r="L560"/>
      <c r="M560"/>
      <c r="N560"/>
      <c r="O560"/>
      <c r="P560"/>
    </row>
    <row r="561" spans="10:16" x14ac:dyDescent="0.25">
      <c r="J561"/>
      <c r="L561"/>
      <c r="M561"/>
      <c r="N561"/>
      <c r="O561"/>
      <c r="P561"/>
    </row>
    <row r="562" spans="10:16" x14ac:dyDescent="0.25">
      <c r="J562"/>
      <c r="L562"/>
      <c r="M562"/>
      <c r="N562"/>
      <c r="O562"/>
      <c r="P562"/>
    </row>
    <row r="563" spans="10:16" x14ac:dyDescent="0.25">
      <c r="J563"/>
      <c r="L563"/>
      <c r="M563"/>
      <c r="N563"/>
      <c r="O563"/>
      <c r="P563"/>
    </row>
    <row r="564" spans="10:16" x14ac:dyDescent="0.25">
      <c r="J564"/>
      <c r="L564"/>
      <c r="M564"/>
      <c r="N564"/>
      <c r="O564"/>
      <c r="P564"/>
    </row>
    <row r="565" spans="10:16" x14ac:dyDescent="0.25">
      <c r="J565"/>
      <c r="L565"/>
      <c r="M565"/>
      <c r="N565"/>
      <c r="O565"/>
      <c r="P565"/>
    </row>
    <row r="566" spans="10:16" x14ac:dyDescent="0.25">
      <c r="J566"/>
      <c r="L566"/>
      <c r="M566"/>
      <c r="N566"/>
      <c r="O566"/>
      <c r="P566"/>
    </row>
    <row r="567" spans="10:16" x14ac:dyDescent="0.25">
      <c r="J567"/>
      <c r="L567"/>
      <c r="M567"/>
      <c r="N567"/>
      <c r="O567"/>
      <c r="P567"/>
    </row>
    <row r="568" spans="10:16" x14ac:dyDescent="0.25">
      <c r="J568"/>
      <c r="L568"/>
      <c r="M568"/>
      <c r="N568"/>
      <c r="O568"/>
      <c r="P568"/>
    </row>
    <row r="569" spans="10:16" x14ac:dyDescent="0.25">
      <c r="J569"/>
      <c r="L569"/>
      <c r="M569"/>
      <c r="N569"/>
      <c r="O569"/>
      <c r="P569"/>
    </row>
    <row r="570" spans="10:16" x14ac:dyDescent="0.25">
      <c r="J570"/>
      <c r="L570"/>
      <c r="M570"/>
      <c r="N570"/>
      <c r="O570"/>
      <c r="P570"/>
    </row>
    <row r="571" spans="10:16" x14ac:dyDescent="0.25">
      <c r="J571"/>
      <c r="L571"/>
      <c r="M571"/>
      <c r="N571"/>
      <c r="O571"/>
      <c r="P571"/>
    </row>
    <row r="572" spans="10:16" x14ac:dyDescent="0.25">
      <c r="J572"/>
      <c r="L572"/>
      <c r="M572"/>
      <c r="N572"/>
      <c r="O572"/>
      <c r="P572"/>
    </row>
    <row r="573" spans="10:16" x14ac:dyDescent="0.25">
      <c r="J573"/>
      <c r="L573"/>
      <c r="M573"/>
      <c r="N573"/>
      <c r="O573"/>
      <c r="P573"/>
    </row>
    <row r="574" spans="10:16" x14ac:dyDescent="0.25">
      <c r="J574"/>
      <c r="L574"/>
      <c r="M574"/>
      <c r="N574"/>
      <c r="O574"/>
      <c r="P574"/>
    </row>
    <row r="575" spans="10:16" x14ac:dyDescent="0.25">
      <c r="J575"/>
      <c r="L575"/>
      <c r="M575"/>
      <c r="N575"/>
      <c r="O575"/>
      <c r="P575"/>
    </row>
    <row r="576" spans="10:16" x14ac:dyDescent="0.25">
      <c r="J576"/>
      <c r="L576"/>
      <c r="M576"/>
      <c r="N576"/>
      <c r="O576"/>
      <c r="P576"/>
    </row>
    <row r="577" spans="10:16" x14ac:dyDescent="0.25">
      <c r="J577"/>
      <c r="L577"/>
      <c r="M577"/>
      <c r="N577"/>
      <c r="O577"/>
      <c r="P577"/>
    </row>
    <row r="578" spans="10:16" x14ac:dyDescent="0.25">
      <c r="J578"/>
      <c r="L578"/>
      <c r="M578"/>
      <c r="N578"/>
      <c r="O578"/>
      <c r="P578"/>
    </row>
    <row r="579" spans="10:16" x14ac:dyDescent="0.25">
      <c r="J579"/>
      <c r="L579"/>
      <c r="M579"/>
      <c r="N579"/>
      <c r="O579"/>
      <c r="P579"/>
    </row>
    <row r="580" spans="10:16" x14ac:dyDescent="0.25">
      <c r="J580"/>
      <c r="L580"/>
      <c r="M580"/>
      <c r="N580"/>
      <c r="O580"/>
      <c r="P580"/>
    </row>
    <row r="581" spans="10:16" x14ac:dyDescent="0.25">
      <c r="J581"/>
      <c r="L581"/>
      <c r="M581"/>
      <c r="N581"/>
      <c r="O581"/>
      <c r="P581"/>
    </row>
    <row r="582" spans="10:16" x14ac:dyDescent="0.25">
      <c r="J582"/>
      <c r="L582"/>
      <c r="M582"/>
      <c r="N582"/>
      <c r="O582"/>
      <c r="P582"/>
    </row>
    <row r="583" spans="10:16" x14ac:dyDescent="0.25">
      <c r="J583"/>
      <c r="L583"/>
      <c r="M583"/>
      <c r="N583"/>
      <c r="O583"/>
      <c r="P583"/>
    </row>
    <row r="584" spans="10:16" x14ac:dyDescent="0.25">
      <c r="J584"/>
      <c r="L584"/>
      <c r="M584"/>
      <c r="N584"/>
      <c r="O584"/>
      <c r="P584"/>
    </row>
    <row r="585" spans="10:16" x14ac:dyDescent="0.25">
      <c r="J585"/>
      <c r="L585"/>
      <c r="M585"/>
      <c r="N585"/>
      <c r="O585"/>
      <c r="P585"/>
    </row>
    <row r="586" spans="10:16" x14ac:dyDescent="0.25">
      <c r="J586"/>
      <c r="L586"/>
      <c r="M586"/>
      <c r="N586"/>
      <c r="O586"/>
      <c r="P586"/>
    </row>
    <row r="587" spans="10:16" x14ac:dyDescent="0.25">
      <c r="J587"/>
      <c r="L587"/>
      <c r="M587"/>
      <c r="N587"/>
      <c r="O587"/>
      <c r="P587"/>
    </row>
    <row r="588" spans="10:16" x14ac:dyDescent="0.25">
      <c r="J588"/>
      <c r="L588"/>
      <c r="M588"/>
      <c r="N588"/>
      <c r="O588"/>
      <c r="P588"/>
    </row>
    <row r="589" spans="10:16" x14ac:dyDescent="0.25">
      <c r="J589"/>
      <c r="L589"/>
      <c r="M589"/>
      <c r="N589"/>
      <c r="O589"/>
      <c r="P589"/>
    </row>
    <row r="590" spans="10:16" x14ac:dyDescent="0.25">
      <c r="J590"/>
      <c r="L590"/>
      <c r="M590"/>
      <c r="N590"/>
      <c r="O590"/>
      <c r="P590"/>
    </row>
    <row r="591" spans="10:16" x14ac:dyDescent="0.25">
      <c r="J591"/>
      <c r="L591"/>
      <c r="M591"/>
      <c r="N591"/>
      <c r="O591"/>
      <c r="P591"/>
    </row>
    <row r="592" spans="10:16" x14ac:dyDescent="0.25">
      <c r="J592"/>
      <c r="L592"/>
      <c r="M592"/>
      <c r="N592"/>
      <c r="O592"/>
      <c r="P592"/>
    </row>
    <row r="593" spans="10:16" x14ac:dyDescent="0.25">
      <c r="J593"/>
      <c r="L593"/>
      <c r="M593"/>
      <c r="N593"/>
      <c r="O593"/>
      <c r="P593"/>
    </row>
    <row r="594" spans="10:16" x14ac:dyDescent="0.25">
      <c r="J594"/>
      <c r="L594"/>
      <c r="M594"/>
      <c r="N594"/>
      <c r="O594"/>
      <c r="P594"/>
    </row>
    <row r="595" spans="10:16" x14ac:dyDescent="0.25">
      <c r="J595"/>
      <c r="L595"/>
      <c r="M595"/>
      <c r="N595"/>
      <c r="O595"/>
      <c r="P595"/>
    </row>
    <row r="596" spans="10:16" x14ac:dyDescent="0.25">
      <c r="J596"/>
      <c r="L596"/>
      <c r="M596"/>
      <c r="N596"/>
      <c r="O596"/>
      <c r="P596"/>
    </row>
    <row r="597" spans="10:16" x14ac:dyDescent="0.25">
      <c r="J597"/>
      <c r="L597"/>
      <c r="M597"/>
      <c r="N597"/>
      <c r="O597"/>
      <c r="P597"/>
    </row>
    <row r="598" spans="10:16" x14ac:dyDescent="0.25">
      <c r="J598"/>
      <c r="L598"/>
      <c r="M598"/>
      <c r="N598"/>
      <c r="O598"/>
      <c r="P598"/>
    </row>
    <row r="599" spans="10:16" x14ac:dyDescent="0.25">
      <c r="J599"/>
      <c r="L599"/>
      <c r="M599"/>
      <c r="N599"/>
      <c r="O599"/>
      <c r="P599"/>
    </row>
    <row r="600" spans="10:16" x14ac:dyDescent="0.25">
      <c r="J600"/>
      <c r="L600"/>
      <c r="M600"/>
      <c r="N600"/>
      <c r="O600"/>
      <c r="P600"/>
    </row>
    <row r="601" spans="10:16" x14ac:dyDescent="0.25">
      <c r="J601"/>
      <c r="L601"/>
      <c r="M601"/>
      <c r="N601"/>
      <c r="O601"/>
      <c r="P601"/>
    </row>
    <row r="602" spans="10:16" x14ac:dyDescent="0.25">
      <c r="J602"/>
      <c r="L602"/>
      <c r="M602"/>
      <c r="N602"/>
      <c r="O602"/>
      <c r="P602"/>
    </row>
    <row r="603" spans="10:16" x14ac:dyDescent="0.25">
      <c r="J603"/>
      <c r="L603"/>
      <c r="M603"/>
      <c r="N603"/>
      <c r="O603"/>
      <c r="P603"/>
    </row>
    <row r="604" spans="10:16" x14ac:dyDescent="0.25">
      <c r="J604"/>
      <c r="L604"/>
      <c r="M604"/>
      <c r="N604"/>
      <c r="O604"/>
      <c r="P604"/>
    </row>
    <row r="605" spans="10:16" x14ac:dyDescent="0.25">
      <c r="J605"/>
      <c r="L605"/>
      <c r="M605"/>
      <c r="N605"/>
      <c r="O605"/>
      <c r="P605"/>
    </row>
    <row r="606" spans="10:16" x14ac:dyDescent="0.25">
      <c r="J606"/>
      <c r="L606"/>
      <c r="M606"/>
      <c r="N606"/>
      <c r="O606"/>
      <c r="P606"/>
    </row>
    <row r="607" spans="10:16" x14ac:dyDescent="0.25">
      <c r="J607"/>
      <c r="L607"/>
      <c r="M607"/>
      <c r="N607"/>
      <c r="O607"/>
      <c r="P607"/>
    </row>
    <row r="608" spans="10:16" x14ac:dyDescent="0.25">
      <c r="J608"/>
      <c r="L608"/>
      <c r="M608"/>
      <c r="N608"/>
      <c r="O608"/>
      <c r="P608"/>
    </row>
    <row r="609" spans="10:16" x14ac:dyDescent="0.25">
      <c r="J609"/>
      <c r="L609"/>
      <c r="M609"/>
      <c r="N609"/>
      <c r="O609"/>
      <c r="P609"/>
    </row>
    <row r="610" spans="10:16" x14ac:dyDescent="0.25">
      <c r="J610"/>
      <c r="L610"/>
      <c r="M610"/>
      <c r="N610"/>
      <c r="O610"/>
      <c r="P610"/>
    </row>
    <row r="611" spans="10:16" x14ac:dyDescent="0.25">
      <c r="J611"/>
      <c r="L611"/>
      <c r="M611"/>
      <c r="N611"/>
      <c r="O611"/>
      <c r="P611"/>
    </row>
    <row r="612" spans="10:16" x14ac:dyDescent="0.25">
      <c r="J612"/>
      <c r="L612"/>
      <c r="M612"/>
      <c r="N612"/>
      <c r="O612"/>
      <c r="P612"/>
    </row>
    <row r="613" spans="10:16" x14ac:dyDescent="0.25">
      <c r="J613"/>
      <c r="L613"/>
      <c r="M613"/>
      <c r="N613"/>
      <c r="O613"/>
      <c r="P613"/>
    </row>
    <row r="614" spans="10:16" x14ac:dyDescent="0.25">
      <c r="J614"/>
      <c r="L614"/>
      <c r="M614"/>
      <c r="N614"/>
      <c r="O614"/>
      <c r="P614"/>
    </row>
    <row r="615" spans="10:16" x14ac:dyDescent="0.25">
      <c r="J615"/>
      <c r="L615"/>
      <c r="M615"/>
      <c r="N615"/>
      <c r="O615"/>
      <c r="P615"/>
    </row>
    <row r="616" spans="10:16" x14ac:dyDescent="0.25">
      <c r="J616"/>
      <c r="L616"/>
      <c r="M616"/>
      <c r="N616"/>
      <c r="O616"/>
      <c r="P616"/>
    </row>
    <row r="617" spans="10:16" x14ac:dyDescent="0.25">
      <c r="J617"/>
      <c r="L617"/>
      <c r="M617"/>
      <c r="N617"/>
      <c r="O617"/>
      <c r="P617"/>
    </row>
    <row r="618" spans="10:16" x14ac:dyDescent="0.25">
      <c r="J618"/>
      <c r="L618"/>
      <c r="M618"/>
      <c r="N618"/>
      <c r="O618"/>
      <c r="P618"/>
    </row>
    <row r="619" spans="10:16" x14ac:dyDescent="0.25">
      <c r="J619"/>
      <c r="L619"/>
      <c r="M619"/>
      <c r="N619"/>
      <c r="O619"/>
      <c r="P619"/>
    </row>
    <row r="620" spans="10:16" x14ac:dyDescent="0.25">
      <c r="J620"/>
      <c r="L620"/>
      <c r="M620"/>
      <c r="N620"/>
      <c r="O620"/>
      <c r="P620"/>
    </row>
    <row r="621" spans="10:16" x14ac:dyDescent="0.25">
      <c r="J621"/>
      <c r="L621"/>
      <c r="M621"/>
      <c r="N621"/>
      <c r="O621"/>
      <c r="P621"/>
    </row>
    <row r="622" spans="10:16" x14ac:dyDescent="0.25">
      <c r="J622"/>
      <c r="L622"/>
      <c r="M622"/>
      <c r="N622"/>
      <c r="O622"/>
      <c r="P622"/>
    </row>
    <row r="623" spans="10:16" x14ac:dyDescent="0.25">
      <c r="J623"/>
      <c r="L623"/>
      <c r="M623"/>
      <c r="N623"/>
      <c r="O623"/>
      <c r="P623"/>
    </row>
    <row r="624" spans="10:16" x14ac:dyDescent="0.25">
      <c r="J624"/>
      <c r="L624"/>
      <c r="M624"/>
      <c r="N624"/>
      <c r="O624"/>
      <c r="P624"/>
    </row>
    <row r="625" spans="10:16" x14ac:dyDescent="0.25">
      <c r="J625"/>
      <c r="L625"/>
      <c r="M625"/>
      <c r="N625"/>
      <c r="O625"/>
      <c r="P625"/>
    </row>
    <row r="626" spans="10:16" x14ac:dyDescent="0.25">
      <c r="J626"/>
      <c r="L626"/>
      <c r="M626"/>
      <c r="N626"/>
      <c r="O626"/>
      <c r="P626"/>
    </row>
    <row r="627" spans="10:16" x14ac:dyDescent="0.25">
      <c r="J627"/>
      <c r="L627"/>
      <c r="M627"/>
      <c r="N627"/>
      <c r="O627"/>
      <c r="P627"/>
    </row>
    <row r="628" spans="10:16" x14ac:dyDescent="0.25">
      <c r="J628"/>
      <c r="L628"/>
      <c r="M628"/>
      <c r="N628"/>
      <c r="O628"/>
      <c r="P628"/>
    </row>
    <row r="629" spans="10:16" x14ac:dyDescent="0.25">
      <c r="J629"/>
      <c r="L629"/>
      <c r="M629"/>
      <c r="N629"/>
      <c r="O629"/>
      <c r="P629"/>
    </row>
    <row r="630" spans="10:16" x14ac:dyDescent="0.25">
      <c r="J630"/>
      <c r="L630"/>
      <c r="M630"/>
      <c r="N630"/>
      <c r="O630"/>
      <c r="P630"/>
    </row>
    <row r="631" spans="10:16" x14ac:dyDescent="0.25">
      <c r="J631"/>
      <c r="L631"/>
      <c r="M631"/>
      <c r="N631"/>
      <c r="O631"/>
      <c r="P631"/>
    </row>
    <row r="632" spans="10:16" x14ac:dyDescent="0.25">
      <c r="J632"/>
      <c r="L632"/>
      <c r="M632"/>
      <c r="N632"/>
      <c r="O632"/>
      <c r="P632"/>
    </row>
    <row r="633" spans="10:16" x14ac:dyDescent="0.25">
      <c r="J633"/>
      <c r="L633"/>
      <c r="M633"/>
      <c r="N633"/>
      <c r="O633"/>
      <c r="P633"/>
    </row>
    <row r="634" spans="10:16" x14ac:dyDescent="0.25">
      <c r="J634"/>
      <c r="L634"/>
      <c r="M634"/>
      <c r="N634"/>
      <c r="O634"/>
      <c r="P634"/>
    </row>
    <row r="635" spans="10:16" x14ac:dyDescent="0.25">
      <c r="J635"/>
      <c r="L635"/>
      <c r="M635"/>
      <c r="N635"/>
      <c r="O635"/>
      <c r="P635"/>
    </row>
    <row r="636" spans="10:16" x14ac:dyDescent="0.25">
      <c r="J636"/>
      <c r="L636"/>
      <c r="M636"/>
      <c r="N636"/>
      <c r="O636"/>
      <c r="P636"/>
    </row>
    <row r="637" spans="10:16" x14ac:dyDescent="0.25">
      <c r="J637"/>
      <c r="L637"/>
      <c r="M637"/>
      <c r="N637"/>
      <c r="O637"/>
      <c r="P637"/>
    </row>
    <row r="638" spans="10:16" x14ac:dyDescent="0.25">
      <c r="J638"/>
      <c r="L638"/>
      <c r="M638"/>
      <c r="N638"/>
      <c r="O638"/>
      <c r="P638"/>
    </row>
    <row r="639" spans="10:16" x14ac:dyDescent="0.25">
      <c r="J639"/>
      <c r="L639"/>
      <c r="M639"/>
      <c r="N639"/>
      <c r="O639"/>
      <c r="P639"/>
    </row>
    <row r="640" spans="10:16" x14ac:dyDescent="0.25">
      <c r="J640"/>
      <c r="L640"/>
      <c r="M640"/>
      <c r="N640"/>
      <c r="O640"/>
      <c r="P640"/>
    </row>
    <row r="641" spans="10:16" x14ac:dyDescent="0.25">
      <c r="J641"/>
      <c r="L641"/>
      <c r="M641"/>
      <c r="N641"/>
      <c r="O641"/>
      <c r="P641"/>
    </row>
    <row r="642" spans="10:16" x14ac:dyDescent="0.25">
      <c r="J642"/>
      <c r="L642"/>
      <c r="M642"/>
      <c r="N642"/>
      <c r="O642"/>
      <c r="P642"/>
    </row>
    <row r="643" spans="10:16" x14ac:dyDescent="0.25">
      <c r="J643"/>
      <c r="L643"/>
      <c r="M643"/>
      <c r="N643"/>
      <c r="O643"/>
      <c r="P643"/>
    </row>
    <row r="644" spans="10:16" x14ac:dyDescent="0.25">
      <c r="J644"/>
      <c r="L644"/>
      <c r="M644"/>
      <c r="N644"/>
      <c r="O644"/>
      <c r="P644"/>
    </row>
    <row r="645" spans="10:16" x14ac:dyDescent="0.25">
      <c r="J645"/>
      <c r="L645"/>
      <c r="M645"/>
      <c r="N645"/>
      <c r="O645"/>
      <c r="P645"/>
    </row>
    <row r="646" spans="10:16" x14ac:dyDescent="0.25">
      <c r="J646"/>
      <c r="L646"/>
      <c r="M646"/>
      <c r="N646"/>
      <c r="O646"/>
      <c r="P646"/>
    </row>
    <row r="647" spans="10:16" x14ac:dyDescent="0.25">
      <c r="J647"/>
      <c r="L647"/>
      <c r="M647"/>
      <c r="N647"/>
      <c r="O647"/>
      <c r="P647"/>
    </row>
    <row r="648" spans="10:16" x14ac:dyDescent="0.25">
      <c r="J648"/>
      <c r="L648"/>
      <c r="M648"/>
      <c r="N648"/>
      <c r="O648"/>
      <c r="P648"/>
    </row>
    <row r="649" spans="10:16" x14ac:dyDescent="0.25">
      <c r="J649"/>
      <c r="L649"/>
      <c r="M649"/>
      <c r="N649"/>
      <c r="O649"/>
      <c r="P649"/>
    </row>
    <row r="650" spans="10:16" x14ac:dyDescent="0.25">
      <c r="J650"/>
      <c r="L650"/>
      <c r="M650"/>
      <c r="N650"/>
      <c r="O650"/>
      <c r="P650"/>
    </row>
    <row r="651" spans="10:16" x14ac:dyDescent="0.25">
      <c r="J651"/>
      <c r="L651"/>
      <c r="M651"/>
      <c r="N651"/>
      <c r="O651"/>
      <c r="P651"/>
    </row>
    <row r="652" spans="10:16" x14ac:dyDescent="0.25">
      <c r="J652"/>
      <c r="L652"/>
      <c r="M652"/>
      <c r="N652"/>
      <c r="O652"/>
      <c r="P652"/>
    </row>
    <row r="653" spans="10:16" x14ac:dyDescent="0.25">
      <c r="J653"/>
      <c r="L653"/>
      <c r="M653"/>
      <c r="N653"/>
      <c r="O653"/>
      <c r="P653"/>
    </row>
    <row r="654" spans="10:16" x14ac:dyDescent="0.25">
      <c r="J654"/>
      <c r="L654"/>
      <c r="M654"/>
      <c r="N654"/>
      <c r="O654"/>
      <c r="P654"/>
    </row>
    <row r="655" spans="10:16" x14ac:dyDescent="0.25">
      <c r="J655"/>
      <c r="L655"/>
      <c r="M655"/>
      <c r="N655"/>
      <c r="O655"/>
      <c r="P655"/>
    </row>
    <row r="656" spans="10:16" x14ac:dyDescent="0.25">
      <c r="J656"/>
      <c r="L656"/>
      <c r="M656"/>
      <c r="N656"/>
      <c r="O656"/>
      <c r="P656"/>
    </row>
    <row r="657" spans="10:16" x14ac:dyDescent="0.25">
      <c r="J657"/>
      <c r="L657"/>
      <c r="M657"/>
      <c r="N657"/>
      <c r="O657"/>
      <c r="P657"/>
    </row>
    <row r="658" spans="10:16" x14ac:dyDescent="0.25">
      <c r="J658"/>
      <c r="L658"/>
      <c r="M658"/>
      <c r="N658"/>
      <c r="O658"/>
      <c r="P658"/>
    </row>
    <row r="659" spans="10:16" x14ac:dyDescent="0.25">
      <c r="J659"/>
      <c r="L659"/>
      <c r="M659"/>
      <c r="N659"/>
      <c r="O659"/>
      <c r="P659"/>
    </row>
    <row r="660" spans="10:16" x14ac:dyDescent="0.25">
      <c r="J660"/>
      <c r="L660"/>
      <c r="M660"/>
      <c r="N660"/>
      <c r="O660"/>
      <c r="P660"/>
    </row>
    <row r="661" spans="10:16" x14ac:dyDescent="0.25">
      <c r="J661"/>
      <c r="L661"/>
      <c r="M661"/>
      <c r="N661"/>
      <c r="O661"/>
      <c r="P661"/>
    </row>
    <row r="662" spans="10:16" x14ac:dyDescent="0.25">
      <c r="J662"/>
      <c r="L662"/>
      <c r="M662"/>
      <c r="N662"/>
      <c r="O662"/>
      <c r="P662"/>
    </row>
    <row r="663" spans="10:16" x14ac:dyDescent="0.25">
      <c r="J663"/>
      <c r="L663"/>
      <c r="M663"/>
      <c r="N663"/>
      <c r="O663"/>
      <c r="P663"/>
    </row>
    <row r="664" spans="10:16" x14ac:dyDescent="0.25">
      <c r="J664"/>
      <c r="L664"/>
      <c r="M664"/>
      <c r="N664"/>
      <c r="O664"/>
      <c r="P664"/>
    </row>
    <row r="665" spans="10:16" x14ac:dyDescent="0.25">
      <c r="J665"/>
      <c r="L665"/>
      <c r="M665"/>
      <c r="N665"/>
      <c r="O665"/>
      <c r="P665"/>
    </row>
    <row r="666" spans="10:16" x14ac:dyDescent="0.25">
      <c r="J666"/>
      <c r="L666"/>
      <c r="M666"/>
      <c r="N666"/>
      <c r="O666"/>
      <c r="P666"/>
    </row>
    <row r="667" spans="10:16" x14ac:dyDescent="0.25">
      <c r="J667"/>
      <c r="L667"/>
      <c r="M667"/>
      <c r="N667"/>
      <c r="O667"/>
      <c r="P667"/>
    </row>
    <row r="668" spans="10:16" x14ac:dyDescent="0.25">
      <c r="J668"/>
      <c r="L668"/>
      <c r="M668"/>
      <c r="N668"/>
      <c r="O668"/>
      <c r="P668"/>
    </row>
    <row r="669" spans="10:16" x14ac:dyDescent="0.25">
      <c r="J669"/>
      <c r="L669"/>
      <c r="M669"/>
      <c r="N669"/>
      <c r="O669"/>
      <c r="P669"/>
    </row>
    <row r="670" spans="10:16" x14ac:dyDescent="0.25">
      <c r="J670"/>
      <c r="L670"/>
      <c r="M670"/>
      <c r="N670"/>
      <c r="O670"/>
      <c r="P670"/>
    </row>
    <row r="671" spans="10:16" x14ac:dyDescent="0.25">
      <c r="J671"/>
      <c r="L671"/>
      <c r="M671"/>
      <c r="N671"/>
      <c r="O671"/>
      <c r="P671"/>
    </row>
    <row r="672" spans="10:16" x14ac:dyDescent="0.25">
      <c r="J672"/>
      <c r="L672"/>
      <c r="M672"/>
      <c r="N672"/>
      <c r="O672"/>
      <c r="P672"/>
    </row>
    <row r="673" spans="10:16" x14ac:dyDescent="0.25">
      <c r="J673"/>
      <c r="L673"/>
      <c r="M673"/>
      <c r="N673"/>
      <c r="O673"/>
      <c r="P673"/>
    </row>
    <row r="674" spans="10:16" x14ac:dyDescent="0.25">
      <c r="J674"/>
      <c r="L674"/>
      <c r="M674"/>
      <c r="N674"/>
      <c r="O674"/>
      <c r="P674"/>
    </row>
    <row r="675" spans="10:16" x14ac:dyDescent="0.25">
      <c r="J675"/>
      <c r="L675"/>
      <c r="M675"/>
      <c r="N675"/>
      <c r="O675"/>
      <c r="P675"/>
    </row>
    <row r="676" spans="10:16" x14ac:dyDescent="0.25">
      <c r="J676"/>
      <c r="L676"/>
      <c r="M676"/>
      <c r="N676"/>
      <c r="O676"/>
      <c r="P676"/>
    </row>
    <row r="677" spans="10:16" x14ac:dyDescent="0.25">
      <c r="J677"/>
      <c r="L677"/>
      <c r="M677"/>
      <c r="N677"/>
      <c r="O677"/>
      <c r="P677"/>
    </row>
    <row r="678" spans="10:16" x14ac:dyDescent="0.25">
      <c r="J678"/>
      <c r="L678"/>
      <c r="M678"/>
      <c r="N678"/>
      <c r="O678"/>
      <c r="P678"/>
    </row>
    <row r="679" spans="10:16" x14ac:dyDescent="0.25">
      <c r="J679"/>
      <c r="L679"/>
      <c r="M679"/>
      <c r="N679"/>
      <c r="O679"/>
      <c r="P679"/>
    </row>
    <row r="680" spans="10:16" x14ac:dyDescent="0.25">
      <c r="J680"/>
      <c r="L680"/>
      <c r="M680"/>
      <c r="N680"/>
      <c r="O680"/>
      <c r="P680"/>
    </row>
    <row r="681" spans="10:16" x14ac:dyDescent="0.25">
      <c r="J681"/>
      <c r="L681"/>
      <c r="M681"/>
      <c r="N681"/>
      <c r="O681"/>
      <c r="P681"/>
    </row>
    <row r="682" spans="10:16" x14ac:dyDescent="0.25">
      <c r="J682"/>
      <c r="L682"/>
      <c r="M682"/>
      <c r="N682"/>
      <c r="O682"/>
      <c r="P682"/>
    </row>
    <row r="683" spans="10:16" x14ac:dyDescent="0.25">
      <c r="J683"/>
      <c r="L683"/>
      <c r="M683"/>
      <c r="N683"/>
      <c r="O683"/>
      <c r="P683"/>
    </row>
    <row r="684" spans="10:16" x14ac:dyDescent="0.25">
      <c r="J684"/>
      <c r="L684"/>
      <c r="M684"/>
      <c r="N684"/>
      <c r="O684"/>
      <c r="P684"/>
    </row>
    <row r="685" spans="10:16" x14ac:dyDescent="0.25">
      <c r="J685"/>
      <c r="L685"/>
      <c r="M685"/>
      <c r="N685"/>
      <c r="O685"/>
      <c r="P685"/>
    </row>
    <row r="686" spans="10:16" x14ac:dyDescent="0.25">
      <c r="J686"/>
      <c r="L686"/>
      <c r="M686"/>
      <c r="N686"/>
      <c r="O686"/>
      <c r="P686"/>
    </row>
    <row r="687" spans="10:16" x14ac:dyDescent="0.25">
      <c r="J687"/>
      <c r="L687"/>
      <c r="M687"/>
      <c r="N687"/>
      <c r="O687"/>
      <c r="P687"/>
    </row>
    <row r="688" spans="10:16" x14ac:dyDescent="0.25">
      <c r="J688"/>
      <c r="L688"/>
      <c r="M688"/>
      <c r="N688"/>
      <c r="O688"/>
      <c r="P688"/>
    </row>
    <row r="689" spans="10:16" x14ac:dyDescent="0.25">
      <c r="J689"/>
      <c r="L689"/>
      <c r="M689"/>
      <c r="N689"/>
      <c r="O689"/>
      <c r="P689"/>
    </row>
    <row r="690" spans="10:16" x14ac:dyDescent="0.25">
      <c r="J690"/>
      <c r="L690"/>
      <c r="M690"/>
      <c r="N690"/>
      <c r="O690"/>
      <c r="P690"/>
    </row>
    <row r="691" spans="10:16" x14ac:dyDescent="0.25">
      <c r="J691"/>
      <c r="L691"/>
      <c r="M691"/>
      <c r="N691"/>
      <c r="O691"/>
      <c r="P691"/>
    </row>
    <row r="692" spans="10:16" x14ac:dyDescent="0.25">
      <c r="J692"/>
      <c r="L692"/>
      <c r="M692"/>
      <c r="N692"/>
      <c r="O692"/>
      <c r="P692"/>
    </row>
    <row r="693" spans="10:16" x14ac:dyDescent="0.25">
      <c r="J693"/>
      <c r="L693"/>
      <c r="M693"/>
      <c r="N693"/>
      <c r="O693"/>
      <c r="P693"/>
    </row>
    <row r="694" spans="10:16" x14ac:dyDescent="0.25">
      <c r="J694"/>
      <c r="L694"/>
      <c r="M694"/>
      <c r="N694"/>
      <c r="O694"/>
      <c r="P694"/>
    </row>
    <row r="695" spans="10:16" x14ac:dyDescent="0.25">
      <c r="J695"/>
      <c r="L695"/>
      <c r="M695"/>
      <c r="N695"/>
      <c r="O695"/>
      <c r="P695"/>
    </row>
    <row r="696" spans="10:16" x14ac:dyDescent="0.25">
      <c r="J696"/>
      <c r="L696"/>
      <c r="M696"/>
      <c r="N696"/>
      <c r="O696"/>
      <c r="P696"/>
    </row>
    <row r="697" spans="10:16" x14ac:dyDescent="0.25">
      <c r="J697"/>
      <c r="L697"/>
      <c r="M697"/>
      <c r="N697"/>
      <c r="O697"/>
      <c r="P697"/>
    </row>
    <row r="698" spans="10:16" x14ac:dyDescent="0.25">
      <c r="J698"/>
      <c r="L698"/>
      <c r="M698"/>
      <c r="N698"/>
      <c r="O698"/>
      <c r="P698"/>
    </row>
    <row r="699" spans="10:16" x14ac:dyDescent="0.25">
      <c r="J699"/>
      <c r="L699"/>
      <c r="M699"/>
      <c r="N699"/>
      <c r="O699"/>
      <c r="P699"/>
    </row>
    <row r="700" spans="10:16" x14ac:dyDescent="0.25">
      <c r="J700"/>
      <c r="L700"/>
      <c r="M700"/>
      <c r="N700"/>
      <c r="O700"/>
      <c r="P700"/>
    </row>
    <row r="701" spans="10:16" x14ac:dyDescent="0.25">
      <c r="J701"/>
      <c r="L701"/>
      <c r="M701"/>
      <c r="N701"/>
      <c r="O701"/>
      <c r="P701"/>
    </row>
    <row r="702" spans="10:16" x14ac:dyDescent="0.25">
      <c r="J702"/>
      <c r="L702"/>
      <c r="M702"/>
      <c r="N702"/>
      <c r="O702"/>
      <c r="P702"/>
    </row>
    <row r="703" spans="10:16" x14ac:dyDescent="0.25">
      <c r="J703"/>
      <c r="L703"/>
      <c r="M703"/>
      <c r="N703"/>
      <c r="O703"/>
      <c r="P703"/>
    </row>
    <row r="704" spans="10:16" x14ac:dyDescent="0.25">
      <c r="J704"/>
      <c r="L704"/>
      <c r="M704"/>
      <c r="N704"/>
      <c r="O704"/>
      <c r="P704"/>
    </row>
    <row r="705" spans="10:16" x14ac:dyDescent="0.25">
      <c r="J705"/>
      <c r="L705"/>
      <c r="M705"/>
      <c r="N705"/>
      <c r="O705"/>
      <c r="P705"/>
    </row>
    <row r="706" spans="10:16" x14ac:dyDescent="0.25">
      <c r="J706"/>
      <c r="L706"/>
      <c r="M706"/>
      <c r="N706"/>
      <c r="O706"/>
      <c r="P706"/>
    </row>
    <row r="707" spans="10:16" x14ac:dyDescent="0.25">
      <c r="J707"/>
      <c r="L707"/>
      <c r="M707"/>
      <c r="N707"/>
      <c r="O707"/>
      <c r="P707"/>
    </row>
    <row r="708" spans="10:16" x14ac:dyDescent="0.25">
      <c r="J708"/>
      <c r="L708"/>
      <c r="M708"/>
      <c r="N708"/>
      <c r="O708"/>
      <c r="P708"/>
    </row>
    <row r="709" spans="10:16" x14ac:dyDescent="0.25">
      <c r="J709"/>
      <c r="L709"/>
      <c r="M709"/>
      <c r="N709"/>
      <c r="O709"/>
      <c r="P709"/>
    </row>
    <row r="710" spans="10:16" x14ac:dyDescent="0.25">
      <c r="J710"/>
      <c r="L710"/>
      <c r="M710"/>
      <c r="N710"/>
      <c r="O710"/>
      <c r="P710"/>
    </row>
    <row r="711" spans="10:16" x14ac:dyDescent="0.25">
      <c r="J711"/>
      <c r="L711"/>
      <c r="M711"/>
      <c r="N711"/>
      <c r="O711"/>
      <c r="P711"/>
    </row>
    <row r="712" spans="10:16" x14ac:dyDescent="0.25">
      <c r="J712"/>
      <c r="L712"/>
      <c r="M712"/>
      <c r="N712"/>
      <c r="O712"/>
      <c r="P712"/>
    </row>
    <row r="713" spans="10:16" x14ac:dyDescent="0.25">
      <c r="J713"/>
      <c r="L713"/>
      <c r="M713"/>
      <c r="N713"/>
      <c r="O713"/>
      <c r="P713"/>
    </row>
    <row r="714" spans="10:16" x14ac:dyDescent="0.25">
      <c r="J714"/>
      <c r="L714"/>
      <c r="M714"/>
      <c r="N714"/>
      <c r="O714"/>
      <c r="P714"/>
    </row>
    <row r="715" spans="10:16" x14ac:dyDescent="0.25">
      <c r="J715"/>
      <c r="L715"/>
      <c r="M715"/>
      <c r="N715"/>
      <c r="O715"/>
      <c r="P715"/>
    </row>
    <row r="716" spans="10:16" x14ac:dyDescent="0.25">
      <c r="J716"/>
      <c r="L716"/>
      <c r="M716"/>
      <c r="N716"/>
      <c r="O716"/>
      <c r="P716"/>
    </row>
    <row r="717" spans="10:16" x14ac:dyDescent="0.25">
      <c r="J717"/>
      <c r="L717"/>
      <c r="M717"/>
      <c r="N717"/>
      <c r="O717"/>
      <c r="P717"/>
    </row>
    <row r="718" spans="10:16" x14ac:dyDescent="0.25">
      <c r="J718"/>
      <c r="L718"/>
      <c r="M718"/>
      <c r="N718"/>
      <c r="O718"/>
      <c r="P718"/>
    </row>
    <row r="719" spans="10:16" x14ac:dyDescent="0.25">
      <c r="J719"/>
      <c r="L719"/>
      <c r="M719"/>
      <c r="N719"/>
      <c r="O719"/>
      <c r="P719"/>
    </row>
    <row r="720" spans="10:16" x14ac:dyDescent="0.25">
      <c r="J720"/>
      <c r="L720"/>
      <c r="M720"/>
      <c r="N720"/>
      <c r="O720"/>
      <c r="P720"/>
    </row>
    <row r="721" spans="10:16" x14ac:dyDescent="0.25">
      <c r="J721"/>
      <c r="L721"/>
      <c r="M721"/>
      <c r="N721"/>
      <c r="O721"/>
      <c r="P721"/>
    </row>
    <row r="722" spans="10:16" x14ac:dyDescent="0.25">
      <c r="J722"/>
      <c r="L722"/>
      <c r="M722"/>
      <c r="N722"/>
      <c r="O722"/>
      <c r="P722"/>
    </row>
    <row r="723" spans="10:16" x14ac:dyDescent="0.25">
      <c r="J723"/>
      <c r="L723"/>
      <c r="M723"/>
      <c r="N723"/>
      <c r="O723"/>
      <c r="P723"/>
    </row>
    <row r="724" spans="10:16" x14ac:dyDescent="0.25">
      <c r="J724"/>
      <c r="L724"/>
      <c r="M724"/>
      <c r="N724"/>
      <c r="O724"/>
      <c r="P724"/>
    </row>
    <row r="725" spans="10:16" x14ac:dyDescent="0.25">
      <c r="J725"/>
      <c r="L725"/>
      <c r="M725"/>
      <c r="N725"/>
      <c r="O725"/>
      <c r="P725"/>
    </row>
    <row r="726" spans="10:16" x14ac:dyDescent="0.25">
      <c r="J726"/>
      <c r="L726"/>
      <c r="M726"/>
      <c r="N726"/>
      <c r="O726"/>
      <c r="P726"/>
    </row>
    <row r="727" spans="10:16" x14ac:dyDescent="0.25">
      <c r="J727"/>
      <c r="L727"/>
      <c r="M727"/>
      <c r="N727"/>
      <c r="O727"/>
      <c r="P727"/>
    </row>
    <row r="728" spans="10:16" x14ac:dyDescent="0.25">
      <c r="J728"/>
      <c r="L728"/>
      <c r="M728"/>
      <c r="N728"/>
      <c r="O728"/>
      <c r="P728"/>
    </row>
    <row r="729" spans="10:16" x14ac:dyDescent="0.25">
      <c r="J729"/>
      <c r="L729"/>
      <c r="M729"/>
      <c r="N729"/>
      <c r="O729"/>
      <c r="P729"/>
    </row>
    <row r="730" spans="10:16" x14ac:dyDescent="0.25">
      <c r="J730"/>
      <c r="L730"/>
      <c r="M730"/>
      <c r="N730"/>
      <c r="O730"/>
      <c r="P730"/>
    </row>
    <row r="731" spans="10:16" x14ac:dyDescent="0.25">
      <c r="J731"/>
      <c r="L731"/>
      <c r="M731"/>
      <c r="N731"/>
      <c r="O731"/>
      <c r="P731"/>
    </row>
    <row r="732" spans="10:16" x14ac:dyDescent="0.25">
      <c r="J732"/>
      <c r="L732"/>
      <c r="M732"/>
      <c r="N732"/>
      <c r="O732"/>
      <c r="P732"/>
    </row>
    <row r="733" spans="10:16" x14ac:dyDescent="0.25">
      <c r="J733"/>
      <c r="L733"/>
      <c r="M733"/>
      <c r="N733"/>
      <c r="O733"/>
      <c r="P733"/>
    </row>
    <row r="734" spans="10:16" x14ac:dyDescent="0.25">
      <c r="J734"/>
      <c r="L734"/>
      <c r="M734"/>
      <c r="N734"/>
      <c r="O734"/>
      <c r="P734"/>
    </row>
    <row r="735" spans="10:16" x14ac:dyDescent="0.25">
      <c r="J735"/>
      <c r="L735"/>
      <c r="M735"/>
      <c r="N735"/>
      <c r="O735"/>
      <c r="P735"/>
    </row>
    <row r="736" spans="10:16" x14ac:dyDescent="0.25">
      <c r="J736"/>
      <c r="L736"/>
      <c r="M736"/>
      <c r="N736"/>
      <c r="O736"/>
      <c r="P736"/>
    </row>
    <row r="737" spans="10:16" x14ac:dyDescent="0.25">
      <c r="J737"/>
      <c r="L737"/>
      <c r="M737"/>
      <c r="N737"/>
      <c r="O737"/>
      <c r="P737"/>
    </row>
    <row r="738" spans="10:16" x14ac:dyDescent="0.25">
      <c r="J738"/>
      <c r="L738"/>
      <c r="M738"/>
      <c r="N738"/>
      <c r="O738"/>
      <c r="P738"/>
    </row>
    <row r="739" spans="10:16" x14ac:dyDescent="0.25">
      <c r="J739"/>
      <c r="L739"/>
      <c r="M739"/>
      <c r="N739"/>
      <c r="O739"/>
      <c r="P739"/>
    </row>
    <row r="740" spans="10:16" x14ac:dyDescent="0.25">
      <c r="J740"/>
      <c r="L740"/>
      <c r="M740"/>
      <c r="N740"/>
      <c r="O740"/>
      <c r="P740"/>
    </row>
    <row r="741" spans="10:16" x14ac:dyDescent="0.25">
      <c r="J741"/>
      <c r="L741"/>
      <c r="M741"/>
      <c r="N741"/>
      <c r="O741"/>
      <c r="P741"/>
    </row>
    <row r="742" spans="10:16" x14ac:dyDescent="0.25">
      <c r="J742"/>
      <c r="L742"/>
      <c r="M742"/>
      <c r="N742"/>
      <c r="O742"/>
      <c r="P742"/>
    </row>
    <row r="743" spans="10:16" x14ac:dyDescent="0.25">
      <c r="J743"/>
      <c r="L743"/>
      <c r="M743"/>
      <c r="N743"/>
      <c r="O743"/>
      <c r="P743"/>
    </row>
    <row r="744" spans="10:16" x14ac:dyDescent="0.25">
      <c r="J744"/>
      <c r="L744"/>
      <c r="M744"/>
      <c r="N744"/>
      <c r="O744"/>
      <c r="P744"/>
    </row>
    <row r="745" spans="10:16" x14ac:dyDescent="0.25">
      <c r="J745"/>
      <c r="L745"/>
      <c r="M745"/>
      <c r="N745"/>
      <c r="O745"/>
      <c r="P745"/>
    </row>
    <row r="746" spans="10:16" x14ac:dyDescent="0.25">
      <c r="J746"/>
      <c r="L746"/>
      <c r="M746"/>
      <c r="N746"/>
      <c r="O746"/>
      <c r="P746"/>
    </row>
    <row r="747" spans="10:16" x14ac:dyDescent="0.25">
      <c r="J747"/>
      <c r="L747"/>
      <c r="M747"/>
      <c r="N747"/>
      <c r="O747"/>
      <c r="P747"/>
    </row>
    <row r="748" spans="10:16" x14ac:dyDescent="0.25">
      <c r="J748"/>
      <c r="L748"/>
      <c r="M748"/>
      <c r="N748"/>
      <c r="O748"/>
      <c r="P748"/>
    </row>
    <row r="749" spans="10:16" x14ac:dyDescent="0.25">
      <c r="J749"/>
      <c r="L749"/>
      <c r="M749"/>
      <c r="N749"/>
      <c r="O749"/>
      <c r="P749"/>
    </row>
    <row r="750" spans="10:16" x14ac:dyDescent="0.25">
      <c r="J750"/>
      <c r="L750"/>
      <c r="M750"/>
      <c r="N750"/>
      <c r="O750"/>
      <c r="P750"/>
    </row>
    <row r="751" spans="10:16" x14ac:dyDescent="0.25">
      <c r="J751"/>
      <c r="L751"/>
      <c r="M751"/>
      <c r="N751"/>
      <c r="O751"/>
      <c r="P751"/>
    </row>
    <row r="752" spans="10:16" x14ac:dyDescent="0.25">
      <c r="J752"/>
      <c r="L752"/>
      <c r="M752"/>
      <c r="N752"/>
      <c r="O752"/>
      <c r="P752"/>
    </row>
    <row r="753" spans="10:16" x14ac:dyDescent="0.25">
      <c r="J753"/>
      <c r="L753"/>
      <c r="M753"/>
      <c r="N753"/>
      <c r="O753"/>
      <c r="P753"/>
    </row>
    <row r="754" spans="10:16" x14ac:dyDescent="0.25">
      <c r="J754"/>
      <c r="L754"/>
      <c r="M754"/>
      <c r="N754"/>
      <c r="O754"/>
      <c r="P754"/>
    </row>
    <row r="755" spans="10:16" x14ac:dyDescent="0.25">
      <c r="J755"/>
      <c r="L755"/>
      <c r="M755"/>
      <c r="N755"/>
      <c r="O755"/>
      <c r="P755"/>
    </row>
    <row r="756" spans="10:16" x14ac:dyDescent="0.25">
      <c r="J756"/>
      <c r="L756"/>
      <c r="M756"/>
      <c r="N756"/>
      <c r="O756"/>
      <c r="P756"/>
    </row>
    <row r="757" spans="10:16" x14ac:dyDescent="0.25">
      <c r="J757"/>
      <c r="L757"/>
      <c r="M757"/>
      <c r="N757"/>
      <c r="O757"/>
      <c r="P757"/>
    </row>
    <row r="758" spans="10:16" x14ac:dyDescent="0.25">
      <c r="J758"/>
      <c r="L758"/>
      <c r="M758"/>
      <c r="N758"/>
      <c r="O758"/>
      <c r="P758"/>
    </row>
    <row r="759" spans="10:16" x14ac:dyDescent="0.25">
      <c r="J759"/>
      <c r="L759"/>
      <c r="M759"/>
      <c r="N759"/>
      <c r="O759"/>
      <c r="P759"/>
    </row>
    <row r="760" spans="10:16" x14ac:dyDescent="0.25">
      <c r="J760"/>
      <c r="L760"/>
      <c r="M760"/>
      <c r="N760"/>
      <c r="O760"/>
      <c r="P760"/>
    </row>
    <row r="761" spans="10:16" x14ac:dyDescent="0.25">
      <c r="J761"/>
      <c r="L761"/>
      <c r="M761"/>
      <c r="N761"/>
      <c r="O761"/>
      <c r="P761"/>
    </row>
    <row r="762" spans="10:16" x14ac:dyDescent="0.25">
      <c r="J762"/>
      <c r="L762"/>
      <c r="M762"/>
      <c r="N762"/>
      <c r="O762"/>
      <c r="P762"/>
    </row>
    <row r="763" spans="10:16" x14ac:dyDescent="0.25">
      <c r="J763"/>
      <c r="L763"/>
      <c r="M763"/>
      <c r="N763"/>
      <c r="O763"/>
      <c r="P763"/>
    </row>
    <row r="764" spans="10:16" x14ac:dyDescent="0.25">
      <c r="J764"/>
      <c r="L764"/>
      <c r="M764"/>
      <c r="N764"/>
      <c r="O764"/>
      <c r="P764"/>
    </row>
    <row r="765" spans="10:16" x14ac:dyDescent="0.25">
      <c r="J765"/>
      <c r="L765"/>
      <c r="M765"/>
      <c r="N765"/>
      <c r="O765"/>
      <c r="P765"/>
    </row>
    <row r="766" spans="10:16" x14ac:dyDescent="0.25">
      <c r="J766"/>
      <c r="L766"/>
      <c r="M766"/>
      <c r="N766"/>
      <c r="O766"/>
      <c r="P766"/>
    </row>
    <row r="767" spans="10:16" x14ac:dyDescent="0.25">
      <c r="J767"/>
      <c r="L767"/>
      <c r="M767"/>
      <c r="N767"/>
      <c r="O767"/>
      <c r="P767"/>
    </row>
    <row r="768" spans="10:16" x14ac:dyDescent="0.25">
      <c r="J768"/>
      <c r="L768"/>
      <c r="M768"/>
      <c r="N768"/>
      <c r="O768"/>
      <c r="P768"/>
    </row>
    <row r="769" spans="10:16" x14ac:dyDescent="0.25">
      <c r="J769"/>
      <c r="L769"/>
      <c r="M769"/>
      <c r="N769"/>
      <c r="O769"/>
      <c r="P769"/>
    </row>
    <row r="770" spans="10:16" x14ac:dyDescent="0.25">
      <c r="J770"/>
      <c r="L770"/>
      <c r="M770"/>
      <c r="N770"/>
      <c r="O770"/>
      <c r="P770"/>
    </row>
    <row r="771" spans="10:16" x14ac:dyDescent="0.25">
      <c r="J771"/>
      <c r="L771"/>
      <c r="M771"/>
      <c r="N771"/>
      <c r="O771"/>
      <c r="P771"/>
    </row>
    <row r="772" spans="10:16" x14ac:dyDescent="0.25">
      <c r="J772"/>
      <c r="L772"/>
      <c r="M772"/>
      <c r="N772"/>
      <c r="O772"/>
      <c r="P772"/>
    </row>
    <row r="773" spans="10:16" x14ac:dyDescent="0.25">
      <c r="J773"/>
      <c r="L773"/>
      <c r="M773"/>
      <c r="N773"/>
      <c r="O773"/>
      <c r="P773"/>
    </row>
    <row r="774" spans="10:16" x14ac:dyDescent="0.25">
      <c r="J774"/>
      <c r="L774"/>
      <c r="M774"/>
      <c r="N774"/>
      <c r="O774"/>
      <c r="P774"/>
    </row>
    <row r="775" spans="10:16" x14ac:dyDescent="0.25">
      <c r="J775"/>
      <c r="L775"/>
      <c r="M775"/>
      <c r="N775"/>
      <c r="O775"/>
      <c r="P775"/>
    </row>
    <row r="776" spans="10:16" x14ac:dyDescent="0.25">
      <c r="J776"/>
      <c r="L776"/>
      <c r="M776"/>
      <c r="N776"/>
      <c r="O776"/>
      <c r="P776"/>
    </row>
    <row r="777" spans="10:16" x14ac:dyDescent="0.25">
      <c r="J777"/>
      <c r="L777"/>
      <c r="M777"/>
      <c r="N777"/>
      <c r="O777"/>
      <c r="P777"/>
    </row>
    <row r="778" spans="10:16" x14ac:dyDescent="0.25">
      <c r="J778"/>
      <c r="L778"/>
      <c r="M778"/>
      <c r="N778"/>
      <c r="O778"/>
      <c r="P778"/>
    </row>
    <row r="779" spans="10:16" x14ac:dyDescent="0.25">
      <c r="J779"/>
      <c r="L779"/>
      <c r="M779"/>
      <c r="N779"/>
      <c r="O779"/>
      <c r="P779"/>
    </row>
    <row r="780" spans="10:16" x14ac:dyDescent="0.25">
      <c r="J780"/>
      <c r="L780"/>
      <c r="M780"/>
      <c r="N780"/>
      <c r="O780"/>
      <c r="P780"/>
    </row>
    <row r="781" spans="10:16" x14ac:dyDescent="0.25">
      <c r="J781"/>
      <c r="L781"/>
      <c r="M781"/>
      <c r="N781"/>
      <c r="O781"/>
      <c r="P781"/>
    </row>
    <row r="782" spans="10:16" x14ac:dyDescent="0.25">
      <c r="J782"/>
      <c r="L782"/>
      <c r="M782"/>
      <c r="N782"/>
      <c r="O782"/>
      <c r="P782"/>
    </row>
    <row r="783" spans="10:16" x14ac:dyDescent="0.25">
      <c r="J783"/>
      <c r="L783"/>
      <c r="M783"/>
      <c r="N783"/>
      <c r="O783"/>
      <c r="P783"/>
    </row>
    <row r="784" spans="10:16" x14ac:dyDescent="0.25">
      <c r="J784"/>
      <c r="L784"/>
      <c r="M784"/>
      <c r="N784"/>
      <c r="O784"/>
      <c r="P784"/>
    </row>
    <row r="785" spans="10:16" x14ac:dyDescent="0.25">
      <c r="J785"/>
      <c r="L785"/>
      <c r="M785"/>
      <c r="N785"/>
      <c r="O785"/>
      <c r="P785"/>
    </row>
    <row r="786" spans="10:16" x14ac:dyDescent="0.25">
      <c r="J786"/>
      <c r="L786"/>
      <c r="M786"/>
      <c r="N786"/>
      <c r="O786"/>
      <c r="P786"/>
    </row>
    <row r="787" spans="10:16" x14ac:dyDescent="0.25">
      <c r="J787"/>
      <c r="L787"/>
      <c r="M787"/>
      <c r="N787"/>
      <c r="O787"/>
      <c r="P787"/>
    </row>
    <row r="788" spans="10:16" x14ac:dyDescent="0.25">
      <c r="J788"/>
      <c r="L788"/>
      <c r="M788"/>
      <c r="N788"/>
      <c r="O788"/>
      <c r="P788"/>
    </row>
    <row r="789" spans="10:16" x14ac:dyDescent="0.25">
      <c r="J789"/>
      <c r="L789"/>
      <c r="M789"/>
      <c r="N789"/>
      <c r="O789"/>
      <c r="P789"/>
    </row>
    <row r="790" spans="10:16" x14ac:dyDescent="0.25">
      <c r="J790"/>
      <c r="L790"/>
      <c r="M790"/>
      <c r="N790"/>
      <c r="O790"/>
      <c r="P790"/>
    </row>
    <row r="791" spans="10:16" x14ac:dyDescent="0.25">
      <c r="J791"/>
      <c r="L791"/>
      <c r="M791"/>
      <c r="N791"/>
      <c r="O791"/>
      <c r="P791"/>
    </row>
    <row r="792" spans="10:16" x14ac:dyDescent="0.25">
      <c r="J792"/>
      <c r="L792"/>
      <c r="M792"/>
      <c r="N792"/>
      <c r="O792"/>
      <c r="P792"/>
    </row>
    <row r="793" spans="10:16" x14ac:dyDescent="0.25">
      <c r="J793"/>
      <c r="L793"/>
      <c r="M793"/>
      <c r="N793"/>
      <c r="O793"/>
      <c r="P793"/>
    </row>
    <row r="794" spans="10:16" x14ac:dyDescent="0.25">
      <c r="J794"/>
      <c r="L794"/>
      <c r="M794"/>
      <c r="N794"/>
      <c r="O794"/>
      <c r="P794"/>
    </row>
    <row r="795" spans="10:16" x14ac:dyDescent="0.25">
      <c r="J795"/>
      <c r="L795"/>
      <c r="M795"/>
      <c r="N795"/>
      <c r="O795"/>
      <c r="P795"/>
    </row>
    <row r="796" spans="10:16" x14ac:dyDescent="0.25">
      <c r="J796"/>
      <c r="L796"/>
      <c r="M796"/>
      <c r="N796"/>
      <c r="O796"/>
      <c r="P796"/>
    </row>
    <row r="797" spans="10:16" x14ac:dyDescent="0.25">
      <c r="J797"/>
      <c r="L797"/>
      <c r="M797"/>
      <c r="N797"/>
      <c r="O797"/>
      <c r="P797"/>
    </row>
    <row r="798" spans="10:16" x14ac:dyDescent="0.25">
      <c r="J798"/>
      <c r="L798"/>
      <c r="M798"/>
      <c r="N798"/>
      <c r="O798"/>
      <c r="P798"/>
    </row>
    <row r="799" spans="10:16" x14ac:dyDescent="0.25">
      <c r="J799"/>
      <c r="L799"/>
      <c r="M799"/>
      <c r="N799"/>
      <c r="O799"/>
      <c r="P799"/>
    </row>
    <row r="800" spans="10:16" x14ac:dyDescent="0.25">
      <c r="J800"/>
      <c r="L800"/>
      <c r="M800"/>
      <c r="N800"/>
      <c r="O800"/>
      <c r="P800"/>
    </row>
    <row r="801" spans="10:16" x14ac:dyDescent="0.25">
      <c r="J801"/>
      <c r="L801"/>
      <c r="M801"/>
      <c r="N801"/>
      <c r="O801"/>
      <c r="P801"/>
    </row>
    <row r="802" spans="10:16" x14ac:dyDescent="0.25">
      <c r="J802"/>
      <c r="L802"/>
      <c r="M802"/>
      <c r="N802"/>
      <c r="O802"/>
      <c r="P802"/>
    </row>
    <row r="803" spans="10:16" x14ac:dyDescent="0.25">
      <c r="J803"/>
      <c r="L803"/>
      <c r="M803"/>
      <c r="N803"/>
      <c r="O803"/>
      <c r="P803"/>
    </row>
    <row r="804" spans="10:16" x14ac:dyDescent="0.25">
      <c r="J804"/>
      <c r="L804"/>
      <c r="M804"/>
      <c r="N804"/>
      <c r="O804"/>
      <c r="P804"/>
    </row>
    <row r="805" spans="10:16" x14ac:dyDescent="0.25">
      <c r="J805"/>
      <c r="L805"/>
      <c r="M805"/>
      <c r="N805"/>
      <c r="O805"/>
      <c r="P805"/>
    </row>
    <row r="806" spans="10:16" x14ac:dyDescent="0.25">
      <c r="J806"/>
      <c r="L806"/>
      <c r="M806"/>
      <c r="N806"/>
      <c r="O806"/>
      <c r="P806"/>
    </row>
    <row r="807" spans="10:16" x14ac:dyDescent="0.25">
      <c r="J807"/>
      <c r="L807"/>
      <c r="M807"/>
      <c r="N807"/>
      <c r="O807"/>
      <c r="P807"/>
    </row>
    <row r="808" spans="10:16" x14ac:dyDescent="0.25">
      <c r="J808"/>
      <c r="L808"/>
      <c r="M808"/>
      <c r="N808"/>
      <c r="O808"/>
      <c r="P808"/>
    </row>
    <row r="809" spans="10:16" x14ac:dyDescent="0.25">
      <c r="J809"/>
      <c r="L809"/>
      <c r="M809"/>
      <c r="N809"/>
      <c r="O809"/>
      <c r="P809"/>
    </row>
    <row r="810" spans="10:16" x14ac:dyDescent="0.25">
      <c r="J810"/>
      <c r="L810"/>
      <c r="M810"/>
      <c r="N810"/>
      <c r="O810"/>
      <c r="P810"/>
    </row>
    <row r="811" spans="10:16" x14ac:dyDescent="0.25">
      <c r="J811"/>
      <c r="L811"/>
      <c r="M811"/>
      <c r="N811"/>
      <c r="O811"/>
      <c r="P811"/>
    </row>
    <row r="812" spans="10:16" x14ac:dyDescent="0.25">
      <c r="J812"/>
      <c r="L812"/>
      <c r="M812"/>
      <c r="N812"/>
      <c r="O812"/>
      <c r="P812"/>
    </row>
    <row r="813" spans="10:16" x14ac:dyDescent="0.25">
      <c r="J813"/>
      <c r="L813"/>
      <c r="M813"/>
      <c r="N813"/>
      <c r="O813"/>
      <c r="P813"/>
    </row>
    <row r="814" spans="10:16" x14ac:dyDescent="0.25">
      <c r="J814"/>
      <c r="L814"/>
      <c r="M814"/>
      <c r="N814"/>
      <c r="O814"/>
      <c r="P814"/>
    </row>
    <row r="815" spans="10:16" x14ac:dyDescent="0.25">
      <c r="J815"/>
      <c r="L815"/>
      <c r="M815"/>
      <c r="N815"/>
      <c r="O815"/>
      <c r="P815"/>
    </row>
    <row r="816" spans="10:16" x14ac:dyDescent="0.25">
      <c r="J816"/>
      <c r="L816"/>
      <c r="M816"/>
      <c r="N816"/>
      <c r="O816"/>
      <c r="P816"/>
    </row>
    <row r="817" spans="10:16" x14ac:dyDescent="0.25">
      <c r="J817"/>
      <c r="L817"/>
      <c r="M817"/>
      <c r="N817"/>
      <c r="O817"/>
      <c r="P817"/>
    </row>
    <row r="818" spans="10:16" x14ac:dyDescent="0.25">
      <c r="J818"/>
      <c r="L818"/>
      <c r="M818"/>
      <c r="N818"/>
      <c r="O818"/>
      <c r="P818"/>
    </row>
    <row r="819" spans="10:16" x14ac:dyDescent="0.25">
      <c r="J819"/>
      <c r="L819"/>
      <c r="M819"/>
      <c r="N819"/>
      <c r="O819"/>
      <c r="P819"/>
    </row>
    <row r="820" spans="10:16" x14ac:dyDescent="0.25">
      <c r="J820"/>
      <c r="L820"/>
      <c r="M820"/>
      <c r="N820"/>
      <c r="O820"/>
      <c r="P820"/>
    </row>
    <row r="821" spans="10:16" x14ac:dyDescent="0.25">
      <c r="J821"/>
      <c r="L821"/>
      <c r="M821"/>
      <c r="N821"/>
      <c r="O821"/>
      <c r="P821"/>
    </row>
    <row r="822" spans="10:16" x14ac:dyDescent="0.25">
      <c r="J822"/>
      <c r="L822"/>
      <c r="M822"/>
      <c r="N822"/>
      <c r="O822"/>
      <c r="P822"/>
    </row>
    <row r="823" spans="10:16" x14ac:dyDescent="0.25">
      <c r="J823"/>
      <c r="L823"/>
      <c r="M823"/>
      <c r="N823"/>
      <c r="O823"/>
      <c r="P823"/>
    </row>
    <row r="824" spans="10:16" x14ac:dyDescent="0.25">
      <c r="J824"/>
      <c r="L824"/>
      <c r="M824"/>
      <c r="N824"/>
      <c r="O824"/>
      <c r="P824"/>
    </row>
    <row r="825" spans="10:16" x14ac:dyDescent="0.25">
      <c r="J825"/>
      <c r="L825"/>
      <c r="M825"/>
      <c r="N825"/>
      <c r="O825"/>
      <c r="P825"/>
    </row>
    <row r="826" spans="10:16" x14ac:dyDescent="0.25">
      <c r="J826"/>
      <c r="L826"/>
      <c r="M826"/>
      <c r="N826"/>
      <c r="O826"/>
      <c r="P826"/>
    </row>
    <row r="827" spans="10:16" x14ac:dyDescent="0.25">
      <c r="J827"/>
      <c r="L827"/>
      <c r="M827"/>
      <c r="N827"/>
      <c r="O827"/>
      <c r="P827"/>
    </row>
    <row r="828" spans="10:16" x14ac:dyDescent="0.25">
      <c r="J828"/>
      <c r="L828"/>
      <c r="M828"/>
      <c r="N828"/>
      <c r="O828"/>
      <c r="P828"/>
    </row>
    <row r="829" spans="10:16" x14ac:dyDescent="0.25">
      <c r="J829"/>
      <c r="L829"/>
      <c r="M829"/>
      <c r="N829"/>
      <c r="O829"/>
      <c r="P829"/>
    </row>
    <row r="830" spans="10:16" x14ac:dyDescent="0.25">
      <c r="J830"/>
      <c r="L830"/>
      <c r="M830"/>
      <c r="N830"/>
      <c r="O830"/>
      <c r="P830"/>
    </row>
    <row r="831" spans="10:16" x14ac:dyDescent="0.25">
      <c r="J831"/>
      <c r="L831"/>
      <c r="M831"/>
      <c r="N831"/>
      <c r="O831"/>
      <c r="P831"/>
    </row>
    <row r="832" spans="10:16" x14ac:dyDescent="0.25">
      <c r="J832"/>
      <c r="L832"/>
      <c r="M832"/>
      <c r="N832"/>
      <c r="O832"/>
      <c r="P832"/>
    </row>
    <row r="833" spans="10:16" x14ac:dyDescent="0.25">
      <c r="J833"/>
      <c r="L833"/>
      <c r="M833"/>
      <c r="N833"/>
      <c r="O833"/>
      <c r="P833"/>
    </row>
    <row r="834" spans="10:16" x14ac:dyDescent="0.25">
      <c r="J834"/>
      <c r="L834"/>
      <c r="M834"/>
      <c r="N834"/>
      <c r="O834"/>
      <c r="P834"/>
    </row>
    <row r="835" spans="10:16" x14ac:dyDescent="0.25">
      <c r="J835"/>
      <c r="L835"/>
      <c r="M835"/>
      <c r="N835"/>
      <c r="O835"/>
      <c r="P835"/>
    </row>
    <row r="836" spans="10:16" x14ac:dyDescent="0.25">
      <c r="J836"/>
      <c r="L836"/>
      <c r="M836"/>
      <c r="N836"/>
      <c r="O836"/>
      <c r="P836"/>
    </row>
    <row r="837" spans="10:16" x14ac:dyDescent="0.25">
      <c r="J837"/>
      <c r="L837"/>
      <c r="M837"/>
      <c r="N837"/>
      <c r="O837"/>
      <c r="P837"/>
    </row>
    <row r="838" spans="10:16" x14ac:dyDescent="0.25">
      <c r="J838"/>
      <c r="L838"/>
      <c r="M838"/>
      <c r="N838"/>
      <c r="O838"/>
      <c r="P838"/>
    </row>
    <row r="839" spans="10:16" x14ac:dyDescent="0.25">
      <c r="J839"/>
      <c r="L839"/>
      <c r="M839"/>
      <c r="N839"/>
      <c r="O839"/>
      <c r="P839"/>
    </row>
    <row r="840" spans="10:16" x14ac:dyDescent="0.25">
      <c r="J840"/>
      <c r="L840"/>
      <c r="M840"/>
      <c r="N840"/>
      <c r="O840"/>
      <c r="P840"/>
    </row>
    <row r="841" spans="10:16" x14ac:dyDescent="0.25">
      <c r="J841"/>
      <c r="L841"/>
      <c r="M841"/>
      <c r="N841"/>
      <c r="O841"/>
      <c r="P841"/>
    </row>
    <row r="842" spans="10:16" x14ac:dyDescent="0.25">
      <c r="J842"/>
      <c r="L842"/>
      <c r="M842"/>
      <c r="N842"/>
      <c r="O842"/>
      <c r="P842"/>
    </row>
    <row r="843" spans="10:16" x14ac:dyDescent="0.25">
      <c r="J843"/>
      <c r="L843"/>
      <c r="M843"/>
      <c r="N843"/>
      <c r="O843"/>
      <c r="P843"/>
    </row>
    <row r="844" spans="10:16" x14ac:dyDescent="0.25">
      <c r="J844"/>
      <c r="L844"/>
      <c r="M844"/>
      <c r="N844"/>
      <c r="O844"/>
      <c r="P844"/>
    </row>
    <row r="845" spans="10:16" x14ac:dyDescent="0.25">
      <c r="J845"/>
      <c r="L845"/>
      <c r="M845"/>
      <c r="N845"/>
      <c r="O845"/>
      <c r="P845"/>
    </row>
    <row r="846" spans="10:16" x14ac:dyDescent="0.25">
      <c r="J846"/>
      <c r="L846"/>
      <c r="M846"/>
      <c r="N846"/>
      <c r="O846"/>
      <c r="P846"/>
    </row>
    <row r="847" spans="10:16" x14ac:dyDescent="0.25">
      <c r="J847"/>
      <c r="L847"/>
      <c r="M847"/>
      <c r="N847"/>
      <c r="O847"/>
      <c r="P847"/>
    </row>
    <row r="848" spans="10:16" x14ac:dyDescent="0.25">
      <c r="J848"/>
      <c r="L848"/>
      <c r="M848"/>
      <c r="N848"/>
      <c r="O848"/>
      <c r="P848"/>
    </row>
    <row r="849" spans="10:16" x14ac:dyDescent="0.25">
      <c r="J849"/>
      <c r="L849"/>
      <c r="M849"/>
      <c r="N849"/>
      <c r="O849"/>
      <c r="P849"/>
    </row>
    <row r="850" spans="10:16" x14ac:dyDescent="0.25">
      <c r="J850"/>
      <c r="L850"/>
      <c r="M850"/>
      <c r="N850"/>
      <c r="O850"/>
      <c r="P850"/>
    </row>
    <row r="851" spans="10:16" x14ac:dyDescent="0.25">
      <c r="J851"/>
      <c r="L851"/>
      <c r="M851"/>
      <c r="N851"/>
      <c r="O851"/>
      <c r="P851"/>
    </row>
    <row r="852" spans="10:16" x14ac:dyDescent="0.25">
      <c r="J852"/>
      <c r="L852"/>
      <c r="M852"/>
      <c r="N852"/>
      <c r="O852"/>
      <c r="P852"/>
    </row>
    <row r="853" spans="10:16" x14ac:dyDescent="0.25">
      <c r="J853"/>
      <c r="L853"/>
      <c r="M853"/>
      <c r="N853"/>
      <c r="O853"/>
      <c r="P853"/>
    </row>
    <row r="854" spans="10:16" x14ac:dyDescent="0.25">
      <c r="J854"/>
      <c r="L854"/>
      <c r="M854"/>
      <c r="N854"/>
      <c r="O854"/>
      <c r="P854"/>
    </row>
    <row r="855" spans="10:16" x14ac:dyDescent="0.25">
      <c r="J855"/>
      <c r="L855"/>
      <c r="M855"/>
      <c r="N855"/>
      <c r="O855"/>
      <c r="P855"/>
    </row>
    <row r="856" spans="10:16" x14ac:dyDescent="0.25">
      <c r="J856"/>
      <c r="L856"/>
      <c r="M856"/>
      <c r="N856"/>
      <c r="O856"/>
      <c r="P856"/>
    </row>
    <row r="857" spans="10:16" x14ac:dyDescent="0.25">
      <c r="J857"/>
      <c r="L857"/>
      <c r="M857"/>
      <c r="N857"/>
      <c r="O857"/>
      <c r="P857"/>
    </row>
    <row r="858" spans="10:16" x14ac:dyDescent="0.25">
      <c r="J858"/>
      <c r="L858"/>
      <c r="M858"/>
      <c r="N858"/>
      <c r="O858"/>
      <c r="P858"/>
    </row>
    <row r="859" spans="10:16" x14ac:dyDescent="0.25">
      <c r="J859"/>
      <c r="L859"/>
      <c r="M859"/>
      <c r="N859"/>
      <c r="O859"/>
      <c r="P859"/>
    </row>
    <row r="860" spans="10:16" x14ac:dyDescent="0.25">
      <c r="J860"/>
      <c r="L860"/>
      <c r="M860"/>
      <c r="N860"/>
      <c r="O860"/>
      <c r="P860"/>
    </row>
    <row r="861" spans="10:16" x14ac:dyDescent="0.25">
      <c r="J861"/>
      <c r="L861"/>
      <c r="M861"/>
      <c r="N861"/>
      <c r="O861"/>
      <c r="P861"/>
    </row>
    <row r="862" spans="10:16" x14ac:dyDescent="0.25">
      <c r="J862"/>
      <c r="L862"/>
      <c r="M862"/>
      <c r="N862"/>
      <c r="O862"/>
      <c r="P862"/>
    </row>
    <row r="863" spans="10:16" x14ac:dyDescent="0.25">
      <c r="J863"/>
      <c r="L863"/>
      <c r="M863"/>
      <c r="N863"/>
      <c r="O863"/>
      <c r="P863"/>
    </row>
    <row r="864" spans="10:16" x14ac:dyDescent="0.25">
      <c r="J864"/>
      <c r="L864"/>
      <c r="M864"/>
      <c r="N864"/>
      <c r="O864"/>
      <c r="P864"/>
    </row>
    <row r="865" spans="10:16" x14ac:dyDescent="0.25">
      <c r="J865"/>
      <c r="L865"/>
      <c r="M865"/>
      <c r="N865"/>
      <c r="O865"/>
      <c r="P865"/>
    </row>
    <row r="866" spans="10:16" x14ac:dyDescent="0.25">
      <c r="J866"/>
      <c r="L866"/>
      <c r="M866"/>
      <c r="N866"/>
      <c r="O866"/>
      <c r="P866"/>
    </row>
    <row r="867" spans="10:16" x14ac:dyDescent="0.25">
      <c r="J867"/>
      <c r="L867"/>
      <c r="M867"/>
      <c r="N867"/>
      <c r="O867"/>
      <c r="P867"/>
    </row>
    <row r="868" spans="10:16" x14ac:dyDescent="0.25">
      <c r="J868"/>
      <c r="L868"/>
      <c r="M868"/>
      <c r="N868"/>
      <c r="O868"/>
      <c r="P868"/>
    </row>
    <row r="869" spans="10:16" x14ac:dyDescent="0.25">
      <c r="J869"/>
      <c r="L869"/>
      <c r="M869"/>
      <c r="N869"/>
      <c r="O869"/>
      <c r="P869"/>
    </row>
    <row r="870" spans="10:16" x14ac:dyDescent="0.25">
      <c r="J870"/>
      <c r="L870"/>
      <c r="M870"/>
      <c r="N870"/>
      <c r="O870"/>
      <c r="P870"/>
    </row>
    <row r="871" spans="10:16" x14ac:dyDescent="0.25">
      <c r="J871"/>
      <c r="L871"/>
      <c r="M871"/>
      <c r="N871"/>
      <c r="O871"/>
      <c r="P871"/>
    </row>
    <row r="872" spans="10:16" x14ac:dyDescent="0.25">
      <c r="J872"/>
      <c r="L872"/>
      <c r="M872"/>
      <c r="N872"/>
      <c r="O872"/>
      <c r="P872"/>
    </row>
    <row r="873" spans="10:16" x14ac:dyDescent="0.25">
      <c r="J873"/>
      <c r="L873"/>
      <c r="M873"/>
      <c r="N873"/>
      <c r="O873"/>
      <c r="P873"/>
    </row>
    <row r="874" spans="10:16" x14ac:dyDescent="0.25">
      <c r="J874"/>
      <c r="L874"/>
      <c r="M874"/>
      <c r="N874"/>
      <c r="O874"/>
      <c r="P874"/>
    </row>
    <row r="875" spans="10:16" x14ac:dyDescent="0.25">
      <c r="J875"/>
      <c r="L875"/>
      <c r="M875"/>
      <c r="N875"/>
      <c r="O875"/>
      <c r="P875"/>
    </row>
    <row r="876" spans="10:16" x14ac:dyDescent="0.25">
      <c r="J876"/>
      <c r="L876"/>
      <c r="M876"/>
      <c r="N876"/>
      <c r="O876"/>
      <c r="P876"/>
    </row>
    <row r="877" spans="10:16" x14ac:dyDescent="0.25">
      <c r="J877"/>
      <c r="L877"/>
      <c r="M877"/>
      <c r="N877"/>
      <c r="O877"/>
      <c r="P877"/>
    </row>
    <row r="878" spans="10:16" x14ac:dyDescent="0.25">
      <c r="J878"/>
      <c r="L878"/>
      <c r="M878"/>
      <c r="N878"/>
      <c r="O878"/>
      <c r="P878"/>
    </row>
    <row r="879" spans="10:16" x14ac:dyDescent="0.25">
      <c r="J879"/>
      <c r="L879"/>
      <c r="M879"/>
      <c r="N879"/>
      <c r="O879"/>
      <c r="P879"/>
    </row>
    <row r="880" spans="10:16" x14ac:dyDescent="0.25">
      <c r="J880"/>
      <c r="L880"/>
      <c r="M880"/>
      <c r="N880"/>
      <c r="O880"/>
      <c r="P880"/>
    </row>
    <row r="881" spans="10:16" x14ac:dyDescent="0.25">
      <c r="J881"/>
      <c r="L881"/>
      <c r="M881"/>
      <c r="N881"/>
      <c r="O881"/>
      <c r="P881"/>
    </row>
    <row r="882" spans="10:16" x14ac:dyDescent="0.25">
      <c r="J882"/>
      <c r="L882"/>
      <c r="M882"/>
      <c r="N882"/>
      <c r="O882"/>
      <c r="P882"/>
    </row>
    <row r="883" spans="10:16" x14ac:dyDescent="0.25">
      <c r="J883"/>
      <c r="L883"/>
      <c r="M883"/>
      <c r="N883"/>
      <c r="O883"/>
      <c r="P883"/>
    </row>
    <row r="884" spans="10:16" x14ac:dyDescent="0.25">
      <c r="J884"/>
      <c r="L884"/>
      <c r="M884"/>
      <c r="N884"/>
      <c r="O884"/>
      <c r="P884"/>
    </row>
    <row r="885" spans="10:16" x14ac:dyDescent="0.25">
      <c r="J885"/>
      <c r="L885"/>
      <c r="M885"/>
      <c r="N885"/>
      <c r="O885"/>
      <c r="P885"/>
    </row>
    <row r="886" spans="10:16" x14ac:dyDescent="0.25">
      <c r="J886"/>
      <c r="L886"/>
      <c r="M886"/>
      <c r="N886"/>
      <c r="O886"/>
      <c r="P886"/>
    </row>
    <row r="887" spans="10:16" x14ac:dyDescent="0.25">
      <c r="J887"/>
      <c r="L887"/>
      <c r="M887"/>
      <c r="N887"/>
      <c r="O887"/>
      <c r="P887"/>
    </row>
    <row r="888" spans="10:16" x14ac:dyDescent="0.25">
      <c r="J888"/>
      <c r="L888"/>
      <c r="M888"/>
      <c r="N888"/>
      <c r="O888"/>
      <c r="P888"/>
    </row>
    <row r="889" spans="10:16" x14ac:dyDescent="0.25">
      <c r="J889"/>
      <c r="L889"/>
      <c r="M889"/>
      <c r="N889"/>
      <c r="O889"/>
      <c r="P889"/>
    </row>
    <row r="890" spans="10:16" x14ac:dyDescent="0.25">
      <c r="J890"/>
      <c r="L890"/>
      <c r="M890"/>
      <c r="N890"/>
      <c r="O890"/>
      <c r="P890"/>
    </row>
    <row r="891" spans="10:16" x14ac:dyDescent="0.25">
      <c r="J891"/>
      <c r="L891"/>
      <c r="M891"/>
      <c r="N891"/>
      <c r="O891"/>
      <c r="P891"/>
    </row>
    <row r="892" spans="10:16" x14ac:dyDescent="0.25">
      <c r="J892"/>
      <c r="L892"/>
      <c r="M892"/>
      <c r="N892"/>
      <c r="O892"/>
      <c r="P892"/>
    </row>
    <row r="893" spans="10:16" x14ac:dyDescent="0.25">
      <c r="J893"/>
      <c r="L893"/>
      <c r="M893"/>
      <c r="N893"/>
      <c r="O893"/>
      <c r="P893"/>
    </row>
    <row r="894" spans="10:16" x14ac:dyDescent="0.25">
      <c r="J894"/>
      <c r="L894"/>
      <c r="M894"/>
      <c r="N894"/>
      <c r="O894"/>
      <c r="P894"/>
    </row>
    <row r="895" spans="10:16" x14ac:dyDescent="0.25">
      <c r="J895"/>
      <c r="L895"/>
      <c r="M895"/>
      <c r="N895"/>
      <c r="O895"/>
      <c r="P895"/>
    </row>
    <row r="896" spans="10:16" x14ac:dyDescent="0.25">
      <c r="J896"/>
      <c r="L896"/>
      <c r="M896"/>
      <c r="N896"/>
      <c r="O896"/>
      <c r="P896"/>
    </row>
    <row r="897" spans="10:16" x14ac:dyDescent="0.25">
      <c r="J897"/>
      <c r="L897"/>
      <c r="M897"/>
      <c r="N897"/>
      <c r="O897"/>
      <c r="P897"/>
    </row>
    <row r="898" spans="10:16" x14ac:dyDescent="0.25">
      <c r="J898"/>
      <c r="L898"/>
      <c r="M898"/>
      <c r="N898"/>
      <c r="O898"/>
      <c r="P898"/>
    </row>
    <row r="899" spans="10:16" x14ac:dyDescent="0.25">
      <c r="J899"/>
      <c r="L899"/>
      <c r="M899"/>
      <c r="N899"/>
      <c r="O899"/>
      <c r="P899"/>
    </row>
    <row r="900" spans="10:16" x14ac:dyDescent="0.25">
      <c r="J900"/>
      <c r="L900"/>
      <c r="M900"/>
      <c r="N900"/>
      <c r="O900"/>
      <c r="P900"/>
    </row>
    <row r="901" spans="10:16" x14ac:dyDescent="0.25">
      <c r="J901"/>
      <c r="L901"/>
      <c r="M901"/>
      <c r="N901"/>
      <c r="O901"/>
      <c r="P901"/>
    </row>
    <row r="902" spans="10:16" x14ac:dyDescent="0.25">
      <c r="J902"/>
      <c r="L902"/>
      <c r="M902"/>
      <c r="N902"/>
      <c r="O902"/>
      <c r="P902"/>
    </row>
    <row r="903" spans="10:16" x14ac:dyDescent="0.25">
      <c r="J903"/>
      <c r="L903"/>
      <c r="M903"/>
      <c r="N903"/>
      <c r="O903"/>
      <c r="P903"/>
    </row>
    <row r="904" spans="10:16" x14ac:dyDescent="0.25">
      <c r="J904"/>
      <c r="L904"/>
      <c r="M904"/>
      <c r="N904"/>
      <c r="O904"/>
      <c r="P904"/>
    </row>
    <row r="905" spans="10:16" x14ac:dyDescent="0.25">
      <c r="J905"/>
      <c r="L905"/>
      <c r="M905"/>
      <c r="N905"/>
      <c r="O905"/>
      <c r="P905"/>
    </row>
    <row r="906" spans="10:16" x14ac:dyDescent="0.25">
      <c r="J906"/>
      <c r="L906"/>
      <c r="M906"/>
      <c r="N906"/>
      <c r="O906"/>
      <c r="P906"/>
    </row>
    <row r="907" spans="10:16" x14ac:dyDescent="0.25">
      <c r="J907"/>
      <c r="L907"/>
      <c r="M907"/>
      <c r="N907"/>
      <c r="O907"/>
      <c r="P907"/>
    </row>
    <row r="908" spans="10:16" x14ac:dyDescent="0.25">
      <c r="J908"/>
      <c r="L908"/>
      <c r="M908"/>
      <c r="N908"/>
      <c r="O908"/>
      <c r="P908"/>
    </row>
    <row r="909" spans="10:16" x14ac:dyDescent="0.25">
      <c r="J909"/>
      <c r="L909"/>
      <c r="M909"/>
      <c r="N909"/>
      <c r="O909"/>
      <c r="P909"/>
    </row>
    <row r="910" spans="10:16" x14ac:dyDescent="0.25">
      <c r="J910"/>
      <c r="L910"/>
      <c r="M910"/>
      <c r="N910"/>
      <c r="O910"/>
      <c r="P910"/>
    </row>
    <row r="911" spans="10:16" x14ac:dyDescent="0.25">
      <c r="J911"/>
      <c r="L911"/>
      <c r="M911"/>
      <c r="N911"/>
      <c r="O911"/>
      <c r="P911"/>
    </row>
    <row r="912" spans="10:16" x14ac:dyDescent="0.25">
      <c r="J912"/>
      <c r="L912"/>
      <c r="M912"/>
      <c r="N912"/>
      <c r="O912"/>
      <c r="P912"/>
    </row>
    <row r="913" spans="10:16" x14ac:dyDescent="0.25">
      <c r="J913"/>
      <c r="L913"/>
      <c r="M913"/>
      <c r="N913"/>
      <c r="O913"/>
      <c r="P913"/>
    </row>
    <row r="914" spans="10:16" x14ac:dyDescent="0.25">
      <c r="J914"/>
      <c r="L914"/>
      <c r="M914"/>
      <c r="N914"/>
      <c r="O914"/>
      <c r="P914"/>
    </row>
    <row r="915" spans="10:16" x14ac:dyDescent="0.25">
      <c r="J915"/>
      <c r="L915"/>
      <c r="M915"/>
      <c r="N915"/>
      <c r="O915"/>
      <c r="P915"/>
    </row>
    <row r="916" spans="10:16" x14ac:dyDescent="0.25">
      <c r="J916"/>
      <c r="L916"/>
      <c r="M916"/>
      <c r="N916"/>
      <c r="O916"/>
      <c r="P916"/>
    </row>
    <row r="917" spans="10:16" x14ac:dyDescent="0.25">
      <c r="J917"/>
      <c r="L917"/>
      <c r="M917"/>
      <c r="N917"/>
      <c r="O917"/>
      <c r="P917"/>
    </row>
    <row r="918" spans="10:16" x14ac:dyDescent="0.25">
      <c r="J918"/>
      <c r="L918"/>
      <c r="M918"/>
      <c r="N918"/>
      <c r="O918"/>
      <c r="P918"/>
    </row>
    <row r="919" spans="10:16" x14ac:dyDescent="0.25">
      <c r="J919"/>
      <c r="L919"/>
      <c r="M919"/>
      <c r="N919"/>
      <c r="O919"/>
      <c r="P919"/>
    </row>
    <row r="920" spans="10:16" x14ac:dyDescent="0.25">
      <c r="J920"/>
      <c r="L920"/>
      <c r="M920"/>
      <c r="N920"/>
      <c r="O920"/>
      <c r="P920"/>
    </row>
    <row r="921" spans="10:16" x14ac:dyDescent="0.25">
      <c r="J921"/>
      <c r="L921"/>
      <c r="M921"/>
      <c r="N921"/>
      <c r="O921"/>
      <c r="P921"/>
    </row>
    <row r="922" spans="10:16" x14ac:dyDescent="0.25">
      <c r="J922"/>
      <c r="L922"/>
      <c r="M922"/>
      <c r="N922"/>
      <c r="O922"/>
      <c r="P922"/>
    </row>
    <row r="923" spans="10:16" x14ac:dyDescent="0.25">
      <c r="J923"/>
      <c r="L923"/>
      <c r="M923"/>
      <c r="N923"/>
      <c r="O923"/>
      <c r="P923"/>
    </row>
    <row r="924" spans="10:16" x14ac:dyDescent="0.25">
      <c r="J924"/>
      <c r="L924"/>
      <c r="M924"/>
      <c r="N924"/>
      <c r="O924"/>
      <c r="P924"/>
    </row>
    <row r="925" spans="10:16" x14ac:dyDescent="0.25">
      <c r="J925"/>
      <c r="L925"/>
      <c r="M925"/>
      <c r="N925"/>
      <c r="O925"/>
      <c r="P925"/>
    </row>
    <row r="926" spans="10:16" x14ac:dyDescent="0.25">
      <c r="J926"/>
      <c r="L926"/>
      <c r="M926"/>
      <c r="N926"/>
      <c r="O926"/>
      <c r="P926"/>
    </row>
    <row r="927" spans="10:16" x14ac:dyDescent="0.25">
      <c r="J927"/>
      <c r="L927"/>
      <c r="M927"/>
      <c r="N927"/>
      <c r="O927"/>
      <c r="P927"/>
    </row>
    <row r="928" spans="10:16" x14ac:dyDescent="0.25">
      <c r="J928"/>
      <c r="L928"/>
      <c r="M928"/>
      <c r="N928"/>
      <c r="O928"/>
      <c r="P928"/>
    </row>
    <row r="929" spans="10:16" x14ac:dyDescent="0.25">
      <c r="J929"/>
      <c r="L929"/>
      <c r="M929"/>
      <c r="N929"/>
      <c r="O929"/>
      <c r="P929"/>
    </row>
    <row r="930" spans="10:16" x14ac:dyDescent="0.25">
      <c r="J930"/>
      <c r="L930"/>
      <c r="M930"/>
      <c r="N930"/>
      <c r="O930"/>
      <c r="P930"/>
    </row>
    <row r="931" spans="10:16" x14ac:dyDescent="0.25">
      <c r="J931"/>
      <c r="L931"/>
      <c r="M931"/>
      <c r="N931"/>
      <c r="O931"/>
      <c r="P931"/>
    </row>
    <row r="932" spans="10:16" x14ac:dyDescent="0.25">
      <c r="J932"/>
      <c r="L932"/>
      <c r="M932"/>
      <c r="N932"/>
      <c r="O932"/>
      <c r="P932"/>
    </row>
    <row r="933" spans="10:16" x14ac:dyDescent="0.25">
      <c r="J933"/>
      <c r="L933"/>
      <c r="M933"/>
      <c r="N933"/>
      <c r="O933"/>
      <c r="P933"/>
    </row>
    <row r="934" spans="10:16" x14ac:dyDescent="0.25">
      <c r="J934"/>
      <c r="L934"/>
      <c r="M934"/>
      <c r="N934"/>
      <c r="O934"/>
      <c r="P934"/>
    </row>
    <row r="935" spans="10:16" x14ac:dyDescent="0.25">
      <c r="J935"/>
      <c r="L935"/>
      <c r="M935"/>
      <c r="N935"/>
      <c r="O935"/>
      <c r="P935"/>
    </row>
    <row r="936" spans="10:16" x14ac:dyDescent="0.25">
      <c r="J936"/>
      <c r="L936"/>
      <c r="M936"/>
      <c r="N936"/>
      <c r="O936"/>
      <c r="P936"/>
    </row>
    <row r="937" spans="10:16" x14ac:dyDescent="0.25">
      <c r="J937"/>
      <c r="L937"/>
      <c r="M937"/>
      <c r="N937"/>
      <c r="O937"/>
      <c r="P937"/>
    </row>
    <row r="938" spans="10:16" x14ac:dyDescent="0.25">
      <c r="J938"/>
      <c r="L938"/>
      <c r="M938"/>
      <c r="N938"/>
      <c r="O938"/>
      <c r="P938"/>
    </row>
    <row r="939" spans="10:16" x14ac:dyDescent="0.25">
      <c r="J939"/>
      <c r="L939"/>
      <c r="M939"/>
      <c r="N939"/>
      <c r="O939"/>
      <c r="P939"/>
    </row>
    <row r="940" spans="10:16" x14ac:dyDescent="0.25">
      <c r="J940"/>
      <c r="L940"/>
      <c r="M940"/>
      <c r="N940"/>
      <c r="O940"/>
      <c r="P940"/>
    </row>
    <row r="941" spans="10:16" x14ac:dyDescent="0.25">
      <c r="J941"/>
      <c r="L941"/>
      <c r="M941"/>
      <c r="N941"/>
      <c r="O941"/>
      <c r="P941"/>
    </row>
    <row r="942" spans="10:16" x14ac:dyDescent="0.25">
      <c r="J942"/>
      <c r="L942"/>
      <c r="M942"/>
      <c r="N942"/>
      <c r="O942"/>
      <c r="P942"/>
    </row>
    <row r="943" spans="10:16" x14ac:dyDescent="0.25">
      <c r="J943"/>
      <c r="L943"/>
      <c r="M943"/>
      <c r="N943"/>
      <c r="O943"/>
      <c r="P943"/>
    </row>
    <row r="944" spans="10:16" x14ac:dyDescent="0.25">
      <c r="J944"/>
      <c r="L944"/>
      <c r="M944"/>
      <c r="N944"/>
      <c r="O944"/>
      <c r="P944"/>
    </row>
    <row r="945" spans="10:16" x14ac:dyDescent="0.25">
      <c r="J945"/>
      <c r="L945"/>
      <c r="M945"/>
      <c r="N945"/>
      <c r="O945"/>
      <c r="P945"/>
    </row>
    <row r="946" spans="10:16" x14ac:dyDescent="0.25">
      <c r="J946"/>
      <c r="L946"/>
      <c r="M946"/>
      <c r="N946"/>
      <c r="O946"/>
      <c r="P946"/>
    </row>
    <row r="947" spans="10:16" x14ac:dyDescent="0.25">
      <c r="J947"/>
      <c r="L947"/>
      <c r="M947"/>
      <c r="N947"/>
      <c r="O947"/>
      <c r="P947"/>
    </row>
    <row r="948" spans="10:16" x14ac:dyDescent="0.25">
      <c r="J948"/>
      <c r="L948"/>
      <c r="M948"/>
      <c r="N948"/>
      <c r="O948"/>
      <c r="P948"/>
    </row>
    <row r="949" spans="10:16" x14ac:dyDescent="0.25">
      <c r="J949"/>
      <c r="L949"/>
      <c r="M949"/>
      <c r="N949"/>
      <c r="O949"/>
      <c r="P949"/>
    </row>
    <row r="950" spans="10:16" x14ac:dyDescent="0.25">
      <c r="J950"/>
      <c r="L950"/>
      <c r="M950"/>
      <c r="N950"/>
      <c r="O950"/>
      <c r="P950"/>
    </row>
    <row r="951" spans="10:16" x14ac:dyDescent="0.25">
      <c r="J951"/>
      <c r="L951"/>
      <c r="M951"/>
      <c r="N951"/>
      <c r="O951"/>
      <c r="P951"/>
    </row>
    <row r="952" spans="10:16" x14ac:dyDescent="0.25">
      <c r="J952"/>
      <c r="L952"/>
      <c r="M952"/>
      <c r="N952"/>
      <c r="O952"/>
      <c r="P952"/>
    </row>
    <row r="953" spans="10:16" x14ac:dyDescent="0.25">
      <c r="J953"/>
      <c r="L953"/>
      <c r="M953"/>
      <c r="N953"/>
      <c r="O953"/>
      <c r="P953"/>
    </row>
    <row r="954" spans="10:16" x14ac:dyDescent="0.25">
      <c r="J954"/>
      <c r="L954"/>
      <c r="M954"/>
      <c r="N954"/>
      <c r="O954"/>
      <c r="P954"/>
    </row>
    <row r="955" spans="10:16" x14ac:dyDescent="0.25">
      <c r="J955"/>
      <c r="L955"/>
      <c r="M955"/>
      <c r="N955"/>
      <c r="O955"/>
      <c r="P955"/>
    </row>
    <row r="956" spans="10:16" x14ac:dyDescent="0.25">
      <c r="J956"/>
      <c r="L956"/>
      <c r="M956"/>
      <c r="N956"/>
      <c r="O956"/>
      <c r="P956"/>
    </row>
    <row r="957" spans="10:16" x14ac:dyDescent="0.25">
      <c r="J957"/>
      <c r="L957"/>
      <c r="M957"/>
      <c r="N957"/>
      <c r="O957"/>
      <c r="P957"/>
    </row>
    <row r="958" spans="10:16" x14ac:dyDescent="0.25">
      <c r="J958"/>
      <c r="L958"/>
      <c r="M958"/>
      <c r="N958"/>
      <c r="O958"/>
      <c r="P958"/>
    </row>
    <row r="959" spans="10:16" x14ac:dyDescent="0.25">
      <c r="J959"/>
      <c r="L959"/>
      <c r="M959"/>
      <c r="N959"/>
      <c r="O959"/>
      <c r="P959"/>
    </row>
    <row r="960" spans="10:16" x14ac:dyDescent="0.25">
      <c r="J960"/>
      <c r="L960"/>
      <c r="M960"/>
      <c r="N960"/>
      <c r="O960"/>
      <c r="P960"/>
    </row>
    <row r="961" spans="10:16" x14ac:dyDescent="0.25">
      <c r="J961"/>
      <c r="L961"/>
      <c r="M961"/>
      <c r="N961"/>
      <c r="O961"/>
      <c r="P961"/>
    </row>
    <row r="962" spans="10:16" x14ac:dyDescent="0.25">
      <c r="J962"/>
      <c r="L962"/>
      <c r="M962"/>
      <c r="N962"/>
      <c r="O962"/>
      <c r="P962"/>
    </row>
    <row r="963" spans="10:16" x14ac:dyDescent="0.25">
      <c r="J963"/>
      <c r="L963"/>
      <c r="M963"/>
      <c r="N963"/>
      <c r="O963"/>
      <c r="P963"/>
    </row>
    <row r="964" spans="10:16" x14ac:dyDescent="0.25">
      <c r="J964"/>
      <c r="L964"/>
      <c r="M964"/>
      <c r="N964"/>
      <c r="O964"/>
      <c r="P964"/>
    </row>
    <row r="965" spans="10:16" x14ac:dyDescent="0.25">
      <c r="J965"/>
      <c r="L965"/>
      <c r="M965"/>
      <c r="N965"/>
      <c r="O965"/>
      <c r="P965"/>
    </row>
    <row r="966" spans="10:16" x14ac:dyDescent="0.25">
      <c r="J966"/>
      <c r="L966"/>
      <c r="M966"/>
      <c r="N966"/>
      <c r="O966"/>
      <c r="P966"/>
    </row>
    <row r="967" spans="10:16" x14ac:dyDescent="0.25">
      <c r="J967"/>
      <c r="L967"/>
      <c r="M967"/>
      <c r="N967"/>
      <c r="O967"/>
      <c r="P967"/>
    </row>
    <row r="968" spans="10:16" x14ac:dyDescent="0.25">
      <c r="J968"/>
      <c r="L968"/>
      <c r="M968"/>
      <c r="N968"/>
      <c r="O968"/>
      <c r="P968"/>
    </row>
    <row r="969" spans="10:16" x14ac:dyDescent="0.25">
      <c r="J969"/>
      <c r="L969"/>
      <c r="M969"/>
      <c r="N969"/>
      <c r="O969"/>
      <c r="P969"/>
    </row>
    <row r="970" spans="10:16" x14ac:dyDescent="0.25">
      <c r="J970"/>
      <c r="L970"/>
      <c r="M970"/>
      <c r="N970"/>
      <c r="O970"/>
      <c r="P970"/>
    </row>
    <row r="971" spans="10:16" x14ac:dyDescent="0.25">
      <c r="J971"/>
      <c r="L971"/>
      <c r="M971"/>
      <c r="N971"/>
      <c r="O971"/>
      <c r="P971"/>
    </row>
    <row r="972" spans="10:16" x14ac:dyDescent="0.25">
      <c r="J972"/>
      <c r="L972"/>
      <c r="M972"/>
      <c r="N972"/>
      <c r="O972"/>
      <c r="P972"/>
    </row>
    <row r="973" spans="10:16" x14ac:dyDescent="0.25">
      <c r="J973"/>
      <c r="L973"/>
      <c r="M973"/>
      <c r="N973"/>
      <c r="O973"/>
      <c r="P973"/>
    </row>
    <row r="974" spans="10:16" x14ac:dyDescent="0.25">
      <c r="J974"/>
      <c r="L974"/>
      <c r="M974"/>
      <c r="N974"/>
      <c r="O974"/>
      <c r="P974"/>
    </row>
    <row r="975" spans="10:16" x14ac:dyDescent="0.25">
      <c r="J975"/>
      <c r="L975"/>
      <c r="M975"/>
      <c r="N975"/>
      <c r="O975"/>
      <c r="P975"/>
    </row>
    <row r="976" spans="10:16" x14ac:dyDescent="0.25">
      <c r="J976"/>
      <c r="L976"/>
      <c r="M976"/>
      <c r="N976"/>
      <c r="O976"/>
      <c r="P976"/>
    </row>
    <row r="977" spans="10:16" x14ac:dyDescent="0.25">
      <c r="J977"/>
      <c r="L977"/>
      <c r="M977"/>
      <c r="N977"/>
      <c r="O977"/>
      <c r="P977"/>
    </row>
    <row r="978" spans="10:16" x14ac:dyDescent="0.25">
      <c r="J978"/>
      <c r="L978"/>
      <c r="M978"/>
      <c r="N978"/>
      <c r="O978"/>
      <c r="P978"/>
    </row>
    <row r="979" spans="10:16" x14ac:dyDescent="0.25">
      <c r="J979"/>
      <c r="L979"/>
      <c r="M979"/>
      <c r="N979"/>
      <c r="O979"/>
      <c r="P979"/>
    </row>
    <row r="980" spans="10:16" x14ac:dyDescent="0.25">
      <c r="J980"/>
      <c r="L980"/>
      <c r="M980"/>
      <c r="N980"/>
      <c r="O980"/>
      <c r="P980"/>
    </row>
    <row r="981" spans="10:16" x14ac:dyDescent="0.25">
      <c r="J981"/>
      <c r="L981"/>
      <c r="M981"/>
      <c r="N981"/>
      <c r="O981"/>
      <c r="P981"/>
    </row>
    <row r="982" spans="10:16" x14ac:dyDescent="0.25">
      <c r="J982"/>
      <c r="L982"/>
      <c r="M982"/>
      <c r="N982"/>
      <c r="O982"/>
      <c r="P982"/>
    </row>
    <row r="983" spans="10:16" x14ac:dyDescent="0.25">
      <c r="J983"/>
      <c r="L983"/>
      <c r="M983"/>
      <c r="N983"/>
      <c r="O983"/>
      <c r="P983"/>
    </row>
    <row r="984" spans="10:16" x14ac:dyDescent="0.25">
      <c r="J984"/>
      <c r="L984"/>
      <c r="M984"/>
      <c r="N984"/>
      <c r="O984"/>
      <c r="P984"/>
    </row>
    <row r="985" spans="10:16" x14ac:dyDescent="0.25">
      <c r="J985"/>
      <c r="L985"/>
      <c r="M985"/>
      <c r="N985"/>
      <c r="O985"/>
      <c r="P985"/>
    </row>
    <row r="986" spans="10:16" x14ac:dyDescent="0.25">
      <c r="J986"/>
      <c r="L986"/>
      <c r="M986"/>
      <c r="N986"/>
      <c r="O986"/>
      <c r="P986"/>
    </row>
    <row r="987" spans="10:16" x14ac:dyDescent="0.25">
      <c r="J987"/>
      <c r="L987"/>
      <c r="M987"/>
      <c r="N987"/>
      <c r="O987"/>
      <c r="P987"/>
    </row>
    <row r="988" spans="10:16" x14ac:dyDescent="0.25">
      <c r="J988"/>
      <c r="L988"/>
      <c r="M988"/>
      <c r="N988"/>
      <c r="O988"/>
      <c r="P988"/>
    </row>
    <row r="989" spans="10:16" x14ac:dyDescent="0.25">
      <c r="J989"/>
      <c r="L989"/>
      <c r="M989"/>
      <c r="N989"/>
      <c r="O989"/>
      <c r="P989"/>
    </row>
    <row r="990" spans="10:16" x14ac:dyDescent="0.25">
      <c r="J990"/>
      <c r="L990"/>
      <c r="M990"/>
      <c r="N990"/>
      <c r="O990"/>
      <c r="P990"/>
    </row>
    <row r="991" spans="10:16" x14ac:dyDescent="0.25">
      <c r="J991"/>
      <c r="L991"/>
      <c r="M991"/>
      <c r="N991"/>
      <c r="O991"/>
      <c r="P991"/>
    </row>
    <row r="992" spans="10:16" x14ac:dyDescent="0.25">
      <c r="J992"/>
      <c r="L992"/>
      <c r="M992"/>
      <c r="N992"/>
      <c r="O992"/>
      <c r="P992"/>
    </row>
    <row r="993" spans="10:16" x14ac:dyDescent="0.25">
      <c r="J993"/>
      <c r="L993"/>
      <c r="M993"/>
      <c r="N993"/>
      <c r="O993"/>
      <c r="P993"/>
    </row>
    <row r="994" spans="10:16" x14ac:dyDescent="0.25">
      <c r="J994"/>
      <c r="L994"/>
      <c r="M994"/>
      <c r="N994"/>
      <c r="O994"/>
      <c r="P994"/>
    </row>
    <row r="995" spans="10:16" x14ac:dyDescent="0.25">
      <c r="J995"/>
      <c r="L995"/>
      <c r="M995"/>
      <c r="N995"/>
      <c r="O995"/>
      <c r="P995"/>
    </row>
    <row r="996" spans="10:16" x14ac:dyDescent="0.25">
      <c r="J996"/>
      <c r="L996"/>
      <c r="M996"/>
      <c r="N996"/>
      <c r="O996"/>
      <c r="P996"/>
    </row>
    <row r="997" spans="10:16" x14ac:dyDescent="0.25">
      <c r="J997"/>
      <c r="L997"/>
      <c r="M997"/>
      <c r="N997"/>
      <c r="O997"/>
      <c r="P997"/>
    </row>
    <row r="998" spans="10:16" x14ac:dyDescent="0.25">
      <c r="J998"/>
      <c r="L998"/>
      <c r="M998"/>
      <c r="N998"/>
      <c r="O998"/>
      <c r="P998"/>
    </row>
    <row r="999" spans="10:16" x14ac:dyDescent="0.25">
      <c r="J999"/>
      <c r="L999"/>
      <c r="M999"/>
      <c r="N999"/>
      <c r="O999"/>
      <c r="P999"/>
    </row>
    <row r="1000" spans="10:16" x14ac:dyDescent="0.25">
      <c r="J1000"/>
      <c r="L1000"/>
      <c r="M1000"/>
      <c r="N1000"/>
      <c r="O1000"/>
      <c r="P1000"/>
    </row>
    <row r="1001" spans="10:16" x14ac:dyDescent="0.25">
      <c r="J1001"/>
      <c r="L1001"/>
      <c r="M1001"/>
      <c r="N1001"/>
      <c r="O1001"/>
      <c r="P1001"/>
    </row>
    <row r="1002" spans="10:16" x14ac:dyDescent="0.25">
      <c r="J1002"/>
      <c r="L1002"/>
      <c r="M1002"/>
      <c r="N1002"/>
      <c r="O1002"/>
      <c r="P1002"/>
    </row>
    <row r="1003" spans="10:16" x14ac:dyDescent="0.25">
      <c r="J1003"/>
      <c r="L1003"/>
      <c r="M1003"/>
      <c r="N1003"/>
      <c r="O1003"/>
      <c r="P1003"/>
    </row>
    <row r="1004" spans="10:16" x14ac:dyDescent="0.25">
      <c r="J1004"/>
      <c r="L1004"/>
      <c r="M1004"/>
      <c r="N1004"/>
      <c r="O1004"/>
      <c r="P1004"/>
    </row>
    <row r="1005" spans="10:16" x14ac:dyDescent="0.25">
      <c r="J1005"/>
      <c r="L1005"/>
      <c r="M1005"/>
      <c r="N1005"/>
      <c r="O1005"/>
      <c r="P1005"/>
    </row>
    <row r="1006" spans="10:16" x14ac:dyDescent="0.25">
      <c r="J1006"/>
      <c r="L1006"/>
      <c r="M1006"/>
      <c r="N1006"/>
      <c r="O1006"/>
      <c r="P1006"/>
    </row>
    <row r="1007" spans="10:16" x14ac:dyDescent="0.25">
      <c r="J1007"/>
      <c r="L1007"/>
      <c r="M1007"/>
      <c r="N1007"/>
      <c r="O1007"/>
      <c r="P1007"/>
    </row>
    <row r="1008" spans="10:16" x14ac:dyDescent="0.25">
      <c r="J1008"/>
      <c r="L1008"/>
      <c r="M1008"/>
      <c r="N1008"/>
      <c r="O1008"/>
      <c r="P1008"/>
    </row>
    <row r="1009" spans="10:16" x14ac:dyDescent="0.25">
      <c r="J1009"/>
      <c r="L1009"/>
      <c r="M1009"/>
      <c r="N1009"/>
      <c r="O1009"/>
      <c r="P1009"/>
    </row>
    <row r="1010" spans="10:16" x14ac:dyDescent="0.25">
      <c r="J1010"/>
      <c r="L1010"/>
      <c r="M1010"/>
      <c r="N1010"/>
      <c r="O1010"/>
      <c r="P1010"/>
    </row>
    <row r="1011" spans="10:16" x14ac:dyDescent="0.25">
      <c r="J1011"/>
      <c r="L1011"/>
      <c r="M1011"/>
      <c r="N1011"/>
      <c r="O1011"/>
      <c r="P1011"/>
    </row>
    <row r="1012" spans="10:16" x14ac:dyDescent="0.25">
      <c r="J1012"/>
      <c r="L1012"/>
      <c r="M1012"/>
      <c r="N1012"/>
      <c r="O1012"/>
      <c r="P1012"/>
    </row>
    <row r="1013" spans="10:16" x14ac:dyDescent="0.25">
      <c r="J1013"/>
      <c r="L1013"/>
      <c r="M1013"/>
      <c r="N1013"/>
      <c r="O1013"/>
      <c r="P1013"/>
    </row>
    <row r="1014" spans="10:16" x14ac:dyDescent="0.25">
      <c r="J1014"/>
      <c r="L1014"/>
      <c r="M1014"/>
      <c r="N1014"/>
      <c r="O1014"/>
      <c r="P1014"/>
    </row>
    <row r="1015" spans="10:16" x14ac:dyDescent="0.25">
      <c r="J1015"/>
      <c r="L1015"/>
      <c r="M1015"/>
      <c r="N1015"/>
      <c r="O1015"/>
      <c r="P1015"/>
    </row>
    <row r="1016" spans="10:16" x14ac:dyDescent="0.25">
      <c r="J1016"/>
      <c r="L1016"/>
      <c r="M1016"/>
      <c r="N1016"/>
      <c r="O1016"/>
      <c r="P1016"/>
    </row>
    <row r="1017" spans="10:16" x14ac:dyDescent="0.25">
      <c r="J1017"/>
      <c r="L1017"/>
      <c r="M1017"/>
      <c r="N1017"/>
      <c r="O1017"/>
      <c r="P1017"/>
    </row>
    <row r="1018" spans="10:16" x14ac:dyDescent="0.25">
      <c r="J1018"/>
      <c r="L1018"/>
      <c r="M1018"/>
      <c r="N1018"/>
      <c r="O1018"/>
      <c r="P1018"/>
    </row>
    <row r="1019" spans="10:16" x14ac:dyDescent="0.25">
      <c r="J1019"/>
      <c r="L1019"/>
      <c r="M1019"/>
      <c r="N1019"/>
      <c r="O1019"/>
      <c r="P1019"/>
    </row>
    <row r="1020" spans="10:16" x14ac:dyDescent="0.25">
      <c r="J1020"/>
      <c r="L1020"/>
      <c r="M1020"/>
      <c r="N1020"/>
      <c r="O1020"/>
      <c r="P1020"/>
    </row>
    <row r="1021" spans="10:16" x14ac:dyDescent="0.25">
      <c r="J1021"/>
      <c r="L1021"/>
      <c r="M1021"/>
      <c r="N1021"/>
      <c r="O1021"/>
      <c r="P1021"/>
    </row>
    <row r="1022" spans="10:16" x14ac:dyDescent="0.25">
      <c r="J1022"/>
      <c r="L1022"/>
      <c r="M1022"/>
      <c r="N1022"/>
      <c r="O1022"/>
      <c r="P1022"/>
    </row>
    <row r="1023" spans="10:16" x14ac:dyDescent="0.25">
      <c r="J1023"/>
      <c r="L1023"/>
      <c r="M1023"/>
      <c r="N1023"/>
      <c r="O1023"/>
      <c r="P1023"/>
    </row>
    <row r="1024" spans="10:16" x14ac:dyDescent="0.25">
      <c r="J1024"/>
      <c r="L1024"/>
      <c r="M1024"/>
      <c r="N1024"/>
      <c r="O1024"/>
      <c r="P1024"/>
    </row>
    <row r="1025" spans="10:16" x14ac:dyDescent="0.25">
      <c r="J1025"/>
      <c r="L1025"/>
      <c r="M1025"/>
      <c r="N1025"/>
      <c r="O1025"/>
      <c r="P1025"/>
    </row>
    <row r="1026" spans="10:16" x14ac:dyDescent="0.25">
      <c r="J1026"/>
      <c r="L1026"/>
      <c r="M1026"/>
      <c r="N1026"/>
      <c r="O1026"/>
      <c r="P1026"/>
    </row>
    <row r="1027" spans="10:16" x14ac:dyDescent="0.25">
      <c r="J1027"/>
      <c r="L1027"/>
      <c r="M1027"/>
      <c r="N1027"/>
      <c r="O1027"/>
      <c r="P1027"/>
    </row>
    <row r="1028" spans="10:16" x14ac:dyDescent="0.25">
      <c r="J1028"/>
      <c r="L1028"/>
      <c r="M1028"/>
      <c r="N1028"/>
      <c r="O1028"/>
      <c r="P1028"/>
    </row>
    <row r="1029" spans="10:16" x14ac:dyDescent="0.25">
      <c r="J1029"/>
      <c r="L1029"/>
      <c r="M1029"/>
      <c r="N1029"/>
      <c r="O1029"/>
      <c r="P1029"/>
    </row>
    <row r="1030" spans="10:16" x14ac:dyDescent="0.25">
      <c r="J1030"/>
      <c r="L1030"/>
      <c r="M1030"/>
      <c r="N1030"/>
      <c r="O1030"/>
      <c r="P1030"/>
    </row>
    <row r="1031" spans="10:16" x14ac:dyDescent="0.25">
      <c r="J1031"/>
      <c r="L1031"/>
      <c r="M1031"/>
      <c r="N1031"/>
      <c r="O1031"/>
      <c r="P1031"/>
    </row>
    <row r="1032" spans="10:16" x14ac:dyDescent="0.25">
      <c r="J1032"/>
      <c r="L1032"/>
      <c r="M1032"/>
      <c r="N1032"/>
      <c r="O1032"/>
      <c r="P1032"/>
    </row>
    <row r="1033" spans="10:16" x14ac:dyDescent="0.25">
      <c r="J1033"/>
      <c r="L1033"/>
      <c r="M1033"/>
      <c r="N1033"/>
      <c r="O1033"/>
      <c r="P1033"/>
    </row>
    <row r="1034" spans="10:16" x14ac:dyDescent="0.25">
      <c r="J1034"/>
      <c r="L1034"/>
      <c r="M1034"/>
      <c r="N1034"/>
      <c r="O1034"/>
      <c r="P1034"/>
    </row>
    <row r="1035" spans="10:16" x14ac:dyDescent="0.25">
      <c r="J1035"/>
      <c r="L1035"/>
      <c r="M1035"/>
      <c r="N1035"/>
      <c r="O1035"/>
      <c r="P1035"/>
    </row>
    <row r="1036" spans="10:16" x14ac:dyDescent="0.25">
      <c r="J1036"/>
      <c r="L1036"/>
      <c r="M1036"/>
      <c r="N1036"/>
      <c r="O1036"/>
      <c r="P1036"/>
    </row>
    <row r="1037" spans="10:16" x14ac:dyDescent="0.25">
      <c r="J1037"/>
      <c r="L1037"/>
      <c r="M1037"/>
      <c r="N1037"/>
      <c r="O1037"/>
      <c r="P1037"/>
    </row>
    <row r="1038" spans="10:16" x14ac:dyDescent="0.25">
      <c r="J1038"/>
      <c r="L1038"/>
      <c r="M1038"/>
      <c r="N1038"/>
      <c r="O1038"/>
      <c r="P1038"/>
    </row>
    <row r="1039" spans="10:16" x14ac:dyDescent="0.25">
      <c r="J1039"/>
      <c r="L1039"/>
      <c r="M1039"/>
      <c r="N1039"/>
      <c r="O1039"/>
      <c r="P1039"/>
    </row>
    <row r="1040" spans="10:16" x14ac:dyDescent="0.25">
      <c r="J1040"/>
      <c r="L1040"/>
      <c r="M1040"/>
      <c r="N1040"/>
      <c r="O1040"/>
      <c r="P1040"/>
    </row>
    <row r="1041" spans="10:16" x14ac:dyDescent="0.25">
      <c r="J1041"/>
      <c r="L1041"/>
      <c r="M1041"/>
      <c r="N1041"/>
      <c r="O1041"/>
      <c r="P1041"/>
    </row>
    <row r="1042" spans="10:16" x14ac:dyDescent="0.25">
      <c r="J1042"/>
      <c r="L1042"/>
      <c r="M1042"/>
      <c r="N1042"/>
      <c r="O1042"/>
      <c r="P1042"/>
    </row>
    <row r="1043" spans="10:16" x14ac:dyDescent="0.25">
      <c r="J1043"/>
      <c r="L1043"/>
      <c r="M1043"/>
      <c r="N1043"/>
      <c r="O1043"/>
      <c r="P1043"/>
    </row>
    <row r="1044" spans="10:16" x14ac:dyDescent="0.25">
      <c r="J1044"/>
      <c r="L1044"/>
      <c r="M1044"/>
      <c r="N1044"/>
      <c r="O1044"/>
      <c r="P1044"/>
    </row>
    <row r="1045" spans="10:16" x14ac:dyDescent="0.25">
      <c r="J1045"/>
      <c r="L1045"/>
      <c r="M1045"/>
      <c r="N1045"/>
      <c r="O1045"/>
      <c r="P1045"/>
    </row>
    <row r="1046" spans="10:16" x14ac:dyDescent="0.25">
      <c r="J1046"/>
      <c r="L1046"/>
      <c r="M1046"/>
      <c r="N1046"/>
      <c r="O1046"/>
      <c r="P1046"/>
    </row>
    <row r="1047" spans="10:16" x14ac:dyDescent="0.25">
      <c r="J1047"/>
      <c r="L1047"/>
      <c r="M1047"/>
      <c r="N1047"/>
      <c r="O1047"/>
      <c r="P1047"/>
    </row>
    <row r="1048" spans="10:16" x14ac:dyDescent="0.25">
      <c r="J1048"/>
      <c r="L1048"/>
      <c r="M1048"/>
      <c r="N1048"/>
      <c r="O1048"/>
      <c r="P1048"/>
    </row>
    <row r="1049" spans="10:16" x14ac:dyDescent="0.25">
      <c r="J1049"/>
      <c r="L1049"/>
      <c r="M1049"/>
      <c r="N1049"/>
      <c r="O1049"/>
      <c r="P1049"/>
    </row>
    <row r="1050" spans="10:16" x14ac:dyDescent="0.25">
      <c r="J1050"/>
      <c r="L1050"/>
      <c r="M1050"/>
      <c r="N1050"/>
      <c r="O1050"/>
      <c r="P1050"/>
    </row>
    <row r="1051" spans="10:16" x14ac:dyDescent="0.25">
      <c r="J1051"/>
      <c r="L1051"/>
      <c r="M1051"/>
      <c r="N1051"/>
      <c r="O1051"/>
      <c r="P1051"/>
    </row>
    <row r="1052" spans="10:16" x14ac:dyDescent="0.25">
      <c r="J1052"/>
      <c r="L1052"/>
      <c r="M1052"/>
      <c r="N1052"/>
      <c r="O1052"/>
      <c r="P1052"/>
    </row>
    <row r="1053" spans="10:16" x14ac:dyDescent="0.25">
      <c r="J1053"/>
      <c r="L1053"/>
      <c r="M1053"/>
      <c r="N1053"/>
      <c r="O1053"/>
      <c r="P1053"/>
    </row>
    <row r="1054" spans="10:16" x14ac:dyDescent="0.25">
      <c r="J1054"/>
      <c r="L1054"/>
      <c r="M1054"/>
      <c r="N1054"/>
      <c r="O1054"/>
      <c r="P1054"/>
    </row>
    <row r="1055" spans="10:16" x14ac:dyDescent="0.25">
      <c r="J1055"/>
      <c r="L1055"/>
      <c r="M1055"/>
      <c r="N1055"/>
      <c r="O1055"/>
      <c r="P1055"/>
    </row>
    <row r="1056" spans="10:16" x14ac:dyDescent="0.25">
      <c r="J1056"/>
      <c r="L1056"/>
      <c r="M1056"/>
      <c r="N1056"/>
      <c r="O1056"/>
      <c r="P1056"/>
    </row>
    <row r="1057" spans="10:16" x14ac:dyDescent="0.25">
      <c r="J1057"/>
      <c r="L1057"/>
      <c r="M1057"/>
      <c r="N1057"/>
      <c r="O1057"/>
      <c r="P1057"/>
    </row>
    <row r="1058" spans="10:16" x14ac:dyDescent="0.25">
      <c r="J1058"/>
      <c r="L1058"/>
      <c r="M1058"/>
      <c r="N1058"/>
      <c r="O1058"/>
      <c r="P1058"/>
    </row>
    <row r="1059" spans="10:16" x14ac:dyDescent="0.25">
      <c r="J1059"/>
      <c r="L1059"/>
      <c r="M1059"/>
      <c r="N1059"/>
      <c r="O1059"/>
      <c r="P1059"/>
    </row>
    <row r="1060" spans="10:16" x14ac:dyDescent="0.25">
      <c r="J1060"/>
      <c r="L1060"/>
      <c r="M1060"/>
      <c r="N1060"/>
      <c r="O1060"/>
      <c r="P1060"/>
    </row>
    <row r="1061" spans="10:16" x14ac:dyDescent="0.25">
      <c r="J1061"/>
      <c r="L1061"/>
      <c r="M1061"/>
      <c r="N1061"/>
      <c r="O1061"/>
      <c r="P1061"/>
    </row>
    <row r="1062" spans="10:16" x14ac:dyDescent="0.25">
      <c r="J1062"/>
      <c r="L1062"/>
      <c r="M1062"/>
      <c r="N1062"/>
      <c r="O1062"/>
      <c r="P1062"/>
    </row>
    <row r="1063" spans="10:16" x14ac:dyDescent="0.25">
      <c r="J1063"/>
      <c r="L1063"/>
      <c r="M1063"/>
      <c r="N1063"/>
      <c r="O1063"/>
      <c r="P1063"/>
    </row>
    <row r="1064" spans="10:16" x14ac:dyDescent="0.25">
      <c r="J1064"/>
      <c r="L1064"/>
      <c r="M1064"/>
      <c r="N1064"/>
      <c r="O1064"/>
      <c r="P1064"/>
    </row>
    <row r="1065" spans="10:16" x14ac:dyDescent="0.25">
      <c r="J1065"/>
      <c r="L1065"/>
      <c r="M1065"/>
      <c r="N1065"/>
      <c r="O1065"/>
      <c r="P1065"/>
    </row>
    <row r="1066" spans="10:16" x14ac:dyDescent="0.25">
      <c r="J1066"/>
      <c r="L1066"/>
      <c r="M1066"/>
      <c r="N1066"/>
      <c r="O1066"/>
      <c r="P1066"/>
    </row>
    <row r="1067" spans="10:16" x14ac:dyDescent="0.25">
      <c r="J1067"/>
      <c r="L1067"/>
      <c r="M1067"/>
      <c r="N1067"/>
      <c r="O1067"/>
      <c r="P1067"/>
    </row>
    <row r="1068" spans="10:16" x14ac:dyDescent="0.25">
      <c r="J1068"/>
      <c r="L1068"/>
      <c r="M1068"/>
      <c r="N1068"/>
      <c r="O1068"/>
      <c r="P1068"/>
    </row>
    <row r="1069" spans="10:16" x14ac:dyDescent="0.25">
      <c r="J1069"/>
      <c r="L1069"/>
      <c r="M1069"/>
      <c r="N1069"/>
      <c r="O1069"/>
      <c r="P1069"/>
    </row>
    <row r="1070" spans="10:16" x14ac:dyDescent="0.25">
      <c r="J1070"/>
      <c r="L1070"/>
      <c r="M1070"/>
      <c r="N1070"/>
      <c r="O1070"/>
      <c r="P1070"/>
    </row>
    <row r="1071" spans="10:16" x14ac:dyDescent="0.25">
      <c r="J1071"/>
      <c r="L1071"/>
      <c r="M1071"/>
      <c r="N1071"/>
      <c r="O1071"/>
      <c r="P1071"/>
    </row>
    <row r="1072" spans="10:16" x14ac:dyDescent="0.25">
      <c r="J1072"/>
      <c r="L1072"/>
      <c r="M1072"/>
      <c r="N1072"/>
      <c r="O1072"/>
      <c r="P1072"/>
    </row>
    <row r="1073" spans="10:16" x14ac:dyDescent="0.25">
      <c r="J1073"/>
      <c r="L1073"/>
      <c r="M1073"/>
      <c r="N1073"/>
      <c r="O1073"/>
      <c r="P1073"/>
    </row>
    <row r="1074" spans="10:16" x14ac:dyDescent="0.25">
      <c r="J1074"/>
      <c r="L1074"/>
      <c r="M1074"/>
      <c r="N1074"/>
      <c r="O1074"/>
      <c r="P1074"/>
    </row>
    <row r="1075" spans="10:16" x14ac:dyDescent="0.25">
      <c r="J1075"/>
      <c r="L1075"/>
      <c r="M1075"/>
      <c r="N1075"/>
      <c r="O1075"/>
      <c r="P1075"/>
    </row>
    <row r="1076" spans="10:16" x14ac:dyDescent="0.25">
      <c r="J1076"/>
      <c r="L1076"/>
      <c r="M1076"/>
      <c r="N1076"/>
      <c r="O1076"/>
      <c r="P1076"/>
    </row>
    <row r="1077" spans="10:16" x14ac:dyDescent="0.25">
      <c r="J1077"/>
      <c r="L1077"/>
      <c r="M1077"/>
      <c r="N1077"/>
      <c r="O1077"/>
      <c r="P1077"/>
    </row>
    <row r="1078" spans="10:16" x14ac:dyDescent="0.25">
      <c r="J1078"/>
      <c r="L1078"/>
      <c r="M1078"/>
      <c r="N1078"/>
      <c r="O1078"/>
      <c r="P1078"/>
    </row>
    <row r="1079" spans="10:16" x14ac:dyDescent="0.25">
      <c r="J1079"/>
      <c r="L1079"/>
      <c r="M1079"/>
      <c r="N1079"/>
      <c r="O1079"/>
      <c r="P1079"/>
    </row>
    <row r="1080" spans="10:16" x14ac:dyDescent="0.25">
      <c r="J1080"/>
      <c r="L1080"/>
      <c r="M1080"/>
      <c r="N1080"/>
      <c r="O1080"/>
      <c r="P1080"/>
    </row>
    <row r="1081" spans="10:16" x14ac:dyDescent="0.25">
      <c r="J1081"/>
      <c r="L1081"/>
      <c r="M1081"/>
      <c r="N1081"/>
      <c r="O1081"/>
      <c r="P1081"/>
    </row>
    <row r="1082" spans="10:16" x14ac:dyDescent="0.25">
      <c r="J1082"/>
      <c r="L1082"/>
      <c r="M1082"/>
      <c r="N1082"/>
      <c r="O1082"/>
      <c r="P1082"/>
    </row>
    <row r="1083" spans="10:16" x14ac:dyDescent="0.25">
      <c r="J1083"/>
      <c r="L1083"/>
      <c r="M1083"/>
      <c r="N1083"/>
      <c r="O1083"/>
      <c r="P1083"/>
    </row>
    <row r="1084" spans="10:16" x14ac:dyDescent="0.25">
      <c r="J1084"/>
      <c r="L1084"/>
      <c r="M1084"/>
      <c r="N1084"/>
      <c r="O1084"/>
      <c r="P1084"/>
    </row>
    <row r="1085" spans="10:16" x14ac:dyDescent="0.25">
      <c r="J1085"/>
      <c r="L1085"/>
      <c r="M1085"/>
      <c r="N1085"/>
      <c r="O1085"/>
      <c r="P1085"/>
    </row>
    <row r="1086" spans="10:16" x14ac:dyDescent="0.25">
      <c r="J1086"/>
      <c r="L1086"/>
      <c r="M1086"/>
      <c r="N1086"/>
      <c r="O1086"/>
      <c r="P1086"/>
    </row>
    <row r="1087" spans="10:16" x14ac:dyDescent="0.25">
      <c r="J1087"/>
      <c r="L1087"/>
      <c r="M1087"/>
      <c r="N1087"/>
      <c r="O1087"/>
      <c r="P1087"/>
    </row>
    <row r="1088" spans="10:16" x14ac:dyDescent="0.25">
      <c r="J1088"/>
      <c r="L1088"/>
      <c r="M1088"/>
      <c r="N1088"/>
      <c r="O1088"/>
      <c r="P1088"/>
    </row>
    <row r="1089" spans="10:16" x14ac:dyDescent="0.25">
      <c r="J1089"/>
      <c r="L1089"/>
      <c r="M1089"/>
      <c r="N1089"/>
      <c r="O1089"/>
      <c r="P1089"/>
    </row>
    <row r="1090" spans="10:16" x14ac:dyDescent="0.25">
      <c r="J1090"/>
      <c r="L1090"/>
      <c r="M1090"/>
      <c r="N1090"/>
      <c r="O1090"/>
      <c r="P1090"/>
    </row>
    <row r="1091" spans="10:16" x14ac:dyDescent="0.25">
      <c r="J1091"/>
      <c r="L1091"/>
      <c r="M1091"/>
      <c r="N1091"/>
      <c r="O1091"/>
      <c r="P1091"/>
    </row>
    <row r="1092" spans="10:16" x14ac:dyDescent="0.25">
      <c r="J1092"/>
      <c r="L1092"/>
      <c r="M1092"/>
      <c r="N1092"/>
      <c r="O1092"/>
      <c r="P1092"/>
    </row>
    <row r="1093" spans="10:16" x14ac:dyDescent="0.25">
      <c r="J1093"/>
      <c r="L1093"/>
      <c r="M1093"/>
      <c r="N1093"/>
      <c r="O1093"/>
      <c r="P1093"/>
    </row>
    <row r="1094" spans="10:16" x14ac:dyDescent="0.25">
      <c r="J1094"/>
      <c r="L1094"/>
      <c r="M1094"/>
      <c r="N1094"/>
      <c r="O1094"/>
      <c r="P1094"/>
    </row>
    <row r="1095" spans="10:16" x14ac:dyDescent="0.25">
      <c r="J1095"/>
      <c r="L1095"/>
      <c r="M1095"/>
      <c r="N1095"/>
      <c r="O1095"/>
      <c r="P1095"/>
    </row>
    <row r="1096" spans="10:16" x14ac:dyDescent="0.25">
      <c r="J1096"/>
      <c r="L1096"/>
      <c r="M1096"/>
      <c r="N1096"/>
      <c r="O1096"/>
      <c r="P1096"/>
    </row>
    <row r="1097" spans="10:16" x14ac:dyDescent="0.25">
      <c r="J1097"/>
      <c r="L1097"/>
      <c r="M1097"/>
      <c r="N1097"/>
      <c r="O1097"/>
      <c r="P1097"/>
    </row>
    <row r="1098" spans="10:16" x14ac:dyDescent="0.25">
      <c r="J1098"/>
      <c r="L1098"/>
      <c r="M1098"/>
      <c r="N1098"/>
      <c r="O1098"/>
      <c r="P1098"/>
    </row>
    <row r="1099" spans="10:16" x14ac:dyDescent="0.25">
      <c r="J1099"/>
      <c r="L1099"/>
      <c r="M1099"/>
      <c r="N1099"/>
      <c r="O1099"/>
      <c r="P1099"/>
    </row>
    <row r="1100" spans="10:16" x14ac:dyDescent="0.25">
      <c r="J1100"/>
      <c r="L1100"/>
      <c r="M1100"/>
      <c r="N1100"/>
      <c r="O1100"/>
      <c r="P1100"/>
    </row>
    <row r="1101" spans="10:16" x14ac:dyDescent="0.25">
      <c r="J1101"/>
      <c r="L1101"/>
      <c r="M1101"/>
      <c r="N1101"/>
      <c r="O1101"/>
      <c r="P1101"/>
    </row>
    <row r="1102" spans="10:16" x14ac:dyDescent="0.25">
      <c r="J1102"/>
      <c r="L1102"/>
      <c r="M1102"/>
      <c r="N1102"/>
      <c r="O1102"/>
      <c r="P1102"/>
    </row>
    <row r="1103" spans="10:16" x14ac:dyDescent="0.25">
      <c r="J1103"/>
      <c r="L1103"/>
      <c r="M1103"/>
      <c r="N1103"/>
      <c r="O1103"/>
      <c r="P1103"/>
    </row>
    <row r="1104" spans="10:16" x14ac:dyDescent="0.25">
      <c r="J1104"/>
      <c r="L1104"/>
      <c r="M1104"/>
      <c r="N1104"/>
      <c r="O1104"/>
      <c r="P1104"/>
    </row>
    <row r="1105" spans="10:16" x14ac:dyDescent="0.25">
      <c r="J1105"/>
      <c r="L1105"/>
      <c r="M1105"/>
      <c r="N1105"/>
      <c r="O1105"/>
      <c r="P1105"/>
    </row>
    <row r="1106" spans="10:16" x14ac:dyDescent="0.25">
      <c r="J1106"/>
      <c r="L1106"/>
      <c r="M1106"/>
      <c r="N1106"/>
      <c r="O1106"/>
      <c r="P1106"/>
    </row>
    <row r="1107" spans="10:16" x14ac:dyDescent="0.25">
      <c r="J1107"/>
      <c r="L1107"/>
      <c r="M1107"/>
      <c r="N1107"/>
      <c r="O1107"/>
      <c r="P1107"/>
    </row>
    <row r="1108" spans="10:16" x14ac:dyDescent="0.25">
      <c r="J1108"/>
      <c r="L1108"/>
      <c r="M1108"/>
      <c r="N1108"/>
      <c r="O1108"/>
      <c r="P1108"/>
    </row>
    <row r="1109" spans="10:16" x14ac:dyDescent="0.25">
      <c r="J1109"/>
      <c r="L1109"/>
      <c r="M1109"/>
      <c r="N1109"/>
      <c r="O1109"/>
      <c r="P1109"/>
    </row>
    <row r="1110" spans="10:16" x14ac:dyDescent="0.25">
      <c r="J1110"/>
      <c r="L1110"/>
      <c r="M1110"/>
      <c r="N1110"/>
      <c r="O1110"/>
      <c r="P1110"/>
    </row>
    <row r="1111" spans="10:16" x14ac:dyDescent="0.25">
      <c r="J1111"/>
      <c r="L1111"/>
      <c r="M1111"/>
      <c r="N1111"/>
      <c r="O1111"/>
      <c r="P1111"/>
    </row>
    <row r="1112" spans="10:16" x14ac:dyDescent="0.25">
      <c r="J1112"/>
      <c r="L1112"/>
      <c r="M1112"/>
      <c r="N1112"/>
      <c r="O1112"/>
      <c r="P1112"/>
    </row>
    <row r="1113" spans="10:16" x14ac:dyDescent="0.25">
      <c r="J1113"/>
      <c r="L1113"/>
      <c r="M1113"/>
      <c r="N1113"/>
      <c r="O1113"/>
      <c r="P1113"/>
    </row>
    <row r="1114" spans="10:16" x14ac:dyDescent="0.25">
      <c r="J1114"/>
      <c r="L1114"/>
      <c r="M1114"/>
      <c r="N1114"/>
      <c r="O1114"/>
      <c r="P1114"/>
    </row>
    <row r="1115" spans="10:16" x14ac:dyDescent="0.25">
      <c r="J1115"/>
      <c r="L1115"/>
      <c r="M1115"/>
      <c r="N1115"/>
      <c r="O1115"/>
      <c r="P1115"/>
    </row>
    <row r="1116" spans="10:16" x14ac:dyDescent="0.25">
      <c r="J1116"/>
      <c r="L1116"/>
      <c r="M1116"/>
      <c r="N1116"/>
      <c r="O1116"/>
      <c r="P1116"/>
    </row>
    <row r="1117" spans="10:16" x14ac:dyDescent="0.25">
      <c r="J1117"/>
      <c r="L1117"/>
      <c r="M1117"/>
      <c r="N1117"/>
      <c r="O1117"/>
      <c r="P1117"/>
    </row>
    <row r="1118" spans="10:16" x14ac:dyDescent="0.25">
      <c r="J1118"/>
      <c r="L1118"/>
      <c r="M1118"/>
      <c r="N1118"/>
      <c r="O1118"/>
      <c r="P1118"/>
    </row>
    <row r="1119" spans="10:16" x14ac:dyDescent="0.25">
      <c r="J1119"/>
      <c r="L1119"/>
      <c r="M1119"/>
      <c r="N1119"/>
      <c r="O1119"/>
      <c r="P1119"/>
    </row>
    <row r="1120" spans="10:16" x14ac:dyDescent="0.25">
      <c r="J1120"/>
      <c r="L1120"/>
      <c r="M1120"/>
      <c r="N1120"/>
      <c r="O1120"/>
      <c r="P1120"/>
    </row>
    <row r="1121" spans="10:16" x14ac:dyDescent="0.25">
      <c r="J1121"/>
      <c r="L1121"/>
      <c r="M1121"/>
      <c r="N1121"/>
      <c r="O1121"/>
      <c r="P1121"/>
    </row>
    <row r="1122" spans="10:16" x14ac:dyDescent="0.25">
      <c r="J1122"/>
      <c r="L1122"/>
      <c r="M1122"/>
      <c r="N1122"/>
      <c r="O1122"/>
      <c r="P1122"/>
    </row>
    <row r="1123" spans="10:16" x14ac:dyDescent="0.25">
      <c r="J1123"/>
      <c r="L1123"/>
      <c r="M1123"/>
      <c r="N1123"/>
      <c r="O1123"/>
      <c r="P1123"/>
    </row>
    <row r="1124" spans="10:16" x14ac:dyDescent="0.25">
      <c r="J1124"/>
      <c r="L1124"/>
      <c r="M1124"/>
      <c r="N1124"/>
      <c r="O1124"/>
      <c r="P1124"/>
    </row>
    <row r="1125" spans="10:16" x14ac:dyDescent="0.25">
      <c r="J1125"/>
      <c r="L1125"/>
      <c r="M1125"/>
      <c r="N1125"/>
      <c r="O1125"/>
      <c r="P1125"/>
    </row>
    <row r="1126" spans="10:16" x14ac:dyDescent="0.25">
      <c r="J1126"/>
      <c r="L1126"/>
      <c r="M1126"/>
      <c r="N1126"/>
      <c r="O1126"/>
      <c r="P1126"/>
    </row>
    <row r="1127" spans="10:16" x14ac:dyDescent="0.25">
      <c r="J1127"/>
      <c r="L1127"/>
      <c r="M1127"/>
      <c r="N1127"/>
      <c r="O1127"/>
      <c r="P1127"/>
    </row>
    <row r="1128" spans="10:16" x14ac:dyDescent="0.25">
      <c r="J1128"/>
      <c r="L1128"/>
      <c r="M1128"/>
      <c r="N1128"/>
      <c r="O1128"/>
      <c r="P1128"/>
    </row>
    <row r="1129" spans="10:16" x14ac:dyDescent="0.25">
      <c r="J1129"/>
      <c r="L1129"/>
      <c r="M1129"/>
      <c r="N1129"/>
      <c r="O1129"/>
      <c r="P1129"/>
    </row>
    <row r="1130" spans="10:16" x14ac:dyDescent="0.25">
      <c r="J1130"/>
      <c r="L1130"/>
      <c r="M1130"/>
      <c r="N1130"/>
      <c r="O1130"/>
      <c r="P1130"/>
    </row>
    <row r="1131" spans="10:16" x14ac:dyDescent="0.25">
      <c r="J1131"/>
      <c r="L1131"/>
      <c r="M1131"/>
      <c r="N1131"/>
      <c r="O1131"/>
      <c r="P1131"/>
    </row>
    <row r="1132" spans="10:16" x14ac:dyDescent="0.25">
      <c r="J1132"/>
      <c r="L1132"/>
      <c r="M1132"/>
      <c r="N1132"/>
      <c r="O1132"/>
      <c r="P1132"/>
    </row>
    <row r="1133" spans="10:16" x14ac:dyDescent="0.25">
      <c r="J1133"/>
      <c r="L1133"/>
      <c r="M1133"/>
      <c r="N1133"/>
      <c r="O1133"/>
      <c r="P1133"/>
    </row>
    <row r="1134" spans="10:16" x14ac:dyDescent="0.25">
      <c r="J1134"/>
      <c r="L1134"/>
      <c r="M1134"/>
      <c r="N1134"/>
      <c r="O1134"/>
      <c r="P1134"/>
    </row>
    <row r="1135" spans="10:16" x14ac:dyDescent="0.25">
      <c r="J1135"/>
      <c r="L1135"/>
      <c r="M1135"/>
      <c r="N1135"/>
      <c r="O1135"/>
      <c r="P1135"/>
    </row>
    <row r="1136" spans="10:16" x14ac:dyDescent="0.25">
      <c r="J1136"/>
      <c r="L1136"/>
      <c r="M1136"/>
      <c r="N1136"/>
      <c r="O1136"/>
      <c r="P1136"/>
    </row>
    <row r="1137" spans="10:16" x14ac:dyDescent="0.25">
      <c r="J1137"/>
      <c r="L1137"/>
      <c r="M1137"/>
      <c r="N1137"/>
      <c r="O1137"/>
      <c r="P1137"/>
    </row>
    <row r="1138" spans="10:16" x14ac:dyDescent="0.25">
      <c r="J1138"/>
      <c r="L1138"/>
      <c r="M1138"/>
      <c r="N1138"/>
      <c r="O1138"/>
      <c r="P1138"/>
    </row>
    <row r="1139" spans="10:16" x14ac:dyDescent="0.25">
      <c r="J1139"/>
      <c r="L1139"/>
      <c r="M1139"/>
      <c r="N1139"/>
      <c r="O1139"/>
      <c r="P1139"/>
    </row>
    <row r="1140" spans="10:16" x14ac:dyDescent="0.25">
      <c r="J1140"/>
      <c r="L1140"/>
      <c r="M1140"/>
      <c r="N1140"/>
      <c r="O1140"/>
      <c r="P1140"/>
    </row>
    <row r="1141" spans="10:16" x14ac:dyDescent="0.25">
      <c r="J1141"/>
      <c r="L1141"/>
      <c r="M1141"/>
      <c r="N1141"/>
      <c r="O1141"/>
      <c r="P1141"/>
    </row>
    <row r="1142" spans="10:16" x14ac:dyDescent="0.25">
      <c r="J1142"/>
      <c r="L1142"/>
      <c r="M1142"/>
      <c r="N1142"/>
      <c r="O1142"/>
      <c r="P1142"/>
    </row>
    <row r="1143" spans="10:16" x14ac:dyDescent="0.25">
      <c r="J1143"/>
      <c r="L1143"/>
      <c r="M1143"/>
      <c r="N1143"/>
      <c r="O1143"/>
      <c r="P1143"/>
    </row>
    <row r="1144" spans="10:16" x14ac:dyDescent="0.25">
      <c r="J1144"/>
      <c r="L1144"/>
      <c r="M1144"/>
      <c r="N1144"/>
      <c r="O1144"/>
      <c r="P1144"/>
    </row>
    <row r="1145" spans="10:16" x14ac:dyDescent="0.25">
      <c r="J1145"/>
      <c r="L1145"/>
      <c r="M1145"/>
      <c r="N1145"/>
      <c r="O1145"/>
      <c r="P1145"/>
    </row>
    <row r="1146" spans="10:16" x14ac:dyDescent="0.25">
      <c r="J1146"/>
      <c r="L1146"/>
      <c r="M1146"/>
      <c r="N1146"/>
      <c r="O1146"/>
      <c r="P1146"/>
    </row>
    <row r="1147" spans="10:16" x14ac:dyDescent="0.25">
      <c r="J1147"/>
      <c r="L1147"/>
      <c r="M1147"/>
      <c r="N1147"/>
      <c r="O1147"/>
      <c r="P1147"/>
    </row>
    <row r="1148" spans="10:16" x14ac:dyDescent="0.25">
      <c r="J1148"/>
      <c r="L1148"/>
      <c r="M1148"/>
      <c r="N1148"/>
      <c r="O1148"/>
      <c r="P1148"/>
    </row>
    <row r="1149" spans="10:16" x14ac:dyDescent="0.25">
      <c r="J1149"/>
      <c r="L1149"/>
      <c r="M1149"/>
      <c r="N1149"/>
      <c r="O1149"/>
      <c r="P1149"/>
    </row>
    <row r="1150" spans="10:16" x14ac:dyDescent="0.25">
      <c r="J1150"/>
      <c r="L1150"/>
      <c r="M1150"/>
      <c r="N1150"/>
      <c r="O1150"/>
      <c r="P1150"/>
    </row>
    <row r="1151" spans="10:16" x14ac:dyDescent="0.25">
      <c r="J1151"/>
      <c r="L1151"/>
      <c r="M1151"/>
      <c r="N1151"/>
      <c r="O1151"/>
      <c r="P1151"/>
    </row>
    <row r="1152" spans="10:16" x14ac:dyDescent="0.25">
      <c r="J1152"/>
      <c r="L1152"/>
      <c r="M1152"/>
      <c r="N1152"/>
      <c r="O1152"/>
      <c r="P1152"/>
    </row>
    <row r="1153" spans="10:16" x14ac:dyDescent="0.25">
      <c r="J1153"/>
      <c r="L1153"/>
      <c r="M1153"/>
      <c r="N1153"/>
      <c r="O1153"/>
      <c r="P1153"/>
    </row>
    <row r="1154" spans="10:16" x14ac:dyDescent="0.25">
      <c r="J1154"/>
      <c r="L1154"/>
      <c r="M1154"/>
      <c r="N1154"/>
      <c r="O1154"/>
      <c r="P1154"/>
    </row>
    <row r="1155" spans="10:16" x14ac:dyDescent="0.25">
      <c r="J1155"/>
      <c r="L1155"/>
      <c r="M1155"/>
      <c r="N1155"/>
      <c r="O1155"/>
      <c r="P1155"/>
    </row>
    <row r="1156" spans="10:16" x14ac:dyDescent="0.25">
      <c r="J1156"/>
      <c r="L1156"/>
      <c r="M1156"/>
      <c r="N1156"/>
      <c r="O1156"/>
      <c r="P1156"/>
    </row>
    <row r="1157" spans="10:16" x14ac:dyDescent="0.25">
      <c r="J1157"/>
      <c r="L1157"/>
      <c r="M1157"/>
      <c r="N1157"/>
      <c r="O1157"/>
      <c r="P1157"/>
    </row>
    <row r="1158" spans="10:16" x14ac:dyDescent="0.25">
      <c r="J1158"/>
      <c r="L1158"/>
      <c r="M1158"/>
      <c r="N1158"/>
      <c r="O1158"/>
      <c r="P1158"/>
    </row>
    <row r="1159" spans="10:16" x14ac:dyDescent="0.25">
      <c r="J1159"/>
      <c r="L1159"/>
      <c r="M1159"/>
      <c r="N1159"/>
      <c r="O1159"/>
      <c r="P1159"/>
    </row>
    <row r="1160" spans="10:16" x14ac:dyDescent="0.25">
      <c r="J1160"/>
      <c r="L1160"/>
      <c r="M1160"/>
      <c r="N1160"/>
      <c r="O1160"/>
      <c r="P1160"/>
    </row>
    <row r="1161" spans="10:16" x14ac:dyDescent="0.25">
      <c r="J1161"/>
      <c r="L1161"/>
      <c r="M1161"/>
      <c r="N1161"/>
      <c r="O1161"/>
      <c r="P1161"/>
    </row>
    <row r="1162" spans="10:16" x14ac:dyDescent="0.25">
      <c r="J1162"/>
      <c r="L1162"/>
      <c r="M1162"/>
      <c r="N1162"/>
      <c r="O1162"/>
      <c r="P1162"/>
    </row>
    <row r="1163" spans="10:16" x14ac:dyDescent="0.25">
      <c r="J1163"/>
      <c r="L1163"/>
      <c r="M1163"/>
      <c r="N1163"/>
      <c r="O1163"/>
      <c r="P1163"/>
    </row>
    <row r="1164" spans="10:16" x14ac:dyDescent="0.25">
      <c r="J1164"/>
      <c r="L1164"/>
      <c r="M1164"/>
      <c r="N1164"/>
      <c r="O1164"/>
      <c r="P1164"/>
    </row>
    <row r="1165" spans="10:16" x14ac:dyDescent="0.25">
      <c r="J1165"/>
      <c r="L1165"/>
      <c r="M1165"/>
      <c r="N1165"/>
      <c r="O1165"/>
      <c r="P1165"/>
    </row>
    <row r="1166" spans="10:16" x14ac:dyDescent="0.25">
      <c r="J1166"/>
      <c r="L1166"/>
      <c r="M1166"/>
      <c r="N1166"/>
      <c r="O1166"/>
      <c r="P1166"/>
    </row>
    <row r="1167" spans="10:16" x14ac:dyDescent="0.25">
      <c r="J1167"/>
      <c r="L1167"/>
      <c r="M1167"/>
      <c r="N1167"/>
      <c r="O1167"/>
      <c r="P1167"/>
    </row>
    <row r="1168" spans="10:16" x14ac:dyDescent="0.25">
      <c r="J1168"/>
      <c r="L1168"/>
      <c r="M1168"/>
      <c r="N1168"/>
      <c r="O1168"/>
      <c r="P1168"/>
    </row>
    <row r="1169" spans="10:16" x14ac:dyDescent="0.25">
      <c r="J1169"/>
      <c r="L1169"/>
      <c r="M1169"/>
      <c r="N1169"/>
      <c r="O1169"/>
      <c r="P1169"/>
    </row>
    <row r="1170" spans="10:16" x14ac:dyDescent="0.25">
      <c r="J1170"/>
      <c r="L1170"/>
      <c r="M1170"/>
      <c r="N1170"/>
      <c r="O1170"/>
      <c r="P1170"/>
    </row>
    <row r="1171" spans="10:16" x14ac:dyDescent="0.25">
      <c r="J1171"/>
      <c r="L1171"/>
      <c r="M1171"/>
      <c r="N1171"/>
      <c r="O1171"/>
      <c r="P1171"/>
    </row>
    <row r="1172" spans="10:16" x14ac:dyDescent="0.25">
      <c r="J1172"/>
      <c r="L1172"/>
      <c r="M1172"/>
      <c r="N1172"/>
      <c r="O1172"/>
      <c r="P1172"/>
    </row>
    <row r="1173" spans="10:16" x14ac:dyDescent="0.25">
      <c r="J1173"/>
      <c r="L1173"/>
      <c r="M1173"/>
      <c r="N1173"/>
      <c r="O1173"/>
      <c r="P1173"/>
    </row>
    <row r="1174" spans="10:16" x14ac:dyDescent="0.25">
      <c r="J1174"/>
      <c r="L1174"/>
      <c r="M1174"/>
      <c r="N1174"/>
      <c r="O1174"/>
      <c r="P1174"/>
    </row>
    <row r="1175" spans="10:16" x14ac:dyDescent="0.25">
      <c r="J1175"/>
      <c r="L1175"/>
      <c r="M1175"/>
      <c r="N1175"/>
      <c r="O1175"/>
      <c r="P1175"/>
    </row>
    <row r="1176" spans="10:16" x14ac:dyDescent="0.25">
      <c r="J1176"/>
      <c r="L1176"/>
      <c r="M1176"/>
      <c r="N1176"/>
      <c r="O1176"/>
      <c r="P1176"/>
    </row>
    <row r="1177" spans="10:16" x14ac:dyDescent="0.25">
      <c r="J1177"/>
      <c r="L1177"/>
      <c r="M1177"/>
      <c r="N1177"/>
      <c r="O1177"/>
      <c r="P1177"/>
    </row>
    <row r="1178" spans="10:16" x14ac:dyDescent="0.25">
      <c r="J1178"/>
      <c r="L1178"/>
      <c r="M1178"/>
      <c r="N1178"/>
      <c r="O1178"/>
      <c r="P1178"/>
    </row>
    <row r="1179" spans="10:16" x14ac:dyDescent="0.25">
      <c r="J1179"/>
      <c r="L1179"/>
      <c r="M1179"/>
      <c r="N1179"/>
      <c r="O1179"/>
      <c r="P1179"/>
    </row>
    <row r="1180" spans="10:16" x14ac:dyDescent="0.25">
      <c r="J1180"/>
      <c r="L1180"/>
      <c r="M1180"/>
      <c r="N1180"/>
      <c r="O1180"/>
      <c r="P1180"/>
    </row>
    <row r="1181" spans="10:16" x14ac:dyDescent="0.25">
      <c r="J1181"/>
      <c r="L1181"/>
      <c r="M1181"/>
      <c r="N1181"/>
      <c r="O1181"/>
      <c r="P1181"/>
    </row>
    <row r="1182" spans="10:16" x14ac:dyDescent="0.25">
      <c r="J1182"/>
      <c r="L1182"/>
      <c r="M1182"/>
      <c r="N1182"/>
      <c r="O1182"/>
      <c r="P1182"/>
    </row>
    <row r="1183" spans="10:16" x14ac:dyDescent="0.25">
      <c r="J1183"/>
      <c r="L1183"/>
      <c r="M1183"/>
      <c r="N1183"/>
      <c r="O1183"/>
      <c r="P1183"/>
    </row>
    <row r="1184" spans="10:16" x14ac:dyDescent="0.25">
      <c r="J1184"/>
      <c r="L1184"/>
      <c r="M1184"/>
      <c r="N1184"/>
      <c r="O1184"/>
      <c r="P1184"/>
    </row>
    <row r="1185" spans="10:16" x14ac:dyDescent="0.25">
      <c r="J1185"/>
      <c r="L1185"/>
      <c r="M1185"/>
      <c r="N1185"/>
      <c r="O1185"/>
      <c r="P1185"/>
    </row>
    <row r="1186" spans="10:16" x14ac:dyDescent="0.25">
      <c r="J1186"/>
      <c r="L1186"/>
      <c r="M1186"/>
      <c r="N1186"/>
      <c r="O1186"/>
      <c r="P1186"/>
    </row>
    <row r="1187" spans="10:16" x14ac:dyDescent="0.25">
      <c r="J1187"/>
      <c r="L1187"/>
      <c r="M1187"/>
      <c r="N1187"/>
      <c r="O1187"/>
      <c r="P1187"/>
    </row>
    <row r="1188" spans="10:16" x14ac:dyDescent="0.25">
      <c r="J1188"/>
      <c r="L1188"/>
      <c r="M1188"/>
      <c r="N1188"/>
      <c r="O1188"/>
      <c r="P1188"/>
    </row>
    <row r="1189" spans="10:16" x14ac:dyDescent="0.25">
      <c r="J1189"/>
      <c r="L1189"/>
      <c r="M1189"/>
      <c r="N1189"/>
      <c r="O1189"/>
      <c r="P1189"/>
    </row>
    <row r="1190" spans="10:16" x14ac:dyDescent="0.25">
      <c r="J1190"/>
      <c r="L1190"/>
      <c r="M1190"/>
      <c r="N1190"/>
      <c r="O1190"/>
      <c r="P1190"/>
    </row>
    <row r="1191" spans="10:16" x14ac:dyDescent="0.25">
      <c r="J1191"/>
      <c r="L1191"/>
      <c r="M1191"/>
      <c r="N1191"/>
      <c r="O1191"/>
      <c r="P1191"/>
    </row>
    <row r="1192" spans="10:16" x14ac:dyDescent="0.25">
      <c r="J1192"/>
      <c r="L1192"/>
      <c r="M1192"/>
      <c r="N1192"/>
      <c r="O1192"/>
      <c r="P1192"/>
    </row>
    <row r="1193" spans="10:16" x14ac:dyDescent="0.25">
      <c r="J1193"/>
      <c r="L1193"/>
      <c r="M1193"/>
      <c r="N1193"/>
      <c r="O1193"/>
      <c r="P1193"/>
    </row>
    <row r="1194" spans="10:16" x14ac:dyDescent="0.25">
      <c r="J1194"/>
      <c r="L1194"/>
      <c r="M1194"/>
      <c r="N1194"/>
      <c r="O1194"/>
      <c r="P1194"/>
    </row>
    <row r="1195" spans="10:16" x14ac:dyDescent="0.25">
      <c r="J1195"/>
      <c r="L1195"/>
      <c r="M1195"/>
      <c r="N1195"/>
      <c r="O1195"/>
      <c r="P1195"/>
    </row>
    <row r="1196" spans="10:16" x14ac:dyDescent="0.25">
      <c r="J1196"/>
      <c r="L1196"/>
      <c r="M1196"/>
      <c r="N1196"/>
      <c r="O1196"/>
      <c r="P1196"/>
    </row>
    <row r="1197" spans="10:16" x14ac:dyDescent="0.25">
      <c r="J1197"/>
      <c r="L1197"/>
      <c r="M1197"/>
      <c r="N1197"/>
      <c r="O1197"/>
      <c r="P1197"/>
    </row>
    <row r="1198" spans="10:16" x14ac:dyDescent="0.25">
      <c r="J1198"/>
      <c r="L1198"/>
      <c r="M1198"/>
      <c r="N1198"/>
      <c r="O1198"/>
      <c r="P1198"/>
    </row>
    <row r="1199" spans="10:16" x14ac:dyDescent="0.25">
      <c r="J1199"/>
      <c r="L1199"/>
      <c r="M1199"/>
      <c r="N1199"/>
      <c r="O1199"/>
      <c r="P1199"/>
    </row>
    <row r="1200" spans="10:16" x14ac:dyDescent="0.25">
      <c r="J1200"/>
      <c r="L1200"/>
      <c r="M1200"/>
      <c r="N1200"/>
      <c r="O1200"/>
      <c r="P1200"/>
    </row>
    <row r="1201" spans="10:16" x14ac:dyDescent="0.25">
      <c r="J1201"/>
      <c r="L1201"/>
      <c r="M1201"/>
      <c r="N1201"/>
      <c r="O1201"/>
      <c r="P1201"/>
    </row>
    <row r="1202" spans="10:16" x14ac:dyDescent="0.25">
      <c r="J1202"/>
      <c r="L1202"/>
      <c r="M1202"/>
      <c r="N1202"/>
      <c r="O1202"/>
      <c r="P1202"/>
    </row>
    <row r="1203" spans="10:16" x14ac:dyDescent="0.25">
      <c r="J1203"/>
      <c r="L1203"/>
      <c r="M1203"/>
      <c r="N1203"/>
      <c r="O1203"/>
      <c r="P1203"/>
    </row>
    <row r="1204" spans="10:16" x14ac:dyDescent="0.25">
      <c r="J1204"/>
      <c r="L1204"/>
      <c r="M1204"/>
      <c r="N1204"/>
      <c r="O1204"/>
      <c r="P1204"/>
    </row>
    <row r="1205" spans="10:16" x14ac:dyDescent="0.25">
      <c r="J1205"/>
      <c r="L1205"/>
      <c r="M1205"/>
      <c r="N1205"/>
      <c r="O1205"/>
      <c r="P1205"/>
    </row>
    <row r="1206" spans="10:16" x14ac:dyDescent="0.25">
      <c r="J1206"/>
      <c r="L1206"/>
      <c r="M1206"/>
      <c r="N1206"/>
      <c r="O1206"/>
      <c r="P1206"/>
    </row>
    <row r="1207" spans="10:16" x14ac:dyDescent="0.25">
      <c r="J1207"/>
      <c r="L1207"/>
      <c r="M1207"/>
      <c r="N1207"/>
      <c r="O1207"/>
      <c r="P1207"/>
    </row>
    <row r="1208" spans="10:16" x14ac:dyDescent="0.25">
      <c r="J1208"/>
      <c r="L1208"/>
      <c r="M1208"/>
      <c r="N1208"/>
      <c r="O1208"/>
      <c r="P1208"/>
    </row>
    <row r="1209" spans="10:16" x14ac:dyDescent="0.25">
      <c r="J1209"/>
      <c r="L1209"/>
      <c r="M1209"/>
      <c r="N1209"/>
      <c r="O1209"/>
      <c r="P1209"/>
    </row>
    <row r="1210" spans="10:16" x14ac:dyDescent="0.25">
      <c r="J1210"/>
      <c r="L1210"/>
      <c r="M1210"/>
      <c r="N1210"/>
      <c r="O1210"/>
      <c r="P1210"/>
    </row>
    <row r="1211" spans="10:16" x14ac:dyDescent="0.25">
      <c r="J1211"/>
      <c r="L1211"/>
      <c r="M1211"/>
      <c r="N1211"/>
      <c r="O1211"/>
      <c r="P1211"/>
    </row>
    <row r="1212" spans="10:16" x14ac:dyDescent="0.25">
      <c r="J1212"/>
      <c r="L1212"/>
      <c r="M1212"/>
      <c r="N1212"/>
      <c r="O1212"/>
      <c r="P1212"/>
    </row>
    <row r="1213" spans="10:16" x14ac:dyDescent="0.25">
      <c r="J1213"/>
      <c r="L1213"/>
      <c r="M1213"/>
      <c r="N1213"/>
      <c r="O1213"/>
      <c r="P1213"/>
    </row>
    <row r="1214" spans="10:16" x14ac:dyDescent="0.25">
      <c r="J1214"/>
      <c r="L1214"/>
      <c r="M1214"/>
      <c r="N1214"/>
      <c r="O1214"/>
      <c r="P1214"/>
    </row>
    <row r="1215" spans="10:16" x14ac:dyDescent="0.25">
      <c r="J1215"/>
      <c r="L1215"/>
      <c r="M1215"/>
      <c r="N1215"/>
      <c r="O1215"/>
      <c r="P1215"/>
    </row>
    <row r="1216" spans="10:16" x14ac:dyDescent="0.25">
      <c r="J1216"/>
      <c r="L1216"/>
      <c r="M1216"/>
      <c r="N1216"/>
      <c r="O1216"/>
      <c r="P1216"/>
    </row>
    <row r="1217" spans="10:16" x14ac:dyDescent="0.25">
      <c r="J1217"/>
      <c r="L1217"/>
      <c r="M1217"/>
      <c r="N1217"/>
      <c r="O1217"/>
      <c r="P1217"/>
    </row>
    <row r="1218" spans="10:16" x14ac:dyDescent="0.25">
      <c r="J1218"/>
      <c r="L1218"/>
      <c r="M1218"/>
      <c r="N1218"/>
      <c r="O1218"/>
      <c r="P1218"/>
    </row>
    <row r="1219" spans="10:16" x14ac:dyDescent="0.25">
      <c r="J1219"/>
      <c r="L1219"/>
      <c r="M1219"/>
      <c r="N1219"/>
      <c r="O1219"/>
      <c r="P1219"/>
    </row>
    <row r="1220" spans="10:16" x14ac:dyDescent="0.25">
      <c r="J1220"/>
      <c r="L1220"/>
      <c r="M1220"/>
      <c r="N1220"/>
      <c r="O1220"/>
      <c r="P1220"/>
    </row>
    <row r="1221" spans="10:16" x14ac:dyDescent="0.25">
      <c r="J1221"/>
      <c r="L1221"/>
      <c r="M1221"/>
      <c r="N1221"/>
      <c r="O1221"/>
      <c r="P1221"/>
    </row>
    <row r="1222" spans="10:16" x14ac:dyDescent="0.25">
      <c r="J1222"/>
      <c r="L1222"/>
      <c r="M1222"/>
      <c r="N1222"/>
      <c r="O1222"/>
      <c r="P1222"/>
    </row>
    <row r="1223" spans="10:16" x14ac:dyDescent="0.25">
      <c r="J1223"/>
      <c r="L1223"/>
      <c r="M1223"/>
      <c r="N1223"/>
      <c r="O1223"/>
      <c r="P1223"/>
    </row>
    <row r="1224" spans="10:16" x14ac:dyDescent="0.25">
      <c r="J1224"/>
      <c r="L1224"/>
      <c r="M1224"/>
      <c r="N1224"/>
      <c r="O1224"/>
      <c r="P1224"/>
    </row>
    <row r="1225" spans="10:16" x14ac:dyDescent="0.25">
      <c r="J1225"/>
      <c r="L1225"/>
      <c r="M1225"/>
      <c r="N1225"/>
      <c r="O1225"/>
      <c r="P1225"/>
    </row>
    <row r="1226" spans="10:16" x14ac:dyDescent="0.25">
      <c r="J1226"/>
      <c r="L1226"/>
      <c r="M1226"/>
      <c r="N1226"/>
      <c r="O1226"/>
      <c r="P1226"/>
    </row>
    <row r="1227" spans="10:16" x14ac:dyDescent="0.25">
      <c r="J1227"/>
      <c r="L1227"/>
      <c r="M1227"/>
      <c r="N1227"/>
      <c r="O1227"/>
      <c r="P1227"/>
    </row>
    <row r="1228" spans="10:16" x14ac:dyDescent="0.25">
      <c r="J1228"/>
      <c r="L1228"/>
      <c r="M1228"/>
      <c r="N1228"/>
      <c r="O1228"/>
      <c r="P1228"/>
    </row>
    <row r="1229" spans="10:16" x14ac:dyDescent="0.25">
      <c r="J1229"/>
      <c r="L1229"/>
      <c r="M1229"/>
      <c r="N1229"/>
      <c r="O1229"/>
      <c r="P1229"/>
    </row>
    <row r="1230" spans="10:16" x14ac:dyDescent="0.25">
      <c r="J1230"/>
      <c r="L1230"/>
      <c r="M1230"/>
      <c r="N1230"/>
      <c r="O1230"/>
      <c r="P1230"/>
    </row>
    <row r="1231" spans="10:16" x14ac:dyDescent="0.25">
      <c r="J1231"/>
      <c r="L1231"/>
      <c r="M1231"/>
      <c r="N1231"/>
      <c r="O1231"/>
      <c r="P1231"/>
    </row>
    <row r="1232" spans="10:16" x14ac:dyDescent="0.25">
      <c r="J1232"/>
      <c r="L1232"/>
      <c r="M1232"/>
      <c r="N1232"/>
      <c r="O1232"/>
      <c r="P1232"/>
    </row>
    <row r="1233" spans="10:16" x14ac:dyDescent="0.25">
      <c r="J1233"/>
      <c r="L1233"/>
      <c r="M1233"/>
      <c r="N1233"/>
      <c r="O1233"/>
      <c r="P1233"/>
    </row>
    <row r="1234" spans="10:16" x14ac:dyDescent="0.25">
      <c r="J1234"/>
      <c r="L1234"/>
      <c r="M1234"/>
      <c r="N1234"/>
      <c r="O1234"/>
      <c r="P1234"/>
    </row>
    <row r="1235" spans="10:16" x14ac:dyDescent="0.25">
      <c r="J1235"/>
      <c r="L1235"/>
      <c r="M1235"/>
      <c r="N1235"/>
      <c r="O1235"/>
      <c r="P1235"/>
    </row>
    <row r="1236" spans="10:16" x14ac:dyDescent="0.25">
      <c r="J1236"/>
      <c r="L1236"/>
      <c r="M1236"/>
      <c r="N1236"/>
      <c r="O1236"/>
      <c r="P1236"/>
    </row>
    <row r="1237" spans="10:16" x14ac:dyDescent="0.25">
      <c r="J1237"/>
      <c r="L1237"/>
      <c r="M1237"/>
      <c r="N1237"/>
      <c r="O1237"/>
      <c r="P1237"/>
    </row>
    <row r="1238" spans="10:16" x14ac:dyDescent="0.25">
      <c r="J1238"/>
      <c r="L1238"/>
      <c r="M1238"/>
      <c r="N1238"/>
      <c r="O1238"/>
      <c r="P1238"/>
    </row>
    <row r="1239" spans="10:16" x14ac:dyDescent="0.25">
      <c r="J1239"/>
      <c r="L1239"/>
      <c r="M1239"/>
      <c r="N1239"/>
      <c r="O1239"/>
      <c r="P1239"/>
    </row>
    <row r="1240" spans="10:16" x14ac:dyDescent="0.25">
      <c r="J1240"/>
      <c r="L1240"/>
      <c r="M1240"/>
      <c r="N1240"/>
      <c r="O1240"/>
      <c r="P1240"/>
    </row>
    <row r="1241" spans="10:16" x14ac:dyDescent="0.25">
      <c r="J1241"/>
      <c r="L1241"/>
      <c r="M1241"/>
      <c r="N1241"/>
      <c r="O1241"/>
      <c r="P1241"/>
    </row>
    <row r="1242" spans="10:16" x14ac:dyDescent="0.25">
      <c r="J1242"/>
      <c r="L1242"/>
      <c r="M1242"/>
      <c r="N1242"/>
      <c r="O1242"/>
      <c r="P1242"/>
    </row>
    <row r="1243" spans="10:16" x14ac:dyDescent="0.25">
      <c r="J1243"/>
      <c r="L1243"/>
      <c r="M1243"/>
      <c r="N1243"/>
      <c r="O1243"/>
      <c r="P1243"/>
    </row>
    <row r="1244" spans="10:16" x14ac:dyDescent="0.25">
      <c r="J1244"/>
      <c r="L1244"/>
      <c r="M1244"/>
      <c r="N1244"/>
      <c r="O1244"/>
      <c r="P1244"/>
    </row>
    <row r="1245" spans="10:16" x14ac:dyDescent="0.25">
      <c r="J1245"/>
      <c r="L1245"/>
      <c r="M1245"/>
      <c r="N1245"/>
      <c r="O1245"/>
      <c r="P1245"/>
    </row>
    <row r="1246" spans="10:16" x14ac:dyDescent="0.25">
      <c r="J1246"/>
      <c r="L1246"/>
      <c r="M1246"/>
      <c r="N1246"/>
      <c r="O1246"/>
      <c r="P1246"/>
    </row>
    <row r="1247" spans="10:16" x14ac:dyDescent="0.25">
      <c r="J1247"/>
      <c r="L1247"/>
      <c r="M1247"/>
      <c r="N1247"/>
      <c r="O1247"/>
      <c r="P1247"/>
    </row>
    <row r="1248" spans="10:16" x14ac:dyDescent="0.25">
      <c r="J1248"/>
      <c r="L1248"/>
      <c r="M1248"/>
      <c r="N1248"/>
      <c r="O1248"/>
      <c r="P1248"/>
    </row>
    <row r="1249" spans="10:16" x14ac:dyDescent="0.25">
      <c r="J1249"/>
      <c r="L1249"/>
      <c r="M1249"/>
      <c r="N1249"/>
      <c r="O1249"/>
      <c r="P1249"/>
    </row>
    <row r="1250" spans="10:16" x14ac:dyDescent="0.25">
      <c r="J1250"/>
      <c r="L1250"/>
      <c r="M1250"/>
      <c r="N1250"/>
      <c r="O1250"/>
      <c r="P1250"/>
    </row>
    <row r="1251" spans="10:16" x14ac:dyDescent="0.25">
      <c r="J1251"/>
      <c r="L1251"/>
      <c r="M1251"/>
      <c r="N1251"/>
      <c r="O1251"/>
      <c r="P1251"/>
    </row>
    <row r="1252" spans="10:16" x14ac:dyDescent="0.25">
      <c r="J1252"/>
      <c r="L1252"/>
      <c r="M1252"/>
      <c r="N1252"/>
      <c r="O1252"/>
      <c r="P1252"/>
    </row>
    <row r="1253" spans="10:16" x14ac:dyDescent="0.25">
      <c r="J1253"/>
      <c r="L1253"/>
      <c r="M1253"/>
      <c r="N1253"/>
      <c r="O1253"/>
      <c r="P1253"/>
    </row>
    <row r="1254" spans="10:16" x14ac:dyDescent="0.25">
      <c r="J1254"/>
      <c r="L1254"/>
      <c r="M1254"/>
      <c r="N1254"/>
      <c r="O1254"/>
      <c r="P1254"/>
    </row>
    <row r="1255" spans="10:16" x14ac:dyDescent="0.25">
      <c r="J1255"/>
      <c r="L1255"/>
      <c r="M1255"/>
      <c r="N1255"/>
      <c r="O1255"/>
      <c r="P1255"/>
    </row>
    <row r="1256" spans="10:16" x14ac:dyDescent="0.25">
      <c r="J1256"/>
      <c r="L1256"/>
      <c r="M1256"/>
      <c r="N1256"/>
      <c r="O1256"/>
      <c r="P1256"/>
    </row>
    <row r="1257" spans="10:16" x14ac:dyDescent="0.25">
      <c r="J1257"/>
      <c r="L1257"/>
      <c r="M1257"/>
      <c r="N1257"/>
      <c r="O1257"/>
      <c r="P1257"/>
    </row>
    <row r="1258" spans="10:16" x14ac:dyDescent="0.25">
      <c r="J1258"/>
      <c r="L1258"/>
      <c r="M1258"/>
      <c r="N1258"/>
      <c r="O1258"/>
      <c r="P1258"/>
    </row>
    <row r="1259" spans="10:16" x14ac:dyDescent="0.25">
      <c r="J1259"/>
      <c r="L1259"/>
      <c r="M1259"/>
      <c r="N1259"/>
      <c r="O1259"/>
      <c r="P1259"/>
    </row>
    <row r="1260" spans="10:16" x14ac:dyDescent="0.25">
      <c r="J1260"/>
      <c r="L1260"/>
      <c r="M1260"/>
      <c r="N1260"/>
      <c r="O1260"/>
      <c r="P1260"/>
    </row>
    <row r="1261" spans="10:16" x14ac:dyDescent="0.25">
      <c r="J1261"/>
      <c r="L1261"/>
      <c r="M1261"/>
      <c r="N1261"/>
      <c r="O1261"/>
      <c r="P1261"/>
    </row>
    <row r="1262" spans="10:16" x14ac:dyDescent="0.25">
      <c r="J1262"/>
      <c r="L1262"/>
      <c r="M1262"/>
      <c r="N1262"/>
      <c r="O1262"/>
      <c r="P1262"/>
    </row>
    <row r="1263" spans="10:16" x14ac:dyDescent="0.25">
      <c r="J1263"/>
      <c r="L1263"/>
      <c r="M1263"/>
      <c r="N1263"/>
      <c r="O1263"/>
      <c r="P1263"/>
    </row>
    <row r="1264" spans="10:16" x14ac:dyDescent="0.25">
      <c r="J1264"/>
      <c r="L1264"/>
      <c r="M1264"/>
      <c r="N1264"/>
      <c r="O1264"/>
      <c r="P1264"/>
    </row>
    <row r="1265" spans="10:16" x14ac:dyDescent="0.25">
      <c r="J1265"/>
      <c r="L1265"/>
      <c r="M1265"/>
      <c r="N1265"/>
      <c r="O1265"/>
      <c r="P1265"/>
    </row>
    <row r="1266" spans="10:16" x14ac:dyDescent="0.25">
      <c r="J1266"/>
      <c r="L1266"/>
      <c r="M1266"/>
      <c r="N1266"/>
      <c r="O1266"/>
      <c r="P1266"/>
    </row>
    <row r="1267" spans="10:16" x14ac:dyDescent="0.25">
      <c r="J1267"/>
      <c r="L1267"/>
      <c r="M1267"/>
      <c r="N1267"/>
      <c r="O1267"/>
      <c r="P1267"/>
    </row>
    <row r="1268" spans="10:16" x14ac:dyDescent="0.25">
      <c r="J1268"/>
      <c r="L1268"/>
      <c r="M1268"/>
      <c r="N1268"/>
      <c r="O1268"/>
      <c r="P1268"/>
    </row>
    <row r="1269" spans="10:16" x14ac:dyDescent="0.25">
      <c r="J1269"/>
      <c r="L1269"/>
      <c r="M1269"/>
      <c r="N1269"/>
      <c r="O1269"/>
      <c r="P1269"/>
    </row>
    <row r="1270" spans="10:16" x14ac:dyDescent="0.25">
      <c r="J1270"/>
      <c r="L1270"/>
      <c r="M1270"/>
      <c r="N1270"/>
      <c r="O1270"/>
      <c r="P1270"/>
    </row>
    <row r="1271" spans="10:16" x14ac:dyDescent="0.25">
      <c r="J1271"/>
      <c r="L1271"/>
      <c r="M1271"/>
      <c r="N1271"/>
      <c r="O1271"/>
      <c r="P1271"/>
    </row>
    <row r="1272" spans="10:16" x14ac:dyDescent="0.25">
      <c r="J1272"/>
      <c r="L1272"/>
      <c r="M1272"/>
      <c r="N1272"/>
      <c r="O1272"/>
      <c r="P1272"/>
    </row>
    <row r="1273" spans="10:16" x14ac:dyDescent="0.25">
      <c r="J1273"/>
      <c r="L1273"/>
      <c r="M1273"/>
      <c r="N1273"/>
      <c r="O1273"/>
      <c r="P1273"/>
    </row>
    <row r="1274" spans="10:16" x14ac:dyDescent="0.25">
      <c r="J1274"/>
      <c r="L1274"/>
      <c r="M1274"/>
      <c r="N1274"/>
      <c r="O1274"/>
      <c r="P1274"/>
    </row>
    <row r="1275" spans="10:16" x14ac:dyDescent="0.25">
      <c r="J1275"/>
      <c r="L1275"/>
      <c r="M1275"/>
      <c r="N1275"/>
      <c r="O1275"/>
      <c r="P1275"/>
    </row>
    <row r="1276" spans="10:16" x14ac:dyDescent="0.25">
      <c r="J1276"/>
      <c r="L1276"/>
      <c r="M1276"/>
      <c r="N1276"/>
      <c r="O1276"/>
      <c r="P1276"/>
    </row>
    <row r="1277" spans="10:16" x14ac:dyDescent="0.25">
      <c r="J1277"/>
      <c r="L1277"/>
      <c r="M1277"/>
      <c r="N1277"/>
      <c r="O1277"/>
      <c r="P1277"/>
    </row>
    <row r="1278" spans="10:16" x14ac:dyDescent="0.25">
      <c r="J1278"/>
      <c r="L1278"/>
      <c r="M1278"/>
      <c r="N1278"/>
      <c r="O1278"/>
      <c r="P1278"/>
    </row>
    <row r="1279" spans="10:16" x14ac:dyDescent="0.25">
      <c r="J1279"/>
      <c r="L1279"/>
      <c r="M1279"/>
      <c r="N1279"/>
      <c r="O1279"/>
      <c r="P1279"/>
    </row>
    <row r="1280" spans="10:16" x14ac:dyDescent="0.25">
      <c r="J1280"/>
      <c r="L1280"/>
      <c r="M1280"/>
      <c r="N1280"/>
      <c r="O1280"/>
      <c r="P1280"/>
    </row>
    <row r="1281" spans="10:16" x14ac:dyDescent="0.25">
      <c r="J1281"/>
      <c r="L1281"/>
      <c r="M1281"/>
      <c r="N1281"/>
      <c r="O1281"/>
      <c r="P1281"/>
    </row>
    <row r="1282" spans="10:16" x14ac:dyDescent="0.25">
      <c r="J1282"/>
      <c r="L1282"/>
      <c r="M1282"/>
      <c r="N1282"/>
      <c r="O1282"/>
      <c r="P1282"/>
    </row>
    <row r="1283" spans="10:16" x14ac:dyDescent="0.25">
      <c r="J1283"/>
      <c r="L1283"/>
      <c r="M1283"/>
      <c r="N1283"/>
      <c r="O1283"/>
      <c r="P1283"/>
    </row>
    <row r="1284" spans="10:16" x14ac:dyDescent="0.25">
      <c r="J1284"/>
      <c r="L1284"/>
      <c r="M1284"/>
      <c r="N1284"/>
      <c r="O1284"/>
      <c r="P1284"/>
    </row>
    <row r="1285" spans="10:16" x14ac:dyDescent="0.25">
      <c r="J1285"/>
      <c r="L1285"/>
      <c r="M1285"/>
      <c r="N1285"/>
      <c r="O1285"/>
      <c r="P1285"/>
    </row>
    <row r="1286" spans="10:16" x14ac:dyDescent="0.25">
      <c r="J1286"/>
      <c r="L1286"/>
      <c r="M1286"/>
      <c r="N1286"/>
      <c r="O1286"/>
      <c r="P1286"/>
    </row>
    <row r="1287" spans="10:16" x14ac:dyDescent="0.25">
      <c r="J1287"/>
      <c r="L1287"/>
      <c r="M1287"/>
      <c r="N1287"/>
      <c r="O1287"/>
      <c r="P1287"/>
    </row>
    <row r="1288" spans="10:16" x14ac:dyDescent="0.25">
      <c r="J1288"/>
      <c r="L1288"/>
      <c r="M1288"/>
      <c r="N1288"/>
      <c r="O1288"/>
      <c r="P1288"/>
    </row>
    <row r="1289" spans="10:16" x14ac:dyDescent="0.25">
      <c r="J1289"/>
      <c r="L1289"/>
      <c r="M1289"/>
      <c r="N1289"/>
      <c r="O1289"/>
      <c r="P1289"/>
    </row>
    <row r="1290" spans="10:16" x14ac:dyDescent="0.25">
      <c r="J1290"/>
      <c r="L1290"/>
      <c r="M1290"/>
      <c r="N1290"/>
      <c r="O1290"/>
      <c r="P1290"/>
    </row>
    <row r="1291" spans="10:16" x14ac:dyDescent="0.25">
      <c r="J1291"/>
      <c r="L1291"/>
      <c r="M1291"/>
      <c r="N1291"/>
      <c r="O1291"/>
      <c r="P1291"/>
    </row>
    <row r="1292" spans="10:16" x14ac:dyDescent="0.25">
      <c r="J1292"/>
      <c r="L1292"/>
      <c r="M1292"/>
      <c r="N1292"/>
      <c r="O1292"/>
      <c r="P1292"/>
    </row>
    <row r="1293" spans="10:16" x14ac:dyDescent="0.25">
      <c r="J1293"/>
      <c r="L1293"/>
      <c r="M1293"/>
      <c r="N1293"/>
      <c r="O1293"/>
      <c r="P1293"/>
    </row>
    <row r="1294" spans="10:16" x14ac:dyDescent="0.25">
      <c r="J1294"/>
      <c r="L1294"/>
      <c r="M1294"/>
      <c r="N1294"/>
      <c r="O1294"/>
      <c r="P1294"/>
    </row>
    <row r="1295" spans="10:16" x14ac:dyDescent="0.25">
      <c r="J1295"/>
      <c r="L1295"/>
      <c r="M1295"/>
      <c r="N1295"/>
      <c r="O1295"/>
      <c r="P1295"/>
    </row>
    <row r="1296" spans="10:16" x14ac:dyDescent="0.25">
      <c r="J1296"/>
      <c r="L1296"/>
      <c r="M1296"/>
      <c r="N1296"/>
      <c r="O1296"/>
      <c r="P1296"/>
    </row>
    <row r="1297" spans="10:16" x14ac:dyDescent="0.25">
      <c r="J1297"/>
      <c r="L1297"/>
      <c r="M1297"/>
      <c r="N1297"/>
      <c r="O1297"/>
      <c r="P1297"/>
    </row>
    <row r="1298" spans="10:16" x14ac:dyDescent="0.25">
      <c r="J1298"/>
      <c r="L1298"/>
      <c r="M1298"/>
      <c r="N1298"/>
      <c r="O1298"/>
      <c r="P1298"/>
    </row>
    <row r="1299" spans="10:16" x14ac:dyDescent="0.25">
      <c r="J1299"/>
      <c r="L1299"/>
      <c r="M1299"/>
      <c r="N1299"/>
      <c r="O1299"/>
      <c r="P1299"/>
    </row>
    <row r="1300" spans="10:16" x14ac:dyDescent="0.25">
      <c r="J1300"/>
      <c r="L1300"/>
      <c r="M1300"/>
      <c r="N1300"/>
      <c r="O1300"/>
      <c r="P1300"/>
    </row>
    <row r="1301" spans="10:16" x14ac:dyDescent="0.25">
      <c r="J1301"/>
      <c r="L1301"/>
      <c r="M1301"/>
      <c r="N1301"/>
      <c r="O1301"/>
      <c r="P1301"/>
    </row>
    <row r="1302" spans="10:16" x14ac:dyDescent="0.25">
      <c r="J1302"/>
      <c r="L1302"/>
      <c r="M1302"/>
      <c r="N1302"/>
      <c r="O1302"/>
      <c r="P1302"/>
    </row>
    <row r="1303" spans="10:16" x14ac:dyDescent="0.25">
      <c r="J1303"/>
      <c r="L1303"/>
      <c r="M1303"/>
      <c r="N1303"/>
      <c r="O1303"/>
      <c r="P1303"/>
    </row>
    <row r="1304" spans="10:16" x14ac:dyDescent="0.25">
      <c r="J1304"/>
      <c r="L1304"/>
      <c r="M1304"/>
      <c r="N1304"/>
      <c r="O1304"/>
      <c r="P1304"/>
    </row>
    <row r="1305" spans="10:16" x14ac:dyDescent="0.25">
      <c r="J1305"/>
      <c r="L1305"/>
      <c r="M1305"/>
      <c r="N1305"/>
      <c r="O1305"/>
      <c r="P1305"/>
    </row>
    <row r="1306" spans="10:16" x14ac:dyDescent="0.25">
      <c r="J1306"/>
      <c r="L1306"/>
      <c r="M1306"/>
      <c r="N1306"/>
      <c r="O1306"/>
      <c r="P1306"/>
    </row>
    <row r="1307" spans="10:16" x14ac:dyDescent="0.25">
      <c r="J1307"/>
      <c r="L1307"/>
      <c r="M1307"/>
      <c r="N1307"/>
      <c r="O1307"/>
      <c r="P1307"/>
    </row>
    <row r="1308" spans="10:16" x14ac:dyDescent="0.25">
      <c r="J1308"/>
      <c r="L1308"/>
      <c r="M1308"/>
      <c r="N1308"/>
      <c r="O1308"/>
      <c r="P1308"/>
    </row>
    <row r="1309" spans="10:16" x14ac:dyDescent="0.25">
      <c r="J1309"/>
      <c r="L1309"/>
      <c r="M1309"/>
      <c r="N1309"/>
      <c r="O1309"/>
      <c r="P1309"/>
    </row>
    <row r="1310" spans="10:16" x14ac:dyDescent="0.25">
      <c r="J1310"/>
      <c r="L1310"/>
      <c r="M1310"/>
      <c r="N1310"/>
      <c r="O1310"/>
      <c r="P1310"/>
    </row>
    <row r="1311" spans="10:16" x14ac:dyDescent="0.25">
      <c r="J1311"/>
      <c r="L1311"/>
      <c r="M1311"/>
      <c r="N1311"/>
      <c r="O1311"/>
      <c r="P1311"/>
    </row>
    <row r="1312" spans="10:16" x14ac:dyDescent="0.25">
      <c r="J1312"/>
      <c r="L1312"/>
      <c r="M1312"/>
      <c r="N1312"/>
      <c r="O1312"/>
      <c r="P1312"/>
    </row>
    <row r="1313" spans="10:16" x14ac:dyDescent="0.25">
      <c r="J1313"/>
      <c r="L1313"/>
      <c r="M1313"/>
      <c r="N1313"/>
      <c r="O1313"/>
      <c r="P1313"/>
    </row>
    <row r="1314" spans="10:16" x14ac:dyDescent="0.25">
      <c r="J1314"/>
      <c r="L1314"/>
      <c r="M1314"/>
      <c r="N1314"/>
      <c r="O1314"/>
      <c r="P1314"/>
    </row>
    <row r="1315" spans="10:16" x14ac:dyDescent="0.25">
      <c r="J1315"/>
      <c r="L1315"/>
      <c r="M1315"/>
      <c r="N1315"/>
      <c r="O1315"/>
      <c r="P1315"/>
    </row>
    <row r="1316" spans="10:16" x14ac:dyDescent="0.25">
      <c r="J1316"/>
      <c r="L1316"/>
      <c r="M1316"/>
      <c r="N1316"/>
      <c r="O1316"/>
      <c r="P1316"/>
    </row>
    <row r="1317" spans="10:16" x14ac:dyDescent="0.25">
      <c r="J1317"/>
      <c r="L1317"/>
      <c r="M1317"/>
      <c r="N1317"/>
      <c r="O1317"/>
      <c r="P1317"/>
    </row>
    <row r="1318" spans="10:16" x14ac:dyDescent="0.25">
      <c r="J1318"/>
      <c r="L1318"/>
      <c r="M1318"/>
      <c r="N1318"/>
      <c r="O1318"/>
      <c r="P1318"/>
    </row>
    <row r="1319" spans="10:16" x14ac:dyDescent="0.25">
      <c r="J1319"/>
      <c r="L1319"/>
      <c r="M1319"/>
      <c r="N1319"/>
      <c r="O1319"/>
      <c r="P1319"/>
    </row>
    <row r="1320" spans="10:16" x14ac:dyDescent="0.25">
      <c r="J1320"/>
      <c r="L1320"/>
      <c r="M1320"/>
      <c r="N1320"/>
      <c r="O1320"/>
      <c r="P1320"/>
    </row>
    <row r="1321" spans="10:16" x14ac:dyDescent="0.25">
      <c r="J1321"/>
      <c r="L1321"/>
      <c r="M1321"/>
      <c r="N1321"/>
      <c r="O1321"/>
      <c r="P1321"/>
    </row>
    <row r="1322" spans="10:16" x14ac:dyDescent="0.25">
      <c r="J1322"/>
      <c r="L1322"/>
      <c r="M1322"/>
      <c r="N1322"/>
      <c r="O1322"/>
      <c r="P1322"/>
    </row>
    <row r="1323" spans="10:16" x14ac:dyDescent="0.25">
      <c r="J1323"/>
      <c r="L1323"/>
      <c r="M1323"/>
      <c r="N1323"/>
      <c r="O1323"/>
      <c r="P1323"/>
    </row>
    <row r="1324" spans="10:16" x14ac:dyDescent="0.25">
      <c r="J1324"/>
      <c r="L1324"/>
      <c r="M1324"/>
      <c r="N1324"/>
      <c r="O1324"/>
      <c r="P1324"/>
    </row>
    <row r="1325" spans="10:16" x14ac:dyDescent="0.25">
      <c r="J1325"/>
      <c r="L1325"/>
      <c r="M1325"/>
      <c r="N1325"/>
      <c r="O1325"/>
      <c r="P1325"/>
    </row>
    <row r="1326" spans="10:16" x14ac:dyDescent="0.25">
      <c r="J1326"/>
      <c r="L1326"/>
      <c r="M1326"/>
      <c r="N1326"/>
      <c r="O1326"/>
      <c r="P1326"/>
    </row>
    <row r="1327" spans="10:16" x14ac:dyDescent="0.25">
      <c r="J1327"/>
      <c r="L1327"/>
      <c r="M1327"/>
      <c r="N1327"/>
      <c r="O1327"/>
      <c r="P1327"/>
    </row>
    <row r="1328" spans="10:16" x14ac:dyDescent="0.25">
      <c r="J1328"/>
      <c r="L1328"/>
      <c r="M1328"/>
      <c r="N1328"/>
      <c r="O1328"/>
      <c r="P1328"/>
    </row>
    <row r="1329" spans="10:16" x14ac:dyDescent="0.25">
      <c r="J1329"/>
      <c r="L1329"/>
      <c r="M1329"/>
      <c r="N1329"/>
      <c r="O1329"/>
      <c r="P1329"/>
    </row>
    <row r="1330" spans="10:16" x14ac:dyDescent="0.25">
      <c r="J1330"/>
      <c r="L1330"/>
      <c r="M1330"/>
      <c r="N1330"/>
      <c r="O1330"/>
      <c r="P1330"/>
    </row>
    <row r="1331" spans="10:16" x14ac:dyDescent="0.25">
      <c r="J1331"/>
      <c r="L1331"/>
      <c r="M1331"/>
      <c r="N1331"/>
      <c r="O1331"/>
      <c r="P1331"/>
    </row>
    <row r="1332" spans="10:16" x14ac:dyDescent="0.25">
      <c r="J1332"/>
      <c r="L1332"/>
      <c r="M1332"/>
      <c r="N1332"/>
      <c r="O1332"/>
      <c r="P1332"/>
    </row>
    <row r="1333" spans="10:16" x14ac:dyDescent="0.25">
      <c r="J1333"/>
      <c r="L1333"/>
      <c r="M1333"/>
      <c r="N1333"/>
      <c r="O1333"/>
      <c r="P1333"/>
    </row>
    <row r="1334" spans="10:16" x14ac:dyDescent="0.25">
      <c r="J1334"/>
      <c r="L1334"/>
      <c r="M1334"/>
      <c r="N1334"/>
      <c r="O1334"/>
      <c r="P1334"/>
    </row>
    <row r="1335" spans="10:16" x14ac:dyDescent="0.25">
      <c r="J1335"/>
      <c r="L1335"/>
      <c r="M1335"/>
      <c r="N1335"/>
      <c r="O1335"/>
      <c r="P1335"/>
    </row>
    <row r="1336" spans="10:16" x14ac:dyDescent="0.25">
      <c r="J1336"/>
      <c r="L1336"/>
      <c r="M1336"/>
      <c r="N1336"/>
      <c r="O1336"/>
      <c r="P1336"/>
    </row>
    <row r="1337" spans="10:16" x14ac:dyDescent="0.25">
      <c r="J1337"/>
      <c r="L1337"/>
      <c r="M1337"/>
      <c r="N1337"/>
      <c r="O1337"/>
      <c r="P1337"/>
    </row>
    <row r="1338" spans="10:16" x14ac:dyDescent="0.25">
      <c r="J1338"/>
      <c r="L1338"/>
      <c r="M1338"/>
      <c r="N1338"/>
      <c r="O1338"/>
      <c r="P1338"/>
    </row>
    <row r="1339" spans="10:16" x14ac:dyDescent="0.25">
      <c r="J1339"/>
      <c r="L1339"/>
      <c r="M1339"/>
      <c r="N1339"/>
      <c r="O1339"/>
      <c r="P1339"/>
    </row>
    <row r="1340" spans="10:16" x14ac:dyDescent="0.25">
      <c r="J1340"/>
      <c r="L1340"/>
      <c r="M1340"/>
      <c r="N1340"/>
      <c r="O1340"/>
      <c r="P1340"/>
    </row>
    <row r="1341" spans="10:16" x14ac:dyDescent="0.25">
      <c r="J1341"/>
      <c r="L1341"/>
      <c r="M1341"/>
      <c r="N1341"/>
      <c r="O1341"/>
      <c r="P1341"/>
    </row>
    <row r="1342" spans="10:16" x14ac:dyDescent="0.25">
      <c r="J1342"/>
      <c r="L1342"/>
      <c r="M1342"/>
      <c r="N1342"/>
      <c r="O1342"/>
      <c r="P1342"/>
    </row>
    <row r="1343" spans="10:16" x14ac:dyDescent="0.25">
      <c r="J1343"/>
      <c r="L1343"/>
      <c r="M1343"/>
      <c r="N1343"/>
      <c r="O1343"/>
      <c r="P1343"/>
    </row>
    <row r="1344" spans="10:16" x14ac:dyDescent="0.25">
      <c r="J1344"/>
      <c r="L1344"/>
      <c r="M1344"/>
      <c r="N1344"/>
      <c r="O1344"/>
      <c r="P1344"/>
    </row>
    <row r="1345" spans="10:16" x14ac:dyDescent="0.25">
      <c r="J1345"/>
      <c r="L1345"/>
      <c r="M1345"/>
      <c r="N1345"/>
      <c r="O1345"/>
      <c r="P1345"/>
    </row>
    <row r="1346" spans="10:16" x14ac:dyDescent="0.25">
      <c r="J1346"/>
      <c r="L1346"/>
      <c r="M1346"/>
      <c r="N1346"/>
      <c r="O1346"/>
      <c r="P1346"/>
    </row>
    <row r="1347" spans="10:16" x14ac:dyDescent="0.25">
      <c r="J1347"/>
      <c r="L1347"/>
      <c r="M1347"/>
      <c r="N1347"/>
      <c r="O1347"/>
      <c r="P1347"/>
    </row>
    <row r="1348" spans="10:16" x14ac:dyDescent="0.25">
      <c r="J1348"/>
      <c r="L1348"/>
      <c r="M1348"/>
      <c r="N1348"/>
      <c r="O1348"/>
      <c r="P1348"/>
    </row>
    <row r="1349" spans="10:16" x14ac:dyDescent="0.25">
      <c r="J1349"/>
      <c r="L1349"/>
      <c r="M1349"/>
      <c r="N1349"/>
      <c r="O1349"/>
      <c r="P1349"/>
    </row>
    <row r="1350" spans="10:16" x14ac:dyDescent="0.25">
      <c r="J1350"/>
      <c r="L1350"/>
      <c r="M1350"/>
      <c r="N1350"/>
      <c r="O1350"/>
      <c r="P1350"/>
    </row>
    <row r="1351" spans="10:16" x14ac:dyDescent="0.25">
      <c r="J1351"/>
      <c r="L1351"/>
      <c r="M1351"/>
      <c r="N1351"/>
      <c r="O1351"/>
      <c r="P1351"/>
    </row>
    <row r="1352" spans="10:16" x14ac:dyDescent="0.25">
      <c r="J1352"/>
      <c r="L1352"/>
      <c r="M1352"/>
      <c r="N1352"/>
      <c r="O1352"/>
      <c r="P1352"/>
    </row>
    <row r="1353" spans="10:16" x14ac:dyDescent="0.25">
      <c r="J1353"/>
      <c r="L1353"/>
      <c r="M1353"/>
      <c r="N1353"/>
      <c r="O1353"/>
      <c r="P1353"/>
    </row>
    <row r="1354" spans="10:16" x14ac:dyDescent="0.25">
      <c r="J1354"/>
      <c r="L1354"/>
      <c r="M1354"/>
      <c r="N1354"/>
      <c r="O1354"/>
      <c r="P1354"/>
    </row>
    <row r="1355" spans="10:16" x14ac:dyDescent="0.25">
      <c r="J1355"/>
      <c r="L1355"/>
      <c r="M1355"/>
      <c r="N1355"/>
      <c r="O1355"/>
      <c r="P1355"/>
    </row>
    <row r="1356" spans="10:16" x14ac:dyDescent="0.25">
      <c r="J1356"/>
      <c r="L1356"/>
      <c r="M1356"/>
      <c r="N1356"/>
      <c r="O1356"/>
      <c r="P1356"/>
    </row>
    <row r="1357" spans="10:16" x14ac:dyDescent="0.25">
      <c r="J1357"/>
      <c r="L1357"/>
      <c r="M1357"/>
      <c r="N1357"/>
      <c r="O1357"/>
      <c r="P1357"/>
    </row>
    <row r="1358" spans="10:16" x14ac:dyDescent="0.25">
      <c r="J1358"/>
      <c r="L1358"/>
      <c r="M1358"/>
      <c r="N1358"/>
      <c r="O1358"/>
      <c r="P1358"/>
    </row>
    <row r="1359" spans="10:16" x14ac:dyDescent="0.25">
      <c r="J1359"/>
      <c r="L1359"/>
      <c r="M1359"/>
      <c r="N1359"/>
      <c r="O1359"/>
      <c r="P1359"/>
    </row>
    <row r="1360" spans="10:16" x14ac:dyDescent="0.25">
      <c r="J1360"/>
      <c r="L1360"/>
      <c r="M1360"/>
      <c r="N1360"/>
      <c r="O1360"/>
      <c r="P1360"/>
    </row>
    <row r="1361" spans="10:16" x14ac:dyDescent="0.25">
      <c r="J1361"/>
      <c r="L1361"/>
      <c r="M1361"/>
      <c r="N1361"/>
      <c r="O1361"/>
      <c r="P1361"/>
    </row>
    <row r="1362" spans="10:16" x14ac:dyDescent="0.25">
      <c r="J1362"/>
      <c r="L1362"/>
      <c r="M1362"/>
      <c r="N1362"/>
      <c r="O1362"/>
      <c r="P1362"/>
    </row>
    <row r="1363" spans="10:16" x14ac:dyDescent="0.25">
      <c r="J1363"/>
      <c r="L1363"/>
      <c r="M1363"/>
      <c r="N1363"/>
      <c r="O1363"/>
      <c r="P1363"/>
    </row>
    <row r="1364" spans="10:16" x14ac:dyDescent="0.25">
      <c r="J1364"/>
      <c r="L1364"/>
      <c r="M1364"/>
      <c r="N1364"/>
      <c r="O1364"/>
      <c r="P1364"/>
    </row>
    <row r="1365" spans="10:16" x14ac:dyDescent="0.25">
      <c r="J1365"/>
      <c r="L1365"/>
      <c r="M1365"/>
      <c r="N1365"/>
      <c r="O1365"/>
      <c r="P1365"/>
    </row>
    <row r="1366" spans="10:16" x14ac:dyDescent="0.25">
      <c r="J1366"/>
      <c r="L1366"/>
      <c r="M1366"/>
      <c r="N1366"/>
      <c r="O1366"/>
      <c r="P1366"/>
    </row>
    <row r="1367" spans="10:16" x14ac:dyDescent="0.25">
      <c r="J1367"/>
      <c r="L1367"/>
      <c r="M1367"/>
      <c r="N1367"/>
      <c r="O1367"/>
      <c r="P1367"/>
    </row>
    <row r="1368" spans="10:16" x14ac:dyDescent="0.25">
      <c r="J1368"/>
      <c r="L1368"/>
      <c r="M1368"/>
      <c r="N1368"/>
      <c r="O1368"/>
      <c r="P1368"/>
    </row>
    <row r="1369" spans="10:16" x14ac:dyDescent="0.25">
      <c r="J1369"/>
      <c r="L1369"/>
      <c r="M1369"/>
      <c r="N1369"/>
      <c r="O1369"/>
      <c r="P1369"/>
    </row>
    <row r="1370" spans="10:16" x14ac:dyDescent="0.25">
      <c r="J1370"/>
      <c r="L1370"/>
      <c r="M1370"/>
      <c r="N1370"/>
      <c r="O1370"/>
      <c r="P1370"/>
    </row>
    <row r="1371" spans="10:16" x14ac:dyDescent="0.25">
      <c r="J1371"/>
      <c r="L1371"/>
      <c r="M1371"/>
      <c r="N1371"/>
      <c r="O1371"/>
      <c r="P1371"/>
    </row>
    <row r="1372" spans="10:16" x14ac:dyDescent="0.25">
      <c r="J1372"/>
      <c r="L1372"/>
      <c r="M1372"/>
      <c r="N1372"/>
      <c r="O1372"/>
      <c r="P1372"/>
    </row>
    <row r="1373" spans="10:16" x14ac:dyDescent="0.25">
      <c r="J1373"/>
      <c r="L1373"/>
      <c r="M1373"/>
      <c r="N1373"/>
      <c r="O1373"/>
      <c r="P1373"/>
    </row>
    <row r="1374" spans="10:16" x14ac:dyDescent="0.25">
      <c r="J1374"/>
      <c r="L1374"/>
      <c r="M1374"/>
      <c r="N1374"/>
      <c r="O1374"/>
      <c r="P1374"/>
    </row>
    <row r="1375" spans="10:16" x14ac:dyDescent="0.25">
      <c r="J1375"/>
      <c r="L1375"/>
      <c r="M1375"/>
      <c r="N1375"/>
      <c r="O1375"/>
      <c r="P1375"/>
    </row>
    <row r="1376" spans="10:16" x14ac:dyDescent="0.25">
      <c r="J1376"/>
      <c r="L1376"/>
      <c r="M1376"/>
      <c r="N1376"/>
      <c r="O1376"/>
      <c r="P1376"/>
    </row>
    <row r="1377" spans="10:16" x14ac:dyDescent="0.25">
      <c r="J1377"/>
      <c r="L1377"/>
      <c r="M1377"/>
      <c r="N1377"/>
      <c r="O1377"/>
      <c r="P1377"/>
    </row>
    <row r="1378" spans="10:16" x14ac:dyDescent="0.25">
      <c r="J1378"/>
      <c r="L1378"/>
      <c r="M1378"/>
      <c r="N1378"/>
      <c r="O1378"/>
      <c r="P1378"/>
    </row>
    <row r="1379" spans="10:16" x14ac:dyDescent="0.25">
      <c r="J1379"/>
      <c r="L1379"/>
      <c r="M1379"/>
      <c r="N1379"/>
      <c r="O1379"/>
      <c r="P1379"/>
    </row>
    <row r="1380" spans="10:16" x14ac:dyDescent="0.25">
      <c r="J1380"/>
      <c r="L1380"/>
      <c r="M1380"/>
      <c r="N1380"/>
      <c r="O1380"/>
      <c r="P1380"/>
    </row>
    <row r="1381" spans="10:16" x14ac:dyDescent="0.25">
      <c r="J1381"/>
      <c r="L1381"/>
      <c r="M1381"/>
      <c r="N1381"/>
      <c r="O1381"/>
      <c r="P1381"/>
    </row>
    <row r="1382" spans="10:16" x14ac:dyDescent="0.25">
      <c r="J1382"/>
      <c r="L1382"/>
      <c r="M1382"/>
      <c r="N1382"/>
      <c r="O1382"/>
      <c r="P1382"/>
    </row>
    <row r="1383" spans="10:16" x14ac:dyDescent="0.25">
      <c r="J1383"/>
      <c r="L1383"/>
      <c r="M1383"/>
      <c r="N1383"/>
      <c r="O1383"/>
      <c r="P1383"/>
    </row>
    <row r="1384" spans="10:16" x14ac:dyDescent="0.25">
      <c r="J1384"/>
      <c r="L1384"/>
      <c r="M1384"/>
      <c r="N1384"/>
      <c r="O1384"/>
      <c r="P1384"/>
    </row>
    <row r="1385" spans="10:16" x14ac:dyDescent="0.25">
      <c r="J1385"/>
      <c r="L1385"/>
      <c r="M1385"/>
      <c r="N1385"/>
      <c r="O1385"/>
      <c r="P1385"/>
    </row>
    <row r="1386" spans="10:16" x14ac:dyDescent="0.25">
      <c r="J1386"/>
      <c r="L1386"/>
      <c r="M1386"/>
      <c r="N1386"/>
      <c r="O1386"/>
      <c r="P1386"/>
    </row>
    <row r="1387" spans="10:16" x14ac:dyDescent="0.25">
      <c r="J1387"/>
      <c r="L1387"/>
      <c r="M1387"/>
      <c r="N1387"/>
      <c r="O1387"/>
      <c r="P1387"/>
    </row>
    <row r="1388" spans="10:16" x14ac:dyDescent="0.25">
      <c r="J1388"/>
      <c r="L1388"/>
      <c r="M1388"/>
      <c r="N1388"/>
      <c r="O1388"/>
      <c r="P1388"/>
    </row>
    <row r="1389" spans="10:16" x14ac:dyDescent="0.25">
      <c r="J1389"/>
      <c r="L1389"/>
      <c r="M1389"/>
      <c r="N1389"/>
      <c r="O1389"/>
      <c r="P1389"/>
    </row>
    <row r="1390" spans="10:16" x14ac:dyDescent="0.25">
      <c r="J1390"/>
      <c r="L1390"/>
      <c r="M1390"/>
      <c r="N1390"/>
      <c r="O1390"/>
      <c r="P1390"/>
    </row>
    <row r="1391" spans="10:16" x14ac:dyDescent="0.25">
      <c r="J1391"/>
      <c r="L1391"/>
      <c r="M1391"/>
      <c r="N1391"/>
      <c r="O1391"/>
      <c r="P1391"/>
    </row>
    <row r="1392" spans="10:16" x14ac:dyDescent="0.25">
      <c r="J1392"/>
      <c r="L1392"/>
      <c r="M1392"/>
      <c r="N1392"/>
      <c r="O1392"/>
      <c r="P1392"/>
    </row>
    <row r="1393" spans="10:16" x14ac:dyDescent="0.25">
      <c r="J1393"/>
      <c r="L1393"/>
      <c r="M1393"/>
      <c r="N1393"/>
      <c r="O1393"/>
      <c r="P1393"/>
    </row>
    <row r="1394" spans="10:16" x14ac:dyDescent="0.25">
      <c r="J1394"/>
      <c r="L1394"/>
      <c r="M1394"/>
      <c r="N1394"/>
      <c r="O1394"/>
      <c r="P1394"/>
    </row>
    <row r="1395" spans="10:16" x14ac:dyDescent="0.25">
      <c r="J1395"/>
      <c r="L1395"/>
      <c r="M1395"/>
      <c r="N1395"/>
      <c r="O1395"/>
      <c r="P1395"/>
    </row>
    <row r="1396" spans="10:16" x14ac:dyDescent="0.25">
      <c r="J1396"/>
      <c r="L1396"/>
      <c r="M1396"/>
      <c r="N1396"/>
      <c r="O1396"/>
      <c r="P1396"/>
    </row>
    <row r="1397" spans="10:16" x14ac:dyDescent="0.25">
      <c r="J1397"/>
      <c r="L1397"/>
      <c r="M1397"/>
      <c r="N1397"/>
      <c r="O1397"/>
      <c r="P1397"/>
    </row>
    <row r="1398" spans="10:16" x14ac:dyDescent="0.25">
      <c r="J1398"/>
      <c r="L1398"/>
      <c r="M1398"/>
      <c r="N1398"/>
      <c r="O1398"/>
      <c r="P1398"/>
    </row>
    <row r="1399" spans="10:16" x14ac:dyDescent="0.25">
      <c r="J1399"/>
      <c r="L1399"/>
      <c r="M1399"/>
      <c r="N1399"/>
      <c r="O1399"/>
      <c r="P1399"/>
    </row>
    <row r="1400" spans="10:16" x14ac:dyDescent="0.25">
      <c r="J1400"/>
      <c r="L1400"/>
      <c r="M1400"/>
      <c r="N1400"/>
      <c r="O1400"/>
      <c r="P1400"/>
    </row>
    <row r="1401" spans="10:16" x14ac:dyDescent="0.25">
      <c r="J1401"/>
      <c r="L1401"/>
      <c r="M1401"/>
      <c r="N1401"/>
      <c r="O1401"/>
      <c r="P1401"/>
    </row>
    <row r="1402" spans="10:16" x14ac:dyDescent="0.25">
      <c r="J1402"/>
      <c r="L1402"/>
      <c r="M1402"/>
      <c r="N1402"/>
      <c r="O1402"/>
      <c r="P1402"/>
    </row>
    <row r="1403" spans="10:16" x14ac:dyDescent="0.25">
      <c r="J1403"/>
      <c r="L1403"/>
      <c r="M1403"/>
      <c r="N1403"/>
      <c r="O1403"/>
      <c r="P1403"/>
    </row>
    <row r="1404" spans="10:16" x14ac:dyDescent="0.25">
      <c r="J1404"/>
      <c r="L1404"/>
      <c r="M1404"/>
      <c r="N1404"/>
      <c r="O1404"/>
      <c r="P1404"/>
    </row>
    <row r="1405" spans="10:16" x14ac:dyDescent="0.25">
      <c r="J1405"/>
      <c r="L1405"/>
      <c r="M1405"/>
      <c r="N1405"/>
      <c r="O1405"/>
      <c r="P1405"/>
    </row>
    <row r="1406" spans="10:16" x14ac:dyDescent="0.25">
      <c r="J1406"/>
      <c r="L1406"/>
      <c r="M1406"/>
      <c r="N1406"/>
      <c r="O1406"/>
      <c r="P1406"/>
    </row>
    <row r="1407" spans="10:16" x14ac:dyDescent="0.25">
      <c r="J1407"/>
      <c r="L1407"/>
      <c r="M1407"/>
      <c r="N1407"/>
      <c r="O1407"/>
      <c r="P1407"/>
    </row>
    <row r="1408" spans="10:16" x14ac:dyDescent="0.25">
      <c r="J1408"/>
      <c r="L1408"/>
      <c r="M1408"/>
      <c r="N1408"/>
      <c r="O1408"/>
      <c r="P1408"/>
    </row>
    <row r="1409" spans="10:16" x14ac:dyDescent="0.25">
      <c r="J1409"/>
      <c r="L1409"/>
      <c r="M1409"/>
      <c r="N1409"/>
      <c r="O1409"/>
      <c r="P1409"/>
    </row>
    <row r="1410" spans="10:16" x14ac:dyDescent="0.25">
      <c r="J1410"/>
      <c r="L1410"/>
      <c r="M1410"/>
      <c r="N1410"/>
      <c r="O1410"/>
      <c r="P1410"/>
    </row>
    <row r="1411" spans="10:16" x14ac:dyDescent="0.25">
      <c r="J1411"/>
      <c r="L1411"/>
      <c r="M1411"/>
      <c r="N1411"/>
      <c r="O1411"/>
      <c r="P1411"/>
    </row>
    <row r="1412" spans="10:16" x14ac:dyDescent="0.25">
      <c r="J1412"/>
      <c r="L1412"/>
      <c r="M1412"/>
      <c r="N1412"/>
      <c r="O1412"/>
      <c r="P1412"/>
    </row>
    <row r="1413" spans="10:16" x14ac:dyDescent="0.25">
      <c r="J1413"/>
      <c r="L1413"/>
      <c r="M1413"/>
      <c r="N1413"/>
      <c r="O1413"/>
      <c r="P1413"/>
    </row>
    <row r="1414" spans="10:16" x14ac:dyDescent="0.25">
      <c r="J1414"/>
      <c r="L1414"/>
      <c r="M1414"/>
      <c r="N1414"/>
      <c r="O1414"/>
      <c r="P1414"/>
    </row>
    <row r="1415" spans="10:16" x14ac:dyDescent="0.25">
      <c r="J1415"/>
      <c r="L1415"/>
      <c r="M1415"/>
      <c r="N1415"/>
      <c r="O1415"/>
      <c r="P1415"/>
    </row>
    <row r="1416" spans="10:16" x14ac:dyDescent="0.25">
      <c r="J1416"/>
      <c r="L1416"/>
      <c r="M1416"/>
      <c r="N1416"/>
      <c r="O1416"/>
      <c r="P1416"/>
    </row>
    <row r="1417" spans="10:16" x14ac:dyDescent="0.25">
      <c r="J1417"/>
      <c r="L1417"/>
      <c r="M1417"/>
      <c r="N1417"/>
      <c r="O1417"/>
      <c r="P1417"/>
    </row>
    <row r="1418" spans="10:16" x14ac:dyDescent="0.25">
      <c r="J1418"/>
      <c r="L1418"/>
      <c r="M1418"/>
      <c r="N1418"/>
      <c r="O1418"/>
      <c r="P1418"/>
    </row>
    <row r="1419" spans="10:16" x14ac:dyDescent="0.25">
      <c r="J1419"/>
      <c r="L1419"/>
      <c r="M1419"/>
      <c r="N1419"/>
      <c r="O1419"/>
      <c r="P1419"/>
    </row>
    <row r="1420" spans="10:16" x14ac:dyDescent="0.25">
      <c r="J1420"/>
      <c r="L1420"/>
      <c r="M1420"/>
      <c r="N1420"/>
      <c r="O1420"/>
      <c r="P1420"/>
    </row>
    <row r="1421" spans="10:16" x14ac:dyDescent="0.25">
      <c r="J1421"/>
      <c r="L1421"/>
      <c r="M1421"/>
      <c r="N1421"/>
      <c r="O1421"/>
      <c r="P1421"/>
    </row>
    <row r="1422" spans="10:16" x14ac:dyDescent="0.25">
      <c r="J1422"/>
      <c r="L1422"/>
      <c r="M1422"/>
      <c r="N1422"/>
      <c r="O1422"/>
      <c r="P1422"/>
    </row>
    <row r="1423" spans="10:16" x14ac:dyDescent="0.25">
      <c r="J1423"/>
      <c r="L1423"/>
      <c r="M1423"/>
      <c r="N1423"/>
      <c r="O1423"/>
      <c r="P1423"/>
    </row>
    <row r="1424" spans="10:16" x14ac:dyDescent="0.25">
      <c r="J1424"/>
      <c r="L1424"/>
      <c r="M1424"/>
      <c r="N1424"/>
      <c r="O1424"/>
      <c r="P1424"/>
    </row>
    <row r="1425" spans="10:16" x14ac:dyDescent="0.25">
      <c r="J1425"/>
      <c r="L1425"/>
      <c r="M1425"/>
      <c r="N1425"/>
      <c r="O1425"/>
      <c r="P1425"/>
    </row>
    <row r="1426" spans="10:16" x14ac:dyDescent="0.25">
      <c r="J1426"/>
      <c r="L1426"/>
      <c r="M1426"/>
      <c r="N1426"/>
      <c r="O1426"/>
      <c r="P1426"/>
    </row>
    <row r="1427" spans="10:16" x14ac:dyDescent="0.25">
      <c r="J1427"/>
      <c r="L1427"/>
      <c r="M1427"/>
      <c r="N1427"/>
      <c r="O1427"/>
      <c r="P1427"/>
    </row>
    <row r="1428" spans="10:16" x14ac:dyDescent="0.25">
      <c r="J1428"/>
      <c r="L1428"/>
      <c r="M1428"/>
      <c r="N1428"/>
      <c r="O1428"/>
      <c r="P1428"/>
    </row>
    <row r="1429" spans="10:16" x14ac:dyDescent="0.25">
      <c r="J1429"/>
      <c r="L1429"/>
      <c r="M1429"/>
      <c r="N1429"/>
      <c r="O1429"/>
      <c r="P1429"/>
    </row>
    <row r="1430" spans="10:16" x14ac:dyDescent="0.25">
      <c r="J1430"/>
      <c r="L1430"/>
      <c r="M1430"/>
      <c r="N1430"/>
      <c r="O1430"/>
      <c r="P1430"/>
    </row>
    <row r="1431" spans="10:16" x14ac:dyDescent="0.25">
      <c r="J1431"/>
      <c r="L1431"/>
      <c r="M1431"/>
      <c r="N1431"/>
      <c r="O1431"/>
      <c r="P1431"/>
    </row>
    <row r="1432" spans="10:16" x14ac:dyDescent="0.25">
      <c r="J1432"/>
      <c r="L1432"/>
      <c r="M1432"/>
      <c r="N1432"/>
      <c r="O1432"/>
      <c r="P1432"/>
    </row>
    <row r="1433" spans="10:16" x14ac:dyDescent="0.25">
      <c r="J1433"/>
      <c r="L1433"/>
      <c r="M1433"/>
      <c r="N1433"/>
      <c r="O1433"/>
      <c r="P1433"/>
    </row>
    <row r="1434" spans="10:16" x14ac:dyDescent="0.25">
      <c r="J1434"/>
      <c r="L1434"/>
      <c r="M1434"/>
      <c r="N1434"/>
      <c r="O1434"/>
      <c r="P1434"/>
    </row>
    <row r="1435" spans="10:16" x14ac:dyDescent="0.25">
      <c r="J1435"/>
      <c r="L1435"/>
      <c r="M1435"/>
      <c r="N1435"/>
      <c r="O1435"/>
      <c r="P1435"/>
    </row>
    <row r="1436" spans="10:16" x14ac:dyDescent="0.25">
      <c r="J1436"/>
      <c r="L1436"/>
      <c r="M1436"/>
      <c r="N1436"/>
      <c r="O1436"/>
      <c r="P1436"/>
    </row>
    <row r="1437" spans="10:16" x14ac:dyDescent="0.25">
      <c r="J1437"/>
      <c r="L1437"/>
      <c r="M1437"/>
      <c r="N1437"/>
      <c r="O1437"/>
      <c r="P1437"/>
    </row>
    <row r="1438" spans="10:16" x14ac:dyDescent="0.25">
      <c r="J1438"/>
      <c r="L1438"/>
      <c r="M1438"/>
      <c r="N1438"/>
      <c r="O1438"/>
      <c r="P1438"/>
    </row>
    <row r="1439" spans="10:16" x14ac:dyDescent="0.25">
      <c r="J1439"/>
      <c r="L1439"/>
      <c r="M1439"/>
      <c r="N1439"/>
      <c r="O1439"/>
      <c r="P1439"/>
    </row>
    <row r="1440" spans="10:16" x14ac:dyDescent="0.25">
      <c r="J1440"/>
      <c r="L1440"/>
      <c r="M1440"/>
      <c r="N1440"/>
      <c r="O1440"/>
      <c r="P1440"/>
    </row>
    <row r="1441" spans="10:16" x14ac:dyDescent="0.25">
      <c r="J1441"/>
      <c r="L1441"/>
      <c r="M1441"/>
      <c r="N1441"/>
      <c r="O1441"/>
      <c r="P1441"/>
    </row>
    <row r="1442" spans="10:16" x14ac:dyDescent="0.25">
      <c r="J1442"/>
      <c r="L1442"/>
      <c r="M1442"/>
      <c r="N1442"/>
      <c r="O1442"/>
      <c r="P1442"/>
    </row>
    <row r="1443" spans="10:16" x14ac:dyDescent="0.25">
      <c r="J1443"/>
      <c r="L1443"/>
      <c r="M1443"/>
      <c r="N1443"/>
      <c r="O1443"/>
      <c r="P1443"/>
    </row>
    <row r="1444" spans="10:16" x14ac:dyDescent="0.25">
      <c r="J1444"/>
      <c r="L1444"/>
      <c r="M1444"/>
      <c r="N1444"/>
      <c r="O1444"/>
      <c r="P1444"/>
    </row>
    <row r="1445" spans="10:16" x14ac:dyDescent="0.25">
      <c r="J1445"/>
      <c r="L1445"/>
      <c r="M1445"/>
      <c r="N1445"/>
      <c r="O1445"/>
      <c r="P1445"/>
    </row>
    <row r="1446" spans="10:16" x14ac:dyDescent="0.25">
      <c r="J1446"/>
      <c r="L1446"/>
      <c r="M1446"/>
      <c r="N1446"/>
      <c r="O1446"/>
      <c r="P1446"/>
    </row>
    <row r="1447" spans="10:16" x14ac:dyDescent="0.25">
      <c r="J1447"/>
      <c r="L1447"/>
      <c r="M1447"/>
      <c r="N1447"/>
      <c r="O1447"/>
      <c r="P1447"/>
    </row>
    <row r="1448" spans="10:16" x14ac:dyDescent="0.25">
      <c r="J1448"/>
      <c r="L1448"/>
      <c r="M1448"/>
      <c r="N1448"/>
      <c r="O1448"/>
      <c r="P1448"/>
    </row>
    <row r="1449" spans="10:16" x14ac:dyDescent="0.25">
      <c r="J1449"/>
      <c r="L1449"/>
      <c r="M1449"/>
      <c r="N1449"/>
      <c r="O1449"/>
      <c r="P1449"/>
    </row>
    <row r="1450" spans="10:16" x14ac:dyDescent="0.25">
      <c r="J1450"/>
      <c r="L1450"/>
      <c r="M1450"/>
      <c r="N1450"/>
      <c r="O1450"/>
      <c r="P1450"/>
    </row>
    <row r="1451" spans="10:16" x14ac:dyDescent="0.25">
      <c r="J1451"/>
      <c r="L1451"/>
      <c r="M1451"/>
      <c r="N1451"/>
      <c r="O1451"/>
      <c r="P1451"/>
    </row>
    <row r="1452" spans="10:16" x14ac:dyDescent="0.25">
      <c r="J1452"/>
      <c r="L1452"/>
      <c r="M1452"/>
      <c r="N1452"/>
      <c r="O1452"/>
      <c r="P1452"/>
    </row>
    <row r="1453" spans="10:16" x14ac:dyDescent="0.25">
      <c r="J1453"/>
      <c r="L1453"/>
      <c r="M1453"/>
      <c r="N1453"/>
      <c r="O1453"/>
      <c r="P1453"/>
    </row>
    <row r="1454" spans="10:16" x14ac:dyDescent="0.25">
      <c r="J1454"/>
      <c r="L1454"/>
      <c r="M1454"/>
      <c r="N1454"/>
      <c r="O1454"/>
      <c r="P1454"/>
    </row>
    <row r="1455" spans="10:16" x14ac:dyDescent="0.25">
      <c r="J1455"/>
      <c r="L1455"/>
      <c r="M1455"/>
      <c r="N1455"/>
      <c r="O1455"/>
      <c r="P1455"/>
    </row>
    <row r="1456" spans="10:16" x14ac:dyDescent="0.25">
      <c r="J1456"/>
      <c r="L1456"/>
      <c r="M1456"/>
      <c r="N1456"/>
      <c r="O1456"/>
      <c r="P1456"/>
    </row>
    <row r="1457" spans="10:16" x14ac:dyDescent="0.25">
      <c r="J1457"/>
      <c r="L1457"/>
      <c r="M1457"/>
      <c r="N1457"/>
      <c r="O1457"/>
      <c r="P1457"/>
    </row>
    <row r="1458" spans="10:16" x14ac:dyDescent="0.25">
      <c r="J1458"/>
      <c r="L1458"/>
      <c r="M1458"/>
      <c r="N1458"/>
      <c r="O1458"/>
      <c r="P1458"/>
    </row>
    <row r="1459" spans="10:16" x14ac:dyDescent="0.25">
      <c r="J1459"/>
      <c r="L1459"/>
      <c r="M1459"/>
      <c r="N1459"/>
      <c r="O1459"/>
      <c r="P1459"/>
    </row>
    <row r="1460" spans="10:16" x14ac:dyDescent="0.25">
      <c r="J1460"/>
      <c r="L1460"/>
      <c r="M1460"/>
      <c r="N1460"/>
      <c r="O1460"/>
      <c r="P1460"/>
    </row>
    <row r="1461" spans="10:16" x14ac:dyDescent="0.25">
      <c r="J1461"/>
      <c r="L1461"/>
      <c r="M1461"/>
      <c r="N1461"/>
      <c r="O1461"/>
      <c r="P1461"/>
    </row>
    <row r="1462" spans="10:16" x14ac:dyDescent="0.25">
      <c r="J1462"/>
      <c r="L1462"/>
      <c r="M1462"/>
      <c r="N1462"/>
      <c r="O1462"/>
      <c r="P1462"/>
    </row>
    <row r="1463" spans="10:16" x14ac:dyDescent="0.25">
      <c r="J1463"/>
      <c r="L1463"/>
      <c r="M1463"/>
      <c r="N1463"/>
      <c r="O1463"/>
      <c r="P1463"/>
    </row>
    <row r="1464" spans="10:16" x14ac:dyDescent="0.25">
      <c r="J1464"/>
      <c r="L1464"/>
      <c r="M1464"/>
      <c r="N1464"/>
      <c r="O1464"/>
      <c r="P1464"/>
    </row>
    <row r="1465" spans="10:16" x14ac:dyDescent="0.25">
      <c r="J1465"/>
      <c r="L1465"/>
      <c r="M1465"/>
      <c r="N1465"/>
      <c r="O1465"/>
      <c r="P1465"/>
    </row>
    <row r="1466" spans="10:16" x14ac:dyDescent="0.25">
      <c r="J1466"/>
      <c r="L1466"/>
      <c r="M1466"/>
      <c r="N1466"/>
      <c r="O1466"/>
      <c r="P1466"/>
    </row>
    <row r="1467" spans="10:16" x14ac:dyDescent="0.25">
      <c r="J1467"/>
      <c r="L1467"/>
      <c r="M1467"/>
      <c r="N1467"/>
      <c r="O1467"/>
      <c r="P1467"/>
    </row>
    <row r="1468" spans="10:16" x14ac:dyDescent="0.25">
      <c r="J1468"/>
      <c r="L1468"/>
      <c r="M1468"/>
      <c r="N1468"/>
      <c r="O1468"/>
      <c r="P1468"/>
    </row>
    <row r="1469" spans="10:16" x14ac:dyDescent="0.25">
      <c r="J1469"/>
      <c r="L1469"/>
      <c r="M1469"/>
      <c r="N1469"/>
      <c r="O1469"/>
      <c r="P1469"/>
    </row>
    <row r="1470" spans="10:16" x14ac:dyDescent="0.25">
      <c r="J1470"/>
      <c r="L1470"/>
      <c r="M1470"/>
      <c r="N1470"/>
      <c r="O1470"/>
      <c r="P1470"/>
    </row>
    <row r="1471" spans="10:16" x14ac:dyDescent="0.25">
      <c r="J1471"/>
      <c r="L1471"/>
      <c r="M1471"/>
      <c r="N1471"/>
      <c r="O1471"/>
      <c r="P1471"/>
    </row>
    <row r="1472" spans="10:16" x14ac:dyDescent="0.25">
      <c r="J1472"/>
      <c r="L1472"/>
      <c r="M1472"/>
      <c r="N1472"/>
      <c r="O1472"/>
      <c r="P1472"/>
    </row>
    <row r="1473" spans="10:16" x14ac:dyDescent="0.25">
      <c r="J1473"/>
      <c r="L1473"/>
      <c r="M1473"/>
      <c r="N1473"/>
      <c r="O1473"/>
      <c r="P1473"/>
    </row>
    <row r="1474" spans="10:16" x14ac:dyDescent="0.25">
      <c r="J1474"/>
      <c r="L1474"/>
      <c r="M1474"/>
      <c r="N1474"/>
      <c r="O1474"/>
      <c r="P1474"/>
    </row>
    <row r="1475" spans="10:16" x14ac:dyDescent="0.25">
      <c r="J1475"/>
      <c r="L1475"/>
      <c r="M1475"/>
      <c r="N1475"/>
      <c r="O1475"/>
      <c r="P1475"/>
    </row>
    <row r="1476" spans="10:16" x14ac:dyDescent="0.25">
      <c r="J1476"/>
      <c r="L1476"/>
      <c r="M1476"/>
      <c r="N1476"/>
      <c r="O1476"/>
      <c r="P1476"/>
    </row>
    <row r="1477" spans="10:16" x14ac:dyDescent="0.25">
      <c r="J1477"/>
      <c r="L1477"/>
      <c r="M1477"/>
      <c r="N1477"/>
      <c r="O1477"/>
      <c r="P1477"/>
    </row>
    <row r="1478" spans="10:16" x14ac:dyDescent="0.25">
      <c r="J1478"/>
      <c r="L1478"/>
      <c r="M1478"/>
      <c r="N1478"/>
      <c r="O1478"/>
      <c r="P1478"/>
    </row>
    <row r="1479" spans="10:16" x14ac:dyDescent="0.25">
      <c r="J1479"/>
      <c r="L1479"/>
      <c r="M1479"/>
      <c r="N1479"/>
      <c r="O1479"/>
      <c r="P1479"/>
    </row>
    <row r="1480" spans="10:16" x14ac:dyDescent="0.25">
      <c r="J1480"/>
      <c r="L1480"/>
      <c r="M1480"/>
      <c r="N1480"/>
      <c r="O1480"/>
      <c r="P1480"/>
    </row>
    <row r="1481" spans="10:16" x14ac:dyDescent="0.25">
      <c r="J1481"/>
      <c r="L1481"/>
      <c r="M1481"/>
      <c r="N1481"/>
      <c r="O1481"/>
      <c r="P1481"/>
    </row>
    <row r="1482" spans="10:16" x14ac:dyDescent="0.25">
      <c r="J1482"/>
      <c r="L1482"/>
      <c r="M1482"/>
      <c r="N1482"/>
      <c r="O1482"/>
      <c r="P1482"/>
    </row>
    <row r="1483" spans="10:16" x14ac:dyDescent="0.25">
      <c r="J1483"/>
      <c r="L1483"/>
      <c r="M1483"/>
      <c r="N1483"/>
      <c r="O1483"/>
      <c r="P1483"/>
    </row>
    <row r="1484" spans="10:16" x14ac:dyDescent="0.25">
      <c r="J1484"/>
      <c r="L1484"/>
      <c r="M1484"/>
      <c r="N1484"/>
      <c r="O1484"/>
      <c r="P1484"/>
    </row>
    <row r="1485" spans="10:16" x14ac:dyDescent="0.25">
      <c r="J1485"/>
      <c r="L1485"/>
      <c r="M1485"/>
      <c r="N1485"/>
      <c r="O1485"/>
      <c r="P1485"/>
    </row>
    <row r="1486" spans="10:16" x14ac:dyDescent="0.25">
      <c r="J1486"/>
      <c r="L1486"/>
      <c r="M1486"/>
      <c r="N1486"/>
      <c r="O1486"/>
      <c r="P1486"/>
    </row>
    <row r="1487" spans="10:16" x14ac:dyDescent="0.25">
      <c r="J1487"/>
      <c r="L1487"/>
      <c r="M1487"/>
      <c r="N1487"/>
      <c r="O1487"/>
      <c r="P1487"/>
    </row>
    <row r="1488" spans="10:16" x14ac:dyDescent="0.25">
      <c r="J1488"/>
      <c r="L1488"/>
      <c r="M1488"/>
      <c r="N1488"/>
      <c r="O1488"/>
      <c r="P1488"/>
    </row>
    <row r="1489" spans="10:16" x14ac:dyDescent="0.25">
      <c r="J1489"/>
      <c r="L1489"/>
      <c r="M1489"/>
      <c r="N1489"/>
      <c r="O1489"/>
      <c r="P1489"/>
    </row>
    <row r="1490" spans="10:16" x14ac:dyDescent="0.25">
      <c r="J1490"/>
      <c r="L1490"/>
      <c r="M1490"/>
      <c r="N1490"/>
      <c r="O1490"/>
      <c r="P1490"/>
    </row>
    <row r="1491" spans="10:16" x14ac:dyDescent="0.25">
      <c r="J1491"/>
      <c r="L1491"/>
      <c r="M1491"/>
      <c r="N1491"/>
      <c r="O1491"/>
      <c r="P1491"/>
    </row>
    <row r="1492" spans="10:16" x14ac:dyDescent="0.25">
      <c r="J1492"/>
      <c r="L1492"/>
      <c r="M1492"/>
      <c r="N1492"/>
      <c r="O1492"/>
      <c r="P1492"/>
    </row>
    <row r="1493" spans="10:16" x14ac:dyDescent="0.25">
      <c r="J1493"/>
      <c r="L1493"/>
      <c r="M1493"/>
      <c r="N1493"/>
      <c r="O1493"/>
      <c r="P1493"/>
    </row>
    <row r="1494" spans="10:16" x14ac:dyDescent="0.25">
      <c r="J1494"/>
      <c r="L1494"/>
      <c r="M1494"/>
      <c r="N1494"/>
      <c r="O1494"/>
      <c r="P1494"/>
    </row>
    <row r="1495" spans="10:16" x14ac:dyDescent="0.25">
      <c r="J1495"/>
      <c r="L1495"/>
      <c r="M1495"/>
      <c r="N1495"/>
      <c r="O1495"/>
      <c r="P1495"/>
    </row>
    <row r="1496" spans="10:16" x14ac:dyDescent="0.25">
      <c r="J1496"/>
      <c r="L1496"/>
      <c r="M1496"/>
      <c r="N1496"/>
      <c r="O1496"/>
      <c r="P1496"/>
    </row>
    <row r="1497" spans="10:16" x14ac:dyDescent="0.25">
      <c r="J1497"/>
      <c r="L1497"/>
      <c r="M1497"/>
      <c r="N1497"/>
      <c r="O1497"/>
      <c r="P1497"/>
    </row>
    <row r="1498" spans="10:16" x14ac:dyDescent="0.25">
      <c r="J1498"/>
      <c r="L1498"/>
      <c r="M1498"/>
      <c r="N1498"/>
      <c r="O1498"/>
      <c r="P1498"/>
    </row>
    <row r="1499" spans="10:16" x14ac:dyDescent="0.25">
      <c r="J1499"/>
      <c r="L1499"/>
      <c r="M1499"/>
      <c r="N1499"/>
      <c r="O1499"/>
      <c r="P1499"/>
    </row>
    <row r="1500" spans="10:16" x14ac:dyDescent="0.25">
      <c r="J1500"/>
      <c r="L1500"/>
      <c r="M1500"/>
      <c r="N1500"/>
      <c r="O1500"/>
      <c r="P1500"/>
    </row>
    <row r="1501" spans="10:16" x14ac:dyDescent="0.25">
      <c r="J1501"/>
      <c r="L1501"/>
      <c r="M1501"/>
      <c r="N1501"/>
      <c r="O1501"/>
      <c r="P1501"/>
    </row>
    <row r="1502" spans="10:16" x14ac:dyDescent="0.25">
      <c r="J1502"/>
      <c r="L1502"/>
      <c r="M1502"/>
      <c r="N1502"/>
      <c r="O1502"/>
      <c r="P1502"/>
    </row>
    <row r="1503" spans="10:16" x14ac:dyDescent="0.25">
      <c r="J1503"/>
      <c r="L1503"/>
      <c r="M1503"/>
      <c r="N1503"/>
      <c r="O1503"/>
      <c r="P1503"/>
    </row>
    <row r="1504" spans="10:16" x14ac:dyDescent="0.25">
      <c r="J1504"/>
      <c r="L1504"/>
      <c r="M1504"/>
      <c r="N1504"/>
      <c r="O1504"/>
      <c r="P1504"/>
    </row>
    <row r="1505" spans="10:16" x14ac:dyDescent="0.25">
      <c r="J1505"/>
      <c r="L1505"/>
      <c r="M1505"/>
      <c r="N1505"/>
      <c r="O1505"/>
      <c r="P1505"/>
    </row>
    <row r="1506" spans="10:16" x14ac:dyDescent="0.25">
      <c r="J1506"/>
      <c r="L1506"/>
      <c r="M1506"/>
      <c r="N1506"/>
      <c r="O1506"/>
      <c r="P1506"/>
    </row>
    <row r="1507" spans="10:16" x14ac:dyDescent="0.25">
      <c r="J1507"/>
      <c r="L1507"/>
      <c r="M1507"/>
      <c r="N1507"/>
      <c r="O1507"/>
      <c r="P1507"/>
    </row>
    <row r="1508" spans="10:16" x14ac:dyDescent="0.25">
      <c r="J1508"/>
      <c r="L1508"/>
      <c r="M1508"/>
      <c r="N1508"/>
      <c r="O1508"/>
      <c r="P1508"/>
    </row>
    <row r="1509" spans="10:16" x14ac:dyDescent="0.25">
      <c r="J1509"/>
      <c r="L1509"/>
      <c r="M1509"/>
      <c r="N1509"/>
      <c r="O1509"/>
      <c r="P1509"/>
    </row>
    <row r="1510" spans="10:16" x14ac:dyDescent="0.25">
      <c r="J1510"/>
      <c r="L1510"/>
      <c r="M1510"/>
      <c r="N1510"/>
      <c r="O1510"/>
      <c r="P1510"/>
    </row>
    <row r="1511" spans="10:16" x14ac:dyDescent="0.25">
      <c r="J1511"/>
      <c r="L1511"/>
      <c r="M1511"/>
      <c r="N1511"/>
      <c r="O1511"/>
      <c r="P1511"/>
    </row>
    <row r="1512" spans="10:16" x14ac:dyDescent="0.25">
      <c r="J1512"/>
      <c r="L1512"/>
      <c r="M1512"/>
      <c r="N1512"/>
      <c r="O1512"/>
      <c r="P1512"/>
    </row>
    <row r="1513" spans="10:16" x14ac:dyDescent="0.25">
      <c r="J1513"/>
      <c r="L1513"/>
      <c r="M1513"/>
      <c r="N1513"/>
      <c r="O1513"/>
      <c r="P1513"/>
    </row>
    <row r="1514" spans="10:16" x14ac:dyDescent="0.25">
      <c r="J1514"/>
      <c r="L1514"/>
      <c r="M1514"/>
      <c r="N1514"/>
      <c r="O1514"/>
      <c r="P1514"/>
    </row>
    <row r="1515" spans="10:16" x14ac:dyDescent="0.25">
      <c r="J1515"/>
      <c r="L1515"/>
      <c r="M1515"/>
      <c r="N1515"/>
      <c r="O1515"/>
      <c r="P1515"/>
    </row>
    <row r="1516" spans="10:16" x14ac:dyDescent="0.25">
      <c r="J1516"/>
      <c r="L1516"/>
      <c r="M1516"/>
      <c r="N1516"/>
      <c r="O1516"/>
      <c r="P1516"/>
    </row>
    <row r="1517" spans="10:16" x14ac:dyDescent="0.25">
      <c r="J1517"/>
      <c r="L1517"/>
      <c r="M1517"/>
      <c r="N1517"/>
      <c r="O1517"/>
      <c r="P1517"/>
    </row>
    <row r="1518" spans="10:16" x14ac:dyDescent="0.25">
      <c r="J1518"/>
      <c r="L1518"/>
      <c r="M1518"/>
      <c r="N1518"/>
      <c r="O1518"/>
      <c r="P1518"/>
    </row>
    <row r="1519" spans="10:16" x14ac:dyDescent="0.25">
      <c r="J1519"/>
      <c r="L1519"/>
      <c r="M1519"/>
      <c r="N1519"/>
      <c r="O1519"/>
      <c r="P1519"/>
    </row>
    <row r="1520" spans="10:16" x14ac:dyDescent="0.25">
      <c r="J1520"/>
      <c r="L1520"/>
      <c r="M1520"/>
      <c r="N1520"/>
      <c r="O1520"/>
      <c r="P1520"/>
    </row>
    <row r="1521" spans="10:16" x14ac:dyDescent="0.25">
      <c r="J1521"/>
      <c r="L1521"/>
      <c r="M1521"/>
      <c r="N1521"/>
      <c r="O1521"/>
      <c r="P1521"/>
    </row>
    <row r="1522" spans="10:16" x14ac:dyDescent="0.25">
      <c r="J1522"/>
      <c r="L1522"/>
      <c r="M1522"/>
      <c r="N1522"/>
      <c r="O1522"/>
      <c r="P1522"/>
    </row>
    <row r="1523" spans="10:16" x14ac:dyDescent="0.25">
      <c r="J1523"/>
      <c r="L1523"/>
      <c r="M1523"/>
      <c r="N1523"/>
      <c r="O1523"/>
      <c r="P1523"/>
    </row>
    <row r="1524" spans="10:16" x14ac:dyDescent="0.25">
      <c r="J1524"/>
      <c r="L1524"/>
      <c r="M1524"/>
      <c r="N1524"/>
      <c r="O1524"/>
      <c r="P1524"/>
    </row>
    <row r="1525" spans="10:16" x14ac:dyDescent="0.25">
      <c r="J1525"/>
      <c r="L1525"/>
      <c r="M1525"/>
      <c r="N1525"/>
      <c r="O1525"/>
      <c r="P1525"/>
    </row>
    <row r="1526" spans="10:16" x14ac:dyDescent="0.25">
      <c r="J1526"/>
      <c r="L1526"/>
      <c r="M1526"/>
      <c r="N1526"/>
      <c r="O1526"/>
      <c r="P1526"/>
    </row>
    <row r="1527" spans="10:16" x14ac:dyDescent="0.25">
      <c r="J1527"/>
      <c r="L1527"/>
      <c r="M1527"/>
      <c r="N1527"/>
      <c r="O1527"/>
      <c r="P1527"/>
    </row>
    <row r="1528" spans="10:16" x14ac:dyDescent="0.25">
      <c r="J1528"/>
      <c r="L1528"/>
      <c r="M1528"/>
      <c r="N1528"/>
      <c r="O1528"/>
      <c r="P1528"/>
    </row>
    <row r="1529" spans="10:16" x14ac:dyDescent="0.25">
      <c r="J1529"/>
      <c r="L1529"/>
      <c r="M1529"/>
      <c r="N1529"/>
      <c r="O1529"/>
      <c r="P1529"/>
    </row>
    <row r="1530" spans="10:16" x14ac:dyDescent="0.25">
      <c r="J1530"/>
      <c r="L1530"/>
      <c r="M1530"/>
      <c r="N1530"/>
      <c r="O1530"/>
      <c r="P1530"/>
    </row>
    <row r="1531" spans="10:16" x14ac:dyDescent="0.25">
      <c r="J1531"/>
      <c r="L1531"/>
      <c r="M1531"/>
      <c r="N1531"/>
      <c r="O1531"/>
      <c r="P1531"/>
    </row>
    <row r="1532" spans="10:16" x14ac:dyDescent="0.25">
      <c r="J1532"/>
      <c r="L1532"/>
      <c r="M1532"/>
      <c r="N1532"/>
      <c r="O1532"/>
      <c r="P1532"/>
    </row>
    <row r="1533" spans="10:16" x14ac:dyDescent="0.25">
      <c r="J1533"/>
      <c r="L1533"/>
      <c r="M1533"/>
      <c r="N1533"/>
      <c r="O1533"/>
      <c r="P1533"/>
    </row>
    <row r="1534" spans="10:16" x14ac:dyDescent="0.25">
      <c r="J1534"/>
      <c r="L1534"/>
      <c r="M1534"/>
      <c r="N1534"/>
      <c r="O1534"/>
      <c r="P1534"/>
    </row>
    <row r="1535" spans="10:16" x14ac:dyDescent="0.25">
      <c r="J1535"/>
      <c r="L1535"/>
      <c r="M1535"/>
      <c r="N1535"/>
      <c r="O1535"/>
      <c r="P1535"/>
    </row>
    <row r="1536" spans="10:16" x14ac:dyDescent="0.25">
      <c r="J1536"/>
      <c r="L1536"/>
      <c r="M1536"/>
      <c r="N1536"/>
      <c r="O1536"/>
      <c r="P1536"/>
    </row>
    <row r="1537" spans="10:16" x14ac:dyDescent="0.25">
      <c r="J1537"/>
      <c r="L1537"/>
      <c r="M1537"/>
      <c r="N1537"/>
      <c r="O1537"/>
      <c r="P1537"/>
    </row>
    <row r="1538" spans="10:16" x14ac:dyDescent="0.25">
      <c r="J1538"/>
      <c r="L1538"/>
      <c r="M1538"/>
      <c r="N1538"/>
      <c r="O1538"/>
      <c r="P1538"/>
    </row>
    <row r="1539" spans="10:16" x14ac:dyDescent="0.25">
      <c r="J1539"/>
      <c r="L1539"/>
      <c r="M1539"/>
      <c r="N1539"/>
      <c r="O1539"/>
      <c r="P1539"/>
    </row>
    <row r="1540" spans="10:16" x14ac:dyDescent="0.25">
      <c r="J1540"/>
      <c r="L1540"/>
      <c r="M1540"/>
      <c r="N1540"/>
      <c r="O1540"/>
      <c r="P1540"/>
    </row>
    <row r="1541" spans="10:16" x14ac:dyDescent="0.25">
      <c r="J1541"/>
      <c r="L1541"/>
      <c r="M1541"/>
      <c r="N1541"/>
      <c r="O1541"/>
      <c r="P1541"/>
    </row>
    <row r="1542" spans="10:16" x14ac:dyDescent="0.25">
      <c r="J1542"/>
      <c r="L1542"/>
      <c r="M1542"/>
      <c r="N1542"/>
      <c r="O1542"/>
      <c r="P1542"/>
    </row>
    <row r="1543" spans="10:16" x14ac:dyDescent="0.25">
      <c r="J1543"/>
      <c r="L1543"/>
      <c r="M1543"/>
      <c r="N1543"/>
      <c r="O1543"/>
      <c r="P1543"/>
    </row>
    <row r="1544" spans="10:16" x14ac:dyDescent="0.25">
      <c r="J1544"/>
      <c r="L1544"/>
      <c r="M1544"/>
      <c r="N1544"/>
      <c r="O1544"/>
      <c r="P1544"/>
    </row>
    <row r="1545" spans="10:16" x14ac:dyDescent="0.25">
      <c r="J1545"/>
      <c r="L1545"/>
      <c r="M1545"/>
      <c r="N1545"/>
      <c r="O1545"/>
      <c r="P1545"/>
    </row>
    <row r="1546" spans="10:16" x14ac:dyDescent="0.25">
      <c r="J1546"/>
      <c r="L1546"/>
      <c r="M1546"/>
      <c r="N1546"/>
      <c r="O1546"/>
      <c r="P1546"/>
    </row>
    <row r="1547" spans="10:16" x14ac:dyDescent="0.25">
      <c r="J1547"/>
      <c r="L1547"/>
      <c r="M1547"/>
      <c r="N1547"/>
      <c r="O1547"/>
      <c r="P1547"/>
    </row>
    <row r="1548" spans="10:16" x14ac:dyDescent="0.25">
      <c r="J1548"/>
      <c r="L1548"/>
      <c r="M1548"/>
      <c r="N1548"/>
      <c r="O1548"/>
      <c r="P1548"/>
    </row>
    <row r="1549" spans="10:16" x14ac:dyDescent="0.25">
      <c r="J1549"/>
      <c r="L1549"/>
      <c r="M1549"/>
      <c r="N1549"/>
      <c r="O1549"/>
      <c r="P1549"/>
    </row>
    <row r="1550" spans="10:16" x14ac:dyDescent="0.25">
      <c r="J1550"/>
      <c r="L1550"/>
      <c r="M1550"/>
      <c r="N1550"/>
      <c r="O1550"/>
      <c r="P1550"/>
    </row>
    <row r="1551" spans="10:16" x14ac:dyDescent="0.25">
      <c r="J1551"/>
      <c r="L1551"/>
      <c r="M1551"/>
      <c r="N1551"/>
      <c r="O1551"/>
      <c r="P1551"/>
    </row>
    <row r="1552" spans="10:16" x14ac:dyDescent="0.25">
      <c r="J1552"/>
      <c r="L1552"/>
      <c r="M1552"/>
      <c r="N1552"/>
      <c r="O1552"/>
      <c r="P1552"/>
    </row>
    <row r="1553" spans="10:16" x14ac:dyDescent="0.25">
      <c r="J1553"/>
      <c r="L1553"/>
      <c r="M1553"/>
      <c r="N1553"/>
      <c r="O1553"/>
      <c r="P1553"/>
    </row>
    <row r="1554" spans="10:16" x14ac:dyDescent="0.25">
      <c r="J1554"/>
      <c r="L1554"/>
      <c r="M1554"/>
      <c r="N1554"/>
      <c r="O1554"/>
      <c r="P1554"/>
    </row>
    <row r="1555" spans="10:16" x14ac:dyDescent="0.25">
      <c r="J1555"/>
      <c r="L1555"/>
      <c r="M1555"/>
      <c r="N1555"/>
      <c r="O1555"/>
      <c r="P1555"/>
    </row>
    <row r="1556" spans="10:16" x14ac:dyDescent="0.25">
      <c r="J1556"/>
      <c r="L1556"/>
      <c r="M1556"/>
      <c r="N1556"/>
      <c r="O1556"/>
      <c r="P1556"/>
    </row>
    <row r="1557" spans="10:16" x14ac:dyDescent="0.25">
      <c r="J1557"/>
      <c r="L1557"/>
      <c r="M1557"/>
      <c r="N1557"/>
      <c r="O1557"/>
      <c r="P1557"/>
    </row>
    <row r="1558" spans="10:16" x14ac:dyDescent="0.25">
      <c r="J1558"/>
      <c r="L1558"/>
      <c r="M1558"/>
      <c r="N1558"/>
      <c r="O1558"/>
      <c r="P1558"/>
    </row>
    <row r="1559" spans="10:16" x14ac:dyDescent="0.25">
      <c r="J1559"/>
      <c r="L1559"/>
      <c r="M1559"/>
      <c r="N1559"/>
      <c r="O1559"/>
      <c r="P1559"/>
    </row>
    <row r="1560" spans="10:16" x14ac:dyDescent="0.25">
      <c r="J1560"/>
      <c r="L1560"/>
      <c r="M1560"/>
      <c r="N1560"/>
      <c r="O1560"/>
      <c r="P1560"/>
    </row>
    <row r="1561" spans="10:16" x14ac:dyDescent="0.25">
      <c r="J1561"/>
      <c r="L1561"/>
      <c r="M1561"/>
      <c r="N1561"/>
      <c r="O1561"/>
      <c r="P1561"/>
    </row>
    <row r="1562" spans="10:16" x14ac:dyDescent="0.25">
      <c r="J1562"/>
      <c r="L1562"/>
      <c r="M1562"/>
      <c r="N1562"/>
      <c r="O1562"/>
      <c r="P1562"/>
    </row>
    <row r="1563" spans="10:16" x14ac:dyDescent="0.25">
      <c r="J1563"/>
      <c r="L1563"/>
      <c r="M1563"/>
      <c r="N1563"/>
      <c r="O1563"/>
      <c r="P1563"/>
    </row>
    <row r="1564" spans="10:16" x14ac:dyDescent="0.25">
      <c r="J1564"/>
      <c r="L1564"/>
      <c r="M1564"/>
      <c r="N1564"/>
      <c r="O1564"/>
      <c r="P1564"/>
    </row>
    <row r="1565" spans="10:16" x14ac:dyDescent="0.25">
      <c r="J1565"/>
      <c r="L1565"/>
      <c r="M1565"/>
      <c r="N1565"/>
      <c r="O1565"/>
      <c r="P1565"/>
    </row>
    <row r="1566" spans="10:16" x14ac:dyDescent="0.25">
      <c r="J1566"/>
      <c r="L1566"/>
      <c r="M1566"/>
      <c r="N1566"/>
      <c r="O1566"/>
      <c r="P1566"/>
    </row>
    <row r="1567" spans="10:16" x14ac:dyDescent="0.25">
      <c r="J1567"/>
      <c r="L1567"/>
      <c r="M1567"/>
      <c r="N1567"/>
      <c r="O1567"/>
      <c r="P1567"/>
    </row>
    <row r="1568" spans="10:16" x14ac:dyDescent="0.25">
      <c r="J1568"/>
      <c r="L1568"/>
      <c r="M1568"/>
      <c r="N1568"/>
      <c r="O1568"/>
      <c r="P1568"/>
    </row>
    <row r="1569" spans="10:16" x14ac:dyDescent="0.25">
      <c r="J1569"/>
      <c r="L1569"/>
      <c r="M1569"/>
      <c r="N1569"/>
      <c r="O1569"/>
      <c r="P1569"/>
    </row>
    <row r="1570" spans="10:16" x14ac:dyDescent="0.25">
      <c r="J1570"/>
      <c r="L1570"/>
      <c r="M1570"/>
      <c r="N1570"/>
      <c r="O1570"/>
      <c r="P1570"/>
    </row>
    <row r="1571" spans="10:16" x14ac:dyDescent="0.25">
      <c r="J1571"/>
      <c r="L1571"/>
      <c r="M1571"/>
      <c r="N1571"/>
      <c r="O1571"/>
      <c r="P1571"/>
    </row>
    <row r="1572" spans="10:16" x14ac:dyDescent="0.25">
      <c r="J1572"/>
      <c r="L1572"/>
      <c r="M1572"/>
      <c r="N1572"/>
      <c r="O1572"/>
      <c r="P1572"/>
    </row>
    <row r="1573" spans="10:16" x14ac:dyDescent="0.25">
      <c r="J1573"/>
      <c r="L1573"/>
      <c r="M1573"/>
      <c r="N1573"/>
      <c r="O1573"/>
      <c r="P1573"/>
    </row>
    <row r="1574" spans="10:16" x14ac:dyDescent="0.25">
      <c r="J1574"/>
      <c r="L1574"/>
      <c r="M1574"/>
      <c r="N1574"/>
      <c r="O1574"/>
      <c r="P1574"/>
    </row>
    <row r="1575" spans="10:16" x14ac:dyDescent="0.25">
      <c r="J1575"/>
      <c r="L1575"/>
      <c r="M1575"/>
      <c r="N1575"/>
      <c r="O1575"/>
      <c r="P1575"/>
    </row>
    <row r="1576" spans="10:16" x14ac:dyDescent="0.25">
      <c r="J1576"/>
      <c r="L1576"/>
      <c r="M1576"/>
      <c r="N1576"/>
      <c r="O1576"/>
      <c r="P1576"/>
    </row>
    <row r="1577" spans="10:16" x14ac:dyDescent="0.25">
      <c r="J1577"/>
      <c r="L1577"/>
      <c r="M1577"/>
      <c r="N1577"/>
      <c r="O1577"/>
      <c r="P1577"/>
    </row>
    <row r="1578" spans="10:16" x14ac:dyDescent="0.25">
      <c r="J1578"/>
      <c r="L1578"/>
      <c r="M1578"/>
      <c r="N1578"/>
      <c r="O1578"/>
      <c r="P1578"/>
    </row>
    <row r="1579" spans="10:16" x14ac:dyDescent="0.25">
      <c r="J1579"/>
      <c r="L1579"/>
      <c r="M1579"/>
      <c r="N1579"/>
      <c r="O1579"/>
      <c r="P1579"/>
    </row>
    <row r="1580" spans="10:16" x14ac:dyDescent="0.25">
      <c r="J1580"/>
      <c r="L1580"/>
      <c r="M1580"/>
      <c r="N1580"/>
      <c r="O1580"/>
      <c r="P1580"/>
    </row>
    <row r="1581" spans="10:16" x14ac:dyDescent="0.25">
      <c r="J1581"/>
      <c r="L1581"/>
      <c r="M1581"/>
      <c r="N1581"/>
      <c r="O1581"/>
      <c r="P1581"/>
    </row>
    <row r="1582" spans="10:16" x14ac:dyDescent="0.25">
      <c r="J1582"/>
      <c r="L1582"/>
      <c r="M1582"/>
      <c r="N1582"/>
      <c r="O1582"/>
      <c r="P1582"/>
    </row>
    <row r="1583" spans="10:16" x14ac:dyDescent="0.25">
      <c r="J1583"/>
      <c r="L1583"/>
      <c r="M1583"/>
      <c r="N1583"/>
      <c r="O1583"/>
      <c r="P1583"/>
    </row>
    <row r="1584" spans="10:16" x14ac:dyDescent="0.25">
      <c r="J1584"/>
      <c r="L1584"/>
      <c r="M1584"/>
      <c r="N1584"/>
      <c r="O1584"/>
      <c r="P1584"/>
    </row>
    <row r="1585" spans="10:16" x14ac:dyDescent="0.25">
      <c r="J1585"/>
      <c r="L1585"/>
      <c r="M1585"/>
      <c r="N1585"/>
      <c r="O1585"/>
      <c r="P1585"/>
    </row>
    <row r="1586" spans="10:16" x14ac:dyDescent="0.25">
      <c r="J1586"/>
      <c r="L1586"/>
      <c r="M1586"/>
      <c r="N1586"/>
      <c r="O1586"/>
      <c r="P1586"/>
    </row>
    <row r="1587" spans="10:16" x14ac:dyDescent="0.25">
      <c r="J1587"/>
      <c r="L1587"/>
      <c r="M1587"/>
      <c r="N1587"/>
      <c r="O1587"/>
      <c r="P1587"/>
    </row>
    <row r="1588" spans="10:16" x14ac:dyDescent="0.25">
      <c r="J1588"/>
      <c r="L1588"/>
      <c r="M1588"/>
      <c r="N1588"/>
      <c r="O1588"/>
      <c r="P1588"/>
    </row>
    <row r="1589" spans="10:16" x14ac:dyDescent="0.25">
      <c r="J1589"/>
      <c r="L1589"/>
      <c r="M1589"/>
      <c r="N1589"/>
      <c r="O1589"/>
      <c r="P1589"/>
    </row>
    <row r="1590" spans="10:16" x14ac:dyDescent="0.25">
      <c r="J1590"/>
      <c r="L1590"/>
      <c r="M1590"/>
      <c r="N1590"/>
      <c r="O1590"/>
      <c r="P1590"/>
    </row>
    <row r="1591" spans="10:16" x14ac:dyDescent="0.25">
      <c r="J1591"/>
      <c r="L1591"/>
      <c r="M1591"/>
      <c r="N1591"/>
      <c r="O1591"/>
      <c r="P1591"/>
    </row>
    <row r="1592" spans="10:16" x14ac:dyDescent="0.25">
      <c r="J1592"/>
      <c r="L1592"/>
      <c r="M1592"/>
      <c r="N1592"/>
      <c r="O1592"/>
      <c r="P1592"/>
    </row>
    <row r="1593" spans="10:16" x14ac:dyDescent="0.25">
      <c r="J1593"/>
      <c r="L1593"/>
      <c r="M1593"/>
      <c r="N1593"/>
      <c r="O1593"/>
      <c r="P1593"/>
    </row>
    <row r="1594" spans="10:16" x14ac:dyDescent="0.25">
      <c r="J1594"/>
      <c r="L1594"/>
      <c r="M1594"/>
      <c r="N1594"/>
      <c r="O1594"/>
      <c r="P1594"/>
    </row>
    <row r="1595" spans="10:16" x14ac:dyDescent="0.25">
      <c r="J1595"/>
      <c r="L1595"/>
      <c r="M1595"/>
      <c r="N1595"/>
      <c r="O1595"/>
      <c r="P1595"/>
    </row>
    <row r="1596" spans="10:16" x14ac:dyDescent="0.25">
      <c r="J1596"/>
      <c r="L1596"/>
      <c r="M1596"/>
      <c r="N1596"/>
      <c r="O1596"/>
      <c r="P1596"/>
    </row>
    <row r="1597" spans="10:16" x14ac:dyDescent="0.25">
      <c r="J1597"/>
      <c r="L1597"/>
      <c r="M1597"/>
      <c r="N1597"/>
      <c r="O1597"/>
      <c r="P1597"/>
    </row>
    <row r="1598" spans="10:16" x14ac:dyDescent="0.25">
      <c r="J1598"/>
      <c r="L1598"/>
      <c r="M1598"/>
      <c r="N1598"/>
      <c r="O1598"/>
      <c r="P1598"/>
    </row>
    <row r="1599" spans="10:16" x14ac:dyDescent="0.25">
      <c r="J1599"/>
      <c r="L1599"/>
      <c r="M1599"/>
      <c r="N1599"/>
      <c r="O1599"/>
      <c r="P1599"/>
    </row>
    <row r="1600" spans="10:16" x14ac:dyDescent="0.25">
      <c r="J1600"/>
      <c r="L1600"/>
      <c r="M1600"/>
      <c r="N1600"/>
      <c r="O1600"/>
      <c r="P1600"/>
    </row>
    <row r="1601" spans="10:16" x14ac:dyDescent="0.25">
      <c r="J1601"/>
      <c r="L1601"/>
      <c r="M1601"/>
      <c r="N1601"/>
      <c r="O1601"/>
      <c r="P1601"/>
    </row>
    <row r="1602" spans="10:16" x14ac:dyDescent="0.25">
      <c r="J1602"/>
      <c r="L1602"/>
      <c r="M1602"/>
      <c r="N1602"/>
      <c r="O1602"/>
      <c r="P1602"/>
    </row>
    <row r="1603" spans="10:16" x14ac:dyDescent="0.25">
      <c r="J1603"/>
      <c r="L1603"/>
      <c r="M1603"/>
      <c r="N1603"/>
      <c r="O1603"/>
      <c r="P1603"/>
    </row>
    <row r="1604" spans="10:16" x14ac:dyDescent="0.25">
      <c r="J1604"/>
      <c r="L1604"/>
      <c r="M1604"/>
      <c r="N1604"/>
      <c r="O1604"/>
      <c r="P1604"/>
    </row>
    <row r="1605" spans="10:16" x14ac:dyDescent="0.25">
      <c r="J1605"/>
      <c r="L1605"/>
      <c r="M1605"/>
      <c r="N1605"/>
      <c r="O1605"/>
      <c r="P1605"/>
    </row>
    <row r="1606" spans="10:16" x14ac:dyDescent="0.25">
      <c r="J1606"/>
      <c r="L1606"/>
      <c r="M1606"/>
      <c r="N1606"/>
      <c r="O1606"/>
      <c r="P1606"/>
    </row>
    <row r="1607" spans="10:16" x14ac:dyDescent="0.25">
      <c r="J1607"/>
      <c r="L1607"/>
      <c r="M1607"/>
      <c r="N1607"/>
      <c r="O1607"/>
      <c r="P1607"/>
    </row>
    <row r="1608" spans="10:16" x14ac:dyDescent="0.25">
      <c r="J1608"/>
      <c r="L1608"/>
      <c r="M1608"/>
      <c r="N1608"/>
      <c r="O1608"/>
      <c r="P1608"/>
    </row>
    <row r="1609" spans="10:16" x14ac:dyDescent="0.25">
      <c r="J1609"/>
      <c r="L1609"/>
      <c r="M1609"/>
      <c r="N1609"/>
      <c r="O1609"/>
      <c r="P1609"/>
    </row>
    <row r="1610" spans="10:16" x14ac:dyDescent="0.25">
      <c r="J1610"/>
      <c r="L1610"/>
      <c r="M1610"/>
      <c r="N1610"/>
      <c r="O1610"/>
      <c r="P1610"/>
    </row>
    <row r="1611" spans="10:16" x14ac:dyDescent="0.25">
      <c r="J1611"/>
      <c r="L1611"/>
      <c r="M1611"/>
      <c r="N1611"/>
      <c r="O1611"/>
      <c r="P1611"/>
    </row>
    <row r="1612" spans="10:16" x14ac:dyDescent="0.25">
      <c r="J1612"/>
      <c r="L1612"/>
      <c r="M1612"/>
      <c r="N1612"/>
      <c r="O1612"/>
      <c r="P1612"/>
    </row>
    <row r="1613" spans="10:16" x14ac:dyDescent="0.25">
      <c r="J1613"/>
      <c r="L1613"/>
      <c r="M1613"/>
      <c r="N1613"/>
      <c r="O1613"/>
      <c r="P1613"/>
    </row>
    <row r="1614" spans="10:16" x14ac:dyDescent="0.25">
      <c r="J1614"/>
      <c r="L1614"/>
      <c r="M1614"/>
      <c r="N1614"/>
      <c r="O1614"/>
      <c r="P1614"/>
    </row>
    <row r="1615" spans="10:16" x14ac:dyDescent="0.25">
      <c r="J1615"/>
      <c r="L1615"/>
      <c r="M1615"/>
      <c r="N1615"/>
      <c r="O1615"/>
      <c r="P1615"/>
    </row>
    <row r="1616" spans="10:16" x14ac:dyDescent="0.25">
      <c r="J1616"/>
      <c r="L1616"/>
      <c r="M1616"/>
      <c r="N1616"/>
      <c r="O1616"/>
      <c r="P1616"/>
    </row>
    <row r="1617" spans="10:16" x14ac:dyDescent="0.25">
      <c r="J1617"/>
      <c r="L1617"/>
      <c r="M1617"/>
      <c r="N1617"/>
      <c r="O1617"/>
      <c r="P1617"/>
    </row>
    <row r="1618" spans="10:16" x14ac:dyDescent="0.25">
      <c r="J1618"/>
      <c r="L1618"/>
      <c r="M1618"/>
      <c r="N1618"/>
      <c r="O1618"/>
      <c r="P1618"/>
    </row>
    <row r="1619" spans="10:16" x14ac:dyDescent="0.25">
      <c r="J1619"/>
      <c r="L1619"/>
      <c r="M1619"/>
      <c r="N1619"/>
      <c r="O1619"/>
      <c r="P1619"/>
    </row>
    <row r="1620" spans="10:16" x14ac:dyDescent="0.25">
      <c r="J1620"/>
      <c r="L1620"/>
      <c r="M1620"/>
      <c r="N1620"/>
      <c r="O1620"/>
      <c r="P1620"/>
    </row>
    <row r="1621" spans="10:16" x14ac:dyDescent="0.25">
      <c r="J1621"/>
      <c r="L1621"/>
      <c r="M1621"/>
      <c r="N1621"/>
      <c r="O1621"/>
      <c r="P1621"/>
    </row>
    <row r="1622" spans="10:16" x14ac:dyDescent="0.25">
      <c r="J1622"/>
      <c r="L1622"/>
      <c r="M1622"/>
      <c r="N1622"/>
      <c r="O1622"/>
      <c r="P1622"/>
    </row>
    <row r="1623" spans="10:16" x14ac:dyDescent="0.25">
      <c r="J1623"/>
      <c r="L1623"/>
      <c r="M1623"/>
      <c r="N1623"/>
      <c r="O1623"/>
      <c r="P1623"/>
    </row>
    <row r="1624" spans="10:16" x14ac:dyDescent="0.25">
      <c r="J1624"/>
      <c r="L1624"/>
      <c r="M1624"/>
      <c r="N1624"/>
      <c r="O1624"/>
      <c r="P1624"/>
    </row>
    <row r="1625" spans="10:16" x14ac:dyDescent="0.25">
      <c r="J1625"/>
      <c r="L1625"/>
      <c r="M1625"/>
      <c r="N1625"/>
      <c r="O1625"/>
      <c r="P1625"/>
    </row>
    <row r="1626" spans="10:16" x14ac:dyDescent="0.25">
      <c r="J1626"/>
      <c r="L1626"/>
      <c r="M1626"/>
      <c r="N1626"/>
      <c r="O1626"/>
      <c r="P1626"/>
    </row>
    <row r="1627" spans="10:16" x14ac:dyDescent="0.25">
      <c r="J1627"/>
      <c r="L1627"/>
      <c r="M1627"/>
      <c r="N1627"/>
      <c r="O1627"/>
      <c r="P1627"/>
    </row>
    <row r="1628" spans="10:16" x14ac:dyDescent="0.25">
      <c r="J1628"/>
      <c r="L1628"/>
      <c r="M1628"/>
      <c r="N1628"/>
      <c r="O1628"/>
      <c r="P1628"/>
    </row>
    <row r="1629" spans="10:16" x14ac:dyDescent="0.25">
      <c r="J1629"/>
      <c r="L1629"/>
      <c r="M1629"/>
      <c r="N1629"/>
      <c r="O1629"/>
      <c r="P1629"/>
    </row>
    <row r="1630" spans="10:16" x14ac:dyDescent="0.25">
      <c r="J1630"/>
      <c r="L1630"/>
      <c r="M1630"/>
      <c r="N1630"/>
      <c r="O1630"/>
      <c r="P1630"/>
    </row>
    <row r="1631" spans="10:16" x14ac:dyDescent="0.25">
      <c r="J1631"/>
      <c r="L1631"/>
      <c r="M1631"/>
      <c r="N1631"/>
      <c r="O1631"/>
      <c r="P1631"/>
    </row>
    <row r="1632" spans="10:16" x14ac:dyDescent="0.25">
      <c r="J1632"/>
      <c r="L1632"/>
      <c r="M1632"/>
      <c r="N1632"/>
      <c r="O1632"/>
      <c r="P1632"/>
    </row>
    <row r="1633" spans="10:16" x14ac:dyDescent="0.25">
      <c r="J1633"/>
      <c r="L1633"/>
      <c r="M1633"/>
      <c r="N1633"/>
      <c r="O1633"/>
      <c r="P1633"/>
    </row>
    <row r="1634" spans="10:16" x14ac:dyDescent="0.25">
      <c r="J1634"/>
      <c r="L1634"/>
      <c r="M1634"/>
      <c r="N1634"/>
      <c r="O1634"/>
      <c r="P1634"/>
    </row>
    <row r="1635" spans="10:16" x14ac:dyDescent="0.25">
      <c r="J1635"/>
      <c r="L1635"/>
      <c r="M1635"/>
      <c r="N1635"/>
      <c r="O1635"/>
      <c r="P1635"/>
    </row>
    <row r="1636" spans="10:16" x14ac:dyDescent="0.25">
      <c r="J1636"/>
      <c r="L1636"/>
      <c r="M1636"/>
      <c r="N1636"/>
      <c r="O1636"/>
      <c r="P1636"/>
    </row>
    <row r="1637" spans="10:16" x14ac:dyDescent="0.25">
      <c r="J1637"/>
      <c r="L1637"/>
      <c r="M1637"/>
      <c r="N1637"/>
      <c r="O1637"/>
      <c r="P1637"/>
    </row>
    <row r="1638" spans="10:16" x14ac:dyDescent="0.25">
      <c r="J1638"/>
      <c r="L1638"/>
      <c r="M1638"/>
      <c r="N1638"/>
      <c r="O1638"/>
      <c r="P1638"/>
    </row>
    <row r="1639" spans="10:16" x14ac:dyDescent="0.25">
      <c r="J1639"/>
      <c r="L1639"/>
      <c r="M1639"/>
      <c r="N1639"/>
      <c r="O1639"/>
      <c r="P1639"/>
    </row>
    <row r="1640" spans="10:16" x14ac:dyDescent="0.25">
      <c r="J1640"/>
      <c r="L1640"/>
      <c r="M1640"/>
      <c r="N1640"/>
      <c r="O1640"/>
      <c r="P1640"/>
    </row>
    <row r="1641" spans="10:16" x14ac:dyDescent="0.25">
      <c r="J1641"/>
      <c r="L1641"/>
      <c r="M1641"/>
      <c r="N1641"/>
      <c r="O1641"/>
      <c r="P1641"/>
    </row>
    <row r="1642" spans="10:16" x14ac:dyDescent="0.25">
      <c r="J1642"/>
      <c r="L1642"/>
      <c r="M1642"/>
      <c r="N1642"/>
      <c r="O1642"/>
      <c r="P1642"/>
    </row>
    <row r="1643" spans="10:16" x14ac:dyDescent="0.25">
      <c r="J1643"/>
      <c r="L1643"/>
      <c r="M1643"/>
      <c r="N1643"/>
      <c r="O1643"/>
      <c r="P1643"/>
    </row>
    <row r="1644" spans="10:16" x14ac:dyDescent="0.25">
      <c r="J1644"/>
      <c r="L1644"/>
      <c r="M1644"/>
      <c r="N1644"/>
      <c r="O1644"/>
      <c r="P1644"/>
    </row>
    <row r="1645" spans="10:16" x14ac:dyDescent="0.25">
      <c r="J1645"/>
      <c r="L1645"/>
      <c r="M1645"/>
      <c r="N1645"/>
      <c r="O1645"/>
      <c r="P1645"/>
    </row>
    <row r="1646" spans="10:16" x14ac:dyDescent="0.25">
      <c r="J1646"/>
      <c r="L1646"/>
      <c r="M1646"/>
      <c r="N1646"/>
      <c r="O1646"/>
      <c r="P1646"/>
    </row>
    <row r="1647" spans="10:16" x14ac:dyDescent="0.25">
      <c r="J1647"/>
      <c r="L1647"/>
      <c r="M1647"/>
      <c r="N1647"/>
      <c r="O1647"/>
      <c r="P1647"/>
    </row>
    <row r="1648" spans="10:16" x14ac:dyDescent="0.25">
      <c r="J1648"/>
      <c r="L1648"/>
      <c r="M1648"/>
      <c r="N1648"/>
      <c r="O1648"/>
      <c r="P1648"/>
    </row>
    <row r="1649" spans="10:16" x14ac:dyDescent="0.25">
      <c r="J1649"/>
      <c r="L1649"/>
      <c r="M1649"/>
      <c r="N1649"/>
      <c r="O1649"/>
      <c r="P1649"/>
    </row>
    <row r="1650" spans="10:16" x14ac:dyDescent="0.25">
      <c r="J1650"/>
      <c r="L1650"/>
      <c r="M1650"/>
      <c r="N1650"/>
      <c r="O1650"/>
      <c r="P1650"/>
    </row>
    <row r="1651" spans="10:16" x14ac:dyDescent="0.25">
      <c r="J1651"/>
      <c r="L1651"/>
      <c r="M1651"/>
      <c r="N1651"/>
      <c r="O1651"/>
      <c r="P1651"/>
    </row>
    <row r="1652" spans="10:16" x14ac:dyDescent="0.25">
      <c r="J1652"/>
      <c r="L1652"/>
      <c r="M1652"/>
      <c r="N1652"/>
      <c r="O1652"/>
      <c r="P1652"/>
    </row>
    <row r="1653" spans="10:16" x14ac:dyDescent="0.25">
      <c r="J1653"/>
      <c r="L1653"/>
      <c r="M1653"/>
      <c r="N1653"/>
      <c r="O1653"/>
      <c r="P1653"/>
    </row>
    <row r="1654" spans="10:16" x14ac:dyDescent="0.25">
      <c r="J1654"/>
      <c r="L1654"/>
      <c r="M1654"/>
      <c r="N1654"/>
      <c r="O1654"/>
      <c r="P1654"/>
    </row>
    <row r="1655" spans="10:16" x14ac:dyDescent="0.25">
      <c r="J1655"/>
      <c r="L1655"/>
      <c r="M1655"/>
      <c r="N1655"/>
      <c r="O1655"/>
      <c r="P1655"/>
    </row>
    <row r="1656" spans="10:16" x14ac:dyDescent="0.25">
      <c r="J1656"/>
      <c r="L1656"/>
      <c r="M1656"/>
      <c r="N1656"/>
      <c r="O1656"/>
      <c r="P1656"/>
    </row>
    <row r="1657" spans="10:16" x14ac:dyDescent="0.25">
      <c r="J1657"/>
      <c r="L1657"/>
      <c r="M1657"/>
      <c r="N1657"/>
      <c r="O1657"/>
      <c r="P1657"/>
    </row>
    <row r="1658" spans="10:16" x14ac:dyDescent="0.25">
      <c r="J1658"/>
      <c r="L1658"/>
      <c r="M1658"/>
      <c r="N1658"/>
      <c r="O1658"/>
      <c r="P1658"/>
    </row>
    <row r="1659" spans="10:16" x14ac:dyDescent="0.25">
      <c r="J1659"/>
      <c r="L1659"/>
      <c r="M1659"/>
      <c r="N1659"/>
      <c r="O1659"/>
      <c r="P1659"/>
    </row>
    <row r="1660" spans="10:16" x14ac:dyDescent="0.25">
      <c r="J1660"/>
      <c r="L1660"/>
      <c r="M1660"/>
      <c r="N1660"/>
      <c r="O1660"/>
      <c r="P1660"/>
    </row>
    <row r="1661" spans="10:16" x14ac:dyDescent="0.25">
      <c r="J1661"/>
      <c r="L1661"/>
      <c r="M1661"/>
      <c r="N1661"/>
      <c r="O1661"/>
      <c r="P1661"/>
    </row>
    <row r="1662" spans="10:16" x14ac:dyDescent="0.25">
      <c r="J1662"/>
      <c r="L1662"/>
      <c r="M1662"/>
      <c r="N1662"/>
      <c r="O1662"/>
      <c r="P1662"/>
    </row>
    <row r="1663" spans="10:16" x14ac:dyDescent="0.25">
      <c r="J1663"/>
      <c r="L1663"/>
      <c r="M1663"/>
      <c r="N1663"/>
      <c r="O1663"/>
      <c r="P1663"/>
    </row>
    <row r="1664" spans="10:16" x14ac:dyDescent="0.25">
      <c r="J1664"/>
      <c r="L1664"/>
      <c r="M1664"/>
      <c r="N1664"/>
      <c r="O1664"/>
      <c r="P1664"/>
    </row>
    <row r="1665" spans="10:16" x14ac:dyDescent="0.25">
      <c r="J1665"/>
      <c r="L1665"/>
      <c r="M1665"/>
      <c r="N1665"/>
      <c r="O1665"/>
      <c r="P1665"/>
    </row>
    <row r="1666" spans="10:16" x14ac:dyDescent="0.25">
      <c r="J1666"/>
      <c r="L1666"/>
      <c r="M1666"/>
      <c r="N1666"/>
      <c r="O1666"/>
      <c r="P1666"/>
    </row>
    <row r="1667" spans="10:16" x14ac:dyDescent="0.25">
      <c r="J1667"/>
      <c r="L1667"/>
      <c r="M1667"/>
      <c r="N1667"/>
      <c r="O1667"/>
      <c r="P1667"/>
    </row>
    <row r="1668" spans="10:16" x14ac:dyDescent="0.25">
      <c r="J1668"/>
      <c r="L1668"/>
      <c r="M1668"/>
      <c r="N1668"/>
      <c r="O1668"/>
      <c r="P1668"/>
    </row>
    <row r="1669" spans="10:16" x14ac:dyDescent="0.25">
      <c r="J1669"/>
      <c r="L1669"/>
      <c r="M1669"/>
      <c r="N1669"/>
      <c r="O1669"/>
      <c r="P1669"/>
    </row>
    <row r="1670" spans="10:16" x14ac:dyDescent="0.25">
      <c r="J1670"/>
      <c r="L1670"/>
      <c r="M1670"/>
      <c r="N1670"/>
      <c r="O1670"/>
      <c r="P1670"/>
    </row>
    <row r="1671" spans="10:16" x14ac:dyDescent="0.25">
      <c r="J1671"/>
      <c r="L1671"/>
      <c r="M1671"/>
      <c r="N1671"/>
      <c r="O1671"/>
      <c r="P1671"/>
    </row>
    <row r="1672" spans="10:16" x14ac:dyDescent="0.25">
      <c r="J1672"/>
      <c r="L1672"/>
      <c r="M1672"/>
      <c r="N1672"/>
      <c r="O1672"/>
      <c r="P1672"/>
    </row>
    <row r="1673" spans="10:16" x14ac:dyDescent="0.25">
      <c r="J1673"/>
      <c r="L1673"/>
      <c r="M1673"/>
      <c r="N1673"/>
      <c r="O1673"/>
      <c r="P1673"/>
    </row>
    <row r="1674" spans="10:16" x14ac:dyDescent="0.25">
      <c r="J1674"/>
      <c r="L1674"/>
      <c r="M1674"/>
      <c r="N1674"/>
      <c r="O1674"/>
      <c r="P1674"/>
    </row>
    <row r="1675" spans="10:16" x14ac:dyDescent="0.25">
      <c r="J1675"/>
      <c r="L1675"/>
      <c r="M1675"/>
      <c r="N1675"/>
      <c r="O1675"/>
      <c r="P1675"/>
    </row>
    <row r="1676" spans="10:16" x14ac:dyDescent="0.25">
      <c r="J1676"/>
      <c r="L1676"/>
      <c r="M1676"/>
      <c r="N1676"/>
      <c r="O1676"/>
      <c r="P1676"/>
    </row>
    <row r="1677" spans="10:16" x14ac:dyDescent="0.25">
      <c r="J1677"/>
      <c r="L1677"/>
      <c r="M1677"/>
      <c r="N1677"/>
      <c r="O1677"/>
      <c r="P1677"/>
    </row>
    <row r="1678" spans="10:16" x14ac:dyDescent="0.25">
      <c r="J1678"/>
      <c r="L1678"/>
      <c r="M1678"/>
      <c r="N1678"/>
      <c r="O1678"/>
      <c r="P1678"/>
    </row>
    <row r="1679" spans="10:16" x14ac:dyDescent="0.25">
      <c r="J1679"/>
      <c r="L1679"/>
      <c r="M1679"/>
      <c r="N1679"/>
      <c r="O1679"/>
      <c r="P1679"/>
    </row>
    <row r="1680" spans="10:16" x14ac:dyDescent="0.25">
      <c r="J1680"/>
      <c r="L1680"/>
      <c r="M1680"/>
      <c r="N1680"/>
      <c r="O1680"/>
      <c r="P1680"/>
    </row>
    <row r="1681" spans="10:16" x14ac:dyDescent="0.25">
      <c r="J1681"/>
      <c r="L1681"/>
      <c r="M1681"/>
      <c r="N1681"/>
      <c r="O1681"/>
      <c r="P1681"/>
    </row>
    <row r="1682" spans="10:16" x14ac:dyDescent="0.25">
      <c r="J1682"/>
      <c r="L1682"/>
      <c r="M1682"/>
      <c r="N1682"/>
      <c r="O1682"/>
      <c r="P1682"/>
    </row>
    <row r="1683" spans="10:16" x14ac:dyDescent="0.25">
      <c r="J1683"/>
      <c r="L1683"/>
      <c r="M1683"/>
      <c r="N1683"/>
      <c r="O1683"/>
      <c r="P1683"/>
    </row>
    <row r="1684" spans="10:16" x14ac:dyDescent="0.25">
      <c r="J1684"/>
      <c r="L1684"/>
      <c r="M1684"/>
      <c r="N1684"/>
      <c r="O1684"/>
      <c r="P1684"/>
    </row>
    <row r="1685" spans="10:16" x14ac:dyDescent="0.25">
      <c r="J1685"/>
      <c r="L1685"/>
      <c r="M1685"/>
      <c r="N1685"/>
      <c r="O1685"/>
      <c r="P1685"/>
    </row>
    <row r="1686" spans="10:16" x14ac:dyDescent="0.25">
      <c r="J1686"/>
      <c r="L1686"/>
      <c r="M1686"/>
      <c r="N1686"/>
      <c r="O1686"/>
      <c r="P1686"/>
    </row>
    <row r="1687" spans="10:16" x14ac:dyDescent="0.25">
      <c r="J1687"/>
      <c r="L1687"/>
      <c r="M1687"/>
      <c r="N1687"/>
      <c r="O1687"/>
      <c r="P1687"/>
    </row>
    <row r="1688" spans="10:16" x14ac:dyDescent="0.25">
      <c r="J1688"/>
      <c r="L1688"/>
      <c r="M1688"/>
      <c r="N1688"/>
      <c r="O1688"/>
      <c r="P1688"/>
    </row>
    <row r="1689" spans="10:16" x14ac:dyDescent="0.25">
      <c r="J1689"/>
      <c r="L1689"/>
      <c r="M1689"/>
      <c r="N1689"/>
      <c r="O1689"/>
      <c r="P1689"/>
    </row>
    <row r="1690" spans="10:16" x14ac:dyDescent="0.25">
      <c r="J1690"/>
      <c r="L1690"/>
      <c r="M1690"/>
      <c r="N1690"/>
      <c r="O1690"/>
      <c r="P1690"/>
    </row>
    <row r="1691" spans="10:16" x14ac:dyDescent="0.25">
      <c r="J1691"/>
      <c r="L1691"/>
      <c r="M1691"/>
      <c r="N1691"/>
      <c r="O1691"/>
      <c r="P1691"/>
    </row>
    <row r="1692" spans="10:16" x14ac:dyDescent="0.25">
      <c r="J1692"/>
      <c r="L1692"/>
      <c r="M1692"/>
      <c r="N1692"/>
      <c r="O1692"/>
      <c r="P1692"/>
    </row>
    <row r="1693" spans="10:16" x14ac:dyDescent="0.25">
      <c r="J1693"/>
      <c r="L1693"/>
      <c r="M1693"/>
      <c r="N1693"/>
      <c r="O1693"/>
      <c r="P1693"/>
    </row>
    <row r="1694" spans="10:16" x14ac:dyDescent="0.25">
      <c r="J1694"/>
      <c r="L1694"/>
      <c r="M1694"/>
      <c r="N1694"/>
      <c r="O1694"/>
      <c r="P1694"/>
    </row>
    <row r="1695" spans="10:16" x14ac:dyDescent="0.25">
      <c r="J1695"/>
      <c r="L1695"/>
      <c r="M1695"/>
      <c r="N1695"/>
      <c r="O1695"/>
      <c r="P1695"/>
    </row>
    <row r="1696" spans="10:16" x14ac:dyDescent="0.25">
      <c r="J1696"/>
      <c r="L1696"/>
      <c r="M1696"/>
      <c r="N1696"/>
      <c r="O1696"/>
      <c r="P1696"/>
    </row>
    <row r="1697" spans="10:16" x14ac:dyDescent="0.25">
      <c r="J1697"/>
      <c r="L1697"/>
      <c r="M1697"/>
      <c r="N1697"/>
      <c r="O1697"/>
      <c r="P1697"/>
    </row>
    <row r="1698" spans="10:16" x14ac:dyDescent="0.25">
      <c r="J1698"/>
      <c r="L1698"/>
      <c r="M1698"/>
      <c r="N1698"/>
      <c r="O1698"/>
      <c r="P1698"/>
    </row>
    <row r="1699" spans="10:16" x14ac:dyDescent="0.25">
      <c r="J1699"/>
      <c r="L1699"/>
      <c r="M1699"/>
      <c r="N1699"/>
      <c r="O1699"/>
      <c r="P1699"/>
    </row>
    <row r="1700" spans="10:16" x14ac:dyDescent="0.25">
      <c r="J1700"/>
      <c r="L1700"/>
      <c r="M1700"/>
      <c r="N1700"/>
      <c r="O1700"/>
      <c r="P1700"/>
    </row>
    <row r="1701" spans="10:16" x14ac:dyDescent="0.25">
      <c r="J1701"/>
      <c r="L1701"/>
      <c r="M1701"/>
      <c r="N1701"/>
      <c r="O1701"/>
      <c r="P1701"/>
    </row>
    <row r="1702" spans="10:16" x14ac:dyDescent="0.25">
      <c r="J1702"/>
      <c r="L1702"/>
      <c r="M1702"/>
      <c r="N1702"/>
      <c r="O1702"/>
      <c r="P1702"/>
    </row>
    <row r="1703" spans="10:16" x14ac:dyDescent="0.25">
      <c r="J1703"/>
      <c r="L1703"/>
      <c r="M1703"/>
      <c r="N1703"/>
      <c r="O1703"/>
      <c r="P1703"/>
    </row>
    <row r="1704" spans="10:16" x14ac:dyDescent="0.25">
      <c r="J1704"/>
      <c r="L1704"/>
      <c r="M1704"/>
      <c r="N1704"/>
      <c r="O1704"/>
      <c r="P1704"/>
    </row>
    <row r="1705" spans="10:16" x14ac:dyDescent="0.25">
      <c r="J1705"/>
      <c r="L1705"/>
      <c r="M1705"/>
      <c r="N1705"/>
      <c r="O1705"/>
      <c r="P1705"/>
    </row>
    <row r="1706" spans="10:16" x14ac:dyDescent="0.25">
      <c r="J1706"/>
      <c r="L1706"/>
      <c r="M1706"/>
      <c r="N1706"/>
      <c r="O1706"/>
      <c r="P1706"/>
    </row>
    <row r="1707" spans="10:16" x14ac:dyDescent="0.25">
      <c r="J1707"/>
      <c r="L1707"/>
      <c r="M1707"/>
      <c r="N1707"/>
      <c r="O1707"/>
      <c r="P1707"/>
    </row>
    <row r="1708" spans="10:16" x14ac:dyDescent="0.25">
      <c r="J1708"/>
      <c r="L1708"/>
      <c r="M1708"/>
      <c r="N1708"/>
      <c r="O1708"/>
      <c r="P1708"/>
    </row>
    <row r="1709" spans="10:16" x14ac:dyDescent="0.25">
      <c r="J1709"/>
      <c r="L1709"/>
      <c r="M1709"/>
      <c r="N1709"/>
      <c r="O1709"/>
      <c r="P1709"/>
    </row>
    <row r="1710" spans="10:16" x14ac:dyDescent="0.25">
      <c r="J1710"/>
      <c r="L1710"/>
      <c r="M1710"/>
      <c r="N1710"/>
      <c r="O1710"/>
      <c r="P1710"/>
    </row>
    <row r="1711" spans="10:16" x14ac:dyDescent="0.25">
      <c r="J1711"/>
      <c r="L1711"/>
      <c r="M1711"/>
      <c r="N1711"/>
      <c r="O1711"/>
      <c r="P1711"/>
    </row>
    <row r="1712" spans="10:16" x14ac:dyDescent="0.25">
      <c r="J1712"/>
      <c r="L1712"/>
      <c r="M1712"/>
      <c r="N1712"/>
      <c r="O1712"/>
      <c r="P1712"/>
    </row>
    <row r="1713" spans="10:16" x14ac:dyDescent="0.25">
      <c r="J1713"/>
      <c r="L1713"/>
      <c r="M1713"/>
      <c r="N1713"/>
      <c r="O1713"/>
      <c r="P1713"/>
    </row>
    <row r="1714" spans="10:16" x14ac:dyDescent="0.25">
      <c r="J1714"/>
      <c r="L1714"/>
      <c r="M1714"/>
      <c r="N1714"/>
      <c r="O1714"/>
      <c r="P1714"/>
    </row>
    <row r="1715" spans="10:16" x14ac:dyDescent="0.25">
      <c r="J1715"/>
      <c r="L1715"/>
      <c r="M1715"/>
      <c r="N1715"/>
      <c r="O1715"/>
      <c r="P1715"/>
    </row>
    <row r="1716" spans="10:16" x14ac:dyDescent="0.25">
      <c r="J1716"/>
      <c r="L1716"/>
      <c r="M1716"/>
      <c r="N1716"/>
      <c r="O1716"/>
      <c r="P1716"/>
    </row>
    <row r="1717" spans="10:16" x14ac:dyDescent="0.25">
      <c r="J1717"/>
      <c r="L1717"/>
      <c r="M1717"/>
      <c r="N1717"/>
      <c r="O1717"/>
      <c r="P1717"/>
    </row>
    <row r="1718" spans="10:16" x14ac:dyDescent="0.25">
      <c r="J1718"/>
      <c r="L1718"/>
      <c r="M1718"/>
      <c r="N1718"/>
      <c r="O1718"/>
      <c r="P1718"/>
    </row>
    <row r="1719" spans="10:16" x14ac:dyDescent="0.25">
      <c r="J1719"/>
      <c r="L1719"/>
      <c r="M1719"/>
      <c r="N1719"/>
      <c r="O1719"/>
      <c r="P1719"/>
    </row>
    <row r="1720" spans="10:16" x14ac:dyDescent="0.25">
      <c r="J1720"/>
      <c r="L1720"/>
      <c r="M1720"/>
      <c r="N1720"/>
      <c r="O1720"/>
      <c r="P1720"/>
    </row>
    <row r="1721" spans="10:16" x14ac:dyDescent="0.25">
      <c r="J1721"/>
      <c r="L1721"/>
      <c r="M1721"/>
      <c r="N1721"/>
      <c r="O1721"/>
      <c r="P1721"/>
    </row>
    <row r="1722" spans="10:16" x14ac:dyDescent="0.25">
      <c r="J1722"/>
      <c r="L1722"/>
      <c r="M1722"/>
      <c r="N1722"/>
      <c r="O1722"/>
      <c r="P1722"/>
    </row>
    <row r="1723" spans="10:16" x14ac:dyDescent="0.25">
      <c r="J1723"/>
      <c r="L1723"/>
      <c r="M1723"/>
      <c r="N1723"/>
      <c r="O1723"/>
      <c r="P1723"/>
    </row>
    <row r="1724" spans="10:16" x14ac:dyDescent="0.25">
      <c r="J1724"/>
      <c r="L1724"/>
      <c r="M1724"/>
      <c r="N1724"/>
      <c r="O1724"/>
      <c r="P1724"/>
    </row>
    <row r="1725" spans="10:16" x14ac:dyDescent="0.25">
      <c r="J1725"/>
      <c r="L1725"/>
      <c r="M1725"/>
      <c r="N1725"/>
      <c r="O1725"/>
      <c r="P1725"/>
    </row>
    <row r="1726" spans="10:16" x14ac:dyDescent="0.25">
      <c r="J1726"/>
      <c r="L1726"/>
      <c r="M1726"/>
      <c r="N1726"/>
      <c r="O1726"/>
      <c r="P1726"/>
    </row>
    <row r="1727" spans="10:16" x14ac:dyDescent="0.25">
      <c r="J1727"/>
      <c r="L1727"/>
      <c r="M1727"/>
      <c r="N1727"/>
      <c r="O1727"/>
      <c r="P1727"/>
    </row>
    <row r="1728" spans="10:16" x14ac:dyDescent="0.25">
      <c r="J1728"/>
      <c r="L1728"/>
      <c r="M1728"/>
      <c r="N1728"/>
      <c r="O1728"/>
      <c r="P1728"/>
    </row>
    <row r="1729" spans="10:16" x14ac:dyDescent="0.25">
      <c r="J1729"/>
      <c r="L1729"/>
      <c r="M1729"/>
      <c r="N1729"/>
      <c r="O1729"/>
      <c r="P1729"/>
    </row>
    <row r="1730" spans="10:16" x14ac:dyDescent="0.25">
      <c r="J1730"/>
      <c r="L1730"/>
      <c r="M1730"/>
      <c r="N1730"/>
      <c r="O1730"/>
      <c r="P1730"/>
    </row>
    <row r="1731" spans="10:16" x14ac:dyDescent="0.25">
      <c r="J1731"/>
      <c r="L1731"/>
      <c r="M1731"/>
      <c r="N1731"/>
      <c r="O1731"/>
      <c r="P1731"/>
    </row>
    <row r="1732" spans="10:16" x14ac:dyDescent="0.25">
      <c r="J1732"/>
      <c r="L1732"/>
      <c r="M1732"/>
      <c r="N1732"/>
      <c r="O1732"/>
      <c r="P1732"/>
    </row>
    <row r="1733" spans="10:16" x14ac:dyDescent="0.25">
      <c r="J1733"/>
      <c r="L1733"/>
      <c r="M1733"/>
      <c r="N1733"/>
      <c r="O1733"/>
      <c r="P1733"/>
    </row>
    <row r="1734" spans="10:16" x14ac:dyDescent="0.25">
      <c r="J1734"/>
      <c r="L1734"/>
      <c r="M1734"/>
      <c r="N1734"/>
      <c r="O1734"/>
      <c r="P1734"/>
    </row>
    <row r="1735" spans="10:16" x14ac:dyDescent="0.25">
      <c r="J1735"/>
      <c r="L1735"/>
      <c r="M1735"/>
      <c r="N1735"/>
      <c r="O1735"/>
      <c r="P1735"/>
    </row>
    <row r="1736" spans="10:16" x14ac:dyDescent="0.25">
      <c r="J1736"/>
      <c r="L1736"/>
      <c r="M1736"/>
      <c r="N1736"/>
      <c r="O1736"/>
      <c r="P1736"/>
    </row>
    <row r="1737" spans="10:16" x14ac:dyDescent="0.25">
      <c r="J1737"/>
      <c r="L1737"/>
      <c r="M1737"/>
      <c r="N1737"/>
      <c r="O1737"/>
      <c r="P1737"/>
    </row>
    <row r="1738" spans="10:16" x14ac:dyDescent="0.25">
      <c r="J1738"/>
      <c r="L1738"/>
      <c r="M1738"/>
      <c r="N1738"/>
      <c r="O1738"/>
      <c r="P1738"/>
    </row>
    <row r="1739" spans="10:16" x14ac:dyDescent="0.25">
      <c r="J1739"/>
      <c r="L1739"/>
      <c r="M1739"/>
      <c r="N1739"/>
      <c r="O1739"/>
      <c r="P1739"/>
    </row>
    <row r="1740" spans="10:16" x14ac:dyDescent="0.25">
      <c r="J1740"/>
      <c r="L1740"/>
      <c r="M1740"/>
      <c r="N1740"/>
      <c r="O1740"/>
      <c r="P1740"/>
    </row>
    <row r="1741" spans="10:16" x14ac:dyDescent="0.25">
      <c r="J1741"/>
      <c r="L1741"/>
      <c r="M1741"/>
      <c r="N1741"/>
      <c r="O1741"/>
      <c r="P1741"/>
    </row>
    <row r="1742" spans="10:16" x14ac:dyDescent="0.25">
      <c r="J1742"/>
      <c r="L1742"/>
      <c r="M1742"/>
      <c r="N1742"/>
      <c r="O1742"/>
      <c r="P1742"/>
    </row>
    <row r="1743" spans="10:16" x14ac:dyDescent="0.25">
      <c r="J1743"/>
      <c r="L1743"/>
      <c r="M1743"/>
      <c r="N1743"/>
      <c r="O1743"/>
      <c r="P1743"/>
    </row>
    <row r="1744" spans="10:16" x14ac:dyDescent="0.25">
      <c r="J1744"/>
      <c r="L1744"/>
      <c r="M1744"/>
      <c r="N1744"/>
      <c r="O1744"/>
      <c r="P1744"/>
    </row>
    <row r="1745" spans="10:16" x14ac:dyDescent="0.25">
      <c r="J1745"/>
      <c r="L1745"/>
      <c r="M1745"/>
      <c r="N1745"/>
      <c r="O1745"/>
      <c r="P1745"/>
    </row>
    <row r="1746" spans="10:16" x14ac:dyDescent="0.25">
      <c r="J1746"/>
      <c r="L1746"/>
      <c r="M1746"/>
      <c r="N1746"/>
      <c r="O1746"/>
      <c r="P1746"/>
    </row>
    <row r="1747" spans="10:16" x14ac:dyDescent="0.25">
      <c r="J1747"/>
      <c r="L1747"/>
      <c r="M1747"/>
      <c r="N1747"/>
      <c r="O1747"/>
      <c r="P1747"/>
    </row>
    <row r="1748" spans="10:16" x14ac:dyDescent="0.25">
      <c r="J1748"/>
      <c r="L1748"/>
      <c r="M1748"/>
      <c r="N1748"/>
      <c r="O1748"/>
      <c r="P1748"/>
    </row>
    <row r="1749" spans="10:16" x14ac:dyDescent="0.25">
      <c r="J1749"/>
      <c r="L1749"/>
      <c r="M1749"/>
      <c r="N1749"/>
      <c r="O1749"/>
      <c r="P1749"/>
    </row>
    <row r="1750" spans="10:16" x14ac:dyDescent="0.25">
      <c r="J1750"/>
      <c r="L1750"/>
      <c r="M1750"/>
      <c r="N1750"/>
      <c r="O1750"/>
      <c r="P1750"/>
    </row>
    <row r="1751" spans="10:16" x14ac:dyDescent="0.25">
      <c r="J1751"/>
      <c r="L1751"/>
      <c r="M1751"/>
      <c r="N1751"/>
      <c r="O1751"/>
      <c r="P1751"/>
    </row>
    <row r="1752" spans="10:16" x14ac:dyDescent="0.25">
      <c r="J1752"/>
      <c r="L1752"/>
      <c r="M1752"/>
      <c r="N1752"/>
      <c r="O1752"/>
      <c r="P1752"/>
    </row>
    <row r="1753" spans="10:16" x14ac:dyDescent="0.25">
      <c r="J1753"/>
      <c r="L1753"/>
      <c r="M1753"/>
      <c r="N1753"/>
      <c r="O1753"/>
      <c r="P1753"/>
    </row>
    <row r="1754" spans="10:16" x14ac:dyDescent="0.25">
      <c r="J1754"/>
      <c r="L1754"/>
      <c r="M1754"/>
      <c r="N1754"/>
      <c r="O1754"/>
      <c r="P1754"/>
    </row>
    <row r="1755" spans="10:16" x14ac:dyDescent="0.25">
      <c r="J1755"/>
      <c r="L1755"/>
      <c r="M1755"/>
      <c r="N1755"/>
      <c r="O1755"/>
      <c r="P1755"/>
    </row>
    <row r="1756" spans="10:16" x14ac:dyDescent="0.25">
      <c r="J1756"/>
      <c r="L1756"/>
      <c r="M1756"/>
      <c r="N1756"/>
      <c r="O1756"/>
      <c r="P1756"/>
    </row>
    <row r="1757" spans="10:16" x14ac:dyDescent="0.25">
      <c r="J1757"/>
      <c r="L1757"/>
      <c r="M1757"/>
      <c r="N1757"/>
      <c r="O1757"/>
      <c r="P1757"/>
    </row>
    <row r="1758" spans="10:16" x14ac:dyDescent="0.25">
      <c r="J1758"/>
      <c r="L1758"/>
      <c r="M1758"/>
      <c r="N1758"/>
      <c r="O1758"/>
      <c r="P1758"/>
    </row>
    <row r="1759" spans="10:16" x14ac:dyDescent="0.25">
      <c r="J1759"/>
      <c r="L1759"/>
      <c r="M1759"/>
      <c r="N1759"/>
      <c r="O1759"/>
      <c r="P1759"/>
    </row>
    <row r="1760" spans="10:16" x14ac:dyDescent="0.25">
      <c r="J1760"/>
      <c r="L1760"/>
      <c r="M1760"/>
      <c r="N1760"/>
      <c r="O1760"/>
      <c r="P1760"/>
    </row>
    <row r="1761" spans="10:16" x14ac:dyDescent="0.25">
      <c r="J1761"/>
      <c r="L1761"/>
      <c r="M1761"/>
      <c r="N1761"/>
      <c r="O1761"/>
      <c r="P1761"/>
    </row>
    <row r="1762" spans="10:16" x14ac:dyDescent="0.25">
      <c r="J1762"/>
      <c r="L1762"/>
      <c r="M1762"/>
      <c r="N1762"/>
      <c r="O1762"/>
      <c r="P1762"/>
    </row>
    <row r="1763" spans="10:16" x14ac:dyDescent="0.25">
      <c r="J1763"/>
      <c r="L1763"/>
      <c r="M1763"/>
      <c r="N1763"/>
      <c r="O1763"/>
      <c r="P1763"/>
    </row>
    <row r="1764" spans="10:16" x14ac:dyDescent="0.25">
      <c r="J1764"/>
      <c r="L1764"/>
      <c r="M1764"/>
      <c r="N1764"/>
      <c r="O1764"/>
      <c r="P1764"/>
    </row>
    <row r="1765" spans="10:16" x14ac:dyDescent="0.25">
      <c r="J1765"/>
      <c r="L1765"/>
      <c r="M1765"/>
      <c r="N1765"/>
      <c r="O1765"/>
      <c r="P1765"/>
    </row>
    <row r="1766" spans="10:16" x14ac:dyDescent="0.25">
      <c r="J1766"/>
      <c r="L1766"/>
      <c r="M1766"/>
      <c r="N1766"/>
      <c r="O1766"/>
      <c r="P1766"/>
    </row>
    <row r="1767" spans="10:16" x14ac:dyDescent="0.25">
      <c r="J1767"/>
      <c r="L1767"/>
      <c r="M1767"/>
      <c r="N1767"/>
      <c r="O1767"/>
      <c r="P1767"/>
    </row>
    <row r="1768" spans="10:16" x14ac:dyDescent="0.25">
      <c r="J1768"/>
      <c r="L1768"/>
      <c r="M1768"/>
      <c r="N1768"/>
      <c r="O1768"/>
      <c r="P1768"/>
    </row>
    <row r="1769" spans="10:16" x14ac:dyDescent="0.25">
      <c r="J1769"/>
      <c r="L1769"/>
      <c r="M1769"/>
      <c r="N1769"/>
      <c r="O1769"/>
      <c r="P1769"/>
    </row>
    <row r="1770" spans="10:16" x14ac:dyDescent="0.25">
      <c r="J1770"/>
      <c r="L1770"/>
      <c r="M1770"/>
      <c r="N1770"/>
      <c r="O1770"/>
      <c r="P1770"/>
    </row>
    <row r="1771" spans="10:16" x14ac:dyDescent="0.25">
      <c r="J1771"/>
      <c r="L1771"/>
      <c r="M1771"/>
      <c r="N1771"/>
      <c r="O1771"/>
      <c r="P1771"/>
    </row>
    <row r="1772" spans="10:16" x14ac:dyDescent="0.25">
      <c r="J1772"/>
      <c r="L1772"/>
      <c r="M1772"/>
      <c r="N1772"/>
      <c r="O1772"/>
      <c r="P1772"/>
    </row>
    <row r="1773" spans="10:16" x14ac:dyDescent="0.25">
      <c r="J1773"/>
      <c r="L1773"/>
      <c r="M1773"/>
      <c r="N1773"/>
      <c r="O1773"/>
      <c r="P1773"/>
    </row>
    <row r="1774" spans="10:16" x14ac:dyDescent="0.25">
      <c r="J1774"/>
      <c r="L1774"/>
      <c r="M1774"/>
      <c r="N1774"/>
      <c r="O1774"/>
      <c r="P1774"/>
    </row>
    <row r="1775" spans="10:16" x14ac:dyDescent="0.25">
      <c r="J1775"/>
      <c r="L1775"/>
      <c r="M1775"/>
      <c r="N1775"/>
      <c r="O1775"/>
      <c r="P1775"/>
    </row>
    <row r="1776" spans="10:16" x14ac:dyDescent="0.25">
      <c r="J1776"/>
      <c r="L1776"/>
      <c r="M1776"/>
      <c r="N1776"/>
      <c r="O1776"/>
      <c r="P1776"/>
    </row>
    <row r="1777" spans="10:16" x14ac:dyDescent="0.25">
      <c r="J1777"/>
      <c r="L1777"/>
      <c r="M1777"/>
      <c r="N1777"/>
      <c r="O1777"/>
      <c r="P1777"/>
    </row>
    <row r="1778" spans="10:16" x14ac:dyDescent="0.25">
      <c r="J1778"/>
      <c r="L1778"/>
      <c r="M1778"/>
      <c r="N1778"/>
      <c r="O1778"/>
      <c r="P1778"/>
    </row>
    <row r="1779" spans="10:16" x14ac:dyDescent="0.25">
      <c r="J1779"/>
      <c r="L1779"/>
      <c r="M1779"/>
      <c r="N1779"/>
      <c r="O1779"/>
      <c r="P1779"/>
    </row>
    <row r="1780" spans="10:16" x14ac:dyDescent="0.25">
      <c r="J1780"/>
      <c r="L1780"/>
      <c r="M1780"/>
      <c r="N1780"/>
      <c r="O1780"/>
      <c r="P1780"/>
    </row>
    <row r="1781" spans="10:16" x14ac:dyDescent="0.25">
      <c r="J1781"/>
      <c r="L1781"/>
      <c r="M1781"/>
      <c r="N1781"/>
      <c r="O1781"/>
      <c r="P1781"/>
    </row>
    <row r="1782" spans="10:16" x14ac:dyDescent="0.25">
      <c r="J1782"/>
      <c r="L1782"/>
      <c r="M1782"/>
      <c r="N1782"/>
      <c r="O1782"/>
      <c r="P1782"/>
    </row>
    <row r="1783" spans="10:16" x14ac:dyDescent="0.25">
      <c r="J1783"/>
      <c r="L1783"/>
      <c r="M1783"/>
      <c r="N1783"/>
      <c r="O1783"/>
      <c r="P1783"/>
    </row>
    <row r="1784" spans="10:16" x14ac:dyDescent="0.25">
      <c r="J1784"/>
      <c r="L1784"/>
      <c r="M1784"/>
      <c r="N1784"/>
      <c r="O1784"/>
      <c r="P1784"/>
    </row>
    <row r="1785" spans="10:16" x14ac:dyDescent="0.25">
      <c r="J1785"/>
      <c r="L1785"/>
      <c r="M1785"/>
      <c r="N1785"/>
      <c r="O1785"/>
      <c r="P1785"/>
    </row>
    <row r="1786" spans="10:16" x14ac:dyDescent="0.25">
      <c r="J1786"/>
      <c r="L1786"/>
      <c r="M1786"/>
      <c r="N1786"/>
      <c r="O1786"/>
      <c r="P1786"/>
    </row>
    <row r="1787" spans="10:16" x14ac:dyDescent="0.25">
      <c r="J1787"/>
      <c r="L1787"/>
      <c r="M1787"/>
      <c r="N1787"/>
      <c r="O1787"/>
      <c r="P1787"/>
    </row>
    <row r="1788" spans="10:16" x14ac:dyDescent="0.25">
      <c r="J1788"/>
      <c r="L1788"/>
      <c r="M1788"/>
      <c r="N1788"/>
      <c r="O1788"/>
      <c r="P1788"/>
    </row>
    <row r="1789" spans="10:16" x14ac:dyDescent="0.25">
      <c r="J1789"/>
      <c r="L1789"/>
      <c r="M1789"/>
      <c r="N1789"/>
      <c r="O1789"/>
      <c r="P1789"/>
    </row>
    <row r="1790" spans="10:16" x14ac:dyDescent="0.25">
      <c r="J1790"/>
      <c r="L1790"/>
      <c r="M1790"/>
      <c r="N1790"/>
      <c r="O1790"/>
      <c r="P1790"/>
    </row>
    <row r="1791" spans="10:16" x14ac:dyDescent="0.25">
      <c r="J1791"/>
      <c r="L1791"/>
      <c r="M1791"/>
      <c r="N1791"/>
      <c r="O1791"/>
      <c r="P1791"/>
    </row>
    <row r="1792" spans="10:16" x14ac:dyDescent="0.25">
      <c r="J1792"/>
      <c r="L1792"/>
      <c r="M1792"/>
      <c r="N1792"/>
      <c r="O1792"/>
      <c r="P1792"/>
    </row>
    <row r="1793" spans="10:16" x14ac:dyDescent="0.25">
      <c r="J1793"/>
      <c r="L1793"/>
      <c r="M1793"/>
      <c r="N1793"/>
      <c r="O1793"/>
      <c r="P1793"/>
    </row>
    <row r="1794" spans="10:16" x14ac:dyDescent="0.25">
      <c r="J1794"/>
      <c r="L1794"/>
      <c r="M1794"/>
      <c r="N1794"/>
      <c r="O1794"/>
      <c r="P1794"/>
    </row>
    <row r="1795" spans="10:16" x14ac:dyDescent="0.25">
      <c r="J1795"/>
      <c r="L1795"/>
      <c r="M1795"/>
      <c r="N1795"/>
      <c r="O1795"/>
      <c r="P1795"/>
    </row>
    <row r="1796" spans="10:16" x14ac:dyDescent="0.25">
      <c r="J1796"/>
      <c r="L1796"/>
      <c r="M1796"/>
      <c r="N1796"/>
      <c r="O1796"/>
      <c r="P1796"/>
    </row>
    <row r="1797" spans="10:16" x14ac:dyDescent="0.25">
      <c r="J1797"/>
      <c r="L1797"/>
      <c r="M1797"/>
      <c r="N1797"/>
      <c r="O1797"/>
      <c r="P1797"/>
    </row>
    <row r="1798" spans="10:16" x14ac:dyDescent="0.25">
      <c r="J1798"/>
      <c r="L1798"/>
      <c r="M1798"/>
      <c r="N1798"/>
      <c r="O1798"/>
      <c r="P1798"/>
    </row>
    <row r="1799" spans="10:16" x14ac:dyDescent="0.25">
      <c r="J1799"/>
      <c r="L1799"/>
      <c r="M1799"/>
      <c r="N1799"/>
      <c r="O1799"/>
      <c r="P1799"/>
    </row>
    <row r="1800" spans="10:16" x14ac:dyDescent="0.25">
      <c r="J1800"/>
      <c r="L1800"/>
      <c r="M1800"/>
      <c r="N1800"/>
      <c r="O1800"/>
      <c r="P1800"/>
    </row>
    <row r="1801" spans="10:16" x14ac:dyDescent="0.25">
      <c r="J1801"/>
      <c r="L1801"/>
      <c r="M1801"/>
      <c r="N1801"/>
      <c r="O1801"/>
      <c r="P1801"/>
    </row>
    <row r="1802" spans="10:16" x14ac:dyDescent="0.25">
      <c r="J1802"/>
      <c r="L1802"/>
      <c r="M1802"/>
      <c r="N1802"/>
      <c r="O1802"/>
      <c r="P1802"/>
    </row>
    <row r="1803" spans="10:16" x14ac:dyDescent="0.25">
      <c r="J1803"/>
      <c r="L1803"/>
      <c r="M1803"/>
      <c r="N1803"/>
      <c r="O1803"/>
      <c r="P1803"/>
    </row>
    <row r="1804" spans="10:16" x14ac:dyDescent="0.25">
      <c r="J1804"/>
      <c r="L1804"/>
      <c r="M1804"/>
      <c r="N1804"/>
      <c r="O1804"/>
      <c r="P1804"/>
    </row>
    <row r="1805" spans="10:16" x14ac:dyDescent="0.25">
      <c r="J1805"/>
      <c r="L1805"/>
      <c r="M1805"/>
      <c r="N1805"/>
      <c r="O1805"/>
      <c r="P1805"/>
    </row>
    <row r="1806" spans="10:16" x14ac:dyDescent="0.25">
      <c r="J1806"/>
      <c r="L1806"/>
      <c r="M1806"/>
      <c r="N1806"/>
      <c r="O1806"/>
      <c r="P1806"/>
    </row>
    <row r="1807" spans="10:16" x14ac:dyDescent="0.25">
      <c r="J1807"/>
      <c r="L1807"/>
      <c r="M1807"/>
      <c r="N1807"/>
      <c r="O1807"/>
      <c r="P1807"/>
    </row>
    <row r="1808" spans="10:16" x14ac:dyDescent="0.25">
      <c r="J1808"/>
      <c r="L1808"/>
      <c r="M1808"/>
      <c r="N1808"/>
      <c r="O1808"/>
      <c r="P1808"/>
    </row>
    <row r="1809" spans="10:16" x14ac:dyDescent="0.25">
      <c r="J1809"/>
      <c r="L1809"/>
      <c r="M1809"/>
      <c r="N1809"/>
      <c r="O1809"/>
      <c r="P1809"/>
    </row>
    <row r="1810" spans="10:16" x14ac:dyDescent="0.25">
      <c r="J1810"/>
      <c r="L1810"/>
      <c r="M1810"/>
      <c r="N1810"/>
      <c r="O1810"/>
      <c r="P1810"/>
    </row>
    <row r="1811" spans="10:16" x14ac:dyDescent="0.25">
      <c r="J1811"/>
      <c r="L1811"/>
      <c r="M1811"/>
      <c r="N1811"/>
      <c r="O1811"/>
      <c r="P1811"/>
    </row>
    <row r="1812" spans="10:16" x14ac:dyDescent="0.25">
      <c r="J1812"/>
      <c r="L1812"/>
      <c r="M1812"/>
      <c r="N1812"/>
      <c r="O1812"/>
      <c r="P1812"/>
    </row>
    <row r="1813" spans="10:16" x14ac:dyDescent="0.25">
      <c r="J1813"/>
      <c r="L1813"/>
      <c r="M1813"/>
      <c r="N1813"/>
      <c r="O1813"/>
      <c r="P1813"/>
    </row>
    <row r="1814" spans="10:16" x14ac:dyDescent="0.25">
      <c r="J1814"/>
      <c r="L1814"/>
      <c r="M1814"/>
      <c r="N1814"/>
      <c r="O1814"/>
      <c r="P1814"/>
    </row>
    <row r="1815" spans="10:16" x14ac:dyDescent="0.25">
      <c r="J1815"/>
      <c r="L1815"/>
      <c r="M1815"/>
      <c r="N1815"/>
      <c r="O1815"/>
      <c r="P1815"/>
    </row>
    <row r="1816" spans="10:16" x14ac:dyDescent="0.25">
      <c r="J1816"/>
      <c r="L1816"/>
      <c r="M1816"/>
      <c r="N1816"/>
      <c r="O1816"/>
      <c r="P1816"/>
    </row>
    <row r="1817" spans="10:16" x14ac:dyDescent="0.25">
      <c r="J1817"/>
      <c r="L1817"/>
      <c r="M1817"/>
      <c r="N1817"/>
      <c r="O1817"/>
      <c r="P1817"/>
    </row>
    <row r="1818" spans="10:16" x14ac:dyDescent="0.25">
      <c r="J1818"/>
      <c r="L1818"/>
      <c r="M1818"/>
      <c r="N1818"/>
      <c r="O1818"/>
      <c r="P1818"/>
    </row>
    <row r="1819" spans="10:16" x14ac:dyDescent="0.25">
      <c r="J1819"/>
      <c r="L1819"/>
      <c r="M1819"/>
      <c r="N1819"/>
      <c r="O1819"/>
      <c r="P1819"/>
    </row>
    <row r="1820" spans="10:16" x14ac:dyDescent="0.25">
      <c r="J1820"/>
      <c r="L1820"/>
      <c r="M1820"/>
      <c r="N1820"/>
      <c r="O1820"/>
      <c r="P1820"/>
    </row>
    <row r="1821" spans="10:16" x14ac:dyDescent="0.25">
      <c r="J1821"/>
      <c r="L1821"/>
      <c r="M1821"/>
      <c r="N1821"/>
      <c r="O1821"/>
      <c r="P1821"/>
    </row>
    <row r="1822" spans="10:16" x14ac:dyDescent="0.25">
      <c r="J1822"/>
      <c r="L1822"/>
      <c r="M1822"/>
      <c r="N1822"/>
      <c r="O1822"/>
      <c r="P1822"/>
    </row>
    <row r="1823" spans="10:16" x14ac:dyDescent="0.25">
      <c r="J1823"/>
      <c r="L1823"/>
      <c r="M1823"/>
      <c r="N1823"/>
      <c r="O1823"/>
      <c r="P1823"/>
    </row>
    <row r="1824" spans="10:16" x14ac:dyDescent="0.25">
      <c r="J1824"/>
      <c r="L1824"/>
      <c r="M1824"/>
      <c r="N1824"/>
      <c r="O1824"/>
      <c r="P1824"/>
    </row>
    <row r="1825" spans="10:16" x14ac:dyDescent="0.25">
      <c r="J1825"/>
      <c r="L1825"/>
      <c r="M1825"/>
      <c r="N1825"/>
      <c r="O1825"/>
      <c r="P1825"/>
    </row>
    <row r="1826" spans="10:16" x14ac:dyDescent="0.25">
      <c r="J1826"/>
      <c r="L1826"/>
      <c r="M1826"/>
      <c r="N1826"/>
      <c r="O1826"/>
      <c r="P1826"/>
    </row>
    <row r="1827" spans="10:16" x14ac:dyDescent="0.25">
      <c r="J1827"/>
      <c r="L1827"/>
      <c r="M1827"/>
      <c r="N1827"/>
      <c r="O1827"/>
      <c r="P1827"/>
    </row>
    <row r="1828" spans="10:16" x14ac:dyDescent="0.25">
      <c r="J1828"/>
      <c r="L1828"/>
      <c r="M1828"/>
      <c r="N1828"/>
      <c r="O1828"/>
      <c r="P1828"/>
    </row>
    <row r="1829" spans="10:16" x14ac:dyDescent="0.25">
      <c r="J1829"/>
      <c r="L1829"/>
      <c r="M1829"/>
      <c r="N1829"/>
      <c r="O1829"/>
      <c r="P1829"/>
    </row>
    <row r="1830" spans="10:16" x14ac:dyDescent="0.25">
      <c r="J1830"/>
      <c r="L1830"/>
      <c r="M1830"/>
      <c r="N1830"/>
      <c r="O1830"/>
      <c r="P1830"/>
    </row>
    <row r="1831" spans="10:16" x14ac:dyDescent="0.25">
      <c r="J1831"/>
      <c r="L1831"/>
      <c r="M1831"/>
      <c r="N1831"/>
      <c r="O1831"/>
      <c r="P1831"/>
    </row>
    <row r="1832" spans="10:16" x14ac:dyDescent="0.25">
      <c r="J1832"/>
      <c r="L1832"/>
      <c r="M1832"/>
      <c r="N1832"/>
      <c r="O1832"/>
      <c r="P1832"/>
    </row>
    <row r="1833" spans="10:16" x14ac:dyDescent="0.25">
      <c r="J1833"/>
      <c r="L1833"/>
      <c r="M1833"/>
      <c r="N1833"/>
      <c r="O1833"/>
      <c r="P1833"/>
    </row>
    <row r="1834" spans="10:16" x14ac:dyDescent="0.25">
      <c r="J1834"/>
      <c r="L1834"/>
      <c r="M1834"/>
      <c r="N1834"/>
      <c r="O1834"/>
      <c r="P1834"/>
    </row>
    <row r="1835" spans="10:16" x14ac:dyDescent="0.25">
      <c r="J1835"/>
      <c r="L1835"/>
      <c r="M1835"/>
      <c r="N1835"/>
      <c r="O1835"/>
      <c r="P1835"/>
    </row>
    <row r="1836" spans="10:16" x14ac:dyDescent="0.25">
      <c r="J1836"/>
      <c r="L1836"/>
      <c r="M1836"/>
      <c r="N1836"/>
      <c r="O1836"/>
      <c r="P1836"/>
    </row>
    <row r="1837" spans="10:16" x14ac:dyDescent="0.25">
      <c r="J1837"/>
      <c r="L1837"/>
      <c r="M1837"/>
      <c r="N1837"/>
      <c r="O1837"/>
      <c r="P1837"/>
    </row>
    <row r="1838" spans="10:16" x14ac:dyDescent="0.25">
      <c r="J1838"/>
      <c r="L1838"/>
      <c r="M1838"/>
      <c r="N1838"/>
      <c r="O1838"/>
      <c r="P1838"/>
    </row>
    <row r="1839" spans="10:16" x14ac:dyDescent="0.25">
      <c r="J1839"/>
      <c r="L1839"/>
      <c r="M1839"/>
      <c r="N1839"/>
      <c r="O1839"/>
      <c r="P1839"/>
    </row>
    <row r="1840" spans="10:16" x14ac:dyDescent="0.25">
      <c r="J1840"/>
      <c r="L1840"/>
      <c r="M1840"/>
      <c r="N1840"/>
      <c r="O1840"/>
      <c r="P1840"/>
    </row>
    <row r="1841" spans="10:16" x14ac:dyDescent="0.25">
      <c r="J1841"/>
      <c r="L1841"/>
      <c r="M1841"/>
      <c r="N1841"/>
      <c r="O1841"/>
      <c r="P1841"/>
    </row>
    <row r="1842" spans="10:16" x14ac:dyDescent="0.25">
      <c r="J1842"/>
      <c r="L1842"/>
      <c r="M1842"/>
      <c r="N1842"/>
      <c r="O1842"/>
      <c r="P1842"/>
    </row>
    <row r="1843" spans="10:16" x14ac:dyDescent="0.25">
      <c r="J1843"/>
      <c r="L1843"/>
      <c r="M1843"/>
      <c r="N1843"/>
      <c r="O1843"/>
      <c r="P1843"/>
    </row>
    <row r="1844" spans="10:16" x14ac:dyDescent="0.25">
      <c r="J1844"/>
      <c r="L1844"/>
      <c r="M1844"/>
      <c r="N1844"/>
      <c r="O1844"/>
      <c r="P1844"/>
    </row>
    <row r="1845" spans="10:16" x14ac:dyDescent="0.25">
      <c r="J1845"/>
      <c r="L1845"/>
      <c r="M1845"/>
      <c r="N1845"/>
      <c r="O1845"/>
      <c r="P1845"/>
    </row>
    <row r="1846" spans="10:16" x14ac:dyDescent="0.25">
      <c r="J1846"/>
      <c r="L1846"/>
      <c r="M1846"/>
      <c r="N1846"/>
      <c r="O1846"/>
      <c r="P1846"/>
    </row>
    <row r="1847" spans="10:16" x14ac:dyDescent="0.25">
      <c r="J1847"/>
      <c r="L1847"/>
      <c r="M1847"/>
      <c r="N1847"/>
      <c r="O1847"/>
      <c r="P1847"/>
    </row>
    <row r="1848" spans="10:16" x14ac:dyDescent="0.25">
      <c r="J1848"/>
      <c r="L1848"/>
      <c r="M1848"/>
      <c r="N1848"/>
      <c r="O1848"/>
      <c r="P1848"/>
    </row>
    <row r="1849" spans="10:16" x14ac:dyDescent="0.25">
      <c r="J1849"/>
      <c r="L1849"/>
      <c r="M1849"/>
      <c r="N1849"/>
      <c r="O1849"/>
      <c r="P1849"/>
    </row>
    <row r="1850" spans="10:16" x14ac:dyDescent="0.25">
      <c r="J1850"/>
      <c r="L1850"/>
      <c r="M1850"/>
      <c r="N1850"/>
      <c r="O1850"/>
      <c r="P1850"/>
    </row>
    <row r="1851" spans="10:16" x14ac:dyDescent="0.25">
      <c r="J1851"/>
      <c r="L1851"/>
      <c r="M1851"/>
      <c r="N1851"/>
      <c r="O1851"/>
      <c r="P1851"/>
    </row>
    <row r="1852" spans="10:16" x14ac:dyDescent="0.25">
      <c r="J1852"/>
      <c r="L1852"/>
      <c r="M1852"/>
      <c r="N1852"/>
      <c r="O1852"/>
      <c r="P1852"/>
    </row>
    <row r="1853" spans="10:16" x14ac:dyDescent="0.25">
      <c r="J1853"/>
      <c r="L1853"/>
      <c r="M1853"/>
      <c r="N1853"/>
      <c r="O1853"/>
      <c r="P1853"/>
    </row>
    <row r="1854" spans="10:16" x14ac:dyDescent="0.25">
      <c r="J1854"/>
      <c r="L1854"/>
      <c r="M1854"/>
      <c r="N1854"/>
      <c r="O1854"/>
      <c r="P1854"/>
    </row>
    <row r="1855" spans="10:16" x14ac:dyDescent="0.25">
      <c r="J1855"/>
      <c r="L1855"/>
      <c r="M1855"/>
      <c r="N1855"/>
      <c r="O1855"/>
      <c r="P1855"/>
    </row>
    <row r="1856" spans="10:16" x14ac:dyDescent="0.25">
      <c r="J1856"/>
      <c r="L1856"/>
      <c r="M1856"/>
      <c r="N1856"/>
      <c r="O1856"/>
      <c r="P1856"/>
    </row>
    <row r="1857" spans="10:16" x14ac:dyDescent="0.25">
      <c r="J1857"/>
      <c r="L1857"/>
      <c r="M1857"/>
      <c r="N1857"/>
      <c r="O1857"/>
      <c r="P1857"/>
    </row>
    <row r="1858" spans="10:16" x14ac:dyDescent="0.25">
      <c r="J1858"/>
      <c r="L1858"/>
      <c r="M1858"/>
      <c r="N1858"/>
      <c r="O1858"/>
      <c r="P1858"/>
    </row>
    <row r="1859" spans="10:16" x14ac:dyDescent="0.25">
      <c r="J1859"/>
      <c r="L1859"/>
      <c r="M1859"/>
      <c r="N1859"/>
      <c r="O1859"/>
      <c r="P1859"/>
    </row>
    <row r="1860" spans="10:16" x14ac:dyDescent="0.25">
      <c r="J1860"/>
      <c r="L1860"/>
      <c r="M1860"/>
      <c r="N1860"/>
      <c r="O1860"/>
      <c r="P1860"/>
    </row>
    <row r="1861" spans="10:16" x14ac:dyDescent="0.25">
      <c r="J1861"/>
      <c r="L1861"/>
      <c r="M1861"/>
      <c r="N1861"/>
      <c r="O1861"/>
      <c r="P1861"/>
    </row>
    <row r="1862" spans="10:16" x14ac:dyDescent="0.25">
      <c r="J1862"/>
      <c r="L1862"/>
      <c r="M1862"/>
      <c r="N1862"/>
      <c r="O1862"/>
      <c r="P1862"/>
    </row>
    <row r="1863" spans="10:16" x14ac:dyDescent="0.25">
      <c r="J1863"/>
      <c r="L1863"/>
      <c r="M1863"/>
      <c r="N1863"/>
      <c r="O1863"/>
      <c r="P1863"/>
    </row>
    <row r="1864" spans="10:16" x14ac:dyDescent="0.25">
      <c r="J1864"/>
      <c r="L1864"/>
      <c r="M1864"/>
      <c r="N1864"/>
      <c r="O1864"/>
      <c r="P1864"/>
    </row>
    <row r="1865" spans="10:16" x14ac:dyDescent="0.25">
      <c r="J1865"/>
      <c r="L1865"/>
      <c r="M1865"/>
      <c r="N1865"/>
      <c r="O1865"/>
      <c r="P1865"/>
    </row>
    <row r="1866" spans="10:16" x14ac:dyDescent="0.25">
      <c r="J1866"/>
      <c r="L1866"/>
      <c r="M1866"/>
      <c r="N1866"/>
      <c r="O1866"/>
      <c r="P1866"/>
    </row>
    <row r="1867" spans="10:16" x14ac:dyDescent="0.25">
      <c r="J1867"/>
      <c r="L1867"/>
      <c r="M1867"/>
      <c r="N1867"/>
      <c r="O1867"/>
      <c r="P1867"/>
    </row>
    <row r="1868" spans="10:16" x14ac:dyDescent="0.25">
      <c r="J1868"/>
      <c r="L1868"/>
      <c r="M1868"/>
      <c r="N1868"/>
      <c r="O1868"/>
      <c r="P1868"/>
    </row>
    <row r="1869" spans="10:16" x14ac:dyDescent="0.25">
      <c r="J1869"/>
      <c r="L1869"/>
      <c r="M1869"/>
      <c r="N1869"/>
      <c r="O1869"/>
      <c r="P1869"/>
    </row>
    <row r="1870" spans="10:16" x14ac:dyDescent="0.25">
      <c r="J1870"/>
      <c r="L1870"/>
      <c r="M1870"/>
      <c r="N1870"/>
      <c r="O1870"/>
      <c r="P1870"/>
    </row>
    <row r="1871" spans="10:16" x14ac:dyDescent="0.25">
      <c r="J1871"/>
      <c r="L1871"/>
      <c r="M1871"/>
      <c r="N1871"/>
      <c r="O1871"/>
      <c r="P1871"/>
    </row>
    <row r="1872" spans="10:16" x14ac:dyDescent="0.25">
      <c r="J1872"/>
      <c r="L1872"/>
      <c r="M1872"/>
      <c r="N1872"/>
      <c r="O1872"/>
      <c r="P1872"/>
    </row>
    <row r="1873" spans="10:16" x14ac:dyDescent="0.25">
      <c r="J1873"/>
      <c r="L1873"/>
      <c r="M1873"/>
      <c r="N1873"/>
      <c r="O1873"/>
      <c r="P1873"/>
    </row>
    <row r="1874" spans="10:16" x14ac:dyDescent="0.25">
      <c r="J1874"/>
      <c r="L1874"/>
      <c r="M1874"/>
      <c r="N1874"/>
      <c r="O1874"/>
      <c r="P1874"/>
    </row>
    <row r="1875" spans="10:16" x14ac:dyDescent="0.25">
      <c r="J1875"/>
      <c r="L1875"/>
      <c r="M1875"/>
      <c r="N1875"/>
      <c r="O1875"/>
      <c r="P1875"/>
    </row>
    <row r="1876" spans="10:16" x14ac:dyDescent="0.25">
      <c r="J1876"/>
      <c r="L1876"/>
      <c r="M1876"/>
      <c r="N1876"/>
      <c r="O1876"/>
      <c r="P1876"/>
    </row>
    <row r="1877" spans="10:16" x14ac:dyDescent="0.25">
      <c r="J1877"/>
      <c r="L1877"/>
      <c r="M1877"/>
      <c r="N1877"/>
      <c r="O1877"/>
      <c r="P1877"/>
    </row>
    <row r="1878" spans="10:16" x14ac:dyDescent="0.25">
      <c r="J1878"/>
      <c r="L1878"/>
      <c r="M1878"/>
      <c r="N1878"/>
      <c r="O1878"/>
      <c r="P1878"/>
    </row>
    <row r="1879" spans="10:16" x14ac:dyDescent="0.25">
      <c r="J1879"/>
      <c r="L1879"/>
      <c r="M1879"/>
      <c r="N1879"/>
      <c r="O1879"/>
      <c r="P1879"/>
    </row>
    <row r="1880" spans="10:16" x14ac:dyDescent="0.25">
      <c r="J1880"/>
      <c r="L1880"/>
      <c r="M1880"/>
      <c r="N1880"/>
      <c r="O1880"/>
      <c r="P1880"/>
    </row>
    <row r="1881" spans="10:16" x14ac:dyDescent="0.25">
      <c r="J1881"/>
      <c r="L1881"/>
      <c r="M1881"/>
      <c r="N1881"/>
      <c r="O1881"/>
      <c r="P1881"/>
    </row>
    <row r="1882" spans="10:16" x14ac:dyDescent="0.25">
      <c r="J1882"/>
      <c r="L1882"/>
      <c r="M1882"/>
      <c r="N1882"/>
      <c r="O1882"/>
      <c r="P1882"/>
    </row>
    <row r="1883" spans="10:16" x14ac:dyDescent="0.25">
      <c r="J1883"/>
      <c r="L1883"/>
      <c r="M1883"/>
      <c r="N1883"/>
      <c r="O1883"/>
      <c r="P1883"/>
    </row>
    <row r="1884" spans="10:16" x14ac:dyDescent="0.25">
      <c r="J1884"/>
      <c r="L1884"/>
      <c r="M1884"/>
      <c r="N1884"/>
      <c r="O1884"/>
      <c r="P1884"/>
    </row>
    <row r="1885" spans="10:16" x14ac:dyDescent="0.25">
      <c r="J1885"/>
      <c r="L1885"/>
      <c r="M1885"/>
      <c r="N1885"/>
      <c r="O1885"/>
      <c r="P1885"/>
    </row>
    <row r="1886" spans="10:16" x14ac:dyDescent="0.25">
      <c r="J1886"/>
      <c r="L1886"/>
      <c r="M1886"/>
      <c r="N1886"/>
      <c r="O1886"/>
      <c r="P1886"/>
    </row>
    <row r="1887" spans="10:16" x14ac:dyDescent="0.25">
      <c r="J1887"/>
      <c r="L1887"/>
      <c r="M1887"/>
      <c r="N1887"/>
      <c r="O1887"/>
      <c r="P1887"/>
    </row>
    <row r="1888" spans="10:16" x14ac:dyDescent="0.25">
      <c r="J1888"/>
      <c r="L1888"/>
      <c r="M1888"/>
      <c r="N1888"/>
      <c r="O1888"/>
      <c r="P1888"/>
    </row>
    <row r="1889" spans="10:16" x14ac:dyDescent="0.25">
      <c r="J1889"/>
      <c r="L1889"/>
      <c r="M1889"/>
      <c r="N1889"/>
      <c r="O1889"/>
      <c r="P1889"/>
    </row>
    <row r="1890" spans="10:16" x14ac:dyDescent="0.25">
      <c r="J1890"/>
      <c r="L1890"/>
      <c r="M1890"/>
      <c r="N1890"/>
      <c r="O1890"/>
      <c r="P1890"/>
    </row>
    <row r="1891" spans="10:16" x14ac:dyDescent="0.25">
      <c r="J1891"/>
      <c r="L1891"/>
      <c r="M1891"/>
      <c r="N1891"/>
      <c r="O1891"/>
      <c r="P1891"/>
    </row>
    <row r="1892" spans="10:16" x14ac:dyDescent="0.25">
      <c r="J1892"/>
      <c r="L1892"/>
      <c r="M1892"/>
      <c r="N1892"/>
      <c r="O1892"/>
      <c r="P1892"/>
    </row>
    <row r="1893" spans="10:16" x14ac:dyDescent="0.25">
      <c r="J1893"/>
      <c r="L1893"/>
      <c r="M1893"/>
      <c r="N1893"/>
      <c r="O1893"/>
      <c r="P1893"/>
    </row>
    <row r="1894" spans="10:16" x14ac:dyDescent="0.25">
      <c r="J1894"/>
      <c r="L1894"/>
      <c r="M1894"/>
      <c r="N1894"/>
      <c r="O1894"/>
      <c r="P1894"/>
    </row>
    <row r="1895" spans="10:16" x14ac:dyDescent="0.25">
      <c r="J1895"/>
      <c r="L1895"/>
      <c r="M1895"/>
      <c r="N1895"/>
      <c r="O1895"/>
      <c r="P1895"/>
    </row>
    <row r="1896" spans="10:16" x14ac:dyDescent="0.25">
      <c r="J1896"/>
      <c r="L1896"/>
      <c r="M1896"/>
      <c r="N1896"/>
      <c r="O1896"/>
      <c r="P1896"/>
    </row>
    <row r="1897" spans="10:16" x14ac:dyDescent="0.25">
      <c r="J1897"/>
      <c r="L1897"/>
      <c r="M1897"/>
      <c r="N1897"/>
      <c r="O1897"/>
      <c r="P1897"/>
    </row>
    <row r="1898" spans="10:16" x14ac:dyDescent="0.25">
      <c r="J1898"/>
      <c r="L1898"/>
      <c r="M1898"/>
      <c r="N1898"/>
      <c r="O1898"/>
      <c r="P1898"/>
    </row>
    <row r="1899" spans="10:16" x14ac:dyDescent="0.25">
      <c r="J1899"/>
      <c r="L1899"/>
      <c r="M1899"/>
      <c r="N1899"/>
      <c r="O1899"/>
      <c r="P1899"/>
    </row>
    <row r="1900" spans="10:16" x14ac:dyDescent="0.25">
      <c r="J1900"/>
      <c r="L1900"/>
      <c r="M1900"/>
      <c r="N1900"/>
      <c r="O1900"/>
      <c r="P1900"/>
    </row>
    <row r="1901" spans="10:16" x14ac:dyDescent="0.25">
      <c r="J1901"/>
      <c r="L1901"/>
      <c r="M1901"/>
      <c r="N1901"/>
      <c r="O1901"/>
      <c r="P1901"/>
    </row>
    <row r="1902" spans="10:16" x14ac:dyDescent="0.25">
      <c r="J1902"/>
      <c r="L1902"/>
      <c r="M1902"/>
      <c r="N1902"/>
      <c r="O1902"/>
      <c r="P1902"/>
    </row>
    <row r="1903" spans="10:16" x14ac:dyDescent="0.25">
      <c r="J1903"/>
      <c r="L1903"/>
      <c r="M1903"/>
      <c r="N1903"/>
      <c r="O1903"/>
      <c r="P1903"/>
    </row>
    <row r="1904" spans="10:16" x14ac:dyDescent="0.25">
      <c r="J1904"/>
      <c r="L1904"/>
      <c r="M1904"/>
      <c r="N1904"/>
      <c r="O1904"/>
      <c r="P1904"/>
    </row>
    <row r="1905" spans="10:16" x14ac:dyDescent="0.25">
      <c r="J1905"/>
      <c r="L1905"/>
      <c r="M1905"/>
      <c r="N1905"/>
      <c r="O1905"/>
      <c r="P1905"/>
    </row>
    <row r="1906" spans="10:16" x14ac:dyDescent="0.25">
      <c r="J1906"/>
      <c r="L1906"/>
      <c r="M1906"/>
      <c r="N1906"/>
      <c r="O1906"/>
      <c r="P1906"/>
    </row>
    <row r="1907" spans="10:16" x14ac:dyDescent="0.25">
      <c r="J1907"/>
      <c r="L1907"/>
      <c r="M1907"/>
      <c r="N1907"/>
      <c r="O1907"/>
      <c r="P1907"/>
    </row>
    <row r="1908" spans="10:16" x14ac:dyDescent="0.25">
      <c r="J1908"/>
      <c r="L1908"/>
      <c r="M1908"/>
      <c r="N1908"/>
      <c r="O1908"/>
      <c r="P1908"/>
    </row>
    <row r="1909" spans="10:16" x14ac:dyDescent="0.25">
      <c r="J1909"/>
      <c r="L1909"/>
      <c r="M1909"/>
      <c r="N1909"/>
      <c r="O1909"/>
      <c r="P1909"/>
    </row>
    <row r="1910" spans="10:16" x14ac:dyDescent="0.25">
      <c r="J1910"/>
      <c r="L1910"/>
      <c r="M1910"/>
      <c r="N1910"/>
      <c r="O1910"/>
      <c r="P1910"/>
    </row>
    <row r="1911" spans="10:16" x14ac:dyDescent="0.25">
      <c r="J1911"/>
      <c r="L1911"/>
      <c r="M1911"/>
      <c r="N1911"/>
      <c r="O1911"/>
      <c r="P1911"/>
    </row>
    <row r="1912" spans="10:16" x14ac:dyDescent="0.25">
      <c r="J1912"/>
      <c r="L1912"/>
      <c r="M1912"/>
      <c r="N1912"/>
      <c r="O1912"/>
      <c r="P1912"/>
    </row>
    <row r="1913" spans="10:16" x14ac:dyDescent="0.25">
      <c r="J1913"/>
      <c r="L1913"/>
      <c r="M1913"/>
      <c r="N1913"/>
      <c r="O1913"/>
      <c r="P1913"/>
    </row>
    <row r="1914" spans="10:16" x14ac:dyDescent="0.25">
      <c r="J1914"/>
      <c r="L1914"/>
      <c r="M1914"/>
      <c r="N1914"/>
      <c r="O1914"/>
      <c r="P1914"/>
    </row>
    <row r="1915" spans="10:16" x14ac:dyDescent="0.25">
      <c r="J1915"/>
      <c r="L1915"/>
      <c r="M1915"/>
      <c r="N1915"/>
      <c r="O1915"/>
      <c r="P1915"/>
    </row>
    <row r="1916" spans="10:16" x14ac:dyDescent="0.25">
      <c r="J1916"/>
      <c r="L1916"/>
      <c r="M1916"/>
      <c r="N1916"/>
      <c r="O1916"/>
      <c r="P1916"/>
    </row>
    <row r="1917" spans="10:16" x14ac:dyDescent="0.25">
      <c r="J1917"/>
      <c r="L1917"/>
      <c r="M1917"/>
      <c r="N1917"/>
      <c r="O1917"/>
      <c r="P1917"/>
    </row>
    <row r="1918" spans="10:16" x14ac:dyDescent="0.25">
      <c r="J1918"/>
      <c r="L1918"/>
      <c r="M1918"/>
      <c r="N1918"/>
      <c r="O1918"/>
      <c r="P1918"/>
    </row>
    <row r="1919" spans="10:16" x14ac:dyDescent="0.25">
      <c r="J1919"/>
      <c r="L1919"/>
      <c r="M1919"/>
      <c r="N1919"/>
      <c r="O1919"/>
      <c r="P1919"/>
    </row>
    <row r="1920" spans="10:16" x14ac:dyDescent="0.25">
      <c r="J1920"/>
      <c r="L1920"/>
      <c r="M1920"/>
      <c r="N1920"/>
      <c r="O1920"/>
      <c r="P1920"/>
    </row>
    <row r="1921" spans="10:16" x14ac:dyDescent="0.25">
      <c r="J1921"/>
      <c r="L1921"/>
      <c r="M1921"/>
      <c r="N1921"/>
      <c r="O1921"/>
      <c r="P1921"/>
    </row>
    <row r="1922" spans="10:16" x14ac:dyDescent="0.25">
      <c r="J1922"/>
      <c r="L1922"/>
      <c r="M1922"/>
      <c r="N1922"/>
      <c r="O1922"/>
      <c r="P1922"/>
    </row>
    <row r="1923" spans="10:16" x14ac:dyDescent="0.25">
      <c r="J1923"/>
      <c r="L1923"/>
      <c r="M1923"/>
      <c r="N1923"/>
      <c r="O1923"/>
      <c r="P1923"/>
    </row>
    <row r="1924" spans="10:16" x14ac:dyDescent="0.25">
      <c r="J1924"/>
      <c r="L1924"/>
      <c r="M1924"/>
      <c r="N1924"/>
      <c r="O1924"/>
      <c r="P1924"/>
    </row>
    <row r="1925" spans="10:16" x14ac:dyDescent="0.25">
      <c r="J1925"/>
      <c r="L1925"/>
      <c r="M1925"/>
      <c r="N1925"/>
      <c r="O1925"/>
      <c r="P1925"/>
    </row>
    <row r="1926" spans="10:16" x14ac:dyDescent="0.25">
      <c r="J1926"/>
      <c r="L1926"/>
      <c r="M1926"/>
      <c r="N1926"/>
      <c r="O1926"/>
      <c r="P1926"/>
    </row>
    <row r="1927" spans="10:16" x14ac:dyDescent="0.25">
      <c r="J1927"/>
      <c r="L1927"/>
      <c r="M1927"/>
      <c r="N1927"/>
      <c r="O1927"/>
      <c r="P1927"/>
    </row>
    <row r="1928" spans="10:16" x14ac:dyDescent="0.25">
      <c r="J1928"/>
      <c r="L1928"/>
      <c r="M1928"/>
      <c r="N1928"/>
      <c r="O1928"/>
      <c r="P1928"/>
    </row>
    <row r="1929" spans="10:16" x14ac:dyDescent="0.25">
      <c r="J1929"/>
      <c r="L1929"/>
      <c r="M1929"/>
      <c r="N1929"/>
      <c r="O1929"/>
      <c r="P1929"/>
    </row>
    <row r="1930" spans="10:16" x14ac:dyDescent="0.25">
      <c r="J1930"/>
      <c r="L1930"/>
      <c r="M1930"/>
      <c r="N1930"/>
      <c r="O1930"/>
      <c r="P1930"/>
    </row>
    <row r="1931" spans="10:16" x14ac:dyDescent="0.25">
      <c r="J1931"/>
      <c r="L1931"/>
      <c r="M1931"/>
      <c r="N1931"/>
      <c r="O1931"/>
      <c r="P1931"/>
    </row>
    <row r="1932" spans="10:16" x14ac:dyDescent="0.25">
      <c r="J1932"/>
      <c r="L1932"/>
      <c r="M1932"/>
      <c r="N1932"/>
      <c r="O1932"/>
      <c r="P1932"/>
    </row>
    <row r="1933" spans="10:16" x14ac:dyDescent="0.25">
      <c r="J1933"/>
      <c r="L1933"/>
      <c r="M1933"/>
      <c r="N1933"/>
      <c r="O1933"/>
      <c r="P1933"/>
    </row>
    <row r="1934" spans="10:16" x14ac:dyDescent="0.25">
      <c r="J1934"/>
      <c r="L1934"/>
      <c r="M1934"/>
      <c r="N1934"/>
      <c r="O1934"/>
      <c r="P1934"/>
    </row>
    <row r="1935" spans="10:16" x14ac:dyDescent="0.25">
      <c r="J1935"/>
      <c r="L1935"/>
      <c r="M1935"/>
      <c r="N1935"/>
      <c r="O1935"/>
      <c r="P1935"/>
    </row>
    <row r="1936" spans="10:16" x14ac:dyDescent="0.25">
      <c r="J1936"/>
      <c r="L1936"/>
      <c r="M1936"/>
      <c r="N1936"/>
      <c r="O1936"/>
      <c r="P1936"/>
    </row>
    <row r="1937" spans="10:16" x14ac:dyDescent="0.25">
      <c r="J1937"/>
      <c r="L1937"/>
      <c r="M1937"/>
      <c r="N1937"/>
      <c r="O1937"/>
      <c r="P1937"/>
    </row>
    <row r="1938" spans="10:16" x14ac:dyDescent="0.25">
      <c r="J1938"/>
      <c r="L1938"/>
      <c r="M1938"/>
      <c r="N1938"/>
      <c r="O1938"/>
      <c r="P1938"/>
    </row>
    <row r="1939" spans="10:16" x14ac:dyDescent="0.25">
      <c r="J1939"/>
      <c r="L1939"/>
      <c r="M1939"/>
      <c r="N1939"/>
      <c r="O1939"/>
      <c r="P1939"/>
    </row>
    <row r="1940" spans="10:16" x14ac:dyDescent="0.25">
      <c r="J1940"/>
      <c r="L1940"/>
      <c r="M1940"/>
      <c r="N1940"/>
      <c r="O1940"/>
      <c r="P1940"/>
    </row>
    <row r="1941" spans="10:16" x14ac:dyDescent="0.25">
      <c r="J1941"/>
      <c r="L1941"/>
      <c r="M1941"/>
      <c r="N1941"/>
      <c r="O1941"/>
      <c r="P1941"/>
    </row>
    <row r="1942" spans="10:16" x14ac:dyDescent="0.25">
      <c r="J1942"/>
      <c r="L1942"/>
      <c r="M1942"/>
      <c r="N1942"/>
      <c r="O1942"/>
      <c r="P1942"/>
    </row>
    <row r="1943" spans="10:16" x14ac:dyDescent="0.25">
      <c r="J1943"/>
      <c r="L1943"/>
      <c r="M1943"/>
      <c r="N1943"/>
      <c r="O1943"/>
      <c r="P1943"/>
    </row>
    <row r="1944" spans="10:16" x14ac:dyDescent="0.25">
      <c r="J1944"/>
      <c r="L1944"/>
      <c r="M1944"/>
      <c r="N1944"/>
      <c r="O1944"/>
      <c r="P1944"/>
    </row>
    <row r="1945" spans="10:16" x14ac:dyDescent="0.25">
      <c r="J1945"/>
      <c r="L1945"/>
      <c r="M1945"/>
      <c r="N1945"/>
      <c r="O1945"/>
      <c r="P1945"/>
    </row>
    <row r="1946" spans="10:16" x14ac:dyDescent="0.25">
      <c r="J1946"/>
      <c r="L1946"/>
      <c r="M1946"/>
      <c r="N1946"/>
      <c r="O1946"/>
      <c r="P1946"/>
    </row>
    <row r="1947" spans="10:16" x14ac:dyDescent="0.25">
      <c r="J1947"/>
      <c r="L1947"/>
      <c r="M1947"/>
      <c r="N1947"/>
      <c r="O1947"/>
      <c r="P1947"/>
    </row>
    <row r="1948" spans="10:16" x14ac:dyDescent="0.25">
      <c r="J1948"/>
      <c r="L1948"/>
      <c r="M1948"/>
      <c r="N1948"/>
      <c r="O1948"/>
      <c r="P1948"/>
    </row>
    <row r="1949" spans="10:16" x14ac:dyDescent="0.25">
      <c r="J1949"/>
      <c r="L1949"/>
      <c r="M1949"/>
      <c r="N1949"/>
      <c r="O1949"/>
      <c r="P1949"/>
    </row>
    <row r="1950" spans="10:16" x14ac:dyDescent="0.25">
      <c r="J1950"/>
      <c r="L1950"/>
      <c r="M1950"/>
      <c r="N1950"/>
      <c r="O1950"/>
      <c r="P1950"/>
    </row>
    <row r="1951" spans="10:16" x14ac:dyDescent="0.25">
      <c r="J1951"/>
      <c r="L1951"/>
      <c r="M1951"/>
      <c r="N1951"/>
      <c r="O1951"/>
      <c r="P1951"/>
    </row>
    <row r="1952" spans="10:16" x14ac:dyDescent="0.25">
      <c r="J1952"/>
      <c r="L1952"/>
      <c r="M1952"/>
      <c r="N1952"/>
      <c r="O1952"/>
      <c r="P1952"/>
    </row>
    <row r="1953" spans="10:16" x14ac:dyDescent="0.25">
      <c r="J1953"/>
      <c r="L1953"/>
      <c r="M1953"/>
      <c r="N1953"/>
      <c r="O1953"/>
      <c r="P1953"/>
    </row>
    <row r="1954" spans="10:16" x14ac:dyDescent="0.25">
      <c r="J1954"/>
      <c r="L1954"/>
      <c r="M1954"/>
      <c r="N1954"/>
      <c r="O1954"/>
      <c r="P1954"/>
    </row>
    <row r="1955" spans="10:16" x14ac:dyDescent="0.25">
      <c r="J1955"/>
      <c r="L1955"/>
      <c r="M1955"/>
      <c r="N1955"/>
      <c r="O1955"/>
      <c r="P1955"/>
    </row>
    <row r="1956" spans="10:16" x14ac:dyDescent="0.25">
      <c r="J1956"/>
      <c r="L1956"/>
      <c r="M1956"/>
      <c r="N1956"/>
      <c r="O1956"/>
      <c r="P1956"/>
    </row>
    <row r="1957" spans="10:16" x14ac:dyDescent="0.25">
      <c r="J1957"/>
      <c r="L1957"/>
      <c r="M1957"/>
      <c r="N1957"/>
      <c r="O1957"/>
      <c r="P1957"/>
    </row>
    <row r="1958" spans="10:16" x14ac:dyDescent="0.25">
      <c r="J1958"/>
      <c r="L1958"/>
      <c r="M1958"/>
      <c r="N1958"/>
      <c r="O1958"/>
      <c r="P1958"/>
    </row>
    <row r="1959" spans="10:16" x14ac:dyDescent="0.25">
      <c r="J1959"/>
      <c r="L1959"/>
      <c r="M1959"/>
      <c r="N1959"/>
      <c r="O1959"/>
      <c r="P1959"/>
    </row>
    <row r="1960" spans="10:16" x14ac:dyDescent="0.25">
      <c r="J1960"/>
      <c r="L1960"/>
      <c r="M1960"/>
      <c r="N1960"/>
      <c r="O1960"/>
      <c r="P1960"/>
    </row>
    <row r="1961" spans="10:16" x14ac:dyDescent="0.25">
      <c r="J1961"/>
      <c r="L1961"/>
      <c r="M1961"/>
      <c r="N1961"/>
      <c r="O1961"/>
      <c r="P1961"/>
    </row>
    <row r="1962" spans="10:16" x14ac:dyDescent="0.25">
      <c r="J1962"/>
      <c r="L1962"/>
      <c r="M1962"/>
      <c r="N1962"/>
      <c r="O1962"/>
      <c r="P1962"/>
    </row>
    <row r="1963" spans="10:16" x14ac:dyDescent="0.25">
      <c r="J1963"/>
      <c r="L1963"/>
      <c r="M1963"/>
      <c r="N1963"/>
      <c r="O1963"/>
      <c r="P1963"/>
    </row>
    <row r="1964" spans="10:16" x14ac:dyDescent="0.25">
      <c r="J1964"/>
      <c r="L1964"/>
      <c r="M1964"/>
      <c r="N1964"/>
      <c r="O1964"/>
      <c r="P1964"/>
    </row>
    <row r="1965" spans="10:16" x14ac:dyDescent="0.25">
      <c r="J1965"/>
      <c r="L1965"/>
      <c r="M1965"/>
      <c r="N1965"/>
      <c r="O1965"/>
      <c r="P1965"/>
    </row>
    <row r="1966" spans="10:16" x14ac:dyDescent="0.25">
      <c r="J1966"/>
      <c r="L1966"/>
      <c r="M1966"/>
      <c r="N1966"/>
      <c r="O1966"/>
      <c r="P1966"/>
    </row>
    <row r="1967" spans="10:16" x14ac:dyDescent="0.25">
      <c r="J1967"/>
      <c r="L1967"/>
      <c r="M1967"/>
      <c r="N1967"/>
      <c r="O1967"/>
      <c r="P1967"/>
    </row>
    <row r="1968" spans="10:16" x14ac:dyDescent="0.25">
      <c r="J1968"/>
      <c r="L1968"/>
      <c r="M1968"/>
      <c r="N1968"/>
      <c r="O1968"/>
      <c r="P1968"/>
    </row>
    <row r="1969" spans="10:16" x14ac:dyDescent="0.25">
      <c r="J1969"/>
      <c r="L1969"/>
      <c r="M1969"/>
      <c r="N1969"/>
      <c r="O1969"/>
      <c r="P1969"/>
    </row>
    <row r="1970" spans="10:16" x14ac:dyDescent="0.25">
      <c r="J1970"/>
      <c r="L1970"/>
      <c r="M1970"/>
      <c r="N1970"/>
      <c r="O1970"/>
      <c r="P1970"/>
    </row>
    <row r="1971" spans="10:16" x14ac:dyDescent="0.25">
      <c r="J1971"/>
      <c r="L1971"/>
      <c r="M1971"/>
      <c r="N1971"/>
      <c r="O1971"/>
      <c r="P1971"/>
    </row>
    <row r="1972" spans="10:16" x14ac:dyDescent="0.25">
      <c r="J1972"/>
      <c r="L1972"/>
      <c r="M1972"/>
      <c r="N1972"/>
      <c r="O1972"/>
      <c r="P1972"/>
    </row>
    <row r="1973" spans="10:16" x14ac:dyDescent="0.25">
      <c r="J1973"/>
      <c r="L1973"/>
      <c r="M1973"/>
      <c r="N1973"/>
      <c r="O1973"/>
      <c r="P1973"/>
    </row>
    <row r="1974" spans="10:16" x14ac:dyDescent="0.25">
      <c r="J1974"/>
      <c r="L1974"/>
      <c r="M1974"/>
      <c r="N1974"/>
      <c r="O1974"/>
      <c r="P1974"/>
    </row>
    <row r="1975" spans="10:16" x14ac:dyDescent="0.25">
      <c r="J1975"/>
      <c r="L1975"/>
      <c r="M1975"/>
      <c r="N1975"/>
      <c r="O1975"/>
      <c r="P1975"/>
    </row>
    <row r="1976" spans="10:16" x14ac:dyDescent="0.25">
      <c r="J1976"/>
      <c r="L1976"/>
      <c r="M1976"/>
      <c r="N1976"/>
      <c r="O1976"/>
      <c r="P1976"/>
    </row>
    <row r="1977" spans="10:16" x14ac:dyDescent="0.25">
      <c r="J1977"/>
      <c r="L1977"/>
      <c r="M1977"/>
      <c r="N1977"/>
      <c r="O1977"/>
      <c r="P1977"/>
    </row>
    <row r="1978" spans="10:16" x14ac:dyDescent="0.25">
      <c r="J1978"/>
      <c r="L1978"/>
      <c r="M1978"/>
      <c r="N1978"/>
      <c r="O1978"/>
      <c r="P1978"/>
    </row>
    <row r="1979" spans="10:16" x14ac:dyDescent="0.25">
      <c r="J1979"/>
      <c r="L1979"/>
      <c r="M1979"/>
      <c r="N1979"/>
      <c r="O1979"/>
      <c r="P1979"/>
    </row>
    <row r="1980" spans="10:16" x14ac:dyDescent="0.25">
      <c r="J1980"/>
      <c r="L1980"/>
      <c r="M1980"/>
      <c r="N1980"/>
      <c r="O1980"/>
      <c r="P1980"/>
    </row>
    <row r="1981" spans="10:16" x14ac:dyDescent="0.25">
      <c r="J1981"/>
      <c r="L1981"/>
      <c r="M1981"/>
      <c r="N1981"/>
      <c r="O1981"/>
      <c r="P1981"/>
    </row>
    <row r="1982" spans="10:16" x14ac:dyDescent="0.25">
      <c r="J1982"/>
      <c r="L1982"/>
      <c r="M1982"/>
      <c r="N1982"/>
      <c r="O1982"/>
      <c r="P1982"/>
    </row>
    <row r="1983" spans="10:16" x14ac:dyDescent="0.25">
      <c r="J1983"/>
      <c r="L1983"/>
      <c r="M1983"/>
      <c r="N1983"/>
      <c r="O1983"/>
      <c r="P1983"/>
    </row>
    <row r="1984" spans="10:16" x14ac:dyDescent="0.25">
      <c r="J1984"/>
      <c r="L1984"/>
      <c r="M1984"/>
      <c r="N1984"/>
      <c r="O1984"/>
      <c r="P1984"/>
    </row>
    <row r="1985" spans="10:16" x14ac:dyDescent="0.25">
      <c r="J1985"/>
      <c r="L1985"/>
      <c r="M1985"/>
      <c r="N1985"/>
      <c r="O1985"/>
      <c r="P1985"/>
    </row>
    <row r="1986" spans="10:16" x14ac:dyDescent="0.25">
      <c r="J1986"/>
      <c r="L1986"/>
      <c r="M1986"/>
      <c r="N1986"/>
      <c r="O1986"/>
      <c r="P1986"/>
    </row>
    <row r="1987" spans="10:16" x14ac:dyDescent="0.25">
      <c r="J1987"/>
      <c r="L1987"/>
      <c r="M1987"/>
      <c r="N1987"/>
      <c r="O1987"/>
      <c r="P1987"/>
    </row>
    <row r="1988" spans="10:16" x14ac:dyDescent="0.25">
      <c r="J1988"/>
      <c r="L1988"/>
      <c r="M1988"/>
      <c r="N1988"/>
      <c r="O1988"/>
      <c r="P1988"/>
    </row>
    <row r="1989" spans="10:16" x14ac:dyDescent="0.25">
      <c r="J1989"/>
      <c r="L1989"/>
      <c r="M1989"/>
      <c r="N1989"/>
      <c r="O1989"/>
      <c r="P1989"/>
    </row>
    <row r="1990" spans="10:16" x14ac:dyDescent="0.25">
      <c r="J1990"/>
      <c r="L1990"/>
      <c r="M1990"/>
      <c r="N1990"/>
      <c r="O1990"/>
      <c r="P1990"/>
    </row>
    <row r="1991" spans="10:16" x14ac:dyDescent="0.25">
      <c r="J1991"/>
      <c r="L1991"/>
      <c r="M1991"/>
      <c r="N1991"/>
      <c r="O1991"/>
      <c r="P1991"/>
    </row>
    <row r="1992" spans="10:16" x14ac:dyDescent="0.25">
      <c r="J1992"/>
      <c r="L1992"/>
      <c r="M1992"/>
      <c r="N1992"/>
      <c r="O1992"/>
      <c r="P1992"/>
    </row>
    <row r="1993" spans="10:16" x14ac:dyDescent="0.25">
      <c r="J1993"/>
      <c r="L1993"/>
      <c r="M1993"/>
      <c r="N1993"/>
      <c r="O1993"/>
      <c r="P1993"/>
    </row>
    <row r="1994" spans="10:16" x14ac:dyDescent="0.25">
      <c r="J1994"/>
      <c r="L1994"/>
      <c r="M1994"/>
      <c r="N1994"/>
      <c r="O1994"/>
      <c r="P1994"/>
    </row>
    <row r="1995" spans="10:16" x14ac:dyDescent="0.25">
      <c r="J1995"/>
      <c r="L1995"/>
      <c r="M1995"/>
      <c r="N1995"/>
      <c r="O1995"/>
      <c r="P1995"/>
    </row>
    <row r="1996" spans="10:16" x14ac:dyDescent="0.25">
      <c r="J1996"/>
      <c r="L1996"/>
      <c r="M1996"/>
      <c r="N1996"/>
      <c r="O1996"/>
      <c r="P1996"/>
    </row>
    <row r="1997" spans="10:16" x14ac:dyDescent="0.25">
      <c r="J1997"/>
      <c r="L1997"/>
      <c r="M1997"/>
      <c r="N1997"/>
      <c r="O1997"/>
      <c r="P1997"/>
    </row>
    <row r="1998" spans="10:16" x14ac:dyDescent="0.25">
      <c r="J1998"/>
      <c r="L1998"/>
      <c r="M1998"/>
      <c r="N1998"/>
      <c r="O1998"/>
      <c r="P1998"/>
    </row>
    <row r="1999" spans="10:16" x14ac:dyDescent="0.25">
      <c r="J1999"/>
      <c r="L1999"/>
      <c r="M1999"/>
      <c r="N1999"/>
      <c r="O1999"/>
      <c r="P1999"/>
    </row>
    <row r="2000" spans="10:16" x14ac:dyDescent="0.25">
      <c r="J2000"/>
      <c r="L2000"/>
      <c r="M2000"/>
      <c r="N2000"/>
      <c r="O2000"/>
      <c r="P2000"/>
    </row>
    <row r="2001" spans="10:16" x14ac:dyDescent="0.25">
      <c r="J2001"/>
      <c r="L2001"/>
      <c r="M2001"/>
      <c r="N2001"/>
      <c r="O2001"/>
      <c r="P2001"/>
    </row>
    <row r="2002" spans="10:16" x14ac:dyDescent="0.25">
      <c r="J2002"/>
      <c r="L2002"/>
      <c r="M2002"/>
      <c r="N2002"/>
      <c r="O2002"/>
      <c r="P2002"/>
    </row>
    <row r="2003" spans="10:16" x14ac:dyDescent="0.25">
      <c r="J2003"/>
      <c r="L2003"/>
      <c r="M2003"/>
      <c r="N2003"/>
      <c r="O2003"/>
      <c r="P2003"/>
    </row>
    <row r="2004" spans="10:16" x14ac:dyDescent="0.25">
      <c r="J2004"/>
      <c r="L2004"/>
      <c r="M2004"/>
      <c r="N2004"/>
      <c r="O2004"/>
      <c r="P2004"/>
    </row>
    <row r="2005" spans="10:16" x14ac:dyDescent="0.25">
      <c r="J2005"/>
      <c r="L2005"/>
      <c r="M2005"/>
      <c r="N2005"/>
      <c r="O2005"/>
      <c r="P2005"/>
    </row>
    <row r="2006" spans="10:16" x14ac:dyDescent="0.25">
      <c r="J2006"/>
      <c r="L2006"/>
      <c r="M2006"/>
      <c r="N2006"/>
      <c r="O2006"/>
      <c r="P2006"/>
    </row>
    <row r="2007" spans="10:16" x14ac:dyDescent="0.25">
      <c r="J2007"/>
      <c r="L2007"/>
      <c r="M2007"/>
      <c r="N2007"/>
      <c r="O2007"/>
      <c r="P2007"/>
    </row>
    <row r="2008" spans="10:16" x14ac:dyDescent="0.25">
      <c r="J2008"/>
      <c r="L2008"/>
      <c r="M2008"/>
      <c r="N2008"/>
      <c r="O2008"/>
      <c r="P2008"/>
    </row>
    <row r="2009" spans="10:16" x14ac:dyDescent="0.25">
      <c r="J2009"/>
      <c r="L2009"/>
      <c r="M2009"/>
      <c r="N2009"/>
      <c r="O2009"/>
      <c r="P2009"/>
    </row>
    <row r="2010" spans="10:16" x14ac:dyDescent="0.25">
      <c r="J2010"/>
      <c r="L2010"/>
      <c r="M2010"/>
      <c r="N2010"/>
      <c r="O2010"/>
      <c r="P2010"/>
    </row>
    <row r="2011" spans="10:16" x14ac:dyDescent="0.25">
      <c r="J2011"/>
      <c r="L2011"/>
      <c r="M2011"/>
      <c r="N2011"/>
      <c r="O2011"/>
      <c r="P2011"/>
    </row>
    <row r="2012" spans="10:16" x14ac:dyDescent="0.25">
      <c r="J2012"/>
      <c r="L2012"/>
      <c r="M2012"/>
      <c r="N2012"/>
      <c r="O2012"/>
      <c r="P2012"/>
    </row>
    <row r="2013" spans="10:16" x14ac:dyDescent="0.25">
      <c r="J2013"/>
      <c r="L2013"/>
      <c r="M2013"/>
      <c r="N2013"/>
      <c r="O2013"/>
      <c r="P2013"/>
    </row>
    <row r="2014" spans="10:16" x14ac:dyDescent="0.25">
      <c r="J2014"/>
      <c r="L2014"/>
      <c r="M2014"/>
      <c r="N2014"/>
      <c r="O2014"/>
      <c r="P2014"/>
    </row>
    <row r="2015" spans="10:16" x14ac:dyDescent="0.25">
      <c r="J2015"/>
      <c r="L2015"/>
      <c r="M2015"/>
      <c r="N2015"/>
      <c r="O2015"/>
      <c r="P2015"/>
    </row>
    <row r="2016" spans="10:16" x14ac:dyDescent="0.25">
      <c r="J2016"/>
      <c r="L2016"/>
      <c r="M2016"/>
      <c r="N2016"/>
      <c r="O2016"/>
      <c r="P2016"/>
    </row>
    <row r="2017" spans="10:16" x14ac:dyDescent="0.25">
      <c r="J2017"/>
      <c r="L2017"/>
      <c r="M2017"/>
      <c r="N2017"/>
      <c r="O2017"/>
      <c r="P2017"/>
    </row>
    <row r="2018" spans="10:16" x14ac:dyDescent="0.25">
      <c r="J2018"/>
      <c r="L2018"/>
      <c r="M2018"/>
      <c r="N2018"/>
      <c r="O2018"/>
      <c r="P2018"/>
    </row>
    <row r="2019" spans="10:16" x14ac:dyDescent="0.25">
      <c r="J2019"/>
      <c r="L2019"/>
      <c r="M2019"/>
      <c r="N2019"/>
      <c r="O2019"/>
      <c r="P2019"/>
    </row>
    <row r="2020" spans="10:16" x14ac:dyDescent="0.25">
      <c r="J2020"/>
      <c r="L2020"/>
      <c r="M2020"/>
      <c r="N2020"/>
      <c r="O2020"/>
      <c r="P2020"/>
    </row>
    <row r="2021" spans="10:16" x14ac:dyDescent="0.25">
      <c r="J2021"/>
      <c r="L2021"/>
      <c r="M2021"/>
      <c r="N2021"/>
      <c r="O2021"/>
      <c r="P2021"/>
    </row>
    <row r="2022" spans="10:16" x14ac:dyDescent="0.25">
      <c r="J2022"/>
      <c r="L2022"/>
      <c r="M2022"/>
      <c r="N2022"/>
      <c r="O2022"/>
      <c r="P2022"/>
    </row>
    <row r="2023" spans="10:16" x14ac:dyDescent="0.25">
      <c r="J2023"/>
      <c r="L2023"/>
      <c r="M2023"/>
      <c r="N2023"/>
      <c r="O2023"/>
      <c r="P2023"/>
    </row>
    <row r="2024" spans="10:16" x14ac:dyDescent="0.25">
      <c r="J2024"/>
      <c r="L2024"/>
      <c r="M2024"/>
      <c r="N2024"/>
      <c r="O2024"/>
      <c r="P2024"/>
    </row>
    <row r="2025" spans="10:16" x14ac:dyDescent="0.25">
      <c r="J2025"/>
      <c r="L2025"/>
      <c r="M2025"/>
      <c r="N2025"/>
      <c r="O2025"/>
      <c r="P2025"/>
    </row>
    <row r="2026" spans="10:16" x14ac:dyDescent="0.25">
      <c r="J2026"/>
      <c r="L2026"/>
      <c r="M2026"/>
      <c r="N2026"/>
      <c r="O2026"/>
      <c r="P2026"/>
    </row>
    <row r="2027" spans="10:16" x14ac:dyDescent="0.25">
      <c r="J2027"/>
      <c r="L2027"/>
      <c r="M2027"/>
      <c r="N2027"/>
      <c r="O2027"/>
      <c r="P2027"/>
    </row>
    <row r="2028" spans="10:16" x14ac:dyDescent="0.25">
      <c r="J2028"/>
      <c r="L2028"/>
      <c r="M2028"/>
      <c r="N2028"/>
      <c r="O2028"/>
      <c r="P2028"/>
    </row>
    <row r="2029" spans="10:16" x14ac:dyDescent="0.25">
      <c r="J2029"/>
      <c r="L2029"/>
      <c r="M2029"/>
      <c r="N2029"/>
      <c r="O2029"/>
      <c r="P2029"/>
    </row>
    <row r="2030" spans="10:16" x14ac:dyDescent="0.25">
      <c r="J2030"/>
      <c r="L2030"/>
      <c r="M2030"/>
      <c r="N2030"/>
      <c r="O2030"/>
      <c r="P2030"/>
    </row>
    <row r="2031" spans="10:16" x14ac:dyDescent="0.25">
      <c r="J2031"/>
      <c r="L2031"/>
      <c r="M2031"/>
      <c r="N2031"/>
      <c r="O2031"/>
      <c r="P2031"/>
    </row>
    <row r="2032" spans="10:16" x14ac:dyDescent="0.25">
      <c r="J2032"/>
      <c r="L2032"/>
      <c r="M2032"/>
      <c r="N2032"/>
      <c r="O2032"/>
      <c r="P2032"/>
    </row>
    <row r="2033" spans="10:16" x14ac:dyDescent="0.25">
      <c r="J2033"/>
      <c r="L2033"/>
      <c r="M2033"/>
      <c r="N2033"/>
      <c r="O2033"/>
      <c r="P2033"/>
    </row>
    <row r="2034" spans="10:16" x14ac:dyDescent="0.25">
      <c r="J2034"/>
      <c r="L2034"/>
      <c r="M2034"/>
      <c r="N2034"/>
      <c r="O2034"/>
      <c r="P2034"/>
    </row>
    <row r="2035" spans="10:16" x14ac:dyDescent="0.25">
      <c r="J2035"/>
      <c r="L2035"/>
      <c r="M2035"/>
      <c r="N2035"/>
      <c r="O2035"/>
      <c r="P2035"/>
    </row>
    <row r="2036" spans="10:16" x14ac:dyDescent="0.25">
      <c r="J2036"/>
      <c r="L2036"/>
      <c r="M2036"/>
      <c r="N2036"/>
      <c r="O2036"/>
      <c r="P2036"/>
    </row>
    <row r="2037" spans="10:16" x14ac:dyDescent="0.25">
      <c r="J2037"/>
      <c r="L2037"/>
      <c r="M2037"/>
      <c r="N2037"/>
      <c r="O2037"/>
      <c r="P2037"/>
    </row>
    <row r="2038" spans="10:16" x14ac:dyDescent="0.25">
      <c r="J2038"/>
      <c r="L2038"/>
      <c r="M2038"/>
      <c r="N2038"/>
      <c r="O2038"/>
      <c r="P2038"/>
    </row>
    <row r="2039" spans="10:16" x14ac:dyDescent="0.25">
      <c r="J2039"/>
      <c r="L2039"/>
      <c r="M2039"/>
      <c r="N2039"/>
      <c r="O2039"/>
      <c r="P2039"/>
    </row>
    <row r="2040" spans="10:16" x14ac:dyDescent="0.25">
      <c r="J2040"/>
      <c r="L2040"/>
      <c r="M2040"/>
      <c r="N2040"/>
      <c r="O2040"/>
      <c r="P2040"/>
    </row>
    <row r="2041" spans="10:16" x14ac:dyDescent="0.25">
      <c r="J2041"/>
      <c r="L2041"/>
      <c r="M2041"/>
      <c r="N2041"/>
      <c r="O2041"/>
      <c r="P2041"/>
    </row>
    <row r="2042" spans="10:16" x14ac:dyDescent="0.25">
      <c r="J2042"/>
      <c r="L2042"/>
      <c r="M2042"/>
      <c r="N2042"/>
      <c r="O2042"/>
      <c r="P2042"/>
    </row>
    <row r="2043" spans="10:16" x14ac:dyDescent="0.25">
      <c r="J2043"/>
      <c r="L2043"/>
      <c r="M2043"/>
      <c r="N2043"/>
      <c r="O2043"/>
      <c r="P2043"/>
    </row>
    <row r="2044" spans="10:16" x14ac:dyDescent="0.25">
      <c r="J2044"/>
      <c r="L2044"/>
      <c r="M2044"/>
      <c r="N2044"/>
      <c r="O2044"/>
      <c r="P2044"/>
    </row>
    <row r="2045" spans="10:16" x14ac:dyDescent="0.25">
      <c r="J2045"/>
      <c r="L2045"/>
      <c r="M2045"/>
      <c r="N2045"/>
      <c r="O2045"/>
      <c r="P2045"/>
    </row>
    <row r="2046" spans="10:16" x14ac:dyDescent="0.25">
      <c r="J2046"/>
      <c r="L2046"/>
      <c r="M2046"/>
      <c r="N2046"/>
      <c r="O2046"/>
      <c r="P2046"/>
    </row>
    <row r="2047" spans="10:16" x14ac:dyDescent="0.25">
      <c r="J2047"/>
      <c r="L2047"/>
      <c r="M2047"/>
      <c r="N2047"/>
      <c r="O2047"/>
      <c r="P2047"/>
    </row>
    <row r="2048" spans="10:16" x14ac:dyDescent="0.25">
      <c r="J2048"/>
      <c r="L2048"/>
      <c r="M2048"/>
      <c r="N2048"/>
      <c r="O2048"/>
      <c r="P2048"/>
    </row>
    <row r="2049" spans="10:16" x14ac:dyDescent="0.25">
      <c r="J2049"/>
      <c r="L2049"/>
      <c r="M2049"/>
      <c r="N2049"/>
      <c r="O2049"/>
      <c r="P2049"/>
    </row>
    <row r="2050" spans="10:16" x14ac:dyDescent="0.25">
      <c r="J2050"/>
      <c r="L2050"/>
      <c r="M2050"/>
      <c r="N2050"/>
      <c r="O2050"/>
      <c r="P2050"/>
    </row>
    <row r="2051" spans="10:16" x14ac:dyDescent="0.25">
      <c r="J2051"/>
      <c r="L2051"/>
      <c r="M2051"/>
      <c r="N2051"/>
      <c r="O2051"/>
      <c r="P2051"/>
    </row>
    <row r="2052" spans="10:16" x14ac:dyDescent="0.25">
      <c r="J2052"/>
      <c r="L2052"/>
      <c r="M2052"/>
      <c r="N2052"/>
      <c r="O2052"/>
      <c r="P2052"/>
    </row>
    <row r="2053" spans="10:16" x14ac:dyDescent="0.25">
      <c r="J2053"/>
      <c r="L2053"/>
      <c r="M2053"/>
      <c r="N2053"/>
      <c r="O2053"/>
      <c r="P2053"/>
    </row>
    <row r="2054" spans="10:16" x14ac:dyDescent="0.25">
      <c r="J2054"/>
      <c r="L2054"/>
      <c r="M2054"/>
      <c r="N2054"/>
      <c r="O2054"/>
      <c r="P2054"/>
    </row>
    <row r="2055" spans="10:16" x14ac:dyDescent="0.25">
      <c r="J2055"/>
      <c r="L2055"/>
      <c r="M2055"/>
      <c r="N2055"/>
      <c r="O2055"/>
      <c r="P2055"/>
    </row>
    <row r="2056" spans="10:16" x14ac:dyDescent="0.25">
      <c r="J2056"/>
      <c r="L2056"/>
      <c r="M2056"/>
      <c r="N2056"/>
      <c r="O2056"/>
      <c r="P2056"/>
    </row>
    <row r="2057" spans="10:16" x14ac:dyDescent="0.25">
      <c r="J2057"/>
      <c r="L2057"/>
      <c r="M2057"/>
      <c r="N2057"/>
      <c r="O2057"/>
      <c r="P2057"/>
    </row>
    <row r="2058" spans="10:16" x14ac:dyDescent="0.25">
      <c r="J2058"/>
      <c r="L2058"/>
      <c r="M2058"/>
      <c r="N2058"/>
      <c r="O2058"/>
      <c r="P2058"/>
    </row>
    <row r="2059" spans="10:16" x14ac:dyDescent="0.25">
      <c r="J2059"/>
      <c r="L2059"/>
      <c r="M2059"/>
      <c r="N2059"/>
      <c r="O2059"/>
      <c r="P2059"/>
    </row>
    <row r="2060" spans="10:16" x14ac:dyDescent="0.25">
      <c r="J2060"/>
      <c r="L2060"/>
      <c r="M2060"/>
      <c r="N2060"/>
      <c r="O2060"/>
      <c r="P2060"/>
    </row>
    <row r="2061" spans="10:16" x14ac:dyDescent="0.25">
      <c r="J2061"/>
      <c r="L2061"/>
      <c r="M2061"/>
      <c r="N2061"/>
      <c r="O2061"/>
      <c r="P2061"/>
    </row>
    <row r="2062" spans="10:16" x14ac:dyDescent="0.25">
      <c r="J2062"/>
      <c r="L2062"/>
      <c r="M2062"/>
      <c r="N2062"/>
      <c r="O2062"/>
      <c r="P2062"/>
    </row>
    <row r="2063" spans="10:16" x14ac:dyDescent="0.25">
      <c r="J2063"/>
      <c r="L2063"/>
      <c r="M2063"/>
      <c r="N2063"/>
      <c r="O2063"/>
      <c r="P2063"/>
    </row>
    <row r="2064" spans="10:16" x14ac:dyDescent="0.25">
      <c r="J2064"/>
      <c r="L2064"/>
      <c r="M2064"/>
      <c r="N2064"/>
      <c r="O2064"/>
      <c r="P2064"/>
    </row>
    <row r="2065" spans="10:16" x14ac:dyDescent="0.25">
      <c r="J2065"/>
      <c r="L2065"/>
      <c r="M2065"/>
      <c r="N2065"/>
      <c r="O2065"/>
      <c r="P2065"/>
    </row>
    <row r="2066" spans="10:16" x14ac:dyDescent="0.25">
      <c r="J2066"/>
      <c r="L2066"/>
      <c r="M2066"/>
      <c r="N2066"/>
      <c r="O2066"/>
      <c r="P2066"/>
    </row>
    <row r="2067" spans="10:16" x14ac:dyDescent="0.25">
      <c r="J2067"/>
      <c r="L2067"/>
      <c r="M2067"/>
      <c r="N2067"/>
      <c r="O2067"/>
      <c r="P2067"/>
    </row>
    <row r="2068" spans="10:16" x14ac:dyDescent="0.25">
      <c r="J2068"/>
      <c r="L2068"/>
      <c r="M2068"/>
      <c r="N2068"/>
      <c r="O2068"/>
      <c r="P2068"/>
    </row>
    <row r="2069" spans="10:16" x14ac:dyDescent="0.25">
      <c r="J2069"/>
      <c r="L2069"/>
      <c r="M2069"/>
      <c r="N2069"/>
      <c r="O2069"/>
      <c r="P2069"/>
    </row>
    <row r="2070" spans="10:16" x14ac:dyDescent="0.25">
      <c r="J2070"/>
      <c r="L2070"/>
      <c r="M2070"/>
      <c r="N2070"/>
      <c r="O2070"/>
      <c r="P2070"/>
    </row>
    <row r="2071" spans="10:16" x14ac:dyDescent="0.25">
      <c r="J2071"/>
      <c r="L2071"/>
      <c r="M2071"/>
      <c r="N2071"/>
      <c r="O2071"/>
      <c r="P2071"/>
    </row>
    <row r="2072" spans="10:16" x14ac:dyDescent="0.25">
      <c r="J2072"/>
      <c r="L2072"/>
      <c r="M2072"/>
      <c r="N2072"/>
      <c r="O2072"/>
      <c r="P2072"/>
    </row>
    <row r="2073" spans="10:16" x14ac:dyDescent="0.25">
      <c r="J2073"/>
      <c r="L2073"/>
      <c r="M2073"/>
      <c r="N2073"/>
      <c r="O2073"/>
      <c r="P2073"/>
    </row>
    <row r="2074" spans="10:16" x14ac:dyDescent="0.25">
      <c r="J2074"/>
      <c r="L2074"/>
      <c r="M2074"/>
      <c r="N2074"/>
      <c r="O2074"/>
      <c r="P2074"/>
    </row>
    <row r="2075" spans="10:16" x14ac:dyDescent="0.25">
      <c r="J2075"/>
      <c r="L2075"/>
      <c r="M2075"/>
      <c r="N2075"/>
      <c r="O2075"/>
      <c r="P2075"/>
    </row>
    <row r="2076" spans="10:16" x14ac:dyDescent="0.25">
      <c r="J2076"/>
      <c r="L2076"/>
      <c r="M2076"/>
      <c r="N2076"/>
      <c r="O2076"/>
      <c r="P2076"/>
    </row>
    <row r="2077" spans="10:16" x14ac:dyDescent="0.25">
      <c r="J2077"/>
      <c r="L2077"/>
      <c r="M2077"/>
      <c r="N2077"/>
      <c r="O2077"/>
      <c r="P2077"/>
    </row>
    <row r="2078" spans="10:16" x14ac:dyDescent="0.25">
      <c r="J2078"/>
      <c r="L2078"/>
      <c r="M2078"/>
      <c r="N2078"/>
      <c r="O2078"/>
      <c r="P2078"/>
    </row>
    <row r="2079" spans="10:16" x14ac:dyDescent="0.25">
      <c r="J2079"/>
      <c r="L2079"/>
      <c r="M2079"/>
      <c r="N2079"/>
      <c r="O2079"/>
      <c r="P2079"/>
    </row>
    <row r="2080" spans="10:16" x14ac:dyDescent="0.25">
      <c r="J2080"/>
      <c r="L2080"/>
      <c r="M2080"/>
      <c r="N2080"/>
      <c r="O2080"/>
      <c r="P2080"/>
    </row>
    <row r="2081" spans="10:16" x14ac:dyDescent="0.25">
      <c r="J2081"/>
      <c r="L2081"/>
      <c r="M2081"/>
      <c r="N2081"/>
      <c r="O2081"/>
      <c r="P2081"/>
    </row>
    <row r="2082" spans="10:16" x14ac:dyDescent="0.25">
      <c r="J2082"/>
      <c r="L2082"/>
      <c r="M2082"/>
      <c r="N2082"/>
      <c r="O2082"/>
      <c r="P2082"/>
    </row>
    <row r="2083" spans="10:16" x14ac:dyDescent="0.25">
      <c r="J2083"/>
      <c r="L2083"/>
      <c r="M2083"/>
      <c r="N2083"/>
      <c r="O2083"/>
      <c r="P2083"/>
    </row>
    <row r="2084" spans="10:16" x14ac:dyDescent="0.25">
      <c r="J2084"/>
      <c r="L2084"/>
      <c r="M2084"/>
      <c r="N2084"/>
      <c r="O2084"/>
      <c r="P2084"/>
    </row>
    <row r="2085" spans="10:16" x14ac:dyDescent="0.25">
      <c r="J2085"/>
      <c r="L2085"/>
      <c r="M2085"/>
      <c r="N2085"/>
      <c r="O2085"/>
      <c r="P2085"/>
    </row>
    <row r="2086" spans="10:16" x14ac:dyDescent="0.25">
      <c r="J2086"/>
      <c r="L2086"/>
      <c r="M2086"/>
      <c r="N2086"/>
      <c r="O2086"/>
      <c r="P2086"/>
    </row>
    <row r="2087" spans="10:16" x14ac:dyDescent="0.25">
      <c r="J2087"/>
      <c r="L2087"/>
      <c r="M2087"/>
      <c r="N2087"/>
      <c r="O2087"/>
      <c r="P2087"/>
    </row>
    <row r="2088" spans="10:16" x14ac:dyDescent="0.25">
      <c r="J2088"/>
      <c r="L2088"/>
      <c r="M2088"/>
      <c r="N2088"/>
      <c r="O2088"/>
      <c r="P2088"/>
    </row>
    <row r="2089" spans="10:16" x14ac:dyDescent="0.25">
      <c r="J2089"/>
      <c r="L2089"/>
      <c r="M2089"/>
      <c r="N2089"/>
      <c r="O2089"/>
      <c r="P2089"/>
    </row>
    <row r="2090" spans="10:16" x14ac:dyDescent="0.25">
      <c r="J2090"/>
      <c r="L2090"/>
      <c r="M2090"/>
      <c r="N2090"/>
      <c r="O2090"/>
      <c r="P2090"/>
    </row>
    <row r="2091" spans="10:16" x14ac:dyDescent="0.25">
      <c r="J2091"/>
      <c r="L2091"/>
      <c r="M2091"/>
      <c r="N2091"/>
      <c r="O2091"/>
      <c r="P2091"/>
    </row>
    <row r="2092" spans="10:16" x14ac:dyDescent="0.25">
      <c r="J2092"/>
      <c r="L2092"/>
      <c r="M2092"/>
      <c r="N2092"/>
      <c r="O2092"/>
      <c r="P2092"/>
    </row>
    <row r="2093" spans="10:16" x14ac:dyDescent="0.25">
      <c r="J2093"/>
      <c r="L2093"/>
      <c r="M2093"/>
      <c r="N2093"/>
      <c r="O2093"/>
      <c r="P2093"/>
    </row>
    <row r="2094" spans="10:16" x14ac:dyDescent="0.25">
      <c r="J2094"/>
      <c r="L2094"/>
      <c r="M2094"/>
      <c r="N2094"/>
      <c r="O2094"/>
      <c r="P2094"/>
    </row>
    <row r="2095" spans="10:16" x14ac:dyDescent="0.25">
      <c r="J2095"/>
      <c r="L2095"/>
      <c r="M2095"/>
      <c r="N2095"/>
      <c r="O2095"/>
      <c r="P2095"/>
    </row>
    <row r="2096" spans="10:16" x14ac:dyDescent="0.25">
      <c r="J2096"/>
      <c r="L2096"/>
      <c r="M2096"/>
      <c r="N2096"/>
      <c r="O2096"/>
      <c r="P2096"/>
    </row>
    <row r="2097" spans="10:16" x14ac:dyDescent="0.25">
      <c r="J2097"/>
      <c r="L2097"/>
      <c r="M2097"/>
      <c r="N2097"/>
      <c r="O2097"/>
      <c r="P2097"/>
    </row>
    <row r="2098" spans="10:16" x14ac:dyDescent="0.25">
      <c r="J2098"/>
      <c r="L2098"/>
      <c r="M2098"/>
      <c r="N2098"/>
      <c r="O2098"/>
      <c r="P2098"/>
    </row>
    <row r="2099" spans="10:16" x14ac:dyDescent="0.25">
      <c r="J2099"/>
      <c r="L2099"/>
      <c r="M2099"/>
      <c r="N2099"/>
      <c r="O2099"/>
      <c r="P2099"/>
    </row>
    <row r="2100" spans="10:16" x14ac:dyDescent="0.25">
      <c r="J2100"/>
      <c r="L2100"/>
      <c r="M2100"/>
      <c r="N2100"/>
      <c r="O2100"/>
      <c r="P2100"/>
    </row>
    <row r="2101" spans="10:16" x14ac:dyDescent="0.25">
      <c r="J2101"/>
      <c r="L2101"/>
      <c r="M2101"/>
      <c r="N2101"/>
      <c r="O2101"/>
      <c r="P2101"/>
    </row>
    <row r="2102" spans="10:16" x14ac:dyDescent="0.25">
      <c r="J2102"/>
      <c r="L2102"/>
      <c r="M2102"/>
      <c r="N2102"/>
      <c r="O2102"/>
      <c r="P2102"/>
    </row>
    <row r="2103" spans="10:16" x14ac:dyDescent="0.25">
      <c r="J2103"/>
      <c r="L2103"/>
      <c r="M2103"/>
      <c r="N2103"/>
      <c r="O2103"/>
      <c r="P2103"/>
    </row>
    <row r="2104" spans="10:16" x14ac:dyDescent="0.25">
      <c r="J2104"/>
      <c r="L2104"/>
      <c r="M2104"/>
      <c r="N2104"/>
      <c r="O2104"/>
      <c r="P2104"/>
    </row>
    <row r="2105" spans="10:16" x14ac:dyDescent="0.25">
      <c r="J2105"/>
      <c r="L2105"/>
      <c r="M2105"/>
      <c r="N2105"/>
      <c r="O2105"/>
      <c r="P2105"/>
    </row>
    <row r="2106" spans="10:16" x14ac:dyDescent="0.25">
      <c r="J2106"/>
      <c r="L2106"/>
      <c r="M2106"/>
      <c r="N2106"/>
      <c r="O2106"/>
      <c r="P2106"/>
    </row>
    <row r="2107" spans="10:16" x14ac:dyDescent="0.25">
      <c r="J2107"/>
      <c r="L2107"/>
      <c r="M2107"/>
      <c r="N2107"/>
      <c r="O2107"/>
      <c r="P2107"/>
    </row>
    <row r="2108" spans="10:16" x14ac:dyDescent="0.25">
      <c r="J2108"/>
      <c r="L2108"/>
      <c r="M2108"/>
      <c r="N2108"/>
      <c r="O2108"/>
      <c r="P2108"/>
    </row>
    <row r="2109" spans="10:16" x14ac:dyDescent="0.25">
      <c r="J2109"/>
      <c r="L2109"/>
      <c r="M2109"/>
      <c r="N2109"/>
      <c r="O2109"/>
      <c r="P2109"/>
    </row>
    <row r="2110" spans="10:16" x14ac:dyDescent="0.25">
      <c r="J2110"/>
      <c r="L2110"/>
      <c r="M2110"/>
      <c r="N2110"/>
      <c r="O2110"/>
      <c r="P2110"/>
    </row>
    <row r="2111" spans="10:16" x14ac:dyDescent="0.25">
      <c r="J2111"/>
      <c r="L2111"/>
      <c r="M2111"/>
      <c r="N2111"/>
      <c r="O2111"/>
      <c r="P2111"/>
    </row>
    <row r="2112" spans="10:16" x14ac:dyDescent="0.25">
      <c r="J2112"/>
      <c r="L2112"/>
      <c r="M2112"/>
      <c r="N2112"/>
      <c r="O2112"/>
      <c r="P2112"/>
    </row>
    <row r="2113" spans="10:16" x14ac:dyDescent="0.25">
      <c r="J2113"/>
      <c r="L2113"/>
      <c r="M2113"/>
      <c r="N2113"/>
      <c r="O2113"/>
      <c r="P2113"/>
    </row>
    <row r="2114" spans="10:16" x14ac:dyDescent="0.25">
      <c r="J2114"/>
      <c r="L2114"/>
      <c r="M2114"/>
      <c r="N2114"/>
      <c r="O2114"/>
      <c r="P2114"/>
    </row>
    <row r="2115" spans="10:16" x14ac:dyDescent="0.25">
      <c r="J2115"/>
      <c r="L2115"/>
      <c r="M2115"/>
      <c r="N2115"/>
      <c r="O2115"/>
      <c r="P2115"/>
    </row>
    <row r="2116" spans="10:16" x14ac:dyDescent="0.25">
      <c r="J2116"/>
      <c r="L2116"/>
      <c r="M2116"/>
      <c r="N2116"/>
      <c r="O2116"/>
      <c r="P2116"/>
    </row>
    <row r="2117" spans="10:16" x14ac:dyDescent="0.25">
      <c r="J2117"/>
      <c r="L2117"/>
      <c r="M2117"/>
      <c r="N2117"/>
      <c r="O2117"/>
      <c r="P2117"/>
    </row>
    <row r="2118" spans="10:16" x14ac:dyDescent="0.25">
      <c r="J2118"/>
      <c r="L2118"/>
      <c r="M2118"/>
      <c r="N2118"/>
      <c r="O2118"/>
      <c r="P2118"/>
    </row>
    <row r="2119" spans="10:16" x14ac:dyDescent="0.25">
      <c r="J2119"/>
      <c r="L2119"/>
      <c r="M2119"/>
      <c r="N2119"/>
      <c r="O2119"/>
      <c r="P2119"/>
    </row>
    <row r="2120" spans="10:16" x14ac:dyDescent="0.25">
      <c r="J2120"/>
      <c r="L2120"/>
      <c r="M2120"/>
      <c r="N2120"/>
      <c r="O2120"/>
      <c r="P2120"/>
    </row>
    <row r="2121" spans="10:16" x14ac:dyDescent="0.25">
      <c r="J2121"/>
      <c r="L2121"/>
      <c r="M2121"/>
      <c r="N2121"/>
      <c r="O2121"/>
      <c r="P2121"/>
    </row>
    <row r="2122" spans="10:16" x14ac:dyDescent="0.25">
      <c r="J2122"/>
      <c r="L2122"/>
      <c r="M2122"/>
      <c r="N2122"/>
      <c r="O2122"/>
      <c r="P2122"/>
    </row>
    <row r="2123" spans="10:16" x14ac:dyDescent="0.25">
      <c r="J2123"/>
      <c r="L2123"/>
      <c r="M2123"/>
      <c r="N2123"/>
      <c r="O2123"/>
      <c r="P2123"/>
    </row>
    <row r="2124" spans="10:16" x14ac:dyDescent="0.25">
      <c r="J2124"/>
      <c r="L2124"/>
      <c r="M2124"/>
      <c r="N2124"/>
      <c r="O2124"/>
      <c r="P2124"/>
    </row>
    <row r="2125" spans="10:16" x14ac:dyDescent="0.25">
      <c r="J2125"/>
      <c r="L2125"/>
      <c r="M2125"/>
      <c r="N2125"/>
      <c r="O2125"/>
      <c r="P2125"/>
    </row>
    <row r="2126" spans="10:16" x14ac:dyDescent="0.25">
      <c r="J2126"/>
      <c r="L2126"/>
      <c r="M2126"/>
      <c r="N2126"/>
      <c r="O2126"/>
      <c r="P2126"/>
    </row>
    <row r="2127" spans="10:16" x14ac:dyDescent="0.25">
      <c r="J2127"/>
      <c r="L2127"/>
      <c r="M2127"/>
      <c r="N2127"/>
      <c r="O2127"/>
      <c r="P2127"/>
    </row>
    <row r="2128" spans="10:16" x14ac:dyDescent="0.25">
      <c r="J2128"/>
      <c r="L2128"/>
      <c r="M2128"/>
      <c r="N2128"/>
      <c r="O2128"/>
      <c r="P2128"/>
    </row>
    <row r="2129" spans="10:16" x14ac:dyDescent="0.25">
      <c r="J2129"/>
      <c r="L2129"/>
      <c r="M2129"/>
      <c r="N2129"/>
      <c r="O2129"/>
      <c r="P2129"/>
    </row>
    <row r="2130" spans="10:16" x14ac:dyDescent="0.25">
      <c r="J2130"/>
      <c r="L2130"/>
      <c r="M2130"/>
      <c r="N2130"/>
      <c r="O2130"/>
      <c r="P2130"/>
    </row>
    <row r="2131" spans="10:16" x14ac:dyDescent="0.25">
      <c r="J2131"/>
      <c r="L2131"/>
      <c r="M2131"/>
      <c r="N2131"/>
      <c r="O2131"/>
      <c r="P2131"/>
    </row>
    <row r="2132" spans="10:16" x14ac:dyDescent="0.25">
      <c r="J2132"/>
      <c r="L2132"/>
      <c r="M2132"/>
      <c r="N2132"/>
      <c r="O2132"/>
      <c r="P2132"/>
    </row>
    <row r="2133" spans="10:16" x14ac:dyDescent="0.25">
      <c r="J2133"/>
      <c r="L2133"/>
      <c r="M2133"/>
      <c r="N2133"/>
      <c r="O2133"/>
      <c r="P2133"/>
    </row>
    <row r="2134" spans="10:16" x14ac:dyDescent="0.25">
      <c r="J2134"/>
      <c r="L2134"/>
      <c r="M2134"/>
      <c r="N2134"/>
      <c r="O2134"/>
      <c r="P2134"/>
    </row>
    <row r="2135" spans="10:16" x14ac:dyDescent="0.25">
      <c r="J2135"/>
      <c r="L2135"/>
      <c r="M2135"/>
      <c r="N2135"/>
      <c r="O2135"/>
      <c r="P2135"/>
    </row>
    <row r="2136" spans="10:16" x14ac:dyDescent="0.25">
      <c r="J2136"/>
      <c r="L2136"/>
      <c r="M2136"/>
      <c r="N2136"/>
      <c r="O2136"/>
      <c r="P2136"/>
    </row>
    <row r="2137" spans="10:16" x14ac:dyDescent="0.25">
      <c r="J2137"/>
      <c r="L2137"/>
      <c r="M2137"/>
      <c r="N2137"/>
      <c r="O2137"/>
      <c r="P2137"/>
    </row>
    <row r="2138" spans="10:16" x14ac:dyDescent="0.25">
      <c r="J2138"/>
      <c r="L2138"/>
      <c r="M2138"/>
      <c r="N2138"/>
      <c r="O2138"/>
      <c r="P2138"/>
    </row>
    <row r="2139" spans="10:16" x14ac:dyDescent="0.25">
      <c r="J2139"/>
      <c r="L2139"/>
      <c r="M2139"/>
      <c r="N2139"/>
      <c r="O2139"/>
      <c r="P2139"/>
    </row>
    <row r="2140" spans="10:16" x14ac:dyDescent="0.25">
      <c r="J2140"/>
      <c r="L2140"/>
      <c r="M2140"/>
      <c r="N2140"/>
      <c r="O2140"/>
      <c r="P2140"/>
    </row>
    <row r="2141" spans="10:16" x14ac:dyDescent="0.25">
      <c r="J2141"/>
      <c r="L2141"/>
      <c r="M2141"/>
      <c r="N2141"/>
      <c r="O2141"/>
      <c r="P2141"/>
    </row>
    <row r="2142" spans="10:16" x14ac:dyDescent="0.25">
      <c r="J2142"/>
      <c r="L2142"/>
      <c r="M2142"/>
      <c r="N2142"/>
      <c r="O2142"/>
      <c r="P2142"/>
    </row>
    <row r="2143" spans="10:16" x14ac:dyDescent="0.25">
      <c r="J2143"/>
      <c r="L2143"/>
      <c r="M2143"/>
      <c r="N2143"/>
      <c r="O2143"/>
      <c r="P2143"/>
    </row>
    <row r="2144" spans="10:16" x14ac:dyDescent="0.25">
      <c r="J2144"/>
      <c r="L2144"/>
      <c r="M2144"/>
      <c r="N2144"/>
      <c r="O2144"/>
      <c r="P2144"/>
    </row>
    <row r="2145" spans="10:16" x14ac:dyDescent="0.25">
      <c r="J2145"/>
      <c r="L2145"/>
      <c r="M2145"/>
      <c r="N2145"/>
      <c r="O2145"/>
      <c r="P2145"/>
    </row>
    <row r="2146" spans="10:16" x14ac:dyDescent="0.25">
      <c r="J2146"/>
      <c r="L2146"/>
      <c r="M2146"/>
      <c r="N2146"/>
      <c r="O2146"/>
      <c r="P2146"/>
    </row>
    <row r="2147" spans="10:16" x14ac:dyDescent="0.25">
      <c r="J2147"/>
      <c r="L2147"/>
      <c r="M2147"/>
      <c r="N2147"/>
      <c r="O2147"/>
      <c r="P2147"/>
    </row>
    <row r="2148" spans="10:16" x14ac:dyDescent="0.25">
      <c r="J2148"/>
      <c r="L2148"/>
      <c r="M2148"/>
      <c r="N2148"/>
      <c r="O2148"/>
      <c r="P2148"/>
    </row>
    <row r="2149" spans="10:16" x14ac:dyDescent="0.25">
      <c r="J2149"/>
      <c r="L2149"/>
      <c r="M2149"/>
      <c r="N2149"/>
      <c r="O2149"/>
      <c r="P2149"/>
    </row>
    <row r="2150" spans="10:16" x14ac:dyDescent="0.25">
      <c r="J2150"/>
      <c r="L2150"/>
      <c r="M2150"/>
      <c r="N2150"/>
      <c r="O2150"/>
      <c r="P2150"/>
    </row>
    <row r="2151" spans="10:16" x14ac:dyDescent="0.25">
      <c r="J2151"/>
      <c r="L2151"/>
      <c r="M2151"/>
      <c r="N2151"/>
      <c r="O2151"/>
      <c r="P2151"/>
    </row>
    <row r="2152" spans="10:16" x14ac:dyDescent="0.25">
      <c r="J2152"/>
      <c r="L2152"/>
      <c r="M2152"/>
      <c r="N2152"/>
      <c r="O2152"/>
      <c r="P2152"/>
    </row>
    <row r="2153" spans="10:16" x14ac:dyDescent="0.25">
      <c r="J2153"/>
      <c r="L2153"/>
      <c r="M2153"/>
      <c r="N2153"/>
      <c r="O2153"/>
      <c r="P2153"/>
    </row>
    <row r="2154" spans="10:16" x14ac:dyDescent="0.25">
      <c r="J2154"/>
      <c r="L2154"/>
      <c r="M2154"/>
      <c r="N2154"/>
      <c r="O2154"/>
      <c r="P2154"/>
    </row>
    <row r="2155" spans="10:16" x14ac:dyDescent="0.25">
      <c r="J2155"/>
      <c r="L2155"/>
      <c r="M2155"/>
      <c r="N2155"/>
      <c r="O2155"/>
      <c r="P2155"/>
    </row>
    <row r="2156" spans="10:16" x14ac:dyDescent="0.25">
      <c r="J2156"/>
      <c r="L2156"/>
      <c r="M2156"/>
      <c r="N2156"/>
      <c r="O2156"/>
      <c r="P2156"/>
    </row>
    <row r="2157" spans="10:16" x14ac:dyDescent="0.25">
      <c r="J2157"/>
      <c r="L2157"/>
      <c r="M2157"/>
      <c r="N2157"/>
      <c r="O2157"/>
      <c r="P2157"/>
    </row>
    <row r="2158" spans="10:16" x14ac:dyDescent="0.25">
      <c r="J2158"/>
      <c r="L2158"/>
      <c r="M2158"/>
      <c r="N2158"/>
      <c r="O2158"/>
      <c r="P2158"/>
    </row>
    <row r="2159" spans="10:16" x14ac:dyDescent="0.25">
      <c r="J2159"/>
      <c r="L2159"/>
      <c r="M2159"/>
      <c r="N2159"/>
      <c r="O2159"/>
      <c r="P2159"/>
    </row>
    <row r="2160" spans="10:16" x14ac:dyDescent="0.25">
      <c r="J2160"/>
      <c r="L2160"/>
      <c r="M2160"/>
      <c r="N2160"/>
      <c r="O2160"/>
      <c r="P2160"/>
    </row>
    <row r="2161" spans="10:16" x14ac:dyDescent="0.25">
      <c r="J2161"/>
      <c r="L2161"/>
      <c r="M2161"/>
      <c r="N2161"/>
      <c r="O2161"/>
      <c r="P2161"/>
    </row>
    <row r="2162" spans="10:16" x14ac:dyDescent="0.25">
      <c r="J2162"/>
      <c r="L2162"/>
      <c r="M2162"/>
      <c r="N2162"/>
      <c r="O2162"/>
      <c r="P2162"/>
    </row>
    <row r="2163" spans="10:16" x14ac:dyDescent="0.25">
      <c r="J2163"/>
      <c r="L2163"/>
      <c r="M2163"/>
      <c r="N2163"/>
      <c r="O2163"/>
      <c r="P2163"/>
    </row>
    <row r="2164" spans="10:16" x14ac:dyDescent="0.25">
      <c r="J2164"/>
      <c r="L2164"/>
      <c r="M2164"/>
      <c r="N2164"/>
      <c r="O2164"/>
      <c r="P2164"/>
    </row>
    <row r="2165" spans="10:16" x14ac:dyDescent="0.25">
      <c r="J2165"/>
      <c r="L2165"/>
      <c r="M2165"/>
      <c r="N2165"/>
      <c r="O2165"/>
      <c r="P2165"/>
    </row>
    <row r="2166" spans="10:16" x14ac:dyDescent="0.25">
      <c r="J2166"/>
      <c r="L2166"/>
      <c r="M2166"/>
      <c r="N2166"/>
      <c r="O2166"/>
      <c r="P2166"/>
    </row>
    <row r="2167" spans="10:16" x14ac:dyDescent="0.25">
      <c r="J2167"/>
      <c r="L2167"/>
      <c r="M2167"/>
      <c r="N2167"/>
      <c r="O2167"/>
      <c r="P2167"/>
    </row>
    <row r="2168" spans="10:16" x14ac:dyDescent="0.25">
      <c r="J2168"/>
      <c r="L2168"/>
      <c r="M2168"/>
      <c r="N2168"/>
      <c r="O2168"/>
      <c r="P2168"/>
    </row>
    <row r="2169" spans="10:16" x14ac:dyDescent="0.25">
      <c r="J2169"/>
      <c r="L2169"/>
      <c r="M2169"/>
      <c r="N2169"/>
      <c r="O2169"/>
      <c r="P2169"/>
    </row>
    <row r="2170" spans="10:16" x14ac:dyDescent="0.25">
      <c r="J2170"/>
      <c r="L2170"/>
      <c r="M2170"/>
      <c r="N2170"/>
      <c r="O2170"/>
      <c r="P2170"/>
    </row>
    <row r="2171" spans="10:16" x14ac:dyDescent="0.25">
      <c r="J2171"/>
      <c r="L2171"/>
      <c r="M2171"/>
      <c r="N2171"/>
      <c r="O2171"/>
      <c r="P2171"/>
    </row>
    <row r="2172" spans="10:16" x14ac:dyDescent="0.25">
      <c r="J2172"/>
      <c r="L2172"/>
      <c r="M2172"/>
      <c r="N2172"/>
      <c r="O2172"/>
      <c r="P2172"/>
    </row>
    <row r="2173" spans="10:16" x14ac:dyDescent="0.25">
      <c r="J2173"/>
      <c r="L2173"/>
      <c r="M2173"/>
      <c r="N2173"/>
      <c r="O2173"/>
      <c r="P2173"/>
    </row>
    <row r="2174" spans="10:16" x14ac:dyDescent="0.25">
      <c r="J2174"/>
      <c r="L2174"/>
      <c r="M2174"/>
      <c r="N2174"/>
      <c r="O2174"/>
      <c r="P2174"/>
    </row>
    <row r="2175" spans="10:16" x14ac:dyDescent="0.25">
      <c r="J2175"/>
      <c r="L2175"/>
      <c r="M2175"/>
      <c r="N2175"/>
      <c r="O2175"/>
      <c r="P2175"/>
    </row>
    <row r="2176" spans="10:16" x14ac:dyDescent="0.25">
      <c r="J2176"/>
      <c r="L2176"/>
      <c r="M2176"/>
      <c r="N2176"/>
      <c r="O2176"/>
      <c r="P2176"/>
    </row>
    <row r="2177" spans="10:16" x14ac:dyDescent="0.25">
      <c r="J2177"/>
      <c r="L2177"/>
      <c r="M2177"/>
      <c r="N2177"/>
      <c r="O2177"/>
      <c r="P2177"/>
    </row>
    <row r="2178" spans="10:16" x14ac:dyDescent="0.25">
      <c r="J2178"/>
      <c r="L2178"/>
      <c r="M2178"/>
      <c r="N2178"/>
      <c r="O2178"/>
      <c r="P2178"/>
    </row>
    <row r="2179" spans="10:16" x14ac:dyDescent="0.25">
      <c r="J2179"/>
      <c r="L2179"/>
      <c r="M2179"/>
      <c r="N2179"/>
      <c r="O2179"/>
      <c r="P2179"/>
    </row>
    <row r="2180" spans="10:16" x14ac:dyDescent="0.25">
      <c r="J2180"/>
      <c r="L2180"/>
      <c r="M2180"/>
      <c r="N2180"/>
      <c r="O2180"/>
      <c r="P2180"/>
    </row>
    <row r="2181" spans="10:16" x14ac:dyDescent="0.25">
      <c r="J2181"/>
      <c r="L2181"/>
      <c r="M2181"/>
      <c r="N2181"/>
      <c r="O2181"/>
      <c r="P2181"/>
    </row>
    <row r="2182" spans="10:16" x14ac:dyDescent="0.25">
      <c r="J2182"/>
      <c r="L2182"/>
      <c r="M2182"/>
      <c r="N2182"/>
      <c r="O2182"/>
      <c r="P2182"/>
    </row>
    <row r="2183" spans="10:16" x14ac:dyDescent="0.25">
      <c r="J2183"/>
      <c r="L2183"/>
      <c r="M2183"/>
      <c r="N2183"/>
      <c r="O2183"/>
      <c r="P2183"/>
    </row>
    <row r="2184" spans="10:16" x14ac:dyDescent="0.25">
      <c r="J2184"/>
      <c r="L2184"/>
      <c r="M2184"/>
      <c r="N2184"/>
      <c r="O2184"/>
      <c r="P2184"/>
    </row>
    <row r="2185" spans="10:16" x14ac:dyDescent="0.25">
      <c r="J2185"/>
      <c r="L2185"/>
      <c r="M2185"/>
      <c r="N2185"/>
      <c r="O2185"/>
      <c r="P2185"/>
    </row>
    <row r="2186" spans="10:16" x14ac:dyDescent="0.25">
      <c r="J2186"/>
      <c r="L2186"/>
      <c r="M2186"/>
      <c r="N2186"/>
      <c r="O2186"/>
      <c r="P2186"/>
    </row>
    <row r="2187" spans="10:16" x14ac:dyDescent="0.25">
      <c r="J2187"/>
      <c r="L2187"/>
      <c r="M2187"/>
      <c r="N2187"/>
      <c r="O2187"/>
      <c r="P2187"/>
    </row>
    <row r="2188" spans="10:16" x14ac:dyDescent="0.25">
      <c r="J2188"/>
      <c r="L2188"/>
      <c r="M2188"/>
      <c r="N2188"/>
      <c r="O2188"/>
      <c r="P2188"/>
    </row>
    <row r="2189" spans="10:16" x14ac:dyDescent="0.25">
      <c r="J2189"/>
      <c r="L2189"/>
      <c r="M2189"/>
      <c r="N2189"/>
      <c r="O2189"/>
      <c r="P2189"/>
    </row>
    <row r="2190" spans="10:16" x14ac:dyDescent="0.25">
      <c r="J2190"/>
      <c r="L2190"/>
      <c r="M2190"/>
      <c r="N2190"/>
      <c r="O2190"/>
      <c r="P2190"/>
    </row>
    <row r="2191" spans="10:16" x14ac:dyDescent="0.25">
      <c r="J2191"/>
      <c r="L2191"/>
      <c r="M2191"/>
      <c r="N2191"/>
      <c r="O2191"/>
      <c r="P2191"/>
    </row>
    <row r="2192" spans="10:16" x14ac:dyDescent="0.25">
      <c r="J2192"/>
      <c r="L2192"/>
      <c r="M2192"/>
      <c r="N2192"/>
      <c r="O2192"/>
      <c r="P2192"/>
    </row>
    <row r="2193" spans="10:16" x14ac:dyDescent="0.25">
      <c r="J2193"/>
      <c r="L2193"/>
      <c r="M2193"/>
      <c r="N2193"/>
      <c r="O2193"/>
      <c r="P2193"/>
    </row>
    <row r="2194" spans="10:16" x14ac:dyDescent="0.25">
      <c r="J2194"/>
      <c r="L2194"/>
      <c r="M2194"/>
      <c r="N2194"/>
      <c r="O2194"/>
      <c r="P2194"/>
    </row>
    <row r="2195" spans="10:16" x14ac:dyDescent="0.25">
      <c r="J2195"/>
      <c r="L2195"/>
      <c r="M2195"/>
      <c r="N2195"/>
      <c r="O2195"/>
      <c r="P2195"/>
    </row>
    <row r="2196" spans="10:16" x14ac:dyDescent="0.25">
      <c r="J2196"/>
      <c r="L2196"/>
      <c r="M2196"/>
      <c r="N2196"/>
      <c r="O2196"/>
      <c r="P2196"/>
    </row>
    <row r="2197" spans="10:16" x14ac:dyDescent="0.25">
      <c r="J2197"/>
      <c r="L2197"/>
      <c r="M2197"/>
      <c r="N2197"/>
      <c r="O2197"/>
      <c r="P2197"/>
    </row>
    <row r="2198" spans="10:16" x14ac:dyDescent="0.25">
      <c r="J2198"/>
      <c r="L2198"/>
      <c r="M2198"/>
      <c r="N2198"/>
      <c r="O2198"/>
      <c r="P2198"/>
    </row>
    <row r="2199" spans="10:16" x14ac:dyDescent="0.25">
      <c r="J2199"/>
      <c r="L2199"/>
      <c r="M2199"/>
      <c r="N2199"/>
      <c r="O2199"/>
      <c r="P2199"/>
    </row>
    <row r="2200" spans="10:16" x14ac:dyDescent="0.25">
      <c r="J2200"/>
      <c r="L2200"/>
      <c r="M2200"/>
      <c r="N2200"/>
      <c r="O2200"/>
      <c r="P2200"/>
    </row>
    <row r="2201" spans="10:16" x14ac:dyDescent="0.25">
      <c r="J2201"/>
      <c r="L2201"/>
      <c r="M2201"/>
      <c r="N2201"/>
      <c r="O2201"/>
      <c r="P2201"/>
    </row>
    <row r="2202" spans="10:16" x14ac:dyDescent="0.25">
      <c r="J2202"/>
      <c r="L2202"/>
      <c r="M2202"/>
      <c r="N2202"/>
      <c r="O2202"/>
      <c r="P2202"/>
    </row>
    <row r="2203" spans="10:16" x14ac:dyDescent="0.25">
      <c r="J2203"/>
      <c r="L2203"/>
      <c r="M2203"/>
      <c r="N2203"/>
      <c r="O2203"/>
      <c r="P2203"/>
    </row>
    <row r="2204" spans="10:16" x14ac:dyDescent="0.25">
      <c r="J2204"/>
      <c r="L2204"/>
      <c r="M2204"/>
      <c r="N2204"/>
      <c r="O2204"/>
      <c r="P2204"/>
    </row>
    <row r="2205" spans="10:16" x14ac:dyDescent="0.25">
      <c r="J2205"/>
      <c r="L2205"/>
      <c r="M2205"/>
      <c r="N2205"/>
      <c r="O2205"/>
      <c r="P2205"/>
    </row>
    <row r="2206" spans="10:16" x14ac:dyDescent="0.25">
      <c r="J2206"/>
      <c r="L2206"/>
      <c r="M2206"/>
      <c r="N2206"/>
      <c r="O2206"/>
      <c r="P2206"/>
    </row>
    <row r="2207" spans="10:16" x14ac:dyDescent="0.25">
      <c r="J2207"/>
      <c r="L2207"/>
      <c r="M2207"/>
      <c r="N2207"/>
      <c r="O2207"/>
      <c r="P2207"/>
    </row>
    <row r="2208" spans="10:16" x14ac:dyDescent="0.25">
      <c r="J2208"/>
      <c r="L2208"/>
      <c r="M2208"/>
      <c r="N2208"/>
      <c r="O2208"/>
      <c r="P2208"/>
    </row>
    <row r="2209" spans="10:16" x14ac:dyDescent="0.25">
      <c r="J2209"/>
      <c r="L2209"/>
      <c r="M2209"/>
      <c r="N2209"/>
      <c r="O2209"/>
      <c r="P2209"/>
    </row>
    <row r="2210" spans="10:16" x14ac:dyDescent="0.25">
      <c r="J2210"/>
      <c r="L2210"/>
      <c r="M2210"/>
      <c r="N2210"/>
      <c r="O2210"/>
      <c r="P2210"/>
    </row>
    <row r="2211" spans="10:16" x14ac:dyDescent="0.25">
      <c r="J2211"/>
      <c r="L2211"/>
      <c r="M2211"/>
      <c r="N2211"/>
      <c r="O2211"/>
      <c r="P2211"/>
    </row>
    <row r="2212" spans="10:16" x14ac:dyDescent="0.25">
      <c r="J2212"/>
      <c r="L2212"/>
      <c r="M2212"/>
      <c r="N2212"/>
      <c r="O2212"/>
      <c r="P2212"/>
    </row>
    <row r="2213" spans="10:16" x14ac:dyDescent="0.25">
      <c r="J2213"/>
      <c r="L2213"/>
      <c r="M2213"/>
      <c r="N2213"/>
      <c r="O2213"/>
      <c r="P2213"/>
    </row>
    <row r="2214" spans="10:16" x14ac:dyDescent="0.25">
      <c r="J2214"/>
      <c r="L2214"/>
      <c r="M2214"/>
      <c r="N2214"/>
      <c r="O2214"/>
      <c r="P2214"/>
    </row>
    <row r="2215" spans="10:16" x14ac:dyDescent="0.25">
      <c r="J2215"/>
      <c r="L2215"/>
      <c r="M2215"/>
      <c r="N2215"/>
      <c r="O2215"/>
      <c r="P2215"/>
    </row>
    <row r="2216" spans="10:16" x14ac:dyDescent="0.25">
      <c r="J2216"/>
      <c r="L2216"/>
      <c r="M2216"/>
      <c r="N2216"/>
      <c r="O2216"/>
      <c r="P2216"/>
    </row>
    <row r="2217" spans="10:16" x14ac:dyDescent="0.25">
      <c r="J2217"/>
      <c r="L2217"/>
      <c r="M2217"/>
      <c r="N2217"/>
      <c r="O2217"/>
      <c r="P2217"/>
    </row>
    <row r="2218" spans="10:16" x14ac:dyDescent="0.25">
      <c r="J2218"/>
      <c r="L2218"/>
      <c r="M2218"/>
      <c r="N2218"/>
      <c r="O2218"/>
      <c r="P2218"/>
    </row>
    <row r="2219" spans="10:16" x14ac:dyDescent="0.25">
      <c r="J2219"/>
      <c r="L2219"/>
      <c r="M2219"/>
      <c r="N2219"/>
      <c r="O2219"/>
      <c r="P2219"/>
    </row>
    <row r="2220" spans="10:16" x14ac:dyDescent="0.25">
      <c r="J2220"/>
      <c r="L2220"/>
      <c r="M2220"/>
      <c r="N2220"/>
      <c r="O2220"/>
      <c r="P2220"/>
    </row>
    <row r="2221" spans="10:16" x14ac:dyDescent="0.25">
      <c r="J2221"/>
      <c r="L2221"/>
      <c r="M2221"/>
      <c r="N2221"/>
      <c r="O2221"/>
      <c r="P2221"/>
    </row>
    <row r="2222" spans="10:16" x14ac:dyDescent="0.25">
      <c r="J2222"/>
      <c r="L2222"/>
      <c r="M2222"/>
      <c r="N2222"/>
      <c r="O2222"/>
      <c r="P2222"/>
    </row>
    <row r="2223" spans="10:16" x14ac:dyDescent="0.25">
      <c r="J2223"/>
      <c r="L2223"/>
      <c r="M2223"/>
      <c r="N2223"/>
      <c r="O2223"/>
      <c r="P2223"/>
    </row>
    <row r="2224" spans="10:16" x14ac:dyDescent="0.25">
      <c r="J2224"/>
      <c r="L2224"/>
      <c r="M2224"/>
      <c r="N2224"/>
      <c r="O2224"/>
      <c r="P2224"/>
    </row>
    <row r="2225" spans="10:16" x14ac:dyDescent="0.25">
      <c r="J2225"/>
      <c r="L2225"/>
      <c r="M2225"/>
      <c r="N2225"/>
      <c r="O2225"/>
      <c r="P2225"/>
    </row>
    <row r="2226" spans="10:16" x14ac:dyDescent="0.25">
      <c r="J2226"/>
      <c r="L2226"/>
      <c r="M2226"/>
      <c r="N2226"/>
      <c r="O2226"/>
      <c r="P2226"/>
    </row>
    <row r="2227" spans="10:16" x14ac:dyDescent="0.25">
      <c r="J2227"/>
      <c r="L2227"/>
      <c r="M2227"/>
      <c r="N2227"/>
      <c r="O2227"/>
      <c r="P2227"/>
    </row>
    <row r="2228" spans="10:16" x14ac:dyDescent="0.25">
      <c r="J2228"/>
      <c r="L2228"/>
      <c r="M2228"/>
      <c r="N2228"/>
      <c r="O2228"/>
      <c r="P2228"/>
    </row>
    <row r="2229" spans="10:16" x14ac:dyDescent="0.25">
      <c r="J2229"/>
      <c r="L2229"/>
      <c r="M2229"/>
      <c r="N2229"/>
      <c r="O2229"/>
      <c r="P2229"/>
    </row>
    <row r="2230" spans="10:16" x14ac:dyDescent="0.25">
      <c r="J2230"/>
      <c r="L2230"/>
      <c r="M2230"/>
      <c r="N2230"/>
      <c r="O2230"/>
      <c r="P2230"/>
    </row>
    <row r="2231" spans="10:16" x14ac:dyDescent="0.25">
      <c r="J2231"/>
      <c r="L2231"/>
      <c r="M2231"/>
      <c r="N2231"/>
      <c r="O2231"/>
      <c r="P2231"/>
    </row>
    <row r="2232" spans="10:16" x14ac:dyDescent="0.25">
      <c r="J2232"/>
      <c r="L2232"/>
      <c r="M2232"/>
      <c r="N2232"/>
      <c r="O2232"/>
      <c r="P2232"/>
    </row>
    <row r="2233" spans="10:16" x14ac:dyDescent="0.25">
      <c r="J2233"/>
      <c r="L2233"/>
      <c r="M2233"/>
      <c r="N2233"/>
      <c r="O2233"/>
      <c r="P2233"/>
    </row>
    <row r="2234" spans="10:16" x14ac:dyDescent="0.25">
      <c r="J2234"/>
      <c r="L2234"/>
      <c r="M2234"/>
      <c r="N2234"/>
      <c r="O2234"/>
      <c r="P2234"/>
    </row>
    <row r="2235" spans="10:16" x14ac:dyDescent="0.25">
      <c r="J2235"/>
      <c r="L2235"/>
      <c r="M2235"/>
      <c r="N2235"/>
      <c r="O2235"/>
      <c r="P2235"/>
    </row>
    <row r="2236" spans="10:16" x14ac:dyDescent="0.25">
      <c r="J2236"/>
      <c r="L2236"/>
      <c r="M2236"/>
      <c r="N2236"/>
      <c r="O2236"/>
      <c r="P2236"/>
    </row>
    <row r="2237" spans="10:16" x14ac:dyDescent="0.25">
      <c r="J2237"/>
      <c r="L2237"/>
      <c r="M2237"/>
      <c r="N2237"/>
      <c r="O2237"/>
      <c r="P2237"/>
    </row>
    <row r="2238" spans="10:16" x14ac:dyDescent="0.25">
      <c r="J2238"/>
      <c r="L2238"/>
      <c r="M2238"/>
      <c r="N2238"/>
      <c r="O2238"/>
      <c r="P2238"/>
    </row>
    <row r="2239" spans="10:16" x14ac:dyDescent="0.25">
      <c r="J2239"/>
      <c r="L2239"/>
      <c r="M2239"/>
      <c r="N2239"/>
      <c r="O2239"/>
      <c r="P2239"/>
    </row>
    <row r="2240" spans="10:16" x14ac:dyDescent="0.25">
      <c r="J2240"/>
      <c r="L2240"/>
      <c r="M2240"/>
      <c r="N2240"/>
      <c r="O2240"/>
      <c r="P2240"/>
    </row>
    <row r="2241" spans="10:16" x14ac:dyDescent="0.25">
      <c r="J2241"/>
      <c r="L2241"/>
      <c r="M2241"/>
      <c r="N2241"/>
      <c r="O2241"/>
      <c r="P2241"/>
    </row>
    <row r="2242" spans="10:16" x14ac:dyDescent="0.25">
      <c r="J2242"/>
      <c r="L2242"/>
      <c r="M2242"/>
      <c r="N2242"/>
      <c r="O2242"/>
      <c r="P2242"/>
    </row>
    <row r="2243" spans="10:16" x14ac:dyDescent="0.25">
      <c r="J2243"/>
      <c r="L2243"/>
      <c r="M2243"/>
      <c r="N2243"/>
      <c r="O2243"/>
      <c r="P2243"/>
    </row>
    <row r="2244" spans="10:16" x14ac:dyDescent="0.25">
      <c r="J2244"/>
      <c r="L2244"/>
      <c r="M2244"/>
      <c r="N2244"/>
      <c r="O2244"/>
      <c r="P2244"/>
    </row>
    <row r="2245" spans="10:16" x14ac:dyDescent="0.25">
      <c r="J2245"/>
      <c r="L2245"/>
      <c r="M2245"/>
      <c r="N2245"/>
      <c r="O2245"/>
      <c r="P2245"/>
    </row>
    <row r="2246" spans="10:16" x14ac:dyDescent="0.25">
      <c r="J2246"/>
      <c r="L2246"/>
      <c r="M2246"/>
      <c r="N2246"/>
      <c r="O2246"/>
      <c r="P2246"/>
    </row>
    <row r="2247" spans="10:16" x14ac:dyDescent="0.25">
      <c r="J2247"/>
      <c r="L2247"/>
      <c r="M2247"/>
      <c r="N2247"/>
      <c r="O2247"/>
      <c r="P2247"/>
    </row>
    <row r="2248" spans="10:16" x14ac:dyDescent="0.25">
      <c r="J2248"/>
      <c r="L2248"/>
      <c r="M2248"/>
      <c r="N2248"/>
      <c r="O2248"/>
      <c r="P2248"/>
    </row>
    <row r="2249" spans="10:16" x14ac:dyDescent="0.25">
      <c r="J2249"/>
      <c r="L2249"/>
      <c r="M2249"/>
      <c r="N2249"/>
      <c r="O2249"/>
      <c r="P2249"/>
    </row>
    <row r="2250" spans="10:16" x14ac:dyDescent="0.25">
      <c r="J2250"/>
      <c r="L2250"/>
      <c r="M2250"/>
      <c r="N2250"/>
      <c r="O2250"/>
      <c r="P2250"/>
    </row>
    <row r="2251" spans="10:16" x14ac:dyDescent="0.25">
      <c r="J2251"/>
      <c r="L2251"/>
      <c r="M2251"/>
      <c r="N2251"/>
      <c r="O2251"/>
      <c r="P2251"/>
    </row>
    <row r="2252" spans="10:16" x14ac:dyDescent="0.25">
      <c r="J2252"/>
      <c r="L2252"/>
      <c r="M2252"/>
      <c r="N2252"/>
      <c r="O2252"/>
      <c r="P2252"/>
    </row>
    <row r="2253" spans="10:16" x14ac:dyDescent="0.25">
      <c r="J2253"/>
      <c r="L2253"/>
      <c r="M2253"/>
      <c r="N2253"/>
      <c r="O2253"/>
      <c r="P2253"/>
    </row>
    <row r="2254" spans="10:16" x14ac:dyDescent="0.25">
      <c r="J2254"/>
      <c r="L2254"/>
      <c r="M2254"/>
      <c r="N2254"/>
      <c r="O2254"/>
      <c r="P2254"/>
    </row>
    <row r="2255" spans="10:16" x14ac:dyDescent="0.25">
      <c r="J2255"/>
      <c r="L2255"/>
      <c r="M2255"/>
      <c r="N2255"/>
      <c r="O2255"/>
      <c r="P2255"/>
    </row>
    <row r="2256" spans="10:16" x14ac:dyDescent="0.25">
      <c r="J2256"/>
      <c r="L2256"/>
      <c r="M2256"/>
      <c r="N2256"/>
      <c r="O2256"/>
      <c r="P2256"/>
    </row>
    <row r="2257" spans="10:16" x14ac:dyDescent="0.25">
      <c r="J2257"/>
      <c r="L2257"/>
      <c r="M2257"/>
      <c r="N2257"/>
      <c r="O2257"/>
      <c r="P2257"/>
    </row>
    <row r="2258" spans="10:16" x14ac:dyDescent="0.25">
      <c r="J2258"/>
      <c r="L2258"/>
      <c r="M2258"/>
      <c r="N2258"/>
      <c r="O2258"/>
      <c r="P2258"/>
    </row>
    <row r="2259" spans="10:16" x14ac:dyDescent="0.25">
      <c r="J2259"/>
      <c r="L2259"/>
      <c r="M2259"/>
      <c r="N2259"/>
      <c r="O2259"/>
      <c r="P2259"/>
    </row>
    <row r="2260" spans="10:16" x14ac:dyDescent="0.25">
      <c r="J2260"/>
      <c r="L2260"/>
      <c r="M2260"/>
      <c r="N2260"/>
      <c r="O2260"/>
      <c r="P2260"/>
    </row>
    <row r="2261" spans="10:16" x14ac:dyDescent="0.25">
      <c r="J2261"/>
      <c r="L2261"/>
      <c r="M2261"/>
      <c r="N2261"/>
      <c r="O2261"/>
      <c r="P2261"/>
    </row>
    <row r="2262" spans="10:16" x14ac:dyDescent="0.25">
      <c r="J2262"/>
      <c r="L2262"/>
      <c r="M2262"/>
      <c r="N2262"/>
      <c r="O2262"/>
      <c r="P2262"/>
    </row>
    <row r="2263" spans="10:16" x14ac:dyDescent="0.25">
      <c r="J2263"/>
      <c r="L2263"/>
      <c r="M2263"/>
      <c r="N2263"/>
      <c r="O2263"/>
      <c r="P2263"/>
    </row>
    <row r="2264" spans="10:16" x14ac:dyDescent="0.25">
      <c r="J2264"/>
      <c r="L2264"/>
      <c r="M2264"/>
      <c r="N2264"/>
      <c r="O2264"/>
      <c r="P2264"/>
    </row>
    <row r="2265" spans="10:16" x14ac:dyDescent="0.25">
      <c r="J2265"/>
      <c r="L2265"/>
      <c r="M2265"/>
      <c r="N2265"/>
      <c r="O2265"/>
      <c r="P2265"/>
    </row>
    <row r="2266" spans="10:16" x14ac:dyDescent="0.25">
      <c r="J2266"/>
      <c r="L2266"/>
      <c r="M2266"/>
      <c r="N2266"/>
      <c r="O2266"/>
      <c r="P2266"/>
    </row>
    <row r="2267" spans="10:16" x14ac:dyDescent="0.25">
      <c r="J2267"/>
      <c r="L2267"/>
      <c r="M2267"/>
      <c r="N2267"/>
      <c r="O2267"/>
      <c r="P2267"/>
    </row>
    <row r="2268" spans="10:16" x14ac:dyDescent="0.25">
      <c r="J2268"/>
      <c r="L2268"/>
      <c r="M2268"/>
      <c r="N2268"/>
      <c r="O2268"/>
      <c r="P2268"/>
    </row>
    <row r="2269" spans="10:16" x14ac:dyDescent="0.25">
      <c r="J2269"/>
      <c r="L2269"/>
      <c r="M2269"/>
      <c r="N2269"/>
      <c r="O2269"/>
      <c r="P2269"/>
    </row>
    <row r="2270" spans="10:16" x14ac:dyDescent="0.25">
      <c r="J2270"/>
      <c r="L2270"/>
      <c r="M2270"/>
      <c r="N2270"/>
      <c r="O2270"/>
      <c r="P2270"/>
    </row>
    <row r="2271" spans="10:16" x14ac:dyDescent="0.25">
      <c r="J2271"/>
      <c r="L2271"/>
      <c r="M2271"/>
      <c r="N2271"/>
      <c r="O2271"/>
      <c r="P2271"/>
    </row>
    <row r="2272" spans="10:16" x14ac:dyDescent="0.25">
      <c r="J2272"/>
      <c r="L2272"/>
      <c r="M2272"/>
      <c r="N2272"/>
      <c r="O2272"/>
      <c r="P2272"/>
    </row>
    <row r="2273" spans="10:16" x14ac:dyDescent="0.25">
      <c r="J2273"/>
      <c r="L2273"/>
      <c r="M2273"/>
      <c r="N2273"/>
      <c r="O2273"/>
      <c r="P2273"/>
    </row>
    <row r="2274" spans="10:16" x14ac:dyDescent="0.25">
      <c r="J2274"/>
      <c r="L2274"/>
      <c r="M2274"/>
      <c r="N2274"/>
      <c r="O2274"/>
      <c r="P2274"/>
    </row>
    <row r="2275" spans="10:16" x14ac:dyDescent="0.25">
      <c r="J2275"/>
      <c r="L2275"/>
      <c r="M2275"/>
      <c r="N2275"/>
      <c r="O2275"/>
      <c r="P2275"/>
    </row>
    <row r="2276" spans="10:16" x14ac:dyDescent="0.25">
      <c r="J2276"/>
      <c r="L2276"/>
      <c r="M2276"/>
      <c r="N2276"/>
      <c r="O2276"/>
      <c r="P2276"/>
    </row>
    <row r="2277" spans="10:16" x14ac:dyDescent="0.25">
      <c r="J2277"/>
      <c r="L2277"/>
      <c r="M2277"/>
      <c r="N2277"/>
      <c r="O2277"/>
      <c r="P2277"/>
    </row>
    <row r="2278" spans="10:16" x14ac:dyDescent="0.25">
      <c r="J2278"/>
      <c r="L2278"/>
      <c r="M2278"/>
      <c r="N2278"/>
      <c r="O2278"/>
      <c r="P2278"/>
    </row>
    <row r="2279" spans="10:16" x14ac:dyDescent="0.25">
      <c r="J2279"/>
      <c r="L2279"/>
      <c r="M2279"/>
      <c r="N2279"/>
      <c r="O2279"/>
      <c r="P2279"/>
    </row>
    <row r="2280" spans="10:16" x14ac:dyDescent="0.25">
      <c r="J2280"/>
      <c r="L2280"/>
      <c r="M2280"/>
      <c r="N2280"/>
      <c r="O2280"/>
      <c r="P2280"/>
    </row>
    <row r="2281" spans="10:16" x14ac:dyDescent="0.25">
      <c r="J2281"/>
      <c r="L2281"/>
      <c r="M2281"/>
      <c r="N2281"/>
      <c r="O2281"/>
      <c r="P2281"/>
    </row>
    <row r="2282" spans="10:16" x14ac:dyDescent="0.25">
      <c r="J2282"/>
      <c r="L2282"/>
      <c r="M2282"/>
      <c r="N2282"/>
      <c r="O2282"/>
      <c r="P2282"/>
    </row>
    <row r="2283" spans="10:16" x14ac:dyDescent="0.25">
      <c r="J2283"/>
      <c r="L2283"/>
      <c r="M2283"/>
      <c r="N2283"/>
      <c r="O2283"/>
      <c r="P2283"/>
    </row>
    <row r="2284" spans="10:16" x14ac:dyDescent="0.25">
      <c r="J2284"/>
      <c r="L2284"/>
      <c r="M2284"/>
      <c r="N2284"/>
      <c r="O2284"/>
      <c r="P2284"/>
    </row>
    <row r="2285" spans="10:16" x14ac:dyDescent="0.25">
      <c r="J2285"/>
      <c r="L2285"/>
      <c r="M2285"/>
      <c r="N2285"/>
      <c r="O2285"/>
      <c r="P2285"/>
    </row>
    <row r="2286" spans="10:16" x14ac:dyDescent="0.25">
      <c r="J2286"/>
      <c r="L2286"/>
      <c r="M2286"/>
      <c r="N2286"/>
      <c r="O2286"/>
      <c r="P2286"/>
    </row>
    <row r="2287" spans="10:16" x14ac:dyDescent="0.25">
      <c r="J2287"/>
      <c r="L2287"/>
      <c r="M2287"/>
      <c r="N2287"/>
      <c r="O2287"/>
      <c r="P2287"/>
    </row>
    <row r="2288" spans="10:16" x14ac:dyDescent="0.25">
      <c r="J2288"/>
      <c r="L2288"/>
      <c r="M2288"/>
      <c r="N2288"/>
      <c r="O2288"/>
      <c r="P2288"/>
    </row>
    <row r="2289" spans="10:16" x14ac:dyDescent="0.25">
      <c r="J2289"/>
      <c r="L2289"/>
      <c r="M2289"/>
      <c r="N2289"/>
      <c r="O2289"/>
      <c r="P2289"/>
    </row>
    <row r="2290" spans="10:16" x14ac:dyDescent="0.25">
      <c r="J2290"/>
      <c r="L2290"/>
      <c r="M2290"/>
      <c r="N2290"/>
      <c r="O2290"/>
      <c r="P2290"/>
    </row>
    <row r="2291" spans="10:16" x14ac:dyDescent="0.25">
      <c r="J2291"/>
      <c r="L2291"/>
      <c r="M2291"/>
      <c r="N2291"/>
      <c r="O2291"/>
      <c r="P2291"/>
    </row>
    <row r="2292" spans="10:16" x14ac:dyDescent="0.25">
      <c r="J2292"/>
      <c r="L2292"/>
      <c r="M2292"/>
      <c r="N2292"/>
      <c r="O2292"/>
      <c r="P2292"/>
    </row>
    <row r="2293" spans="10:16" x14ac:dyDescent="0.25">
      <c r="J2293"/>
      <c r="L2293"/>
      <c r="M2293"/>
      <c r="N2293"/>
      <c r="O2293"/>
      <c r="P2293"/>
    </row>
    <row r="2294" spans="10:16" x14ac:dyDescent="0.25">
      <c r="J2294"/>
      <c r="L2294"/>
      <c r="M2294"/>
      <c r="N2294"/>
      <c r="O2294"/>
      <c r="P2294"/>
    </row>
    <row r="2295" spans="10:16" x14ac:dyDescent="0.25">
      <c r="J2295"/>
      <c r="L2295"/>
      <c r="M2295"/>
      <c r="N2295"/>
      <c r="O2295"/>
      <c r="P2295"/>
    </row>
    <row r="2296" spans="10:16" x14ac:dyDescent="0.25">
      <c r="J2296"/>
      <c r="L2296"/>
      <c r="M2296"/>
      <c r="N2296"/>
      <c r="O2296"/>
      <c r="P2296"/>
    </row>
    <row r="2297" spans="10:16" x14ac:dyDescent="0.25">
      <c r="J2297"/>
      <c r="L2297"/>
      <c r="M2297"/>
      <c r="N2297"/>
      <c r="O2297"/>
      <c r="P2297"/>
    </row>
    <row r="2298" spans="10:16" x14ac:dyDescent="0.25">
      <c r="J2298"/>
      <c r="L2298"/>
      <c r="M2298"/>
      <c r="N2298"/>
      <c r="O2298"/>
      <c r="P2298"/>
    </row>
    <row r="2299" spans="10:16" x14ac:dyDescent="0.25">
      <c r="J2299"/>
      <c r="L2299"/>
      <c r="M2299"/>
      <c r="N2299"/>
      <c r="O2299"/>
      <c r="P2299"/>
    </row>
    <row r="2300" spans="10:16" x14ac:dyDescent="0.25">
      <c r="J2300"/>
      <c r="L2300"/>
      <c r="M2300"/>
      <c r="N2300"/>
      <c r="O2300"/>
      <c r="P2300"/>
    </row>
    <row r="2301" spans="10:16" x14ac:dyDescent="0.25">
      <c r="J2301"/>
      <c r="L2301"/>
      <c r="M2301"/>
      <c r="N2301"/>
      <c r="O2301"/>
      <c r="P2301"/>
    </row>
    <row r="2302" spans="10:16" x14ac:dyDescent="0.25">
      <c r="J2302"/>
      <c r="L2302"/>
      <c r="M2302"/>
      <c r="N2302"/>
      <c r="O2302"/>
      <c r="P2302"/>
    </row>
    <row r="2303" spans="10:16" x14ac:dyDescent="0.25">
      <c r="J2303"/>
      <c r="L2303"/>
      <c r="M2303"/>
      <c r="N2303"/>
      <c r="O2303"/>
      <c r="P2303"/>
    </row>
    <row r="2304" spans="10:16" x14ac:dyDescent="0.25">
      <c r="J2304"/>
      <c r="L2304"/>
      <c r="M2304"/>
      <c r="N2304"/>
      <c r="O2304"/>
      <c r="P2304"/>
    </row>
    <row r="2305" spans="10:16" x14ac:dyDescent="0.25">
      <c r="J2305"/>
      <c r="L2305"/>
      <c r="M2305"/>
      <c r="N2305"/>
      <c r="O2305"/>
      <c r="P2305"/>
    </row>
    <row r="2306" spans="10:16" x14ac:dyDescent="0.25">
      <c r="J2306"/>
      <c r="L2306"/>
      <c r="M2306"/>
      <c r="N2306"/>
      <c r="O2306"/>
      <c r="P2306"/>
    </row>
    <row r="2307" spans="10:16" x14ac:dyDescent="0.25">
      <c r="J2307"/>
      <c r="L2307"/>
      <c r="M2307"/>
      <c r="N2307"/>
      <c r="O2307"/>
      <c r="P2307"/>
    </row>
    <row r="2308" spans="10:16" x14ac:dyDescent="0.25">
      <c r="J2308"/>
      <c r="L2308"/>
      <c r="M2308"/>
      <c r="N2308"/>
      <c r="O2308"/>
      <c r="P2308"/>
    </row>
    <row r="2309" spans="10:16" x14ac:dyDescent="0.25">
      <c r="J2309"/>
      <c r="L2309"/>
      <c r="M2309"/>
      <c r="N2309"/>
      <c r="O2309"/>
      <c r="P2309"/>
    </row>
    <row r="2310" spans="10:16" x14ac:dyDescent="0.25">
      <c r="J2310"/>
      <c r="L2310"/>
      <c r="M2310"/>
      <c r="N2310"/>
      <c r="O2310"/>
      <c r="P2310"/>
    </row>
    <row r="2311" spans="10:16" x14ac:dyDescent="0.25">
      <c r="J2311"/>
      <c r="L2311"/>
      <c r="M2311"/>
      <c r="N2311"/>
      <c r="O2311"/>
      <c r="P2311"/>
    </row>
    <row r="2312" spans="10:16" x14ac:dyDescent="0.25">
      <c r="J2312"/>
      <c r="L2312"/>
      <c r="M2312"/>
      <c r="N2312"/>
      <c r="O2312"/>
      <c r="P2312"/>
    </row>
    <row r="2313" spans="10:16" x14ac:dyDescent="0.25">
      <c r="J2313"/>
      <c r="L2313"/>
      <c r="M2313"/>
      <c r="N2313"/>
      <c r="O2313"/>
      <c r="P2313"/>
    </row>
    <row r="2314" spans="10:16" x14ac:dyDescent="0.25">
      <c r="J2314"/>
      <c r="L2314"/>
      <c r="M2314"/>
      <c r="N2314"/>
      <c r="O2314"/>
      <c r="P2314"/>
    </row>
    <row r="2315" spans="10:16" x14ac:dyDescent="0.25">
      <c r="J2315"/>
      <c r="L2315"/>
      <c r="M2315"/>
      <c r="N2315"/>
      <c r="O2315"/>
      <c r="P2315"/>
    </row>
    <row r="2316" spans="10:16" x14ac:dyDescent="0.25">
      <c r="J2316"/>
      <c r="L2316"/>
      <c r="M2316"/>
      <c r="N2316"/>
      <c r="O2316"/>
      <c r="P2316"/>
    </row>
    <row r="2317" spans="10:16" x14ac:dyDescent="0.25">
      <c r="J2317"/>
      <c r="L2317"/>
      <c r="M2317"/>
      <c r="N2317"/>
      <c r="O2317"/>
      <c r="P2317"/>
    </row>
    <row r="2318" spans="10:16" x14ac:dyDescent="0.25">
      <c r="J2318"/>
      <c r="L2318"/>
      <c r="M2318"/>
      <c r="N2318"/>
      <c r="O2318"/>
      <c r="P2318"/>
    </row>
    <row r="2319" spans="10:16" x14ac:dyDescent="0.25">
      <c r="J2319"/>
      <c r="L2319"/>
      <c r="M2319"/>
      <c r="N2319"/>
      <c r="O2319"/>
      <c r="P2319"/>
    </row>
    <row r="2320" spans="10:16" x14ac:dyDescent="0.25">
      <c r="J2320"/>
      <c r="L2320"/>
      <c r="M2320"/>
      <c r="N2320"/>
      <c r="O2320"/>
      <c r="P2320"/>
    </row>
    <row r="2321" spans="10:16" x14ac:dyDescent="0.25">
      <c r="J2321"/>
      <c r="L2321"/>
      <c r="M2321"/>
      <c r="N2321"/>
      <c r="O2321"/>
      <c r="P2321"/>
    </row>
    <row r="2322" spans="10:16" x14ac:dyDescent="0.25">
      <c r="J2322"/>
      <c r="L2322"/>
      <c r="M2322"/>
      <c r="N2322"/>
      <c r="O2322"/>
      <c r="P2322"/>
    </row>
    <row r="2323" spans="10:16" x14ac:dyDescent="0.25">
      <c r="J2323"/>
      <c r="L2323"/>
      <c r="M2323"/>
      <c r="N2323"/>
      <c r="O2323"/>
      <c r="P2323"/>
    </row>
    <row r="2324" spans="10:16" x14ac:dyDescent="0.25">
      <c r="J2324"/>
      <c r="L2324"/>
      <c r="M2324"/>
      <c r="N2324"/>
      <c r="O2324"/>
      <c r="P2324"/>
    </row>
    <row r="2325" spans="10:16" x14ac:dyDescent="0.25">
      <c r="J2325"/>
      <c r="L2325"/>
      <c r="M2325"/>
      <c r="N2325"/>
      <c r="O2325"/>
      <c r="P2325"/>
    </row>
    <row r="2326" spans="10:16" x14ac:dyDescent="0.25">
      <c r="J2326"/>
      <c r="L2326"/>
      <c r="M2326"/>
      <c r="N2326"/>
      <c r="O2326"/>
      <c r="P2326"/>
    </row>
    <row r="2327" spans="10:16" x14ac:dyDescent="0.25">
      <c r="J2327"/>
      <c r="L2327"/>
      <c r="M2327"/>
      <c r="N2327"/>
      <c r="O2327"/>
      <c r="P2327"/>
    </row>
    <row r="2328" spans="10:16" x14ac:dyDescent="0.25">
      <c r="J2328"/>
      <c r="L2328"/>
      <c r="M2328"/>
      <c r="N2328"/>
      <c r="O2328"/>
      <c r="P2328"/>
    </row>
    <row r="2329" spans="10:16" x14ac:dyDescent="0.25">
      <c r="J2329"/>
      <c r="L2329"/>
      <c r="M2329"/>
      <c r="N2329"/>
      <c r="O2329"/>
      <c r="P2329"/>
    </row>
    <row r="2330" spans="10:16" x14ac:dyDescent="0.25">
      <c r="J2330"/>
      <c r="L2330"/>
      <c r="M2330"/>
      <c r="N2330"/>
      <c r="O2330"/>
      <c r="P2330"/>
    </row>
    <row r="2331" spans="10:16" x14ac:dyDescent="0.25">
      <c r="J2331"/>
      <c r="L2331"/>
      <c r="M2331"/>
      <c r="N2331"/>
      <c r="O2331"/>
      <c r="P2331"/>
    </row>
    <row r="2332" spans="10:16" x14ac:dyDescent="0.25">
      <c r="J2332"/>
      <c r="L2332"/>
      <c r="M2332"/>
      <c r="N2332"/>
      <c r="O2332"/>
      <c r="P2332"/>
    </row>
    <row r="2333" spans="10:16" x14ac:dyDescent="0.25">
      <c r="J2333"/>
      <c r="L2333"/>
      <c r="M2333"/>
      <c r="N2333"/>
      <c r="O2333"/>
      <c r="P2333"/>
    </row>
    <row r="2334" spans="10:16" x14ac:dyDescent="0.25">
      <c r="J2334"/>
      <c r="L2334"/>
      <c r="M2334"/>
      <c r="N2334"/>
      <c r="O2334"/>
      <c r="P2334"/>
    </row>
    <row r="2335" spans="10:16" x14ac:dyDescent="0.25">
      <c r="J2335"/>
      <c r="L2335"/>
      <c r="M2335"/>
      <c r="N2335"/>
      <c r="O2335"/>
      <c r="P2335"/>
    </row>
    <row r="2336" spans="10:16" x14ac:dyDescent="0.25">
      <c r="J2336"/>
      <c r="L2336"/>
      <c r="M2336"/>
      <c r="N2336"/>
      <c r="O2336"/>
      <c r="P2336"/>
    </row>
    <row r="2337" spans="10:16" x14ac:dyDescent="0.25">
      <c r="J2337"/>
      <c r="L2337"/>
      <c r="M2337"/>
      <c r="N2337"/>
      <c r="O2337"/>
      <c r="P2337"/>
    </row>
    <row r="2338" spans="10:16" x14ac:dyDescent="0.25">
      <c r="J2338"/>
      <c r="L2338"/>
      <c r="M2338"/>
      <c r="N2338"/>
      <c r="O2338"/>
      <c r="P2338"/>
    </row>
    <row r="2339" spans="10:16" x14ac:dyDescent="0.25">
      <c r="J2339"/>
      <c r="L2339"/>
      <c r="M2339"/>
      <c r="N2339"/>
      <c r="O2339"/>
      <c r="P2339"/>
    </row>
    <row r="2340" spans="10:16" x14ac:dyDescent="0.25">
      <c r="J2340"/>
      <c r="L2340"/>
      <c r="M2340"/>
      <c r="N2340"/>
      <c r="O2340"/>
      <c r="P2340"/>
    </row>
    <row r="2341" spans="10:16" x14ac:dyDescent="0.25">
      <c r="J2341"/>
      <c r="L2341"/>
      <c r="M2341"/>
      <c r="N2341"/>
      <c r="O2341"/>
      <c r="P2341"/>
    </row>
    <row r="2342" spans="10:16" x14ac:dyDescent="0.25">
      <c r="J2342"/>
      <c r="L2342"/>
      <c r="M2342"/>
      <c r="N2342"/>
      <c r="O2342"/>
      <c r="P2342"/>
    </row>
    <row r="2343" spans="10:16" x14ac:dyDescent="0.25">
      <c r="J2343"/>
      <c r="L2343"/>
      <c r="M2343"/>
      <c r="N2343"/>
      <c r="O2343"/>
      <c r="P2343"/>
    </row>
    <row r="2344" spans="10:16" x14ac:dyDescent="0.25">
      <c r="J2344"/>
      <c r="L2344"/>
      <c r="M2344"/>
      <c r="N2344"/>
      <c r="O2344"/>
      <c r="P2344"/>
    </row>
    <row r="2345" spans="10:16" x14ac:dyDescent="0.25">
      <c r="J2345"/>
      <c r="L2345"/>
      <c r="M2345"/>
      <c r="N2345"/>
      <c r="O2345"/>
      <c r="P2345"/>
    </row>
    <row r="2346" spans="10:16" x14ac:dyDescent="0.25">
      <c r="J2346"/>
      <c r="L2346"/>
      <c r="M2346"/>
      <c r="N2346"/>
      <c r="O2346"/>
      <c r="P2346"/>
    </row>
    <row r="2347" spans="10:16" x14ac:dyDescent="0.25">
      <c r="J2347"/>
      <c r="L2347"/>
      <c r="M2347"/>
      <c r="N2347"/>
      <c r="O2347"/>
      <c r="P2347"/>
    </row>
    <row r="2348" spans="10:16" x14ac:dyDescent="0.25">
      <c r="J2348"/>
      <c r="L2348"/>
      <c r="M2348"/>
      <c r="N2348"/>
      <c r="O2348"/>
      <c r="P2348"/>
    </row>
    <row r="2349" spans="10:16" x14ac:dyDescent="0.25">
      <c r="J2349"/>
      <c r="L2349"/>
      <c r="M2349"/>
      <c r="N2349"/>
      <c r="O2349"/>
      <c r="P2349"/>
    </row>
    <row r="2350" spans="10:16" x14ac:dyDescent="0.25">
      <c r="J2350"/>
      <c r="L2350"/>
      <c r="M2350"/>
      <c r="N2350"/>
      <c r="O2350"/>
      <c r="P2350"/>
    </row>
    <row r="2351" spans="10:16" x14ac:dyDescent="0.25">
      <c r="J2351"/>
      <c r="L2351"/>
      <c r="M2351"/>
      <c r="N2351"/>
      <c r="O2351"/>
      <c r="P2351"/>
    </row>
    <row r="2352" spans="10:16" x14ac:dyDescent="0.25">
      <c r="J2352"/>
      <c r="L2352"/>
      <c r="M2352"/>
      <c r="N2352"/>
      <c r="O2352"/>
      <c r="P2352"/>
    </row>
    <row r="2353" spans="10:16" x14ac:dyDescent="0.25">
      <c r="J2353"/>
      <c r="L2353"/>
      <c r="M2353"/>
      <c r="N2353"/>
      <c r="O2353"/>
      <c r="P2353"/>
    </row>
    <row r="2354" spans="10:16" x14ac:dyDescent="0.25">
      <c r="J2354"/>
      <c r="L2354"/>
      <c r="M2354"/>
      <c r="N2354"/>
      <c r="O2354"/>
      <c r="P2354"/>
    </row>
    <row r="2355" spans="10:16" x14ac:dyDescent="0.25">
      <c r="J2355"/>
      <c r="L2355"/>
      <c r="M2355"/>
      <c r="N2355"/>
      <c r="O2355"/>
      <c r="P2355"/>
    </row>
    <row r="2356" spans="10:16" x14ac:dyDescent="0.25">
      <c r="J2356"/>
      <c r="L2356"/>
      <c r="M2356"/>
      <c r="N2356"/>
      <c r="O2356"/>
      <c r="P2356"/>
    </row>
    <row r="2357" spans="10:16" x14ac:dyDescent="0.25">
      <c r="J2357"/>
      <c r="L2357"/>
      <c r="M2357"/>
      <c r="N2357"/>
      <c r="O2357"/>
      <c r="P2357"/>
    </row>
    <row r="2358" spans="10:16" x14ac:dyDescent="0.25">
      <c r="J2358"/>
      <c r="L2358"/>
      <c r="M2358"/>
      <c r="N2358"/>
      <c r="O2358"/>
      <c r="P2358"/>
    </row>
    <row r="2359" spans="10:16" x14ac:dyDescent="0.25">
      <c r="J2359"/>
      <c r="L2359"/>
      <c r="M2359"/>
      <c r="N2359"/>
      <c r="O2359"/>
      <c r="P2359"/>
    </row>
    <row r="2360" spans="10:16" x14ac:dyDescent="0.25">
      <c r="J2360"/>
      <c r="L2360"/>
      <c r="M2360"/>
      <c r="N2360"/>
      <c r="O2360"/>
      <c r="P2360"/>
    </row>
    <row r="2361" spans="10:16" x14ac:dyDescent="0.25">
      <c r="J2361"/>
      <c r="L2361"/>
      <c r="M2361"/>
      <c r="N2361"/>
      <c r="O2361"/>
      <c r="P2361"/>
    </row>
    <row r="2362" spans="10:16" x14ac:dyDescent="0.25">
      <c r="J2362"/>
      <c r="L2362"/>
      <c r="M2362"/>
      <c r="N2362"/>
      <c r="O2362"/>
      <c r="P2362"/>
    </row>
    <row r="2363" spans="10:16" x14ac:dyDescent="0.25">
      <c r="J2363"/>
      <c r="L2363"/>
      <c r="M2363"/>
      <c r="N2363"/>
      <c r="O2363"/>
      <c r="P2363"/>
    </row>
    <row r="2364" spans="10:16" x14ac:dyDescent="0.25">
      <c r="J2364"/>
      <c r="L2364"/>
      <c r="M2364"/>
      <c r="N2364"/>
      <c r="O2364"/>
      <c r="P2364"/>
    </row>
    <row r="2365" spans="10:16" x14ac:dyDescent="0.25">
      <c r="J2365"/>
      <c r="L2365"/>
      <c r="M2365"/>
      <c r="N2365"/>
      <c r="O2365"/>
      <c r="P2365"/>
    </row>
    <row r="2366" spans="10:16" x14ac:dyDescent="0.25">
      <c r="J2366"/>
      <c r="L2366"/>
      <c r="M2366"/>
      <c r="N2366"/>
      <c r="O2366"/>
      <c r="P2366"/>
    </row>
    <row r="2367" spans="10:16" x14ac:dyDescent="0.25">
      <c r="J2367"/>
      <c r="L2367"/>
      <c r="M2367"/>
      <c r="N2367"/>
      <c r="O2367"/>
      <c r="P2367"/>
    </row>
    <row r="2368" spans="10:16" x14ac:dyDescent="0.25">
      <c r="J2368"/>
      <c r="L2368"/>
      <c r="M2368"/>
      <c r="N2368"/>
      <c r="O2368"/>
      <c r="P2368"/>
    </row>
    <row r="2369" spans="10:16" x14ac:dyDescent="0.25">
      <c r="J2369"/>
      <c r="L2369"/>
      <c r="M2369"/>
      <c r="N2369"/>
      <c r="O2369"/>
      <c r="P2369"/>
    </row>
    <row r="2370" spans="10:16" x14ac:dyDescent="0.25">
      <c r="J2370"/>
      <c r="L2370"/>
      <c r="M2370"/>
      <c r="N2370"/>
      <c r="O2370"/>
      <c r="P2370"/>
    </row>
    <row r="2371" spans="10:16" x14ac:dyDescent="0.25">
      <c r="J2371"/>
      <c r="L2371"/>
      <c r="M2371"/>
      <c r="N2371"/>
      <c r="O2371"/>
      <c r="P2371"/>
    </row>
    <row r="2372" spans="10:16" x14ac:dyDescent="0.25">
      <c r="J2372"/>
      <c r="L2372"/>
      <c r="M2372"/>
      <c r="N2372"/>
      <c r="O2372"/>
      <c r="P2372"/>
    </row>
    <row r="2373" spans="10:16" x14ac:dyDescent="0.25">
      <c r="J2373"/>
      <c r="L2373"/>
      <c r="M2373"/>
      <c r="N2373"/>
      <c r="O2373"/>
      <c r="P2373"/>
    </row>
    <row r="2374" spans="10:16" x14ac:dyDescent="0.25">
      <c r="J2374"/>
      <c r="L2374"/>
      <c r="M2374"/>
      <c r="N2374"/>
      <c r="O2374"/>
      <c r="P2374"/>
    </row>
    <row r="2375" spans="10:16" x14ac:dyDescent="0.25">
      <c r="J2375"/>
      <c r="L2375"/>
      <c r="M2375"/>
      <c r="N2375"/>
      <c r="O2375"/>
      <c r="P2375"/>
    </row>
    <row r="2376" spans="10:16" x14ac:dyDescent="0.25">
      <c r="J2376"/>
      <c r="L2376"/>
      <c r="M2376"/>
      <c r="N2376"/>
      <c r="O2376"/>
      <c r="P2376"/>
    </row>
    <row r="2377" spans="10:16" x14ac:dyDescent="0.25">
      <c r="J2377"/>
      <c r="L2377"/>
      <c r="M2377"/>
      <c r="N2377"/>
      <c r="O2377"/>
      <c r="P2377"/>
    </row>
    <row r="2378" spans="10:16" x14ac:dyDescent="0.25">
      <c r="J2378"/>
      <c r="L2378"/>
      <c r="M2378"/>
      <c r="N2378"/>
      <c r="O2378"/>
      <c r="P2378"/>
    </row>
    <row r="2379" spans="10:16" x14ac:dyDescent="0.25">
      <c r="J2379"/>
      <c r="L2379"/>
      <c r="M2379"/>
      <c r="N2379"/>
      <c r="O2379"/>
      <c r="P2379"/>
    </row>
    <row r="2380" spans="10:16" x14ac:dyDescent="0.25">
      <c r="J2380"/>
      <c r="L2380"/>
      <c r="M2380"/>
      <c r="N2380"/>
      <c r="O2380"/>
      <c r="P2380"/>
    </row>
    <row r="2381" spans="10:16" x14ac:dyDescent="0.25">
      <c r="J2381"/>
      <c r="L2381"/>
      <c r="M2381"/>
      <c r="N2381"/>
      <c r="O2381"/>
      <c r="P2381"/>
    </row>
    <row r="2382" spans="10:16" x14ac:dyDescent="0.25">
      <c r="J2382"/>
      <c r="L2382"/>
      <c r="M2382"/>
      <c r="N2382"/>
      <c r="O2382"/>
      <c r="P2382"/>
    </row>
    <row r="2383" spans="10:16" x14ac:dyDescent="0.25">
      <c r="J2383"/>
      <c r="L2383"/>
      <c r="M2383"/>
      <c r="N2383"/>
      <c r="O2383"/>
      <c r="P2383"/>
    </row>
    <row r="2384" spans="10:16" x14ac:dyDescent="0.25">
      <c r="J2384"/>
      <c r="L2384"/>
      <c r="M2384"/>
      <c r="N2384"/>
      <c r="O2384"/>
      <c r="P2384"/>
    </row>
    <row r="2385" spans="10:16" x14ac:dyDescent="0.25">
      <c r="J2385"/>
      <c r="L2385"/>
      <c r="M2385"/>
      <c r="N2385"/>
      <c r="O2385"/>
      <c r="P2385"/>
    </row>
    <row r="2386" spans="10:16" x14ac:dyDescent="0.25">
      <c r="J2386"/>
      <c r="L2386"/>
      <c r="M2386"/>
      <c r="N2386"/>
      <c r="O2386"/>
      <c r="P2386"/>
    </row>
    <row r="2387" spans="10:16" x14ac:dyDescent="0.25">
      <c r="J2387"/>
      <c r="L2387"/>
      <c r="M2387"/>
      <c r="N2387"/>
      <c r="O2387"/>
      <c r="P2387"/>
    </row>
    <row r="2388" spans="10:16" x14ac:dyDescent="0.25">
      <c r="J2388"/>
      <c r="L2388"/>
      <c r="M2388"/>
      <c r="N2388"/>
      <c r="O2388"/>
      <c r="P2388"/>
    </row>
    <row r="2389" spans="10:16" x14ac:dyDescent="0.25">
      <c r="J2389"/>
      <c r="L2389"/>
      <c r="M2389"/>
      <c r="N2389"/>
      <c r="O2389"/>
      <c r="P2389"/>
    </row>
    <row r="2390" spans="10:16" x14ac:dyDescent="0.25">
      <c r="J2390"/>
      <c r="L2390"/>
      <c r="M2390"/>
      <c r="N2390"/>
      <c r="O2390"/>
      <c r="P2390"/>
    </row>
    <row r="2391" spans="10:16" x14ac:dyDescent="0.25">
      <c r="J2391"/>
      <c r="L2391"/>
      <c r="M2391"/>
      <c r="N2391"/>
      <c r="O2391"/>
      <c r="P2391"/>
    </row>
    <row r="2392" spans="10:16" x14ac:dyDescent="0.25">
      <c r="J2392"/>
      <c r="L2392"/>
      <c r="M2392"/>
      <c r="N2392"/>
      <c r="O2392"/>
      <c r="P2392"/>
    </row>
    <row r="2393" spans="10:16" x14ac:dyDescent="0.25">
      <c r="J2393"/>
      <c r="L2393"/>
      <c r="M2393"/>
      <c r="N2393"/>
      <c r="O2393"/>
      <c r="P2393"/>
    </row>
    <row r="2394" spans="10:16" x14ac:dyDescent="0.25">
      <c r="J2394"/>
      <c r="L2394"/>
      <c r="M2394"/>
      <c r="N2394"/>
      <c r="O2394"/>
      <c r="P2394"/>
    </row>
    <row r="2395" spans="10:16" x14ac:dyDescent="0.25">
      <c r="J2395"/>
      <c r="L2395"/>
      <c r="M2395"/>
      <c r="N2395"/>
      <c r="O2395"/>
      <c r="P2395"/>
    </row>
    <row r="2396" spans="10:16" x14ac:dyDescent="0.25">
      <c r="J2396"/>
      <c r="L2396"/>
      <c r="M2396"/>
      <c r="N2396"/>
      <c r="O2396"/>
      <c r="P2396"/>
    </row>
    <row r="2397" spans="10:16" x14ac:dyDescent="0.25">
      <c r="J2397"/>
      <c r="L2397"/>
      <c r="M2397"/>
      <c r="N2397"/>
      <c r="O2397"/>
      <c r="P2397"/>
    </row>
    <row r="2398" spans="10:16" x14ac:dyDescent="0.25">
      <c r="J2398"/>
      <c r="L2398"/>
      <c r="M2398"/>
      <c r="N2398"/>
      <c r="O2398"/>
      <c r="P2398"/>
    </row>
    <row r="2399" spans="10:16" x14ac:dyDescent="0.25">
      <c r="J2399"/>
      <c r="L2399"/>
      <c r="M2399"/>
      <c r="N2399"/>
      <c r="O2399"/>
      <c r="P2399"/>
    </row>
    <row r="2400" spans="10:16" x14ac:dyDescent="0.25">
      <c r="J2400"/>
      <c r="L2400"/>
      <c r="M2400"/>
      <c r="N2400"/>
      <c r="O2400"/>
      <c r="P2400"/>
    </row>
    <row r="2401" spans="10:16" x14ac:dyDescent="0.25">
      <c r="J2401"/>
      <c r="L2401"/>
      <c r="M2401"/>
      <c r="N2401"/>
      <c r="O2401"/>
      <c r="P2401"/>
    </row>
    <row r="2402" spans="10:16" x14ac:dyDescent="0.25">
      <c r="J2402"/>
      <c r="L2402"/>
      <c r="M2402"/>
      <c r="N2402"/>
      <c r="O2402"/>
      <c r="P2402"/>
    </row>
    <row r="2403" spans="10:16" x14ac:dyDescent="0.25">
      <c r="J2403"/>
      <c r="L2403"/>
      <c r="M2403"/>
      <c r="N2403"/>
      <c r="O2403"/>
      <c r="P2403"/>
    </row>
    <row r="2404" spans="10:16" x14ac:dyDescent="0.25">
      <c r="J2404"/>
      <c r="L2404"/>
      <c r="M2404"/>
      <c r="N2404"/>
      <c r="O2404"/>
      <c r="P2404"/>
    </row>
    <row r="2405" spans="10:16" x14ac:dyDescent="0.25">
      <c r="J2405"/>
      <c r="L2405"/>
      <c r="M2405"/>
      <c r="N2405"/>
      <c r="O2405"/>
      <c r="P2405"/>
    </row>
    <row r="2406" spans="10:16" x14ac:dyDescent="0.25">
      <c r="J2406"/>
      <c r="L2406"/>
      <c r="M2406"/>
      <c r="N2406"/>
      <c r="O2406"/>
      <c r="P2406"/>
    </row>
    <row r="2407" spans="10:16" x14ac:dyDescent="0.25">
      <c r="J2407"/>
      <c r="L2407"/>
      <c r="M2407"/>
      <c r="N2407"/>
      <c r="O2407"/>
      <c r="P2407"/>
    </row>
    <row r="2408" spans="10:16" x14ac:dyDescent="0.25">
      <c r="J2408"/>
      <c r="L2408"/>
      <c r="M2408"/>
      <c r="N2408"/>
      <c r="O2408"/>
      <c r="P2408"/>
    </row>
    <row r="2409" spans="10:16" x14ac:dyDescent="0.25">
      <c r="J2409"/>
      <c r="L2409"/>
      <c r="M2409"/>
      <c r="N2409"/>
      <c r="O2409"/>
      <c r="P2409"/>
    </row>
    <row r="2410" spans="10:16" x14ac:dyDescent="0.25">
      <c r="J2410"/>
      <c r="L2410"/>
      <c r="M2410"/>
      <c r="N2410"/>
      <c r="O2410"/>
      <c r="P2410"/>
    </row>
    <row r="2411" spans="10:16" x14ac:dyDescent="0.25">
      <c r="J2411"/>
      <c r="L2411"/>
      <c r="M2411"/>
      <c r="N2411"/>
      <c r="O2411"/>
      <c r="P2411"/>
    </row>
    <row r="2412" spans="10:16" x14ac:dyDescent="0.25">
      <c r="J2412"/>
      <c r="L2412"/>
      <c r="M2412"/>
      <c r="N2412"/>
      <c r="O2412"/>
      <c r="P2412"/>
    </row>
    <row r="2413" spans="10:16" x14ac:dyDescent="0.25">
      <c r="J2413"/>
      <c r="L2413"/>
      <c r="M2413"/>
      <c r="N2413"/>
      <c r="O2413"/>
      <c r="P2413"/>
    </row>
    <row r="2414" spans="10:16" x14ac:dyDescent="0.25">
      <c r="J2414"/>
      <c r="L2414"/>
      <c r="M2414"/>
      <c r="N2414"/>
      <c r="O2414"/>
      <c r="P2414"/>
    </row>
    <row r="2415" spans="10:16" x14ac:dyDescent="0.25">
      <c r="J2415"/>
      <c r="L2415"/>
      <c r="M2415"/>
      <c r="N2415"/>
      <c r="O2415"/>
      <c r="P2415"/>
    </row>
    <row r="2416" spans="10:16" x14ac:dyDescent="0.25">
      <c r="J2416"/>
      <c r="L2416"/>
      <c r="M2416"/>
      <c r="N2416"/>
      <c r="O2416"/>
      <c r="P2416"/>
    </row>
    <row r="2417" spans="10:16" x14ac:dyDescent="0.25">
      <c r="J2417"/>
      <c r="L2417"/>
      <c r="M2417"/>
      <c r="N2417"/>
      <c r="O2417"/>
      <c r="P2417"/>
    </row>
    <row r="2418" spans="10:16" x14ac:dyDescent="0.25">
      <c r="J2418"/>
      <c r="L2418"/>
      <c r="M2418"/>
      <c r="N2418"/>
      <c r="O2418"/>
      <c r="P2418"/>
    </row>
    <row r="2419" spans="10:16" x14ac:dyDescent="0.25">
      <c r="J2419"/>
      <c r="L2419"/>
      <c r="M2419"/>
      <c r="N2419"/>
      <c r="O2419"/>
      <c r="P2419"/>
    </row>
    <row r="2420" spans="10:16" x14ac:dyDescent="0.25">
      <c r="J2420"/>
      <c r="L2420"/>
      <c r="M2420"/>
      <c r="N2420"/>
      <c r="O2420"/>
      <c r="P2420"/>
    </row>
    <row r="2421" spans="10:16" x14ac:dyDescent="0.25">
      <c r="J2421"/>
      <c r="L2421"/>
      <c r="M2421"/>
      <c r="N2421"/>
      <c r="O2421"/>
      <c r="P2421"/>
    </row>
    <row r="2422" spans="10:16" x14ac:dyDescent="0.25">
      <c r="J2422"/>
      <c r="L2422"/>
      <c r="M2422"/>
      <c r="N2422"/>
      <c r="O2422"/>
      <c r="P2422"/>
    </row>
    <row r="2423" spans="10:16" x14ac:dyDescent="0.25">
      <c r="J2423"/>
      <c r="L2423"/>
      <c r="M2423"/>
      <c r="N2423"/>
      <c r="O2423"/>
      <c r="P2423"/>
    </row>
    <row r="2424" spans="10:16" x14ac:dyDescent="0.25">
      <c r="J2424"/>
      <c r="L2424"/>
      <c r="M2424"/>
      <c r="N2424"/>
      <c r="O2424"/>
      <c r="P2424"/>
    </row>
    <row r="2425" spans="10:16" x14ac:dyDescent="0.25">
      <c r="J2425"/>
      <c r="L2425"/>
      <c r="M2425"/>
      <c r="N2425"/>
      <c r="O2425"/>
      <c r="P2425"/>
    </row>
    <row r="2426" spans="10:16" x14ac:dyDescent="0.25">
      <c r="J2426"/>
      <c r="L2426"/>
      <c r="M2426"/>
      <c r="N2426"/>
      <c r="O2426"/>
      <c r="P2426"/>
    </row>
    <row r="2427" spans="10:16" x14ac:dyDescent="0.25">
      <c r="J2427"/>
      <c r="L2427"/>
      <c r="M2427"/>
      <c r="N2427"/>
      <c r="O2427"/>
      <c r="P2427"/>
    </row>
    <row r="2428" spans="10:16" x14ac:dyDescent="0.25">
      <c r="J2428"/>
      <c r="L2428"/>
      <c r="M2428"/>
      <c r="N2428"/>
      <c r="O2428"/>
      <c r="P2428"/>
    </row>
    <row r="2429" spans="10:16" x14ac:dyDescent="0.25">
      <c r="J2429"/>
      <c r="L2429"/>
      <c r="M2429"/>
      <c r="N2429"/>
      <c r="O2429"/>
      <c r="P2429"/>
    </row>
    <row r="2430" spans="10:16" x14ac:dyDescent="0.25">
      <c r="J2430"/>
      <c r="L2430"/>
      <c r="M2430"/>
      <c r="N2430"/>
      <c r="O2430"/>
      <c r="P2430"/>
    </row>
    <row r="2431" spans="10:16" x14ac:dyDescent="0.25">
      <c r="J2431"/>
      <c r="L2431"/>
      <c r="M2431"/>
      <c r="N2431"/>
      <c r="O2431"/>
      <c r="P2431"/>
    </row>
    <row r="2432" spans="10:16" x14ac:dyDescent="0.25">
      <c r="J2432"/>
      <c r="L2432"/>
      <c r="M2432"/>
      <c r="N2432"/>
      <c r="O2432"/>
      <c r="P2432"/>
    </row>
    <row r="2433" spans="10:16" x14ac:dyDescent="0.25">
      <c r="J2433"/>
      <c r="L2433"/>
      <c r="M2433"/>
      <c r="N2433"/>
      <c r="O2433"/>
      <c r="P2433"/>
    </row>
    <row r="2434" spans="10:16" x14ac:dyDescent="0.25">
      <c r="J2434"/>
      <c r="L2434"/>
      <c r="M2434"/>
      <c r="N2434"/>
      <c r="O2434"/>
      <c r="P2434"/>
    </row>
    <row r="2435" spans="10:16" x14ac:dyDescent="0.25">
      <c r="J2435"/>
      <c r="L2435"/>
      <c r="M2435"/>
      <c r="N2435"/>
      <c r="O2435"/>
      <c r="P2435"/>
    </row>
    <row r="2436" spans="10:16" x14ac:dyDescent="0.25">
      <c r="J2436"/>
      <c r="L2436"/>
      <c r="M2436"/>
      <c r="N2436"/>
      <c r="O2436"/>
      <c r="P2436"/>
    </row>
    <row r="2437" spans="10:16" x14ac:dyDescent="0.25">
      <c r="J2437"/>
      <c r="L2437"/>
      <c r="M2437"/>
      <c r="N2437"/>
      <c r="O2437"/>
      <c r="P2437"/>
    </row>
    <row r="2438" spans="10:16" x14ac:dyDescent="0.25">
      <c r="J2438"/>
      <c r="L2438"/>
      <c r="M2438"/>
      <c r="N2438"/>
      <c r="O2438"/>
      <c r="P2438"/>
    </row>
    <row r="2439" spans="10:16" x14ac:dyDescent="0.25">
      <c r="J2439"/>
      <c r="L2439"/>
      <c r="M2439"/>
      <c r="N2439"/>
      <c r="O2439"/>
      <c r="P2439"/>
    </row>
    <row r="2440" spans="10:16" x14ac:dyDescent="0.25">
      <c r="J2440"/>
      <c r="L2440"/>
      <c r="M2440"/>
      <c r="N2440"/>
      <c r="O2440"/>
      <c r="P2440"/>
    </row>
    <row r="2441" spans="10:16" x14ac:dyDescent="0.25">
      <c r="J2441"/>
      <c r="L2441"/>
      <c r="M2441"/>
      <c r="N2441"/>
      <c r="O2441"/>
      <c r="P2441"/>
    </row>
    <row r="2442" spans="10:16" x14ac:dyDescent="0.25">
      <c r="J2442"/>
      <c r="L2442"/>
      <c r="M2442"/>
      <c r="N2442"/>
      <c r="O2442"/>
      <c r="P2442"/>
    </row>
    <row r="2443" spans="10:16" x14ac:dyDescent="0.25">
      <c r="J2443"/>
      <c r="L2443"/>
      <c r="M2443"/>
      <c r="N2443"/>
      <c r="O2443"/>
      <c r="P2443"/>
    </row>
    <row r="2444" spans="10:16" x14ac:dyDescent="0.25">
      <c r="J2444"/>
      <c r="L2444"/>
      <c r="M2444"/>
      <c r="N2444"/>
      <c r="O2444"/>
      <c r="P2444"/>
    </row>
    <row r="2445" spans="10:16" x14ac:dyDescent="0.25">
      <c r="J2445"/>
      <c r="L2445"/>
      <c r="M2445"/>
      <c r="N2445"/>
      <c r="O2445"/>
      <c r="P2445"/>
    </row>
    <row r="2446" spans="10:16" x14ac:dyDescent="0.25">
      <c r="J2446"/>
      <c r="L2446"/>
      <c r="M2446"/>
      <c r="N2446"/>
      <c r="O2446"/>
      <c r="P2446"/>
    </row>
    <row r="2447" spans="10:16" x14ac:dyDescent="0.25">
      <c r="J2447"/>
      <c r="L2447"/>
      <c r="M2447"/>
      <c r="N2447"/>
      <c r="O2447"/>
      <c r="P2447"/>
    </row>
    <row r="2448" spans="10:16" x14ac:dyDescent="0.25">
      <c r="J2448"/>
      <c r="L2448"/>
      <c r="M2448"/>
      <c r="N2448"/>
      <c r="O2448"/>
      <c r="P2448"/>
    </row>
    <row r="2449" spans="10:16" x14ac:dyDescent="0.25">
      <c r="J2449"/>
      <c r="L2449"/>
      <c r="M2449"/>
      <c r="N2449"/>
      <c r="O2449"/>
      <c r="P2449"/>
    </row>
    <row r="2450" spans="10:16" x14ac:dyDescent="0.25">
      <c r="J2450"/>
      <c r="L2450"/>
      <c r="M2450"/>
      <c r="N2450"/>
      <c r="O2450"/>
      <c r="P2450"/>
    </row>
    <row r="2451" spans="10:16" x14ac:dyDescent="0.25">
      <c r="J2451"/>
      <c r="L2451"/>
      <c r="M2451"/>
      <c r="N2451"/>
      <c r="O2451"/>
      <c r="P2451"/>
    </row>
    <row r="2452" spans="10:16" x14ac:dyDescent="0.25">
      <c r="J2452"/>
      <c r="L2452"/>
      <c r="M2452"/>
      <c r="N2452"/>
      <c r="O2452"/>
      <c r="P2452"/>
    </row>
    <row r="2453" spans="10:16" x14ac:dyDescent="0.25">
      <c r="J2453"/>
      <c r="L2453"/>
      <c r="M2453"/>
      <c r="N2453"/>
      <c r="O2453"/>
      <c r="P2453"/>
    </row>
    <row r="2454" spans="10:16" x14ac:dyDescent="0.25">
      <c r="J2454"/>
      <c r="L2454"/>
      <c r="M2454"/>
      <c r="N2454"/>
      <c r="O2454"/>
      <c r="P2454"/>
    </row>
    <row r="2455" spans="10:16" x14ac:dyDescent="0.25">
      <c r="J2455"/>
      <c r="L2455"/>
      <c r="M2455"/>
      <c r="N2455"/>
      <c r="O2455"/>
      <c r="P2455"/>
    </row>
    <row r="2456" spans="10:16" x14ac:dyDescent="0.25">
      <c r="J2456"/>
      <c r="L2456"/>
      <c r="M2456"/>
      <c r="N2456"/>
      <c r="O2456"/>
      <c r="P2456"/>
    </row>
    <row r="2457" spans="10:16" x14ac:dyDescent="0.25">
      <c r="J2457"/>
      <c r="L2457"/>
      <c r="M2457"/>
      <c r="N2457"/>
      <c r="O2457"/>
      <c r="P2457"/>
    </row>
    <row r="2458" spans="10:16" x14ac:dyDescent="0.25">
      <c r="J2458"/>
      <c r="L2458"/>
      <c r="M2458"/>
      <c r="N2458"/>
      <c r="O2458"/>
      <c r="P2458"/>
    </row>
    <row r="2459" spans="10:16" x14ac:dyDescent="0.25">
      <c r="J2459"/>
      <c r="L2459"/>
      <c r="M2459"/>
      <c r="N2459"/>
      <c r="O2459"/>
      <c r="P2459"/>
    </row>
    <row r="2460" spans="10:16" x14ac:dyDescent="0.25">
      <c r="J2460"/>
      <c r="L2460"/>
      <c r="M2460"/>
      <c r="N2460"/>
      <c r="O2460"/>
      <c r="P2460"/>
    </row>
    <row r="2461" spans="10:16" x14ac:dyDescent="0.25">
      <c r="J2461"/>
      <c r="L2461"/>
      <c r="M2461"/>
      <c r="N2461"/>
      <c r="O2461"/>
      <c r="P2461"/>
    </row>
    <row r="2462" spans="10:16" x14ac:dyDescent="0.25">
      <c r="J2462"/>
      <c r="L2462"/>
      <c r="M2462"/>
      <c r="N2462"/>
      <c r="O2462"/>
      <c r="P2462"/>
    </row>
    <row r="2463" spans="10:16" x14ac:dyDescent="0.25">
      <c r="J2463"/>
      <c r="L2463"/>
      <c r="M2463"/>
      <c r="N2463"/>
      <c r="O2463"/>
      <c r="P2463"/>
    </row>
    <row r="2464" spans="10:16" x14ac:dyDescent="0.25">
      <c r="J2464"/>
      <c r="L2464"/>
      <c r="M2464"/>
      <c r="N2464"/>
      <c r="O2464"/>
      <c r="P2464"/>
    </row>
    <row r="2465" spans="10:16" x14ac:dyDescent="0.25">
      <c r="J2465"/>
      <c r="L2465"/>
      <c r="M2465"/>
      <c r="N2465"/>
      <c r="O2465"/>
      <c r="P2465"/>
    </row>
    <row r="2466" spans="10:16" x14ac:dyDescent="0.25">
      <c r="J2466"/>
      <c r="L2466"/>
      <c r="M2466"/>
      <c r="N2466"/>
      <c r="O2466"/>
      <c r="P2466"/>
    </row>
    <row r="2467" spans="10:16" x14ac:dyDescent="0.25">
      <c r="J2467"/>
      <c r="L2467"/>
      <c r="M2467"/>
      <c r="N2467"/>
      <c r="O2467"/>
      <c r="P2467"/>
    </row>
    <row r="2468" spans="10:16" x14ac:dyDescent="0.25">
      <c r="J2468"/>
      <c r="L2468"/>
      <c r="M2468"/>
      <c r="N2468"/>
      <c r="O2468"/>
      <c r="P2468"/>
    </row>
    <row r="2469" spans="10:16" x14ac:dyDescent="0.25">
      <c r="J2469"/>
      <c r="L2469"/>
      <c r="M2469"/>
      <c r="N2469"/>
      <c r="O2469"/>
      <c r="P2469"/>
    </row>
    <row r="2470" spans="10:16" x14ac:dyDescent="0.25">
      <c r="J2470"/>
      <c r="L2470"/>
      <c r="M2470"/>
      <c r="N2470"/>
      <c r="O2470"/>
      <c r="P2470"/>
    </row>
    <row r="2471" spans="10:16" x14ac:dyDescent="0.25">
      <c r="J2471"/>
      <c r="L2471"/>
      <c r="M2471"/>
      <c r="N2471"/>
      <c r="O2471"/>
      <c r="P2471"/>
    </row>
    <row r="2472" spans="10:16" x14ac:dyDescent="0.25">
      <c r="J2472"/>
      <c r="L2472"/>
      <c r="M2472"/>
      <c r="N2472"/>
      <c r="O2472"/>
      <c r="P2472"/>
    </row>
    <row r="2473" spans="10:16" x14ac:dyDescent="0.25">
      <c r="J2473"/>
      <c r="L2473"/>
      <c r="M2473"/>
      <c r="N2473"/>
      <c r="O2473"/>
      <c r="P2473"/>
    </row>
    <row r="2474" spans="10:16" x14ac:dyDescent="0.25">
      <c r="J2474"/>
      <c r="L2474"/>
      <c r="M2474"/>
      <c r="N2474"/>
      <c r="O2474"/>
      <c r="P2474"/>
    </row>
    <row r="2475" spans="10:16" x14ac:dyDescent="0.25">
      <c r="J2475"/>
      <c r="L2475"/>
      <c r="M2475"/>
      <c r="N2475"/>
      <c r="O2475"/>
      <c r="P2475"/>
    </row>
    <row r="2476" spans="10:16" x14ac:dyDescent="0.25">
      <c r="J2476"/>
      <c r="L2476"/>
      <c r="M2476"/>
      <c r="N2476"/>
      <c r="O2476"/>
      <c r="P2476"/>
    </row>
    <row r="2477" spans="10:16" x14ac:dyDescent="0.25">
      <c r="J2477"/>
      <c r="L2477"/>
      <c r="M2477"/>
      <c r="N2477"/>
      <c r="O2477"/>
      <c r="P2477"/>
    </row>
    <row r="2478" spans="10:16" x14ac:dyDescent="0.25">
      <c r="L2478"/>
      <c r="M2478"/>
      <c r="N2478"/>
      <c r="O2478"/>
      <c r="P2478"/>
    </row>
    <row r="2479" spans="10:16" x14ac:dyDescent="0.25">
      <c r="L2479"/>
      <c r="M2479"/>
      <c r="N2479"/>
      <c r="O2479"/>
      <c r="P2479"/>
    </row>
    <row r="2480" spans="10:16" x14ac:dyDescent="0.25">
      <c r="L2480"/>
      <c r="M2480"/>
      <c r="N2480"/>
      <c r="O2480"/>
      <c r="P2480"/>
    </row>
    <row r="2481" spans="13:16" x14ac:dyDescent="0.25">
      <c r="M2481"/>
      <c r="N2481"/>
      <c r="O2481"/>
      <c r="P2481"/>
    </row>
    <row r="2482" spans="13:16" x14ac:dyDescent="0.25">
      <c r="M2482"/>
      <c r="N2482"/>
      <c r="O2482"/>
      <c r="P2482"/>
    </row>
    <row r="2483" spans="13:16" x14ac:dyDescent="0.25">
      <c r="M2483"/>
      <c r="N2483"/>
      <c r="O2483"/>
      <c r="P2483"/>
    </row>
    <row r="2484" spans="13:16" x14ac:dyDescent="0.25">
      <c r="M2484"/>
      <c r="N2484"/>
      <c r="O2484"/>
      <c r="P2484"/>
    </row>
    <row r="2485" spans="13:16" x14ac:dyDescent="0.25">
      <c r="M2485"/>
      <c r="N2485"/>
      <c r="O2485"/>
      <c r="P2485"/>
    </row>
    <row r="2486" spans="13:16" x14ac:dyDescent="0.25">
      <c r="M2486"/>
      <c r="N2486"/>
      <c r="O2486"/>
      <c r="P2486"/>
    </row>
    <row r="2487" spans="13:16" x14ac:dyDescent="0.25">
      <c r="M2487"/>
      <c r="N2487"/>
      <c r="O2487"/>
      <c r="P2487"/>
    </row>
    <row r="2488" spans="13:16" x14ac:dyDescent="0.25">
      <c r="M2488"/>
      <c r="N2488"/>
      <c r="O2488"/>
      <c r="P2488"/>
    </row>
    <row r="2489" spans="13:16" x14ac:dyDescent="0.25">
      <c r="M2489"/>
      <c r="N2489"/>
      <c r="O2489"/>
      <c r="P2489"/>
    </row>
    <row r="2490" spans="13:16" x14ac:dyDescent="0.25">
      <c r="M2490"/>
      <c r="N2490"/>
      <c r="O2490"/>
      <c r="P2490"/>
    </row>
    <row r="2491" spans="13:16" x14ac:dyDescent="0.25">
      <c r="M2491"/>
      <c r="N2491"/>
      <c r="O2491"/>
      <c r="P2491"/>
    </row>
    <row r="2492" spans="13:16" x14ac:dyDescent="0.25">
      <c r="M2492"/>
      <c r="N2492"/>
      <c r="O2492"/>
      <c r="P2492"/>
    </row>
    <row r="2493" spans="13:16" x14ac:dyDescent="0.25">
      <c r="M2493"/>
      <c r="N2493"/>
      <c r="O2493"/>
      <c r="P2493"/>
    </row>
    <row r="2494" spans="13:16" x14ac:dyDescent="0.25">
      <c r="M2494"/>
      <c r="N2494"/>
      <c r="O2494"/>
      <c r="P2494"/>
    </row>
    <row r="2495" spans="13:16" x14ac:dyDescent="0.25">
      <c r="M2495"/>
      <c r="N2495"/>
      <c r="O2495"/>
      <c r="P2495"/>
    </row>
    <row r="2496" spans="13:16" x14ac:dyDescent="0.25">
      <c r="M2496"/>
      <c r="N2496"/>
      <c r="O2496"/>
      <c r="P2496"/>
    </row>
    <row r="2497" spans="13:16" x14ac:dyDescent="0.25">
      <c r="M2497"/>
      <c r="N2497"/>
      <c r="O2497"/>
      <c r="P2497"/>
    </row>
    <row r="2498" spans="13:16" x14ac:dyDescent="0.25">
      <c r="M2498"/>
      <c r="N2498"/>
      <c r="O2498"/>
      <c r="P2498"/>
    </row>
    <row r="2499" spans="13:16" x14ac:dyDescent="0.25">
      <c r="M2499"/>
      <c r="N2499"/>
      <c r="O2499"/>
      <c r="P2499"/>
    </row>
    <row r="2500" spans="13:16" x14ac:dyDescent="0.25">
      <c r="M2500"/>
      <c r="N2500"/>
      <c r="O2500"/>
      <c r="P2500"/>
    </row>
    <row r="2501" spans="13:16" x14ac:dyDescent="0.25">
      <c r="M2501"/>
      <c r="N2501"/>
      <c r="O2501"/>
      <c r="P2501"/>
    </row>
    <row r="2502" spans="13:16" x14ac:dyDescent="0.25">
      <c r="M2502"/>
      <c r="N2502"/>
      <c r="O2502"/>
      <c r="P2502"/>
    </row>
    <row r="2503" spans="13:16" x14ac:dyDescent="0.25">
      <c r="M2503"/>
      <c r="N2503"/>
      <c r="O2503"/>
      <c r="P2503"/>
    </row>
    <row r="2504" spans="13:16" x14ac:dyDescent="0.25">
      <c r="M2504"/>
      <c r="N2504"/>
      <c r="O2504"/>
      <c r="P2504"/>
    </row>
    <row r="2505" spans="13:16" x14ac:dyDescent="0.25">
      <c r="M2505"/>
      <c r="N2505"/>
      <c r="O2505"/>
      <c r="P2505"/>
    </row>
    <row r="2506" spans="13:16" x14ac:dyDescent="0.25">
      <c r="M2506"/>
      <c r="N2506"/>
      <c r="O2506"/>
      <c r="P2506"/>
    </row>
    <row r="2507" spans="13:16" x14ac:dyDescent="0.25">
      <c r="M2507"/>
      <c r="N2507"/>
      <c r="O2507"/>
      <c r="P2507"/>
    </row>
    <row r="2508" spans="13:16" x14ac:dyDescent="0.25">
      <c r="M2508"/>
      <c r="N2508"/>
      <c r="O2508"/>
      <c r="P2508"/>
    </row>
    <row r="2509" spans="13:16" x14ac:dyDescent="0.25">
      <c r="M2509"/>
      <c r="N2509"/>
      <c r="O2509"/>
      <c r="P2509"/>
    </row>
    <row r="2510" spans="13:16" x14ac:dyDescent="0.25">
      <c r="M2510"/>
      <c r="N2510"/>
      <c r="O2510"/>
      <c r="P2510"/>
    </row>
    <row r="2511" spans="13:16" x14ac:dyDescent="0.25">
      <c r="M2511"/>
      <c r="N2511"/>
      <c r="O2511"/>
      <c r="P2511"/>
    </row>
    <row r="2512" spans="13:16" x14ac:dyDescent="0.25">
      <c r="M2512"/>
      <c r="N2512"/>
      <c r="O2512"/>
      <c r="P2512"/>
    </row>
    <row r="2513" spans="13:16" x14ac:dyDescent="0.25">
      <c r="M2513"/>
      <c r="N2513"/>
      <c r="O2513"/>
      <c r="P2513"/>
    </row>
    <row r="2514" spans="13:16" x14ac:dyDescent="0.25">
      <c r="M2514"/>
      <c r="N2514"/>
      <c r="O2514"/>
      <c r="P2514"/>
    </row>
    <row r="2515" spans="13:16" x14ac:dyDescent="0.25">
      <c r="M2515"/>
      <c r="N2515"/>
      <c r="O2515"/>
      <c r="P2515"/>
    </row>
    <row r="2516" spans="13:16" x14ac:dyDescent="0.25">
      <c r="M2516"/>
      <c r="N2516"/>
      <c r="O2516"/>
      <c r="P2516"/>
    </row>
    <row r="2517" spans="13:16" x14ac:dyDescent="0.25">
      <c r="M2517"/>
      <c r="N2517"/>
      <c r="O2517"/>
      <c r="P2517"/>
    </row>
    <row r="2518" spans="13:16" x14ac:dyDescent="0.25">
      <c r="M2518"/>
      <c r="N2518"/>
      <c r="O2518"/>
      <c r="P2518"/>
    </row>
    <row r="2519" spans="13:16" x14ac:dyDescent="0.25">
      <c r="M2519"/>
      <c r="N2519"/>
      <c r="O2519"/>
      <c r="P2519"/>
    </row>
    <row r="2520" spans="13:16" x14ac:dyDescent="0.25">
      <c r="M2520"/>
      <c r="N2520"/>
      <c r="O2520"/>
      <c r="P2520"/>
    </row>
    <row r="2521" spans="13:16" x14ac:dyDescent="0.25">
      <c r="M2521"/>
      <c r="N2521"/>
      <c r="O2521"/>
      <c r="P2521"/>
    </row>
    <row r="2522" spans="13:16" x14ac:dyDescent="0.25">
      <c r="M2522"/>
      <c r="N2522"/>
      <c r="O2522"/>
      <c r="P2522"/>
    </row>
    <row r="2523" spans="13:16" x14ac:dyDescent="0.25">
      <c r="M2523"/>
      <c r="N2523"/>
      <c r="O2523"/>
      <c r="P2523"/>
    </row>
    <row r="2524" spans="13:16" x14ac:dyDescent="0.25">
      <c r="M2524"/>
      <c r="N2524"/>
      <c r="O2524"/>
      <c r="P2524"/>
    </row>
    <row r="2525" spans="13:16" x14ac:dyDescent="0.25">
      <c r="M2525"/>
      <c r="N2525"/>
      <c r="O2525"/>
      <c r="P2525"/>
    </row>
    <row r="2526" spans="13:16" x14ac:dyDescent="0.25">
      <c r="M2526"/>
      <c r="N2526"/>
      <c r="O2526"/>
      <c r="P2526"/>
    </row>
    <row r="2527" spans="13:16" x14ac:dyDescent="0.25">
      <c r="M2527"/>
      <c r="N2527"/>
      <c r="O2527"/>
      <c r="P2527"/>
    </row>
    <row r="2528" spans="13:16" x14ac:dyDescent="0.25">
      <c r="M2528"/>
      <c r="N2528"/>
      <c r="O2528"/>
      <c r="P2528"/>
    </row>
    <row r="2529" spans="13:16" x14ac:dyDescent="0.25">
      <c r="M2529"/>
      <c r="N2529"/>
      <c r="O2529"/>
      <c r="P2529"/>
    </row>
    <row r="2530" spans="13:16" x14ac:dyDescent="0.25">
      <c r="M2530"/>
      <c r="N2530"/>
      <c r="O2530"/>
      <c r="P2530"/>
    </row>
    <row r="2531" spans="13:16" x14ac:dyDescent="0.25">
      <c r="M2531"/>
      <c r="N2531"/>
      <c r="O2531"/>
      <c r="P2531"/>
    </row>
    <row r="2532" spans="13:16" x14ac:dyDescent="0.25">
      <c r="M2532"/>
      <c r="N2532"/>
      <c r="O2532"/>
      <c r="P2532"/>
    </row>
    <row r="2533" spans="13:16" x14ac:dyDescent="0.25">
      <c r="M2533"/>
      <c r="N2533"/>
      <c r="O2533"/>
      <c r="P2533"/>
    </row>
    <row r="2534" spans="13:16" x14ac:dyDescent="0.25">
      <c r="M2534"/>
      <c r="N2534"/>
      <c r="O2534"/>
      <c r="P2534"/>
    </row>
    <row r="2535" spans="13:16" x14ac:dyDescent="0.25">
      <c r="M2535"/>
      <c r="N2535"/>
      <c r="O2535"/>
      <c r="P2535"/>
    </row>
    <row r="2536" spans="13:16" x14ac:dyDescent="0.25">
      <c r="M2536"/>
      <c r="N2536"/>
      <c r="O2536"/>
      <c r="P2536"/>
    </row>
    <row r="2537" spans="13:16" x14ac:dyDescent="0.25">
      <c r="M2537"/>
      <c r="N2537"/>
      <c r="O2537"/>
      <c r="P2537"/>
    </row>
    <row r="2538" spans="13:16" x14ac:dyDescent="0.25">
      <c r="M2538"/>
      <c r="N2538"/>
      <c r="O2538"/>
      <c r="P2538"/>
    </row>
    <row r="2539" spans="13:16" x14ac:dyDescent="0.25">
      <c r="M2539"/>
      <c r="N2539"/>
      <c r="O2539"/>
      <c r="P2539"/>
    </row>
    <row r="2540" spans="13:16" x14ac:dyDescent="0.25">
      <c r="M2540"/>
      <c r="N2540"/>
      <c r="O2540"/>
      <c r="P2540"/>
    </row>
    <row r="2541" spans="13:16" x14ac:dyDescent="0.25">
      <c r="M2541"/>
      <c r="N2541"/>
      <c r="O2541"/>
      <c r="P2541"/>
    </row>
    <row r="2542" spans="13:16" x14ac:dyDescent="0.25">
      <c r="M2542"/>
      <c r="N2542"/>
      <c r="O2542"/>
      <c r="P2542"/>
    </row>
    <row r="2543" spans="13:16" x14ac:dyDescent="0.25">
      <c r="M2543"/>
      <c r="N2543"/>
      <c r="O2543"/>
      <c r="P2543"/>
    </row>
    <row r="2544" spans="13:16" x14ac:dyDescent="0.25">
      <c r="M2544"/>
      <c r="N2544"/>
      <c r="O2544"/>
      <c r="P2544"/>
    </row>
    <row r="2545" spans="13:16" x14ac:dyDescent="0.25">
      <c r="M2545"/>
      <c r="N2545"/>
      <c r="O2545"/>
      <c r="P2545"/>
    </row>
    <row r="2546" spans="13:16" x14ac:dyDescent="0.25">
      <c r="M2546"/>
      <c r="N2546"/>
      <c r="O2546"/>
      <c r="P2546"/>
    </row>
    <row r="2547" spans="13:16" x14ac:dyDescent="0.25">
      <c r="M2547"/>
      <c r="N2547"/>
      <c r="O2547"/>
      <c r="P2547"/>
    </row>
    <row r="2548" spans="13:16" x14ac:dyDescent="0.25">
      <c r="M2548"/>
      <c r="N2548"/>
      <c r="O2548"/>
      <c r="P2548"/>
    </row>
    <row r="2549" spans="13:16" x14ac:dyDescent="0.25">
      <c r="M2549"/>
      <c r="N2549"/>
      <c r="O2549"/>
      <c r="P2549"/>
    </row>
    <row r="2550" spans="13:16" x14ac:dyDescent="0.25">
      <c r="M2550"/>
      <c r="N2550"/>
      <c r="O2550"/>
      <c r="P2550"/>
    </row>
    <row r="2551" spans="13:16" x14ac:dyDescent="0.25">
      <c r="M2551"/>
      <c r="N2551"/>
      <c r="O2551"/>
      <c r="P2551"/>
    </row>
    <row r="2552" spans="13:16" x14ac:dyDescent="0.25">
      <c r="M2552"/>
      <c r="N2552"/>
      <c r="O2552"/>
      <c r="P2552"/>
    </row>
    <row r="2553" spans="13:16" x14ac:dyDescent="0.25">
      <c r="M2553"/>
      <c r="N2553"/>
      <c r="O2553"/>
      <c r="P2553"/>
    </row>
    <row r="2554" spans="13:16" x14ac:dyDescent="0.25">
      <c r="M2554"/>
      <c r="N2554"/>
      <c r="O2554"/>
      <c r="P2554"/>
    </row>
    <row r="2555" spans="13:16" x14ac:dyDescent="0.25">
      <c r="M2555"/>
      <c r="N2555"/>
      <c r="O2555"/>
      <c r="P2555"/>
    </row>
    <row r="2556" spans="13:16" x14ac:dyDescent="0.25">
      <c r="M2556"/>
      <c r="N2556"/>
      <c r="O2556"/>
      <c r="P2556"/>
    </row>
    <row r="2557" spans="13:16" x14ac:dyDescent="0.25">
      <c r="M2557"/>
      <c r="N2557"/>
      <c r="O2557"/>
      <c r="P2557"/>
    </row>
    <row r="2558" spans="13:16" x14ac:dyDescent="0.25">
      <c r="M2558"/>
      <c r="N2558"/>
      <c r="O2558"/>
      <c r="P2558"/>
    </row>
    <row r="2559" spans="13:16" x14ac:dyDescent="0.25">
      <c r="M2559"/>
      <c r="N2559"/>
      <c r="O2559"/>
      <c r="P2559"/>
    </row>
    <row r="2560" spans="13:16" x14ac:dyDescent="0.25">
      <c r="M2560"/>
      <c r="N2560"/>
      <c r="O2560"/>
      <c r="P2560"/>
    </row>
    <row r="2561" spans="13:16" x14ac:dyDescent="0.25">
      <c r="M2561"/>
      <c r="N2561"/>
      <c r="O2561"/>
      <c r="P2561"/>
    </row>
    <row r="2562" spans="13:16" x14ac:dyDescent="0.25">
      <c r="M2562"/>
      <c r="N2562"/>
      <c r="O2562"/>
      <c r="P2562"/>
    </row>
    <row r="2563" spans="13:16" x14ac:dyDescent="0.25">
      <c r="M2563"/>
      <c r="N2563"/>
      <c r="O2563"/>
      <c r="P2563"/>
    </row>
    <row r="2564" spans="13:16" x14ac:dyDescent="0.25">
      <c r="M2564"/>
      <c r="N2564"/>
      <c r="O2564"/>
      <c r="P2564"/>
    </row>
    <row r="2565" spans="13:16" x14ac:dyDescent="0.25">
      <c r="M2565"/>
      <c r="N2565"/>
      <c r="O2565"/>
      <c r="P2565"/>
    </row>
    <row r="2566" spans="13:16" x14ac:dyDescent="0.25">
      <c r="M2566"/>
      <c r="N2566"/>
      <c r="O2566"/>
      <c r="P2566"/>
    </row>
    <row r="2567" spans="13:16" x14ac:dyDescent="0.25">
      <c r="M2567"/>
      <c r="N2567"/>
      <c r="O2567"/>
      <c r="P2567"/>
    </row>
    <row r="2568" spans="13:16" x14ac:dyDescent="0.25">
      <c r="M2568"/>
      <c r="N2568"/>
      <c r="O2568"/>
      <c r="P2568"/>
    </row>
    <row r="2569" spans="13:16" x14ac:dyDescent="0.25">
      <c r="M2569"/>
      <c r="N2569"/>
      <c r="O2569"/>
      <c r="P2569"/>
    </row>
    <row r="2570" spans="13:16" x14ac:dyDescent="0.25">
      <c r="M2570"/>
      <c r="N2570"/>
      <c r="O2570"/>
      <c r="P2570"/>
    </row>
    <row r="2571" spans="13:16" x14ac:dyDescent="0.25">
      <c r="M2571"/>
      <c r="N2571"/>
      <c r="O2571"/>
      <c r="P2571"/>
    </row>
    <row r="2572" spans="13:16" x14ac:dyDescent="0.25">
      <c r="M2572"/>
      <c r="N2572"/>
      <c r="O2572"/>
      <c r="P2572"/>
    </row>
    <row r="2573" spans="13:16" x14ac:dyDescent="0.25">
      <c r="M2573"/>
      <c r="N2573"/>
      <c r="O2573"/>
      <c r="P2573"/>
    </row>
    <row r="2574" spans="13:16" x14ac:dyDescent="0.25">
      <c r="M2574"/>
      <c r="N2574"/>
      <c r="O2574"/>
      <c r="P2574"/>
    </row>
    <row r="2575" spans="13:16" x14ac:dyDescent="0.25">
      <c r="M2575"/>
      <c r="N2575"/>
      <c r="O2575"/>
      <c r="P2575"/>
    </row>
    <row r="2576" spans="13:16" x14ac:dyDescent="0.25">
      <c r="M2576"/>
      <c r="N2576"/>
      <c r="O2576"/>
      <c r="P2576"/>
    </row>
    <row r="2577" spans="13:16" x14ac:dyDescent="0.25">
      <c r="M2577"/>
      <c r="N2577"/>
      <c r="O2577"/>
      <c r="P2577"/>
    </row>
    <row r="2578" spans="13:16" x14ac:dyDescent="0.25">
      <c r="M2578"/>
      <c r="N2578"/>
      <c r="O2578"/>
      <c r="P2578"/>
    </row>
    <row r="2579" spans="13:16" x14ac:dyDescent="0.25">
      <c r="M2579"/>
      <c r="N2579"/>
      <c r="O2579"/>
      <c r="P2579"/>
    </row>
    <row r="2580" spans="13:16" x14ac:dyDescent="0.25">
      <c r="M2580"/>
      <c r="N2580"/>
      <c r="O2580"/>
      <c r="P2580"/>
    </row>
    <row r="2581" spans="13:16" x14ac:dyDescent="0.25">
      <c r="M2581"/>
      <c r="N2581"/>
      <c r="O2581"/>
      <c r="P2581"/>
    </row>
    <row r="2582" spans="13:16" x14ac:dyDescent="0.25">
      <c r="M2582"/>
      <c r="N2582"/>
      <c r="O2582"/>
      <c r="P2582"/>
    </row>
    <row r="2583" spans="13:16" x14ac:dyDescent="0.25">
      <c r="M2583"/>
      <c r="N2583"/>
      <c r="O2583"/>
      <c r="P2583"/>
    </row>
    <row r="2584" spans="13:16" x14ac:dyDescent="0.25">
      <c r="M2584"/>
      <c r="N2584"/>
      <c r="O2584"/>
      <c r="P2584"/>
    </row>
    <row r="2585" spans="13:16" x14ac:dyDescent="0.25">
      <c r="M2585"/>
      <c r="N2585"/>
      <c r="O2585"/>
      <c r="P2585"/>
    </row>
    <row r="2586" spans="13:16" x14ac:dyDescent="0.25">
      <c r="M2586"/>
      <c r="N2586"/>
      <c r="O2586"/>
      <c r="P2586"/>
    </row>
    <row r="2587" spans="13:16" x14ac:dyDescent="0.25">
      <c r="M2587"/>
      <c r="N2587"/>
      <c r="O2587"/>
      <c r="P2587"/>
    </row>
    <row r="2588" spans="13:16" x14ac:dyDescent="0.25">
      <c r="M2588"/>
      <c r="N2588"/>
      <c r="O2588"/>
      <c r="P2588"/>
    </row>
    <row r="2589" spans="13:16" x14ac:dyDescent="0.25">
      <c r="M2589"/>
      <c r="N2589"/>
      <c r="O2589"/>
      <c r="P2589"/>
    </row>
    <row r="2590" spans="13:16" x14ac:dyDescent="0.25">
      <c r="M2590"/>
      <c r="N2590"/>
      <c r="O2590"/>
      <c r="P2590"/>
    </row>
    <row r="2591" spans="13:16" x14ac:dyDescent="0.25">
      <c r="M2591"/>
      <c r="N2591"/>
      <c r="O2591"/>
      <c r="P2591"/>
    </row>
    <row r="2592" spans="13:16" x14ac:dyDescent="0.25">
      <c r="M2592"/>
      <c r="N2592"/>
      <c r="O2592"/>
      <c r="P2592"/>
    </row>
    <row r="2593" spans="13:16" x14ac:dyDescent="0.25">
      <c r="M2593"/>
      <c r="N2593"/>
      <c r="O2593"/>
      <c r="P2593"/>
    </row>
    <row r="2594" spans="13:16" x14ac:dyDescent="0.25">
      <c r="M2594"/>
      <c r="N2594"/>
      <c r="O2594"/>
      <c r="P2594"/>
    </row>
    <row r="2595" spans="13:16" x14ac:dyDescent="0.25">
      <c r="M2595"/>
      <c r="N2595"/>
      <c r="O2595"/>
      <c r="P2595"/>
    </row>
    <row r="2596" spans="13:16" x14ac:dyDescent="0.25">
      <c r="M2596"/>
      <c r="N2596"/>
      <c r="O2596"/>
      <c r="P2596"/>
    </row>
    <row r="2597" spans="13:16" x14ac:dyDescent="0.25">
      <c r="M2597"/>
      <c r="N2597"/>
      <c r="O2597"/>
      <c r="P2597"/>
    </row>
    <row r="2598" spans="13:16" x14ac:dyDescent="0.25">
      <c r="M2598"/>
      <c r="N2598"/>
      <c r="O2598"/>
      <c r="P2598"/>
    </row>
    <row r="2599" spans="13:16" x14ac:dyDescent="0.25">
      <c r="M2599"/>
      <c r="N2599"/>
      <c r="O2599"/>
      <c r="P2599"/>
    </row>
    <row r="2600" spans="13:16" x14ac:dyDescent="0.25">
      <c r="M2600"/>
      <c r="N2600"/>
      <c r="O2600"/>
      <c r="P2600"/>
    </row>
    <row r="2601" spans="13:16" x14ac:dyDescent="0.25">
      <c r="M2601"/>
      <c r="N2601"/>
      <c r="O2601"/>
      <c r="P2601"/>
    </row>
    <row r="2602" spans="13:16" x14ac:dyDescent="0.25">
      <c r="M2602"/>
      <c r="N2602"/>
      <c r="O2602"/>
      <c r="P2602"/>
    </row>
    <row r="2603" spans="13:16" x14ac:dyDescent="0.25">
      <c r="M2603"/>
      <c r="N2603"/>
      <c r="O2603"/>
      <c r="P2603"/>
    </row>
    <row r="2604" spans="13:16" x14ac:dyDescent="0.25">
      <c r="M2604"/>
      <c r="N2604"/>
      <c r="O2604"/>
      <c r="P2604"/>
    </row>
    <row r="2605" spans="13:16" x14ac:dyDescent="0.25">
      <c r="M2605"/>
      <c r="N2605"/>
      <c r="O2605"/>
      <c r="P2605"/>
    </row>
    <row r="2606" spans="13:16" x14ac:dyDescent="0.25">
      <c r="M2606"/>
      <c r="N2606"/>
      <c r="O2606"/>
      <c r="P2606"/>
    </row>
    <row r="2607" spans="13:16" x14ac:dyDescent="0.25">
      <c r="M2607"/>
      <c r="N2607"/>
      <c r="O2607"/>
      <c r="P2607"/>
    </row>
    <row r="2608" spans="13:16" x14ac:dyDescent="0.25">
      <c r="M2608"/>
      <c r="N2608"/>
      <c r="O2608"/>
      <c r="P2608"/>
    </row>
    <row r="2609" spans="13:16" x14ac:dyDescent="0.25">
      <c r="M2609"/>
      <c r="N2609"/>
      <c r="O2609"/>
      <c r="P2609"/>
    </row>
    <row r="2610" spans="13:16" x14ac:dyDescent="0.25">
      <c r="M2610"/>
      <c r="N2610"/>
      <c r="O2610"/>
      <c r="P2610"/>
    </row>
    <row r="2611" spans="13:16" x14ac:dyDescent="0.25">
      <c r="M2611"/>
      <c r="N2611"/>
      <c r="O2611"/>
      <c r="P2611"/>
    </row>
    <row r="2612" spans="13:16" x14ac:dyDescent="0.25">
      <c r="M2612"/>
      <c r="N2612"/>
      <c r="O2612"/>
      <c r="P2612"/>
    </row>
    <row r="2613" spans="13:16" x14ac:dyDescent="0.25">
      <c r="M2613"/>
      <c r="N2613"/>
      <c r="O2613"/>
      <c r="P2613"/>
    </row>
    <row r="2614" spans="13:16" x14ac:dyDescent="0.25">
      <c r="M2614"/>
      <c r="N2614"/>
      <c r="O2614"/>
      <c r="P2614"/>
    </row>
    <row r="2615" spans="13:16" x14ac:dyDescent="0.25">
      <c r="M2615"/>
      <c r="N2615"/>
      <c r="O2615"/>
      <c r="P2615"/>
    </row>
    <row r="2616" spans="13:16" x14ac:dyDescent="0.25">
      <c r="M2616"/>
      <c r="N2616"/>
      <c r="O2616"/>
      <c r="P2616"/>
    </row>
    <row r="2617" spans="13:16" x14ac:dyDescent="0.25">
      <c r="M2617"/>
      <c r="N2617"/>
      <c r="O2617"/>
      <c r="P2617"/>
    </row>
    <row r="2618" spans="13:16" x14ac:dyDescent="0.25">
      <c r="M2618"/>
      <c r="N2618"/>
      <c r="O2618"/>
      <c r="P2618"/>
    </row>
    <row r="2619" spans="13:16" x14ac:dyDescent="0.25">
      <c r="M2619"/>
      <c r="N2619"/>
      <c r="O2619"/>
      <c r="P2619"/>
    </row>
    <row r="2620" spans="13:16" x14ac:dyDescent="0.25">
      <c r="M2620"/>
      <c r="N2620"/>
      <c r="O2620"/>
      <c r="P2620"/>
    </row>
    <row r="2621" spans="13:16" x14ac:dyDescent="0.25">
      <c r="M2621"/>
      <c r="N2621"/>
      <c r="O2621"/>
      <c r="P2621"/>
    </row>
    <row r="2622" spans="13:16" x14ac:dyDescent="0.25">
      <c r="M2622"/>
      <c r="N2622"/>
      <c r="O2622"/>
      <c r="P2622"/>
    </row>
    <row r="2623" spans="13:16" x14ac:dyDescent="0.25">
      <c r="M2623"/>
      <c r="N2623"/>
      <c r="O2623"/>
      <c r="P2623"/>
    </row>
    <row r="2624" spans="13:16" x14ac:dyDescent="0.25">
      <c r="M2624"/>
      <c r="N2624"/>
      <c r="O2624"/>
      <c r="P2624"/>
    </row>
    <row r="2625" spans="13:16" x14ac:dyDescent="0.25">
      <c r="M2625"/>
      <c r="N2625"/>
      <c r="O2625"/>
      <c r="P2625"/>
    </row>
    <row r="2626" spans="13:16" x14ac:dyDescent="0.25">
      <c r="M2626"/>
      <c r="N2626"/>
      <c r="O2626"/>
      <c r="P2626"/>
    </row>
    <row r="2627" spans="13:16" x14ac:dyDescent="0.25">
      <c r="M2627"/>
      <c r="N2627"/>
      <c r="O2627"/>
      <c r="P2627"/>
    </row>
    <row r="2628" spans="13:16" x14ac:dyDescent="0.25">
      <c r="M2628"/>
      <c r="N2628"/>
      <c r="O2628"/>
      <c r="P2628"/>
    </row>
    <row r="2629" spans="13:16" x14ac:dyDescent="0.25">
      <c r="M2629"/>
      <c r="N2629"/>
      <c r="O2629"/>
      <c r="P2629"/>
    </row>
    <row r="2630" spans="13:16" x14ac:dyDescent="0.25">
      <c r="M2630"/>
      <c r="N2630"/>
      <c r="O2630"/>
      <c r="P2630"/>
    </row>
    <row r="2631" spans="13:16" x14ac:dyDescent="0.25">
      <c r="M2631"/>
      <c r="N2631"/>
      <c r="O2631"/>
      <c r="P2631"/>
    </row>
    <row r="2632" spans="13:16" x14ac:dyDescent="0.25">
      <c r="M2632"/>
      <c r="N2632"/>
      <c r="O2632"/>
      <c r="P2632"/>
    </row>
    <row r="2633" spans="13:16" x14ac:dyDescent="0.25">
      <c r="M2633"/>
      <c r="N2633"/>
      <c r="O2633"/>
      <c r="P2633"/>
    </row>
    <row r="2634" spans="13:16" x14ac:dyDescent="0.25">
      <c r="M2634"/>
      <c r="N2634"/>
      <c r="O2634"/>
      <c r="P2634"/>
    </row>
    <row r="2635" spans="13:16" x14ac:dyDescent="0.25">
      <c r="M2635"/>
      <c r="N2635"/>
      <c r="O2635"/>
      <c r="P2635"/>
    </row>
    <row r="2636" spans="13:16" x14ac:dyDescent="0.25">
      <c r="M2636"/>
      <c r="N2636"/>
      <c r="O2636"/>
      <c r="P2636"/>
    </row>
    <row r="2637" spans="13:16" x14ac:dyDescent="0.25">
      <c r="M2637"/>
      <c r="N2637"/>
      <c r="O2637"/>
      <c r="P2637"/>
    </row>
    <row r="2638" spans="13:16" x14ac:dyDescent="0.25">
      <c r="M2638"/>
      <c r="N2638"/>
      <c r="O2638"/>
      <c r="P2638"/>
    </row>
    <row r="2639" spans="13:16" x14ac:dyDescent="0.25">
      <c r="M2639"/>
      <c r="N2639"/>
      <c r="O2639"/>
      <c r="P2639"/>
    </row>
    <row r="2640" spans="13:16" x14ac:dyDescent="0.25">
      <c r="M2640"/>
      <c r="N2640"/>
      <c r="O2640"/>
      <c r="P2640"/>
    </row>
    <row r="2641" spans="13:16" x14ac:dyDescent="0.25">
      <c r="M2641"/>
      <c r="N2641"/>
      <c r="O2641"/>
      <c r="P2641"/>
    </row>
    <row r="2642" spans="13:16" x14ac:dyDescent="0.25">
      <c r="M2642"/>
      <c r="N2642"/>
      <c r="O2642"/>
      <c r="P2642"/>
    </row>
    <row r="2643" spans="13:16" x14ac:dyDescent="0.25">
      <c r="M2643"/>
      <c r="N2643"/>
      <c r="O2643"/>
      <c r="P2643"/>
    </row>
    <row r="2644" spans="13:16" x14ac:dyDescent="0.25">
      <c r="M2644"/>
      <c r="N2644"/>
      <c r="O2644"/>
      <c r="P2644"/>
    </row>
    <row r="2645" spans="13:16" x14ac:dyDescent="0.25">
      <c r="M2645"/>
      <c r="N2645"/>
      <c r="O2645"/>
      <c r="P2645"/>
    </row>
    <row r="2646" spans="13:16" x14ac:dyDescent="0.25">
      <c r="M2646"/>
      <c r="N2646"/>
      <c r="O2646"/>
      <c r="P2646"/>
    </row>
    <row r="2647" spans="13:16" x14ac:dyDescent="0.25">
      <c r="M2647"/>
      <c r="N2647"/>
      <c r="O2647"/>
      <c r="P2647"/>
    </row>
    <row r="2648" spans="13:16" x14ac:dyDescent="0.25">
      <c r="M2648"/>
      <c r="N2648"/>
      <c r="O2648"/>
      <c r="P2648"/>
    </row>
    <row r="2649" spans="13:16" x14ac:dyDescent="0.25">
      <c r="M2649"/>
      <c r="N2649"/>
      <c r="O2649"/>
      <c r="P2649"/>
    </row>
    <row r="2650" spans="13:16" x14ac:dyDescent="0.25">
      <c r="M2650"/>
      <c r="N2650"/>
      <c r="O2650"/>
      <c r="P2650"/>
    </row>
    <row r="2651" spans="13:16" x14ac:dyDescent="0.25">
      <c r="M2651"/>
      <c r="N2651"/>
      <c r="O2651"/>
      <c r="P2651"/>
    </row>
    <row r="2652" spans="13:16" x14ac:dyDescent="0.25">
      <c r="M2652"/>
      <c r="N2652"/>
      <c r="O2652"/>
      <c r="P2652"/>
    </row>
    <row r="2653" spans="13:16" x14ac:dyDescent="0.25">
      <c r="M2653"/>
      <c r="N2653"/>
      <c r="O2653"/>
      <c r="P2653"/>
    </row>
    <row r="2654" spans="13:16" x14ac:dyDescent="0.25">
      <c r="M2654"/>
      <c r="N2654"/>
      <c r="O2654"/>
      <c r="P2654"/>
    </row>
    <row r="2655" spans="13:16" x14ac:dyDescent="0.25">
      <c r="M2655"/>
      <c r="N2655"/>
      <c r="O2655"/>
      <c r="P2655"/>
    </row>
    <row r="2656" spans="13:16" x14ac:dyDescent="0.25">
      <c r="M2656"/>
      <c r="N2656"/>
      <c r="O2656"/>
      <c r="P2656"/>
    </row>
    <row r="2657" spans="13:16" x14ac:dyDescent="0.25">
      <c r="M2657"/>
      <c r="N2657"/>
      <c r="O2657"/>
      <c r="P2657"/>
    </row>
    <row r="2658" spans="13:16" x14ac:dyDescent="0.25">
      <c r="M2658"/>
      <c r="N2658"/>
      <c r="O2658"/>
      <c r="P2658"/>
    </row>
    <row r="2659" spans="13:16" x14ac:dyDescent="0.25">
      <c r="M2659"/>
      <c r="N2659"/>
      <c r="O2659"/>
      <c r="P2659"/>
    </row>
    <row r="2660" spans="13:16" x14ac:dyDescent="0.25">
      <c r="M2660"/>
      <c r="N2660"/>
      <c r="O2660"/>
      <c r="P2660"/>
    </row>
    <row r="2661" spans="13:16" x14ac:dyDescent="0.25">
      <c r="M2661"/>
      <c r="N2661"/>
      <c r="O2661"/>
      <c r="P2661"/>
    </row>
    <row r="2662" spans="13:16" x14ac:dyDescent="0.25">
      <c r="M2662"/>
      <c r="N2662"/>
      <c r="O2662"/>
      <c r="P2662"/>
    </row>
    <row r="2663" spans="13:16" x14ac:dyDescent="0.25">
      <c r="M2663"/>
      <c r="N2663"/>
      <c r="O2663"/>
      <c r="P2663"/>
    </row>
    <row r="2664" spans="13:16" x14ac:dyDescent="0.25">
      <c r="M2664"/>
      <c r="N2664"/>
      <c r="O2664"/>
      <c r="P2664"/>
    </row>
    <row r="2665" spans="13:16" x14ac:dyDescent="0.25">
      <c r="M2665"/>
      <c r="N2665"/>
      <c r="O2665"/>
      <c r="P2665"/>
    </row>
    <row r="2666" spans="13:16" x14ac:dyDescent="0.25">
      <c r="M2666"/>
      <c r="N2666"/>
      <c r="O2666"/>
      <c r="P2666"/>
    </row>
    <row r="2667" spans="13:16" x14ac:dyDescent="0.25">
      <c r="M2667"/>
      <c r="N2667"/>
      <c r="O2667"/>
      <c r="P2667"/>
    </row>
    <row r="2668" spans="13:16" x14ac:dyDescent="0.25">
      <c r="M2668"/>
      <c r="N2668"/>
      <c r="O2668"/>
      <c r="P2668"/>
    </row>
    <row r="2669" spans="13:16" x14ac:dyDescent="0.25">
      <c r="M2669"/>
      <c r="N2669"/>
      <c r="O2669"/>
      <c r="P2669"/>
    </row>
    <row r="2670" spans="13:16" x14ac:dyDescent="0.25">
      <c r="M2670"/>
      <c r="N2670"/>
      <c r="O2670"/>
      <c r="P2670"/>
    </row>
    <row r="2671" spans="13:16" x14ac:dyDescent="0.25">
      <c r="M2671"/>
      <c r="N2671"/>
      <c r="O2671"/>
      <c r="P2671"/>
    </row>
    <row r="2672" spans="13:16" x14ac:dyDescent="0.25">
      <c r="M2672"/>
      <c r="N2672"/>
      <c r="O2672"/>
      <c r="P2672"/>
    </row>
    <row r="2673" spans="13:16" x14ac:dyDescent="0.25">
      <c r="M2673"/>
      <c r="N2673"/>
      <c r="O2673"/>
      <c r="P2673"/>
    </row>
    <row r="2674" spans="13:16" x14ac:dyDescent="0.25">
      <c r="M2674"/>
      <c r="N2674"/>
      <c r="O2674"/>
      <c r="P2674"/>
    </row>
    <row r="2675" spans="13:16" x14ac:dyDescent="0.25">
      <c r="M2675"/>
      <c r="N2675"/>
      <c r="O2675"/>
      <c r="P2675"/>
    </row>
    <row r="2676" spans="13:16" x14ac:dyDescent="0.25">
      <c r="M2676"/>
      <c r="N2676"/>
      <c r="O2676"/>
      <c r="P2676"/>
    </row>
    <row r="2677" spans="13:16" x14ac:dyDescent="0.25">
      <c r="M2677"/>
      <c r="N2677"/>
      <c r="O2677"/>
      <c r="P2677"/>
    </row>
    <row r="2678" spans="13:16" x14ac:dyDescent="0.25">
      <c r="M2678"/>
      <c r="N2678"/>
      <c r="O2678"/>
      <c r="P2678"/>
    </row>
    <row r="2679" spans="13:16" x14ac:dyDescent="0.25">
      <c r="M2679"/>
      <c r="N2679"/>
      <c r="O2679"/>
      <c r="P2679"/>
    </row>
    <row r="2680" spans="13:16" x14ac:dyDescent="0.25">
      <c r="M2680"/>
      <c r="N2680"/>
      <c r="O2680"/>
      <c r="P2680"/>
    </row>
    <row r="2681" spans="13:16" x14ac:dyDescent="0.25">
      <c r="M2681"/>
      <c r="N2681"/>
      <c r="O2681"/>
      <c r="P2681"/>
    </row>
    <row r="2682" spans="13:16" x14ac:dyDescent="0.25">
      <c r="M2682"/>
      <c r="N2682"/>
      <c r="O2682"/>
      <c r="P2682"/>
    </row>
    <row r="2683" spans="13:16" x14ac:dyDescent="0.25">
      <c r="M2683"/>
      <c r="N2683"/>
      <c r="O2683"/>
      <c r="P2683"/>
    </row>
    <row r="2684" spans="13:16" x14ac:dyDescent="0.25">
      <c r="M2684"/>
      <c r="N2684"/>
      <c r="O2684"/>
      <c r="P2684"/>
    </row>
    <row r="2685" spans="13:16" x14ac:dyDescent="0.25">
      <c r="M2685"/>
      <c r="N2685"/>
      <c r="O2685"/>
      <c r="P2685"/>
    </row>
    <row r="2686" spans="13:16" x14ac:dyDescent="0.25">
      <c r="M2686"/>
      <c r="N2686"/>
      <c r="O2686"/>
      <c r="P2686"/>
    </row>
    <row r="2687" spans="13:16" x14ac:dyDescent="0.25">
      <c r="M2687"/>
      <c r="N2687"/>
      <c r="O2687"/>
      <c r="P2687"/>
    </row>
    <row r="2688" spans="13:16" x14ac:dyDescent="0.25">
      <c r="M2688"/>
      <c r="N2688"/>
      <c r="O2688"/>
      <c r="P2688"/>
    </row>
    <row r="2689" spans="13:16" x14ac:dyDescent="0.25">
      <c r="M2689"/>
      <c r="N2689"/>
      <c r="O2689"/>
      <c r="P2689"/>
    </row>
    <row r="2690" spans="13:16" x14ac:dyDescent="0.25">
      <c r="M2690"/>
      <c r="N2690"/>
      <c r="O2690"/>
      <c r="P2690"/>
    </row>
    <row r="2691" spans="13:16" x14ac:dyDescent="0.25">
      <c r="M2691"/>
      <c r="N2691"/>
      <c r="O2691"/>
      <c r="P2691"/>
    </row>
    <row r="2692" spans="13:16" x14ac:dyDescent="0.25">
      <c r="M2692"/>
      <c r="N2692"/>
      <c r="O2692"/>
      <c r="P2692"/>
    </row>
    <row r="2693" spans="13:16" x14ac:dyDescent="0.25">
      <c r="M2693"/>
      <c r="N2693"/>
      <c r="O2693"/>
      <c r="P2693"/>
    </row>
    <row r="2694" spans="13:16" x14ac:dyDescent="0.25">
      <c r="M2694"/>
      <c r="N2694"/>
      <c r="O2694"/>
      <c r="P2694"/>
    </row>
    <row r="2695" spans="13:16" x14ac:dyDescent="0.25">
      <c r="M2695"/>
      <c r="N2695"/>
      <c r="O2695"/>
      <c r="P2695"/>
    </row>
    <row r="2696" spans="13:16" x14ac:dyDescent="0.25">
      <c r="M2696"/>
      <c r="N2696"/>
      <c r="O2696"/>
      <c r="P2696"/>
    </row>
    <row r="2697" spans="13:16" x14ac:dyDescent="0.25">
      <c r="M2697"/>
      <c r="N2697"/>
      <c r="O2697"/>
      <c r="P2697"/>
    </row>
    <row r="2698" spans="13:16" x14ac:dyDescent="0.25">
      <c r="M2698"/>
      <c r="N2698"/>
      <c r="O2698"/>
      <c r="P2698"/>
    </row>
    <row r="2699" spans="13:16" x14ac:dyDescent="0.25">
      <c r="M2699"/>
      <c r="N2699"/>
      <c r="O2699"/>
      <c r="P2699"/>
    </row>
    <row r="2700" spans="13:16" x14ac:dyDescent="0.25">
      <c r="M2700"/>
      <c r="N2700"/>
      <c r="O2700"/>
      <c r="P2700"/>
    </row>
    <row r="2701" spans="13:16" x14ac:dyDescent="0.25">
      <c r="M2701"/>
      <c r="N2701"/>
      <c r="O2701"/>
      <c r="P2701"/>
    </row>
    <row r="2702" spans="13:16" x14ac:dyDescent="0.25">
      <c r="M2702"/>
      <c r="N2702"/>
      <c r="O2702"/>
      <c r="P2702"/>
    </row>
    <row r="2703" spans="13:16" x14ac:dyDescent="0.25">
      <c r="M2703"/>
      <c r="N2703"/>
      <c r="O2703"/>
      <c r="P2703"/>
    </row>
    <row r="2704" spans="13:16" x14ac:dyDescent="0.25">
      <c r="M2704"/>
      <c r="N2704"/>
      <c r="O2704"/>
      <c r="P2704"/>
    </row>
    <row r="2705" spans="13:16" x14ac:dyDescent="0.25">
      <c r="M2705"/>
      <c r="N2705"/>
      <c r="O2705"/>
      <c r="P2705"/>
    </row>
    <row r="2706" spans="13:16" x14ac:dyDescent="0.25">
      <c r="M2706"/>
      <c r="N2706"/>
      <c r="O2706"/>
      <c r="P2706"/>
    </row>
    <row r="2707" spans="13:16" x14ac:dyDescent="0.25">
      <c r="M2707"/>
      <c r="N2707"/>
      <c r="O2707"/>
      <c r="P2707"/>
    </row>
    <row r="2708" spans="13:16" x14ac:dyDescent="0.25">
      <c r="M2708"/>
      <c r="N2708"/>
      <c r="O2708"/>
      <c r="P2708"/>
    </row>
    <row r="2709" spans="13:16" x14ac:dyDescent="0.25">
      <c r="M2709"/>
      <c r="N2709"/>
      <c r="O2709"/>
      <c r="P2709"/>
    </row>
    <row r="2710" spans="13:16" x14ac:dyDescent="0.25">
      <c r="M2710"/>
      <c r="N2710"/>
      <c r="O2710"/>
      <c r="P2710"/>
    </row>
    <row r="2711" spans="13:16" x14ac:dyDescent="0.25">
      <c r="M2711"/>
      <c r="N2711"/>
      <c r="O2711"/>
      <c r="P2711"/>
    </row>
    <row r="2712" spans="13:16" x14ac:dyDescent="0.25">
      <c r="M2712"/>
      <c r="N2712"/>
      <c r="O2712"/>
      <c r="P2712"/>
    </row>
    <row r="2713" spans="13:16" x14ac:dyDescent="0.25">
      <c r="M2713"/>
      <c r="N2713"/>
      <c r="O2713"/>
      <c r="P2713"/>
    </row>
    <row r="2714" spans="13:16" x14ac:dyDescent="0.25">
      <c r="M2714"/>
      <c r="N2714"/>
      <c r="O2714"/>
      <c r="P2714"/>
    </row>
    <row r="2715" spans="13:16" x14ac:dyDescent="0.25">
      <c r="M2715"/>
      <c r="N2715"/>
      <c r="O2715"/>
      <c r="P2715"/>
    </row>
    <row r="2716" spans="13:16" x14ac:dyDescent="0.25">
      <c r="M2716"/>
      <c r="N2716"/>
      <c r="O2716"/>
      <c r="P2716"/>
    </row>
    <row r="2717" spans="13:16" x14ac:dyDescent="0.25">
      <c r="M2717"/>
      <c r="N2717"/>
      <c r="O2717"/>
      <c r="P2717"/>
    </row>
    <row r="2718" spans="13:16" x14ac:dyDescent="0.25">
      <c r="M2718"/>
      <c r="N2718"/>
      <c r="O2718"/>
      <c r="P2718"/>
    </row>
    <row r="2719" spans="13:16" x14ac:dyDescent="0.25">
      <c r="M2719"/>
      <c r="N2719"/>
      <c r="O2719"/>
      <c r="P2719"/>
    </row>
    <row r="2720" spans="13:16" x14ac:dyDescent="0.25">
      <c r="M2720"/>
      <c r="N2720"/>
      <c r="O2720"/>
      <c r="P2720"/>
    </row>
    <row r="2721" spans="13:16" x14ac:dyDescent="0.25">
      <c r="M2721"/>
      <c r="N2721"/>
      <c r="O2721"/>
      <c r="P2721"/>
    </row>
    <row r="2722" spans="13:16" x14ac:dyDescent="0.25">
      <c r="M2722"/>
      <c r="N2722"/>
      <c r="O2722"/>
      <c r="P2722"/>
    </row>
    <row r="2723" spans="13:16" x14ac:dyDescent="0.25">
      <c r="M2723"/>
      <c r="N2723"/>
      <c r="O2723"/>
      <c r="P2723"/>
    </row>
    <row r="2724" spans="13:16" x14ac:dyDescent="0.25">
      <c r="M2724"/>
      <c r="N2724"/>
      <c r="O2724"/>
      <c r="P2724"/>
    </row>
    <row r="2725" spans="13:16" x14ac:dyDescent="0.25">
      <c r="M2725"/>
      <c r="N2725"/>
      <c r="O2725"/>
      <c r="P2725"/>
    </row>
    <row r="2726" spans="13:16" x14ac:dyDescent="0.25">
      <c r="M2726"/>
      <c r="N2726"/>
      <c r="O2726"/>
      <c r="P2726"/>
    </row>
    <row r="2727" spans="13:16" x14ac:dyDescent="0.25">
      <c r="M2727"/>
      <c r="N2727"/>
      <c r="O2727"/>
      <c r="P2727"/>
    </row>
    <row r="2728" spans="13:16" x14ac:dyDescent="0.25">
      <c r="M2728"/>
      <c r="N2728"/>
      <c r="O2728"/>
      <c r="P2728"/>
    </row>
    <row r="2729" spans="13:16" x14ac:dyDescent="0.25">
      <c r="M2729"/>
      <c r="N2729"/>
      <c r="O2729"/>
      <c r="P2729"/>
    </row>
    <row r="2730" spans="13:16" x14ac:dyDescent="0.25">
      <c r="M2730"/>
      <c r="N2730"/>
      <c r="O2730"/>
      <c r="P2730"/>
    </row>
    <row r="2731" spans="13:16" x14ac:dyDescent="0.25">
      <c r="M2731"/>
      <c r="N2731"/>
      <c r="O2731"/>
      <c r="P2731"/>
    </row>
    <row r="2732" spans="13:16" x14ac:dyDescent="0.25">
      <c r="M2732"/>
      <c r="N2732"/>
      <c r="O2732"/>
      <c r="P2732"/>
    </row>
    <row r="2733" spans="13:16" x14ac:dyDescent="0.25">
      <c r="M2733"/>
      <c r="N2733"/>
      <c r="O2733"/>
      <c r="P2733"/>
    </row>
    <row r="2734" spans="13:16" x14ac:dyDescent="0.25">
      <c r="M2734"/>
      <c r="N2734"/>
      <c r="O2734"/>
      <c r="P2734"/>
    </row>
    <row r="2735" spans="13:16" x14ac:dyDescent="0.25">
      <c r="M2735"/>
      <c r="N2735"/>
      <c r="O2735"/>
      <c r="P2735"/>
    </row>
    <row r="2736" spans="13:16" x14ac:dyDescent="0.25">
      <c r="M2736"/>
      <c r="N2736"/>
      <c r="O2736"/>
      <c r="P2736"/>
    </row>
    <row r="2737" spans="13:16" x14ac:dyDescent="0.25">
      <c r="M2737"/>
      <c r="N2737"/>
      <c r="O2737"/>
      <c r="P2737"/>
    </row>
    <row r="2738" spans="13:16" x14ac:dyDescent="0.25">
      <c r="M2738"/>
      <c r="N2738"/>
      <c r="O2738"/>
      <c r="P2738"/>
    </row>
    <row r="2739" spans="13:16" x14ac:dyDescent="0.25">
      <c r="M2739"/>
      <c r="N2739"/>
      <c r="O2739"/>
      <c r="P2739"/>
    </row>
    <row r="2740" spans="13:16" x14ac:dyDescent="0.25">
      <c r="M2740"/>
      <c r="N2740"/>
      <c r="O2740"/>
      <c r="P2740"/>
    </row>
    <row r="2741" spans="13:16" x14ac:dyDescent="0.25">
      <c r="M2741"/>
      <c r="N2741"/>
      <c r="O2741"/>
      <c r="P2741"/>
    </row>
    <row r="2742" spans="13:16" x14ac:dyDescent="0.25">
      <c r="M2742"/>
      <c r="N2742"/>
      <c r="O2742"/>
      <c r="P2742"/>
    </row>
    <row r="2743" spans="13:16" x14ac:dyDescent="0.25">
      <c r="M2743"/>
      <c r="N2743"/>
      <c r="O2743"/>
      <c r="P2743"/>
    </row>
    <row r="2744" spans="13:16" x14ac:dyDescent="0.25">
      <c r="M2744"/>
      <c r="N2744"/>
      <c r="O2744"/>
      <c r="P2744"/>
    </row>
    <row r="2745" spans="13:16" x14ac:dyDescent="0.25">
      <c r="M2745"/>
      <c r="N2745"/>
      <c r="O2745"/>
      <c r="P2745"/>
    </row>
    <row r="2746" spans="13:16" x14ac:dyDescent="0.25">
      <c r="M2746"/>
      <c r="N2746"/>
      <c r="O2746"/>
      <c r="P2746"/>
    </row>
    <row r="2747" spans="13:16" x14ac:dyDescent="0.25">
      <c r="M2747"/>
      <c r="N2747"/>
      <c r="O2747"/>
      <c r="P2747"/>
    </row>
    <row r="2748" spans="13:16" x14ac:dyDescent="0.25">
      <c r="M2748"/>
      <c r="N2748"/>
      <c r="O2748"/>
      <c r="P2748"/>
    </row>
    <row r="2749" spans="13:16" x14ac:dyDescent="0.25">
      <c r="M2749"/>
      <c r="N2749"/>
      <c r="O2749"/>
      <c r="P2749"/>
    </row>
    <row r="2750" spans="13:16" x14ac:dyDescent="0.25">
      <c r="M2750"/>
      <c r="N2750"/>
      <c r="O2750"/>
      <c r="P2750"/>
    </row>
    <row r="2751" spans="13:16" x14ac:dyDescent="0.25">
      <c r="M2751"/>
      <c r="N2751"/>
      <c r="O2751"/>
      <c r="P2751"/>
    </row>
    <row r="2752" spans="13:16" x14ac:dyDescent="0.25">
      <c r="M2752"/>
      <c r="N2752"/>
      <c r="O2752"/>
      <c r="P2752"/>
    </row>
    <row r="2753" spans="13:16" x14ac:dyDescent="0.25">
      <c r="M2753"/>
      <c r="N2753"/>
      <c r="O2753"/>
      <c r="P2753"/>
    </row>
    <row r="2754" spans="13:16" x14ac:dyDescent="0.25">
      <c r="M2754"/>
      <c r="N2754"/>
      <c r="O2754"/>
      <c r="P2754"/>
    </row>
    <row r="2755" spans="13:16" x14ac:dyDescent="0.25">
      <c r="M2755"/>
      <c r="N2755"/>
      <c r="O2755"/>
      <c r="P2755"/>
    </row>
    <row r="2756" spans="13:16" x14ac:dyDescent="0.25">
      <c r="M2756"/>
      <c r="N2756"/>
      <c r="O2756"/>
      <c r="P2756"/>
    </row>
    <row r="2757" spans="13:16" x14ac:dyDescent="0.25">
      <c r="M2757"/>
      <c r="N2757"/>
      <c r="O2757"/>
      <c r="P2757"/>
    </row>
    <row r="2758" spans="13:16" x14ac:dyDescent="0.25">
      <c r="M2758"/>
      <c r="N2758"/>
      <c r="O2758"/>
      <c r="P2758"/>
    </row>
    <row r="2759" spans="13:16" x14ac:dyDescent="0.25">
      <c r="M2759"/>
      <c r="N2759"/>
      <c r="O2759"/>
      <c r="P2759"/>
    </row>
    <row r="2760" spans="13:16" x14ac:dyDescent="0.25">
      <c r="M2760"/>
      <c r="N2760"/>
      <c r="O2760"/>
      <c r="P2760"/>
    </row>
    <row r="2761" spans="13:16" x14ac:dyDescent="0.25">
      <c r="M2761"/>
      <c r="N2761"/>
      <c r="O2761"/>
      <c r="P2761"/>
    </row>
    <row r="2762" spans="13:16" x14ac:dyDescent="0.25">
      <c r="M2762"/>
      <c r="N2762"/>
      <c r="O2762"/>
      <c r="P2762"/>
    </row>
    <row r="2763" spans="13:16" x14ac:dyDescent="0.25">
      <c r="M2763"/>
      <c r="N2763"/>
      <c r="O2763"/>
      <c r="P2763"/>
    </row>
    <row r="2764" spans="13:16" x14ac:dyDescent="0.25">
      <c r="M2764"/>
      <c r="N2764"/>
      <c r="O2764"/>
      <c r="P2764"/>
    </row>
    <row r="2765" spans="13:16" x14ac:dyDescent="0.25">
      <c r="M2765"/>
      <c r="N2765"/>
      <c r="O2765"/>
      <c r="P2765"/>
    </row>
    <row r="2766" spans="13:16" x14ac:dyDescent="0.25">
      <c r="M2766"/>
      <c r="N2766"/>
      <c r="O2766"/>
      <c r="P2766"/>
    </row>
    <row r="2767" spans="13:16" x14ac:dyDescent="0.25">
      <c r="M2767"/>
      <c r="N2767"/>
      <c r="O2767"/>
      <c r="P2767"/>
    </row>
    <row r="2768" spans="13:16" x14ac:dyDescent="0.25">
      <c r="M2768"/>
      <c r="N2768"/>
      <c r="O2768"/>
      <c r="P2768"/>
    </row>
    <row r="2769" spans="13:16" x14ac:dyDescent="0.25">
      <c r="M2769"/>
      <c r="N2769"/>
      <c r="O2769"/>
      <c r="P2769"/>
    </row>
    <row r="2770" spans="13:16" x14ac:dyDescent="0.25">
      <c r="M2770"/>
      <c r="N2770"/>
      <c r="O2770"/>
      <c r="P2770"/>
    </row>
    <row r="2771" spans="13:16" x14ac:dyDescent="0.25">
      <c r="M2771"/>
      <c r="N2771"/>
      <c r="O2771"/>
      <c r="P2771"/>
    </row>
    <row r="2772" spans="13:16" x14ac:dyDescent="0.25">
      <c r="M2772"/>
      <c r="N2772"/>
      <c r="O2772"/>
      <c r="P2772"/>
    </row>
    <row r="2773" spans="13:16" x14ac:dyDescent="0.25">
      <c r="M2773"/>
      <c r="N2773"/>
      <c r="O2773"/>
      <c r="P2773"/>
    </row>
    <row r="2774" spans="13:16" x14ac:dyDescent="0.25">
      <c r="M2774"/>
      <c r="N2774"/>
      <c r="O2774"/>
      <c r="P2774"/>
    </row>
    <row r="2775" spans="13:16" x14ac:dyDescent="0.25">
      <c r="M2775"/>
      <c r="N2775"/>
      <c r="O2775"/>
      <c r="P2775"/>
    </row>
    <row r="2776" spans="13:16" x14ac:dyDescent="0.25">
      <c r="M2776"/>
      <c r="N2776"/>
      <c r="O2776"/>
      <c r="P2776"/>
    </row>
    <row r="2777" spans="13:16" x14ac:dyDescent="0.25">
      <c r="M2777"/>
      <c r="N2777"/>
      <c r="O2777"/>
      <c r="P2777"/>
    </row>
    <row r="2778" spans="13:16" x14ac:dyDescent="0.25">
      <c r="M2778"/>
      <c r="N2778"/>
      <c r="O2778"/>
      <c r="P2778"/>
    </row>
    <row r="2779" spans="13:16" x14ac:dyDescent="0.25">
      <c r="M2779"/>
      <c r="N2779"/>
      <c r="O2779"/>
      <c r="P2779"/>
    </row>
    <row r="2780" spans="13:16" x14ac:dyDescent="0.25">
      <c r="M2780"/>
      <c r="N2780"/>
      <c r="O2780"/>
      <c r="P2780"/>
    </row>
    <row r="2781" spans="13:16" x14ac:dyDescent="0.25">
      <c r="M2781"/>
      <c r="N2781"/>
      <c r="O2781"/>
      <c r="P2781"/>
    </row>
    <row r="2782" spans="13:16" x14ac:dyDescent="0.25">
      <c r="M2782"/>
      <c r="N2782"/>
      <c r="O2782"/>
      <c r="P2782"/>
    </row>
    <row r="2783" spans="13:16" x14ac:dyDescent="0.25">
      <c r="M2783"/>
      <c r="N2783"/>
      <c r="O2783"/>
      <c r="P2783"/>
    </row>
    <row r="2784" spans="13:16" x14ac:dyDescent="0.25">
      <c r="M2784"/>
      <c r="N2784"/>
      <c r="O2784"/>
      <c r="P2784"/>
    </row>
    <row r="2785" spans="13:16" x14ac:dyDescent="0.25">
      <c r="M2785"/>
      <c r="N2785"/>
      <c r="O2785"/>
      <c r="P2785"/>
    </row>
    <row r="2786" spans="13:16" x14ac:dyDescent="0.25">
      <c r="M2786"/>
      <c r="N2786"/>
      <c r="O2786"/>
      <c r="P2786"/>
    </row>
    <row r="2787" spans="13:16" x14ac:dyDescent="0.25">
      <c r="M2787"/>
      <c r="N2787"/>
      <c r="O2787"/>
      <c r="P2787"/>
    </row>
    <row r="2788" spans="13:16" x14ac:dyDescent="0.25">
      <c r="M2788"/>
      <c r="N2788"/>
      <c r="O2788"/>
      <c r="P2788"/>
    </row>
    <row r="2789" spans="13:16" x14ac:dyDescent="0.25">
      <c r="M2789"/>
      <c r="N2789"/>
      <c r="O2789"/>
      <c r="P2789"/>
    </row>
    <row r="2790" spans="13:16" x14ac:dyDescent="0.25">
      <c r="M2790"/>
      <c r="N2790"/>
      <c r="O2790"/>
      <c r="P2790"/>
    </row>
    <row r="2791" spans="13:16" x14ac:dyDescent="0.25">
      <c r="M2791"/>
      <c r="N2791"/>
      <c r="O2791"/>
      <c r="P2791"/>
    </row>
    <row r="2792" spans="13:16" x14ac:dyDescent="0.25">
      <c r="M2792"/>
      <c r="N2792"/>
      <c r="O2792"/>
      <c r="P2792"/>
    </row>
    <row r="2793" spans="13:16" x14ac:dyDescent="0.25">
      <c r="M2793"/>
      <c r="N2793"/>
      <c r="O2793"/>
      <c r="P2793"/>
    </row>
    <row r="2794" spans="13:16" x14ac:dyDescent="0.25">
      <c r="M2794"/>
      <c r="N2794"/>
      <c r="O2794"/>
      <c r="P2794"/>
    </row>
    <row r="2795" spans="13:16" x14ac:dyDescent="0.25">
      <c r="M2795"/>
      <c r="N2795"/>
      <c r="O2795"/>
      <c r="P2795"/>
    </row>
    <row r="2796" spans="13:16" x14ac:dyDescent="0.25">
      <c r="M2796"/>
      <c r="N2796"/>
      <c r="O2796"/>
      <c r="P2796"/>
    </row>
    <row r="2797" spans="13:16" x14ac:dyDescent="0.25">
      <c r="M2797"/>
      <c r="N2797"/>
      <c r="O2797"/>
      <c r="P2797"/>
    </row>
    <row r="2798" spans="13:16" x14ac:dyDescent="0.25">
      <c r="M2798"/>
      <c r="N2798"/>
      <c r="O2798"/>
      <c r="P2798"/>
    </row>
    <row r="2799" spans="13:16" x14ac:dyDescent="0.25">
      <c r="M2799"/>
      <c r="N2799"/>
      <c r="O2799"/>
      <c r="P2799"/>
    </row>
    <row r="2800" spans="13:16" x14ac:dyDescent="0.25">
      <c r="M2800"/>
      <c r="N2800"/>
      <c r="O2800"/>
      <c r="P2800"/>
    </row>
    <row r="2801" spans="13:16" x14ac:dyDescent="0.25">
      <c r="M2801"/>
      <c r="N2801"/>
      <c r="O2801"/>
      <c r="P2801"/>
    </row>
    <row r="2802" spans="13:16" x14ac:dyDescent="0.25">
      <c r="M2802"/>
      <c r="N2802"/>
      <c r="O2802"/>
      <c r="P2802"/>
    </row>
    <row r="2803" spans="13:16" x14ac:dyDescent="0.25">
      <c r="M2803"/>
      <c r="N2803"/>
      <c r="O2803"/>
      <c r="P2803"/>
    </row>
    <row r="2804" spans="13:16" x14ac:dyDescent="0.25">
      <c r="M2804"/>
      <c r="N2804"/>
      <c r="O2804"/>
      <c r="P2804"/>
    </row>
    <row r="2805" spans="13:16" x14ac:dyDescent="0.25">
      <c r="M2805"/>
      <c r="N2805"/>
      <c r="O2805"/>
      <c r="P2805"/>
    </row>
    <row r="2806" spans="13:16" x14ac:dyDescent="0.25">
      <c r="M2806"/>
      <c r="N2806"/>
      <c r="O2806"/>
      <c r="P2806"/>
    </row>
    <row r="2807" spans="13:16" x14ac:dyDescent="0.25">
      <c r="M2807"/>
      <c r="N2807"/>
      <c r="O2807"/>
      <c r="P2807"/>
    </row>
    <row r="2808" spans="13:16" x14ac:dyDescent="0.25">
      <c r="M2808"/>
      <c r="N2808"/>
      <c r="O2808"/>
      <c r="P2808"/>
    </row>
    <row r="2809" spans="13:16" x14ac:dyDescent="0.25">
      <c r="M2809"/>
      <c r="N2809"/>
      <c r="O2809"/>
      <c r="P2809"/>
    </row>
    <row r="2810" spans="13:16" x14ac:dyDescent="0.25">
      <c r="M2810"/>
      <c r="N2810"/>
      <c r="O2810"/>
      <c r="P2810"/>
    </row>
    <row r="2811" spans="13:16" x14ac:dyDescent="0.25">
      <c r="M2811"/>
      <c r="N2811"/>
      <c r="O2811"/>
      <c r="P2811"/>
    </row>
    <row r="2812" spans="13:16" x14ac:dyDescent="0.25">
      <c r="M2812"/>
      <c r="N2812"/>
      <c r="O2812"/>
      <c r="P2812"/>
    </row>
    <row r="2813" spans="13:16" x14ac:dyDescent="0.25">
      <c r="M2813"/>
      <c r="N2813"/>
      <c r="O2813"/>
      <c r="P2813"/>
    </row>
    <row r="2814" spans="13:16" x14ac:dyDescent="0.25">
      <c r="M2814"/>
      <c r="N2814"/>
      <c r="O2814"/>
      <c r="P2814"/>
    </row>
    <row r="2815" spans="13:16" x14ac:dyDescent="0.25">
      <c r="M2815"/>
      <c r="N2815"/>
      <c r="O2815"/>
      <c r="P2815"/>
    </row>
    <row r="2816" spans="13:16" x14ac:dyDescent="0.25">
      <c r="M2816"/>
      <c r="N2816"/>
      <c r="O2816"/>
      <c r="P2816"/>
    </row>
    <row r="2817" spans="13:16" x14ac:dyDescent="0.25">
      <c r="M2817"/>
      <c r="N2817"/>
      <c r="O2817"/>
      <c r="P2817"/>
    </row>
    <row r="2818" spans="13:16" x14ac:dyDescent="0.25">
      <c r="M2818"/>
      <c r="N2818"/>
      <c r="O2818"/>
      <c r="P2818"/>
    </row>
    <row r="2819" spans="13:16" x14ac:dyDescent="0.25">
      <c r="M2819"/>
      <c r="N2819"/>
      <c r="O2819"/>
      <c r="P2819"/>
    </row>
    <row r="2820" spans="13:16" x14ac:dyDescent="0.25">
      <c r="M2820"/>
      <c r="N2820"/>
      <c r="O2820"/>
      <c r="P2820"/>
    </row>
    <row r="2821" spans="13:16" x14ac:dyDescent="0.25">
      <c r="M2821"/>
      <c r="N2821"/>
      <c r="O2821"/>
      <c r="P2821"/>
    </row>
    <row r="2822" spans="13:16" x14ac:dyDescent="0.25">
      <c r="M2822"/>
      <c r="N2822"/>
      <c r="O2822"/>
      <c r="P2822"/>
    </row>
    <row r="2823" spans="13:16" x14ac:dyDescent="0.25">
      <c r="M2823"/>
      <c r="N2823"/>
      <c r="O2823"/>
      <c r="P2823"/>
    </row>
    <row r="2824" spans="13:16" x14ac:dyDescent="0.25">
      <c r="M2824"/>
      <c r="N2824"/>
      <c r="O2824"/>
      <c r="P2824"/>
    </row>
    <row r="2825" spans="13:16" x14ac:dyDescent="0.25">
      <c r="M2825"/>
      <c r="N2825"/>
      <c r="O2825"/>
      <c r="P2825"/>
    </row>
    <row r="2826" spans="13:16" x14ac:dyDescent="0.25">
      <c r="M2826"/>
      <c r="N2826"/>
      <c r="O2826"/>
      <c r="P2826"/>
    </row>
    <row r="2827" spans="13:16" x14ac:dyDescent="0.25">
      <c r="M2827"/>
      <c r="N2827"/>
      <c r="O2827"/>
      <c r="P2827"/>
    </row>
    <row r="2828" spans="13:16" x14ac:dyDescent="0.25">
      <c r="M2828"/>
      <c r="N2828"/>
      <c r="O2828"/>
      <c r="P2828"/>
    </row>
    <row r="2829" spans="13:16" x14ac:dyDescent="0.25">
      <c r="M2829"/>
      <c r="N2829"/>
      <c r="O2829"/>
      <c r="P2829"/>
    </row>
    <row r="2830" spans="13:16" x14ac:dyDescent="0.25">
      <c r="M2830"/>
      <c r="N2830"/>
      <c r="O2830"/>
      <c r="P2830"/>
    </row>
    <row r="2831" spans="13:16" x14ac:dyDescent="0.25">
      <c r="M2831"/>
      <c r="N2831"/>
      <c r="O2831"/>
      <c r="P2831"/>
    </row>
    <row r="2832" spans="13:16" x14ac:dyDescent="0.25">
      <c r="M2832"/>
      <c r="N2832"/>
      <c r="O2832"/>
      <c r="P2832"/>
    </row>
    <row r="2833" spans="13:16" x14ac:dyDescent="0.25">
      <c r="M2833"/>
      <c r="N2833"/>
      <c r="O2833"/>
      <c r="P2833"/>
    </row>
    <row r="2834" spans="13:16" x14ac:dyDescent="0.25">
      <c r="M2834"/>
      <c r="N2834"/>
      <c r="O2834"/>
      <c r="P2834"/>
    </row>
    <row r="2835" spans="13:16" x14ac:dyDescent="0.25">
      <c r="M2835"/>
      <c r="N2835"/>
      <c r="O2835"/>
      <c r="P2835"/>
    </row>
    <row r="2836" spans="13:16" x14ac:dyDescent="0.25">
      <c r="M2836"/>
      <c r="N2836"/>
      <c r="O2836"/>
      <c r="P2836"/>
    </row>
    <row r="2837" spans="13:16" x14ac:dyDescent="0.25">
      <c r="M2837"/>
      <c r="N2837"/>
      <c r="O2837"/>
      <c r="P2837"/>
    </row>
    <row r="2838" spans="13:16" x14ac:dyDescent="0.25">
      <c r="M2838"/>
      <c r="N2838"/>
      <c r="O2838"/>
      <c r="P2838"/>
    </row>
    <row r="2839" spans="13:16" x14ac:dyDescent="0.25">
      <c r="M2839"/>
      <c r="N2839"/>
      <c r="O2839"/>
      <c r="P2839"/>
    </row>
    <row r="2840" spans="13:16" x14ac:dyDescent="0.25">
      <c r="M2840"/>
      <c r="N2840"/>
      <c r="O2840"/>
      <c r="P2840"/>
    </row>
    <row r="2841" spans="13:16" x14ac:dyDescent="0.25">
      <c r="M2841"/>
      <c r="N2841"/>
      <c r="O2841"/>
      <c r="P2841"/>
    </row>
    <row r="2842" spans="13:16" x14ac:dyDescent="0.25">
      <c r="M2842"/>
      <c r="N2842"/>
      <c r="O2842"/>
      <c r="P2842"/>
    </row>
    <row r="2843" spans="13:16" x14ac:dyDescent="0.25">
      <c r="M2843"/>
      <c r="N2843"/>
      <c r="O2843"/>
      <c r="P2843"/>
    </row>
    <row r="2844" spans="13:16" x14ac:dyDescent="0.25">
      <c r="M2844"/>
      <c r="N2844"/>
      <c r="O2844"/>
      <c r="P2844"/>
    </row>
    <row r="2845" spans="13:16" x14ac:dyDescent="0.25">
      <c r="M2845"/>
      <c r="N2845"/>
      <c r="O2845"/>
      <c r="P2845"/>
    </row>
    <row r="2846" spans="13:16" x14ac:dyDescent="0.25">
      <c r="M2846"/>
      <c r="N2846"/>
      <c r="O2846"/>
      <c r="P2846"/>
    </row>
    <row r="2847" spans="13:16" x14ac:dyDescent="0.25">
      <c r="M2847"/>
      <c r="N2847"/>
      <c r="O2847"/>
      <c r="P2847"/>
    </row>
    <row r="2848" spans="13:16" x14ac:dyDescent="0.25">
      <c r="M2848"/>
      <c r="N2848"/>
      <c r="O2848"/>
      <c r="P2848"/>
    </row>
    <row r="2849" spans="13:16" x14ac:dyDescent="0.25">
      <c r="M2849"/>
      <c r="N2849"/>
      <c r="O2849"/>
      <c r="P2849"/>
    </row>
    <row r="2850" spans="13:16" x14ac:dyDescent="0.25">
      <c r="M2850"/>
      <c r="N2850"/>
      <c r="O2850"/>
      <c r="P2850"/>
    </row>
    <row r="2851" spans="13:16" x14ac:dyDescent="0.25">
      <c r="M2851"/>
      <c r="N2851"/>
      <c r="O2851"/>
      <c r="P2851"/>
    </row>
    <row r="2852" spans="13:16" x14ac:dyDescent="0.25">
      <c r="M2852"/>
      <c r="N2852"/>
      <c r="O2852"/>
      <c r="P2852"/>
    </row>
    <row r="2853" spans="13:16" x14ac:dyDescent="0.25">
      <c r="M2853"/>
      <c r="N2853"/>
      <c r="O2853"/>
      <c r="P2853"/>
    </row>
    <row r="2854" spans="13:16" x14ac:dyDescent="0.25">
      <c r="M2854"/>
      <c r="N2854"/>
      <c r="O2854"/>
      <c r="P2854"/>
    </row>
    <row r="2855" spans="13:16" x14ac:dyDescent="0.25">
      <c r="M2855"/>
      <c r="N2855"/>
      <c r="O2855"/>
      <c r="P2855"/>
    </row>
    <row r="2856" spans="13:16" x14ac:dyDescent="0.25">
      <c r="M2856"/>
      <c r="N2856"/>
      <c r="O2856"/>
      <c r="P2856"/>
    </row>
    <row r="2857" spans="13:16" x14ac:dyDescent="0.25">
      <c r="M2857"/>
      <c r="N2857"/>
      <c r="O2857"/>
      <c r="P2857"/>
    </row>
    <row r="2858" spans="13:16" x14ac:dyDescent="0.25">
      <c r="M2858"/>
      <c r="N2858"/>
      <c r="O2858"/>
      <c r="P2858"/>
    </row>
    <row r="2859" spans="13:16" x14ac:dyDescent="0.25">
      <c r="M2859"/>
      <c r="N2859"/>
      <c r="O2859"/>
      <c r="P2859"/>
    </row>
    <row r="2860" spans="13:16" x14ac:dyDescent="0.25">
      <c r="M2860"/>
      <c r="N2860"/>
      <c r="O2860"/>
      <c r="P2860"/>
    </row>
    <row r="2861" spans="13:16" x14ac:dyDescent="0.25">
      <c r="M2861"/>
      <c r="N2861"/>
      <c r="O2861"/>
      <c r="P2861"/>
    </row>
    <row r="2862" spans="13:16" x14ac:dyDescent="0.25">
      <c r="M2862"/>
      <c r="N2862"/>
      <c r="O2862"/>
      <c r="P2862"/>
    </row>
    <row r="2863" spans="13:16" x14ac:dyDescent="0.25">
      <c r="M2863"/>
      <c r="N2863"/>
      <c r="O2863"/>
      <c r="P2863"/>
    </row>
    <row r="2864" spans="13:16" x14ac:dyDescent="0.25">
      <c r="M2864"/>
      <c r="N2864"/>
      <c r="O2864"/>
      <c r="P2864"/>
    </row>
    <row r="2865" spans="13:16" x14ac:dyDescent="0.25">
      <c r="M2865"/>
      <c r="N2865"/>
      <c r="O2865"/>
      <c r="P2865"/>
    </row>
    <row r="2866" spans="13:16" x14ac:dyDescent="0.25">
      <c r="M2866"/>
      <c r="N2866"/>
      <c r="O2866"/>
      <c r="P2866"/>
    </row>
    <row r="2867" spans="13:16" x14ac:dyDescent="0.25">
      <c r="M2867"/>
      <c r="N2867"/>
      <c r="O2867"/>
      <c r="P2867"/>
    </row>
    <row r="2868" spans="13:16" x14ac:dyDescent="0.25">
      <c r="M2868"/>
      <c r="N2868"/>
      <c r="O2868"/>
      <c r="P2868"/>
    </row>
    <row r="2869" spans="13:16" x14ac:dyDescent="0.25">
      <c r="M2869"/>
      <c r="N2869"/>
      <c r="O2869"/>
      <c r="P2869"/>
    </row>
    <row r="2870" spans="13:16" x14ac:dyDescent="0.25">
      <c r="M2870"/>
      <c r="N2870"/>
      <c r="O2870"/>
      <c r="P2870"/>
    </row>
    <row r="2871" spans="13:16" x14ac:dyDescent="0.25">
      <c r="M2871"/>
      <c r="N2871"/>
      <c r="O2871"/>
      <c r="P2871"/>
    </row>
    <row r="2872" spans="13:16" x14ac:dyDescent="0.25">
      <c r="M2872"/>
      <c r="N2872"/>
      <c r="O2872"/>
      <c r="P2872"/>
    </row>
    <row r="2873" spans="13:16" x14ac:dyDescent="0.25">
      <c r="M2873"/>
      <c r="N2873"/>
      <c r="O2873"/>
      <c r="P2873"/>
    </row>
    <row r="2874" spans="13:16" x14ac:dyDescent="0.25">
      <c r="M2874"/>
      <c r="N2874"/>
      <c r="O2874"/>
      <c r="P2874"/>
    </row>
    <row r="2875" spans="13:16" x14ac:dyDescent="0.25">
      <c r="M2875"/>
      <c r="N2875"/>
      <c r="O2875"/>
      <c r="P2875"/>
    </row>
    <row r="2876" spans="13:16" x14ac:dyDescent="0.25">
      <c r="M2876"/>
      <c r="N2876"/>
      <c r="O2876"/>
      <c r="P2876"/>
    </row>
    <row r="2877" spans="13:16" x14ac:dyDescent="0.25">
      <c r="M2877"/>
      <c r="N2877"/>
      <c r="O2877"/>
      <c r="P2877"/>
    </row>
    <row r="2878" spans="13:16" x14ac:dyDescent="0.25">
      <c r="M2878"/>
      <c r="N2878"/>
      <c r="O2878"/>
      <c r="P2878"/>
    </row>
    <row r="2879" spans="13:16" x14ac:dyDescent="0.25">
      <c r="M2879"/>
      <c r="N2879"/>
      <c r="O2879"/>
      <c r="P2879"/>
    </row>
    <row r="2880" spans="13:16" x14ac:dyDescent="0.25">
      <c r="M2880"/>
      <c r="N2880"/>
      <c r="O2880"/>
      <c r="P2880"/>
    </row>
    <row r="2881" spans="13:16" x14ac:dyDescent="0.25">
      <c r="M2881"/>
      <c r="N2881"/>
      <c r="O2881"/>
      <c r="P2881"/>
    </row>
    <row r="2882" spans="13:16" x14ac:dyDescent="0.25">
      <c r="M2882"/>
      <c r="N2882"/>
      <c r="O2882"/>
      <c r="P2882"/>
    </row>
    <row r="2883" spans="13:16" x14ac:dyDescent="0.25">
      <c r="M2883"/>
      <c r="N2883"/>
      <c r="O2883"/>
      <c r="P2883"/>
    </row>
    <row r="2884" spans="13:16" x14ac:dyDescent="0.25">
      <c r="M2884"/>
      <c r="N2884"/>
      <c r="O2884"/>
      <c r="P2884"/>
    </row>
    <row r="2885" spans="13:16" x14ac:dyDescent="0.25">
      <c r="M2885"/>
      <c r="N2885"/>
      <c r="O2885"/>
      <c r="P2885"/>
    </row>
    <row r="2886" spans="13:16" x14ac:dyDescent="0.25">
      <c r="M2886"/>
      <c r="N2886"/>
      <c r="O2886"/>
      <c r="P2886"/>
    </row>
    <row r="2887" spans="13:16" x14ac:dyDescent="0.25">
      <c r="M2887"/>
      <c r="N2887"/>
      <c r="O2887"/>
      <c r="P2887"/>
    </row>
    <row r="2888" spans="13:16" x14ac:dyDescent="0.25">
      <c r="M2888"/>
      <c r="N2888"/>
      <c r="O2888"/>
      <c r="P2888"/>
    </row>
    <row r="2889" spans="13:16" x14ac:dyDescent="0.25">
      <c r="M2889"/>
      <c r="N2889"/>
      <c r="O2889"/>
      <c r="P2889"/>
    </row>
    <row r="2890" spans="13:16" x14ac:dyDescent="0.25">
      <c r="M2890"/>
      <c r="N2890"/>
      <c r="O2890"/>
      <c r="P2890"/>
    </row>
    <row r="2891" spans="13:16" x14ac:dyDescent="0.25">
      <c r="M2891"/>
      <c r="N2891"/>
      <c r="O2891"/>
      <c r="P2891"/>
    </row>
    <row r="2892" spans="13:16" x14ac:dyDescent="0.25">
      <c r="M2892"/>
      <c r="N2892"/>
      <c r="O2892"/>
      <c r="P2892"/>
    </row>
    <row r="2893" spans="13:16" x14ac:dyDescent="0.25">
      <c r="M2893"/>
      <c r="N2893"/>
      <c r="O2893"/>
      <c r="P2893"/>
    </row>
    <row r="2894" spans="13:16" x14ac:dyDescent="0.25">
      <c r="M2894"/>
      <c r="N2894"/>
      <c r="O2894"/>
      <c r="P2894"/>
    </row>
    <row r="2895" spans="13:16" x14ac:dyDescent="0.25">
      <c r="M2895"/>
      <c r="N2895"/>
      <c r="O2895"/>
      <c r="P2895"/>
    </row>
    <row r="2896" spans="13:16" x14ac:dyDescent="0.25">
      <c r="M2896"/>
      <c r="N2896"/>
      <c r="O2896"/>
      <c r="P2896"/>
    </row>
    <row r="2897" spans="13:16" x14ac:dyDescent="0.25">
      <c r="M2897"/>
      <c r="N2897"/>
      <c r="O2897"/>
      <c r="P2897"/>
    </row>
    <row r="2898" spans="13:16" x14ac:dyDescent="0.25">
      <c r="M2898"/>
      <c r="N2898"/>
      <c r="O2898"/>
      <c r="P2898"/>
    </row>
    <row r="2899" spans="13:16" x14ac:dyDescent="0.25">
      <c r="M2899"/>
      <c r="N2899"/>
      <c r="O2899"/>
      <c r="P2899"/>
    </row>
    <row r="2900" spans="13:16" x14ac:dyDescent="0.25">
      <c r="M2900"/>
      <c r="N2900"/>
      <c r="O2900"/>
      <c r="P2900"/>
    </row>
    <row r="2901" spans="13:16" x14ac:dyDescent="0.25">
      <c r="M2901"/>
      <c r="N2901"/>
      <c r="O2901"/>
      <c r="P2901"/>
    </row>
    <row r="2902" spans="13:16" x14ac:dyDescent="0.25">
      <c r="M2902"/>
      <c r="N2902"/>
      <c r="O2902"/>
      <c r="P2902"/>
    </row>
    <row r="2903" spans="13:16" x14ac:dyDescent="0.25">
      <c r="M2903"/>
      <c r="N2903"/>
      <c r="O2903"/>
      <c r="P2903"/>
    </row>
    <row r="2904" spans="13:16" x14ac:dyDescent="0.25">
      <c r="M2904"/>
      <c r="N2904"/>
      <c r="O2904"/>
      <c r="P2904"/>
    </row>
    <row r="2905" spans="13:16" x14ac:dyDescent="0.25">
      <c r="M2905"/>
      <c r="N2905"/>
      <c r="O2905"/>
      <c r="P2905"/>
    </row>
    <row r="2906" spans="13:16" x14ac:dyDescent="0.25">
      <c r="M2906"/>
      <c r="N2906"/>
      <c r="O2906"/>
      <c r="P2906"/>
    </row>
    <row r="2907" spans="13:16" x14ac:dyDescent="0.25">
      <c r="M2907"/>
      <c r="N2907"/>
      <c r="O2907"/>
      <c r="P2907"/>
    </row>
    <row r="2908" spans="13:16" x14ac:dyDescent="0.25">
      <c r="M2908"/>
      <c r="N2908"/>
      <c r="O2908"/>
      <c r="P2908"/>
    </row>
    <row r="2909" spans="13:16" x14ac:dyDescent="0.25">
      <c r="M2909"/>
      <c r="N2909"/>
      <c r="O2909"/>
      <c r="P2909"/>
    </row>
    <row r="2910" spans="13:16" x14ac:dyDescent="0.25">
      <c r="M2910"/>
      <c r="N2910"/>
      <c r="O2910"/>
      <c r="P2910"/>
    </row>
    <row r="2911" spans="13:16" x14ac:dyDescent="0.25">
      <c r="M2911"/>
      <c r="N2911"/>
      <c r="O2911"/>
      <c r="P2911"/>
    </row>
    <row r="2912" spans="13:16" x14ac:dyDescent="0.25">
      <c r="M2912"/>
      <c r="N2912"/>
      <c r="O2912"/>
      <c r="P2912"/>
    </row>
    <row r="2913" spans="13:16" x14ac:dyDescent="0.25">
      <c r="M2913"/>
      <c r="N2913"/>
      <c r="O2913"/>
      <c r="P2913"/>
    </row>
    <row r="2914" spans="13:16" x14ac:dyDescent="0.25">
      <c r="M2914"/>
      <c r="N2914"/>
      <c r="O2914"/>
      <c r="P2914"/>
    </row>
    <row r="2915" spans="13:16" x14ac:dyDescent="0.25">
      <c r="M2915"/>
      <c r="N2915"/>
      <c r="O2915"/>
      <c r="P2915"/>
    </row>
    <row r="2916" spans="13:16" x14ac:dyDescent="0.25">
      <c r="M2916"/>
      <c r="N2916"/>
      <c r="O2916"/>
      <c r="P2916"/>
    </row>
    <row r="2917" spans="13:16" x14ac:dyDescent="0.25">
      <c r="M2917"/>
      <c r="N2917"/>
      <c r="O2917"/>
      <c r="P2917"/>
    </row>
    <row r="2918" spans="13:16" x14ac:dyDescent="0.25">
      <c r="M2918"/>
      <c r="N2918"/>
      <c r="O2918"/>
      <c r="P2918"/>
    </row>
    <row r="2919" spans="13:16" x14ac:dyDescent="0.25">
      <c r="M2919"/>
      <c r="N2919"/>
      <c r="O2919"/>
      <c r="P2919"/>
    </row>
    <row r="2920" spans="13:16" x14ac:dyDescent="0.25">
      <c r="M2920"/>
      <c r="N2920"/>
      <c r="O2920"/>
      <c r="P2920"/>
    </row>
    <row r="2921" spans="13:16" x14ac:dyDescent="0.25">
      <c r="M2921"/>
      <c r="N2921"/>
      <c r="O2921"/>
      <c r="P2921"/>
    </row>
    <row r="2922" spans="13:16" x14ac:dyDescent="0.25">
      <c r="M2922"/>
      <c r="N2922"/>
      <c r="O2922"/>
      <c r="P2922"/>
    </row>
    <row r="2923" spans="13:16" x14ac:dyDescent="0.25">
      <c r="M2923"/>
      <c r="N2923"/>
      <c r="O2923"/>
      <c r="P2923"/>
    </row>
    <row r="2924" spans="13:16" x14ac:dyDescent="0.25">
      <c r="M2924"/>
      <c r="N2924"/>
      <c r="O2924"/>
      <c r="P2924"/>
    </row>
    <row r="2925" spans="13:16" x14ac:dyDescent="0.25">
      <c r="M2925"/>
      <c r="N2925"/>
      <c r="O2925"/>
      <c r="P2925"/>
    </row>
    <row r="2926" spans="13:16" x14ac:dyDescent="0.25">
      <c r="M2926"/>
      <c r="N2926"/>
      <c r="O2926"/>
      <c r="P2926"/>
    </row>
    <row r="2927" spans="13:16" x14ac:dyDescent="0.25">
      <c r="M2927"/>
      <c r="N2927"/>
      <c r="O2927"/>
      <c r="P2927"/>
    </row>
    <row r="2928" spans="13:16" x14ac:dyDescent="0.25">
      <c r="M2928"/>
      <c r="N2928"/>
      <c r="O2928"/>
      <c r="P2928"/>
    </row>
    <row r="2929" spans="13:16" x14ac:dyDescent="0.25">
      <c r="M2929"/>
      <c r="N2929"/>
      <c r="O2929"/>
      <c r="P2929"/>
    </row>
    <row r="2930" spans="13:16" x14ac:dyDescent="0.25">
      <c r="M2930"/>
      <c r="N2930"/>
      <c r="O2930"/>
      <c r="P2930"/>
    </row>
    <row r="2931" spans="13:16" x14ac:dyDescent="0.25">
      <c r="M2931"/>
      <c r="N2931"/>
      <c r="O2931"/>
      <c r="P2931"/>
    </row>
    <row r="2932" spans="13:16" x14ac:dyDescent="0.25">
      <c r="M2932"/>
      <c r="N2932"/>
      <c r="O2932"/>
      <c r="P2932"/>
    </row>
    <row r="2933" spans="13:16" x14ac:dyDescent="0.25">
      <c r="M2933"/>
      <c r="N2933"/>
      <c r="O2933"/>
      <c r="P2933"/>
    </row>
    <row r="2934" spans="13:16" x14ac:dyDescent="0.25">
      <c r="M2934"/>
      <c r="N2934"/>
      <c r="O2934"/>
      <c r="P2934"/>
    </row>
    <row r="2935" spans="13:16" x14ac:dyDescent="0.25">
      <c r="M2935"/>
      <c r="N2935"/>
      <c r="O2935"/>
      <c r="P2935"/>
    </row>
    <row r="2936" spans="13:16" x14ac:dyDescent="0.25">
      <c r="M2936"/>
      <c r="N2936"/>
      <c r="O2936"/>
      <c r="P2936"/>
    </row>
    <row r="2937" spans="13:16" x14ac:dyDescent="0.25">
      <c r="M2937"/>
      <c r="N2937"/>
      <c r="O2937"/>
      <c r="P2937"/>
    </row>
    <row r="2938" spans="13:16" x14ac:dyDescent="0.25">
      <c r="M2938"/>
      <c r="N2938"/>
      <c r="O2938"/>
      <c r="P2938"/>
    </row>
    <row r="2939" spans="13:16" x14ac:dyDescent="0.25">
      <c r="M2939"/>
      <c r="N2939"/>
      <c r="O2939"/>
      <c r="P2939"/>
    </row>
    <row r="2940" spans="13:16" x14ac:dyDescent="0.25">
      <c r="M2940"/>
      <c r="N2940"/>
      <c r="O2940"/>
      <c r="P2940"/>
    </row>
    <row r="2941" spans="13:16" x14ac:dyDescent="0.25">
      <c r="M2941"/>
      <c r="N2941"/>
      <c r="O2941"/>
      <c r="P2941"/>
    </row>
    <row r="2942" spans="13:16" x14ac:dyDescent="0.25">
      <c r="M2942"/>
      <c r="N2942"/>
      <c r="O2942"/>
      <c r="P2942"/>
    </row>
    <row r="2943" spans="13:16" x14ac:dyDescent="0.25">
      <c r="M2943"/>
      <c r="N2943"/>
      <c r="O2943"/>
      <c r="P2943"/>
    </row>
    <row r="2944" spans="13:16" x14ac:dyDescent="0.25">
      <c r="M2944"/>
      <c r="N2944"/>
      <c r="O2944"/>
      <c r="P2944"/>
    </row>
    <row r="2945" spans="13:16" x14ac:dyDescent="0.25">
      <c r="M2945"/>
      <c r="N2945"/>
      <c r="O2945"/>
      <c r="P2945"/>
    </row>
    <row r="2946" spans="13:16" x14ac:dyDescent="0.25">
      <c r="M2946"/>
      <c r="N2946"/>
      <c r="O2946"/>
      <c r="P2946"/>
    </row>
    <row r="2947" spans="13:16" x14ac:dyDescent="0.25">
      <c r="M2947"/>
      <c r="N2947"/>
      <c r="O2947"/>
      <c r="P2947"/>
    </row>
    <row r="2948" spans="13:16" x14ac:dyDescent="0.25">
      <c r="M2948"/>
      <c r="N2948"/>
      <c r="O2948"/>
      <c r="P2948"/>
    </row>
    <row r="2949" spans="13:16" x14ac:dyDescent="0.25">
      <c r="M2949"/>
      <c r="N2949"/>
      <c r="O2949"/>
      <c r="P2949"/>
    </row>
    <row r="2950" spans="13:16" x14ac:dyDescent="0.25">
      <c r="M2950"/>
      <c r="N2950"/>
      <c r="O2950"/>
      <c r="P2950"/>
    </row>
    <row r="2951" spans="13:16" x14ac:dyDescent="0.25">
      <c r="M2951"/>
      <c r="N2951"/>
      <c r="O2951"/>
      <c r="P2951"/>
    </row>
    <row r="2952" spans="13:16" x14ac:dyDescent="0.25">
      <c r="M2952"/>
      <c r="N2952"/>
      <c r="O2952"/>
      <c r="P2952"/>
    </row>
    <row r="2953" spans="13:16" x14ac:dyDescent="0.25">
      <c r="M2953"/>
      <c r="N2953"/>
      <c r="O2953"/>
      <c r="P2953"/>
    </row>
    <row r="2954" spans="13:16" x14ac:dyDescent="0.25">
      <c r="M2954"/>
      <c r="N2954"/>
      <c r="O2954"/>
      <c r="P2954"/>
    </row>
    <row r="2955" spans="13:16" x14ac:dyDescent="0.25">
      <c r="M2955"/>
      <c r="N2955"/>
      <c r="O2955"/>
      <c r="P2955"/>
    </row>
    <row r="2956" spans="13:16" x14ac:dyDescent="0.25">
      <c r="M2956"/>
      <c r="N2956"/>
      <c r="O2956"/>
      <c r="P2956"/>
    </row>
    <row r="2957" spans="13:16" x14ac:dyDescent="0.25">
      <c r="M2957"/>
      <c r="N2957"/>
      <c r="O2957"/>
      <c r="P2957"/>
    </row>
    <row r="2958" spans="13:16" x14ac:dyDescent="0.25">
      <c r="M2958"/>
      <c r="N2958"/>
      <c r="O2958"/>
      <c r="P2958"/>
    </row>
    <row r="2959" spans="13:16" x14ac:dyDescent="0.25">
      <c r="M2959"/>
      <c r="N2959"/>
      <c r="O2959"/>
      <c r="P2959"/>
    </row>
    <row r="2960" spans="13:16" x14ac:dyDescent="0.25">
      <c r="M2960"/>
      <c r="N2960"/>
      <c r="O2960"/>
      <c r="P2960"/>
    </row>
    <row r="2961" spans="13:16" x14ac:dyDescent="0.25">
      <c r="M2961"/>
      <c r="N2961"/>
      <c r="O2961"/>
      <c r="P2961"/>
    </row>
    <row r="2962" spans="13:16" x14ac:dyDescent="0.25">
      <c r="M2962"/>
      <c r="N2962"/>
      <c r="O2962"/>
      <c r="P2962"/>
    </row>
    <row r="2963" spans="13:16" x14ac:dyDescent="0.25">
      <c r="M2963"/>
      <c r="N2963"/>
      <c r="O2963"/>
      <c r="P2963"/>
    </row>
    <row r="2964" spans="13:16" x14ac:dyDescent="0.25">
      <c r="M2964"/>
      <c r="N2964"/>
      <c r="O2964"/>
      <c r="P2964"/>
    </row>
    <row r="2965" spans="13:16" x14ac:dyDescent="0.25">
      <c r="M2965"/>
      <c r="N2965"/>
      <c r="O2965"/>
      <c r="P2965"/>
    </row>
    <row r="2966" spans="13:16" x14ac:dyDescent="0.25">
      <c r="M2966"/>
      <c r="N2966"/>
      <c r="O2966"/>
      <c r="P2966"/>
    </row>
    <row r="2967" spans="13:16" x14ac:dyDescent="0.25">
      <c r="M2967"/>
      <c r="N2967"/>
      <c r="O2967"/>
      <c r="P2967"/>
    </row>
    <row r="2968" spans="13:16" x14ac:dyDescent="0.25">
      <c r="M2968"/>
      <c r="N2968"/>
      <c r="O2968"/>
      <c r="P2968"/>
    </row>
    <row r="2969" spans="13:16" x14ac:dyDescent="0.25">
      <c r="M2969"/>
      <c r="N2969"/>
      <c r="O2969"/>
      <c r="P2969"/>
    </row>
    <row r="2970" spans="13:16" x14ac:dyDescent="0.25">
      <c r="M2970"/>
      <c r="N2970"/>
      <c r="O2970"/>
      <c r="P2970"/>
    </row>
    <row r="2971" spans="13:16" x14ac:dyDescent="0.25">
      <c r="M2971"/>
      <c r="N2971"/>
      <c r="O2971"/>
      <c r="P2971"/>
    </row>
    <row r="2972" spans="13:16" x14ac:dyDescent="0.25">
      <c r="M2972"/>
      <c r="N2972"/>
      <c r="O2972"/>
      <c r="P2972"/>
    </row>
    <row r="2973" spans="13:16" x14ac:dyDescent="0.25">
      <c r="M2973"/>
      <c r="N2973"/>
      <c r="O2973"/>
      <c r="P2973"/>
    </row>
    <row r="2974" spans="13:16" x14ac:dyDescent="0.25">
      <c r="M2974"/>
      <c r="N2974"/>
      <c r="O2974"/>
      <c r="P2974"/>
    </row>
    <row r="2975" spans="13:16" x14ac:dyDescent="0.25">
      <c r="M2975"/>
      <c r="N2975"/>
      <c r="O2975"/>
      <c r="P2975"/>
    </row>
    <row r="2976" spans="13:16" x14ac:dyDescent="0.25">
      <c r="M2976"/>
      <c r="N2976"/>
      <c r="O2976"/>
      <c r="P2976"/>
    </row>
    <row r="2977" spans="13:16" x14ac:dyDescent="0.25">
      <c r="M2977"/>
      <c r="N2977"/>
      <c r="O2977"/>
      <c r="P2977"/>
    </row>
    <row r="2978" spans="13:16" x14ac:dyDescent="0.25">
      <c r="M2978"/>
      <c r="N2978"/>
      <c r="O2978"/>
      <c r="P2978"/>
    </row>
    <row r="2979" spans="13:16" x14ac:dyDescent="0.25">
      <c r="M2979"/>
      <c r="N2979"/>
      <c r="O2979"/>
      <c r="P2979"/>
    </row>
    <row r="2980" spans="13:16" x14ac:dyDescent="0.25">
      <c r="M2980"/>
      <c r="N2980"/>
      <c r="O2980"/>
      <c r="P2980"/>
    </row>
    <row r="2981" spans="13:16" x14ac:dyDescent="0.25">
      <c r="M2981"/>
      <c r="N2981"/>
      <c r="O2981"/>
      <c r="P2981"/>
    </row>
    <row r="2982" spans="13:16" x14ac:dyDescent="0.25">
      <c r="M2982"/>
      <c r="N2982"/>
      <c r="O2982"/>
      <c r="P2982"/>
    </row>
    <row r="2983" spans="13:16" x14ac:dyDescent="0.25">
      <c r="M2983"/>
      <c r="N2983"/>
      <c r="O2983"/>
      <c r="P2983"/>
    </row>
    <row r="2984" spans="13:16" x14ac:dyDescent="0.25">
      <c r="M2984"/>
      <c r="N2984"/>
      <c r="O2984"/>
      <c r="P2984"/>
    </row>
    <row r="2985" spans="13:16" x14ac:dyDescent="0.25">
      <c r="M2985"/>
      <c r="N2985"/>
      <c r="O2985"/>
      <c r="P2985"/>
    </row>
    <row r="2986" spans="13:16" x14ac:dyDescent="0.25">
      <c r="M2986"/>
      <c r="N2986"/>
      <c r="O2986"/>
      <c r="P2986"/>
    </row>
    <row r="2987" spans="13:16" x14ac:dyDescent="0.25">
      <c r="M2987"/>
      <c r="N2987"/>
      <c r="O2987"/>
      <c r="P2987"/>
    </row>
    <row r="2988" spans="13:16" x14ac:dyDescent="0.25">
      <c r="M2988"/>
      <c r="N2988"/>
      <c r="O2988"/>
      <c r="P2988"/>
    </row>
    <row r="2989" spans="13:16" x14ac:dyDescent="0.25">
      <c r="M2989"/>
      <c r="N2989"/>
      <c r="O2989"/>
      <c r="P2989"/>
    </row>
    <row r="2990" spans="13:16" x14ac:dyDescent="0.25">
      <c r="M2990"/>
      <c r="N2990"/>
      <c r="O2990"/>
      <c r="P2990"/>
    </row>
    <row r="2991" spans="13:16" x14ac:dyDescent="0.25">
      <c r="M2991"/>
      <c r="N2991"/>
      <c r="O2991"/>
      <c r="P2991"/>
    </row>
    <row r="2992" spans="13:16" x14ac:dyDescent="0.25">
      <c r="M2992"/>
      <c r="N2992"/>
      <c r="O2992"/>
      <c r="P2992"/>
    </row>
    <row r="2993" spans="13:16" x14ac:dyDescent="0.25">
      <c r="M2993"/>
      <c r="N2993"/>
      <c r="O2993"/>
      <c r="P2993"/>
    </row>
    <row r="2994" spans="13:16" x14ac:dyDescent="0.25">
      <c r="M2994"/>
      <c r="N2994"/>
      <c r="O2994"/>
      <c r="P2994"/>
    </row>
    <row r="2995" spans="13:16" x14ac:dyDescent="0.25">
      <c r="M2995"/>
      <c r="N2995"/>
      <c r="O2995"/>
      <c r="P2995"/>
    </row>
    <row r="2996" spans="13:16" x14ac:dyDescent="0.25">
      <c r="M2996"/>
      <c r="N2996"/>
      <c r="O2996"/>
      <c r="P2996"/>
    </row>
    <row r="2997" spans="13:16" x14ac:dyDescent="0.25">
      <c r="M2997"/>
      <c r="N2997"/>
      <c r="O2997"/>
      <c r="P2997"/>
    </row>
    <row r="2998" spans="13:16" x14ac:dyDescent="0.25">
      <c r="M2998"/>
      <c r="N2998"/>
      <c r="O2998"/>
      <c r="P2998"/>
    </row>
    <row r="2999" spans="13:16" x14ac:dyDescent="0.25">
      <c r="M2999"/>
      <c r="N2999"/>
      <c r="O2999"/>
      <c r="P2999"/>
    </row>
    <row r="3000" spans="13:16" x14ac:dyDescent="0.25">
      <c r="M3000"/>
      <c r="N3000"/>
      <c r="O3000"/>
      <c r="P3000"/>
    </row>
    <row r="3001" spans="13:16" x14ac:dyDescent="0.25">
      <c r="M3001"/>
      <c r="N3001"/>
      <c r="O3001"/>
      <c r="P3001"/>
    </row>
    <row r="3002" spans="13:16" x14ac:dyDescent="0.25">
      <c r="M3002"/>
      <c r="N3002"/>
      <c r="O3002"/>
      <c r="P3002"/>
    </row>
    <row r="3003" spans="13:16" x14ac:dyDescent="0.25">
      <c r="M3003"/>
      <c r="N3003"/>
      <c r="O3003"/>
      <c r="P3003"/>
    </row>
    <row r="3004" spans="13:16" x14ac:dyDescent="0.25">
      <c r="M3004"/>
      <c r="N3004"/>
      <c r="O3004"/>
      <c r="P3004"/>
    </row>
    <row r="3005" spans="13:16" x14ac:dyDescent="0.25">
      <c r="M3005"/>
      <c r="N3005"/>
      <c r="O3005"/>
      <c r="P3005"/>
    </row>
    <row r="3006" spans="13:16" x14ac:dyDescent="0.25">
      <c r="M3006"/>
      <c r="N3006"/>
      <c r="O3006"/>
      <c r="P3006"/>
    </row>
    <row r="3007" spans="13:16" x14ac:dyDescent="0.25">
      <c r="M3007"/>
      <c r="N3007"/>
      <c r="O3007"/>
      <c r="P3007"/>
    </row>
    <row r="3008" spans="13:16" x14ac:dyDescent="0.25">
      <c r="M3008"/>
      <c r="N3008"/>
      <c r="O3008"/>
      <c r="P3008"/>
    </row>
    <row r="3009" spans="13:16" x14ac:dyDescent="0.25">
      <c r="M3009"/>
      <c r="N3009"/>
      <c r="O3009"/>
      <c r="P3009"/>
    </row>
    <row r="3010" spans="13:16" x14ac:dyDescent="0.25">
      <c r="M3010"/>
      <c r="N3010"/>
      <c r="O3010"/>
      <c r="P3010"/>
    </row>
    <row r="3011" spans="13:16" x14ac:dyDescent="0.25">
      <c r="M3011"/>
      <c r="N3011"/>
      <c r="O3011"/>
      <c r="P3011"/>
    </row>
    <row r="3012" spans="13:16" x14ac:dyDescent="0.25">
      <c r="M3012"/>
      <c r="N3012"/>
      <c r="O3012"/>
      <c r="P3012"/>
    </row>
    <row r="3013" spans="13:16" x14ac:dyDescent="0.25">
      <c r="M3013"/>
      <c r="N3013"/>
      <c r="O3013"/>
      <c r="P3013"/>
    </row>
    <row r="3014" spans="13:16" x14ac:dyDescent="0.25">
      <c r="M3014"/>
      <c r="N3014"/>
      <c r="O3014"/>
      <c r="P3014"/>
    </row>
    <row r="3015" spans="13:16" x14ac:dyDescent="0.25">
      <c r="M3015"/>
      <c r="N3015"/>
      <c r="O3015"/>
      <c r="P3015"/>
    </row>
    <row r="3016" spans="13:16" x14ac:dyDescent="0.25">
      <c r="M3016"/>
      <c r="N3016"/>
      <c r="O3016"/>
      <c r="P3016"/>
    </row>
    <row r="3017" spans="13:16" x14ac:dyDescent="0.25">
      <c r="M3017"/>
      <c r="N3017"/>
      <c r="O3017"/>
      <c r="P3017"/>
    </row>
    <row r="3018" spans="13:16" x14ac:dyDescent="0.25">
      <c r="M3018"/>
      <c r="N3018"/>
      <c r="O3018"/>
      <c r="P3018"/>
    </row>
    <row r="3019" spans="13:16" x14ac:dyDescent="0.25">
      <c r="M3019"/>
      <c r="N3019"/>
      <c r="O3019"/>
      <c r="P3019"/>
    </row>
    <row r="3020" spans="13:16" x14ac:dyDescent="0.25">
      <c r="M3020"/>
      <c r="N3020"/>
      <c r="O3020"/>
      <c r="P3020"/>
    </row>
    <row r="3021" spans="13:16" x14ac:dyDescent="0.25">
      <c r="M3021"/>
      <c r="N3021"/>
      <c r="O3021"/>
      <c r="P3021"/>
    </row>
    <row r="3022" spans="13:16" x14ac:dyDescent="0.25">
      <c r="M3022"/>
      <c r="N3022"/>
      <c r="O3022"/>
      <c r="P3022"/>
    </row>
    <row r="3023" spans="13:16" x14ac:dyDescent="0.25">
      <c r="M3023"/>
      <c r="N3023"/>
      <c r="O3023"/>
      <c r="P3023"/>
    </row>
    <row r="3024" spans="13:16" x14ac:dyDescent="0.25">
      <c r="M3024"/>
      <c r="N3024"/>
      <c r="O3024"/>
      <c r="P3024"/>
    </row>
    <row r="3025" spans="13:16" x14ac:dyDescent="0.25">
      <c r="M3025"/>
      <c r="N3025"/>
      <c r="O3025"/>
      <c r="P3025"/>
    </row>
    <row r="3026" spans="13:16" x14ac:dyDescent="0.25">
      <c r="M3026"/>
      <c r="N3026"/>
      <c r="O3026"/>
      <c r="P3026"/>
    </row>
    <row r="3027" spans="13:16" x14ac:dyDescent="0.25">
      <c r="M3027"/>
      <c r="N3027"/>
      <c r="O3027"/>
      <c r="P3027"/>
    </row>
    <row r="3028" spans="13:16" x14ac:dyDescent="0.25">
      <c r="M3028"/>
      <c r="N3028"/>
      <c r="O3028"/>
      <c r="P3028"/>
    </row>
    <row r="3029" spans="13:16" x14ac:dyDescent="0.25">
      <c r="M3029"/>
      <c r="N3029"/>
      <c r="O3029"/>
      <c r="P3029"/>
    </row>
    <row r="3030" spans="13:16" x14ac:dyDescent="0.25">
      <c r="M3030"/>
      <c r="N3030"/>
      <c r="O3030"/>
      <c r="P3030"/>
    </row>
    <row r="3031" spans="13:16" x14ac:dyDescent="0.25">
      <c r="M3031"/>
      <c r="N3031"/>
      <c r="O3031"/>
      <c r="P3031"/>
    </row>
    <row r="3032" spans="13:16" x14ac:dyDescent="0.25">
      <c r="M3032"/>
      <c r="N3032"/>
      <c r="O3032"/>
      <c r="P3032"/>
    </row>
    <row r="3033" spans="13:16" x14ac:dyDescent="0.25">
      <c r="M3033"/>
      <c r="N3033"/>
      <c r="O3033"/>
      <c r="P3033"/>
    </row>
    <row r="3034" spans="13:16" x14ac:dyDescent="0.25">
      <c r="M3034"/>
      <c r="N3034"/>
      <c r="O3034"/>
      <c r="P3034"/>
    </row>
    <row r="3035" spans="13:16" x14ac:dyDescent="0.25">
      <c r="M3035"/>
      <c r="N3035"/>
      <c r="O3035"/>
      <c r="P3035"/>
    </row>
    <row r="3036" spans="13:16" x14ac:dyDescent="0.25">
      <c r="M3036"/>
      <c r="N3036"/>
      <c r="O3036"/>
      <c r="P3036"/>
    </row>
    <row r="3037" spans="13:16" x14ac:dyDescent="0.25">
      <c r="M3037"/>
      <c r="N3037"/>
      <c r="O3037"/>
      <c r="P3037"/>
    </row>
    <row r="3038" spans="13:16" x14ac:dyDescent="0.25">
      <c r="M3038"/>
      <c r="N3038"/>
      <c r="O3038"/>
      <c r="P3038"/>
    </row>
    <row r="3039" spans="13:16" x14ac:dyDescent="0.25">
      <c r="M3039"/>
      <c r="N3039"/>
      <c r="O3039"/>
      <c r="P3039"/>
    </row>
    <row r="3040" spans="13:16" x14ac:dyDescent="0.25">
      <c r="M3040"/>
      <c r="N3040"/>
      <c r="O3040"/>
      <c r="P3040"/>
    </row>
    <row r="3041" spans="13:16" x14ac:dyDescent="0.25">
      <c r="M3041"/>
      <c r="N3041"/>
      <c r="O3041"/>
      <c r="P3041"/>
    </row>
    <row r="3042" spans="13:16" x14ac:dyDescent="0.25">
      <c r="M3042"/>
      <c r="N3042"/>
      <c r="O3042"/>
      <c r="P3042"/>
    </row>
    <row r="3043" spans="13:16" x14ac:dyDescent="0.25">
      <c r="M3043"/>
      <c r="N3043"/>
      <c r="O3043"/>
      <c r="P3043"/>
    </row>
    <row r="3044" spans="13:16" x14ac:dyDescent="0.25">
      <c r="M3044"/>
      <c r="N3044"/>
      <c r="O3044"/>
      <c r="P3044"/>
    </row>
    <row r="3045" spans="13:16" x14ac:dyDescent="0.25">
      <c r="M3045"/>
      <c r="N3045"/>
      <c r="O3045"/>
      <c r="P3045"/>
    </row>
    <row r="3046" spans="13:16" x14ac:dyDescent="0.25">
      <c r="M3046"/>
      <c r="N3046"/>
      <c r="O3046"/>
      <c r="P3046"/>
    </row>
    <row r="3047" spans="13:16" x14ac:dyDescent="0.25">
      <c r="M3047"/>
      <c r="N3047"/>
      <c r="O3047"/>
      <c r="P3047"/>
    </row>
    <row r="3048" spans="13:16" x14ac:dyDescent="0.25">
      <c r="M3048"/>
      <c r="N3048"/>
      <c r="O3048"/>
      <c r="P3048"/>
    </row>
    <row r="3049" spans="13:16" x14ac:dyDescent="0.25">
      <c r="M3049"/>
      <c r="N3049"/>
      <c r="O3049"/>
      <c r="P3049"/>
    </row>
    <row r="3050" spans="13:16" x14ac:dyDescent="0.25">
      <c r="M3050"/>
      <c r="N3050"/>
      <c r="O3050"/>
      <c r="P3050"/>
    </row>
    <row r="3051" spans="13:16" x14ac:dyDescent="0.25">
      <c r="M3051"/>
      <c r="N3051"/>
      <c r="O3051"/>
      <c r="P3051"/>
    </row>
    <row r="3052" spans="13:16" x14ac:dyDescent="0.25">
      <c r="M3052"/>
      <c r="N3052"/>
      <c r="O3052"/>
      <c r="P3052"/>
    </row>
    <row r="3053" spans="13:16" x14ac:dyDescent="0.25">
      <c r="M3053"/>
      <c r="N3053"/>
      <c r="O3053"/>
      <c r="P3053"/>
    </row>
    <row r="3054" spans="13:16" x14ac:dyDescent="0.25">
      <c r="M3054"/>
      <c r="N3054"/>
      <c r="O3054"/>
      <c r="P3054"/>
    </row>
    <row r="3055" spans="13:16" x14ac:dyDescent="0.25">
      <c r="M3055"/>
      <c r="N3055"/>
      <c r="O3055"/>
      <c r="P3055"/>
    </row>
    <row r="3056" spans="13:16" x14ac:dyDescent="0.25">
      <c r="M3056"/>
      <c r="N3056"/>
      <c r="O3056"/>
      <c r="P3056"/>
    </row>
    <row r="3057" spans="13:16" x14ac:dyDescent="0.25">
      <c r="M3057"/>
      <c r="N3057"/>
      <c r="O3057"/>
      <c r="P3057"/>
    </row>
    <row r="3058" spans="13:16" x14ac:dyDescent="0.25">
      <c r="M3058"/>
      <c r="N3058"/>
      <c r="O3058"/>
      <c r="P3058"/>
    </row>
    <row r="3059" spans="13:16" x14ac:dyDescent="0.25">
      <c r="M3059"/>
      <c r="N3059"/>
      <c r="O3059"/>
      <c r="P3059"/>
    </row>
    <row r="3060" spans="13:16" x14ac:dyDescent="0.25">
      <c r="M3060"/>
      <c r="N3060"/>
      <c r="O3060"/>
      <c r="P3060"/>
    </row>
    <row r="3061" spans="13:16" x14ac:dyDescent="0.25">
      <c r="M3061"/>
      <c r="N3061"/>
      <c r="O3061"/>
      <c r="P3061"/>
    </row>
    <row r="3062" spans="13:16" x14ac:dyDescent="0.25">
      <c r="M3062"/>
      <c r="N3062"/>
      <c r="O3062"/>
      <c r="P3062"/>
    </row>
    <row r="3063" spans="13:16" x14ac:dyDescent="0.25">
      <c r="M3063"/>
      <c r="N3063"/>
      <c r="O3063"/>
      <c r="P3063"/>
    </row>
    <row r="3064" spans="13:16" x14ac:dyDescent="0.25">
      <c r="M3064"/>
      <c r="N3064"/>
      <c r="O3064"/>
      <c r="P3064"/>
    </row>
    <row r="3065" spans="13:16" x14ac:dyDescent="0.25">
      <c r="M3065"/>
      <c r="N3065"/>
      <c r="O3065"/>
      <c r="P3065"/>
    </row>
    <row r="3066" spans="13:16" x14ac:dyDescent="0.25">
      <c r="M3066"/>
      <c r="N3066"/>
      <c r="O3066"/>
      <c r="P3066"/>
    </row>
    <row r="3067" spans="13:16" x14ac:dyDescent="0.25">
      <c r="M3067"/>
      <c r="N3067"/>
      <c r="O3067"/>
      <c r="P3067"/>
    </row>
    <row r="3068" spans="13:16" x14ac:dyDescent="0.25">
      <c r="M3068"/>
      <c r="N3068"/>
      <c r="O3068"/>
      <c r="P3068"/>
    </row>
    <row r="3069" spans="13:16" x14ac:dyDescent="0.25">
      <c r="M3069"/>
      <c r="N3069"/>
      <c r="O3069"/>
      <c r="P3069"/>
    </row>
    <row r="3070" spans="13:16" x14ac:dyDescent="0.25">
      <c r="M3070"/>
      <c r="N3070"/>
      <c r="O3070"/>
      <c r="P3070"/>
    </row>
    <row r="3071" spans="13:16" x14ac:dyDescent="0.25">
      <c r="M3071"/>
      <c r="N3071"/>
      <c r="O3071"/>
      <c r="P3071"/>
    </row>
    <row r="3072" spans="13:16" x14ac:dyDescent="0.25">
      <c r="M3072"/>
      <c r="N3072"/>
      <c r="O3072"/>
      <c r="P3072"/>
    </row>
    <row r="3073" spans="13:16" x14ac:dyDescent="0.25">
      <c r="M3073"/>
      <c r="N3073"/>
      <c r="O3073"/>
      <c r="P3073"/>
    </row>
    <row r="3074" spans="13:16" x14ac:dyDescent="0.25">
      <c r="M3074"/>
      <c r="N3074"/>
      <c r="O3074"/>
      <c r="P3074"/>
    </row>
    <row r="3075" spans="13:16" x14ac:dyDescent="0.25">
      <c r="M3075"/>
      <c r="N3075"/>
      <c r="O3075"/>
      <c r="P3075"/>
    </row>
    <row r="3076" spans="13:16" x14ac:dyDescent="0.25">
      <c r="M3076"/>
      <c r="N3076"/>
      <c r="O3076"/>
      <c r="P3076"/>
    </row>
    <row r="3077" spans="13:16" x14ac:dyDescent="0.25">
      <c r="M3077"/>
      <c r="N3077"/>
      <c r="O3077"/>
      <c r="P3077"/>
    </row>
    <row r="3078" spans="13:16" x14ac:dyDescent="0.25">
      <c r="M3078"/>
      <c r="N3078"/>
      <c r="O3078"/>
      <c r="P3078"/>
    </row>
    <row r="3079" spans="13:16" x14ac:dyDescent="0.25">
      <c r="M3079"/>
      <c r="N3079"/>
      <c r="O3079"/>
      <c r="P3079"/>
    </row>
    <row r="3080" spans="13:16" x14ac:dyDescent="0.25">
      <c r="M3080"/>
      <c r="N3080"/>
      <c r="O3080"/>
      <c r="P3080"/>
    </row>
    <row r="3081" spans="13:16" x14ac:dyDescent="0.25">
      <c r="M3081"/>
      <c r="N3081"/>
      <c r="O3081"/>
      <c r="P3081"/>
    </row>
    <row r="3082" spans="13:16" x14ac:dyDescent="0.25">
      <c r="M3082"/>
      <c r="N3082"/>
      <c r="O3082"/>
      <c r="P3082"/>
    </row>
    <row r="3083" spans="13:16" x14ac:dyDescent="0.25">
      <c r="M3083"/>
      <c r="N3083"/>
      <c r="O3083"/>
      <c r="P3083"/>
    </row>
    <row r="3084" spans="13:16" x14ac:dyDescent="0.25">
      <c r="M3084"/>
      <c r="N3084"/>
      <c r="O3084"/>
      <c r="P3084"/>
    </row>
    <row r="3085" spans="13:16" x14ac:dyDescent="0.25">
      <c r="M3085"/>
      <c r="N3085"/>
      <c r="O3085"/>
      <c r="P3085"/>
    </row>
    <row r="3086" spans="13:16" x14ac:dyDescent="0.25">
      <c r="M3086"/>
      <c r="N3086"/>
      <c r="O3086"/>
      <c r="P3086"/>
    </row>
    <row r="3087" spans="13:16" x14ac:dyDescent="0.25">
      <c r="M3087"/>
      <c r="N3087"/>
      <c r="O3087"/>
      <c r="P3087"/>
    </row>
    <row r="3088" spans="13:16" x14ac:dyDescent="0.25">
      <c r="M3088"/>
      <c r="N3088"/>
      <c r="O3088"/>
      <c r="P3088"/>
    </row>
    <row r="3089" spans="13:16" x14ac:dyDescent="0.25">
      <c r="M3089"/>
      <c r="N3089"/>
      <c r="O3089"/>
      <c r="P3089"/>
    </row>
    <row r="3090" spans="13:16" x14ac:dyDescent="0.25">
      <c r="M3090"/>
      <c r="N3090"/>
      <c r="O3090"/>
      <c r="P3090"/>
    </row>
    <row r="3091" spans="13:16" x14ac:dyDescent="0.25">
      <c r="M3091"/>
      <c r="N3091"/>
      <c r="O3091"/>
      <c r="P3091"/>
    </row>
    <row r="3092" spans="13:16" x14ac:dyDescent="0.25">
      <c r="M3092"/>
      <c r="N3092"/>
      <c r="O3092"/>
      <c r="P3092"/>
    </row>
    <row r="3093" spans="13:16" x14ac:dyDescent="0.25">
      <c r="M3093"/>
      <c r="N3093"/>
      <c r="O3093"/>
      <c r="P3093"/>
    </row>
    <row r="3094" spans="13:16" x14ac:dyDescent="0.25">
      <c r="M3094"/>
      <c r="N3094"/>
      <c r="O3094"/>
      <c r="P3094"/>
    </row>
    <row r="3095" spans="13:16" x14ac:dyDescent="0.25">
      <c r="M3095"/>
      <c r="N3095"/>
      <c r="O3095"/>
      <c r="P3095"/>
    </row>
    <row r="3096" spans="13:16" x14ac:dyDescent="0.25">
      <c r="M3096"/>
      <c r="N3096"/>
      <c r="O3096"/>
      <c r="P3096"/>
    </row>
    <row r="3097" spans="13:16" x14ac:dyDescent="0.25">
      <c r="M3097"/>
      <c r="N3097"/>
      <c r="O3097"/>
      <c r="P3097"/>
    </row>
    <row r="3098" spans="13:16" x14ac:dyDescent="0.25">
      <c r="M3098"/>
      <c r="N3098"/>
      <c r="O3098"/>
      <c r="P3098"/>
    </row>
    <row r="3099" spans="13:16" x14ac:dyDescent="0.25">
      <c r="M3099"/>
      <c r="N3099"/>
      <c r="O3099"/>
      <c r="P3099"/>
    </row>
    <row r="3100" spans="13:16" x14ac:dyDescent="0.25">
      <c r="M3100"/>
      <c r="N3100"/>
      <c r="O3100"/>
      <c r="P3100"/>
    </row>
    <row r="3101" spans="13:16" x14ac:dyDescent="0.25">
      <c r="M3101"/>
      <c r="N3101"/>
      <c r="O3101"/>
      <c r="P3101"/>
    </row>
    <row r="3102" spans="13:16" x14ac:dyDescent="0.25">
      <c r="M3102"/>
      <c r="N3102"/>
      <c r="O3102"/>
      <c r="P3102"/>
    </row>
    <row r="3103" spans="13:16" x14ac:dyDescent="0.25">
      <c r="M3103"/>
      <c r="N3103"/>
      <c r="O3103"/>
      <c r="P3103"/>
    </row>
    <row r="3104" spans="13:16" x14ac:dyDescent="0.25">
      <c r="M3104"/>
      <c r="N3104"/>
      <c r="O3104"/>
      <c r="P3104"/>
    </row>
    <row r="3105" spans="13:16" x14ac:dyDescent="0.25">
      <c r="M3105"/>
      <c r="N3105"/>
      <c r="O3105"/>
      <c r="P3105"/>
    </row>
    <row r="3106" spans="13:16" x14ac:dyDescent="0.25">
      <c r="M3106"/>
      <c r="N3106"/>
      <c r="O3106"/>
      <c r="P3106"/>
    </row>
    <row r="3107" spans="13:16" x14ac:dyDescent="0.25">
      <c r="M3107"/>
      <c r="N3107"/>
      <c r="O3107"/>
      <c r="P3107"/>
    </row>
    <row r="3108" spans="13:16" x14ac:dyDescent="0.25">
      <c r="M3108"/>
      <c r="N3108"/>
      <c r="O3108"/>
      <c r="P3108"/>
    </row>
    <row r="3109" spans="13:16" x14ac:dyDescent="0.25">
      <c r="M3109"/>
      <c r="N3109"/>
      <c r="O3109"/>
      <c r="P3109"/>
    </row>
    <row r="3110" spans="13:16" x14ac:dyDescent="0.25">
      <c r="M3110"/>
      <c r="N3110"/>
      <c r="O3110"/>
      <c r="P3110"/>
    </row>
    <row r="3111" spans="13:16" x14ac:dyDescent="0.25">
      <c r="M3111"/>
      <c r="N3111"/>
      <c r="O3111"/>
      <c r="P3111"/>
    </row>
    <row r="3112" spans="13:16" x14ac:dyDescent="0.25">
      <c r="M3112"/>
      <c r="N3112"/>
      <c r="O3112"/>
      <c r="P3112"/>
    </row>
    <row r="3113" spans="13:16" x14ac:dyDescent="0.25">
      <c r="M3113"/>
      <c r="N3113"/>
      <c r="O3113"/>
      <c r="P3113"/>
    </row>
    <row r="3114" spans="13:16" x14ac:dyDescent="0.25">
      <c r="M3114"/>
      <c r="N3114"/>
      <c r="O3114"/>
      <c r="P3114"/>
    </row>
    <row r="3115" spans="13:16" x14ac:dyDescent="0.25">
      <c r="M3115"/>
      <c r="N3115"/>
      <c r="O3115"/>
      <c r="P3115"/>
    </row>
    <row r="3116" spans="13:16" x14ac:dyDescent="0.25">
      <c r="M3116"/>
      <c r="N3116"/>
      <c r="O3116"/>
      <c r="P3116"/>
    </row>
    <row r="3117" spans="13:16" x14ac:dyDescent="0.25">
      <c r="M3117"/>
      <c r="N3117"/>
      <c r="O3117"/>
      <c r="P3117"/>
    </row>
    <row r="3118" spans="13:16" x14ac:dyDescent="0.25">
      <c r="M3118"/>
      <c r="N3118"/>
      <c r="O3118"/>
      <c r="P3118"/>
    </row>
    <row r="3119" spans="13:16" x14ac:dyDescent="0.25">
      <c r="M3119"/>
      <c r="N3119"/>
      <c r="O3119"/>
      <c r="P3119"/>
    </row>
    <row r="3120" spans="13:16" x14ac:dyDescent="0.25">
      <c r="M3120"/>
      <c r="N3120"/>
      <c r="O3120"/>
      <c r="P3120"/>
    </row>
    <row r="3121" spans="13:16" x14ac:dyDescent="0.25">
      <c r="M3121"/>
      <c r="N3121"/>
      <c r="O3121"/>
      <c r="P3121"/>
    </row>
    <row r="3122" spans="13:16" x14ac:dyDescent="0.25">
      <c r="M3122"/>
      <c r="N3122"/>
      <c r="O3122"/>
      <c r="P3122"/>
    </row>
    <row r="3123" spans="13:16" x14ac:dyDescent="0.25">
      <c r="M3123"/>
      <c r="N3123"/>
      <c r="O3123"/>
      <c r="P3123"/>
    </row>
    <row r="3124" spans="13:16" x14ac:dyDescent="0.25">
      <c r="M3124"/>
      <c r="N3124"/>
      <c r="O3124"/>
      <c r="P3124"/>
    </row>
    <row r="3125" spans="13:16" x14ac:dyDescent="0.25">
      <c r="M3125"/>
      <c r="N3125"/>
      <c r="O3125"/>
      <c r="P3125"/>
    </row>
    <row r="3126" spans="13:16" x14ac:dyDescent="0.25">
      <c r="M3126"/>
      <c r="N3126"/>
      <c r="O3126"/>
      <c r="P3126"/>
    </row>
    <row r="3127" spans="13:16" x14ac:dyDescent="0.25">
      <c r="M3127"/>
      <c r="N3127"/>
      <c r="O3127"/>
      <c r="P3127"/>
    </row>
    <row r="3128" spans="13:16" x14ac:dyDescent="0.25">
      <c r="M3128"/>
      <c r="N3128"/>
      <c r="O3128"/>
      <c r="P3128"/>
    </row>
    <row r="3129" spans="13:16" x14ac:dyDescent="0.25">
      <c r="M3129"/>
      <c r="N3129"/>
      <c r="O3129"/>
      <c r="P3129"/>
    </row>
    <row r="3130" spans="13:16" x14ac:dyDescent="0.25">
      <c r="M3130"/>
      <c r="N3130"/>
      <c r="O3130"/>
      <c r="P3130"/>
    </row>
    <row r="3131" spans="13:16" x14ac:dyDescent="0.25">
      <c r="M3131"/>
      <c r="N3131"/>
      <c r="O3131"/>
      <c r="P3131"/>
    </row>
    <row r="3132" spans="13:16" x14ac:dyDescent="0.25">
      <c r="M3132"/>
      <c r="N3132"/>
      <c r="O3132"/>
      <c r="P3132"/>
    </row>
    <row r="3133" spans="13:16" x14ac:dyDescent="0.25">
      <c r="M3133"/>
      <c r="N3133"/>
      <c r="O3133"/>
      <c r="P3133"/>
    </row>
    <row r="3134" spans="13:16" x14ac:dyDescent="0.25">
      <c r="M3134"/>
      <c r="N3134"/>
      <c r="O3134"/>
      <c r="P3134"/>
    </row>
    <row r="3135" spans="13:16" x14ac:dyDescent="0.25">
      <c r="M3135"/>
      <c r="N3135"/>
      <c r="O3135"/>
      <c r="P3135"/>
    </row>
    <row r="3136" spans="13:16" x14ac:dyDescent="0.25">
      <c r="M3136"/>
      <c r="N3136"/>
      <c r="O3136"/>
      <c r="P3136"/>
    </row>
    <row r="3137" spans="13:16" x14ac:dyDescent="0.25">
      <c r="M3137"/>
      <c r="N3137"/>
      <c r="O3137"/>
      <c r="P3137"/>
    </row>
    <row r="3138" spans="13:16" x14ac:dyDescent="0.25">
      <c r="M3138"/>
      <c r="N3138"/>
      <c r="O3138"/>
      <c r="P3138"/>
    </row>
    <row r="3139" spans="13:16" x14ac:dyDescent="0.25">
      <c r="M3139"/>
      <c r="N3139"/>
      <c r="O3139"/>
      <c r="P3139"/>
    </row>
    <row r="3140" spans="13:16" x14ac:dyDescent="0.25">
      <c r="M3140"/>
      <c r="N3140"/>
      <c r="O3140"/>
      <c r="P3140"/>
    </row>
    <row r="3141" spans="13:16" x14ac:dyDescent="0.25">
      <c r="M3141"/>
      <c r="N3141"/>
      <c r="O3141"/>
      <c r="P3141"/>
    </row>
    <row r="3142" spans="13:16" x14ac:dyDescent="0.25">
      <c r="M3142"/>
      <c r="N3142"/>
      <c r="O3142"/>
      <c r="P3142"/>
    </row>
    <row r="3143" spans="13:16" x14ac:dyDescent="0.25">
      <c r="M3143"/>
      <c r="N3143"/>
      <c r="O3143"/>
      <c r="P3143"/>
    </row>
    <row r="3144" spans="13:16" x14ac:dyDescent="0.25">
      <c r="M3144"/>
      <c r="N3144"/>
      <c r="O3144"/>
      <c r="P3144"/>
    </row>
    <row r="3145" spans="13:16" x14ac:dyDescent="0.25">
      <c r="M3145"/>
      <c r="N3145"/>
      <c r="O3145"/>
      <c r="P3145"/>
    </row>
    <row r="3146" spans="13:16" x14ac:dyDescent="0.25">
      <c r="M3146"/>
      <c r="N3146"/>
      <c r="O3146"/>
      <c r="P3146"/>
    </row>
    <row r="3147" spans="13:16" x14ac:dyDescent="0.25">
      <c r="M3147"/>
      <c r="N3147"/>
      <c r="O3147"/>
      <c r="P3147"/>
    </row>
    <row r="3148" spans="13:16" x14ac:dyDescent="0.25">
      <c r="M3148"/>
      <c r="N3148"/>
      <c r="O3148"/>
      <c r="P3148"/>
    </row>
    <row r="3149" spans="13:16" x14ac:dyDescent="0.25">
      <c r="M3149"/>
      <c r="N3149"/>
      <c r="O3149"/>
      <c r="P3149"/>
    </row>
    <row r="3150" spans="13:16" x14ac:dyDescent="0.25">
      <c r="M3150"/>
      <c r="N3150"/>
      <c r="O3150"/>
      <c r="P3150"/>
    </row>
    <row r="3151" spans="13:16" x14ac:dyDescent="0.25">
      <c r="M3151"/>
      <c r="N3151"/>
      <c r="O3151"/>
      <c r="P3151"/>
    </row>
    <row r="3152" spans="13:16" x14ac:dyDescent="0.25">
      <c r="M3152"/>
      <c r="N3152"/>
      <c r="O3152"/>
      <c r="P3152"/>
    </row>
    <row r="3153" spans="13:16" x14ac:dyDescent="0.25">
      <c r="M3153"/>
      <c r="N3153"/>
      <c r="O3153"/>
      <c r="P3153"/>
    </row>
    <row r="3154" spans="13:16" x14ac:dyDescent="0.25">
      <c r="M3154"/>
      <c r="N3154"/>
      <c r="O3154"/>
      <c r="P3154"/>
    </row>
    <row r="3155" spans="13:16" x14ac:dyDescent="0.25">
      <c r="M3155"/>
      <c r="N3155"/>
      <c r="O3155"/>
      <c r="P3155"/>
    </row>
    <row r="3156" spans="13:16" x14ac:dyDescent="0.25">
      <c r="M3156"/>
      <c r="N3156"/>
      <c r="O3156"/>
      <c r="P3156"/>
    </row>
    <row r="3157" spans="13:16" x14ac:dyDescent="0.25">
      <c r="M3157"/>
      <c r="N3157"/>
      <c r="O3157"/>
      <c r="P3157"/>
    </row>
    <row r="3158" spans="13:16" x14ac:dyDescent="0.25">
      <c r="M3158"/>
      <c r="N3158"/>
      <c r="O3158"/>
      <c r="P3158"/>
    </row>
    <row r="3159" spans="13:16" x14ac:dyDescent="0.25">
      <c r="M3159"/>
      <c r="N3159"/>
      <c r="O3159"/>
      <c r="P3159"/>
    </row>
    <row r="3160" spans="13:16" x14ac:dyDescent="0.25">
      <c r="M3160"/>
      <c r="N3160"/>
      <c r="O3160"/>
      <c r="P3160"/>
    </row>
    <row r="3161" spans="13:16" x14ac:dyDescent="0.25">
      <c r="M3161"/>
      <c r="N3161"/>
      <c r="O3161"/>
      <c r="P3161"/>
    </row>
    <row r="3162" spans="13:16" x14ac:dyDescent="0.25">
      <c r="M3162"/>
      <c r="N3162"/>
      <c r="O3162"/>
      <c r="P3162"/>
    </row>
    <row r="3163" spans="13:16" x14ac:dyDescent="0.25">
      <c r="M3163"/>
      <c r="N3163"/>
      <c r="O3163"/>
      <c r="P3163"/>
    </row>
    <row r="3164" spans="13:16" x14ac:dyDescent="0.25">
      <c r="M3164"/>
      <c r="N3164"/>
      <c r="O3164"/>
      <c r="P3164"/>
    </row>
    <row r="3165" spans="13:16" x14ac:dyDescent="0.25">
      <c r="M3165"/>
      <c r="N3165"/>
      <c r="O3165"/>
      <c r="P3165"/>
    </row>
    <row r="3166" spans="13:16" x14ac:dyDescent="0.25">
      <c r="M3166"/>
      <c r="N3166"/>
      <c r="O3166"/>
      <c r="P3166"/>
    </row>
    <row r="3167" spans="13:16" x14ac:dyDescent="0.25">
      <c r="M3167"/>
      <c r="N3167"/>
      <c r="O3167"/>
      <c r="P3167"/>
    </row>
    <row r="3168" spans="13:16" x14ac:dyDescent="0.25">
      <c r="M3168"/>
      <c r="N3168"/>
      <c r="O3168"/>
      <c r="P3168"/>
    </row>
    <row r="3169" spans="13:16" x14ac:dyDescent="0.25">
      <c r="M3169"/>
      <c r="N3169"/>
      <c r="O3169"/>
      <c r="P3169"/>
    </row>
    <row r="3170" spans="13:16" x14ac:dyDescent="0.25">
      <c r="M3170"/>
      <c r="N3170"/>
      <c r="O3170"/>
      <c r="P3170"/>
    </row>
    <row r="3171" spans="13:16" x14ac:dyDescent="0.25">
      <c r="M3171"/>
      <c r="N3171"/>
      <c r="O3171"/>
      <c r="P3171"/>
    </row>
    <row r="3172" spans="13:16" x14ac:dyDescent="0.25">
      <c r="M3172"/>
      <c r="N3172"/>
      <c r="O3172"/>
      <c r="P3172"/>
    </row>
    <row r="3173" spans="13:16" x14ac:dyDescent="0.25">
      <c r="M3173"/>
      <c r="N3173"/>
      <c r="O3173"/>
      <c r="P3173"/>
    </row>
    <row r="3174" spans="13:16" x14ac:dyDescent="0.25">
      <c r="M3174"/>
      <c r="N3174"/>
      <c r="O3174"/>
      <c r="P3174"/>
    </row>
    <row r="3175" spans="13:16" x14ac:dyDescent="0.25">
      <c r="M3175"/>
      <c r="N3175"/>
      <c r="O3175"/>
      <c r="P3175"/>
    </row>
    <row r="3176" spans="13:16" x14ac:dyDescent="0.25">
      <c r="M3176"/>
      <c r="N3176"/>
      <c r="O3176"/>
      <c r="P3176"/>
    </row>
    <row r="3177" spans="13:16" x14ac:dyDescent="0.25">
      <c r="M3177"/>
      <c r="N3177"/>
      <c r="O3177"/>
      <c r="P3177"/>
    </row>
    <row r="3178" spans="13:16" x14ac:dyDescent="0.25">
      <c r="M3178"/>
      <c r="N3178"/>
      <c r="O3178"/>
      <c r="P3178"/>
    </row>
    <row r="3179" spans="13:16" x14ac:dyDescent="0.25">
      <c r="M3179"/>
      <c r="N3179"/>
      <c r="O3179"/>
      <c r="P3179"/>
    </row>
    <row r="3180" spans="13:16" x14ac:dyDescent="0.25">
      <c r="M3180"/>
      <c r="N3180"/>
      <c r="O3180"/>
      <c r="P3180"/>
    </row>
    <row r="3181" spans="13:16" x14ac:dyDescent="0.25">
      <c r="M3181"/>
      <c r="N3181"/>
      <c r="O3181"/>
      <c r="P3181"/>
    </row>
    <row r="3182" spans="13:16" x14ac:dyDescent="0.25">
      <c r="M3182"/>
      <c r="N3182"/>
      <c r="O3182"/>
      <c r="P3182"/>
    </row>
    <row r="3183" spans="13:16" x14ac:dyDescent="0.25">
      <c r="M3183"/>
      <c r="N3183"/>
      <c r="O3183"/>
      <c r="P3183"/>
    </row>
    <row r="3184" spans="13:16" x14ac:dyDescent="0.25">
      <c r="M3184"/>
      <c r="N3184"/>
      <c r="O3184"/>
      <c r="P3184"/>
    </row>
    <row r="3185" spans="13:16" x14ac:dyDescent="0.25">
      <c r="M3185"/>
      <c r="N3185"/>
      <c r="O3185"/>
      <c r="P3185"/>
    </row>
    <row r="3186" spans="13:16" x14ac:dyDescent="0.25">
      <c r="M3186"/>
      <c r="N3186"/>
      <c r="O3186"/>
      <c r="P3186"/>
    </row>
  </sheetData>
  <sortState ref="M2:P204">
    <sortCondition ref="M2:M204"/>
    <sortCondition ref="N2:N204"/>
    <sortCondition ref="O2:O204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1"/>
  </sheetPr>
  <dimension ref="A1:Q107"/>
  <sheetViews>
    <sheetView topLeftCell="C1" zoomScaleNormal="100" workbookViewId="0"/>
  </sheetViews>
  <sheetFormatPr defaultColWidth="8.85546875" defaultRowHeight="15" x14ac:dyDescent="0.25"/>
  <cols>
    <col min="1" max="1" width="19.42578125" style="24" customWidth="1"/>
    <col min="2" max="2" width="14.140625" style="24" bestFit="1" customWidth="1"/>
    <col min="3" max="3" width="16.42578125" style="24" bestFit="1" customWidth="1"/>
    <col min="4" max="4" width="16.42578125" style="24" customWidth="1"/>
    <col min="5" max="5" width="8.85546875" style="24"/>
    <col min="6" max="6" width="34.42578125" style="24" bestFit="1" customWidth="1"/>
    <col min="7" max="7" width="19.5703125" style="24" bestFit="1" customWidth="1"/>
    <col min="8" max="8" width="15.7109375" style="24" bestFit="1" customWidth="1"/>
    <col min="9" max="9" width="10.28515625" style="24" bestFit="1" customWidth="1"/>
    <col min="10" max="10" width="9.28515625" style="24" bestFit="1" customWidth="1"/>
    <col min="11" max="11" width="8.85546875" style="24"/>
    <col min="12" max="12" width="10.7109375" style="24" bestFit="1" customWidth="1"/>
    <col min="13" max="13" width="19.140625" style="24" bestFit="1" customWidth="1"/>
    <col min="14" max="14" width="35.85546875" style="24" bestFit="1" customWidth="1"/>
    <col min="15" max="15" width="10.7109375" style="24" bestFit="1" customWidth="1"/>
    <col min="16" max="16" width="19.42578125" style="24" bestFit="1" customWidth="1"/>
    <col min="17" max="16384" width="8.85546875" style="24"/>
  </cols>
  <sheetData>
    <row r="1" spans="1:17" x14ac:dyDescent="0.25">
      <c r="A1" s="24" t="s">
        <v>43</v>
      </c>
      <c r="B1" s="24" t="s">
        <v>44</v>
      </c>
      <c r="C1" s="24" t="s">
        <v>45</v>
      </c>
      <c r="G1" s="24" t="s">
        <v>58</v>
      </c>
      <c r="I1" s="24" t="s">
        <v>59</v>
      </c>
      <c r="J1" s="24" t="s">
        <v>60</v>
      </c>
      <c r="K1" s="24" t="s">
        <v>62</v>
      </c>
      <c r="M1" s="22" t="s">
        <v>3</v>
      </c>
      <c r="N1" s="22" t="s">
        <v>5</v>
      </c>
      <c r="O1" s="22" t="s">
        <v>4</v>
      </c>
      <c r="P1" s="22" t="s">
        <v>2</v>
      </c>
      <c r="Q1" s="22" t="s">
        <v>107</v>
      </c>
    </row>
    <row r="2" spans="1:17" x14ac:dyDescent="0.25">
      <c r="A2" s="13" t="s">
        <v>181</v>
      </c>
      <c r="B2" s="13" t="s">
        <v>178</v>
      </c>
      <c r="C2" s="13" t="s">
        <v>173</v>
      </c>
      <c r="E2" s="26"/>
      <c r="F2" s="13" t="str">
        <f>G2&amp;H2</f>
        <v>41947HE-19 to HE-19</v>
      </c>
      <c r="G2" s="23">
        <v>41947</v>
      </c>
      <c r="H2" s="13" t="str">
        <f t="shared" ref="H2:H65" si="0">"HE-"&amp;I2&amp;" to HE-"&amp;J2</f>
        <v>HE-19 to HE-19</v>
      </c>
      <c r="I2" s="13">
        <v>19</v>
      </c>
      <c r="J2" s="13">
        <v>19</v>
      </c>
      <c r="K2" s="25"/>
      <c r="L2" s="26" t="s">
        <v>74</v>
      </c>
      <c r="M2" s="13" t="s">
        <v>56</v>
      </c>
      <c r="N2" s="13" t="s">
        <v>56</v>
      </c>
      <c r="O2" s="13" t="s">
        <v>56</v>
      </c>
      <c r="P2" s="13" t="s">
        <v>56</v>
      </c>
      <c r="Q2" s="13" t="s">
        <v>56</v>
      </c>
    </row>
    <row r="3" spans="1:17" x14ac:dyDescent="0.25">
      <c r="A3" s="13" t="s">
        <v>181</v>
      </c>
      <c r="B3" s="13" t="s">
        <v>177</v>
      </c>
      <c r="C3" s="13" t="s">
        <v>174</v>
      </c>
      <c r="E3" s="26"/>
      <c r="F3" s="13" t="str">
        <f t="shared" ref="F3:F66" si="1">G3&amp;H3</f>
        <v>41948HE-18 to HE-19</v>
      </c>
      <c r="G3" s="23">
        <v>41948</v>
      </c>
      <c r="H3" s="13" t="str">
        <f t="shared" si="0"/>
        <v>HE-18 to HE-19</v>
      </c>
      <c r="I3" s="13">
        <v>18</v>
      </c>
      <c r="J3" s="13">
        <v>19</v>
      </c>
      <c r="K3" s="25"/>
      <c r="L3" s="26" t="s">
        <v>74</v>
      </c>
      <c r="M3" s="13" t="s">
        <v>168</v>
      </c>
      <c r="N3" s="13" t="s">
        <v>30</v>
      </c>
      <c r="O3" s="13" t="s">
        <v>101</v>
      </c>
      <c r="P3" s="13" t="s">
        <v>101</v>
      </c>
      <c r="Q3" s="13" t="s">
        <v>113</v>
      </c>
    </row>
    <row r="4" spans="1:17" x14ac:dyDescent="0.25">
      <c r="A4" s="13" t="s">
        <v>181</v>
      </c>
      <c r="B4" s="13" t="s">
        <v>179</v>
      </c>
      <c r="C4" s="13" t="s">
        <v>175</v>
      </c>
      <c r="E4" s="26"/>
      <c r="F4" s="13" t="str">
        <f t="shared" si="1"/>
        <v>41949HE-18 to HE-19</v>
      </c>
      <c r="G4" s="23">
        <v>41949</v>
      </c>
      <c r="H4" s="13" t="str">
        <f t="shared" si="0"/>
        <v>HE-18 to HE-19</v>
      </c>
      <c r="I4" s="13">
        <v>18</v>
      </c>
      <c r="J4" s="13">
        <v>19</v>
      </c>
      <c r="K4" s="25"/>
      <c r="L4" s="26" t="s">
        <v>74</v>
      </c>
      <c r="M4" s="13" t="s">
        <v>169</v>
      </c>
      <c r="N4" s="13" t="s">
        <v>35</v>
      </c>
      <c r="O4" s="13" t="s">
        <v>100</v>
      </c>
      <c r="P4" s="13" t="s">
        <v>100</v>
      </c>
      <c r="Q4" s="13" t="s">
        <v>111</v>
      </c>
    </row>
    <row r="5" spans="1:17" x14ac:dyDescent="0.25">
      <c r="A5" s="13" t="s">
        <v>181</v>
      </c>
      <c r="B5" s="13" t="s">
        <v>180</v>
      </c>
      <c r="C5" s="13" t="s">
        <v>176</v>
      </c>
      <c r="E5" s="26"/>
      <c r="F5" s="13" t="str">
        <f t="shared" si="1"/>
        <v>41949HE-17 to HE-19</v>
      </c>
      <c r="G5" s="23">
        <v>41949</v>
      </c>
      <c r="H5" s="13" t="str">
        <f t="shared" si="0"/>
        <v>HE-17 to HE-19</v>
      </c>
      <c r="I5" s="13">
        <v>17</v>
      </c>
      <c r="J5" s="13">
        <v>19</v>
      </c>
      <c r="K5" s="25"/>
      <c r="L5" s="26" t="s">
        <v>74</v>
      </c>
      <c r="M5" s="13" t="s">
        <v>170</v>
      </c>
      <c r="N5" s="13" t="s">
        <v>31</v>
      </c>
      <c r="O5" s="26"/>
      <c r="P5" s="26"/>
      <c r="Q5" s="13" t="s">
        <v>112</v>
      </c>
    </row>
    <row r="6" spans="1:17" x14ac:dyDescent="0.25">
      <c r="A6" s="26"/>
      <c r="B6" s="26"/>
      <c r="C6" s="26"/>
      <c r="D6" s="26"/>
      <c r="E6" s="26"/>
      <c r="F6" s="13" t="str">
        <f t="shared" si="1"/>
        <v>41950HE-18 to HE-19</v>
      </c>
      <c r="G6" s="23">
        <v>41950</v>
      </c>
      <c r="H6" s="13" t="str">
        <f t="shared" si="0"/>
        <v>HE-18 to HE-19</v>
      </c>
      <c r="I6" s="13">
        <v>18</v>
      </c>
      <c r="J6" s="13">
        <v>19</v>
      </c>
      <c r="K6" s="25"/>
      <c r="L6" s="26" t="s">
        <v>74</v>
      </c>
      <c r="M6" s="26"/>
      <c r="N6" s="13" t="s">
        <v>32</v>
      </c>
      <c r="O6" s="26"/>
      <c r="P6" s="26"/>
      <c r="Q6" s="26"/>
    </row>
    <row r="7" spans="1:17" x14ac:dyDescent="0.25">
      <c r="A7" s="31" t="s">
        <v>182</v>
      </c>
      <c r="B7" s="31" t="s">
        <v>183</v>
      </c>
      <c r="C7" s="31" t="s">
        <v>184</v>
      </c>
      <c r="D7" s="31" t="s">
        <v>185</v>
      </c>
      <c r="E7" s="26"/>
      <c r="F7" s="13" t="str">
        <f t="shared" si="1"/>
        <v>41953HE-18 to HE-19</v>
      </c>
      <c r="G7" s="23">
        <v>41953</v>
      </c>
      <c r="H7" s="13" t="str">
        <f t="shared" si="0"/>
        <v>HE-18 to HE-19</v>
      </c>
      <c r="I7" s="13">
        <v>18</v>
      </c>
      <c r="J7" s="13">
        <v>19</v>
      </c>
      <c r="K7" s="25"/>
      <c r="L7" s="26" t="s">
        <v>74</v>
      </c>
      <c r="M7" s="26"/>
      <c r="N7" s="13" t="s">
        <v>34</v>
      </c>
      <c r="O7" s="26"/>
      <c r="P7" s="26"/>
      <c r="Q7" s="26"/>
    </row>
    <row r="8" spans="1:17" x14ac:dyDescent="0.25">
      <c r="A8" s="14">
        <v>41949</v>
      </c>
      <c r="B8" s="14">
        <v>41947</v>
      </c>
      <c r="C8" s="14">
        <v>42163</v>
      </c>
      <c r="D8" s="14">
        <v>41948</v>
      </c>
      <c r="E8" s="26"/>
      <c r="F8" s="13" t="str">
        <f t="shared" si="1"/>
        <v>41956HE-18 to HE-19</v>
      </c>
      <c r="G8" s="23">
        <v>41956</v>
      </c>
      <c r="H8" s="13" t="str">
        <f t="shared" si="0"/>
        <v>HE-18 to HE-19</v>
      </c>
      <c r="I8" s="13">
        <v>18</v>
      </c>
      <c r="J8" s="13">
        <v>19</v>
      </c>
      <c r="K8" s="25"/>
      <c r="L8" s="26" t="s">
        <v>74</v>
      </c>
      <c r="M8" s="26"/>
      <c r="N8" s="13" t="s">
        <v>36</v>
      </c>
      <c r="O8" s="26"/>
      <c r="P8" s="26"/>
      <c r="Q8" s="26"/>
    </row>
    <row r="9" spans="1:17" x14ac:dyDescent="0.25">
      <c r="A9" s="14">
        <v>42163</v>
      </c>
      <c r="B9" s="14">
        <v>41948</v>
      </c>
      <c r="C9" s="14">
        <v>42164</v>
      </c>
      <c r="D9" s="14">
        <v>41949</v>
      </c>
      <c r="E9" s="26"/>
      <c r="F9" s="13" t="str">
        <f t="shared" si="1"/>
        <v>41963HE-18 to HE-18</v>
      </c>
      <c r="G9" s="23">
        <v>41963</v>
      </c>
      <c r="H9" s="13" t="str">
        <f t="shared" si="0"/>
        <v>HE-18 to HE-18</v>
      </c>
      <c r="I9" s="13">
        <v>18</v>
      </c>
      <c r="J9" s="13">
        <v>18</v>
      </c>
      <c r="K9" s="25"/>
      <c r="L9" s="26" t="s">
        <v>74</v>
      </c>
      <c r="M9" s="26"/>
      <c r="N9" s="13" t="s">
        <v>33</v>
      </c>
      <c r="O9" s="26"/>
      <c r="P9" s="26"/>
      <c r="Q9" s="26"/>
    </row>
    <row r="10" spans="1:17" x14ac:dyDescent="0.25">
      <c r="A10" s="14">
        <v>42164</v>
      </c>
      <c r="B10" s="14">
        <v>41949</v>
      </c>
      <c r="C10" s="14">
        <v>42173</v>
      </c>
      <c r="D10" s="14">
        <v>41950</v>
      </c>
      <c r="E10" s="26"/>
      <c r="F10" s="13" t="str">
        <f t="shared" si="1"/>
        <v>41975HE-18 to HE-18</v>
      </c>
      <c r="G10" s="23">
        <v>41975</v>
      </c>
      <c r="H10" s="13" t="str">
        <f t="shared" si="0"/>
        <v>HE-18 to HE-18</v>
      </c>
      <c r="I10" s="13">
        <v>18</v>
      </c>
      <c r="J10" s="13">
        <v>18</v>
      </c>
      <c r="K10" s="25"/>
      <c r="L10" s="26" t="s">
        <v>74</v>
      </c>
      <c r="M10" s="26"/>
      <c r="N10" s="26"/>
      <c r="O10" s="26"/>
      <c r="P10" s="26"/>
      <c r="Q10" s="26"/>
    </row>
    <row r="11" spans="1:17" x14ac:dyDescent="0.25">
      <c r="A11" s="14">
        <v>42173</v>
      </c>
      <c r="B11" s="14">
        <v>41950</v>
      </c>
      <c r="C11" s="14">
        <v>42180</v>
      </c>
      <c r="D11" s="14">
        <v>41953</v>
      </c>
      <c r="E11" s="26"/>
      <c r="F11" s="13" t="str">
        <f t="shared" si="1"/>
        <v>41976HE-18 to HE-18</v>
      </c>
      <c r="G11" s="23">
        <v>41976</v>
      </c>
      <c r="H11" s="13" t="str">
        <f t="shared" si="0"/>
        <v>HE-18 to HE-18</v>
      </c>
      <c r="I11" s="13">
        <v>18</v>
      </c>
      <c r="J11" s="13">
        <v>18</v>
      </c>
      <c r="K11" s="25"/>
      <c r="L11" s="26" t="s">
        <v>74</v>
      </c>
      <c r="M11" s="26"/>
      <c r="N11" s="26"/>
      <c r="O11" s="26"/>
      <c r="P11" s="26"/>
      <c r="Q11" s="26"/>
    </row>
    <row r="12" spans="1:17" x14ac:dyDescent="0.25">
      <c r="A12" s="14">
        <v>42180</v>
      </c>
      <c r="B12" s="14">
        <v>41953</v>
      </c>
      <c r="C12" s="14">
        <v>42181</v>
      </c>
      <c r="D12" s="14">
        <v>41956</v>
      </c>
      <c r="E12" s="26"/>
      <c r="F12" s="13" t="str">
        <f t="shared" si="1"/>
        <v>41978HE-18 to HE-18</v>
      </c>
      <c r="G12" s="23">
        <v>41978</v>
      </c>
      <c r="H12" s="13" t="str">
        <f t="shared" si="0"/>
        <v>HE-18 to HE-18</v>
      </c>
      <c r="I12" s="13">
        <v>18</v>
      </c>
      <c r="J12" s="13">
        <v>18</v>
      </c>
      <c r="K12" s="25"/>
      <c r="L12" s="26" t="s">
        <v>74</v>
      </c>
      <c r="M12" s="26"/>
      <c r="N12" s="26"/>
      <c r="O12" s="26"/>
      <c r="P12" s="26"/>
      <c r="Q12" s="26"/>
    </row>
    <row r="13" spans="1:17" x14ac:dyDescent="0.25">
      <c r="A13" s="14">
        <v>42181</v>
      </c>
      <c r="B13" s="14">
        <v>41956</v>
      </c>
      <c r="C13" s="14">
        <v>42184</v>
      </c>
      <c r="D13" s="14">
        <v>42034</v>
      </c>
      <c r="E13" s="26"/>
      <c r="F13" s="13" t="str">
        <f t="shared" si="1"/>
        <v>41981HE-18 to HE-18</v>
      </c>
      <c r="G13" s="23">
        <v>41981</v>
      </c>
      <c r="H13" s="13" t="str">
        <f t="shared" si="0"/>
        <v>HE-18 to HE-18</v>
      </c>
      <c r="I13" s="13">
        <v>18</v>
      </c>
      <c r="J13" s="13">
        <v>18</v>
      </c>
      <c r="K13" s="25"/>
      <c r="L13" s="26" t="s">
        <v>74</v>
      </c>
      <c r="M13" s="26"/>
      <c r="N13" s="26"/>
      <c r="O13" s="26"/>
      <c r="P13" s="26"/>
      <c r="Q13" s="26"/>
    </row>
    <row r="14" spans="1:17" x14ac:dyDescent="0.25">
      <c r="A14" s="14">
        <v>42184</v>
      </c>
      <c r="B14" s="14">
        <v>41963</v>
      </c>
      <c r="C14" s="14">
        <v>42185</v>
      </c>
      <c r="D14" s="14">
        <v>42037</v>
      </c>
      <c r="E14" s="26"/>
      <c r="F14" s="13" t="str">
        <f t="shared" si="1"/>
        <v>42018HE-18 to HE-18</v>
      </c>
      <c r="G14" s="23">
        <v>42018</v>
      </c>
      <c r="H14" s="13" t="str">
        <f t="shared" si="0"/>
        <v>HE-18 to HE-18</v>
      </c>
      <c r="I14" s="13">
        <v>18</v>
      </c>
      <c r="J14" s="13">
        <v>18</v>
      </c>
      <c r="K14" s="25"/>
      <c r="L14" s="26" t="s">
        <v>74</v>
      </c>
      <c r="M14" s="26"/>
      <c r="N14" s="26"/>
      <c r="O14" s="26"/>
      <c r="P14" s="26"/>
      <c r="Q14" s="26"/>
    </row>
    <row r="15" spans="1:17" x14ac:dyDescent="0.25">
      <c r="A15" s="14">
        <v>42185</v>
      </c>
      <c r="B15" s="14">
        <v>41975</v>
      </c>
      <c r="C15" s="14">
        <v>42186</v>
      </c>
      <c r="D15" s="14">
        <v>42038</v>
      </c>
      <c r="E15" s="26"/>
      <c r="F15" s="13" t="str">
        <f t="shared" si="1"/>
        <v>42032HE-15 to HE-16</v>
      </c>
      <c r="G15" s="23">
        <v>42032</v>
      </c>
      <c r="H15" s="13" t="str">
        <f t="shared" si="0"/>
        <v>HE-15 to HE-16</v>
      </c>
      <c r="I15" s="13">
        <v>15</v>
      </c>
      <c r="J15" s="13">
        <v>16</v>
      </c>
      <c r="K15" s="25"/>
      <c r="L15" s="26" t="s">
        <v>74</v>
      </c>
      <c r="M15" s="26"/>
      <c r="N15" s="26"/>
      <c r="O15" s="26"/>
      <c r="P15" s="26"/>
      <c r="Q15" s="26"/>
    </row>
    <row r="16" spans="1:17" x14ac:dyDescent="0.25">
      <c r="A16" s="14">
        <v>42186</v>
      </c>
      <c r="B16" s="14">
        <v>41976</v>
      </c>
      <c r="C16" s="14">
        <v>42187</v>
      </c>
      <c r="D16" s="14">
        <v>42044</v>
      </c>
      <c r="E16" s="28"/>
      <c r="F16" s="13" t="str">
        <f t="shared" si="1"/>
        <v>42033HE-18 to HE-18</v>
      </c>
      <c r="G16" s="23">
        <v>42033</v>
      </c>
      <c r="H16" s="13" t="str">
        <f t="shared" si="0"/>
        <v>HE-18 to HE-18</v>
      </c>
      <c r="I16" s="13">
        <v>18</v>
      </c>
      <c r="J16" s="13">
        <v>18</v>
      </c>
      <c r="K16" s="25"/>
      <c r="L16" s="26" t="s">
        <v>74</v>
      </c>
      <c r="M16" s="28"/>
      <c r="N16" s="26"/>
      <c r="O16" s="26"/>
      <c r="P16" s="26"/>
      <c r="Q16" s="26"/>
    </row>
    <row r="17" spans="1:17" x14ac:dyDescent="0.25">
      <c r="A17" s="14">
        <v>42187</v>
      </c>
      <c r="B17" s="14">
        <v>41978</v>
      </c>
      <c r="C17" s="14">
        <v>42213</v>
      </c>
      <c r="D17" s="14">
        <v>42222</v>
      </c>
      <c r="E17" s="28"/>
      <c r="F17" s="13" t="str">
        <f t="shared" si="1"/>
        <v>42034HE-18 to HE-19</v>
      </c>
      <c r="G17" s="23">
        <v>42034</v>
      </c>
      <c r="H17" s="13" t="str">
        <f t="shared" si="0"/>
        <v>HE-18 to HE-19</v>
      </c>
      <c r="I17" s="13">
        <v>18</v>
      </c>
      <c r="J17" s="13">
        <v>19</v>
      </c>
      <c r="K17" s="25"/>
      <c r="L17" s="26" t="s">
        <v>74</v>
      </c>
      <c r="M17" s="28"/>
      <c r="N17" s="26"/>
      <c r="O17" s="26"/>
      <c r="P17" s="26"/>
      <c r="Q17" s="26"/>
    </row>
    <row r="18" spans="1:17" x14ac:dyDescent="0.25">
      <c r="A18" s="14">
        <v>42207</v>
      </c>
      <c r="B18" s="14">
        <v>41981</v>
      </c>
      <c r="C18" s="14">
        <v>42214</v>
      </c>
      <c r="D18" s="14">
        <v>42229</v>
      </c>
      <c r="E18" s="28"/>
      <c r="F18" s="13" t="str">
        <f t="shared" si="1"/>
        <v>42037HE-18 to HE-19</v>
      </c>
      <c r="G18" s="23">
        <v>42037</v>
      </c>
      <c r="H18" s="13" t="str">
        <f t="shared" si="0"/>
        <v>HE-18 to HE-19</v>
      </c>
      <c r="I18" s="13">
        <v>18</v>
      </c>
      <c r="J18" s="13">
        <v>19</v>
      </c>
      <c r="K18" s="25"/>
      <c r="L18" s="26" t="s">
        <v>74</v>
      </c>
      <c r="M18" s="28"/>
      <c r="N18" s="28"/>
      <c r="O18" s="28"/>
      <c r="P18" s="28"/>
      <c r="Q18" s="26"/>
    </row>
    <row r="19" spans="1:17" x14ac:dyDescent="0.25">
      <c r="A19" s="14">
        <v>42213</v>
      </c>
      <c r="B19" s="14">
        <v>42018</v>
      </c>
      <c r="C19" s="14">
        <v>42215</v>
      </c>
      <c r="D19" s="14">
        <v>42233</v>
      </c>
      <c r="E19" s="28"/>
      <c r="F19" s="13" t="str">
        <f t="shared" si="1"/>
        <v>42038HE-18 to HE-19</v>
      </c>
      <c r="G19" s="23">
        <v>42038</v>
      </c>
      <c r="H19" s="13" t="str">
        <f t="shared" si="0"/>
        <v>HE-18 to HE-19</v>
      </c>
      <c r="I19" s="13">
        <v>18</v>
      </c>
      <c r="J19" s="13">
        <v>19</v>
      </c>
      <c r="K19" s="25"/>
      <c r="L19" s="26" t="s">
        <v>74</v>
      </c>
      <c r="M19" s="28"/>
      <c r="N19" s="28"/>
      <c r="O19" s="28"/>
      <c r="P19" s="26"/>
      <c r="Q19" s="26"/>
    </row>
    <row r="20" spans="1:17" x14ac:dyDescent="0.25">
      <c r="A20" s="14">
        <v>42214</v>
      </c>
      <c r="B20" s="14">
        <v>42033</v>
      </c>
      <c r="C20" s="14">
        <v>42222</v>
      </c>
      <c r="D20" s="14">
        <v>42242</v>
      </c>
      <c r="E20" s="28"/>
      <c r="F20" s="13" t="str">
        <f t="shared" si="1"/>
        <v>42039HE-19 to HE-19</v>
      </c>
      <c r="G20" s="23">
        <v>42039</v>
      </c>
      <c r="H20" s="13" t="str">
        <f t="shared" si="0"/>
        <v>HE-19 to HE-19</v>
      </c>
      <c r="I20" s="13">
        <v>19</v>
      </c>
      <c r="J20" s="13">
        <v>19</v>
      </c>
      <c r="K20" s="25"/>
      <c r="L20" s="26" t="s">
        <v>74</v>
      </c>
      <c r="M20" s="28"/>
      <c r="N20" s="28"/>
      <c r="O20" s="28"/>
      <c r="P20" s="26"/>
      <c r="Q20" s="26"/>
    </row>
    <row r="21" spans="1:17" x14ac:dyDescent="0.25">
      <c r="A21" s="14">
        <v>42215</v>
      </c>
      <c r="B21" s="14">
        <v>42034</v>
      </c>
      <c r="C21" s="14">
        <v>42229</v>
      </c>
      <c r="D21" s="14">
        <v>42244</v>
      </c>
      <c r="E21" s="28"/>
      <c r="F21" s="13" t="str">
        <f t="shared" si="1"/>
        <v>42040HE-19 to HE-19</v>
      </c>
      <c r="G21" s="23">
        <v>42040</v>
      </c>
      <c r="H21" s="13" t="str">
        <f t="shared" si="0"/>
        <v>HE-19 to HE-19</v>
      </c>
      <c r="I21" s="13">
        <v>19</v>
      </c>
      <c r="J21" s="13">
        <v>19</v>
      </c>
      <c r="K21" s="25"/>
      <c r="L21" s="26" t="s">
        <v>74</v>
      </c>
      <c r="M21" s="28"/>
      <c r="N21" s="28"/>
      <c r="O21" s="28"/>
      <c r="P21" s="28"/>
      <c r="Q21" s="26"/>
    </row>
    <row r="22" spans="1:17" x14ac:dyDescent="0.25">
      <c r="A22" s="14">
        <v>42216</v>
      </c>
      <c r="B22" s="14">
        <v>42037</v>
      </c>
      <c r="C22" s="14">
        <v>42230</v>
      </c>
      <c r="D22" s="14">
        <v>42256</v>
      </c>
      <c r="E22" s="28"/>
      <c r="F22" s="13" t="str">
        <f t="shared" si="1"/>
        <v>42044HE-18 to HE-19</v>
      </c>
      <c r="G22" s="23">
        <v>42044</v>
      </c>
      <c r="H22" s="13" t="str">
        <f t="shared" si="0"/>
        <v>HE-18 to HE-19</v>
      </c>
      <c r="I22" s="13">
        <v>18</v>
      </c>
      <c r="J22" s="13">
        <v>19</v>
      </c>
      <c r="K22" s="25"/>
      <c r="L22" s="26" t="s">
        <v>74</v>
      </c>
      <c r="M22" s="28"/>
      <c r="N22" s="28"/>
      <c r="O22" s="28"/>
      <c r="P22" s="26"/>
      <c r="Q22" s="26"/>
    </row>
    <row r="23" spans="1:17" x14ac:dyDescent="0.25">
      <c r="A23" s="14">
        <v>42222</v>
      </c>
      <c r="B23" s="14">
        <v>42038</v>
      </c>
      <c r="C23" s="14">
        <v>42233</v>
      </c>
      <c r="D23" s="14">
        <v>42257</v>
      </c>
      <c r="E23" s="28"/>
      <c r="F23" s="13" t="str">
        <f t="shared" si="1"/>
        <v>42045HE-19 to HE-19</v>
      </c>
      <c r="G23" s="23">
        <v>42045</v>
      </c>
      <c r="H23" s="13" t="str">
        <f t="shared" si="0"/>
        <v>HE-19 to HE-19</v>
      </c>
      <c r="I23" s="13">
        <v>19</v>
      </c>
      <c r="J23" s="13">
        <v>19</v>
      </c>
      <c r="K23" s="25"/>
      <c r="L23" s="26" t="s">
        <v>74</v>
      </c>
      <c r="M23" s="28"/>
      <c r="N23" s="28"/>
      <c r="O23" s="28"/>
      <c r="P23" s="26"/>
      <c r="Q23" s="26"/>
    </row>
    <row r="24" spans="1:17" x14ac:dyDescent="0.25">
      <c r="A24" s="14">
        <v>42229</v>
      </c>
      <c r="B24" s="14">
        <v>42039</v>
      </c>
      <c r="C24" s="14">
        <v>42242</v>
      </c>
      <c r="D24" s="14">
        <v>42258</v>
      </c>
      <c r="E24" s="28"/>
      <c r="F24" s="13" t="str">
        <f t="shared" si="1"/>
        <v>42046HE-19 to HE-19</v>
      </c>
      <c r="G24" s="23">
        <v>42046</v>
      </c>
      <c r="H24" s="13" t="str">
        <f t="shared" si="0"/>
        <v>HE-19 to HE-19</v>
      </c>
      <c r="I24" s="13">
        <v>19</v>
      </c>
      <c r="J24" s="13">
        <v>19</v>
      </c>
      <c r="K24" s="25"/>
      <c r="L24" s="26" t="s">
        <v>74</v>
      </c>
      <c r="M24" s="28"/>
      <c r="N24" s="28"/>
      <c r="O24" s="28"/>
      <c r="P24" s="26"/>
      <c r="Q24" s="26"/>
    </row>
    <row r="25" spans="1:17" x14ac:dyDescent="0.25">
      <c r="A25" s="14">
        <v>42230</v>
      </c>
      <c r="B25" s="14">
        <v>42040</v>
      </c>
      <c r="C25" s="14">
        <v>42243</v>
      </c>
      <c r="D25" s="14">
        <v>42268</v>
      </c>
      <c r="E25" s="28"/>
      <c r="F25" s="13" t="str">
        <f t="shared" si="1"/>
        <v>42052HE-19 to HE-19</v>
      </c>
      <c r="G25" s="23">
        <v>42052</v>
      </c>
      <c r="H25" s="13" t="str">
        <f t="shared" si="0"/>
        <v>HE-19 to HE-19</v>
      </c>
      <c r="I25" s="13">
        <v>19</v>
      </c>
      <c r="J25" s="13">
        <v>19</v>
      </c>
      <c r="K25" s="25"/>
      <c r="L25" s="26" t="s">
        <v>74</v>
      </c>
      <c r="M25" s="28"/>
      <c r="N25" s="28"/>
      <c r="O25" s="28"/>
      <c r="P25" s="26"/>
      <c r="Q25" s="26"/>
    </row>
    <row r="26" spans="1:17" x14ac:dyDescent="0.25">
      <c r="A26" s="14">
        <v>42233</v>
      </c>
      <c r="B26" s="14">
        <v>42044</v>
      </c>
      <c r="C26" s="14">
        <v>42244</v>
      </c>
      <c r="D26" s="14">
        <v>42272</v>
      </c>
      <c r="E26" s="28"/>
      <c r="F26" s="13" t="str">
        <f t="shared" si="1"/>
        <v>42053HE-19 to HE-19</v>
      </c>
      <c r="G26" s="23">
        <v>42053</v>
      </c>
      <c r="H26" s="13" t="str">
        <f t="shared" si="0"/>
        <v>HE-19 to HE-19</v>
      </c>
      <c r="I26" s="13">
        <v>19</v>
      </c>
      <c r="J26" s="13">
        <v>19</v>
      </c>
      <c r="K26" s="25"/>
      <c r="L26" s="26" t="s">
        <v>74</v>
      </c>
      <c r="M26" s="28"/>
      <c r="N26" s="28"/>
      <c r="O26" s="28"/>
      <c r="P26" s="26"/>
      <c r="Q26" s="26"/>
    </row>
    <row r="27" spans="1:17" x14ac:dyDescent="0.25">
      <c r="A27" s="14">
        <v>42242</v>
      </c>
      <c r="B27" s="14">
        <v>42045</v>
      </c>
      <c r="C27" s="14">
        <v>42255</v>
      </c>
      <c r="D27" s="14">
        <v>42286</v>
      </c>
      <c r="E27" s="28"/>
      <c r="F27" s="13" t="str">
        <f t="shared" si="1"/>
        <v>42144HE-14 to HE-15</v>
      </c>
      <c r="G27" s="23">
        <v>42144</v>
      </c>
      <c r="H27" s="13" t="str">
        <f t="shared" si="0"/>
        <v>HE-14 to HE-15</v>
      </c>
      <c r="I27" s="13">
        <v>14</v>
      </c>
      <c r="J27" s="13">
        <v>15</v>
      </c>
      <c r="K27" s="25"/>
      <c r="L27" s="26" t="s">
        <v>74</v>
      </c>
      <c r="M27" s="28"/>
      <c r="N27" s="28"/>
      <c r="O27" s="28"/>
      <c r="P27" s="26"/>
      <c r="Q27" s="26"/>
    </row>
    <row r="28" spans="1:17" x14ac:dyDescent="0.25">
      <c r="A28" s="14">
        <v>42243</v>
      </c>
      <c r="B28" s="14">
        <v>42046</v>
      </c>
      <c r="C28" s="14">
        <v>42256</v>
      </c>
      <c r="D28" s="14">
        <v>42290</v>
      </c>
      <c r="E28" s="28"/>
      <c r="F28" s="13" t="str">
        <f t="shared" si="1"/>
        <v>42151HE-16 to HE-17</v>
      </c>
      <c r="G28" s="23">
        <v>42151</v>
      </c>
      <c r="H28" s="13" t="str">
        <f t="shared" si="0"/>
        <v>HE-16 to HE-17</v>
      </c>
      <c r="I28" s="13">
        <v>16</v>
      </c>
      <c r="J28" s="13">
        <v>17</v>
      </c>
      <c r="K28" s="25"/>
      <c r="L28" s="26" t="s">
        <v>74</v>
      </c>
      <c r="M28" s="28"/>
      <c r="N28" s="28"/>
      <c r="O28" s="28"/>
      <c r="P28" s="26"/>
      <c r="Q28" s="26"/>
    </row>
    <row r="29" spans="1:17" x14ac:dyDescent="0.25">
      <c r="A29" s="14">
        <v>42244</v>
      </c>
      <c r="B29" s="14">
        <v>42052</v>
      </c>
      <c r="C29" s="14">
        <v>42257</v>
      </c>
      <c r="D29" s="14">
        <v>42291</v>
      </c>
      <c r="E29" s="28"/>
      <c r="F29" s="13" t="str">
        <f t="shared" si="1"/>
        <v>42163HE-18 to HE-18</v>
      </c>
      <c r="G29" s="23">
        <v>42163</v>
      </c>
      <c r="H29" s="13" t="str">
        <f t="shared" si="0"/>
        <v>HE-18 to HE-18</v>
      </c>
      <c r="I29" s="13">
        <v>18</v>
      </c>
      <c r="J29" s="13">
        <v>18</v>
      </c>
      <c r="K29" s="25"/>
      <c r="L29" s="26" t="s">
        <v>74</v>
      </c>
      <c r="M29" s="28"/>
      <c r="N29" s="28"/>
      <c r="O29" s="28"/>
      <c r="P29" s="26"/>
      <c r="Q29" s="26"/>
    </row>
    <row r="30" spans="1:17" x14ac:dyDescent="0.25">
      <c r="A30" s="14">
        <v>42255</v>
      </c>
      <c r="B30" s="14">
        <v>42053</v>
      </c>
      <c r="C30" s="14">
        <v>42258</v>
      </c>
      <c r="D30" s="14">
        <v>42292</v>
      </c>
      <c r="E30" s="28"/>
      <c r="F30" s="13" t="str">
        <f t="shared" si="1"/>
        <v>42163HE-18 to HE-19</v>
      </c>
      <c r="G30" s="23">
        <v>42163</v>
      </c>
      <c r="H30" s="13" t="str">
        <f t="shared" si="0"/>
        <v>HE-18 to HE-19</v>
      </c>
      <c r="I30" s="13">
        <v>18</v>
      </c>
      <c r="J30" s="13">
        <v>19</v>
      </c>
      <c r="K30" s="25"/>
      <c r="L30" s="26" t="s">
        <v>74</v>
      </c>
      <c r="M30" s="28"/>
      <c r="N30" s="28"/>
      <c r="O30" s="28"/>
      <c r="P30" s="26"/>
      <c r="Q30" s="26"/>
    </row>
    <row r="31" spans="1:17" x14ac:dyDescent="0.25">
      <c r="A31" s="14">
        <v>42256</v>
      </c>
      <c r="B31" s="14">
        <v>42181</v>
      </c>
      <c r="C31" s="14">
        <v>42272</v>
      </c>
      <c r="D31" s="13" t="s">
        <v>199</v>
      </c>
      <c r="E31" s="29"/>
      <c r="F31" s="13" t="str">
        <f t="shared" si="1"/>
        <v>42163HE-15 to HE-18</v>
      </c>
      <c r="G31" s="23">
        <v>42163</v>
      </c>
      <c r="H31" s="13" t="str">
        <f t="shared" si="0"/>
        <v>HE-15 to HE-18</v>
      </c>
      <c r="I31" s="13">
        <v>15</v>
      </c>
      <c r="J31" s="13">
        <v>18</v>
      </c>
      <c r="K31" s="25"/>
      <c r="L31" s="26" t="s">
        <v>74</v>
      </c>
      <c r="M31" s="29"/>
      <c r="N31" s="29"/>
      <c r="O31" s="29"/>
    </row>
    <row r="32" spans="1:17" x14ac:dyDescent="0.25">
      <c r="A32" s="14">
        <v>42257</v>
      </c>
      <c r="B32" s="14">
        <v>42184</v>
      </c>
      <c r="C32" s="14">
        <v>42286</v>
      </c>
      <c r="D32" s="14" t="s">
        <v>198</v>
      </c>
      <c r="E32" s="29"/>
      <c r="F32" s="13" t="str">
        <f t="shared" si="1"/>
        <v>42163HE-15 to HE-19</v>
      </c>
      <c r="G32" s="23">
        <v>42163</v>
      </c>
      <c r="H32" s="13" t="str">
        <f t="shared" si="0"/>
        <v>HE-15 to HE-19</v>
      </c>
      <c r="I32" s="13">
        <v>15</v>
      </c>
      <c r="J32" s="13">
        <v>19</v>
      </c>
      <c r="K32" s="25"/>
      <c r="L32" s="26" t="s">
        <v>74</v>
      </c>
      <c r="M32" s="29"/>
      <c r="N32" s="29"/>
      <c r="O32" s="29"/>
    </row>
    <row r="33" spans="1:15" x14ac:dyDescent="0.25">
      <c r="A33" s="14">
        <v>42258</v>
      </c>
      <c r="B33" s="14">
        <v>42185</v>
      </c>
      <c r="C33" s="14">
        <v>42289</v>
      </c>
      <c r="D33" s="27"/>
      <c r="E33" s="29"/>
      <c r="F33" s="13" t="str">
        <f t="shared" si="1"/>
        <v>42164HE-15 to HE-18</v>
      </c>
      <c r="G33" s="23">
        <v>42164</v>
      </c>
      <c r="H33" s="13" t="str">
        <f t="shared" si="0"/>
        <v>HE-15 to HE-18</v>
      </c>
      <c r="I33" s="13">
        <v>15</v>
      </c>
      <c r="J33" s="13">
        <v>18</v>
      </c>
      <c r="K33" s="25"/>
      <c r="L33" s="26" t="s">
        <v>74</v>
      </c>
      <c r="M33" s="29"/>
      <c r="N33" s="29"/>
      <c r="O33" s="29"/>
    </row>
    <row r="34" spans="1:15" x14ac:dyDescent="0.25">
      <c r="A34" s="14">
        <v>42271</v>
      </c>
      <c r="B34" s="14">
        <v>42186</v>
      </c>
      <c r="C34" s="14">
        <v>42290</v>
      </c>
      <c r="D34" s="27"/>
      <c r="E34" s="29"/>
      <c r="F34" s="13" t="str">
        <f t="shared" si="1"/>
        <v>42164HE-14 to HE-19</v>
      </c>
      <c r="G34" s="23">
        <v>42164</v>
      </c>
      <c r="H34" s="13" t="str">
        <f t="shared" si="0"/>
        <v>HE-14 to HE-19</v>
      </c>
      <c r="I34" s="13">
        <v>14</v>
      </c>
      <c r="J34" s="13">
        <v>19</v>
      </c>
      <c r="K34" s="25"/>
      <c r="L34" s="26" t="s">
        <v>74</v>
      </c>
      <c r="M34" s="29"/>
      <c r="N34" s="29"/>
      <c r="O34" s="29"/>
    </row>
    <row r="35" spans="1:15" x14ac:dyDescent="0.25">
      <c r="A35" s="14">
        <v>42272</v>
      </c>
      <c r="B35" s="14">
        <v>42187</v>
      </c>
      <c r="C35" s="14">
        <v>42291</v>
      </c>
      <c r="D35" s="27"/>
      <c r="E35" s="29"/>
      <c r="F35" s="13" t="str">
        <f t="shared" si="1"/>
        <v>42173HE-17 to HE-19</v>
      </c>
      <c r="G35" s="23">
        <v>42173</v>
      </c>
      <c r="H35" s="13" t="str">
        <f t="shared" si="0"/>
        <v>HE-17 to HE-19</v>
      </c>
      <c r="I35" s="13">
        <v>17</v>
      </c>
      <c r="J35" s="13">
        <v>19</v>
      </c>
      <c r="K35" s="25"/>
      <c r="L35" s="26" t="s">
        <v>74</v>
      </c>
      <c r="M35" s="29"/>
      <c r="N35" s="29"/>
      <c r="O35" s="29"/>
    </row>
    <row r="36" spans="1:15" x14ac:dyDescent="0.25">
      <c r="A36" s="14">
        <v>42275</v>
      </c>
      <c r="B36" s="14">
        <v>42207</v>
      </c>
      <c r="C36" s="14">
        <v>42292</v>
      </c>
      <c r="D36" s="27"/>
      <c r="E36" s="29"/>
      <c r="F36" s="13" t="str">
        <f t="shared" si="1"/>
        <v>42180HE-16 to HE-19</v>
      </c>
      <c r="G36" s="23">
        <v>42180</v>
      </c>
      <c r="H36" s="13" t="str">
        <f t="shared" si="0"/>
        <v>HE-16 to HE-19</v>
      </c>
      <c r="I36" s="13">
        <v>16</v>
      </c>
      <c r="J36" s="13">
        <v>19</v>
      </c>
      <c r="K36" s="25"/>
      <c r="L36" s="26" t="s">
        <v>74</v>
      </c>
      <c r="M36" s="29"/>
      <c r="N36" s="29"/>
      <c r="O36" s="29"/>
    </row>
    <row r="37" spans="1:15" x14ac:dyDescent="0.25">
      <c r="A37" s="14">
        <v>42276</v>
      </c>
      <c r="B37" s="14">
        <v>42213</v>
      </c>
      <c r="C37" s="13" t="s">
        <v>199</v>
      </c>
      <c r="D37" s="27"/>
      <c r="E37" s="29"/>
      <c r="F37" s="13" t="str">
        <f t="shared" si="1"/>
        <v>42180HE-15 to HE-19</v>
      </c>
      <c r="G37" s="23">
        <v>42180</v>
      </c>
      <c r="H37" s="13" t="str">
        <f t="shared" si="0"/>
        <v>HE-15 to HE-19</v>
      </c>
      <c r="I37" s="13">
        <v>15</v>
      </c>
      <c r="J37" s="13">
        <v>19</v>
      </c>
      <c r="K37" s="25"/>
      <c r="L37" s="26" t="s">
        <v>74</v>
      </c>
      <c r="M37" s="29"/>
      <c r="N37" s="29"/>
      <c r="O37" s="29"/>
    </row>
    <row r="38" spans="1:15" x14ac:dyDescent="0.25">
      <c r="A38" s="14">
        <v>42285</v>
      </c>
      <c r="B38" s="14">
        <v>42214</v>
      </c>
      <c r="F38" s="13" t="str">
        <f t="shared" si="1"/>
        <v>42181HE-17 to HE-19</v>
      </c>
      <c r="G38" s="23">
        <v>42181</v>
      </c>
      <c r="H38" s="13" t="str">
        <f t="shared" si="0"/>
        <v>HE-17 to HE-19</v>
      </c>
      <c r="I38" s="13">
        <v>17</v>
      </c>
      <c r="J38" s="13">
        <v>19</v>
      </c>
      <c r="K38" s="25"/>
      <c r="L38" s="26" t="s">
        <v>74</v>
      </c>
      <c r="M38" s="29"/>
    </row>
    <row r="39" spans="1:15" x14ac:dyDescent="0.25">
      <c r="A39" s="14">
        <v>42286</v>
      </c>
      <c r="B39" s="14">
        <v>42215</v>
      </c>
      <c r="F39" s="13" t="str">
        <f t="shared" si="1"/>
        <v>42184HE-19 to HE-19</v>
      </c>
      <c r="G39" s="23">
        <v>42184</v>
      </c>
      <c r="H39" s="13" t="str">
        <f t="shared" si="0"/>
        <v>HE-19 to HE-19</v>
      </c>
      <c r="I39" s="13">
        <v>19</v>
      </c>
      <c r="J39" s="13">
        <v>19</v>
      </c>
      <c r="K39" s="25"/>
      <c r="L39" s="26" t="s">
        <v>74</v>
      </c>
      <c r="M39" s="29"/>
    </row>
    <row r="40" spans="1:15" x14ac:dyDescent="0.25">
      <c r="A40" s="14">
        <v>42289</v>
      </c>
      <c r="B40" s="14">
        <v>42216</v>
      </c>
      <c r="F40" s="13" t="str">
        <f t="shared" si="1"/>
        <v>42184HE-17 to HE-19</v>
      </c>
      <c r="G40" s="23">
        <v>42184</v>
      </c>
      <c r="H40" s="13" t="str">
        <f t="shared" si="0"/>
        <v>HE-17 to HE-19</v>
      </c>
      <c r="I40" s="13">
        <v>17</v>
      </c>
      <c r="J40" s="13">
        <v>19</v>
      </c>
      <c r="K40" s="25"/>
      <c r="L40" s="26" t="s">
        <v>74</v>
      </c>
      <c r="M40" s="29"/>
    </row>
    <row r="41" spans="1:15" x14ac:dyDescent="0.25">
      <c r="A41" s="14">
        <v>42290</v>
      </c>
      <c r="B41" s="14">
        <v>42219</v>
      </c>
      <c r="F41" s="13" t="str">
        <f t="shared" si="1"/>
        <v>42185HE-14 to HE-18</v>
      </c>
      <c r="G41" s="23">
        <v>42185</v>
      </c>
      <c r="H41" s="13" t="str">
        <f t="shared" si="0"/>
        <v>HE-14 to HE-18</v>
      </c>
      <c r="I41" s="13">
        <v>14</v>
      </c>
      <c r="J41" s="13">
        <v>18</v>
      </c>
      <c r="K41" s="25"/>
      <c r="L41" s="26" t="s">
        <v>74</v>
      </c>
      <c r="M41" s="29"/>
    </row>
    <row r="42" spans="1:15" x14ac:dyDescent="0.25">
      <c r="A42" s="14">
        <v>42291</v>
      </c>
      <c r="B42" s="14">
        <v>42222</v>
      </c>
      <c r="F42" s="13" t="str">
        <f t="shared" si="1"/>
        <v>42185HE-12 to HE-19</v>
      </c>
      <c r="G42" s="23">
        <v>42185</v>
      </c>
      <c r="H42" s="13" t="str">
        <f t="shared" si="0"/>
        <v>HE-12 to HE-19</v>
      </c>
      <c r="I42" s="13">
        <v>12</v>
      </c>
      <c r="J42" s="13">
        <v>19</v>
      </c>
      <c r="K42" s="25"/>
      <c r="L42" s="26" t="s">
        <v>74</v>
      </c>
      <c r="M42" s="29"/>
    </row>
    <row r="43" spans="1:15" x14ac:dyDescent="0.25">
      <c r="A43" s="14">
        <v>42292</v>
      </c>
      <c r="B43" s="14">
        <v>42229</v>
      </c>
      <c r="F43" s="13" t="str">
        <f t="shared" si="1"/>
        <v>42185HE-16 to HE-19</v>
      </c>
      <c r="G43" s="23">
        <v>42185</v>
      </c>
      <c r="H43" s="13" t="str">
        <f t="shared" si="0"/>
        <v>HE-16 to HE-19</v>
      </c>
      <c r="I43" s="13">
        <v>16</v>
      </c>
      <c r="J43" s="13">
        <v>19</v>
      </c>
      <c r="K43" s="25"/>
      <c r="L43" s="26" t="s">
        <v>74</v>
      </c>
      <c r="M43" s="29"/>
    </row>
    <row r="44" spans="1:15" x14ac:dyDescent="0.25">
      <c r="A44" s="14">
        <v>42293</v>
      </c>
      <c r="B44" s="14">
        <v>42230</v>
      </c>
      <c r="F44" s="13" t="str">
        <f t="shared" si="1"/>
        <v>42186HE-17 to HE-19</v>
      </c>
      <c r="G44" s="23">
        <v>42186</v>
      </c>
      <c r="H44" s="13" t="str">
        <f t="shared" si="0"/>
        <v>HE-17 to HE-19</v>
      </c>
      <c r="I44" s="13">
        <v>17</v>
      </c>
      <c r="J44" s="13">
        <v>19</v>
      </c>
      <c r="K44" s="25"/>
      <c r="L44" s="26" t="s">
        <v>74</v>
      </c>
      <c r="M44" s="29"/>
    </row>
    <row r="45" spans="1:15" x14ac:dyDescent="0.25">
      <c r="A45" s="14">
        <v>42303</v>
      </c>
      <c r="B45" s="14">
        <v>42233</v>
      </c>
      <c r="F45" s="13" t="str">
        <f t="shared" si="1"/>
        <v>42186HE-16 to HE-19</v>
      </c>
      <c r="G45" s="23">
        <v>42186</v>
      </c>
      <c r="H45" s="13" t="str">
        <f t="shared" si="0"/>
        <v>HE-16 to HE-19</v>
      </c>
      <c r="I45" s="13">
        <v>16</v>
      </c>
      <c r="J45" s="13">
        <v>19</v>
      </c>
      <c r="K45" s="25"/>
      <c r="L45" s="26" t="s">
        <v>74</v>
      </c>
      <c r="M45" s="29"/>
    </row>
    <row r="46" spans="1:15" x14ac:dyDescent="0.25">
      <c r="A46" s="14">
        <v>42304</v>
      </c>
      <c r="B46" s="14">
        <v>42242</v>
      </c>
      <c r="F46" s="13" t="str">
        <f t="shared" si="1"/>
        <v>42186HE-14 to HE-19</v>
      </c>
      <c r="G46" s="23">
        <v>42186</v>
      </c>
      <c r="H46" s="13" t="str">
        <f t="shared" si="0"/>
        <v>HE-14 to HE-19</v>
      </c>
      <c r="I46" s="13">
        <v>14</v>
      </c>
      <c r="J46" s="13">
        <v>19</v>
      </c>
      <c r="K46" s="25"/>
      <c r="L46" s="26" t="s">
        <v>74</v>
      </c>
      <c r="M46" s="29"/>
    </row>
    <row r="47" spans="1:15" x14ac:dyDescent="0.25">
      <c r="A47" s="14">
        <v>42305</v>
      </c>
      <c r="B47" s="14">
        <v>42243</v>
      </c>
      <c r="F47" s="13" t="str">
        <f t="shared" si="1"/>
        <v>42187HE-17 to HE-18</v>
      </c>
      <c r="G47" s="23">
        <v>42187</v>
      </c>
      <c r="H47" s="13" t="str">
        <f t="shared" si="0"/>
        <v>HE-17 to HE-18</v>
      </c>
      <c r="I47" s="13">
        <v>17</v>
      </c>
      <c r="J47" s="13">
        <v>18</v>
      </c>
      <c r="K47" s="25"/>
      <c r="L47" s="26" t="s">
        <v>74</v>
      </c>
      <c r="M47" s="29"/>
    </row>
    <row r="48" spans="1:15" x14ac:dyDescent="0.25">
      <c r="A48" s="14">
        <v>42306</v>
      </c>
      <c r="B48" s="14">
        <v>42244</v>
      </c>
      <c r="F48" s="13" t="str">
        <f t="shared" si="1"/>
        <v>42207HE-16 to HE-16</v>
      </c>
      <c r="G48" s="23">
        <v>42207</v>
      </c>
      <c r="H48" s="13" t="str">
        <f t="shared" si="0"/>
        <v>HE-16 to HE-16</v>
      </c>
      <c r="I48" s="13">
        <v>16</v>
      </c>
      <c r="J48" s="13">
        <v>16</v>
      </c>
      <c r="K48" s="25"/>
      <c r="L48" s="26" t="s">
        <v>74</v>
      </c>
      <c r="M48" s="29"/>
    </row>
    <row r="49" spans="1:13" x14ac:dyDescent="0.25">
      <c r="A49" s="14">
        <v>42307</v>
      </c>
      <c r="B49" s="14">
        <v>42256</v>
      </c>
      <c r="F49" s="13" t="str">
        <f t="shared" si="1"/>
        <v>42213HE-18 to HE-18</v>
      </c>
      <c r="G49" s="23">
        <v>42213</v>
      </c>
      <c r="H49" s="13" t="str">
        <f t="shared" si="0"/>
        <v>HE-18 to HE-18</v>
      </c>
      <c r="I49" s="13">
        <v>18</v>
      </c>
      <c r="J49" s="13">
        <v>18</v>
      </c>
      <c r="K49" s="25"/>
      <c r="L49" s="26" t="s">
        <v>74</v>
      </c>
      <c r="M49" s="29"/>
    </row>
    <row r="50" spans="1:13" x14ac:dyDescent="0.25">
      <c r="A50" s="13" t="s">
        <v>199</v>
      </c>
      <c r="B50" s="14">
        <v>42257</v>
      </c>
      <c r="F50" s="13" t="str">
        <f t="shared" si="1"/>
        <v>42213HE-18 to HE-19</v>
      </c>
      <c r="G50" s="23">
        <v>42213</v>
      </c>
      <c r="H50" s="13" t="str">
        <f t="shared" si="0"/>
        <v>HE-18 to HE-19</v>
      </c>
      <c r="I50" s="13">
        <v>18</v>
      </c>
      <c r="J50" s="13">
        <v>19</v>
      </c>
      <c r="K50" s="25"/>
      <c r="L50" s="26" t="s">
        <v>74</v>
      </c>
      <c r="M50" s="29"/>
    </row>
    <row r="51" spans="1:13" x14ac:dyDescent="0.25">
      <c r="A51" s="13" t="s">
        <v>198</v>
      </c>
      <c r="B51" s="14">
        <v>42258</v>
      </c>
      <c r="F51" s="13" t="str">
        <f t="shared" si="1"/>
        <v>42213HE-17 to HE-19</v>
      </c>
      <c r="G51" s="23">
        <v>42213</v>
      </c>
      <c r="H51" s="13" t="str">
        <f t="shared" si="0"/>
        <v>HE-17 to HE-19</v>
      </c>
      <c r="I51" s="13">
        <v>17</v>
      </c>
      <c r="J51" s="13">
        <v>19</v>
      </c>
      <c r="K51" s="25"/>
      <c r="L51" s="26" t="s">
        <v>74</v>
      </c>
      <c r="M51" s="29"/>
    </row>
    <row r="52" spans="1:13" x14ac:dyDescent="0.25">
      <c r="B52" s="14">
        <v>42268</v>
      </c>
      <c r="F52" s="13" t="str">
        <f t="shared" si="1"/>
        <v>42214HE-17 to HE-19</v>
      </c>
      <c r="G52" s="23">
        <v>42214</v>
      </c>
      <c r="H52" s="13" t="str">
        <f t="shared" si="0"/>
        <v>HE-17 to HE-19</v>
      </c>
      <c r="I52" s="13">
        <v>17</v>
      </c>
      <c r="J52" s="13">
        <v>19</v>
      </c>
      <c r="K52" s="25"/>
      <c r="L52" s="26" t="s">
        <v>74</v>
      </c>
      <c r="M52" s="29"/>
    </row>
    <row r="53" spans="1:13" x14ac:dyDescent="0.25">
      <c r="B53" s="14">
        <v>42271</v>
      </c>
      <c r="F53" s="13" t="str">
        <f t="shared" si="1"/>
        <v>42214HE-16 to HE-19</v>
      </c>
      <c r="G53" s="23">
        <v>42214</v>
      </c>
      <c r="H53" s="13" t="str">
        <f t="shared" si="0"/>
        <v>HE-16 to HE-19</v>
      </c>
      <c r="I53" s="13">
        <v>16</v>
      </c>
      <c r="J53" s="13">
        <v>19</v>
      </c>
      <c r="K53" s="25"/>
      <c r="L53" s="26" t="s">
        <v>74</v>
      </c>
      <c r="M53" s="29"/>
    </row>
    <row r="54" spans="1:13" x14ac:dyDescent="0.25">
      <c r="B54" s="14">
        <v>42272</v>
      </c>
      <c r="F54" s="13" t="str">
        <f t="shared" si="1"/>
        <v>42215HE-16 to HE-17</v>
      </c>
      <c r="G54" s="23">
        <v>42215</v>
      </c>
      <c r="H54" s="13" t="str">
        <f t="shared" si="0"/>
        <v>HE-16 to HE-17</v>
      </c>
      <c r="I54" s="13">
        <v>16</v>
      </c>
      <c r="J54" s="13">
        <v>17</v>
      </c>
      <c r="K54" s="25"/>
      <c r="L54" s="26" t="s">
        <v>74</v>
      </c>
      <c r="M54" s="29"/>
    </row>
    <row r="55" spans="1:13" x14ac:dyDescent="0.25">
      <c r="B55" s="14">
        <v>42276</v>
      </c>
      <c r="F55" s="13" t="str">
        <f t="shared" si="1"/>
        <v>42215HE-17 to HE-18</v>
      </c>
      <c r="G55" s="23">
        <v>42215</v>
      </c>
      <c r="H55" s="13" t="str">
        <f t="shared" si="0"/>
        <v>HE-17 to HE-18</v>
      </c>
      <c r="I55" s="13">
        <v>17</v>
      </c>
      <c r="J55" s="13">
        <v>18</v>
      </c>
      <c r="K55" s="25"/>
      <c r="L55" s="26" t="s">
        <v>74</v>
      </c>
      <c r="M55" s="29"/>
    </row>
    <row r="56" spans="1:13" x14ac:dyDescent="0.25">
      <c r="B56" s="14">
        <v>42285</v>
      </c>
      <c r="F56" s="13" t="str">
        <f t="shared" si="1"/>
        <v>42216HE-17 to HE-17</v>
      </c>
      <c r="G56" s="23">
        <v>42216</v>
      </c>
      <c r="H56" s="13" t="str">
        <f t="shared" si="0"/>
        <v>HE-17 to HE-17</v>
      </c>
      <c r="I56" s="13">
        <v>17</v>
      </c>
      <c r="J56" s="13">
        <v>17</v>
      </c>
      <c r="K56" s="25"/>
      <c r="L56" s="26" t="s">
        <v>74</v>
      </c>
      <c r="M56" s="29"/>
    </row>
    <row r="57" spans="1:13" x14ac:dyDescent="0.25">
      <c r="B57" s="14">
        <v>42286</v>
      </c>
      <c r="F57" s="13" t="str">
        <f t="shared" si="1"/>
        <v>42219HE-17 to HE-17</v>
      </c>
      <c r="G57" s="23">
        <v>42219</v>
      </c>
      <c r="H57" s="13" t="str">
        <f t="shared" si="0"/>
        <v>HE-17 to HE-17</v>
      </c>
      <c r="I57" s="13">
        <v>17</v>
      </c>
      <c r="J57" s="13">
        <v>17</v>
      </c>
      <c r="K57" s="25"/>
      <c r="L57" s="26" t="s">
        <v>74</v>
      </c>
      <c r="M57" s="29"/>
    </row>
    <row r="58" spans="1:13" x14ac:dyDescent="0.25">
      <c r="B58" s="14">
        <v>42289</v>
      </c>
      <c r="F58" s="13" t="str">
        <f t="shared" si="1"/>
        <v>42222HE-17 to HE-17</v>
      </c>
      <c r="G58" s="23">
        <v>42222</v>
      </c>
      <c r="H58" s="13" t="str">
        <f t="shared" si="0"/>
        <v>HE-17 to HE-17</v>
      </c>
      <c r="I58" s="13">
        <v>17</v>
      </c>
      <c r="J58" s="13">
        <v>17</v>
      </c>
      <c r="K58" s="25"/>
      <c r="L58" s="26" t="s">
        <v>74</v>
      </c>
      <c r="M58" s="29"/>
    </row>
    <row r="59" spans="1:13" x14ac:dyDescent="0.25">
      <c r="B59" s="14">
        <v>42290</v>
      </c>
      <c r="F59" s="13" t="str">
        <f t="shared" si="1"/>
        <v>42222HE-17 to HE-18</v>
      </c>
      <c r="G59" s="23">
        <v>42222</v>
      </c>
      <c r="H59" s="13" t="str">
        <f t="shared" si="0"/>
        <v>HE-17 to HE-18</v>
      </c>
      <c r="I59" s="13">
        <v>17</v>
      </c>
      <c r="J59" s="13">
        <v>18</v>
      </c>
      <c r="K59" s="25"/>
      <c r="L59" s="26" t="s">
        <v>74</v>
      </c>
      <c r="M59" s="29"/>
    </row>
    <row r="60" spans="1:13" x14ac:dyDescent="0.25">
      <c r="B60" s="14">
        <v>42291</v>
      </c>
      <c r="F60" s="13" t="str">
        <f t="shared" si="1"/>
        <v>42229HE-18 to HE-19</v>
      </c>
      <c r="G60" s="23">
        <v>42229</v>
      </c>
      <c r="H60" s="13" t="str">
        <f t="shared" si="0"/>
        <v>HE-18 to HE-19</v>
      </c>
      <c r="I60" s="13">
        <v>18</v>
      </c>
      <c r="J60" s="13">
        <v>19</v>
      </c>
      <c r="K60" s="25"/>
      <c r="L60" s="26" t="s">
        <v>74</v>
      </c>
      <c r="M60" s="30"/>
    </row>
    <row r="61" spans="1:13" x14ac:dyDescent="0.25">
      <c r="B61" s="14">
        <v>42292</v>
      </c>
      <c r="F61" s="13" t="str">
        <f t="shared" si="1"/>
        <v>42230HE-18 to HE-18</v>
      </c>
      <c r="G61" s="23">
        <v>42230</v>
      </c>
      <c r="H61" s="13" t="str">
        <f t="shared" si="0"/>
        <v>HE-18 to HE-18</v>
      </c>
      <c r="I61" s="13">
        <v>18</v>
      </c>
      <c r="J61" s="13">
        <v>18</v>
      </c>
      <c r="K61" s="25"/>
      <c r="L61" s="26" t="s">
        <v>74</v>
      </c>
      <c r="M61" s="30"/>
    </row>
    <row r="62" spans="1:13" x14ac:dyDescent="0.25">
      <c r="B62" s="14">
        <v>42293</v>
      </c>
      <c r="F62" s="13" t="str">
        <f t="shared" si="1"/>
        <v>42230HE-17 to HE-18</v>
      </c>
      <c r="G62" s="23">
        <v>42230</v>
      </c>
      <c r="H62" s="13" t="str">
        <f t="shared" si="0"/>
        <v>HE-17 to HE-18</v>
      </c>
      <c r="I62" s="13">
        <v>17</v>
      </c>
      <c r="J62" s="13">
        <v>18</v>
      </c>
      <c r="K62" s="25"/>
      <c r="L62" s="26" t="s">
        <v>74</v>
      </c>
      <c r="M62" s="30"/>
    </row>
    <row r="63" spans="1:13" x14ac:dyDescent="0.25">
      <c r="B63" s="14">
        <v>42296</v>
      </c>
      <c r="F63" s="13" t="str">
        <f t="shared" si="1"/>
        <v>42230HE-17 to HE-17</v>
      </c>
      <c r="G63" s="23">
        <v>42230</v>
      </c>
      <c r="H63" s="13" t="str">
        <f t="shared" si="0"/>
        <v>HE-17 to HE-17</v>
      </c>
      <c r="I63" s="13">
        <v>17</v>
      </c>
      <c r="J63" s="13">
        <v>17</v>
      </c>
      <c r="K63" s="25"/>
      <c r="L63" s="26" t="s">
        <v>74</v>
      </c>
      <c r="M63" s="30"/>
    </row>
    <row r="64" spans="1:13" x14ac:dyDescent="0.25">
      <c r="B64" s="14">
        <v>42303</v>
      </c>
      <c r="F64" s="13" t="str">
        <f t="shared" si="1"/>
        <v>42233HE-17 to HE-18</v>
      </c>
      <c r="G64" s="23">
        <v>42233</v>
      </c>
      <c r="H64" s="13" t="str">
        <f t="shared" si="0"/>
        <v>HE-17 to HE-18</v>
      </c>
      <c r="I64" s="13">
        <v>17</v>
      </c>
      <c r="J64" s="13">
        <v>18</v>
      </c>
      <c r="K64" s="25"/>
      <c r="L64" s="26" t="s">
        <v>74</v>
      </c>
      <c r="M64" s="30"/>
    </row>
    <row r="65" spans="2:13" x14ac:dyDescent="0.25">
      <c r="B65" s="14">
        <v>42304</v>
      </c>
      <c r="F65" s="13" t="str">
        <f t="shared" si="1"/>
        <v>42233HE-17 to HE-17</v>
      </c>
      <c r="G65" s="23">
        <v>42233</v>
      </c>
      <c r="H65" s="13" t="str">
        <f t="shared" si="0"/>
        <v>HE-17 to HE-17</v>
      </c>
      <c r="I65" s="13">
        <v>17</v>
      </c>
      <c r="J65" s="13">
        <v>17</v>
      </c>
      <c r="K65" s="25"/>
      <c r="L65" s="26" t="s">
        <v>74</v>
      </c>
      <c r="M65" s="30"/>
    </row>
    <row r="66" spans="2:13" x14ac:dyDescent="0.25">
      <c r="B66" s="14">
        <v>42305</v>
      </c>
      <c r="F66" s="13" t="str">
        <f t="shared" si="1"/>
        <v>42242HE-17 to HE-19</v>
      </c>
      <c r="G66" s="23">
        <v>42242</v>
      </c>
      <c r="H66" s="13" t="str">
        <f t="shared" ref="H66:H107" si="2">"HE-"&amp;I66&amp;" to HE-"&amp;J66</f>
        <v>HE-17 to HE-19</v>
      </c>
      <c r="I66" s="13">
        <v>17</v>
      </c>
      <c r="J66" s="13">
        <v>19</v>
      </c>
      <c r="K66" s="25"/>
      <c r="L66" s="26" t="s">
        <v>74</v>
      </c>
      <c r="M66" s="30"/>
    </row>
    <row r="67" spans="2:13" x14ac:dyDescent="0.25">
      <c r="B67" s="14">
        <v>42306</v>
      </c>
      <c r="F67" s="13" t="str">
        <f t="shared" ref="F67:F107" si="3">G67&amp;H67</f>
        <v>42242HE-16 to HE-19</v>
      </c>
      <c r="G67" s="23">
        <v>42242</v>
      </c>
      <c r="H67" s="13" t="str">
        <f t="shared" si="2"/>
        <v>HE-16 to HE-19</v>
      </c>
      <c r="I67" s="13">
        <v>16</v>
      </c>
      <c r="J67" s="13">
        <v>19</v>
      </c>
      <c r="K67" s="25"/>
      <c r="L67" s="26" t="s">
        <v>74</v>
      </c>
      <c r="M67" s="30"/>
    </row>
    <row r="68" spans="2:13" x14ac:dyDescent="0.25">
      <c r="B68" s="14">
        <v>42307</v>
      </c>
      <c r="F68" s="13" t="str">
        <f t="shared" si="3"/>
        <v>42243HE-18 to HE-19</v>
      </c>
      <c r="G68" s="23">
        <v>42243</v>
      </c>
      <c r="H68" s="13" t="str">
        <f t="shared" si="2"/>
        <v>HE-18 to HE-19</v>
      </c>
      <c r="I68" s="13">
        <v>18</v>
      </c>
      <c r="J68" s="13">
        <v>19</v>
      </c>
      <c r="K68" s="25"/>
      <c r="L68" s="26" t="s">
        <v>74</v>
      </c>
      <c r="M68" s="30"/>
    </row>
    <row r="69" spans="2:13" x14ac:dyDescent="0.25">
      <c r="B69" s="13" t="s">
        <v>199</v>
      </c>
      <c r="F69" s="13" t="str">
        <f t="shared" si="3"/>
        <v>42243HE-19 to HE-19</v>
      </c>
      <c r="G69" s="23">
        <v>42243</v>
      </c>
      <c r="H69" s="13" t="str">
        <f t="shared" si="2"/>
        <v>HE-19 to HE-19</v>
      </c>
      <c r="I69" s="13">
        <v>19</v>
      </c>
      <c r="J69" s="13">
        <v>19</v>
      </c>
      <c r="K69" s="25"/>
      <c r="L69" s="26" t="s">
        <v>74</v>
      </c>
      <c r="M69" s="30"/>
    </row>
    <row r="70" spans="2:13" x14ac:dyDescent="0.25">
      <c r="B70" s="13" t="s">
        <v>198</v>
      </c>
      <c r="F70" s="13" t="str">
        <f t="shared" si="3"/>
        <v>42244HE-14 to HE-15</v>
      </c>
      <c r="G70" s="23">
        <v>42244</v>
      </c>
      <c r="H70" s="13" t="str">
        <f t="shared" si="2"/>
        <v>HE-14 to HE-15</v>
      </c>
      <c r="I70" s="13">
        <v>14</v>
      </c>
      <c r="J70" s="13">
        <v>15</v>
      </c>
      <c r="K70" s="25"/>
      <c r="L70" s="26" t="s">
        <v>74</v>
      </c>
      <c r="M70" s="30"/>
    </row>
    <row r="71" spans="2:13" x14ac:dyDescent="0.25">
      <c r="F71" s="13" t="str">
        <f t="shared" si="3"/>
        <v>42244HE-17 to HE-19</v>
      </c>
      <c r="G71" s="23">
        <v>42244</v>
      </c>
      <c r="H71" s="13" t="str">
        <f t="shared" si="2"/>
        <v>HE-17 to HE-19</v>
      </c>
      <c r="I71" s="13">
        <v>17</v>
      </c>
      <c r="J71" s="13">
        <v>19</v>
      </c>
      <c r="K71" s="25"/>
      <c r="L71" s="26" t="s">
        <v>74</v>
      </c>
    </row>
    <row r="72" spans="2:13" x14ac:dyDescent="0.25">
      <c r="F72" s="13" t="str">
        <f t="shared" si="3"/>
        <v>42244HE-18 to HE-19</v>
      </c>
      <c r="G72" s="23">
        <v>42244</v>
      </c>
      <c r="H72" s="13" t="str">
        <f t="shared" si="2"/>
        <v>HE-18 to HE-19</v>
      </c>
      <c r="I72" s="13">
        <v>18</v>
      </c>
      <c r="J72" s="13">
        <v>19</v>
      </c>
      <c r="K72" s="25"/>
      <c r="L72" s="26" t="s">
        <v>74</v>
      </c>
    </row>
    <row r="73" spans="2:13" x14ac:dyDescent="0.25">
      <c r="F73" s="13" t="str">
        <f t="shared" si="3"/>
        <v>42255HE-16 to HE-19</v>
      </c>
      <c r="G73" s="23">
        <v>42255</v>
      </c>
      <c r="H73" s="13" t="str">
        <f t="shared" si="2"/>
        <v>HE-16 to HE-19</v>
      </c>
      <c r="I73" s="13">
        <v>16</v>
      </c>
      <c r="J73" s="13">
        <v>19</v>
      </c>
      <c r="K73" s="25"/>
      <c r="L73" s="26" t="s">
        <v>74</v>
      </c>
    </row>
    <row r="74" spans="2:13" x14ac:dyDescent="0.25">
      <c r="F74" s="13" t="str">
        <f t="shared" si="3"/>
        <v>42255HE-15 to HE-19</v>
      </c>
      <c r="G74" s="23">
        <v>42255</v>
      </c>
      <c r="H74" s="13" t="str">
        <f t="shared" si="2"/>
        <v>HE-15 to HE-19</v>
      </c>
      <c r="I74" s="13">
        <v>15</v>
      </c>
      <c r="J74" s="13">
        <v>19</v>
      </c>
      <c r="K74" s="25"/>
      <c r="L74" s="26" t="s">
        <v>74</v>
      </c>
    </row>
    <row r="75" spans="2:13" x14ac:dyDescent="0.25">
      <c r="F75" s="13" t="str">
        <f t="shared" si="3"/>
        <v>42256HE-16 to HE-19</v>
      </c>
      <c r="G75" s="23">
        <v>42256</v>
      </c>
      <c r="H75" s="13" t="str">
        <f t="shared" si="2"/>
        <v>HE-16 to HE-19</v>
      </c>
      <c r="I75" s="13">
        <v>16</v>
      </c>
      <c r="J75" s="13">
        <v>19</v>
      </c>
      <c r="K75" s="25"/>
      <c r="L75" s="26" t="s">
        <v>74</v>
      </c>
    </row>
    <row r="76" spans="2:13" x14ac:dyDescent="0.25">
      <c r="F76" s="13" t="str">
        <f t="shared" si="3"/>
        <v>42256HE-15 to HE-19</v>
      </c>
      <c r="G76" s="23">
        <v>42256</v>
      </c>
      <c r="H76" s="13" t="str">
        <f t="shared" si="2"/>
        <v>HE-15 to HE-19</v>
      </c>
      <c r="I76" s="13">
        <v>15</v>
      </c>
      <c r="J76" s="13">
        <v>19</v>
      </c>
      <c r="K76" s="25"/>
      <c r="L76" s="26" t="s">
        <v>74</v>
      </c>
    </row>
    <row r="77" spans="2:13" x14ac:dyDescent="0.25">
      <c r="F77" s="13" t="str">
        <f t="shared" si="3"/>
        <v>42257HE-16 to HE-19</v>
      </c>
      <c r="G77" s="23">
        <v>42257</v>
      </c>
      <c r="H77" s="13" t="str">
        <f t="shared" si="2"/>
        <v>HE-16 to HE-19</v>
      </c>
      <c r="I77" s="13">
        <v>16</v>
      </c>
      <c r="J77" s="13">
        <v>19</v>
      </c>
      <c r="K77" s="25"/>
      <c r="L77" s="26" t="s">
        <v>74</v>
      </c>
    </row>
    <row r="78" spans="2:13" x14ac:dyDescent="0.25">
      <c r="F78" s="13" t="str">
        <f t="shared" si="3"/>
        <v>42257HE-15 to HE-19</v>
      </c>
      <c r="G78" s="23">
        <v>42257</v>
      </c>
      <c r="H78" s="13" t="str">
        <f t="shared" si="2"/>
        <v>HE-15 to HE-19</v>
      </c>
      <c r="I78" s="13">
        <v>15</v>
      </c>
      <c r="J78" s="13">
        <v>19</v>
      </c>
      <c r="K78" s="25"/>
      <c r="L78" s="26" t="s">
        <v>74</v>
      </c>
    </row>
    <row r="79" spans="2:13" x14ac:dyDescent="0.25">
      <c r="F79" s="13" t="str">
        <f t="shared" si="3"/>
        <v>42258HE-16 to HE-19</v>
      </c>
      <c r="G79" s="23">
        <v>42258</v>
      </c>
      <c r="H79" s="13" t="str">
        <f t="shared" si="2"/>
        <v>HE-16 to HE-19</v>
      </c>
      <c r="I79" s="13">
        <v>16</v>
      </c>
      <c r="J79" s="13">
        <v>19</v>
      </c>
      <c r="K79" s="25"/>
      <c r="L79" s="26" t="s">
        <v>74</v>
      </c>
    </row>
    <row r="80" spans="2:13" x14ac:dyDescent="0.25">
      <c r="F80" s="13" t="str">
        <f t="shared" si="3"/>
        <v>42258HE-15 to HE-18</v>
      </c>
      <c r="G80" s="23">
        <v>42258</v>
      </c>
      <c r="H80" s="13" t="str">
        <f t="shared" si="2"/>
        <v>HE-15 to HE-18</v>
      </c>
      <c r="I80" s="13">
        <v>15</v>
      </c>
      <c r="J80" s="13">
        <v>18</v>
      </c>
      <c r="K80" s="25"/>
      <c r="L80" s="26" t="s">
        <v>74</v>
      </c>
    </row>
    <row r="81" spans="6:12" x14ac:dyDescent="0.25">
      <c r="F81" s="13" t="str">
        <f t="shared" si="3"/>
        <v>42258HE-15 to HE-19</v>
      </c>
      <c r="G81" s="23">
        <v>42258</v>
      </c>
      <c r="H81" s="13" t="str">
        <f t="shared" si="2"/>
        <v>HE-15 to HE-19</v>
      </c>
      <c r="I81" s="13">
        <v>15</v>
      </c>
      <c r="J81" s="13">
        <v>19</v>
      </c>
      <c r="K81" s="25"/>
      <c r="L81" s="26" t="s">
        <v>74</v>
      </c>
    </row>
    <row r="82" spans="6:12" x14ac:dyDescent="0.25">
      <c r="F82" s="13" t="str">
        <f t="shared" si="3"/>
        <v>42268HE-16 to HE-19</v>
      </c>
      <c r="G82" s="23">
        <v>42268</v>
      </c>
      <c r="H82" s="13" t="str">
        <f t="shared" si="2"/>
        <v>HE-16 to HE-19</v>
      </c>
      <c r="I82" s="13">
        <v>16</v>
      </c>
      <c r="J82" s="13">
        <v>19</v>
      </c>
      <c r="K82" s="25"/>
      <c r="L82" s="26" t="s">
        <v>74</v>
      </c>
    </row>
    <row r="83" spans="6:12" x14ac:dyDescent="0.25">
      <c r="F83" s="13" t="str">
        <f t="shared" si="3"/>
        <v>42271HE-19 to HE-19</v>
      </c>
      <c r="G83" s="23">
        <v>42271</v>
      </c>
      <c r="H83" s="13" t="str">
        <f t="shared" si="2"/>
        <v>HE-19 to HE-19</v>
      </c>
      <c r="I83" s="13">
        <v>19</v>
      </c>
      <c r="J83" s="13">
        <v>19</v>
      </c>
      <c r="K83" s="25"/>
      <c r="L83" s="26" t="s">
        <v>74</v>
      </c>
    </row>
    <row r="84" spans="6:12" x14ac:dyDescent="0.25">
      <c r="F84" s="13" t="str">
        <f t="shared" si="3"/>
        <v>42272HE-18 to HE-19</v>
      </c>
      <c r="G84" s="23">
        <v>42272</v>
      </c>
      <c r="H84" s="13" t="str">
        <f t="shared" si="2"/>
        <v>HE-18 to HE-19</v>
      </c>
      <c r="I84" s="13">
        <v>18</v>
      </c>
      <c r="J84" s="13">
        <v>19</v>
      </c>
      <c r="K84" s="25"/>
      <c r="L84" s="26" t="s">
        <v>74</v>
      </c>
    </row>
    <row r="85" spans="6:12" x14ac:dyDescent="0.25">
      <c r="F85" s="13" t="str">
        <f t="shared" si="3"/>
        <v>42275HE-19 to HE-19</v>
      </c>
      <c r="G85" s="23">
        <v>42275</v>
      </c>
      <c r="H85" s="13" t="str">
        <f t="shared" si="2"/>
        <v>HE-19 to HE-19</v>
      </c>
      <c r="I85" s="13">
        <v>19</v>
      </c>
      <c r="J85" s="13">
        <v>19</v>
      </c>
      <c r="K85" s="25"/>
      <c r="L85" s="26" t="s">
        <v>74</v>
      </c>
    </row>
    <row r="86" spans="6:12" x14ac:dyDescent="0.25">
      <c r="F86" s="13" t="str">
        <f t="shared" si="3"/>
        <v>42276HE-19 to HE-19</v>
      </c>
      <c r="G86" s="23">
        <v>42276</v>
      </c>
      <c r="H86" s="13" t="str">
        <f t="shared" si="2"/>
        <v>HE-19 to HE-19</v>
      </c>
      <c r="I86" s="13">
        <v>19</v>
      </c>
      <c r="J86" s="13">
        <v>19</v>
      </c>
      <c r="K86" s="25"/>
      <c r="L86" s="26" t="s">
        <v>74</v>
      </c>
    </row>
    <row r="87" spans="6:12" x14ac:dyDescent="0.25">
      <c r="F87" s="13" t="str">
        <f t="shared" si="3"/>
        <v>42276HE-18 to HE-18</v>
      </c>
      <c r="G87" s="23">
        <v>42276</v>
      </c>
      <c r="H87" s="13" t="str">
        <f t="shared" si="2"/>
        <v>HE-18 to HE-18</v>
      </c>
      <c r="I87" s="13">
        <v>18</v>
      </c>
      <c r="J87" s="13">
        <v>18</v>
      </c>
      <c r="K87" s="25"/>
      <c r="L87" s="26" t="s">
        <v>74</v>
      </c>
    </row>
    <row r="88" spans="6:12" x14ac:dyDescent="0.25">
      <c r="F88" s="13" t="str">
        <f t="shared" si="3"/>
        <v>42285HE-19 to HE-19</v>
      </c>
      <c r="G88" s="23">
        <v>42285</v>
      </c>
      <c r="H88" s="13" t="str">
        <f t="shared" si="2"/>
        <v>HE-19 to HE-19</v>
      </c>
      <c r="I88" s="13">
        <v>19</v>
      </c>
      <c r="J88" s="13">
        <v>19</v>
      </c>
      <c r="K88" s="25"/>
      <c r="L88" s="26" t="s">
        <v>74</v>
      </c>
    </row>
    <row r="89" spans="6:12" x14ac:dyDescent="0.25">
      <c r="F89" s="13" t="str">
        <f t="shared" si="3"/>
        <v>42286HE-17 to HE-19</v>
      </c>
      <c r="G89" s="23">
        <v>42286</v>
      </c>
      <c r="H89" s="13" t="str">
        <f t="shared" si="2"/>
        <v>HE-17 to HE-19</v>
      </c>
      <c r="I89" s="13">
        <v>17</v>
      </c>
      <c r="J89" s="13">
        <v>19</v>
      </c>
      <c r="K89" s="25"/>
      <c r="L89" s="26" t="s">
        <v>74</v>
      </c>
    </row>
    <row r="90" spans="6:12" x14ac:dyDescent="0.25">
      <c r="F90" s="13" t="str">
        <f t="shared" si="3"/>
        <v>42286HE-18 to HE-19</v>
      </c>
      <c r="G90" s="23">
        <v>42286</v>
      </c>
      <c r="H90" s="13" t="str">
        <f t="shared" si="2"/>
        <v>HE-18 to HE-19</v>
      </c>
      <c r="I90" s="13">
        <v>18</v>
      </c>
      <c r="J90" s="13">
        <v>19</v>
      </c>
      <c r="K90" s="25"/>
      <c r="L90" s="26" t="s">
        <v>74</v>
      </c>
    </row>
    <row r="91" spans="6:12" x14ac:dyDescent="0.25">
      <c r="F91" s="13" t="str">
        <f t="shared" si="3"/>
        <v>42289HE-19 to HE-19</v>
      </c>
      <c r="G91" s="23">
        <v>42289</v>
      </c>
      <c r="H91" s="13" t="str">
        <f t="shared" si="2"/>
        <v>HE-19 to HE-19</v>
      </c>
      <c r="I91" s="13">
        <v>19</v>
      </c>
      <c r="J91" s="13">
        <v>19</v>
      </c>
      <c r="K91" s="25"/>
      <c r="L91" s="26" t="s">
        <v>74</v>
      </c>
    </row>
    <row r="92" spans="6:12" x14ac:dyDescent="0.25">
      <c r="F92" s="13" t="str">
        <f t="shared" si="3"/>
        <v>42289HE-16 to HE-19</v>
      </c>
      <c r="G92" s="23">
        <v>42289</v>
      </c>
      <c r="H92" s="13" t="str">
        <f t="shared" si="2"/>
        <v>HE-16 to HE-19</v>
      </c>
      <c r="I92" s="13">
        <v>16</v>
      </c>
      <c r="J92" s="13">
        <v>19</v>
      </c>
      <c r="K92" s="25"/>
      <c r="L92" s="26" t="s">
        <v>74</v>
      </c>
    </row>
    <row r="93" spans="6:12" x14ac:dyDescent="0.25">
      <c r="F93" s="13" t="str">
        <f t="shared" si="3"/>
        <v>42289HE-17 to HE-19</v>
      </c>
      <c r="G93" s="23">
        <v>42289</v>
      </c>
      <c r="H93" s="13" t="str">
        <f t="shared" si="2"/>
        <v>HE-17 to HE-19</v>
      </c>
      <c r="I93" s="13">
        <v>17</v>
      </c>
      <c r="J93" s="13">
        <v>19</v>
      </c>
      <c r="K93" s="25"/>
      <c r="L93" s="26" t="s">
        <v>74</v>
      </c>
    </row>
    <row r="94" spans="6:12" x14ac:dyDescent="0.25">
      <c r="F94" s="13" t="str">
        <f t="shared" si="3"/>
        <v>42290HE-16 to HE-19</v>
      </c>
      <c r="G94" s="23">
        <v>42290</v>
      </c>
      <c r="H94" s="13" t="str">
        <f t="shared" si="2"/>
        <v>HE-16 to HE-19</v>
      </c>
      <c r="I94" s="13">
        <v>16</v>
      </c>
      <c r="J94" s="13">
        <v>19</v>
      </c>
      <c r="K94" s="25"/>
      <c r="L94" s="26" t="s">
        <v>74</v>
      </c>
    </row>
    <row r="95" spans="6:12" x14ac:dyDescent="0.25">
      <c r="F95" s="13" t="str">
        <f t="shared" si="3"/>
        <v>42290HE-17 to HE-19</v>
      </c>
      <c r="G95" s="23">
        <v>42290</v>
      </c>
      <c r="H95" s="13" t="str">
        <f t="shared" si="2"/>
        <v>HE-17 to HE-19</v>
      </c>
      <c r="I95" s="13">
        <v>17</v>
      </c>
      <c r="J95" s="13">
        <v>19</v>
      </c>
      <c r="K95" s="25"/>
      <c r="L95" s="26" t="s">
        <v>74</v>
      </c>
    </row>
    <row r="96" spans="6:12" x14ac:dyDescent="0.25">
      <c r="F96" s="13" t="str">
        <f t="shared" si="3"/>
        <v>42291HE-18 to HE-19</v>
      </c>
      <c r="G96" s="23">
        <v>42291</v>
      </c>
      <c r="H96" s="13" t="str">
        <f t="shared" si="2"/>
        <v>HE-18 to HE-19</v>
      </c>
      <c r="I96" s="13">
        <v>18</v>
      </c>
      <c r="J96" s="13">
        <v>19</v>
      </c>
      <c r="K96" s="25"/>
      <c r="L96" s="26" t="s">
        <v>74</v>
      </c>
    </row>
    <row r="97" spans="6:12" x14ac:dyDescent="0.25">
      <c r="F97" s="13" t="str">
        <f t="shared" si="3"/>
        <v>42292HE-18 to HE-19</v>
      </c>
      <c r="G97" s="23">
        <v>42292</v>
      </c>
      <c r="H97" s="13" t="str">
        <f t="shared" si="2"/>
        <v>HE-18 to HE-19</v>
      </c>
      <c r="I97" s="13">
        <v>18</v>
      </c>
      <c r="J97" s="13">
        <v>19</v>
      </c>
      <c r="L97" s="26" t="s">
        <v>74</v>
      </c>
    </row>
    <row r="98" spans="6:12" x14ac:dyDescent="0.25">
      <c r="F98" s="13" t="str">
        <f t="shared" si="3"/>
        <v>42292HE-19 to HE-19</v>
      </c>
      <c r="G98" s="23">
        <v>42292</v>
      </c>
      <c r="H98" s="13" t="str">
        <f t="shared" si="2"/>
        <v>HE-19 to HE-19</v>
      </c>
      <c r="I98" s="13">
        <v>19</v>
      </c>
      <c r="J98" s="13">
        <v>19</v>
      </c>
      <c r="L98" s="26" t="s">
        <v>74</v>
      </c>
    </row>
    <row r="99" spans="6:12" x14ac:dyDescent="0.25">
      <c r="F99" s="13" t="str">
        <f t="shared" si="3"/>
        <v>42293HE-19 to HE-19</v>
      </c>
      <c r="G99" s="23">
        <v>42293</v>
      </c>
      <c r="H99" s="13" t="str">
        <f t="shared" si="2"/>
        <v>HE-19 to HE-19</v>
      </c>
      <c r="I99" s="13">
        <v>19</v>
      </c>
      <c r="J99" s="13">
        <v>19</v>
      </c>
      <c r="L99" s="26" t="s">
        <v>74</v>
      </c>
    </row>
    <row r="100" spans="6:12" x14ac:dyDescent="0.25">
      <c r="F100" s="13" t="str">
        <f t="shared" si="3"/>
        <v>42296HE-19 to HE-19</v>
      </c>
      <c r="G100" s="23">
        <v>42296</v>
      </c>
      <c r="H100" s="13" t="str">
        <f t="shared" si="2"/>
        <v>HE-19 to HE-19</v>
      </c>
      <c r="I100" s="13">
        <v>19</v>
      </c>
      <c r="J100" s="13">
        <v>19</v>
      </c>
      <c r="L100" s="26" t="s">
        <v>74</v>
      </c>
    </row>
    <row r="101" spans="6:12" x14ac:dyDescent="0.25">
      <c r="F101" s="13" t="str">
        <f t="shared" si="3"/>
        <v>42303HE-19 to HE-19</v>
      </c>
      <c r="G101" s="23">
        <v>42303</v>
      </c>
      <c r="H101" s="13" t="str">
        <f t="shared" si="2"/>
        <v>HE-19 to HE-19</v>
      </c>
      <c r="I101" s="13">
        <v>19</v>
      </c>
      <c r="J101" s="13">
        <v>19</v>
      </c>
      <c r="L101" s="26" t="s">
        <v>74</v>
      </c>
    </row>
    <row r="102" spans="6:12" x14ac:dyDescent="0.25">
      <c r="F102" s="13" t="str">
        <f t="shared" si="3"/>
        <v>42304HE-19 to HE-19</v>
      </c>
      <c r="G102" s="23">
        <v>42304</v>
      </c>
      <c r="H102" s="13" t="str">
        <f t="shared" si="2"/>
        <v>HE-19 to HE-19</v>
      </c>
      <c r="I102" s="13">
        <v>19</v>
      </c>
      <c r="J102" s="13">
        <v>19</v>
      </c>
      <c r="L102" s="26" t="s">
        <v>74</v>
      </c>
    </row>
    <row r="103" spans="6:12" x14ac:dyDescent="0.25">
      <c r="F103" s="13" t="str">
        <f t="shared" si="3"/>
        <v>42305HE-19 to HE-19</v>
      </c>
      <c r="G103" s="23">
        <v>42305</v>
      </c>
      <c r="H103" s="13" t="str">
        <f t="shared" si="2"/>
        <v>HE-19 to HE-19</v>
      </c>
      <c r="I103" s="13">
        <v>19</v>
      </c>
      <c r="J103" s="13">
        <v>19</v>
      </c>
      <c r="L103" s="26" t="s">
        <v>74</v>
      </c>
    </row>
    <row r="104" spans="6:12" x14ac:dyDescent="0.25">
      <c r="F104" s="13" t="str">
        <f t="shared" si="3"/>
        <v>42306HE-19 to HE-19</v>
      </c>
      <c r="G104" s="23">
        <v>42306</v>
      </c>
      <c r="H104" s="13" t="str">
        <f t="shared" si="2"/>
        <v>HE-19 to HE-19</v>
      </c>
      <c r="I104" s="13">
        <v>19</v>
      </c>
      <c r="J104" s="13">
        <v>19</v>
      </c>
      <c r="L104" s="26" t="s">
        <v>74</v>
      </c>
    </row>
    <row r="105" spans="6:12" x14ac:dyDescent="0.25">
      <c r="F105" s="13" t="str">
        <f t="shared" si="3"/>
        <v>42307HE-19 to HE-19</v>
      </c>
      <c r="G105" s="23">
        <v>42307</v>
      </c>
      <c r="H105" s="13" t="str">
        <f t="shared" si="2"/>
        <v>HE-19 to HE-19</v>
      </c>
      <c r="I105" s="13">
        <v>19</v>
      </c>
      <c r="J105" s="13">
        <v>19</v>
      </c>
      <c r="L105" s="26" t="s">
        <v>74</v>
      </c>
    </row>
    <row r="106" spans="6:12" x14ac:dyDescent="0.25">
      <c r="F106" s="13" t="str">
        <f t="shared" ref="F106" si="4">G106&amp;H106</f>
        <v>Average Non-Summer Event DayHE-18 to HE-19</v>
      </c>
      <c r="G106" s="13" t="s">
        <v>198</v>
      </c>
      <c r="H106" s="13" t="str">
        <f t="shared" ref="H106" si="5">"HE-"&amp;I106&amp;" to HE-"&amp;J106</f>
        <v>HE-18 to HE-19</v>
      </c>
      <c r="I106" s="13">
        <v>18</v>
      </c>
      <c r="J106" s="13">
        <v>19</v>
      </c>
      <c r="L106" s="26" t="s">
        <v>74</v>
      </c>
    </row>
    <row r="107" spans="6:12" x14ac:dyDescent="0.25">
      <c r="F107" s="13" t="str">
        <f t="shared" si="3"/>
        <v>Average Summer Event DayHE-16 to HE-19</v>
      </c>
      <c r="G107" s="13" t="s">
        <v>199</v>
      </c>
      <c r="H107" s="13" t="str">
        <f t="shared" si="2"/>
        <v>HE-16 to HE-19</v>
      </c>
      <c r="I107" s="13">
        <v>16</v>
      </c>
      <c r="J107" s="13">
        <v>19</v>
      </c>
      <c r="L107" s="26" t="s">
        <v>74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1"/>
  </sheetPr>
  <dimension ref="A1:K2514"/>
  <sheetViews>
    <sheetView workbookViewId="0">
      <selection activeCell="J16" sqref="J16:J24 J30:J33 J38 J41:J48 J50:J74 J95 J130:J159 J161:J163 J180:J198 J200 J203:J255 J257:J262 J264 J266:J269 J271:J273 J276 J278 J280:J281 J283:J286 J288:J290 J292 J294 J296 J298:J300 J302:J425 J428:J429 J446:J449 J451:J461 J463 J468:J484 J486:J518 J574:J609 J611:J614 J617 J620:J623 J626:J627 J630:J644 J646 J648:J659 J661:J667 J669:J671 J688:J703 J705 J707 J709 J711:J755 J757:J758 J760 J762:J765 J769:J772 J774:J775 J779 J781 J783:J784 J786:J789 J791:J793 J795 J797 J799 J801 J803 J806:J850 J852:J855 J858:J909 J912 J919:J921 J926 J929:J931 J933 J938 J950:J951 J957 J964:J1054 J1056:J1059 J1061:J1063 J1067:J1179 J1183:J1257 J1259:J1261 J1263:J1269 J1271 J1273:J1309 J1313:J1333 J1335:J1337 J1339:J1345 J1347:J1371 J1392 J1427:J1523 J1526 J1529 J1533 J1535:J1536 J1540 J1543 J1545 J1548 J1550 J1552 J1557 J1565 J1571 J1578:J1778 J1793:J1811 J1817 J1819 J1821 J1823:J1871 J1873:J1880 J1882 J1884 J1886:J1887 J1889:J1895 J1897 J1899:J1900 J1902:J1904 J1906:J2004 J2007 J2011 J2013:J2014 J2021:J2022 J2024:J2027 J2029:J2030 J2036 J2038 J2041 J2044 J2047 J2049:J2087 J2089:J2151 J2180 J2188 J2202:J2235 J2238:J2239 J2256:J2259 J2261:J2271 J2273 J2278:J2294 J2296:J2330 J2336:J2338 J2342 J2347:J2348 J2354 J2356:J2357 J2359:J2360 J2362 J2365:J2366 J2368 J2370 J2372 J2374 J2376 J2379:J2419 J2422 J2424:J2426 J2429 J2433:J2434 J2436:J2442 J2444 J2447:J2453 J2455:J2461 J2463 J2466:J2472 J2474:J2481 J2483:J2488 J2490 J2493 J2495:J2504 J2506:J2507 J2509:J2510 J2512:J2514"/>
    </sheetView>
  </sheetViews>
  <sheetFormatPr defaultRowHeight="15" x14ac:dyDescent="0.25"/>
  <cols>
    <col min="1" max="4" width="7.140625" customWidth="1"/>
    <col min="5" max="5" width="7.140625" style="11" customWidth="1"/>
    <col min="6" max="6" width="6.85546875" customWidth="1"/>
    <col min="7" max="7" width="17.7109375" bestFit="1" customWidth="1"/>
    <col min="8" max="10" width="7.140625" customWidth="1"/>
  </cols>
  <sheetData>
    <row r="1" spans="1:11" x14ac:dyDescent="0.25">
      <c r="A1" s="11" t="s">
        <v>3</v>
      </c>
      <c r="B1" s="11" t="s">
        <v>5</v>
      </c>
      <c r="C1" s="11" t="s">
        <v>194</v>
      </c>
      <c r="D1" s="11" t="s">
        <v>195</v>
      </c>
      <c r="E1" s="11" t="s">
        <v>196</v>
      </c>
      <c r="F1" s="11" t="s">
        <v>197</v>
      </c>
      <c r="G1" s="11" t="s">
        <v>58</v>
      </c>
      <c r="H1" s="11" t="s">
        <v>108</v>
      </c>
      <c r="I1" s="11" t="s">
        <v>109</v>
      </c>
      <c r="J1" s="11" t="s">
        <v>110</v>
      </c>
      <c r="K1" t="s">
        <v>203</v>
      </c>
    </row>
    <row r="2" spans="1:11" x14ac:dyDescent="0.25">
      <c r="A2" s="11" t="s">
        <v>56</v>
      </c>
      <c r="B2" s="11" t="s">
        <v>56</v>
      </c>
      <c r="C2" s="11" t="s">
        <v>56</v>
      </c>
      <c r="D2" s="11" t="s">
        <v>56</v>
      </c>
      <c r="E2" s="11" t="s">
        <v>111</v>
      </c>
      <c r="F2" s="11" t="s">
        <v>174</v>
      </c>
      <c r="G2" s="1">
        <v>41947</v>
      </c>
      <c r="H2" s="11">
        <v>19</v>
      </c>
      <c r="I2" s="11">
        <v>19</v>
      </c>
      <c r="J2" s="11">
        <v>31</v>
      </c>
      <c r="K2" s="11">
        <v>0</v>
      </c>
    </row>
    <row r="3" spans="1:11" x14ac:dyDescent="0.25">
      <c r="A3" s="11" t="s">
        <v>56</v>
      </c>
      <c r="B3" s="11" t="s">
        <v>56</v>
      </c>
      <c r="C3" s="11" t="s">
        <v>56</v>
      </c>
      <c r="D3" s="11" t="s">
        <v>56</v>
      </c>
      <c r="E3" s="11" t="s">
        <v>111</v>
      </c>
      <c r="F3" s="11" t="s">
        <v>174</v>
      </c>
      <c r="G3" s="1">
        <v>41948</v>
      </c>
      <c r="H3" s="11">
        <v>18</v>
      </c>
      <c r="I3" s="11">
        <v>19</v>
      </c>
      <c r="J3" s="11">
        <v>31</v>
      </c>
      <c r="K3" s="11">
        <v>0</v>
      </c>
    </row>
    <row r="4" spans="1:11" x14ac:dyDescent="0.25">
      <c r="A4" s="11" t="s">
        <v>56</v>
      </c>
      <c r="B4" s="11" t="s">
        <v>56</v>
      </c>
      <c r="C4" s="11" t="s">
        <v>56</v>
      </c>
      <c r="D4" s="11" t="s">
        <v>56</v>
      </c>
      <c r="E4" s="11" t="s">
        <v>111</v>
      </c>
      <c r="F4" s="11" t="s">
        <v>174</v>
      </c>
      <c r="G4" s="1">
        <v>41949</v>
      </c>
      <c r="H4" s="11">
        <v>17</v>
      </c>
      <c r="I4" s="11">
        <v>19</v>
      </c>
      <c r="J4" s="11">
        <v>31</v>
      </c>
      <c r="K4" s="11">
        <v>0</v>
      </c>
    </row>
    <row r="5" spans="1:11" x14ac:dyDescent="0.25">
      <c r="A5" s="11" t="s">
        <v>56</v>
      </c>
      <c r="B5" s="11" t="s">
        <v>56</v>
      </c>
      <c r="C5" s="11" t="s">
        <v>56</v>
      </c>
      <c r="D5" s="11" t="s">
        <v>56</v>
      </c>
      <c r="E5" s="11" t="s">
        <v>111</v>
      </c>
      <c r="F5" s="11" t="s">
        <v>174</v>
      </c>
      <c r="G5" s="1">
        <v>41950</v>
      </c>
      <c r="H5" s="11">
        <v>18</v>
      </c>
      <c r="I5" s="11">
        <v>19</v>
      </c>
      <c r="J5" s="11">
        <v>31</v>
      </c>
      <c r="K5" s="11">
        <v>0</v>
      </c>
    </row>
    <row r="6" spans="1:11" x14ac:dyDescent="0.25">
      <c r="A6" s="11" t="s">
        <v>56</v>
      </c>
      <c r="B6" s="11" t="s">
        <v>56</v>
      </c>
      <c r="C6" s="11" t="s">
        <v>56</v>
      </c>
      <c r="D6" s="11" t="s">
        <v>56</v>
      </c>
      <c r="E6" s="11" t="s">
        <v>111</v>
      </c>
      <c r="F6" s="11" t="s">
        <v>174</v>
      </c>
      <c r="G6" s="1">
        <v>41953</v>
      </c>
      <c r="H6" s="11">
        <v>18</v>
      </c>
      <c r="I6" s="11">
        <v>19</v>
      </c>
      <c r="J6" s="11">
        <v>31</v>
      </c>
      <c r="K6" s="11">
        <v>0</v>
      </c>
    </row>
    <row r="7" spans="1:11" x14ac:dyDescent="0.25">
      <c r="A7" s="11" t="s">
        <v>56</v>
      </c>
      <c r="B7" s="11" t="s">
        <v>56</v>
      </c>
      <c r="C7" s="11" t="s">
        <v>56</v>
      </c>
      <c r="D7" s="11" t="s">
        <v>56</v>
      </c>
      <c r="E7" s="11" t="s">
        <v>111</v>
      </c>
      <c r="F7" s="11" t="s">
        <v>174</v>
      </c>
      <c r="G7" s="1">
        <v>41956</v>
      </c>
      <c r="H7" s="11">
        <v>18</v>
      </c>
      <c r="I7" s="11">
        <v>19</v>
      </c>
      <c r="J7" s="11">
        <v>31</v>
      </c>
      <c r="K7" s="11">
        <v>0</v>
      </c>
    </row>
    <row r="8" spans="1:11" x14ac:dyDescent="0.25">
      <c r="A8" s="11" t="s">
        <v>56</v>
      </c>
      <c r="B8" s="11" t="s">
        <v>56</v>
      </c>
      <c r="C8" s="11" t="s">
        <v>56</v>
      </c>
      <c r="D8" s="11" t="s">
        <v>56</v>
      </c>
      <c r="E8" s="11" t="s">
        <v>111</v>
      </c>
      <c r="F8" s="11" t="s">
        <v>174</v>
      </c>
      <c r="G8" s="1">
        <v>41963</v>
      </c>
      <c r="H8" s="11">
        <v>18</v>
      </c>
      <c r="I8" s="11">
        <v>18</v>
      </c>
      <c r="J8" s="11">
        <v>31</v>
      </c>
      <c r="K8" s="11">
        <v>0</v>
      </c>
    </row>
    <row r="9" spans="1:11" x14ac:dyDescent="0.25">
      <c r="A9" s="11" t="s">
        <v>56</v>
      </c>
      <c r="B9" s="11" t="s">
        <v>56</v>
      </c>
      <c r="C9" s="11" t="s">
        <v>56</v>
      </c>
      <c r="D9" s="11" t="s">
        <v>56</v>
      </c>
      <c r="E9" s="11" t="s">
        <v>111</v>
      </c>
      <c r="F9" s="11" t="s">
        <v>174</v>
      </c>
      <c r="G9" s="1">
        <v>41975</v>
      </c>
      <c r="H9" s="11">
        <v>18</v>
      </c>
      <c r="I9" s="11">
        <v>18</v>
      </c>
      <c r="J9" s="11">
        <v>17</v>
      </c>
      <c r="K9" s="11">
        <v>0</v>
      </c>
    </row>
    <row r="10" spans="1:11" x14ac:dyDescent="0.25">
      <c r="A10" s="11" t="s">
        <v>56</v>
      </c>
      <c r="B10" s="11" t="s">
        <v>56</v>
      </c>
      <c r="C10" s="11" t="s">
        <v>56</v>
      </c>
      <c r="D10" s="11" t="s">
        <v>56</v>
      </c>
      <c r="E10" s="11" t="s">
        <v>111</v>
      </c>
      <c r="F10" s="11" t="s">
        <v>174</v>
      </c>
      <c r="G10" s="1">
        <v>41976</v>
      </c>
      <c r="H10" s="11">
        <v>18</v>
      </c>
      <c r="I10" s="11">
        <v>18</v>
      </c>
      <c r="J10" s="11">
        <v>17</v>
      </c>
      <c r="K10" s="11">
        <v>0</v>
      </c>
    </row>
    <row r="11" spans="1:11" x14ac:dyDescent="0.25">
      <c r="A11" s="11" t="s">
        <v>56</v>
      </c>
      <c r="B11" s="11" t="s">
        <v>56</v>
      </c>
      <c r="C11" s="11" t="s">
        <v>56</v>
      </c>
      <c r="D11" s="11" t="s">
        <v>56</v>
      </c>
      <c r="E11" s="11" t="s">
        <v>111</v>
      </c>
      <c r="F11" s="11" t="s">
        <v>174</v>
      </c>
      <c r="G11" s="1">
        <v>41978</v>
      </c>
      <c r="H11" s="11">
        <v>18</v>
      </c>
      <c r="I11" s="11">
        <v>18</v>
      </c>
      <c r="J11" s="11">
        <v>17</v>
      </c>
      <c r="K11" s="11">
        <v>0</v>
      </c>
    </row>
    <row r="12" spans="1:11" x14ac:dyDescent="0.25">
      <c r="A12" s="11" t="s">
        <v>56</v>
      </c>
      <c r="B12" s="11" t="s">
        <v>56</v>
      </c>
      <c r="C12" s="11" t="s">
        <v>56</v>
      </c>
      <c r="D12" s="11" t="s">
        <v>56</v>
      </c>
      <c r="E12" s="11" t="s">
        <v>111</v>
      </c>
      <c r="F12" s="11" t="s">
        <v>174</v>
      </c>
      <c r="G12" s="1">
        <v>41981</v>
      </c>
      <c r="H12" s="11">
        <v>18</v>
      </c>
      <c r="I12" s="11">
        <v>18</v>
      </c>
      <c r="J12" s="11">
        <v>17</v>
      </c>
      <c r="K12" s="11">
        <v>0</v>
      </c>
    </row>
    <row r="13" spans="1:11" x14ac:dyDescent="0.25">
      <c r="A13" s="11" t="s">
        <v>56</v>
      </c>
      <c r="B13" s="11" t="s">
        <v>56</v>
      </c>
      <c r="C13" s="11" t="s">
        <v>56</v>
      </c>
      <c r="D13" s="11" t="s">
        <v>56</v>
      </c>
      <c r="E13" s="11" t="s">
        <v>111</v>
      </c>
      <c r="F13" s="11" t="s">
        <v>174</v>
      </c>
      <c r="G13" s="1">
        <v>42018</v>
      </c>
      <c r="H13" s="11">
        <v>18</v>
      </c>
      <c r="I13" s="11">
        <v>18</v>
      </c>
      <c r="J13" s="11">
        <v>30</v>
      </c>
      <c r="K13" s="11">
        <v>0</v>
      </c>
    </row>
    <row r="14" spans="1:11" x14ac:dyDescent="0.25">
      <c r="A14" s="11" t="s">
        <v>56</v>
      </c>
      <c r="B14" s="11" t="s">
        <v>56</v>
      </c>
      <c r="C14" s="11" t="s">
        <v>56</v>
      </c>
      <c r="D14" s="11" t="s">
        <v>56</v>
      </c>
      <c r="E14" s="11" t="s">
        <v>111</v>
      </c>
      <c r="F14" s="11" t="s">
        <v>174</v>
      </c>
      <c r="G14" s="1">
        <v>42033</v>
      </c>
      <c r="H14" s="11">
        <v>18</v>
      </c>
      <c r="I14" s="11">
        <v>18</v>
      </c>
      <c r="J14" s="11">
        <v>30</v>
      </c>
      <c r="K14" s="11">
        <v>0</v>
      </c>
    </row>
    <row r="15" spans="1:11" x14ac:dyDescent="0.25">
      <c r="A15" s="11" t="s">
        <v>56</v>
      </c>
      <c r="B15" s="11" t="s">
        <v>56</v>
      </c>
      <c r="C15" s="11" t="s">
        <v>56</v>
      </c>
      <c r="D15" s="11" t="s">
        <v>56</v>
      </c>
      <c r="E15" s="11" t="s">
        <v>111</v>
      </c>
      <c r="F15" s="11" t="s">
        <v>174</v>
      </c>
      <c r="G15" s="1">
        <v>42034</v>
      </c>
      <c r="H15" s="11">
        <v>18</v>
      </c>
      <c r="I15" s="11">
        <v>19</v>
      </c>
      <c r="J15" s="11">
        <v>30</v>
      </c>
      <c r="K15" s="11">
        <v>0</v>
      </c>
    </row>
    <row r="16" spans="1:11" x14ac:dyDescent="0.25">
      <c r="A16" s="11" t="s">
        <v>56</v>
      </c>
      <c r="B16" s="11" t="s">
        <v>56</v>
      </c>
      <c r="C16" s="11" t="s">
        <v>56</v>
      </c>
      <c r="D16" s="11" t="s">
        <v>56</v>
      </c>
      <c r="E16" s="11" t="s">
        <v>111</v>
      </c>
      <c r="F16" s="11" t="s">
        <v>174</v>
      </c>
      <c r="G16" s="1">
        <v>42037</v>
      </c>
      <c r="H16" s="11">
        <v>18</v>
      </c>
      <c r="I16" s="11">
        <v>19</v>
      </c>
      <c r="J16" s="11"/>
      <c r="K16" s="11">
        <v>1</v>
      </c>
    </row>
    <row r="17" spans="1:11" x14ac:dyDescent="0.25">
      <c r="A17" s="11" t="s">
        <v>56</v>
      </c>
      <c r="B17" s="11" t="s">
        <v>56</v>
      </c>
      <c r="C17" s="11" t="s">
        <v>56</v>
      </c>
      <c r="D17" s="11" t="s">
        <v>56</v>
      </c>
      <c r="E17" s="11" t="s">
        <v>111</v>
      </c>
      <c r="F17" s="11" t="s">
        <v>174</v>
      </c>
      <c r="G17" s="1">
        <v>42038</v>
      </c>
      <c r="H17" s="11">
        <v>18</v>
      </c>
      <c r="I17" s="11">
        <v>19</v>
      </c>
      <c r="J17" s="11"/>
      <c r="K17" s="11">
        <v>1</v>
      </c>
    </row>
    <row r="18" spans="1:11" x14ac:dyDescent="0.25">
      <c r="A18" s="11" t="s">
        <v>56</v>
      </c>
      <c r="B18" s="11" t="s">
        <v>56</v>
      </c>
      <c r="C18" s="11" t="s">
        <v>56</v>
      </c>
      <c r="D18" s="11" t="s">
        <v>56</v>
      </c>
      <c r="E18" s="11" t="s">
        <v>111</v>
      </c>
      <c r="F18" s="11" t="s">
        <v>174</v>
      </c>
      <c r="G18" s="1">
        <v>42039</v>
      </c>
      <c r="H18" s="11">
        <v>19</v>
      </c>
      <c r="I18" s="11">
        <v>19</v>
      </c>
      <c r="J18" s="11"/>
      <c r="K18" s="11">
        <v>1</v>
      </c>
    </row>
    <row r="19" spans="1:11" x14ac:dyDescent="0.25">
      <c r="A19" s="11" t="s">
        <v>56</v>
      </c>
      <c r="B19" s="11" t="s">
        <v>56</v>
      </c>
      <c r="C19" s="11" t="s">
        <v>56</v>
      </c>
      <c r="D19" s="11" t="s">
        <v>56</v>
      </c>
      <c r="E19" s="11" t="s">
        <v>111</v>
      </c>
      <c r="F19" s="11" t="s">
        <v>174</v>
      </c>
      <c r="G19" s="1">
        <v>42040</v>
      </c>
      <c r="H19" s="11">
        <v>19</v>
      </c>
      <c r="I19" s="11">
        <v>19</v>
      </c>
      <c r="J19" s="11"/>
      <c r="K19" s="11">
        <v>1</v>
      </c>
    </row>
    <row r="20" spans="1:11" x14ac:dyDescent="0.25">
      <c r="A20" s="11" t="s">
        <v>56</v>
      </c>
      <c r="B20" s="11" t="s">
        <v>56</v>
      </c>
      <c r="C20" s="11" t="s">
        <v>56</v>
      </c>
      <c r="D20" s="11" t="s">
        <v>56</v>
      </c>
      <c r="E20" s="11" t="s">
        <v>111</v>
      </c>
      <c r="F20" s="11" t="s">
        <v>174</v>
      </c>
      <c r="G20" s="1">
        <v>42044</v>
      </c>
      <c r="H20" s="11">
        <v>18</v>
      </c>
      <c r="I20" s="11">
        <v>19</v>
      </c>
      <c r="J20" s="11"/>
      <c r="K20" s="11">
        <v>1</v>
      </c>
    </row>
    <row r="21" spans="1:11" x14ac:dyDescent="0.25">
      <c r="A21" s="11" t="s">
        <v>56</v>
      </c>
      <c r="B21" s="11" t="s">
        <v>56</v>
      </c>
      <c r="C21" s="11" t="s">
        <v>56</v>
      </c>
      <c r="D21" s="11" t="s">
        <v>56</v>
      </c>
      <c r="E21" s="11" t="s">
        <v>111</v>
      </c>
      <c r="F21" s="11" t="s">
        <v>174</v>
      </c>
      <c r="G21" s="1">
        <v>42045</v>
      </c>
      <c r="H21" s="11">
        <v>19</v>
      </c>
      <c r="I21" s="11">
        <v>19</v>
      </c>
      <c r="J21" s="11"/>
      <c r="K21" s="11">
        <v>1</v>
      </c>
    </row>
    <row r="22" spans="1:11" x14ac:dyDescent="0.25">
      <c r="A22" s="11" t="s">
        <v>56</v>
      </c>
      <c r="B22" s="11" t="s">
        <v>56</v>
      </c>
      <c r="C22" s="11" t="s">
        <v>56</v>
      </c>
      <c r="D22" s="11" t="s">
        <v>56</v>
      </c>
      <c r="E22" s="11" t="s">
        <v>111</v>
      </c>
      <c r="F22" s="11" t="s">
        <v>174</v>
      </c>
      <c r="G22" s="1">
        <v>42046</v>
      </c>
      <c r="H22" s="11">
        <v>19</v>
      </c>
      <c r="I22" s="11">
        <v>19</v>
      </c>
      <c r="J22" s="11"/>
      <c r="K22" s="11">
        <v>1</v>
      </c>
    </row>
    <row r="23" spans="1:11" x14ac:dyDescent="0.25">
      <c r="A23" s="11" t="s">
        <v>56</v>
      </c>
      <c r="B23" s="11" t="s">
        <v>56</v>
      </c>
      <c r="C23" s="11" t="s">
        <v>56</v>
      </c>
      <c r="D23" s="11" t="s">
        <v>56</v>
      </c>
      <c r="E23" s="11" t="s">
        <v>111</v>
      </c>
      <c r="F23" s="11" t="s">
        <v>174</v>
      </c>
      <c r="G23" s="1">
        <v>42052</v>
      </c>
      <c r="H23" s="11">
        <v>19</v>
      </c>
      <c r="I23" s="11">
        <v>19</v>
      </c>
      <c r="J23" s="11"/>
      <c r="K23" s="11">
        <v>1</v>
      </c>
    </row>
    <row r="24" spans="1:11" x14ac:dyDescent="0.25">
      <c r="A24" s="11" t="s">
        <v>56</v>
      </c>
      <c r="B24" s="11" t="s">
        <v>56</v>
      </c>
      <c r="C24" s="11" t="s">
        <v>56</v>
      </c>
      <c r="D24" s="11" t="s">
        <v>56</v>
      </c>
      <c r="E24" s="11" t="s">
        <v>111</v>
      </c>
      <c r="F24" s="11" t="s">
        <v>174</v>
      </c>
      <c r="G24" s="1">
        <v>42053</v>
      </c>
      <c r="H24" s="11">
        <v>19</v>
      </c>
      <c r="I24" s="11">
        <v>19</v>
      </c>
      <c r="J24" s="11"/>
      <c r="K24" s="11">
        <v>1</v>
      </c>
    </row>
    <row r="25" spans="1:11" x14ac:dyDescent="0.25">
      <c r="A25" s="11" t="s">
        <v>56</v>
      </c>
      <c r="B25" s="11" t="s">
        <v>56</v>
      </c>
      <c r="C25" s="11" t="s">
        <v>56</v>
      </c>
      <c r="D25" s="11" t="s">
        <v>56</v>
      </c>
      <c r="E25" s="11" t="s">
        <v>111</v>
      </c>
      <c r="F25" s="11" t="s">
        <v>174</v>
      </c>
      <c r="G25" s="1">
        <v>42181</v>
      </c>
      <c r="H25" s="11">
        <v>17</v>
      </c>
      <c r="I25" s="11">
        <v>19</v>
      </c>
      <c r="J25" s="11">
        <v>22</v>
      </c>
      <c r="K25" s="11">
        <v>0</v>
      </c>
    </row>
    <row r="26" spans="1:11" x14ac:dyDescent="0.25">
      <c r="A26" s="11" t="s">
        <v>56</v>
      </c>
      <c r="B26" s="11" t="s">
        <v>56</v>
      </c>
      <c r="C26" s="11" t="s">
        <v>56</v>
      </c>
      <c r="D26" s="11" t="s">
        <v>56</v>
      </c>
      <c r="E26" s="11" t="s">
        <v>111</v>
      </c>
      <c r="F26" s="11" t="s">
        <v>174</v>
      </c>
      <c r="G26" s="1">
        <v>42184</v>
      </c>
      <c r="H26" s="11">
        <v>19</v>
      </c>
      <c r="I26" s="11">
        <v>19</v>
      </c>
      <c r="J26" s="11">
        <v>22</v>
      </c>
      <c r="K26" s="11">
        <v>0</v>
      </c>
    </row>
    <row r="27" spans="1:11" x14ac:dyDescent="0.25">
      <c r="A27" s="11" t="s">
        <v>56</v>
      </c>
      <c r="B27" s="11" t="s">
        <v>56</v>
      </c>
      <c r="C27" s="11" t="s">
        <v>56</v>
      </c>
      <c r="D27" s="11" t="s">
        <v>56</v>
      </c>
      <c r="E27" s="11" t="s">
        <v>111</v>
      </c>
      <c r="F27" s="11" t="s">
        <v>174</v>
      </c>
      <c r="G27" s="1">
        <v>42185</v>
      </c>
      <c r="H27" s="11">
        <v>16</v>
      </c>
      <c r="I27" s="11">
        <v>19</v>
      </c>
      <c r="J27" s="11">
        <v>22</v>
      </c>
      <c r="K27" s="11">
        <v>0</v>
      </c>
    </row>
    <row r="28" spans="1:11" x14ac:dyDescent="0.25">
      <c r="A28" s="11" t="s">
        <v>56</v>
      </c>
      <c r="B28" s="11" t="s">
        <v>56</v>
      </c>
      <c r="C28" s="11" t="s">
        <v>56</v>
      </c>
      <c r="D28" s="11" t="s">
        <v>56</v>
      </c>
      <c r="E28" s="11" t="s">
        <v>111</v>
      </c>
      <c r="F28" s="11" t="s">
        <v>174</v>
      </c>
      <c r="G28" s="1">
        <v>42186</v>
      </c>
      <c r="H28" s="11">
        <v>16</v>
      </c>
      <c r="I28" s="11">
        <v>19</v>
      </c>
      <c r="J28" s="11">
        <v>22</v>
      </c>
      <c r="K28" s="11">
        <v>0</v>
      </c>
    </row>
    <row r="29" spans="1:11" x14ac:dyDescent="0.25">
      <c r="A29" s="11" t="s">
        <v>56</v>
      </c>
      <c r="B29" s="11" t="s">
        <v>56</v>
      </c>
      <c r="C29" s="11" t="s">
        <v>56</v>
      </c>
      <c r="D29" s="11" t="s">
        <v>56</v>
      </c>
      <c r="E29" s="11" t="s">
        <v>111</v>
      </c>
      <c r="F29" s="11" t="s">
        <v>174</v>
      </c>
      <c r="G29" s="1">
        <v>42187</v>
      </c>
      <c r="H29" s="11">
        <v>17</v>
      </c>
      <c r="I29" s="11">
        <v>18</v>
      </c>
      <c r="J29" s="11">
        <v>22</v>
      </c>
      <c r="K29" s="11">
        <v>0</v>
      </c>
    </row>
    <row r="30" spans="1:11" x14ac:dyDescent="0.25">
      <c r="A30" s="11" t="s">
        <v>56</v>
      </c>
      <c r="B30" s="11" t="s">
        <v>56</v>
      </c>
      <c r="C30" s="11" t="s">
        <v>56</v>
      </c>
      <c r="D30" s="11" t="s">
        <v>56</v>
      </c>
      <c r="E30" s="11" t="s">
        <v>111</v>
      </c>
      <c r="F30" s="11" t="s">
        <v>174</v>
      </c>
      <c r="G30" s="1">
        <v>42207</v>
      </c>
      <c r="H30" s="11">
        <v>16</v>
      </c>
      <c r="I30" s="11">
        <v>16</v>
      </c>
      <c r="J30" s="11"/>
      <c r="K30" s="11">
        <v>1</v>
      </c>
    </row>
    <row r="31" spans="1:11" x14ac:dyDescent="0.25">
      <c r="A31" s="11" t="s">
        <v>56</v>
      </c>
      <c r="B31" s="11" t="s">
        <v>56</v>
      </c>
      <c r="C31" s="11" t="s">
        <v>56</v>
      </c>
      <c r="D31" s="11" t="s">
        <v>56</v>
      </c>
      <c r="E31" s="11" t="s">
        <v>111</v>
      </c>
      <c r="F31" s="11" t="s">
        <v>174</v>
      </c>
      <c r="G31" s="1">
        <v>42213</v>
      </c>
      <c r="H31" s="11">
        <v>17</v>
      </c>
      <c r="I31" s="11">
        <v>19</v>
      </c>
      <c r="J31" s="11"/>
      <c r="K31" s="11">
        <v>1</v>
      </c>
    </row>
    <row r="32" spans="1:11" x14ac:dyDescent="0.25">
      <c r="A32" s="11" t="s">
        <v>56</v>
      </c>
      <c r="B32" s="11" t="s">
        <v>56</v>
      </c>
      <c r="C32" s="11" t="s">
        <v>56</v>
      </c>
      <c r="D32" s="11" t="s">
        <v>56</v>
      </c>
      <c r="E32" s="11" t="s">
        <v>111</v>
      </c>
      <c r="F32" s="11" t="s">
        <v>174</v>
      </c>
      <c r="G32" s="1">
        <v>42213</v>
      </c>
      <c r="H32" s="11">
        <v>18</v>
      </c>
      <c r="I32" s="11">
        <v>18</v>
      </c>
      <c r="J32" s="11"/>
      <c r="K32" s="11">
        <v>1</v>
      </c>
    </row>
    <row r="33" spans="1:11" x14ac:dyDescent="0.25">
      <c r="A33" s="11" t="s">
        <v>56</v>
      </c>
      <c r="B33" s="11" t="s">
        <v>56</v>
      </c>
      <c r="C33" s="11" t="s">
        <v>56</v>
      </c>
      <c r="D33" s="11" t="s">
        <v>56</v>
      </c>
      <c r="E33" s="11" t="s">
        <v>111</v>
      </c>
      <c r="F33" s="11" t="s">
        <v>174</v>
      </c>
      <c r="G33" s="1">
        <v>42213</v>
      </c>
      <c r="H33" s="11">
        <v>18</v>
      </c>
      <c r="I33" s="11">
        <v>19</v>
      </c>
      <c r="J33" s="11"/>
      <c r="K33" s="11">
        <v>1</v>
      </c>
    </row>
    <row r="34" spans="1:11" x14ac:dyDescent="0.25">
      <c r="A34" s="11" t="s">
        <v>56</v>
      </c>
      <c r="B34" s="11" t="s">
        <v>56</v>
      </c>
      <c r="C34" s="11" t="s">
        <v>56</v>
      </c>
      <c r="D34" s="11" t="s">
        <v>56</v>
      </c>
      <c r="E34" s="11" t="s">
        <v>111</v>
      </c>
      <c r="F34" s="11" t="s">
        <v>174</v>
      </c>
      <c r="G34" s="1">
        <v>42214</v>
      </c>
      <c r="H34" s="11">
        <v>16</v>
      </c>
      <c r="I34" s="11">
        <v>19</v>
      </c>
      <c r="J34" s="11">
        <v>22</v>
      </c>
      <c r="K34" s="11">
        <v>0</v>
      </c>
    </row>
    <row r="35" spans="1:11" x14ac:dyDescent="0.25">
      <c r="A35" s="11" t="s">
        <v>56</v>
      </c>
      <c r="B35" s="11" t="s">
        <v>56</v>
      </c>
      <c r="C35" s="11" t="s">
        <v>56</v>
      </c>
      <c r="D35" s="11" t="s">
        <v>56</v>
      </c>
      <c r="E35" s="11" t="s">
        <v>111</v>
      </c>
      <c r="F35" s="11" t="s">
        <v>174</v>
      </c>
      <c r="G35" s="1">
        <v>42215</v>
      </c>
      <c r="H35" s="11">
        <v>17</v>
      </c>
      <c r="I35" s="11">
        <v>18</v>
      </c>
      <c r="J35" s="11">
        <v>22</v>
      </c>
      <c r="K35" s="11">
        <v>0</v>
      </c>
    </row>
    <row r="36" spans="1:11" x14ac:dyDescent="0.25">
      <c r="A36" s="11" t="s">
        <v>56</v>
      </c>
      <c r="B36" s="11" t="s">
        <v>56</v>
      </c>
      <c r="C36" s="11" t="s">
        <v>56</v>
      </c>
      <c r="D36" s="11" t="s">
        <v>56</v>
      </c>
      <c r="E36" s="11" t="s">
        <v>111</v>
      </c>
      <c r="F36" s="11" t="s">
        <v>174</v>
      </c>
      <c r="G36" s="1">
        <v>42216</v>
      </c>
      <c r="H36" s="11">
        <v>17</v>
      </c>
      <c r="I36" s="11">
        <v>17</v>
      </c>
      <c r="J36" s="11">
        <v>22</v>
      </c>
      <c r="K36" s="11">
        <v>0</v>
      </c>
    </row>
    <row r="37" spans="1:11" x14ac:dyDescent="0.25">
      <c r="A37" s="11" t="s">
        <v>56</v>
      </c>
      <c r="B37" s="11" t="s">
        <v>56</v>
      </c>
      <c r="C37" s="11" t="s">
        <v>56</v>
      </c>
      <c r="D37" s="11" t="s">
        <v>56</v>
      </c>
      <c r="E37" s="11" t="s">
        <v>111</v>
      </c>
      <c r="F37" s="11" t="s">
        <v>174</v>
      </c>
      <c r="G37" s="1">
        <v>42219</v>
      </c>
      <c r="H37" s="11">
        <v>17</v>
      </c>
      <c r="I37" s="11">
        <v>17</v>
      </c>
      <c r="J37" s="11">
        <v>22</v>
      </c>
      <c r="K37" s="11">
        <v>0</v>
      </c>
    </row>
    <row r="38" spans="1:11" x14ac:dyDescent="0.25">
      <c r="A38" s="11" t="s">
        <v>56</v>
      </c>
      <c r="B38" s="11" t="s">
        <v>56</v>
      </c>
      <c r="C38" s="11" t="s">
        <v>56</v>
      </c>
      <c r="D38" s="11" t="s">
        <v>56</v>
      </c>
      <c r="E38" s="11" t="s">
        <v>111</v>
      </c>
      <c r="F38" s="11" t="s">
        <v>174</v>
      </c>
      <c r="G38" s="1">
        <v>42222</v>
      </c>
      <c r="H38" s="11">
        <v>17</v>
      </c>
      <c r="I38" s="11">
        <v>17</v>
      </c>
      <c r="J38" s="11"/>
      <c r="K38" s="11">
        <v>1</v>
      </c>
    </row>
    <row r="39" spans="1:11" x14ac:dyDescent="0.25">
      <c r="A39" s="11" t="s">
        <v>56</v>
      </c>
      <c r="B39" s="11" t="s">
        <v>56</v>
      </c>
      <c r="C39" s="11" t="s">
        <v>56</v>
      </c>
      <c r="D39" s="11" t="s">
        <v>56</v>
      </c>
      <c r="E39" s="11" t="s">
        <v>111</v>
      </c>
      <c r="F39" s="11" t="s">
        <v>174</v>
      </c>
      <c r="G39" s="1">
        <v>42222</v>
      </c>
      <c r="H39" s="11">
        <v>17</v>
      </c>
      <c r="I39" s="11">
        <v>18</v>
      </c>
      <c r="J39" s="11">
        <v>17</v>
      </c>
      <c r="K39" s="11">
        <v>0</v>
      </c>
    </row>
    <row r="40" spans="1:11" x14ac:dyDescent="0.25">
      <c r="A40" s="11" t="s">
        <v>56</v>
      </c>
      <c r="B40" s="11" t="s">
        <v>56</v>
      </c>
      <c r="C40" s="11" t="s">
        <v>56</v>
      </c>
      <c r="D40" s="11" t="s">
        <v>56</v>
      </c>
      <c r="E40" s="11" t="s">
        <v>111</v>
      </c>
      <c r="F40" s="11" t="s">
        <v>174</v>
      </c>
      <c r="G40" s="1">
        <v>42229</v>
      </c>
      <c r="H40" s="11">
        <v>18</v>
      </c>
      <c r="I40" s="11">
        <v>19</v>
      </c>
      <c r="J40" s="11">
        <v>22</v>
      </c>
      <c r="K40" s="11">
        <v>0</v>
      </c>
    </row>
    <row r="41" spans="1:11" x14ac:dyDescent="0.25">
      <c r="A41" s="11" t="s">
        <v>56</v>
      </c>
      <c r="B41" s="11" t="s">
        <v>56</v>
      </c>
      <c r="C41" s="11" t="s">
        <v>56</v>
      </c>
      <c r="D41" s="11" t="s">
        <v>56</v>
      </c>
      <c r="E41" s="11" t="s">
        <v>111</v>
      </c>
      <c r="F41" s="11" t="s">
        <v>174</v>
      </c>
      <c r="G41" s="1">
        <v>42230</v>
      </c>
      <c r="H41" s="11">
        <v>17</v>
      </c>
      <c r="I41" s="11">
        <v>18</v>
      </c>
      <c r="J41" s="11"/>
      <c r="K41" s="11">
        <v>1</v>
      </c>
    </row>
    <row r="42" spans="1:11" x14ac:dyDescent="0.25">
      <c r="A42" s="11" t="s">
        <v>56</v>
      </c>
      <c r="B42" s="11" t="s">
        <v>56</v>
      </c>
      <c r="C42" s="11" t="s">
        <v>56</v>
      </c>
      <c r="D42" s="11" t="s">
        <v>56</v>
      </c>
      <c r="E42" s="11" t="s">
        <v>111</v>
      </c>
      <c r="F42" s="11" t="s">
        <v>174</v>
      </c>
      <c r="G42" s="1">
        <v>42230</v>
      </c>
      <c r="H42" s="11">
        <v>18</v>
      </c>
      <c r="I42" s="11">
        <v>18</v>
      </c>
      <c r="J42" s="11"/>
      <c r="K42" s="11">
        <v>1</v>
      </c>
    </row>
    <row r="43" spans="1:11" x14ac:dyDescent="0.25">
      <c r="A43" s="11" t="s">
        <v>56</v>
      </c>
      <c r="B43" s="11" t="s">
        <v>56</v>
      </c>
      <c r="C43" s="11" t="s">
        <v>56</v>
      </c>
      <c r="D43" s="11" t="s">
        <v>56</v>
      </c>
      <c r="E43" s="11" t="s">
        <v>111</v>
      </c>
      <c r="F43" s="11" t="s">
        <v>174</v>
      </c>
      <c r="G43" s="1">
        <v>42233</v>
      </c>
      <c r="H43" s="11">
        <v>17</v>
      </c>
      <c r="I43" s="11">
        <v>17</v>
      </c>
      <c r="J43" s="11"/>
      <c r="K43" s="11">
        <v>1</v>
      </c>
    </row>
    <row r="44" spans="1:11" x14ac:dyDescent="0.25">
      <c r="A44" s="11" t="s">
        <v>56</v>
      </c>
      <c r="B44" s="11" t="s">
        <v>56</v>
      </c>
      <c r="C44" s="11" t="s">
        <v>56</v>
      </c>
      <c r="D44" s="11" t="s">
        <v>56</v>
      </c>
      <c r="E44" s="11" t="s">
        <v>111</v>
      </c>
      <c r="F44" s="11" t="s">
        <v>174</v>
      </c>
      <c r="G44" s="1">
        <v>42233</v>
      </c>
      <c r="H44" s="11">
        <v>17</v>
      </c>
      <c r="I44" s="11">
        <v>18</v>
      </c>
      <c r="J44" s="11"/>
      <c r="K44" s="11">
        <v>1</v>
      </c>
    </row>
    <row r="45" spans="1:11" x14ac:dyDescent="0.25">
      <c r="A45" s="11" t="s">
        <v>56</v>
      </c>
      <c r="B45" s="11" t="s">
        <v>56</v>
      </c>
      <c r="C45" s="11" t="s">
        <v>56</v>
      </c>
      <c r="D45" s="11" t="s">
        <v>56</v>
      </c>
      <c r="E45" s="11" t="s">
        <v>111</v>
      </c>
      <c r="F45" s="11" t="s">
        <v>174</v>
      </c>
      <c r="G45" s="1">
        <v>42242</v>
      </c>
      <c r="H45" s="11">
        <v>16</v>
      </c>
      <c r="I45" s="11">
        <v>19</v>
      </c>
      <c r="J45" s="11"/>
      <c r="K45" s="11">
        <v>1</v>
      </c>
    </row>
    <row r="46" spans="1:11" x14ac:dyDescent="0.25">
      <c r="A46" s="11" t="s">
        <v>56</v>
      </c>
      <c r="B46" s="11" t="s">
        <v>56</v>
      </c>
      <c r="C46" s="11" t="s">
        <v>56</v>
      </c>
      <c r="D46" s="11" t="s">
        <v>56</v>
      </c>
      <c r="E46" s="11" t="s">
        <v>111</v>
      </c>
      <c r="F46" s="11" t="s">
        <v>174</v>
      </c>
      <c r="G46" s="1">
        <v>42242</v>
      </c>
      <c r="H46" s="11">
        <v>17</v>
      </c>
      <c r="I46" s="11">
        <v>19</v>
      </c>
      <c r="J46" s="11"/>
      <c r="K46" s="11">
        <v>1</v>
      </c>
    </row>
    <row r="47" spans="1:11" x14ac:dyDescent="0.25">
      <c r="A47" s="11" t="s">
        <v>56</v>
      </c>
      <c r="B47" s="11" t="s">
        <v>56</v>
      </c>
      <c r="C47" s="11" t="s">
        <v>56</v>
      </c>
      <c r="D47" s="11" t="s">
        <v>56</v>
      </c>
      <c r="E47" s="11" t="s">
        <v>111</v>
      </c>
      <c r="F47" s="11" t="s">
        <v>174</v>
      </c>
      <c r="G47" s="1">
        <v>42243</v>
      </c>
      <c r="H47" s="11">
        <v>18</v>
      </c>
      <c r="I47" s="11">
        <v>19</v>
      </c>
      <c r="J47" s="11"/>
      <c r="K47" s="11">
        <v>1</v>
      </c>
    </row>
    <row r="48" spans="1:11" x14ac:dyDescent="0.25">
      <c r="A48" s="11" t="s">
        <v>56</v>
      </c>
      <c r="B48" s="11" t="s">
        <v>56</v>
      </c>
      <c r="C48" s="11" t="s">
        <v>56</v>
      </c>
      <c r="D48" s="11" t="s">
        <v>56</v>
      </c>
      <c r="E48" s="11" t="s">
        <v>111</v>
      </c>
      <c r="F48" s="11" t="s">
        <v>174</v>
      </c>
      <c r="G48" s="1">
        <v>42243</v>
      </c>
      <c r="H48" s="11">
        <v>19</v>
      </c>
      <c r="I48" s="11">
        <v>19</v>
      </c>
      <c r="J48" s="11"/>
      <c r="K48" s="11">
        <v>1</v>
      </c>
    </row>
    <row r="49" spans="1:11" x14ac:dyDescent="0.25">
      <c r="A49" s="11" t="s">
        <v>56</v>
      </c>
      <c r="B49" s="11" t="s">
        <v>56</v>
      </c>
      <c r="C49" s="11" t="s">
        <v>56</v>
      </c>
      <c r="D49" s="11" t="s">
        <v>56</v>
      </c>
      <c r="E49" s="11" t="s">
        <v>111</v>
      </c>
      <c r="F49" s="11" t="s">
        <v>174</v>
      </c>
      <c r="G49" s="1">
        <v>42244</v>
      </c>
      <c r="H49" s="11">
        <v>17</v>
      </c>
      <c r="I49" s="11">
        <v>19</v>
      </c>
      <c r="J49" s="11">
        <v>21</v>
      </c>
      <c r="K49" s="11">
        <v>0</v>
      </c>
    </row>
    <row r="50" spans="1:11" x14ac:dyDescent="0.25">
      <c r="A50" s="11" t="s">
        <v>56</v>
      </c>
      <c r="B50" s="11" t="s">
        <v>56</v>
      </c>
      <c r="C50" s="11" t="s">
        <v>56</v>
      </c>
      <c r="D50" s="11" t="s">
        <v>56</v>
      </c>
      <c r="E50" s="11" t="s">
        <v>111</v>
      </c>
      <c r="F50" s="11" t="s">
        <v>174</v>
      </c>
      <c r="G50" s="1">
        <v>42244</v>
      </c>
      <c r="H50" s="11">
        <v>18</v>
      </c>
      <c r="I50" s="11">
        <v>19</v>
      </c>
      <c r="J50" s="11"/>
      <c r="K50" s="11">
        <v>1</v>
      </c>
    </row>
    <row r="51" spans="1:11" x14ac:dyDescent="0.25">
      <c r="A51" s="11" t="s">
        <v>56</v>
      </c>
      <c r="B51" s="11" t="s">
        <v>56</v>
      </c>
      <c r="C51" s="11" t="s">
        <v>56</v>
      </c>
      <c r="D51" s="11" t="s">
        <v>56</v>
      </c>
      <c r="E51" s="11" t="s">
        <v>111</v>
      </c>
      <c r="F51" s="11" t="s">
        <v>174</v>
      </c>
      <c r="G51" s="1">
        <v>42256</v>
      </c>
      <c r="H51" s="11">
        <v>16</v>
      </c>
      <c r="I51" s="11">
        <v>19</v>
      </c>
      <c r="J51" s="11"/>
      <c r="K51" s="11">
        <v>1</v>
      </c>
    </row>
    <row r="52" spans="1:11" x14ac:dyDescent="0.25">
      <c r="A52" s="11" t="s">
        <v>56</v>
      </c>
      <c r="B52" s="11" t="s">
        <v>56</v>
      </c>
      <c r="C52" s="11" t="s">
        <v>56</v>
      </c>
      <c r="D52" s="11" t="s">
        <v>56</v>
      </c>
      <c r="E52" s="11" t="s">
        <v>111</v>
      </c>
      <c r="F52" s="11" t="s">
        <v>174</v>
      </c>
      <c r="G52" s="1">
        <v>42257</v>
      </c>
      <c r="H52" s="11">
        <v>16</v>
      </c>
      <c r="I52" s="11">
        <v>19</v>
      </c>
      <c r="J52" s="11"/>
      <c r="K52" s="11">
        <v>1</v>
      </c>
    </row>
    <row r="53" spans="1:11" x14ac:dyDescent="0.25">
      <c r="A53" s="11" t="s">
        <v>56</v>
      </c>
      <c r="B53" s="11" t="s">
        <v>56</v>
      </c>
      <c r="C53" s="11" t="s">
        <v>56</v>
      </c>
      <c r="D53" s="11" t="s">
        <v>56</v>
      </c>
      <c r="E53" s="11" t="s">
        <v>111</v>
      </c>
      <c r="F53" s="11" t="s">
        <v>174</v>
      </c>
      <c r="G53" s="1">
        <v>42258</v>
      </c>
      <c r="H53" s="11">
        <v>15</v>
      </c>
      <c r="I53" s="11">
        <v>18</v>
      </c>
      <c r="J53" s="11"/>
      <c r="K53" s="11">
        <v>1</v>
      </c>
    </row>
    <row r="54" spans="1:11" x14ac:dyDescent="0.25">
      <c r="A54" s="11" t="s">
        <v>56</v>
      </c>
      <c r="B54" s="11" t="s">
        <v>56</v>
      </c>
      <c r="C54" s="11" t="s">
        <v>56</v>
      </c>
      <c r="D54" s="11" t="s">
        <v>56</v>
      </c>
      <c r="E54" s="11" t="s">
        <v>111</v>
      </c>
      <c r="F54" s="11" t="s">
        <v>174</v>
      </c>
      <c r="G54" s="1">
        <v>42258</v>
      </c>
      <c r="H54" s="11">
        <v>16</v>
      </c>
      <c r="I54" s="11">
        <v>19</v>
      </c>
      <c r="J54" s="11"/>
      <c r="K54" s="11">
        <v>1</v>
      </c>
    </row>
    <row r="55" spans="1:11" x14ac:dyDescent="0.25">
      <c r="A55" s="11" t="s">
        <v>56</v>
      </c>
      <c r="B55" s="11" t="s">
        <v>56</v>
      </c>
      <c r="C55" s="11" t="s">
        <v>56</v>
      </c>
      <c r="D55" s="11" t="s">
        <v>56</v>
      </c>
      <c r="E55" s="11" t="s">
        <v>111</v>
      </c>
      <c r="F55" s="11" t="s">
        <v>174</v>
      </c>
      <c r="G55" s="1">
        <v>42268</v>
      </c>
      <c r="H55" s="11">
        <v>16</v>
      </c>
      <c r="I55" s="11">
        <v>19</v>
      </c>
      <c r="J55" s="11"/>
      <c r="K55" s="11">
        <v>1</v>
      </c>
    </row>
    <row r="56" spans="1:11" x14ac:dyDescent="0.25">
      <c r="A56" s="11" t="s">
        <v>56</v>
      </c>
      <c r="B56" s="11" t="s">
        <v>56</v>
      </c>
      <c r="C56" s="11" t="s">
        <v>56</v>
      </c>
      <c r="D56" s="11" t="s">
        <v>56</v>
      </c>
      <c r="E56" s="11" t="s">
        <v>111</v>
      </c>
      <c r="F56" s="11" t="s">
        <v>174</v>
      </c>
      <c r="G56" s="1">
        <v>42271</v>
      </c>
      <c r="H56" s="11">
        <v>19</v>
      </c>
      <c r="I56" s="11">
        <v>19</v>
      </c>
      <c r="J56" s="11"/>
      <c r="K56" s="11">
        <v>1</v>
      </c>
    </row>
    <row r="57" spans="1:11" x14ac:dyDescent="0.25">
      <c r="A57" s="11" t="s">
        <v>56</v>
      </c>
      <c r="B57" s="11" t="s">
        <v>56</v>
      </c>
      <c r="C57" s="11" t="s">
        <v>56</v>
      </c>
      <c r="D57" s="11" t="s">
        <v>56</v>
      </c>
      <c r="E57" s="11" t="s">
        <v>111</v>
      </c>
      <c r="F57" s="11" t="s">
        <v>174</v>
      </c>
      <c r="G57" s="1">
        <v>42272</v>
      </c>
      <c r="H57" s="11">
        <v>18</v>
      </c>
      <c r="I57" s="11">
        <v>19</v>
      </c>
      <c r="J57" s="11"/>
      <c r="K57" s="11">
        <v>1</v>
      </c>
    </row>
    <row r="58" spans="1:11" x14ac:dyDescent="0.25">
      <c r="A58" s="11" t="s">
        <v>56</v>
      </c>
      <c r="B58" s="11" t="s">
        <v>56</v>
      </c>
      <c r="C58" s="11" t="s">
        <v>56</v>
      </c>
      <c r="D58" s="11" t="s">
        <v>56</v>
      </c>
      <c r="E58" s="11" t="s">
        <v>111</v>
      </c>
      <c r="F58" s="11" t="s">
        <v>174</v>
      </c>
      <c r="G58" s="1">
        <v>42276</v>
      </c>
      <c r="H58" s="11">
        <v>18</v>
      </c>
      <c r="I58" s="11">
        <v>18</v>
      </c>
      <c r="J58" s="11"/>
      <c r="K58" s="11">
        <v>1</v>
      </c>
    </row>
    <row r="59" spans="1:11" x14ac:dyDescent="0.25">
      <c r="A59" s="11" t="s">
        <v>56</v>
      </c>
      <c r="B59" s="11" t="s">
        <v>56</v>
      </c>
      <c r="C59" s="11" t="s">
        <v>56</v>
      </c>
      <c r="D59" s="11" t="s">
        <v>56</v>
      </c>
      <c r="E59" s="11" t="s">
        <v>111</v>
      </c>
      <c r="F59" s="11" t="s">
        <v>174</v>
      </c>
      <c r="G59" s="1">
        <v>42285</v>
      </c>
      <c r="H59" s="11">
        <v>19</v>
      </c>
      <c r="I59" s="11">
        <v>19</v>
      </c>
      <c r="J59" s="11"/>
      <c r="K59" s="11">
        <v>1</v>
      </c>
    </row>
    <row r="60" spans="1:11" x14ac:dyDescent="0.25">
      <c r="A60" s="11" t="s">
        <v>56</v>
      </c>
      <c r="B60" s="11" t="s">
        <v>56</v>
      </c>
      <c r="C60" s="11" t="s">
        <v>56</v>
      </c>
      <c r="D60" s="11" t="s">
        <v>56</v>
      </c>
      <c r="E60" s="11" t="s">
        <v>111</v>
      </c>
      <c r="F60" s="11" t="s">
        <v>174</v>
      </c>
      <c r="G60" s="1">
        <v>42286</v>
      </c>
      <c r="H60" s="11">
        <v>17</v>
      </c>
      <c r="I60" s="11">
        <v>19</v>
      </c>
      <c r="J60" s="11"/>
      <c r="K60" s="11">
        <v>1</v>
      </c>
    </row>
    <row r="61" spans="1:11" x14ac:dyDescent="0.25">
      <c r="A61" s="11" t="s">
        <v>56</v>
      </c>
      <c r="B61" s="11" t="s">
        <v>56</v>
      </c>
      <c r="C61" s="11" t="s">
        <v>56</v>
      </c>
      <c r="D61" s="11" t="s">
        <v>56</v>
      </c>
      <c r="E61" s="11" t="s">
        <v>111</v>
      </c>
      <c r="F61" s="11" t="s">
        <v>174</v>
      </c>
      <c r="G61" s="1">
        <v>42286</v>
      </c>
      <c r="H61" s="11">
        <v>18</v>
      </c>
      <c r="I61" s="11">
        <v>19</v>
      </c>
      <c r="J61" s="11"/>
      <c r="K61" s="11">
        <v>1</v>
      </c>
    </row>
    <row r="62" spans="1:11" x14ac:dyDescent="0.25">
      <c r="A62" s="11" t="s">
        <v>56</v>
      </c>
      <c r="B62" s="11" t="s">
        <v>56</v>
      </c>
      <c r="C62" s="11" t="s">
        <v>56</v>
      </c>
      <c r="D62" s="11" t="s">
        <v>56</v>
      </c>
      <c r="E62" s="11" t="s">
        <v>111</v>
      </c>
      <c r="F62" s="11" t="s">
        <v>174</v>
      </c>
      <c r="G62" s="1">
        <v>42289</v>
      </c>
      <c r="H62" s="11">
        <v>19</v>
      </c>
      <c r="I62" s="11">
        <v>19</v>
      </c>
      <c r="J62" s="11"/>
      <c r="K62" s="11">
        <v>1</v>
      </c>
    </row>
    <row r="63" spans="1:11" x14ac:dyDescent="0.25">
      <c r="A63" s="11" t="s">
        <v>56</v>
      </c>
      <c r="B63" s="11" t="s">
        <v>56</v>
      </c>
      <c r="C63" s="11" t="s">
        <v>56</v>
      </c>
      <c r="D63" s="11" t="s">
        <v>56</v>
      </c>
      <c r="E63" s="11" t="s">
        <v>111</v>
      </c>
      <c r="F63" s="11" t="s">
        <v>174</v>
      </c>
      <c r="G63" s="1">
        <v>42290</v>
      </c>
      <c r="H63" s="11">
        <v>16</v>
      </c>
      <c r="I63" s="11">
        <v>19</v>
      </c>
      <c r="J63" s="11"/>
      <c r="K63" s="11">
        <v>1</v>
      </c>
    </row>
    <row r="64" spans="1:11" x14ac:dyDescent="0.25">
      <c r="A64" s="11" t="s">
        <v>56</v>
      </c>
      <c r="B64" s="11" t="s">
        <v>56</v>
      </c>
      <c r="C64" s="11" t="s">
        <v>56</v>
      </c>
      <c r="D64" s="11" t="s">
        <v>56</v>
      </c>
      <c r="E64" s="11" t="s">
        <v>111</v>
      </c>
      <c r="F64" s="11" t="s">
        <v>174</v>
      </c>
      <c r="G64" s="1">
        <v>42290</v>
      </c>
      <c r="H64" s="11">
        <v>17</v>
      </c>
      <c r="I64" s="11">
        <v>19</v>
      </c>
      <c r="J64" s="11"/>
      <c r="K64" s="11">
        <v>1</v>
      </c>
    </row>
    <row r="65" spans="1:11" x14ac:dyDescent="0.25">
      <c r="A65" s="11" t="s">
        <v>56</v>
      </c>
      <c r="B65" s="11" t="s">
        <v>56</v>
      </c>
      <c r="C65" s="11" t="s">
        <v>56</v>
      </c>
      <c r="D65" s="11" t="s">
        <v>56</v>
      </c>
      <c r="E65" s="11" t="s">
        <v>111</v>
      </c>
      <c r="F65" s="11" t="s">
        <v>174</v>
      </c>
      <c r="G65" s="1">
        <v>42291</v>
      </c>
      <c r="H65" s="11">
        <v>18</v>
      </c>
      <c r="I65" s="11">
        <v>19</v>
      </c>
      <c r="J65" s="11"/>
      <c r="K65" s="11">
        <v>1</v>
      </c>
    </row>
    <row r="66" spans="1:11" x14ac:dyDescent="0.25">
      <c r="A66" s="11" t="s">
        <v>56</v>
      </c>
      <c r="B66" s="11" t="s">
        <v>56</v>
      </c>
      <c r="C66" s="11" t="s">
        <v>56</v>
      </c>
      <c r="D66" s="11" t="s">
        <v>56</v>
      </c>
      <c r="E66" s="11" t="s">
        <v>111</v>
      </c>
      <c r="F66" s="11" t="s">
        <v>174</v>
      </c>
      <c r="G66" s="1">
        <v>42292</v>
      </c>
      <c r="H66" s="11">
        <v>18</v>
      </c>
      <c r="I66" s="11">
        <v>19</v>
      </c>
      <c r="J66" s="11"/>
      <c r="K66" s="11">
        <v>1</v>
      </c>
    </row>
    <row r="67" spans="1:11" x14ac:dyDescent="0.25">
      <c r="A67" s="11" t="s">
        <v>56</v>
      </c>
      <c r="B67" s="11" t="s">
        <v>56</v>
      </c>
      <c r="C67" s="11" t="s">
        <v>56</v>
      </c>
      <c r="D67" s="11" t="s">
        <v>56</v>
      </c>
      <c r="E67" s="11" t="s">
        <v>111</v>
      </c>
      <c r="F67" s="11" t="s">
        <v>174</v>
      </c>
      <c r="G67" s="1">
        <v>42292</v>
      </c>
      <c r="H67" s="11">
        <v>19</v>
      </c>
      <c r="I67" s="11">
        <v>19</v>
      </c>
      <c r="J67" s="11"/>
      <c r="K67" s="11">
        <v>1</v>
      </c>
    </row>
    <row r="68" spans="1:11" x14ac:dyDescent="0.25">
      <c r="A68" s="11" t="s">
        <v>56</v>
      </c>
      <c r="B68" s="11" t="s">
        <v>56</v>
      </c>
      <c r="C68" s="11" t="s">
        <v>56</v>
      </c>
      <c r="D68" s="11" t="s">
        <v>56</v>
      </c>
      <c r="E68" s="11" t="s">
        <v>111</v>
      </c>
      <c r="F68" s="11" t="s">
        <v>174</v>
      </c>
      <c r="G68" s="1">
        <v>42293</v>
      </c>
      <c r="H68" s="11">
        <v>19</v>
      </c>
      <c r="I68" s="11">
        <v>19</v>
      </c>
      <c r="J68" s="11"/>
      <c r="K68" s="11">
        <v>1</v>
      </c>
    </row>
    <row r="69" spans="1:11" x14ac:dyDescent="0.25">
      <c r="A69" s="11" t="s">
        <v>56</v>
      </c>
      <c r="B69" s="11" t="s">
        <v>56</v>
      </c>
      <c r="C69" s="11" t="s">
        <v>56</v>
      </c>
      <c r="D69" s="11" t="s">
        <v>56</v>
      </c>
      <c r="E69" s="11" t="s">
        <v>111</v>
      </c>
      <c r="F69" s="11" t="s">
        <v>174</v>
      </c>
      <c r="G69" s="1">
        <v>42296</v>
      </c>
      <c r="H69" s="11">
        <v>19</v>
      </c>
      <c r="I69" s="11">
        <v>19</v>
      </c>
      <c r="J69" s="11"/>
      <c r="K69" s="11">
        <v>1</v>
      </c>
    </row>
    <row r="70" spans="1:11" x14ac:dyDescent="0.25">
      <c r="A70" s="11" t="s">
        <v>56</v>
      </c>
      <c r="B70" s="11" t="s">
        <v>56</v>
      </c>
      <c r="C70" s="11" t="s">
        <v>56</v>
      </c>
      <c r="D70" s="11" t="s">
        <v>56</v>
      </c>
      <c r="E70" s="11" t="s">
        <v>111</v>
      </c>
      <c r="F70" s="11" t="s">
        <v>174</v>
      </c>
      <c r="G70" s="1">
        <v>42303</v>
      </c>
      <c r="H70" s="11">
        <v>19</v>
      </c>
      <c r="I70" s="11">
        <v>19</v>
      </c>
      <c r="J70" s="11"/>
      <c r="K70" s="11">
        <v>1</v>
      </c>
    </row>
    <row r="71" spans="1:11" x14ac:dyDescent="0.25">
      <c r="A71" s="11" t="s">
        <v>56</v>
      </c>
      <c r="B71" s="11" t="s">
        <v>56</v>
      </c>
      <c r="C71" s="11" t="s">
        <v>56</v>
      </c>
      <c r="D71" s="11" t="s">
        <v>56</v>
      </c>
      <c r="E71" s="11" t="s">
        <v>111</v>
      </c>
      <c r="F71" s="11" t="s">
        <v>174</v>
      </c>
      <c r="G71" s="1">
        <v>42304</v>
      </c>
      <c r="H71" s="11">
        <v>19</v>
      </c>
      <c r="I71" s="11">
        <v>19</v>
      </c>
      <c r="J71" s="11"/>
      <c r="K71" s="11">
        <v>1</v>
      </c>
    </row>
    <row r="72" spans="1:11" x14ac:dyDescent="0.25">
      <c r="A72" s="11" t="s">
        <v>56</v>
      </c>
      <c r="B72" s="11" t="s">
        <v>56</v>
      </c>
      <c r="C72" s="11" t="s">
        <v>56</v>
      </c>
      <c r="D72" s="11" t="s">
        <v>56</v>
      </c>
      <c r="E72" s="11" t="s">
        <v>111</v>
      </c>
      <c r="F72" s="11" t="s">
        <v>174</v>
      </c>
      <c r="G72" s="1">
        <v>42305</v>
      </c>
      <c r="H72" s="11">
        <v>19</v>
      </c>
      <c r="I72" s="11">
        <v>19</v>
      </c>
      <c r="J72" s="11"/>
      <c r="K72" s="11">
        <v>1</v>
      </c>
    </row>
    <row r="73" spans="1:11" x14ac:dyDescent="0.25">
      <c r="A73" s="11" t="s">
        <v>56</v>
      </c>
      <c r="B73" s="11" t="s">
        <v>56</v>
      </c>
      <c r="C73" s="11" t="s">
        <v>56</v>
      </c>
      <c r="D73" s="11" t="s">
        <v>56</v>
      </c>
      <c r="E73" s="11" t="s">
        <v>111</v>
      </c>
      <c r="F73" s="11" t="s">
        <v>174</v>
      </c>
      <c r="G73" s="1">
        <v>42306</v>
      </c>
      <c r="H73" s="11">
        <v>19</v>
      </c>
      <c r="I73" s="11">
        <v>19</v>
      </c>
      <c r="J73" s="11"/>
      <c r="K73" s="11">
        <v>1</v>
      </c>
    </row>
    <row r="74" spans="1:11" x14ac:dyDescent="0.25">
      <c r="A74" s="11" t="s">
        <v>56</v>
      </c>
      <c r="B74" s="11" t="s">
        <v>56</v>
      </c>
      <c r="C74" s="11" t="s">
        <v>56</v>
      </c>
      <c r="D74" s="11" t="s">
        <v>56</v>
      </c>
      <c r="E74" s="11" t="s">
        <v>111</v>
      </c>
      <c r="F74" s="11" t="s">
        <v>174</v>
      </c>
      <c r="G74" s="1">
        <v>42307</v>
      </c>
      <c r="H74" s="11">
        <v>19</v>
      </c>
      <c r="I74" s="11">
        <v>19</v>
      </c>
      <c r="J74" s="11"/>
      <c r="K74" s="11">
        <v>1</v>
      </c>
    </row>
    <row r="75" spans="1:11" x14ac:dyDescent="0.25">
      <c r="A75" s="11" t="s">
        <v>56</v>
      </c>
      <c r="B75" s="11" t="s">
        <v>56</v>
      </c>
      <c r="C75" s="11" t="s">
        <v>56</v>
      </c>
      <c r="D75" s="11" t="s">
        <v>56</v>
      </c>
      <c r="E75" s="11" t="s">
        <v>111</v>
      </c>
      <c r="F75" s="11" t="s">
        <v>173</v>
      </c>
      <c r="G75" s="1">
        <v>41949</v>
      </c>
      <c r="H75" s="11">
        <v>18</v>
      </c>
      <c r="I75" s="11">
        <v>19</v>
      </c>
      <c r="J75" s="11">
        <v>348</v>
      </c>
      <c r="K75" s="11">
        <v>0</v>
      </c>
    </row>
    <row r="76" spans="1:11" x14ac:dyDescent="0.25">
      <c r="A76" s="11" t="s">
        <v>56</v>
      </c>
      <c r="B76" s="11" t="s">
        <v>56</v>
      </c>
      <c r="C76" s="11" t="s">
        <v>56</v>
      </c>
      <c r="D76" s="11" t="s">
        <v>56</v>
      </c>
      <c r="E76" s="11" t="s">
        <v>111</v>
      </c>
      <c r="F76" s="11" t="s">
        <v>173</v>
      </c>
      <c r="G76" s="1">
        <v>42163</v>
      </c>
      <c r="H76" s="11">
        <v>15</v>
      </c>
      <c r="I76" s="11">
        <v>18</v>
      </c>
      <c r="J76" s="11">
        <v>376</v>
      </c>
      <c r="K76" s="11">
        <v>0</v>
      </c>
    </row>
    <row r="77" spans="1:11" x14ac:dyDescent="0.25">
      <c r="A77" s="11" t="s">
        <v>56</v>
      </c>
      <c r="B77" s="11" t="s">
        <v>56</v>
      </c>
      <c r="C77" s="11" t="s">
        <v>56</v>
      </c>
      <c r="D77" s="11" t="s">
        <v>56</v>
      </c>
      <c r="E77" s="11" t="s">
        <v>111</v>
      </c>
      <c r="F77" s="11" t="s">
        <v>173</v>
      </c>
      <c r="G77" s="1">
        <v>42164</v>
      </c>
      <c r="H77" s="11">
        <v>15</v>
      </c>
      <c r="I77" s="11">
        <v>18</v>
      </c>
      <c r="J77" s="11">
        <v>376</v>
      </c>
      <c r="K77" s="11">
        <v>0</v>
      </c>
    </row>
    <row r="78" spans="1:11" x14ac:dyDescent="0.25">
      <c r="A78" s="11" t="s">
        <v>56</v>
      </c>
      <c r="B78" s="11" t="s">
        <v>56</v>
      </c>
      <c r="C78" s="11" t="s">
        <v>56</v>
      </c>
      <c r="D78" s="11" t="s">
        <v>56</v>
      </c>
      <c r="E78" s="11" t="s">
        <v>111</v>
      </c>
      <c r="F78" s="11" t="s">
        <v>173</v>
      </c>
      <c r="G78" s="1">
        <v>42173</v>
      </c>
      <c r="H78" s="11">
        <v>17</v>
      </c>
      <c r="I78" s="11">
        <v>19</v>
      </c>
      <c r="J78" s="11">
        <v>29</v>
      </c>
      <c r="K78" s="11">
        <v>0</v>
      </c>
    </row>
    <row r="79" spans="1:11" x14ac:dyDescent="0.25">
      <c r="A79" s="11" t="s">
        <v>56</v>
      </c>
      <c r="B79" s="11" t="s">
        <v>56</v>
      </c>
      <c r="C79" s="11" t="s">
        <v>56</v>
      </c>
      <c r="D79" s="11" t="s">
        <v>56</v>
      </c>
      <c r="E79" s="11" t="s">
        <v>111</v>
      </c>
      <c r="F79" s="11" t="s">
        <v>173</v>
      </c>
      <c r="G79" s="1">
        <v>42180</v>
      </c>
      <c r="H79" s="11">
        <v>16</v>
      </c>
      <c r="I79" s="11">
        <v>19</v>
      </c>
      <c r="J79" s="11">
        <v>376</v>
      </c>
      <c r="K79" s="11">
        <v>0</v>
      </c>
    </row>
    <row r="80" spans="1:11" x14ac:dyDescent="0.25">
      <c r="A80" s="11" t="s">
        <v>56</v>
      </c>
      <c r="B80" s="11" t="s">
        <v>56</v>
      </c>
      <c r="C80" s="11" t="s">
        <v>56</v>
      </c>
      <c r="D80" s="11" t="s">
        <v>56</v>
      </c>
      <c r="E80" s="11" t="s">
        <v>111</v>
      </c>
      <c r="F80" s="11" t="s">
        <v>173</v>
      </c>
      <c r="G80" s="1">
        <v>42181</v>
      </c>
      <c r="H80" s="11">
        <v>17</v>
      </c>
      <c r="I80" s="11">
        <v>19</v>
      </c>
      <c r="J80" s="11">
        <v>376</v>
      </c>
      <c r="K80" s="11">
        <v>0</v>
      </c>
    </row>
    <row r="81" spans="1:11" x14ac:dyDescent="0.25">
      <c r="A81" s="11" t="s">
        <v>56</v>
      </c>
      <c r="B81" s="11" t="s">
        <v>56</v>
      </c>
      <c r="C81" s="11" t="s">
        <v>56</v>
      </c>
      <c r="D81" s="11" t="s">
        <v>56</v>
      </c>
      <c r="E81" s="11" t="s">
        <v>111</v>
      </c>
      <c r="F81" s="11" t="s">
        <v>173</v>
      </c>
      <c r="G81" s="1">
        <v>42184</v>
      </c>
      <c r="H81" s="11">
        <v>19</v>
      </c>
      <c r="I81" s="11">
        <v>19</v>
      </c>
      <c r="J81" s="11">
        <v>376</v>
      </c>
      <c r="K81" s="11">
        <v>0</v>
      </c>
    </row>
    <row r="82" spans="1:11" x14ac:dyDescent="0.25">
      <c r="A82" s="11" t="s">
        <v>56</v>
      </c>
      <c r="B82" s="11" t="s">
        <v>56</v>
      </c>
      <c r="C82" s="11" t="s">
        <v>56</v>
      </c>
      <c r="D82" s="11" t="s">
        <v>56</v>
      </c>
      <c r="E82" s="11" t="s">
        <v>111</v>
      </c>
      <c r="F82" s="11" t="s">
        <v>173</v>
      </c>
      <c r="G82" s="1">
        <v>42185</v>
      </c>
      <c r="H82" s="11">
        <v>16</v>
      </c>
      <c r="I82" s="11">
        <v>19</v>
      </c>
      <c r="J82" s="11">
        <v>376</v>
      </c>
      <c r="K82" s="11">
        <v>0</v>
      </c>
    </row>
    <row r="83" spans="1:11" x14ac:dyDescent="0.25">
      <c r="A83" s="11" t="s">
        <v>56</v>
      </c>
      <c r="B83" s="11" t="s">
        <v>56</v>
      </c>
      <c r="C83" s="11" t="s">
        <v>56</v>
      </c>
      <c r="D83" s="11" t="s">
        <v>56</v>
      </c>
      <c r="E83" s="11" t="s">
        <v>111</v>
      </c>
      <c r="F83" s="11" t="s">
        <v>173</v>
      </c>
      <c r="G83" s="1">
        <v>42186</v>
      </c>
      <c r="H83" s="11">
        <v>16</v>
      </c>
      <c r="I83" s="11">
        <v>19</v>
      </c>
      <c r="J83" s="11">
        <v>370</v>
      </c>
      <c r="K83" s="11">
        <v>0</v>
      </c>
    </row>
    <row r="84" spans="1:11" x14ac:dyDescent="0.25">
      <c r="A84" s="11" t="s">
        <v>56</v>
      </c>
      <c r="B84" s="11" t="s">
        <v>56</v>
      </c>
      <c r="C84" s="11" t="s">
        <v>56</v>
      </c>
      <c r="D84" s="11" t="s">
        <v>56</v>
      </c>
      <c r="E84" s="11" t="s">
        <v>111</v>
      </c>
      <c r="F84" s="11" t="s">
        <v>173</v>
      </c>
      <c r="G84" s="1">
        <v>42187</v>
      </c>
      <c r="H84" s="11">
        <v>17</v>
      </c>
      <c r="I84" s="11">
        <v>18</v>
      </c>
      <c r="J84" s="11">
        <v>370</v>
      </c>
      <c r="K84" s="11">
        <v>0</v>
      </c>
    </row>
    <row r="85" spans="1:11" x14ac:dyDescent="0.25">
      <c r="A85" s="11" t="s">
        <v>56</v>
      </c>
      <c r="B85" s="11" t="s">
        <v>56</v>
      </c>
      <c r="C85" s="11" t="s">
        <v>56</v>
      </c>
      <c r="D85" s="11" t="s">
        <v>56</v>
      </c>
      <c r="E85" s="11" t="s">
        <v>111</v>
      </c>
      <c r="F85" s="11" t="s">
        <v>173</v>
      </c>
      <c r="G85" s="1">
        <v>42207</v>
      </c>
      <c r="H85" s="11">
        <v>16</v>
      </c>
      <c r="I85" s="11">
        <v>16</v>
      </c>
      <c r="J85" s="11">
        <v>33</v>
      </c>
      <c r="K85" s="11">
        <v>0</v>
      </c>
    </row>
    <row r="86" spans="1:11" x14ac:dyDescent="0.25">
      <c r="A86" s="11" t="s">
        <v>56</v>
      </c>
      <c r="B86" s="11" t="s">
        <v>56</v>
      </c>
      <c r="C86" s="11" t="s">
        <v>56</v>
      </c>
      <c r="D86" s="11" t="s">
        <v>56</v>
      </c>
      <c r="E86" s="11" t="s">
        <v>111</v>
      </c>
      <c r="F86" s="11" t="s">
        <v>173</v>
      </c>
      <c r="G86" s="1">
        <v>42213</v>
      </c>
      <c r="H86" s="11">
        <v>17</v>
      </c>
      <c r="I86" s="11">
        <v>19</v>
      </c>
      <c r="J86" s="11">
        <v>141</v>
      </c>
      <c r="K86" s="11">
        <v>0</v>
      </c>
    </row>
    <row r="87" spans="1:11" x14ac:dyDescent="0.25">
      <c r="A87" s="11" t="s">
        <v>56</v>
      </c>
      <c r="B87" s="11" t="s">
        <v>56</v>
      </c>
      <c r="C87" s="11" t="s">
        <v>56</v>
      </c>
      <c r="D87" s="11" t="s">
        <v>56</v>
      </c>
      <c r="E87" s="11" t="s">
        <v>111</v>
      </c>
      <c r="F87" s="11" t="s">
        <v>173</v>
      </c>
      <c r="G87" s="1">
        <v>42213</v>
      </c>
      <c r="H87" s="11">
        <v>18</v>
      </c>
      <c r="I87" s="11">
        <v>18</v>
      </c>
      <c r="J87" s="11">
        <v>30</v>
      </c>
      <c r="K87" s="11">
        <v>0</v>
      </c>
    </row>
    <row r="88" spans="1:11" x14ac:dyDescent="0.25">
      <c r="A88" s="11" t="s">
        <v>56</v>
      </c>
      <c r="B88" s="11" t="s">
        <v>56</v>
      </c>
      <c r="C88" s="11" t="s">
        <v>56</v>
      </c>
      <c r="D88" s="11" t="s">
        <v>56</v>
      </c>
      <c r="E88" s="11" t="s">
        <v>111</v>
      </c>
      <c r="F88" s="11" t="s">
        <v>173</v>
      </c>
      <c r="G88" s="1">
        <v>42213</v>
      </c>
      <c r="H88" s="11">
        <v>18</v>
      </c>
      <c r="I88" s="11">
        <v>19</v>
      </c>
      <c r="J88" s="11">
        <v>199</v>
      </c>
      <c r="K88" s="11">
        <v>0</v>
      </c>
    </row>
    <row r="89" spans="1:11" x14ac:dyDescent="0.25">
      <c r="A89" s="11" t="s">
        <v>56</v>
      </c>
      <c r="B89" s="11" t="s">
        <v>56</v>
      </c>
      <c r="C89" s="11" t="s">
        <v>56</v>
      </c>
      <c r="D89" s="11" t="s">
        <v>56</v>
      </c>
      <c r="E89" s="11" t="s">
        <v>111</v>
      </c>
      <c r="F89" s="11" t="s">
        <v>173</v>
      </c>
      <c r="G89" s="1">
        <v>42214</v>
      </c>
      <c r="H89" s="11">
        <v>17</v>
      </c>
      <c r="I89" s="11">
        <v>19</v>
      </c>
      <c r="J89" s="11">
        <v>370</v>
      </c>
      <c r="K89" s="11">
        <v>0</v>
      </c>
    </row>
    <row r="90" spans="1:11" x14ac:dyDescent="0.25">
      <c r="A90" s="11" t="s">
        <v>56</v>
      </c>
      <c r="B90" s="11" t="s">
        <v>56</v>
      </c>
      <c r="C90" s="11" t="s">
        <v>56</v>
      </c>
      <c r="D90" s="11" t="s">
        <v>56</v>
      </c>
      <c r="E90" s="11" t="s">
        <v>111</v>
      </c>
      <c r="F90" s="11" t="s">
        <v>173</v>
      </c>
      <c r="G90" s="1">
        <v>42215</v>
      </c>
      <c r="H90" s="11">
        <v>17</v>
      </c>
      <c r="I90" s="11">
        <v>18</v>
      </c>
      <c r="J90" s="11">
        <v>370</v>
      </c>
      <c r="K90" s="11">
        <v>0</v>
      </c>
    </row>
    <row r="91" spans="1:11" x14ac:dyDescent="0.25">
      <c r="A91" s="11" t="s">
        <v>56</v>
      </c>
      <c r="B91" s="11" t="s">
        <v>56</v>
      </c>
      <c r="C91" s="11" t="s">
        <v>56</v>
      </c>
      <c r="D91" s="11" t="s">
        <v>56</v>
      </c>
      <c r="E91" s="11" t="s">
        <v>111</v>
      </c>
      <c r="F91" s="11" t="s">
        <v>173</v>
      </c>
      <c r="G91" s="1">
        <v>42216</v>
      </c>
      <c r="H91" s="11">
        <v>17</v>
      </c>
      <c r="I91" s="11">
        <v>17</v>
      </c>
      <c r="J91" s="11">
        <v>370</v>
      </c>
      <c r="K91" s="11">
        <v>0</v>
      </c>
    </row>
    <row r="92" spans="1:11" x14ac:dyDescent="0.25">
      <c r="A92" s="11" t="s">
        <v>56</v>
      </c>
      <c r="B92" s="11" t="s">
        <v>56</v>
      </c>
      <c r="C92" s="11" t="s">
        <v>56</v>
      </c>
      <c r="D92" s="11" t="s">
        <v>56</v>
      </c>
      <c r="E92" s="11" t="s">
        <v>111</v>
      </c>
      <c r="F92" s="11" t="s">
        <v>173</v>
      </c>
      <c r="G92" s="1">
        <v>42222</v>
      </c>
      <c r="H92" s="11">
        <v>17</v>
      </c>
      <c r="I92" s="11">
        <v>17</v>
      </c>
      <c r="J92" s="11">
        <v>44</v>
      </c>
      <c r="K92" s="11">
        <v>0</v>
      </c>
    </row>
    <row r="93" spans="1:11" x14ac:dyDescent="0.25">
      <c r="A93" s="11" t="s">
        <v>56</v>
      </c>
      <c r="B93" s="11" t="s">
        <v>56</v>
      </c>
      <c r="C93" s="11" t="s">
        <v>56</v>
      </c>
      <c r="D93" s="11" t="s">
        <v>56</v>
      </c>
      <c r="E93" s="11" t="s">
        <v>111</v>
      </c>
      <c r="F93" s="11" t="s">
        <v>173</v>
      </c>
      <c r="G93" s="1">
        <v>42222</v>
      </c>
      <c r="H93" s="11">
        <v>17</v>
      </c>
      <c r="I93" s="11">
        <v>18</v>
      </c>
      <c r="J93" s="11">
        <v>277</v>
      </c>
      <c r="K93" s="11">
        <v>0</v>
      </c>
    </row>
    <row r="94" spans="1:11" x14ac:dyDescent="0.25">
      <c r="A94" s="11" t="s">
        <v>56</v>
      </c>
      <c r="B94" s="11" t="s">
        <v>56</v>
      </c>
      <c r="C94" s="11" t="s">
        <v>56</v>
      </c>
      <c r="D94" s="11" t="s">
        <v>56</v>
      </c>
      <c r="E94" s="11" t="s">
        <v>111</v>
      </c>
      <c r="F94" s="11" t="s">
        <v>173</v>
      </c>
      <c r="G94" s="1">
        <v>42229</v>
      </c>
      <c r="H94" s="11">
        <v>18</v>
      </c>
      <c r="I94" s="11">
        <v>19</v>
      </c>
      <c r="J94" s="11">
        <v>321</v>
      </c>
      <c r="K94" s="11">
        <v>0</v>
      </c>
    </row>
    <row r="95" spans="1:11" x14ac:dyDescent="0.25">
      <c r="A95" s="11" t="s">
        <v>56</v>
      </c>
      <c r="B95" s="11" t="s">
        <v>56</v>
      </c>
      <c r="C95" s="11" t="s">
        <v>56</v>
      </c>
      <c r="D95" s="11" t="s">
        <v>56</v>
      </c>
      <c r="E95" s="11" t="s">
        <v>111</v>
      </c>
      <c r="F95" s="11" t="s">
        <v>173</v>
      </c>
      <c r="G95" s="1">
        <v>42230</v>
      </c>
      <c r="H95" s="11">
        <v>17</v>
      </c>
      <c r="I95" s="11">
        <v>17</v>
      </c>
      <c r="J95" s="11"/>
      <c r="K95" s="11">
        <v>1</v>
      </c>
    </row>
    <row r="96" spans="1:11" x14ac:dyDescent="0.25">
      <c r="A96" s="11" t="s">
        <v>56</v>
      </c>
      <c r="B96" s="11" t="s">
        <v>56</v>
      </c>
      <c r="C96" s="11" t="s">
        <v>56</v>
      </c>
      <c r="D96" s="11" t="s">
        <v>56</v>
      </c>
      <c r="E96" s="11" t="s">
        <v>111</v>
      </c>
      <c r="F96" s="11" t="s">
        <v>173</v>
      </c>
      <c r="G96" s="1">
        <v>42230</v>
      </c>
      <c r="H96" s="11">
        <v>17</v>
      </c>
      <c r="I96" s="11">
        <v>18</v>
      </c>
      <c r="J96" s="11">
        <v>123</v>
      </c>
      <c r="K96" s="11">
        <v>0</v>
      </c>
    </row>
    <row r="97" spans="1:11" x14ac:dyDescent="0.25">
      <c r="A97" s="11" t="s">
        <v>56</v>
      </c>
      <c r="B97" s="11" t="s">
        <v>56</v>
      </c>
      <c r="C97" s="11" t="s">
        <v>56</v>
      </c>
      <c r="D97" s="11" t="s">
        <v>56</v>
      </c>
      <c r="E97" s="11" t="s">
        <v>111</v>
      </c>
      <c r="F97" s="11" t="s">
        <v>173</v>
      </c>
      <c r="G97" s="1">
        <v>42230</v>
      </c>
      <c r="H97" s="11">
        <v>18</v>
      </c>
      <c r="I97" s="11">
        <v>18</v>
      </c>
      <c r="J97" s="11">
        <v>25</v>
      </c>
      <c r="K97" s="11">
        <v>0</v>
      </c>
    </row>
    <row r="98" spans="1:11" x14ac:dyDescent="0.25">
      <c r="A98" s="11" t="s">
        <v>56</v>
      </c>
      <c r="B98" s="11" t="s">
        <v>56</v>
      </c>
      <c r="C98" s="11" t="s">
        <v>56</v>
      </c>
      <c r="D98" s="11" t="s">
        <v>56</v>
      </c>
      <c r="E98" s="11" t="s">
        <v>111</v>
      </c>
      <c r="F98" s="11" t="s">
        <v>173</v>
      </c>
      <c r="G98" s="1">
        <v>42233</v>
      </c>
      <c r="H98" s="11">
        <v>17</v>
      </c>
      <c r="I98" s="11">
        <v>18</v>
      </c>
      <c r="J98" s="11">
        <v>321</v>
      </c>
      <c r="K98" s="11">
        <v>0</v>
      </c>
    </row>
    <row r="99" spans="1:11" x14ac:dyDescent="0.25">
      <c r="A99" s="11" t="s">
        <v>56</v>
      </c>
      <c r="B99" s="11" t="s">
        <v>56</v>
      </c>
      <c r="C99" s="11" t="s">
        <v>56</v>
      </c>
      <c r="D99" s="11" t="s">
        <v>56</v>
      </c>
      <c r="E99" s="11" t="s">
        <v>111</v>
      </c>
      <c r="F99" s="11" t="s">
        <v>173</v>
      </c>
      <c r="G99" s="1">
        <v>42242</v>
      </c>
      <c r="H99" s="11">
        <v>16</v>
      </c>
      <c r="I99" s="11">
        <v>19</v>
      </c>
      <c r="J99" s="11">
        <v>123</v>
      </c>
      <c r="K99" s="11">
        <v>0</v>
      </c>
    </row>
    <row r="100" spans="1:11" x14ac:dyDescent="0.25">
      <c r="A100" s="11" t="s">
        <v>56</v>
      </c>
      <c r="B100" s="11" t="s">
        <v>56</v>
      </c>
      <c r="C100" s="11" t="s">
        <v>56</v>
      </c>
      <c r="D100" s="11" t="s">
        <v>56</v>
      </c>
      <c r="E100" s="11" t="s">
        <v>111</v>
      </c>
      <c r="F100" s="11" t="s">
        <v>173</v>
      </c>
      <c r="G100" s="1">
        <v>42242</v>
      </c>
      <c r="H100" s="11">
        <v>17</v>
      </c>
      <c r="I100" s="11">
        <v>19</v>
      </c>
      <c r="J100" s="11">
        <v>198</v>
      </c>
      <c r="K100" s="11">
        <v>0</v>
      </c>
    </row>
    <row r="101" spans="1:11" x14ac:dyDescent="0.25">
      <c r="A101" s="11" t="s">
        <v>56</v>
      </c>
      <c r="B101" s="11" t="s">
        <v>56</v>
      </c>
      <c r="C101" s="11" t="s">
        <v>56</v>
      </c>
      <c r="D101" s="11" t="s">
        <v>56</v>
      </c>
      <c r="E101" s="11" t="s">
        <v>111</v>
      </c>
      <c r="F101" s="11" t="s">
        <v>173</v>
      </c>
      <c r="G101" s="1">
        <v>42243</v>
      </c>
      <c r="H101" s="11">
        <v>18</v>
      </c>
      <c r="I101" s="11">
        <v>19</v>
      </c>
      <c r="J101" s="11">
        <v>148</v>
      </c>
      <c r="K101" s="11">
        <v>0</v>
      </c>
    </row>
    <row r="102" spans="1:11" x14ac:dyDescent="0.25">
      <c r="A102" s="11" t="s">
        <v>56</v>
      </c>
      <c r="B102" s="11" t="s">
        <v>56</v>
      </c>
      <c r="C102" s="11" t="s">
        <v>56</v>
      </c>
      <c r="D102" s="11" t="s">
        <v>56</v>
      </c>
      <c r="E102" s="11" t="s">
        <v>111</v>
      </c>
      <c r="F102" s="11" t="s">
        <v>173</v>
      </c>
      <c r="G102" s="1">
        <v>42243</v>
      </c>
      <c r="H102" s="11">
        <v>19</v>
      </c>
      <c r="I102" s="11">
        <v>19</v>
      </c>
      <c r="J102" s="11">
        <v>173</v>
      </c>
      <c r="K102" s="11">
        <v>0</v>
      </c>
    </row>
    <row r="103" spans="1:11" x14ac:dyDescent="0.25">
      <c r="A103" s="11" t="s">
        <v>56</v>
      </c>
      <c r="B103" s="11" t="s">
        <v>56</v>
      </c>
      <c r="C103" s="11" t="s">
        <v>56</v>
      </c>
      <c r="D103" s="11" t="s">
        <v>56</v>
      </c>
      <c r="E103" s="11" t="s">
        <v>111</v>
      </c>
      <c r="F103" s="11" t="s">
        <v>173</v>
      </c>
      <c r="G103" s="1">
        <v>42244</v>
      </c>
      <c r="H103" s="11">
        <v>17</v>
      </c>
      <c r="I103" s="11">
        <v>19</v>
      </c>
      <c r="J103" s="11">
        <v>274</v>
      </c>
      <c r="K103" s="11">
        <v>0</v>
      </c>
    </row>
    <row r="104" spans="1:11" x14ac:dyDescent="0.25">
      <c r="A104" s="11" t="s">
        <v>56</v>
      </c>
      <c r="B104" s="11" t="s">
        <v>56</v>
      </c>
      <c r="C104" s="11" t="s">
        <v>56</v>
      </c>
      <c r="D104" s="11" t="s">
        <v>56</v>
      </c>
      <c r="E104" s="11" t="s">
        <v>111</v>
      </c>
      <c r="F104" s="11" t="s">
        <v>173</v>
      </c>
      <c r="G104" s="1">
        <v>42244</v>
      </c>
      <c r="H104" s="11">
        <v>18</v>
      </c>
      <c r="I104" s="11">
        <v>19</v>
      </c>
      <c r="J104" s="11">
        <v>39</v>
      </c>
      <c r="K104" s="11">
        <v>0</v>
      </c>
    </row>
    <row r="105" spans="1:11" x14ac:dyDescent="0.25">
      <c r="A105" s="11" t="s">
        <v>56</v>
      </c>
      <c r="B105" s="11" t="s">
        <v>56</v>
      </c>
      <c r="C105" s="11" t="s">
        <v>56</v>
      </c>
      <c r="D105" s="11" t="s">
        <v>56</v>
      </c>
      <c r="E105" s="11" t="s">
        <v>111</v>
      </c>
      <c r="F105" s="11" t="s">
        <v>173</v>
      </c>
      <c r="G105" s="1">
        <v>42255</v>
      </c>
      <c r="H105" s="11">
        <v>16</v>
      </c>
      <c r="I105" s="11">
        <v>19</v>
      </c>
      <c r="J105" s="11">
        <v>318</v>
      </c>
      <c r="K105" s="11">
        <v>0</v>
      </c>
    </row>
    <row r="106" spans="1:11" x14ac:dyDescent="0.25">
      <c r="A106" s="11" t="s">
        <v>56</v>
      </c>
      <c r="B106" s="11" t="s">
        <v>56</v>
      </c>
      <c r="C106" s="11" t="s">
        <v>56</v>
      </c>
      <c r="D106" s="11" t="s">
        <v>56</v>
      </c>
      <c r="E106" s="11" t="s">
        <v>111</v>
      </c>
      <c r="F106" s="11" t="s">
        <v>173</v>
      </c>
      <c r="G106" s="1">
        <v>42256</v>
      </c>
      <c r="H106" s="11">
        <v>16</v>
      </c>
      <c r="I106" s="11">
        <v>19</v>
      </c>
      <c r="J106" s="11">
        <v>318</v>
      </c>
      <c r="K106" s="11">
        <v>0</v>
      </c>
    </row>
    <row r="107" spans="1:11" x14ac:dyDescent="0.25">
      <c r="A107" s="11" t="s">
        <v>56</v>
      </c>
      <c r="B107" s="11" t="s">
        <v>56</v>
      </c>
      <c r="C107" s="11" t="s">
        <v>56</v>
      </c>
      <c r="D107" s="11" t="s">
        <v>56</v>
      </c>
      <c r="E107" s="11" t="s">
        <v>111</v>
      </c>
      <c r="F107" s="11" t="s">
        <v>173</v>
      </c>
      <c r="G107" s="1">
        <v>42257</v>
      </c>
      <c r="H107" s="11">
        <v>16</v>
      </c>
      <c r="I107" s="11">
        <v>19</v>
      </c>
      <c r="J107" s="11">
        <v>318</v>
      </c>
      <c r="K107" s="11">
        <v>0</v>
      </c>
    </row>
    <row r="108" spans="1:11" x14ac:dyDescent="0.25">
      <c r="A108" s="11" t="s">
        <v>56</v>
      </c>
      <c r="B108" s="11" t="s">
        <v>56</v>
      </c>
      <c r="C108" s="11" t="s">
        <v>56</v>
      </c>
      <c r="D108" s="11" t="s">
        <v>56</v>
      </c>
      <c r="E108" s="11" t="s">
        <v>111</v>
      </c>
      <c r="F108" s="11" t="s">
        <v>173</v>
      </c>
      <c r="G108" s="1">
        <v>42258</v>
      </c>
      <c r="H108" s="11">
        <v>15</v>
      </c>
      <c r="I108" s="11">
        <v>18</v>
      </c>
      <c r="J108" s="11">
        <v>257</v>
      </c>
      <c r="K108" s="11">
        <v>0</v>
      </c>
    </row>
    <row r="109" spans="1:11" x14ac:dyDescent="0.25">
      <c r="A109" s="11" t="s">
        <v>56</v>
      </c>
      <c r="B109" s="11" t="s">
        <v>56</v>
      </c>
      <c r="C109" s="11" t="s">
        <v>56</v>
      </c>
      <c r="D109" s="11" t="s">
        <v>56</v>
      </c>
      <c r="E109" s="11" t="s">
        <v>111</v>
      </c>
      <c r="F109" s="11" t="s">
        <v>173</v>
      </c>
      <c r="G109" s="1">
        <v>42258</v>
      </c>
      <c r="H109" s="11">
        <v>16</v>
      </c>
      <c r="I109" s="11">
        <v>19</v>
      </c>
      <c r="J109" s="11">
        <v>61</v>
      </c>
      <c r="K109" s="11">
        <v>0</v>
      </c>
    </row>
    <row r="110" spans="1:11" x14ac:dyDescent="0.25">
      <c r="A110" s="11" t="s">
        <v>56</v>
      </c>
      <c r="B110" s="11" t="s">
        <v>56</v>
      </c>
      <c r="C110" s="11" t="s">
        <v>56</v>
      </c>
      <c r="D110" s="11" t="s">
        <v>56</v>
      </c>
      <c r="E110" s="11" t="s">
        <v>111</v>
      </c>
      <c r="F110" s="11" t="s">
        <v>173</v>
      </c>
      <c r="G110" s="1">
        <v>42271</v>
      </c>
      <c r="H110" s="11">
        <v>19</v>
      </c>
      <c r="I110" s="11">
        <v>19</v>
      </c>
      <c r="J110" s="11">
        <v>318</v>
      </c>
      <c r="K110" s="11">
        <v>0</v>
      </c>
    </row>
    <row r="111" spans="1:11" x14ac:dyDescent="0.25">
      <c r="A111" s="11" t="s">
        <v>56</v>
      </c>
      <c r="B111" s="11" t="s">
        <v>56</v>
      </c>
      <c r="C111" s="11" t="s">
        <v>56</v>
      </c>
      <c r="D111" s="11" t="s">
        <v>56</v>
      </c>
      <c r="E111" s="11" t="s">
        <v>111</v>
      </c>
      <c r="F111" s="11" t="s">
        <v>173</v>
      </c>
      <c r="G111" s="1">
        <v>42272</v>
      </c>
      <c r="H111" s="11">
        <v>18</v>
      </c>
      <c r="I111" s="11">
        <v>19</v>
      </c>
      <c r="J111" s="11">
        <v>318</v>
      </c>
      <c r="K111" s="11">
        <v>0</v>
      </c>
    </row>
    <row r="112" spans="1:11" x14ac:dyDescent="0.25">
      <c r="A112" s="11" t="s">
        <v>56</v>
      </c>
      <c r="B112" s="11" t="s">
        <v>56</v>
      </c>
      <c r="C112" s="11" t="s">
        <v>56</v>
      </c>
      <c r="D112" s="11" t="s">
        <v>56</v>
      </c>
      <c r="E112" s="11" t="s">
        <v>111</v>
      </c>
      <c r="F112" s="11" t="s">
        <v>173</v>
      </c>
      <c r="G112" s="1">
        <v>42275</v>
      </c>
      <c r="H112" s="11">
        <v>19</v>
      </c>
      <c r="I112" s="11">
        <v>19</v>
      </c>
      <c r="J112" s="11">
        <v>308</v>
      </c>
      <c r="K112" s="11">
        <v>0</v>
      </c>
    </row>
    <row r="113" spans="1:11" x14ac:dyDescent="0.25">
      <c r="A113" s="11" t="s">
        <v>56</v>
      </c>
      <c r="B113" s="11" t="s">
        <v>56</v>
      </c>
      <c r="C113" s="11" t="s">
        <v>56</v>
      </c>
      <c r="D113" s="11" t="s">
        <v>56</v>
      </c>
      <c r="E113" s="11" t="s">
        <v>111</v>
      </c>
      <c r="F113" s="11" t="s">
        <v>173</v>
      </c>
      <c r="G113" s="1">
        <v>42276</v>
      </c>
      <c r="H113" s="11">
        <v>19</v>
      </c>
      <c r="I113" s="11">
        <v>19</v>
      </c>
      <c r="J113" s="11">
        <v>147</v>
      </c>
      <c r="K113" s="11">
        <v>0</v>
      </c>
    </row>
    <row r="114" spans="1:11" x14ac:dyDescent="0.25">
      <c r="A114" s="11" t="s">
        <v>56</v>
      </c>
      <c r="B114" s="11" t="s">
        <v>56</v>
      </c>
      <c r="C114" s="11" t="s">
        <v>56</v>
      </c>
      <c r="D114" s="11" t="s">
        <v>56</v>
      </c>
      <c r="E114" s="11" t="s">
        <v>111</v>
      </c>
      <c r="F114" s="11" t="s">
        <v>173</v>
      </c>
      <c r="G114" s="1">
        <v>42285</v>
      </c>
      <c r="H114" s="11">
        <v>19</v>
      </c>
      <c r="I114" s="11">
        <v>19</v>
      </c>
      <c r="J114" s="11">
        <v>316</v>
      </c>
      <c r="K114" s="11">
        <v>0</v>
      </c>
    </row>
    <row r="115" spans="1:11" x14ac:dyDescent="0.25">
      <c r="A115" s="11" t="s">
        <v>56</v>
      </c>
      <c r="B115" s="11" t="s">
        <v>56</v>
      </c>
      <c r="C115" s="11" t="s">
        <v>56</v>
      </c>
      <c r="D115" s="11" t="s">
        <v>56</v>
      </c>
      <c r="E115" s="11" t="s">
        <v>111</v>
      </c>
      <c r="F115" s="11" t="s">
        <v>173</v>
      </c>
      <c r="G115" s="1">
        <v>42286</v>
      </c>
      <c r="H115" s="11">
        <v>17</v>
      </c>
      <c r="I115" s="11">
        <v>19</v>
      </c>
      <c r="J115" s="11">
        <v>174</v>
      </c>
      <c r="K115" s="11">
        <v>0</v>
      </c>
    </row>
    <row r="116" spans="1:11" x14ac:dyDescent="0.25">
      <c r="A116" s="11" t="s">
        <v>56</v>
      </c>
      <c r="B116" s="11" t="s">
        <v>56</v>
      </c>
      <c r="C116" s="11" t="s">
        <v>56</v>
      </c>
      <c r="D116" s="11" t="s">
        <v>56</v>
      </c>
      <c r="E116" s="11" t="s">
        <v>111</v>
      </c>
      <c r="F116" s="11" t="s">
        <v>173</v>
      </c>
      <c r="G116" s="1">
        <v>42286</v>
      </c>
      <c r="H116" s="11">
        <v>18</v>
      </c>
      <c r="I116" s="11">
        <v>19</v>
      </c>
      <c r="J116" s="11">
        <v>142</v>
      </c>
      <c r="K116" s="11">
        <v>0</v>
      </c>
    </row>
    <row r="117" spans="1:11" x14ac:dyDescent="0.25">
      <c r="A117" s="11" t="s">
        <v>56</v>
      </c>
      <c r="B117" s="11" t="s">
        <v>56</v>
      </c>
      <c r="C117" s="11" t="s">
        <v>56</v>
      </c>
      <c r="D117" s="11" t="s">
        <v>56</v>
      </c>
      <c r="E117" s="11" t="s">
        <v>111</v>
      </c>
      <c r="F117" s="11" t="s">
        <v>173</v>
      </c>
      <c r="G117" s="1">
        <v>42289</v>
      </c>
      <c r="H117" s="11">
        <v>16</v>
      </c>
      <c r="I117" s="11">
        <v>19</v>
      </c>
      <c r="J117" s="11">
        <v>25</v>
      </c>
      <c r="K117" s="11">
        <v>0</v>
      </c>
    </row>
    <row r="118" spans="1:11" x14ac:dyDescent="0.25">
      <c r="A118" s="11" t="s">
        <v>56</v>
      </c>
      <c r="B118" s="11" t="s">
        <v>56</v>
      </c>
      <c r="C118" s="11" t="s">
        <v>56</v>
      </c>
      <c r="D118" s="11" t="s">
        <v>56</v>
      </c>
      <c r="E118" s="11" t="s">
        <v>111</v>
      </c>
      <c r="F118" s="11" t="s">
        <v>173</v>
      </c>
      <c r="G118" s="1">
        <v>42289</v>
      </c>
      <c r="H118" s="11">
        <v>17</v>
      </c>
      <c r="I118" s="11">
        <v>19</v>
      </c>
      <c r="J118" s="11">
        <v>291</v>
      </c>
      <c r="K118" s="11">
        <v>0</v>
      </c>
    </row>
    <row r="119" spans="1:11" x14ac:dyDescent="0.25">
      <c r="A119" s="11" t="s">
        <v>56</v>
      </c>
      <c r="B119" s="11" t="s">
        <v>56</v>
      </c>
      <c r="C119" s="11" t="s">
        <v>56</v>
      </c>
      <c r="D119" s="11" t="s">
        <v>56</v>
      </c>
      <c r="E119" s="11" t="s">
        <v>111</v>
      </c>
      <c r="F119" s="11" t="s">
        <v>173</v>
      </c>
      <c r="G119" s="1">
        <v>42290</v>
      </c>
      <c r="H119" s="11">
        <v>16</v>
      </c>
      <c r="I119" s="11">
        <v>19</v>
      </c>
      <c r="J119" s="11">
        <v>148</v>
      </c>
      <c r="K119" s="11">
        <v>0</v>
      </c>
    </row>
    <row r="120" spans="1:11" x14ac:dyDescent="0.25">
      <c r="A120" s="11" t="s">
        <v>56</v>
      </c>
      <c r="B120" s="11" t="s">
        <v>56</v>
      </c>
      <c r="C120" s="11" t="s">
        <v>56</v>
      </c>
      <c r="D120" s="11" t="s">
        <v>56</v>
      </c>
      <c r="E120" s="11" t="s">
        <v>111</v>
      </c>
      <c r="F120" s="11" t="s">
        <v>173</v>
      </c>
      <c r="G120" s="1">
        <v>42290</v>
      </c>
      <c r="H120" s="11">
        <v>17</v>
      </c>
      <c r="I120" s="11">
        <v>19</v>
      </c>
      <c r="J120" s="11">
        <v>168</v>
      </c>
      <c r="K120" s="11">
        <v>0</v>
      </c>
    </row>
    <row r="121" spans="1:11" x14ac:dyDescent="0.25">
      <c r="A121" s="11" t="s">
        <v>56</v>
      </c>
      <c r="B121" s="11" t="s">
        <v>56</v>
      </c>
      <c r="C121" s="11" t="s">
        <v>56</v>
      </c>
      <c r="D121" s="11" t="s">
        <v>56</v>
      </c>
      <c r="E121" s="11" t="s">
        <v>111</v>
      </c>
      <c r="F121" s="11" t="s">
        <v>173</v>
      </c>
      <c r="G121" s="1">
        <v>42291</v>
      </c>
      <c r="H121" s="11">
        <v>18</v>
      </c>
      <c r="I121" s="11">
        <v>19</v>
      </c>
      <c r="J121" s="11">
        <v>316</v>
      </c>
      <c r="K121" s="11">
        <v>0</v>
      </c>
    </row>
    <row r="122" spans="1:11" x14ac:dyDescent="0.25">
      <c r="A122" s="11" t="s">
        <v>56</v>
      </c>
      <c r="B122" s="11" t="s">
        <v>56</v>
      </c>
      <c r="C122" s="11" t="s">
        <v>56</v>
      </c>
      <c r="D122" s="11" t="s">
        <v>56</v>
      </c>
      <c r="E122" s="11" t="s">
        <v>111</v>
      </c>
      <c r="F122" s="11" t="s">
        <v>173</v>
      </c>
      <c r="G122" s="1">
        <v>42292</v>
      </c>
      <c r="H122" s="11">
        <v>18</v>
      </c>
      <c r="I122" s="11">
        <v>19</v>
      </c>
      <c r="J122" s="11">
        <v>274</v>
      </c>
      <c r="K122" s="11">
        <v>0</v>
      </c>
    </row>
    <row r="123" spans="1:11" x14ac:dyDescent="0.25">
      <c r="A123" s="11" t="s">
        <v>56</v>
      </c>
      <c r="B123" s="11" t="s">
        <v>56</v>
      </c>
      <c r="C123" s="11" t="s">
        <v>56</v>
      </c>
      <c r="D123" s="11" t="s">
        <v>56</v>
      </c>
      <c r="E123" s="11" t="s">
        <v>111</v>
      </c>
      <c r="F123" s="11" t="s">
        <v>173</v>
      </c>
      <c r="G123" s="1">
        <v>42292</v>
      </c>
      <c r="H123" s="11">
        <v>19</v>
      </c>
      <c r="I123" s="11">
        <v>19</v>
      </c>
      <c r="J123" s="11">
        <v>42</v>
      </c>
      <c r="K123" s="11">
        <v>0</v>
      </c>
    </row>
    <row r="124" spans="1:11" x14ac:dyDescent="0.25">
      <c r="A124" s="11" t="s">
        <v>56</v>
      </c>
      <c r="B124" s="11" t="s">
        <v>56</v>
      </c>
      <c r="C124" s="11" t="s">
        <v>56</v>
      </c>
      <c r="D124" s="11" t="s">
        <v>56</v>
      </c>
      <c r="E124" s="11" t="s">
        <v>111</v>
      </c>
      <c r="F124" s="11" t="s">
        <v>173</v>
      </c>
      <c r="G124" s="1">
        <v>42293</v>
      </c>
      <c r="H124" s="11">
        <v>19</v>
      </c>
      <c r="I124" s="11">
        <v>19</v>
      </c>
      <c r="J124" s="11">
        <v>316</v>
      </c>
      <c r="K124" s="11">
        <v>0</v>
      </c>
    </row>
    <row r="125" spans="1:11" x14ac:dyDescent="0.25">
      <c r="A125" s="11" t="s">
        <v>56</v>
      </c>
      <c r="B125" s="11" t="s">
        <v>56</v>
      </c>
      <c r="C125" s="11" t="s">
        <v>56</v>
      </c>
      <c r="D125" s="11" t="s">
        <v>56</v>
      </c>
      <c r="E125" s="11" t="s">
        <v>111</v>
      </c>
      <c r="F125" s="11" t="s">
        <v>173</v>
      </c>
      <c r="G125" s="1">
        <v>42303</v>
      </c>
      <c r="H125" s="11">
        <v>19</v>
      </c>
      <c r="I125" s="11">
        <v>19</v>
      </c>
      <c r="J125" s="11">
        <v>316</v>
      </c>
      <c r="K125" s="11">
        <v>0</v>
      </c>
    </row>
    <row r="126" spans="1:11" x14ac:dyDescent="0.25">
      <c r="A126" s="11" t="s">
        <v>56</v>
      </c>
      <c r="B126" s="11" t="s">
        <v>56</v>
      </c>
      <c r="C126" s="11" t="s">
        <v>56</v>
      </c>
      <c r="D126" s="11" t="s">
        <v>56</v>
      </c>
      <c r="E126" s="11" t="s">
        <v>111</v>
      </c>
      <c r="F126" s="11" t="s">
        <v>173</v>
      </c>
      <c r="G126" s="1">
        <v>42304</v>
      </c>
      <c r="H126" s="11">
        <v>19</v>
      </c>
      <c r="I126" s="11">
        <v>19</v>
      </c>
      <c r="J126" s="11">
        <v>316</v>
      </c>
      <c r="K126" s="11">
        <v>0</v>
      </c>
    </row>
    <row r="127" spans="1:11" x14ac:dyDescent="0.25">
      <c r="A127" s="11" t="s">
        <v>56</v>
      </c>
      <c r="B127" s="11" t="s">
        <v>56</v>
      </c>
      <c r="C127" s="11" t="s">
        <v>56</v>
      </c>
      <c r="D127" s="11" t="s">
        <v>56</v>
      </c>
      <c r="E127" s="11" t="s">
        <v>111</v>
      </c>
      <c r="F127" s="11" t="s">
        <v>173</v>
      </c>
      <c r="G127" s="1">
        <v>42305</v>
      </c>
      <c r="H127" s="11">
        <v>19</v>
      </c>
      <c r="I127" s="11">
        <v>19</v>
      </c>
      <c r="J127" s="11">
        <v>316</v>
      </c>
      <c r="K127" s="11">
        <v>0</v>
      </c>
    </row>
    <row r="128" spans="1:11" x14ac:dyDescent="0.25">
      <c r="A128" s="11" t="s">
        <v>56</v>
      </c>
      <c r="B128" s="11" t="s">
        <v>56</v>
      </c>
      <c r="C128" s="11" t="s">
        <v>56</v>
      </c>
      <c r="D128" s="11" t="s">
        <v>56</v>
      </c>
      <c r="E128" s="11" t="s">
        <v>111</v>
      </c>
      <c r="F128" s="11" t="s">
        <v>173</v>
      </c>
      <c r="G128" s="1">
        <v>42306</v>
      </c>
      <c r="H128" s="11">
        <v>19</v>
      </c>
      <c r="I128" s="11">
        <v>19</v>
      </c>
      <c r="J128" s="11">
        <v>300</v>
      </c>
      <c r="K128" s="11">
        <v>0</v>
      </c>
    </row>
    <row r="129" spans="1:11" x14ac:dyDescent="0.25">
      <c r="A129" s="11" t="s">
        <v>56</v>
      </c>
      <c r="B129" s="11" t="s">
        <v>56</v>
      </c>
      <c r="C129" s="11" t="s">
        <v>56</v>
      </c>
      <c r="D129" s="11" t="s">
        <v>56</v>
      </c>
      <c r="E129" s="11" t="s">
        <v>111</v>
      </c>
      <c r="F129" s="11" t="s">
        <v>173</v>
      </c>
      <c r="G129" s="1">
        <v>42307</v>
      </c>
      <c r="H129" s="11">
        <v>19</v>
      </c>
      <c r="I129" s="11">
        <v>19</v>
      </c>
      <c r="J129" s="11">
        <v>316</v>
      </c>
      <c r="K129" s="11">
        <v>0</v>
      </c>
    </row>
    <row r="130" spans="1:11" x14ac:dyDescent="0.25">
      <c r="A130" s="11" t="s">
        <v>56</v>
      </c>
      <c r="B130" s="11" t="s">
        <v>56</v>
      </c>
      <c r="C130" s="11" t="s">
        <v>56</v>
      </c>
      <c r="D130" s="11" t="s">
        <v>56</v>
      </c>
      <c r="E130" s="11" t="s">
        <v>111</v>
      </c>
      <c r="F130" s="11" t="s">
        <v>175</v>
      </c>
      <c r="G130" s="1">
        <v>42163</v>
      </c>
      <c r="H130" s="11">
        <v>15</v>
      </c>
      <c r="I130" s="11">
        <v>19</v>
      </c>
      <c r="J130" s="11"/>
      <c r="K130" s="11">
        <v>1</v>
      </c>
    </row>
    <row r="131" spans="1:11" x14ac:dyDescent="0.25">
      <c r="A131" s="11" t="s">
        <v>56</v>
      </c>
      <c r="B131" s="11" t="s">
        <v>56</v>
      </c>
      <c r="C131" s="11" t="s">
        <v>56</v>
      </c>
      <c r="D131" s="11" t="s">
        <v>56</v>
      </c>
      <c r="E131" s="11" t="s">
        <v>111</v>
      </c>
      <c r="F131" s="11" t="s">
        <v>175</v>
      </c>
      <c r="G131" s="1">
        <v>42164</v>
      </c>
      <c r="H131" s="11">
        <v>14</v>
      </c>
      <c r="I131" s="11">
        <v>19</v>
      </c>
      <c r="J131" s="11"/>
      <c r="K131" s="11">
        <v>1</v>
      </c>
    </row>
    <row r="132" spans="1:11" x14ac:dyDescent="0.25">
      <c r="A132" s="11" t="s">
        <v>56</v>
      </c>
      <c r="B132" s="11" t="s">
        <v>56</v>
      </c>
      <c r="C132" s="11" t="s">
        <v>56</v>
      </c>
      <c r="D132" s="11" t="s">
        <v>56</v>
      </c>
      <c r="E132" s="11" t="s">
        <v>111</v>
      </c>
      <c r="F132" s="11" t="s">
        <v>175</v>
      </c>
      <c r="G132" s="1">
        <v>42173</v>
      </c>
      <c r="H132" s="11">
        <v>17</v>
      </c>
      <c r="I132" s="11">
        <v>19</v>
      </c>
      <c r="J132" s="11"/>
      <c r="K132" s="11">
        <v>1</v>
      </c>
    </row>
    <row r="133" spans="1:11" x14ac:dyDescent="0.25">
      <c r="A133" s="11" t="s">
        <v>56</v>
      </c>
      <c r="B133" s="11" t="s">
        <v>56</v>
      </c>
      <c r="C133" s="11" t="s">
        <v>56</v>
      </c>
      <c r="D133" s="11" t="s">
        <v>56</v>
      </c>
      <c r="E133" s="11" t="s">
        <v>111</v>
      </c>
      <c r="F133" s="11" t="s">
        <v>175</v>
      </c>
      <c r="G133" s="1">
        <v>42180</v>
      </c>
      <c r="H133" s="11">
        <v>15</v>
      </c>
      <c r="I133" s="11">
        <v>19</v>
      </c>
      <c r="J133" s="11"/>
      <c r="K133" s="11">
        <v>1</v>
      </c>
    </row>
    <row r="134" spans="1:11" x14ac:dyDescent="0.25">
      <c r="A134" s="11" t="s">
        <v>56</v>
      </c>
      <c r="B134" s="11" t="s">
        <v>56</v>
      </c>
      <c r="C134" s="11" t="s">
        <v>56</v>
      </c>
      <c r="D134" s="11" t="s">
        <v>56</v>
      </c>
      <c r="E134" s="11" t="s">
        <v>111</v>
      </c>
      <c r="F134" s="11" t="s">
        <v>175</v>
      </c>
      <c r="G134" s="1">
        <v>42181</v>
      </c>
      <c r="H134" s="11">
        <v>17</v>
      </c>
      <c r="I134" s="11">
        <v>19</v>
      </c>
      <c r="J134" s="11"/>
      <c r="K134" s="11">
        <v>1</v>
      </c>
    </row>
    <row r="135" spans="1:11" x14ac:dyDescent="0.25">
      <c r="A135" s="11" t="s">
        <v>56</v>
      </c>
      <c r="B135" s="11" t="s">
        <v>56</v>
      </c>
      <c r="C135" s="11" t="s">
        <v>56</v>
      </c>
      <c r="D135" s="11" t="s">
        <v>56</v>
      </c>
      <c r="E135" s="11" t="s">
        <v>111</v>
      </c>
      <c r="F135" s="11" t="s">
        <v>175</v>
      </c>
      <c r="G135" s="1">
        <v>42184</v>
      </c>
      <c r="H135" s="11">
        <v>17</v>
      </c>
      <c r="I135" s="11">
        <v>19</v>
      </c>
      <c r="J135" s="11"/>
      <c r="K135" s="11">
        <v>1</v>
      </c>
    </row>
    <row r="136" spans="1:11" x14ac:dyDescent="0.25">
      <c r="A136" s="11" t="s">
        <v>56</v>
      </c>
      <c r="B136" s="11" t="s">
        <v>56</v>
      </c>
      <c r="C136" s="11" t="s">
        <v>56</v>
      </c>
      <c r="D136" s="11" t="s">
        <v>56</v>
      </c>
      <c r="E136" s="11" t="s">
        <v>111</v>
      </c>
      <c r="F136" s="11" t="s">
        <v>175</v>
      </c>
      <c r="G136" s="1">
        <v>42185</v>
      </c>
      <c r="H136" s="11">
        <v>16</v>
      </c>
      <c r="I136" s="11">
        <v>19</v>
      </c>
      <c r="J136" s="11"/>
      <c r="K136" s="11">
        <v>1</v>
      </c>
    </row>
    <row r="137" spans="1:11" x14ac:dyDescent="0.25">
      <c r="A137" s="11" t="s">
        <v>56</v>
      </c>
      <c r="B137" s="11" t="s">
        <v>56</v>
      </c>
      <c r="C137" s="11" t="s">
        <v>56</v>
      </c>
      <c r="D137" s="11" t="s">
        <v>56</v>
      </c>
      <c r="E137" s="11" t="s">
        <v>111</v>
      </c>
      <c r="F137" s="11" t="s">
        <v>175</v>
      </c>
      <c r="G137" s="1">
        <v>42186</v>
      </c>
      <c r="H137" s="11">
        <v>14</v>
      </c>
      <c r="I137" s="11">
        <v>19</v>
      </c>
      <c r="J137" s="11"/>
      <c r="K137" s="11">
        <v>1</v>
      </c>
    </row>
    <row r="138" spans="1:11" x14ac:dyDescent="0.25">
      <c r="A138" s="11" t="s">
        <v>56</v>
      </c>
      <c r="B138" s="11" t="s">
        <v>56</v>
      </c>
      <c r="C138" s="11" t="s">
        <v>56</v>
      </c>
      <c r="D138" s="11" t="s">
        <v>56</v>
      </c>
      <c r="E138" s="11" t="s">
        <v>111</v>
      </c>
      <c r="F138" s="11" t="s">
        <v>175</v>
      </c>
      <c r="G138" s="1">
        <v>42187</v>
      </c>
      <c r="H138" s="11">
        <v>17</v>
      </c>
      <c r="I138" s="11">
        <v>18</v>
      </c>
      <c r="J138" s="11"/>
      <c r="K138" s="11">
        <v>1</v>
      </c>
    </row>
    <row r="139" spans="1:11" x14ac:dyDescent="0.25">
      <c r="A139" s="11" t="s">
        <v>56</v>
      </c>
      <c r="B139" s="11" t="s">
        <v>56</v>
      </c>
      <c r="C139" s="11" t="s">
        <v>56</v>
      </c>
      <c r="D139" s="11" t="s">
        <v>56</v>
      </c>
      <c r="E139" s="11" t="s">
        <v>111</v>
      </c>
      <c r="F139" s="11" t="s">
        <v>175</v>
      </c>
      <c r="G139" s="1">
        <v>42213</v>
      </c>
      <c r="H139" s="11">
        <v>17</v>
      </c>
      <c r="I139" s="11">
        <v>19</v>
      </c>
      <c r="J139" s="11"/>
      <c r="K139" s="11">
        <v>1</v>
      </c>
    </row>
    <row r="140" spans="1:11" x14ac:dyDescent="0.25">
      <c r="A140" s="11" t="s">
        <v>56</v>
      </c>
      <c r="B140" s="11" t="s">
        <v>56</v>
      </c>
      <c r="C140" s="11" t="s">
        <v>56</v>
      </c>
      <c r="D140" s="11" t="s">
        <v>56</v>
      </c>
      <c r="E140" s="11" t="s">
        <v>111</v>
      </c>
      <c r="F140" s="11" t="s">
        <v>175</v>
      </c>
      <c r="G140" s="1">
        <v>42213</v>
      </c>
      <c r="H140" s="11">
        <v>18</v>
      </c>
      <c r="I140" s="11">
        <v>19</v>
      </c>
      <c r="J140" s="11"/>
      <c r="K140" s="11">
        <v>1</v>
      </c>
    </row>
    <row r="141" spans="1:11" x14ac:dyDescent="0.25">
      <c r="A141" s="11" t="s">
        <v>56</v>
      </c>
      <c r="B141" s="11" t="s">
        <v>56</v>
      </c>
      <c r="C141" s="11" t="s">
        <v>56</v>
      </c>
      <c r="D141" s="11" t="s">
        <v>56</v>
      </c>
      <c r="E141" s="11" t="s">
        <v>111</v>
      </c>
      <c r="F141" s="11" t="s">
        <v>175</v>
      </c>
      <c r="G141" s="1">
        <v>42214</v>
      </c>
      <c r="H141" s="11">
        <v>17</v>
      </c>
      <c r="I141" s="11">
        <v>19</v>
      </c>
      <c r="J141" s="11"/>
      <c r="K141" s="11">
        <v>1</v>
      </c>
    </row>
    <row r="142" spans="1:11" x14ac:dyDescent="0.25">
      <c r="A142" s="11" t="s">
        <v>56</v>
      </c>
      <c r="B142" s="11" t="s">
        <v>56</v>
      </c>
      <c r="C142" s="11" t="s">
        <v>56</v>
      </c>
      <c r="D142" s="11" t="s">
        <v>56</v>
      </c>
      <c r="E142" s="11" t="s">
        <v>111</v>
      </c>
      <c r="F142" s="11" t="s">
        <v>175</v>
      </c>
      <c r="G142" s="1">
        <v>42215</v>
      </c>
      <c r="H142" s="11">
        <v>17</v>
      </c>
      <c r="I142" s="11">
        <v>18</v>
      </c>
      <c r="J142" s="11"/>
      <c r="K142" s="11">
        <v>1</v>
      </c>
    </row>
    <row r="143" spans="1:11" x14ac:dyDescent="0.25">
      <c r="A143" s="11" t="s">
        <v>56</v>
      </c>
      <c r="B143" s="11" t="s">
        <v>56</v>
      </c>
      <c r="C143" s="11" t="s">
        <v>56</v>
      </c>
      <c r="D143" s="11" t="s">
        <v>56</v>
      </c>
      <c r="E143" s="11" t="s">
        <v>111</v>
      </c>
      <c r="F143" s="11" t="s">
        <v>175</v>
      </c>
      <c r="G143" s="1">
        <v>42222</v>
      </c>
      <c r="H143" s="11">
        <v>17</v>
      </c>
      <c r="I143" s="11">
        <v>18</v>
      </c>
      <c r="J143" s="11"/>
      <c r="K143" s="11">
        <v>1</v>
      </c>
    </row>
    <row r="144" spans="1:11" x14ac:dyDescent="0.25">
      <c r="A144" s="11" t="s">
        <v>56</v>
      </c>
      <c r="B144" s="11" t="s">
        <v>56</v>
      </c>
      <c r="C144" s="11" t="s">
        <v>56</v>
      </c>
      <c r="D144" s="11" t="s">
        <v>56</v>
      </c>
      <c r="E144" s="11" t="s">
        <v>111</v>
      </c>
      <c r="F144" s="11" t="s">
        <v>175</v>
      </c>
      <c r="G144" s="1">
        <v>42229</v>
      </c>
      <c r="H144" s="11">
        <v>18</v>
      </c>
      <c r="I144" s="11">
        <v>19</v>
      </c>
      <c r="J144" s="11"/>
      <c r="K144" s="11">
        <v>1</v>
      </c>
    </row>
    <row r="145" spans="1:11" x14ac:dyDescent="0.25">
      <c r="A145" s="11" t="s">
        <v>56</v>
      </c>
      <c r="B145" s="11" t="s">
        <v>56</v>
      </c>
      <c r="C145" s="11" t="s">
        <v>56</v>
      </c>
      <c r="D145" s="11" t="s">
        <v>56</v>
      </c>
      <c r="E145" s="11" t="s">
        <v>111</v>
      </c>
      <c r="F145" s="11" t="s">
        <v>175</v>
      </c>
      <c r="G145" s="1">
        <v>42230</v>
      </c>
      <c r="H145" s="11">
        <v>17</v>
      </c>
      <c r="I145" s="11">
        <v>18</v>
      </c>
      <c r="J145" s="11"/>
      <c r="K145" s="11">
        <v>1</v>
      </c>
    </row>
    <row r="146" spans="1:11" x14ac:dyDescent="0.25">
      <c r="A146" s="11" t="s">
        <v>56</v>
      </c>
      <c r="B146" s="11" t="s">
        <v>56</v>
      </c>
      <c r="C146" s="11" t="s">
        <v>56</v>
      </c>
      <c r="D146" s="11" t="s">
        <v>56</v>
      </c>
      <c r="E146" s="11" t="s">
        <v>111</v>
      </c>
      <c r="F146" s="11" t="s">
        <v>175</v>
      </c>
      <c r="G146" s="1">
        <v>42233</v>
      </c>
      <c r="H146" s="11">
        <v>17</v>
      </c>
      <c r="I146" s="11">
        <v>18</v>
      </c>
      <c r="J146" s="11"/>
      <c r="K146" s="11">
        <v>1</v>
      </c>
    </row>
    <row r="147" spans="1:11" x14ac:dyDescent="0.25">
      <c r="A147" s="11" t="s">
        <v>56</v>
      </c>
      <c r="B147" s="11" t="s">
        <v>56</v>
      </c>
      <c r="C147" s="11" t="s">
        <v>56</v>
      </c>
      <c r="D147" s="11" t="s">
        <v>56</v>
      </c>
      <c r="E147" s="11" t="s">
        <v>111</v>
      </c>
      <c r="F147" s="11" t="s">
        <v>175</v>
      </c>
      <c r="G147" s="1">
        <v>42242</v>
      </c>
      <c r="H147" s="11">
        <v>16</v>
      </c>
      <c r="I147" s="11">
        <v>19</v>
      </c>
      <c r="J147" s="11"/>
      <c r="K147" s="11">
        <v>1</v>
      </c>
    </row>
    <row r="148" spans="1:11" x14ac:dyDescent="0.25">
      <c r="A148" s="11" t="s">
        <v>56</v>
      </c>
      <c r="B148" s="11" t="s">
        <v>56</v>
      </c>
      <c r="C148" s="11" t="s">
        <v>56</v>
      </c>
      <c r="D148" s="11" t="s">
        <v>56</v>
      </c>
      <c r="E148" s="11" t="s">
        <v>111</v>
      </c>
      <c r="F148" s="11" t="s">
        <v>175</v>
      </c>
      <c r="G148" s="1">
        <v>42242</v>
      </c>
      <c r="H148" s="11">
        <v>17</v>
      </c>
      <c r="I148" s="11">
        <v>19</v>
      </c>
      <c r="J148" s="11"/>
      <c r="K148" s="11">
        <v>1</v>
      </c>
    </row>
    <row r="149" spans="1:11" x14ac:dyDescent="0.25">
      <c r="A149" s="11" t="s">
        <v>56</v>
      </c>
      <c r="B149" s="11" t="s">
        <v>56</v>
      </c>
      <c r="C149" s="11" t="s">
        <v>56</v>
      </c>
      <c r="D149" s="11" t="s">
        <v>56</v>
      </c>
      <c r="E149" s="11" t="s">
        <v>111</v>
      </c>
      <c r="F149" s="11" t="s">
        <v>175</v>
      </c>
      <c r="G149" s="1">
        <v>42243</v>
      </c>
      <c r="H149" s="11">
        <v>18</v>
      </c>
      <c r="I149" s="11">
        <v>19</v>
      </c>
      <c r="J149" s="11"/>
      <c r="K149" s="11">
        <v>1</v>
      </c>
    </row>
    <row r="150" spans="1:11" x14ac:dyDescent="0.25">
      <c r="A150" s="11" t="s">
        <v>56</v>
      </c>
      <c r="B150" s="11" t="s">
        <v>56</v>
      </c>
      <c r="C150" s="11" t="s">
        <v>56</v>
      </c>
      <c r="D150" s="11" t="s">
        <v>56</v>
      </c>
      <c r="E150" s="11" t="s">
        <v>111</v>
      </c>
      <c r="F150" s="11" t="s">
        <v>175</v>
      </c>
      <c r="G150" s="1">
        <v>42244</v>
      </c>
      <c r="H150" s="11">
        <v>17</v>
      </c>
      <c r="I150" s="11">
        <v>19</v>
      </c>
      <c r="J150" s="11"/>
      <c r="K150" s="11">
        <v>1</v>
      </c>
    </row>
    <row r="151" spans="1:11" x14ac:dyDescent="0.25">
      <c r="A151" s="11" t="s">
        <v>56</v>
      </c>
      <c r="B151" s="11" t="s">
        <v>56</v>
      </c>
      <c r="C151" s="11" t="s">
        <v>56</v>
      </c>
      <c r="D151" s="11" t="s">
        <v>56</v>
      </c>
      <c r="E151" s="11" t="s">
        <v>111</v>
      </c>
      <c r="F151" s="11" t="s">
        <v>175</v>
      </c>
      <c r="G151" s="1">
        <v>42255</v>
      </c>
      <c r="H151" s="11">
        <v>15</v>
      </c>
      <c r="I151" s="11">
        <v>19</v>
      </c>
      <c r="J151" s="11"/>
      <c r="K151" s="11">
        <v>1</v>
      </c>
    </row>
    <row r="152" spans="1:11" x14ac:dyDescent="0.25">
      <c r="A152" s="11" t="s">
        <v>56</v>
      </c>
      <c r="B152" s="11" t="s">
        <v>56</v>
      </c>
      <c r="C152" s="11" t="s">
        <v>56</v>
      </c>
      <c r="D152" s="11" t="s">
        <v>56</v>
      </c>
      <c r="E152" s="11" t="s">
        <v>111</v>
      </c>
      <c r="F152" s="11" t="s">
        <v>175</v>
      </c>
      <c r="G152" s="1">
        <v>42255</v>
      </c>
      <c r="H152" s="11">
        <v>16</v>
      </c>
      <c r="I152" s="11">
        <v>19</v>
      </c>
      <c r="J152" s="11"/>
      <c r="K152" s="11">
        <v>1</v>
      </c>
    </row>
    <row r="153" spans="1:11" x14ac:dyDescent="0.25">
      <c r="A153" s="11" t="s">
        <v>56</v>
      </c>
      <c r="B153" s="11" t="s">
        <v>56</v>
      </c>
      <c r="C153" s="11" t="s">
        <v>56</v>
      </c>
      <c r="D153" s="11" t="s">
        <v>56</v>
      </c>
      <c r="E153" s="11" t="s">
        <v>111</v>
      </c>
      <c r="F153" s="11" t="s">
        <v>175</v>
      </c>
      <c r="G153" s="1">
        <v>42256</v>
      </c>
      <c r="H153" s="11">
        <v>15</v>
      </c>
      <c r="I153" s="11">
        <v>19</v>
      </c>
      <c r="J153" s="11"/>
      <c r="K153" s="11">
        <v>1</v>
      </c>
    </row>
    <row r="154" spans="1:11" x14ac:dyDescent="0.25">
      <c r="A154" s="11" t="s">
        <v>56</v>
      </c>
      <c r="B154" s="11" t="s">
        <v>56</v>
      </c>
      <c r="C154" s="11" t="s">
        <v>56</v>
      </c>
      <c r="D154" s="11" t="s">
        <v>56</v>
      </c>
      <c r="E154" s="11" t="s">
        <v>111</v>
      </c>
      <c r="F154" s="11" t="s">
        <v>175</v>
      </c>
      <c r="G154" s="1">
        <v>42257</v>
      </c>
      <c r="H154" s="11">
        <v>15</v>
      </c>
      <c r="I154" s="11">
        <v>19</v>
      </c>
      <c r="J154" s="11"/>
      <c r="K154" s="11">
        <v>1</v>
      </c>
    </row>
    <row r="155" spans="1:11" x14ac:dyDescent="0.25">
      <c r="A155" s="11" t="s">
        <v>56</v>
      </c>
      <c r="B155" s="11" t="s">
        <v>56</v>
      </c>
      <c r="C155" s="11" t="s">
        <v>56</v>
      </c>
      <c r="D155" s="11" t="s">
        <v>56</v>
      </c>
      <c r="E155" s="11" t="s">
        <v>111</v>
      </c>
      <c r="F155" s="11" t="s">
        <v>175</v>
      </c>
      <c r="G155" s="1">
        <v>42258</v>
      </c>
      <c r="H155" s="11">
        <v>15</v>
      </c>
      <c r="I155" s="11">
        <v>19</v>
      </c>
      <c r="J155" s="11"/>
      <c r="K155" s="11">
        <v>1</v>
      </c>
    </row>
    <row r="156" spans="1:11" x14ac:dyDescent="0.25">
      <c r="A156" s="11" t="s">
        <v>56</v>
      </c>
      <c r="B156" s="11" t="s">
        <v>56</v>
      </c>
      <c r="C156" s="11" t="s">
        <v>56</v>
      </c>
      <c r="D156" s="11" t="s">
        <v>56</v>
      </c>
      <c r="E156" s="11" t="s">
        <v>111</v>
      </c>
      <c r="F156" s="11" t="s">
        <v>175</v>
      </c>
      <c r="G156" s="1">
        <v>42272</v>
      </c>
      <c r="H156" s="11">
        <v>18</v>
      </c>
      <c r="I156" s="11">
        <v>19</v>
      </c>
      <c r="J156" s="11"/>
      <c r="K156" s="11">
        <v>1</v>
      </c>
    </row>
    <row r="157" spans="1:11" x14ac:dyDescent="0.25">
      <c r="A157" s="11" t="s">
        <v>56</v>
      </c>
      <c r="B157" s="11" t="s">
        <v>56</v>
      </c>
      <c r="C157" s="11" t="s">
        <v>56</v>
      </c>
      <c r="D157" s="11" t="s">
        <v>56</v>
      </c>
      <c r="E157" s="11" t="s">
        <v>112</v>
      </c>
      <c r="F157" s="11" t="s">
        <v>174</v>
      </c>
      <c r="G157" s="1">
        <v>41947</v>
      </c>
      <c r="H157" s="11">
        <v>19</v>
      </c>
      <c r="I157" s="11">
        <v>19</v>
      </c>
      <c r="J157" s="11"/>
      <c r="K157" s="11">
        <v>1</v>
      </c>
    </row>
    <row r="158" spans="1:11" x14ac:dyDescent="0.25">
      <c r="A158" s="11" t="s">
        <v>56</v>
      </c>
      <c r="B158" s="11" t="s">
        <v>56</v>
      </c>
      <c r="C158" s="11" t="s">
        <v>56</v>
      </c>
      <c r="D158" s="11" t="s">
        <v>56</v>
      </c>
      <c r="E158" s="11" t="s">
        <v>112</v>
      </c>
      <c r="F158" s="11" t="s">
        <v>174</v>
      </c>
      <c r="G158" s="1">
        <v>41948</v>
      </c>
      <c r="H158" s="11">
        <v>18</v>
      </c>
      <c r="I158" s="11">
        <v>19</v>
      </c>
      <c r="J158" s="11"/>
      <c r="K158" s="11">
        <v>1</v>
      </c>
    </row>
    <row r="159" spans="1:11" x14ac:dyDescent="0.25">
      <c r="A159" s="11" t="s">
        <v>56</v>
      </c>
      <c r="B159" s="11" t="s">
        <v>56</v>
      </c>
      <c r="C159" s="11" t="s">
        <v>56</v>
      </c>
      <c r="D159" s="11" t="s">
        <v>56</v>
      </c>
      <c r="E159" s="11" t="s">
        <v>112</v>
      </c>
      <c r="F159" s="11" t="s">
        <v>174</v>
      </c>
      <c r="G159" s="1">
        <v>41949</v>
      </c>
      <c r="H159" s="11">
        <v>17</v>
      </c>
      <c r="I159" s="11">
        <v>19</v>
      </c>
      <c r="J159" s="11"/>
      <c r="K159" s="11">
        <v>1</v>
      </c>
    </row>
    <row r="160" spans="1:11" x14ac:dyDescent="0.25">
      <c r="A160" s="11" t="s">
        <v>56</v>
      </c>
      <c r="B160" s="11" t="s">
        <v>56</v>
      </c>
      <c r="C160" s="11" t="s">
        <v>56</v>
      </c>
      <c r="D160" s="11" t="s">
        <v>56</v>
      </c>
      <c r="E160" s="11" t="s">
        <v>112</v>
      </c>
      <c r="F160" s="11" t="s">
        <v>174</v>
      </c>
      <c r="G160" s="1">
        <v>41950</v>
      </c>
      <c r="H160" s="11">
        <v>18</v>
      </c>
      <c r="I160" s="11">
        <v>19</v>
      </c>
      <c r="J160" s="11">
        <v>158</v>
      </c>
      <c r="K160" s="11">
        <v>0</v>
      </c>
    </row>
    <row r="161" spans="1:11" x14ac:dyDescent="0.25">
      <c r="A161" s="11" t="s">
        <v>56</v>
      </c>
      <c r="B161" s="11" t="s">
        <v>56</v>
      </c>
      <c r="C161" s="11" t="s">
        <v>56</v>
      </c>
      <c r="D161" s="11" t="s">
        <v>56</v>
      </c>
      <c r="E161" s="11" t="s">
        <v>112</v>
      </c>
      <c r="F161" s="11" t="s">
        <v>174</v>
      </c>
      <c r="G161" s="1">
        <v>41953</v>
      </c>
      <c r="H161" s="11">
        <v>18</v>
      </c>
      <c r="I161" s="11">
        <v>19</v>
      </c>
      <c r="J161" s="11"/>
      <c r="K161" s="11">
        <v>1</v>
      </c>
    </row>
    <row r="162" spans="1:11" x14ac:dyDescent="0.25">
      <c r="A162" s="11" t="s">
        <v>56</v>
      </c>
      <c r="B162" s="11" t="s">
        <v>56</v>
      </c>
      <c r="C162" s="11" t="s">
        <v>56</v>
      </c>
      <c r="D162" s="11" t="s">
        <v>56</v>
      </c>
      <c r="E162" s="11" t="s">
        <v>112</v>
      </c>
      <c r="F162" s="11" t="s">
        <v>174</v>
      </c>
      <c r="G162" s="1">
        <v>41956</v>
      </c>
      <c r="H162" s="11">
        <v>18</v>
      </c>
      <c r="I162" s="11">
        <v>19</v>
      </c>
      <c r="J162" s="11"/>
      <c r="K162" s="11">
        <v>1</v>
      </c>
    </row>
    <row r="163" spans="1:11" x14ac:dyDescent="0.25">
      <c r="A163" s="11" t="s">
        <v>56</v>
      </c>
      <c r="B163" s="11" t="s">
        <v>56</v>
      </c>
      <c r="C163" s="11" t="s">
        <v>56</v>
      </c>
      <c r="D163" s="11" t="s">
        <v>56</v>
      </c>
      <c r="E163" s="11" t="s">
        <v>112</v>
      </c>
      <c r="F163" s="11" t="s">
        <v>174</v>
      </c>
      <c r="G163" s="1">
        <v>41963</v>
      </c>
      <c r="H163" s="11">
        <v>18</v>
      </c>
      <c r="I163" s="11">
        <v>18</v>
      </c>
      <c r="J163" s="11"/>
      <c r="K163" s="11">
        <v>1</v>
      </c>
    </row>
    <row r="164" spans="1:11" x14ac:dyDescent="0.25">
      <c r="A164" s="11" t="s">
        <v>56</v>
      </c>
      <c r="B164" s="11" t="s">
        <v>56</v>
      </c>
      <c r="C164" s="11" t="s">
        <v>56</v>
      </c>
      <c r="D164" s="11" t="s">
        <v>56</v>
      </c>
      <c r="E164" s="11" t="s">
        <v>112</v>
      </c>
      <c r="F164" s="11" t="s">
        <v>174</v>
      </c>
      <c r="G164" s="1">
        <v>41975</v>
      </c>
      <c r="H164" s="11">
        <v>18</v>
      </c>
      <c r="I164" s="11">
        <v>18</v>
      </c>
      <c r="J164" s="11">
        <v>142</v>
      </c>
      <c r="K164" s="11">
        <v>0</v>
      </c>
    </row>
    <row r="165" spans="1:11" x14ac:dyDescent="0.25">
      <c r="A165" s="11" t="s">
        <v>56</v>
      </c>
      <c r="B165" s="11" t="s">
        <v>56</v>
      </c>
      <c r="C165" s="11" t="s">
        <v>56</v>
      </c>
      <c r="D165" s="11" t="s">
        <v>56</v>
      </c>
      <c r="E165" s="11" t="s">
        <v>112</v>
      </c>
      <c r="F165" s="11" t="s">
        <v>174</v>
      </c>
      <c r="G165" s="1">
        <v>41976</v>
      </c>
      <c r="H165" s="11">
        <v>18</v>
      </c>
      <c r="I165" s="11">
        <v>18</v>
      </c>
      <c r="J165" s="11">
        <v>142</v>
      </c>
      <c r="K165" s="11">
        <v>0</v>
      </c>
    </row>
    <row r="166" spans="1:11" x14ac:dyDescent="0.25">
      <c r="A166" s="11" t="s">
        <v>56</v>
      </c>
      <c r="B166" s="11" t="s">
        <v>56</v>
      </c>
      <c r="C166" s="11" t="s">
        <v>56</v>
      </c>
      <c r="D166" s="11" t="s">
        <v>56</v>
      </c>
      <c r="E166" s="11" t="s">
        <v>112</v>
      </c>
      <c r="F166" s="11" t="s">
        <v>174</v>
      </c>
      <c r="G166" s="1">
        <v>41978</v>
      </c>
      <c r="H166" s="11">
        <v>18</v>
      </c>
      <c r="I166" s="11">
        <v>18</v>
      </c>
      <c r="J166" s="11">
        <v>142</v>
      </c>
      <c r="K166" s="11">
        <v>0</v>
      </c>
    </row>
    <row r="167" spans="1:11" x14ac:dyDescent="0.25">
      <c r="A167" s="11" t="s">
        <v>56</v>
      </c>
      <c r="B167" s="11" t="s">
        <v>56</v>
      </c>
      <c r="C167" s="11" t="s">
        <v>56</v>
      </c>
      <c r="D167" s="11" t="s">
        <v>56</v>
      </c>
      <c r="E167" s="11" t="s">
        <v>112</v>
      </c>
      <c r="F167" s="11" t="s">
        <v>174</v>
      </c>
      <c r="G167" s="1">
        <v>41981</v>
      </c>
      <c r="H167" s="11">
        <v>18</v>
      </c>
      <c r="I167" s="11">
        <v>18</v>
      </c>
      <c r="J167" s="11">
        <v>142</v>
      </c>
      <c r="K167" s="11">
        <v>0</v>
      </c>
    </row>
    <row r="168" spans="1:11" x14ac:dyDescent="0.25">
      <c r="A168" s="11" t="s">
        <v>56</v>
      </c>
      <c r="B168" s="11" t="s">
        <v>56</v>
      </c>
      <c r="C168" s="11" t="s">
        <v>56</v>
      </c>
      <c r="D168" s="11" t="s">
        <v>56</v>
      </c>
      <c r="E168" s="11" t="s">
        <v>112</v>
      </c>
      <c r="F168" s="11" t="s">
        <v>174</v>
      </c>
      <c r="G168" s="1">
        <v>42018</v>
      </c>
      <c r="H168" s="11">
        <v>18</v>
      </c>
      <c r="I168" s="11">
        <v>18</v>
      </c>
      <c r="J168" s="11">
        <v>137</v>
      </c>
      <c r="K168" s="11">
        <v>0</v>
      </c>
    </row>
    <row r="169" spans="1:11" x14ac:dyDescent="0.25">
      <c r="A169" s="11" t="s">
        <v>56</v>
      </c>
      <c r="B169" s="11" t="s">
        <v>56</v>
      </c>
      <c r="C169" s="11" t="s">
        <v>56</v>
      </c>
      <c r="D169" s="11" t="s">
        <v>56</v>
      </c>
      <c r="E169" s="11" t="s">
        <v>112</v>
      </c>
      <c r="F169" s="11" t="s">
        <v>174</v>
      </c>
      <c r="G169" s="1">
        <v>42033</v>
      </c>
      <c r="H169" s="11">
        <v>18</v>
      </c>
      <c r="I169" s="11">
        <v>18</v>
      </c>
      <c r="J169" s="11">
        <v>137</v>
      </c>
      <c r="K169" s="11">
        <v>0</v>
      </c>
    </row>
    <row r="170" spans="1:11" x14ac:dyDescent="0.25">
      <c r="A170" s="11" t="s">
        <v>56</v>
      </c>
      <c r="B170" s="11" t="s">
        <v>56</v>
      </c>
      <c r="C170" s="11" t="s">
        <v>56</v>
      </c>
      <c r="D170" s="11" t="s">
        <v>56</v>
      </c>
      <c r="E170" s="11" t="s">
        <v>112</v>
      </c>
      <c r="F170" s="11" t="s">
        <v>174</v>
      </c>
      <c r="G170" s="1">
        <v>42034</v>
      </c>
      <c r="H170" s="11">
        <v>18</v>
      </c>
      <c r="I170" s="11">
        <v>19</v>
      </c>
      <c r="J170" s="11">
        <v>137</v>
      </c>
      <c r="K170" s="11">
        <v>0</v>
      </c>
    </row>
    <row r="171" spans="1:11" x14ac:dyDescent="0.25">
      <c r="A171" s="11" t="s">
        <v>56</v>
      </c>
      <c r="B171" s="11" t="s">
        <v>56</v>
      </c>
      <c r="C171" s="11" t="s">
        <v>56</v>
      </c>
      <c r="D171" s="11" t="s">
        <v>56</v>
      </c>
      <c r="E171" s="11" t="s">
        <v>112</v>
      </c>
      <c r="F171" s="11" t="s">
        <v>174</v>
      </c>
      <c r="G171" s="1">
        <v>42037</v>
      </c>
      <c r="H171" s="11">
        <v>18</v>
      </c>
      <c r="I171" s="11">
        <v>19</v>
      </c>
      <c r="J171" s="11">
        <v>143</v>
      </c>
      <c r="K171" s="11">
        <v>0</v>
      </c>
    </row>
    <row r="172" spans="1:11" x14ac:dyDescent="0.25">
      <c r="A172" s="11" t="s">
        <v>56</v>
      </c>
      <c r="B172" s="11" t="s">
        <v>56</v>
      </c>
      <c r="C172" s="11" t="s">
        <v>56</v>
      </c>
      <c r="D172" s="11" t="s">
        <v>56</v>
      </c>
      <c r="E172" s="11" t="s">
        <v>112</v>
      </c>
      <c r="F172" s="11" t="s">
        <v>174</v>
      </c>
      <c r="G172" s="1">
        <v>42038</v>
      </c>
      <c r="H172" s="11">
        <v>18</v>
      </c>
      <c r="I172" s="11">
        <v>19</v>
      </c>
      <c r="J172" s="11">
        <v>143</v>
      </c>
      <c r="K172" s="11">
        <v>0</v>
      </c>
    </row>
    <row r="173" spans="1:11" x14ac:dyDescent="0.25">
      <c r="A173" s="11" t="s">
        <v>56</v>
      </c>
      <c r="B173" s="11" t="s">
        <v>56</v>
      </c>
      <c r="C173" s="11" t="s">
        <v>56</v>
      </c>
      <c r="D173" s="11" t="s">
        <v>56</v>
      </c>
      <c r="E173" s="11" t="s">
        <v>112</v>
      </c>
      <c r="F173" s="11" t="s">
        <v>174</v>
      </c>
      <c r="G173" s="1">
        <v>42039</v>
      </c>
      <c r="H173" s="11">
        <v>19</v>
      </c>
      <c r="I173" s="11">
        <v>19</v>
      </c>
      <c r="J173" s="11">
        <v>143</v>
      </c>
      <c r="K173" s="11">
        <v>0</v>
      </c>
    </row>
    <row r="174" spans="1:11" x14ac:dyDescent="0.25">
      <c r="A174" s="11" t="s">
        <v>56</v>
      </c>
      <c r="B174" s="11" t="s">
        <v>56</v>
      </c>
      <c r="C174" s="11" t="s">
        <v>56</v>
      </c>
      <c r="D174" s="11" t="s">
        <v>56</v>
      </c>
      <c r="E174" s="11" t="s">
        <v>112</v>
      </c>
      <c r="F174" s="11" t="s">
        <v>174</v>
      </c>
      <c r="G174" s="1">
        <v>42040</v>
      </c>
      <c r="H174" s="11">
        <v>19</v>
      </c>
      <c r="I174" s="11">
        <v>19</v>
      </c>
      <c r="J174" s="11">
        <v>143</v>
      </c>
      <c r="K174" s="11">
        <v>0</v>
      </c>
    </row>
    <row r="175" spans="1:11" x14ac:dyDescent="0.25">
      <c r="A175" s="11" t="s">
        <v>56</v>
      </c>
      <c r="B175" s="11" t="s">
        <v>56</v>
      </c>
      <c r="C175" s="11" t="s">
        <v>56</v>
      </c>
      <c r="D175" s="11" t="s">
        <v>56</v>
      </c>
      <c r="E175" s="11" t="s">
        <v>112</v>
      </c>
      <c r="F175" s="11" t="s">
        <v>174</v>
      </c>
      <c r="G175" s="1">
        <v>42044</v>
      </c>
      <c r="H175" s="11">
        <v>18</v>
      </c>
      <c r="I175" s="11">
        <v>19</v>
      </c>
      <c r="J175" s="11">
        <v>143</v>
      </c>
      <c r="K175" s="11">
        <v>0</v>
      </c>
    </row>
    <row r="176" spans="1:11" x14ac:dyDescent="0.25">
      <c r="A176" s="11" t="s">
        <v>56</v>
      </c>
      <c r="B176" s="11" t="s">
        <v>56</v>
      </c>
      <c r="C176" s="11" t="s">
        <v>56</v>
      </c>
      <c r="D176" s="11" t="s">
        <v>56</v>
      </c>
      <c r="E176" s="11" t="s">
        <v>112</v>
      </c>
      <c r="F176" s="11" t="s">
        <v>174</v>
      </c>
      <c r="G176" s="1">
        <v>42045</v>
      </c>
      <c r="H176" s="11">
        <v>19</v>
      </c>
      <c r="I176" s="11">
        <v>19</v>
      </c>
      <c r="J176" s="11">
        <v>143</v>
      </c>
      <c r="K176" s="11">
        <v>0</v>
      </c>
    </row>
    <row r="177" spans="1:11" x14ac:dyDescent="0.25">
      <c r="A177" s="11" t="s">
        <v>56</v>
      </c>
      <c r="B177" s="11" t="s">
        <v>56</v>
      </c>
      <c r="C177" s="11" t="s">
        <v>56</v>
      </c>
      <c r="D177" s="11" t="s">
        <v>56</v>
      </c>
      <c r="E177" s="11" t="s">
        <v>112</v>
      </c>
      <c r="F177" s="11" t="s">
        <v>174</v>
      </c>
      <c r="G177" s="1">
        <v>42046</v>
      </c>
      <c r="H177" s="11">
        <v>19</v>
      </c>
      <c r="I177" s="11">
        <v>19</v>
      </c>
      <c r="J177" s="11">
        <v>143</v>
      </c>
      <c r="K177" s="11">
        <v>0</v>
      </c>
    </row>
    <row r="178" spans="1:11" x14ac:dyDescent="0.25">
      <c r="A178" s="11" t="s">
        <v>56</v>
      </c>
      <c r="B178" s="11" t="s">
        <v>56</v>
      </c>
      <c r="C178" s="11" t="s">
        <v>56</v>
      </c>
      <c r="D178" s="11" t="s">
        <v>56</v>
      </c>
      <c r="E178" s="11" t="s">
        <v>112</v>
      </c>
      <c r="F178" s="11" t="s">
        <v>174</v>
      </c>
      <c r="G178" s="1">
        <v>42052</v>
      </c>
      <c r="H178" s="11">
        <v>19</v>
      </c>
      <c r="I178" s="11">
        <v>19</v>
      </c>
      <c r="J178" s="11">
        <v>143</v>
      </c>
      <c r="K178" s="11">
        <v>0</v>
      </c>
    </row>
    <row r="179" spans="1:11" x14ac:dyDescent="0.25">
      <c r="A179" s="11" t="s">
        <v>56</v>
      </c>
      <c r="B179" s="11" t="s">
        <v>56</v>
      </c>
      <c r="C179" s="11" t="s">
        <v>56</v>
      </c>
      <c r="D179" s="11" t="s">
        <v>56</v>
      </c>
      <c r="E179" s="11" t="s">
        <v>112</v>
      </c>
      <c r="F179" s="11" t="s">
        <v>174</v>
      </c>
      <c r="G179" s="1">
        <v>42053</v>
      </c>
      <c r="H179" s="11">
        <v>19</v>
      </c>
      <c r="I179" s="11">
        <v>19</v>
      </c>
      <c r="J179" s="11">
        <v>143</v>
      </c>
      <c r="K179" s="11">
        <v>0</v>
      </c>
    </row>
    <row r="180" spans="1:11" x14ac:dyDescent="0.25">
      <c r="A180" s="11" t="s">
        <v>56</v>
      </c>
      <c r="B180" s="11" t="s">
        <v>56</v>
      </c>
      <c r="C180" s="11" t="s">
        <v>56</v>
      </c>
      <c r="D180" s="11" t="s">
        <v>56</v>
      </c>
      <c r="E180" s="11" t="s">
        <v>112</v>
      </c>
      <c r="F180" s="11" t="s">
        <v>174</v>
      </c>
      <c r="G180" s="1">
        <v>42181</v>
      </c>
      <c r="H180" s="11">
        <v>17</v>
      </c>
      <c r="I180" s="11">
        <v>19</v>
      </c>
      <c r="J180" s="11"/>
      <c r="K180" s="11">
        <v>1</v>
      </c>
    </row>
    <row r="181" spans="1:11" x14ac:dyDescent="0.25">
      <c r="A181" s="11" t="s">
        <v>56</v>
      </c>
      <c r="B181" s="11" t="s">
        <v>56</v>
      </c>
      <c r="C181" s="11" t="s">
        <v>56</v>
      </c>
      <c r="D181" s="11" t="s">
        <v>56</v>
      </c>
      <c r="E181" s="11" t="s">
        <v>112</v>
      </c>
      <c r="F181" s="11" t="s">
        <v>174</v>
      </c>
      <c r="G181" s="1">
        <v>42184</v>
      </c>
      <c r="H181" s="11">
        <v>19</v>
      </c>
      <c r="I181" s="11">
        <v>19</v>
      </c>
      <c r="J181" s="11"/>
      <c r="K181" s="11">
        <v>1</v>
      </c>
    </row>
    <row r="182" spans="1:11" x14ac:dyDescent="0.25">
      <c r="A182" s="11" t="s">
        <v>56</v>
      </c>
      <c r="B182" s="11" t="s">
        <v>56</v>
      </c>
      <c r="C182" s="11" t="s">
        <v>56</v>
      </c>
      <c r="D182" s="11" t="s">
        <v>56</v>
      </c>
      <c r="E182" s="11" t="s">
        <v>112</v>
      </c>
      <c r="F182" s="11" t="s">
        <v>174</v>
      </c>
      <c r="G182" s="1">
        <v>42185</v>
      </c>
      <c r="H182" s="11">
        <v>16</v>
      </c>
      <c r="I182" s="11">
        <v>19</v>
      </c>
      <c r="J182" s="11"/>
      <c r="K182" s="11">
        <v>1</v>
      </c>
    </row>
    <row r="183" spans="1:11" x14ac:dyDescent="0.25">
      <c r="A183" s="11" t="s">
        <v>56</v>
      </c>
      <c r="B183" s="11" t="s">
        <v>56</v>
      </c>
      <c r="C183" s="11" t="s">
        <v>56</v>
      </c>
      <c r="D183" s="11" t="s">
        <v>56</v>
      </c>
      <c r="E183" s="11" t="s">
        <v>112</v>
      </c>
      <c r="F183" s="11" t="s">
        <v>174</v>
      </c>
      <c r="G183" s="1">
        <v>42186</v>
      </c>
      <c r="H183" s="11">
        <v>16</v>
      </c>
      <c r="I183" s="11">
        <v>19</v>
      </c>
      <c r="J183" s="11"/>
      <c r="K183" s="11">
        <v>1</v>
      </c>
    </row>
    <row r="184" spans="1:11" x14ac:dyDescent="0.25">
      <c r="A184" s="11" t="s">
        <v>56</v>
      </c>
      <c r="B184" s="11" t="s">
        <v>56</v>
      </c>
      <c r="C184" s="11" t="s">
        <v>56</v>
      </c>
      <c r="D184" s="11" t="s">
        <v>56</v>
      </c>
      <c r="E184" s="11" t="s">
        <v>112</v>
      </c>
      <c r="F184" s="11" t="s">
        <v>174</v>
      </c>
      <c r="G184" s="1">
        <v>42187</v>
      </c>
      <c r="H184" s="11">
        <v>17</v>
      </c>
      <c r="I184" s="11">
        <v>18</v>
      </c>
      <c r="J184" s="11"/>
      <c r="K184" s="11">
        <v>1</v>
      </c>
    </row>
    <row r="185" spans="1:11" x14ac:dyDescent="0.25">
      <c r="A185" s="11" t="s">
        <v>56</v>
      </c>
      <c r="B185" s="11" t="s">
        <v>56</v>
      </c>
      <c r="C185" s="11" t="s">
        <v>56</v>
      </c>
      <c r="D185" s="11" t="s">
        <v>56</v>
      </c>
      <c r="E185" s="11" t="s">
        <v>112</v>
      </c>
      <c r="F185" s="11" t="s">
        <v>174</v>
      </c>
      <c r="G185" s="1">
        <v>42207</v>
      </c>
      <c r="H185" s="11">
        <v>16</v>
      </c>
      <c r="I185" s="11">
        <v>16</v>
      </c>
      <c r="J185" s="11"/>
      <c r="K185" s="11">
        <v>1</v>
      </c>
    </row>
    <row r="186" spans="1:11" x14ac:dyDescent="0.25">
      <c r="A186" s="11" t="s">
        <v>56</v>
      </c>
      <c r="B186" s="11" t="s">
        <v>56</v>
      </c>
      <c r="C186" s="11" t="s">
        <v>56</v>
      </c>
      <c r="D186" s="11" t="s">
        <v>56</v>
      </c>
      <c r="E186" s="11" t="s">
        <v>112</v>
      </c>
      <c r="F186" s="11" t="s">
        <v>174</v>
      </c>
      <c r="G186" s="1">
        <v>42213</v>
      </c>
      <c r="H186" s="11">
        <v>17</v>
      </c>
      <c r="I186" s="11">
        <v>19</v>
      </c>
      <c r="J186" s="11"/>
      <c r="K186" s="11">
        <v>1</v>
      </c>
    </row>
    <row r="187" spans="1:11" x14ac:dyDescent="0.25">
      <c r="A187" s="11" t="s">
        <v>56</v>
      </c>
      <c r="B187" s="11" t="s">
        <v>56</v>
      </c>
      <c r="C187" s="11" t="s">
        <v>56</v>
      </c>
      <c r="D187" s="11" t="s">
        <v>56</v>
      </c>
      <c r="E187" s="11" t="s">
        <v>112</v>
      </c>
      <c r="F187" s="11" t="s">
        <v>174</v>
      </c>
      <c r="G187" s="1">
        <v>42213</v>
      </c>
      <c r="H187" s="11">
        <v>18</v>
      </c>
      <c r="I187" s="11">
        <v>18</v>
      </c>
      <c r="J187" s="11"/>
      <c r="K187" s="11">
        <v>1</v>
      </c>
    </row>
    <row r="188" spans="1:11" x14ac:dyDescent="0.25">
      <c r="A188" s="11" t="s">
        <v>56</v>
      </c>
      <c r="B188" s="11" t="s">
        <v>56</v>
      </c>
      <c r="C188" s="11" t="s">
        <v>56</v>
      </c>
      <c r="D188" s="11" t="s">
        <v>56</v>
      </c>
      <c r="E188" s="11" t="s">
        <v>112</v>
      </c>
      <c r="F188" s="11" t="s">
        <v>174</v>
      </c>
      <c r="G188" s="1">
        <v>42213</v>
      </c>
      <c r="H188" s="11">
        <v>18</v>
      </c>
      <c r="I188" s="11">
        <v>19</v>
      </c>
      <c r="J188" s="11"/>
      <c r="K188" s="11">
        <v>1</v>
      </c>
    </row>
    <row r="189" spans="1:11" x14ac:dyDescent="0.25">
      <c r="A189" s="11" t="s">
        <v>56</v>
      </c>
      <c r="B189" s="11" t="s">
        <v>56</v>
      </c>
      <c r="C189" s="11" t="s">
        <v>56</v>
      </c>
      <c r="D189" s="11" t="s">
        <v>56</v>
      </c>
      <c r="E189" s="11" t="s">
        <v>112</v>
      </c>
      <c r="F189" s="11" t="s">
        <v>174</v>
      </c>
      <c r="G189" s="1">
        <v>42214</v>
      </c>
      <c r="H189" s="11">
        <v>16</v>
      </c>
      <c r="I189" s="11">
        <v>19</v>
      </c>
      <c r="J189" s="11"/>
      <c r="K189" s="11">
        <v>1</v>
      </c>
    </row>
    <row r="190" spans="1:11" x14ac:dyDescent="0.25">
      <c r="A190" s="11" t="s">
        <v>56</v>
      </c>
      <c r="B190" s="11" t="s">
        <v>56</v>
      </c>
      <c r="C190" s="11" t="s">
        <v>56</v>
      </c>
      <c r="D190" s="11" t="s">
        <v>56</v>
      </c>
      <c r="E190" s="11" t="s">
        <v>112</v>
      </c>
      <c r="F190" s="11" t="s">
        <v>174</v>
      </c>
      <c r="G190" s="1">
        <v>42215</v>
      </c>
      <c r="H190" s="11">
        <v>17</v>
      </c>
      <c r="I190" s="11">
        <v>18</v>
      </c>
      <c r="J190" s="11"/>
      <c r="K190" s="11">
        <v>1</v>
      </c>
    </row>
    <row r="191" spans="1:11" x14ac:dyDescent="0.25">
      <c r="A191" s="11" t="s">
        <v>56</v>
      </c>
      <c r="B191" s="11" t="s">
        <v>56</v>
      </c>
      <c r="C191" s="11" t="s">
        <v>56</v>
      </c>
      <c r="D191" s="11" t="s">
        <v>56</v>
      </c>
      <c r="E191" s="11" t="s">
        <v>112</v>
      </c>
      <c r="F191" s="11" t="s">
        <v>174</v>
      </c>
      <c r="G191" s="1">
        <v>42216</v>
      </c>
      <c r="H191" s="11">
        <v>17</v>
      </c>
      <c r="I191" s="11">
        <v>17</v>
      </c>
      <c r="J191" s="11"/>
      <c r="K191" s="11">
        <v>1</v>
      </c>
    </row>
    <row r="192" spans="1:11" x14ac:dyDescent="0.25">
      <c r="A192" s="11" t="s">
        <v>56</v>
      </c>
      <c r="B192" s="11" t="s">
        <v>56</v>
      </c>
      <c r="C192" s="11" t="s">
        <v>56</v>
      </c>
      <c r="D192" s="11" t="s">
        <v>56</v>
      </c>
      <c r="E192" s="11" t="s">
        <v>112</v>
      </c>
      <c r="F192" s="11" t="s">
        <v>174</v>
      </c>
      <c r="G192" s="1">
        <v>42219</v>
      </c>
      <c r="H192" s="11">
        <v>17</v>
      </c>
      <c r="I192" s="11">
        <v>17</v>
      </c>
      <c r="J192" s="11"/>
      <c r="K192" s="11">
        <v>1</v>
      </c>
    </row>
    <row r="193" spans="1:11" x14ac:dyDescent="0.25">
      <c r="A193" s="11" t="s">
        <v>56</v>
      </c>
      <c r="B193" s="11" t="s">
        <v>56</v>
      </c>
      <c r="C193" s="11" t="s">
        <v>56</v>
      </c>
      <c r="D193" s="11" t="s">
        <v>56</v>
      </c>
      <c r="E193" s="11" t="s">
        <v>112</v>
      </c>
      <c r="F193" s="11" t="s">
        <v>174</v>
      </c>
      <c r="G193" s="1">
        <v>42222</v>
      </c>
      <c r="H193" s="11">
        <v>17</v>
      </c>
      <c r="I193" s="11">
        <v>17</v>
      </c>
      <c r="J193" s="11"/>
      <c r="K193" s="11">
        <v>1</v>
      </c>
    </row>
    <row r="194" spans="1:11" x14ac:dyDescent="0.25">
      <c r="A194" s="11" t="s">
        <v>56</v>
      </c>
      <c r="B194" s="11" t="s">
        <v>56</v>
      </c>
      <c r="C194" s="11" t="s">
        <v>56</v>
      </c>
      <c r="D194" s="11" t="s">
        <v>56</v>
      </c>
      <c r="E194" s="11" t="s">
        <v>112</v>
      </c>
      <c r="F194" s="11" t="s">
        <v>174</v>
      </c>
      <c r="G194" s="1">
        <v>42222</v>
      </c>
      <c r="H194" s="11">
        <v>17</v>
      </c>
      <c r="I194" s="11">
        <v>18</v>
      </c>
      <c r="J194" s="11"/>
      <c r="K194" s="11">
        <v>1</v>
      </c>
    </row>
    <row r="195" spans="1:11" x14ac:dyDescent="0.25">
      <c r="A195" s="11" t="s">
        <v>56</v>
      </c>
      <c r="B195" s="11" t="s">
        <v>56</v>
      </c>
      <c r="C195" s="11" t="s">
        <v>56</v>
      </c>
      <c r="D195" s="11" t="s">
        <v>56</v>
      </c>
      <c r="E195" s="11" t="s">
        <v>112</v>
      </c>
      <c r="F195" s="11" t="s">
        <v>174</v>
      </c>
      <c r="G195" s="1">
        <v>42229</v>
      </c>
      <c r="H195" s="11">
        <v>18</v>
      </c>
      <c r="I195" s="11">
        <v>19</v>
      </c>
      <c r="J195" s="11"/>
      <c r="K195" s="11">
        <v>1</v>
      </c>
    </row>
    <row r="196" spans="1:11" x14ac:dyDescent="0.25">
      <c r="A196" s="11" t="s">
        <v>56</v>
      </c>
      <c r="B196" s="11" t="s">
        <v>56</v>
      </c>
      <c r="C196" s="11" t="s">
        <v>56</v>
      </c>
      <c r="D196" s="11" t="s">
        <v>56</v>
      </c>
      <c r="E196" s="11" t="s">
        <v>112</v>
      </c>
      <c r="F196" s="11" t="s">
        <v>174</v>
      </c>
      <c r="G196" s="1">
        <v>42230</v>
      </c>
      <c r="H196" s="11">
        <v>17</v>
      </c>
      <c r="I196" s="11">
        <v>18</v>
      </c>
      <c r="J196" s="11"/>
      <c r="K196" s="11">
        <v>1</v>
      </c>
    </row>
    <row r="197" spans="1:11" x14ac:dyDescent="0.25">
      <c r="A197" s="11" t="s">
        <v>56</v>
      </c>
      <c r="B197" s="11" t="s">
        <v>56</v>
      </c>
      <c r="C197" s="11" t="s">
        <v>56</v>
      </c>
      <c r="D197" s="11" t="s">
        <v>56</v>
      </c>
      <c r="E197" s="11" t="s">
        <v>112</v>
      </c>
      <c r="F197" s="11" t="s">
        <v>174</v>
      </c>
      <c r="G197" s="1">
        <v>42230</v>
      </c>
      <c r="H197" s="11">
        <v>18</v>
      </c>
      <c r="I197" s="11">
        <v>18</v>
      </c>
      <c r="J197" s="11"/>
      <c r="K197" s="11">
        <v>1</v>
      </c>
    </row>
    <row r="198" spans="1:11" x14ac:dyDescent="0.25">
      <c r="A198" s="11" t="s">
        <v>56</v>
      </c>
      <c r="B198" s="11" t="s">
        <v>56</v>
      </c>
      <c r="C198" s="11" t="s">
        <v>56</v>
      </c>
      <c r="D198" s="11" t="s">
        <v>56</v>
      </c>
      <c r="E198" s="11" t="s">
        <v>112</v>
      </c>
      <c r="F198" s="11" t="s">
        <v>174</v>
      </c>
      <c r="G198" s="1">
        <v>42233</v>
      </c>
      <c r="H198" s="11">
        <v>17</v>
      </c>
      <c r="I198" s="11">
        <v>17</v>
      </c>
      <c r="J198" s="11"/>
      <c r="K198" s="11">
        <v>1</v>
      </c>
    </row>
    <row r="199" spans="1:11" x14ac:dyDescent="0.25">
      <c r="A199" s="11" t="s">
        <v>56</v>
      </c>
      <c r="B199" s="11" t="s">
        <v>56</v>
      </c>
      <c r="C199" s="11" t="s">
        <v>56</v>
      </c>
      <c r="D199" s="11" t="s">
        <v>56</v>
      </c>
      <c r="E199" s="11" t="s">
        <v>112</v>
      </c>
      <c r="F199" s="11" t="s">
        <v>174</v>
      </c>
      <c r="G199" s="1">
        <v>42233</v>
      </c>
      <c r="H199" s="11">
        <v>17</v>
      </c>
      <c r="I199" s="11">
        <v>18</v>
      </c>
      <c r="J199" s="11">
        <v>15</v>
      </c>
      <c r="K199" s="11">
        <v>0</v>
      </c>
    </row>
    <row r="200" spans="1:11" x14ac:dyDescent="0.25">
      <c r="A200" s="11" t="s">
        <v>56</v>
      </c>
      <c r="B200" s="11" t="s">
        <v>56</v>
      </c>
      <c r="C200" s="11" t="s">
        <v>56</v>
      </c>
      <c r="D200" s="11" t="s">
        <v>56</v>
      </c>
      <c r="E200" s="11" t="s">
        <v>112</v>
      </c>
      <c r="F200" s="11" t="s">
        <v>174</v>
      </c>
      <c r="G200" s="1">
        <v>42242</v>
      </c>
      <c r="H200" s="11">
        <v>16</v>
      </c>
      <c r="I200" s="11">
        <v>19</v>
      </c>
      <c r="J200" s="11"/>
      <c r="K200" s="11">
        <v>1</v>
      </c>
    </row>
    <row r="201" spans="1:11" x14ac:dyDescent="0.25">
      <c r="A201" s="11" t="s">
        <v>56</v>
      </c>
      <c r="B201" s="11" t="s">
        <v>56</v>
      </c>
      <c r="C201" s="11" t="s">
        <v>56</v>
      </c>
      <c r="D201" s="11" t="s">
        <v>56</v>
      </c>
      <c r="E201" s="11" t="s">
        <v>112</v>
      </c>
      <c r="F201" s="11" t="s">
        <v>174</v>
      </c>
      <c r="G201" s="1">
        <v>42242</v>
      </c>
      <c r="H201" s="11">
        <v>17</v>
      </c>
      <c r="I201" s="11">
        <v>19</v>
      </c>
      <c r="J201" s="11">
        <v>15</v>
      </c>
      <c r="K201" s="11">
        <v>0</v>
      </c>
    </row>
    <row r="202" spans="1:11" x14ac:dyDescent="0.25">
      <c r="A202" s="11" t="s">
        <v>56</v>
      </c>
      <c r="B202" s="11" t="s">
        <v>56</v>
      </c>
      <c r="C202" s="11" t="s">
        <v>56</v>
      </c>
      <c r="D202" s="11" t="s">
        <v>56</v>
      </c>
      <c r="E202" s="11" t="s">
        <v>112</v>
      </c>
      <c r="F202" s="11" t="s">
        <v>174</v>
      </c>
      <c r="G202" s="1">
        <v>42243</v>
      </c>
      <c r="H202" s="11">
        <v>18</v>
      </c>
      <c r="I202" s="11">
        <v>19</v>
      </c>
      <c r="J202" s="11">
        <v>19</v>
      </c>
      <c r="K202" s="11">
        <v>0</v>
      </c>
    </row>
    <row r="203" spans="1:11" x14ac:dyDescent="0.25">
      <c r="A203" s="11" t="s">
        <v>56</v>
      </c>
      <c r="B203" s="11" t="s">
        <v>56</v>
      </c>
      <c r="C203" s="11" t="s">
        <v>56</v>
      </c>
      <c r="D203" s="11" t="s">
        <v>56</v>
      </c>
      <c r="E203" s="11" t="s">
        <v>112</v>
      </c>
      <c r="F203" s="11" t="s">
        <v>174</v>
      </c>
      <c r="G203" s="1">
        <v>42243</v>
      </c>
      <c r="H203" s="11">
        <v>19</v>
      </c>
      <c r="I203" s="11">
        <v>19</v>
      </c>
      <c r="J203" s="11"/>
      <c r="K203" s="11">
        <v>1</v>
      </c>
    </row>
    <row r="204" spans="1:11" x14ac:dyDescent="0.25">
      <c r="A204" s="11" t="s">
        <v>56</v>
      </c>
      <c r="B204" s="11" t="s">
        <v>56</v>
      </c>
      <c r="C204" s="11" t="s">
        <v>56</v>
      </c>
      <c r="D204" s="11" t="s">
        <v>56</v>
      </c>
      <c r="E204" s="11" t="s">
        <v>112</v>
      </c>
      <c r="F204" s="11" t="s">
        <v>174</v>
      </c>
      <c r="G204" s="1">
        <v>42244</v>
      </c>
      <c r="H204" s="11">
        <v>17</v>
      </c>
      <c r="I204" s="11">
        <v>19</v>
      </c>
      <c r="J204" s="11"/>
      <c r="K204" s="11">
        <v>1</v>
      </c>
    </row>
    <row r="205" spans="1:11" x14ac:dyDescent="0.25">
      <c r="A205" s="11" t="s">
        <v>56</v>
      </c>
      <c r="B205" s="11" t="s">
        <v>56</v>
      </c>
      <c r="C205" s="11" t="s">
        <v>56</v>
      </c>
      <c r="D205" s="11" t="s">
        <v>56</v>
      </c>
      <c r="E205" s="11" t="s">
        <v>112</v>
      </c>
      <c r="F205" s="11" t="s">
        <v>174</v>
      </c>
      <c r="G205" s="1">
        <v>42244</v>
      </c>
      <c r="H205" s="11">
        <v>18</v>
      </c>
      <c r="I205" s="11">
        <v>19</v>
      </c>
      <c r="J205" s="11"/>
      <c r="K205" s="11">
        <v>1</v>
      </c>
    </row>
    <row r="206" spans="1:11" x14ac:dyDescent="0.25">
      <c r="A206" s="11" t="s">
        <v>56</v>
      </c>
      <c r="B206" s="11" t="s">
        <v>56</v>
      </c>
      <c r="C206" s="11" t="s">
        <v>56</v>
      </c>
      <c r="D206" s="11" t="s">
        <v>56</v>
      </c>
      <c r="E206" s="11" t="s">
        <v>112</v>
      </c>
      <c r="F206" s="11" t="s">
        <v>174</v>
      </c>
      <c r="G206" s="1">
        <v>42256</v>
      </c>
      <c r="H206" s="11">
        <v>16</v>
      </c>
      <c r="I206" s="11">
        <v>19</v>
      </c>
      <c r="J206" s="11"/>
      <c r="K206" s="11">
        <v>1</v>
      </c>
    </row>
    <row r="207" spans="1:11" x14ac:dyDescent="0.25">
      <c r="A207" s="11" t="s">
        <v>56</v>
      </c>
      <c r="B207" s="11" t="s">
        <v>56</v>
      </c>
      <c r="C207" s="11" t="s">
        <v>56</v>
      </c>
      <c r="D207" s="11" t="s">
        <v>56</v>
      </c>
      <c r="E207" s="11" t="s">
        <v>112</v>
      </c>
      <c r="F207" s="11" t="s">
        <v>174</v>
      </c>
      <c r="G207" s="1">
        <v>42257</v>
      </c>
      <c r="H207" s="11">
        <v>16</v>
      </c>
      <c r="I207" s="11">
        <v>19</v>
      </c>
      <c r="J207" s="11"/>
      <c r="K207" s="11">
        <v>1</v>
      </c>
    </row>
    <row r="208" spans="1:11" x14ac:dyDescent="0.25">
      <c r="A208" s="11" t="s">
        <v>56</v>
      </c>
      <c r="B208" s="11" t="s">
        <v>56</v>
      </c>
      <c r="C208" s="11" t="s">
        <v>56</v>
      </c>
      <c r="D208" s="11" t="s">
        <v>56</v>
      </c>
      <c r="E208" s="11" t="s">
        <v>112</v>
      </c>
      <c r="F208" s="11" t="s">
        <v>174</v>
      </c>
      <c r="G208" s="1">
        <v>42258</v>
      </c>
      <c r="H208" s="11">
        <v>15</v>
      </c>
      <c r="I208" s="11">
        <v>18</v>
      </c>
      <c r="J208" s="11"/>
      <c r="K208" s="11">
        <v>1</v>
      </c>
    </row>
    <row r="209" spans="1:11" x14ac:dyDescent="0.25">
      <c r="A209" s="11" t="s">
        <v>56</v>
      </c>
      <c r="B209" s="11" t="s">
        <v>56</v>
      </c>
      <c r="C209" s="11" t="s">
        <v>56</v>
      </c>
      <c r="D209" s="11" t="s">
        <v>56</v>
      </c>
      <c r="E209" s="11" t="s">
        <v>112</v>
      </c>
      <c r="F209" s="11" t="s">
        <v>174</v>
      </c>
      <c r="G209" s="1">
        <v>42258</v>
      </c>
      <c r="H209" s="11">
        <v>16</v>
      </c>
      <c r="I209" s="11">
        <v>19</v>
      </c>
      <c r="J209" s="11"/>
      <c r="K209" s="11">
        <v>1</v>
      </c>
    </row>
    <row r="210" spans="1:11" x14ac:dyDescent="0.25">
      <c r="A210" s="11" t="s">
        <v>56</v>
      </c>
      <c r="B210" s="11" t="s">
        <v>56</v>
      </c>
      <c r="C210" s="11" t="s">
        <v>56</v>
      </c>
      <c r="D210" s="11" t="s">
        <v>56</v>
      </c>
      <c r="E210" s="11" t="s">
        <v>112</v>
      </c>
      <c r="F210" s="11" t="s">
        <v>174</v>
      </c>
      <c r="G210" s="1">
        <v>42268</v>
      </c>
      <c r="H210" s="11">
        <v>16</v>
      </c>
      <c r="I210" s="11">
        <v>19</v>
      </c>
      <c r="J210" s="11"/>
      <c r="K210" s="11">
        <v>1</v>
      </c>
    </row>
    <row r="211" spans="1:11" x14ac:dyDescent="0.25">
      <c r="A211" s="11" t="s">
        <v>56</v>
      </c>
      <c r="B211" s="11" t="s">
        <v>56</v>
      </c>
      <c r="C211" s="11" t="s">
        <v>56</v>
      </c>
      <c r="D211" s="11" t="s">
        <v>56</v>
      </c>
      <c r="E211" s="11" t="s">
        <v>112</v>
      </c>
      <c r="F211" s="11" t="s">
        <v>174</v>
      </c>
      <c r="G211" s="1">
        <v>42271</v>
      </c>
      <c r="H211" s="11">
        <v>19</v>
      </c>
      <c r="I211" s="11">
        <v>19</v>
      </c>
      <c r="J211" s="11"/>
      <c r="K211" s="11">
        <v>1</v>
      </c>
    </row>
    <row r="212" spans="1:11" x14ac:dyDescent="0.25">
      <c r="A212" s="11" t="s">
        <v>56</v>
      </c>
      <c r="B212" s="11" t="s">
        <v>56</v>
      </c>
      <c r="C212" s="11" t="s">
        <v>56</v>
      </c>
      <c r="D212" s="11" t="s">
        <v>56</v>
      </c>
      <c r="E212" s="11" t="s">
        <v>112</v>
      </c>
      <c r="F212" s="11" t="s">
        <v>174</v>
      </c>
      <c r="G212" s="1">
        <v>42272</v>
      </c>
      <c r="H212" s="11">
        <v>18</v>
      </c>
      <c r="I212" s="11">
        <v>19</v>
      </c>
      <c r="J212" s="11"/>
      <c r="K212" s="11">
        <v>1</v>
      </c>
    </row>
    <row r="213" spans="1:11" x14ac:dyDescent="0.25">
      <c r="A213" s="11" t="s">
        <v>56</v>
      </c>
      <c r="B213" s="11" t="s">
        <v>56</v>
      </c>
      <c r="C213" s="11" t="s">
        <v>56</v>
      </c>
      <c r="D213" s="11" t="s">
        <v>56</v>
      </c>
      <c r="E213" s="11" t="s">
        <v>112</v>
      </c>
      <c r="F213" s="11" t="s">
        <v>174</v>
      </c>
      <c r="G213" s="1">
        <v>42276</v>
      </c>
      <c r="H213" s="11">
        <v>18</v>
      </c>
      <c r="I213" s="11">
        <v>18</v>
      </c>
      <c r="J213" s="11"/>
      <c r="K213" s="11">
        <v>1</v>
      </c>
    </row>
    <row r="214" spans="1:11" x14ac:dyDescent="0.25">
      <c r="A214" s="11" t="s">
        <v>56</v>
      </c>
      <c r="B214" s="11" t="s">
        <v>56</v>
      </c>
      <c r="C214" s="11" t="s">
        <v>56</v>
      </c>
      <c r="D214" s="11" t="s">
        <v>56</v>
      </c>
      <c r="E214" s="11" t="s">
        <v>112</v>
      </c>
      <c r="F214" s="11" t="s">
        <v>174</v>
      </c>
      <c r="G214" s="1">
        <v>42285</v>
      </c>
      <c r="H214" s="11">
        <v>19</v>
      </c>
      <c r="I214" s="11">
        <v>19</v>
      </c>
      <c r="J214" s="11"/>
      <c r="K214" s="11">
        <v>1</v>
      </c>
    </row>
    <row r="215" spans="1:11" x14ac:dyDescent="0.25">
      <c r="A215" s="11" t="s">
        <v>56</v>
      </c>
      <c r="B215" s="11" t="s">
        <v>56</v>
      </c>
      <c r="C215" s="11" t="s">
        <v>56</v>
      </c>
      <c r="D215" s="11" t="s">
        <v>56</v>
      </c>
      <c r="E215" s="11" t="s">
        <v>112</v>
      </c>
      <c r="F215" s="11" t="s">
        <v>174</v>
      </c>
      <c r="G215" s="1">
        <v>42286</v>
      </c>
      <c r="H215" s="11">
        <v>17</v>
      </c>
      <c r="I215" s="11">
        <v>19</v>
      </c>
      <c r="J215" s="11"/>
      <c r="K215" s="11">
        <v>1</v>
      </c>
    </row>
    <row r="216" spans="1:11" x14ac:dyDescent="0.25">
      <c r="A216" s="11" t="s">
        <v>56</v>
      </c>
      <c r="B216" s="11" t="s">
        <v>56</v>
      </c>
      <c r="C216" s="11" t="s">
        <v>56</v>
      </c>
      <c r="D216" s="11" t="s">
        <v>56</v>
      </c>
      <c r="E216" s="11" t="s">
        <v>112</v>
      </c>
      <c r="F216" s="11" t="s">
        <v>174</v>
      </c>
      <c r="G216" s="1">
        <v>42286</v>
      </c>
      <c r="H216" s="11">
        <v>18</v>
      </c>
      <c r="I216" s="11">
        <v>19</v>
      </c>
      <c r="J216" s="11"/>
      <c r="K216" s="11">
        <v>1</v>
      </c>
    </row>
    <row r="217" spans="1:11" x14ac:dyDescent="0.25">
      <c r="A217" s="11" t="s">
        <v>56</v>
      </c>
      <c r="B217" s="11" t="s">
        <v>56</v>
      </c>
      <c r="C217" s="11" t="s">
        <v>56</v>
      </c>
      <c r="D217" s="11" t="s">
        <v>56</v>
      </c>
      <c r="E217" s="11" t="s">
        <v>112</v>
      </c>
      <c r="F217" s="11" t="s">
        <v>174</v>
      </c>
      <c r="G217" s="1">
        <v>42289</v>
      </c>
      <c r="H217" s="11">
        <v>19</v>
      </c>
      <c r="I217" s="11">
        <v>19</v>
      </c>
      <c r="J217" s="11"/>
      <c r="K217" s="11">
        <v>1</v>
      </c>
    </row>
    <row r="218" spans="1:11" x14ac:dyDescent="0.25">
      <c r="A218" s="11" t="s">
        <v>56</v>
      </c>
      <c r="B218" s="11" t="s">
        <v>56</v>
      </c>
      <c r="C218" s="11" t="s">
        <v>56</v>
      </c>
      <c r="D218" s="11" t="s">
        <v>56</v>
      </c>
      <c r="E218" s="11" t="s">
        <v>112</v>
      </c>
      <c r="F218" s="11" t="s">
        <v>174</v>
      </c>
      <c r="G218" s="1">
        <v>42290</v>
      </c>
      <c r="H218" s="11">
        <v>16</v>
      </c>
      <c r="I218" s="11">
        <v>19</v>
      </c>
      <c r="J218" s="11"/>
      <c r="K218" s="11">
        <v>1</v>
      </c>
    </row>
    <row r="219" spans="1:11" x14ac:dyDescent="0.25">
      <c r="A219" s="11" t="s">
        <v>56</v>
      </c>
      <c r="B219" s="11" t="s">
        <v>56</v>
      </c>
      <c r="C219" s="11" t="s">
        <v>56</v>
      </c>
      <c r="D219" s="11" t="s">
        <v>56</v>
      </c>
      <c r="E219" s="11" t="s">
        <v>112</v>
      </c>
      <c r="F219" s="11" t="s">
        <v>174</v>
      </c>
      <c r="G219" s="1">
        <v>42290</v>
      </c>
      <c r="H219" s="11">
        <v>17</v>
      </c>
      <c r="I219" s="11">
        <v>19</v>
      </c>
      <c r="J219" s="11"/>
      <c r="K219" s="11">
        <v>1</v>
      </c>
    </row>
    <row r="220" spans="1:11" x14ac:dyDescent="0.25">
      <c r="A220" s="11" t="s">
        <v>56</v>
      </c>
      <c r="B220" s="11" t="s">
        <v>56</v>
      </c>
      <c r="C220" s="11" t="s">
        <v>56</v>
      </c>
      <c r="D220" s="11" t="s">
        <v>56</v>
      </c>
      <c r="E220" s="11" t="s">
        <v>112</v>
      </c>
      <c r="F220" s="11" t="s">
        <v>174</v>
      </c>
      <c r="G220" s="1">
        <v>42291</v>
      </c>
      <c r="H220" s="11">
        <v>18</v>
      </c>
      <c r="I220" s="11">
        <v>19</v>
      </c>
      <c r="J220" s="11"/>
      <c r="K220" s="11">
        <v>1</v>
      </c>
    </row>
    <row r="221" spans="1:11" x14ac:dyDescent="0.25">
      <c r="A221" s="11" t="s">
        <v>56</v>
      </c>
      <c r="B221" s="11" t="s">
        <v>56</v>
      </c>
      <c r="C221" s="11" t="s">
        <v>56</v>
      </c>
      <c r="D221" s="11" t="s">
        <v>56</v>
      </c>
      <c r="E221" s="11" t="s">
        <v>112</v>
      </c>
      <c r="F221" s="11" t="s">
        <v>174</v>
      </c>
      <c r="G221" s="1">
        <v>42292</v>
      </c>
      <c r="H221" s="11">
        <v>18</v>
      </c>
      <c r="I221" s="11">
        <v>19</v>
      </c>
      <c r="J221" s="11"/>
      <c r="K221" s="11">
        <v>1</v>
      </c>
    </row>
    <row r="222" spans="1:11" x14ac:dyDescent="0.25">
      <c r="A222" s="11" t="s">
        <v>56</v>
      </c>
      <c r="B222" s="11" t="s">
        <v>56</v>
      </c>
      <c r="C222" s="11" t="s">
        <v>56</v>
      </c>
      <c r="D222" s="11" t="s">
        <v>56</v>
      </c>
      <c r="E222" s="11" t="s">
        <v>112</v>
      </c>
      <c r="F222" s="11" t="s">
        <v>174</v>
      </c>
      <c r="G222" s="1">
        <v>42292</v>
      </c>
      <c r="H222" s="11">
        <v>19</v>
      </c>
      <c r="I222" s="11">
        <v>19</v>
      </c>
      <c r="J222" s="11"/>
      <c r="K222" s="11">
        <v>1</v>
      </c>
    </row>
    <row r="223" spans="1:11" x14ac:dyDescent="0.25">
      <c r="A223" s="11" t="s">
        <v>56</v>
      </c>
      <c r="B223" s="11" t="s">
        <v>56</v>
      </c>
      <c r="C223" s="11" t="s">
        <v>56</v>
      </c>
      <c r="D223" s="11" t="s">
        <v>56</v>
      </c>
      <c r="E223" s="11" t="s">
        <v>112</v>
      </c>
      <c r="F223" s="11" t="s">
        <v>174</v>
      </c>
      <c r="G223" s="1">
        <v>42293</v>
      </c>
      <c r="H223" s="11">
        <v>19</v>
      </c>
      <c r="I223" s="11">
        <v>19</v>
      </c>
      <c r="J223" s="11"/>
      <c r="K223" s="11">
        <v>1</v>
      </c>
    </row>
    <row r="224" spans="1:11" x14ac:dyDescent="0.25">
      <c r="A224" s="11" t="s">
        <v>56</v>
      </c>
      <c r="B224" s="11" t="s">
        <v>56</v>
      </c>
      <c r="C224" s="11" t="s">
        <v>56</v>
      </c>
      <c r="D224" s="11" t="s">
        <v>56</v>
      </c>
      <c r="E224" s="11" t="s">
        <v>112</v>
      </c>
      <c r="F224" s="11" t="s">
        <v>174</v>
      </c>
      <c r="G224" s="1">
        <v>42296</v>
      </c>
      <c r="H224" s="11">
        <v>19</v>
      </c>
      <c r="I224" s="11">
        <v>19</v>
      </c>
      <c r="J224" s="11"/>
      <c r="K224" s="11">
        <v>1</v>
      </c>
    </row>
    <row r="225" spans="1:11" x14ac:dyDescent="0.25">
      <c r="A225" s="11" t="s">
        <v>56</v>
      </c>
      <c r="B225" s="11" t="s">
        <v>56</v>
      </c>
      <c r="C225" s="11" t="s">
        <v>56</v>
      </c>
      <c r="D225" s="11" t="s">
        <v>56</v>
      </c>
      <c r="E225" s="11" t="s">
        <v>112</v>
      </c>
      <c r="F225" s="11" t="s">
        <v>174</v>
      </c>
      <c r="G225" s="1">
        <v>42303</v>
      </c>
      <c r="H225" s="11">
        <v>19</v>
      </c>
      <c r="I225" s="11">
        <v>19</v>
      </c>
      <c r="J225" s="11"/>
      <c r="K225" s="11">
        <v>1</v>
      </c>
    </row>
    <row r="226" spans="1:11" x14ac:dyDescent="0.25">
      <c r="A226" s="11" t="s">
        <v>56</v>
      </c>
      <c r="B226" s="11" t="s">
        <v>56</v>
      </c>
      <c r="C226" s="11" t="s">
        <v>56</v>
      </c>
      <c r="D226" s="11" t="s">
        <v>56</v>
      </c>
      <c r="E226" s="11" t="s">
        <v>112</v>
      </c>
      <c r="F226" s="11" t="s">
        <v>174</v>
      </c>
      <c r="G226" s="1">
        <v>42304</v>
      </c>
      <c r="H226" s="11">
        <v>19</v>
      </c>
      <c r="I226" s="11">
        <v>19</v>
      </c>
      <c r="J226" s="11"/>
      <c r="K226" s="11">
        <v>1</v>
      </c>
    </row>
    <row r="227" spans="1:11" x14ac:dyDescent="0.25">
      <c r="A227" s="11" t="s">
        <v>56</v>
      </c>
      <c r="B227" s="11" t="s">
        <v>56</v>
      </c>
      <c r="C227" s="11" t="s">
        <v>56</v>
      </c>
      <c r="D227" s="11" t="s">
        <v>56</v>
      </c>
      <c r="E227" s="11" t="s">
        <v>112</v>
      </c>
      <c r="F227" s="11" t="s">
        <v>174</v>
      </c>
      <c r="G227" s="1">
        <v>42305</v>
      </c>
      <c r="H227" s="11">
        <v>19</v>
      </c>
      <c r="I227" s="11">
        <v>19</v>
      </c>
      <c r="J227" s="11"/>
      <c r="K227" s="11">
        <v>1</v>
      </c>
    </row>
    <row r="228" spans="1:11" x14ac:dyDescent="0.25">
      <c r="A228" s="11" t="s">
        <v>56</v>
      </c>
      <c r="B228" s="11" t="s">
        <v>56</v>
      </c>
      <c r="C228" s="11" t="s">
        <v>56</v>
      </c>
      <c r="D228" s="11" t="s">
        <v>56</v>
      </c>
      <c r="E228" s="11" t="s">
        <v>112</v>
      </c>
      <c r="F228" s="11" t="s">
        <v>174</v>
      </c>
      <c r="G228" s="1">
        <v>42306</v>
      </c>
      <c r="H228" s="11">
        <v>19</v>
      </c>
      <c r="I228" s="11">
        <v>19</v>
      </c>
      <c r="J228" s="11"/>
      <c r="K228" s="11">
        <v>1</v>
      </c>
    </row>
    <row r="229" spans="1:11" x14ac:dyDescent="0.25">
      <c r="A229" s="11" t="s">
        <v>56</v>
      </c>
      <c r="B229" s="11" t="s">
        <v>56</v>
      </c>
      <c r="C229" s="11" t="s">
        <v>56</v>
      </c>
      <c r="D229" s="11" t="s">
        <v>56</v>
      </c>
      <c r="E229" s="11" t="s">
        <v>112</v>
      </c>
      <c r="F229" s="11" t="s">
        <v>174</v>
      </c>
      <c r="G229" s="1">
        <v>42307</v>
      </c>
      <c r="H229" s="11">
        <v>19</v>
      </c>
      <c r="I229" s="11">
        <v>19</v>
      </c>
      <c r="J229" s="11"/>
      <c r="K229" s="11">
        <v>1</v>
      </c>
    </row>
    <row r="230" spans="1:11" x14ac:dyDescent="0.25">
      <c r="A230" s="11" t="s">
        <v>56</v>
      </c>
      <c r="B230" s="11" t="s">
        <v>56</v>
      </c>
      <c r="C230" s="11" t="s">
        <v>56</v>
      </c>
      <c r="D230" s="11" t="s">
        <v>56</v>
      </c>
      <c r="E230" s="11" t="s">
        <v>112</v>
      </c>
      <c r="F230" s="11" t="s">
        <v>176</v>
      </c>
      <c r="G230" s="1">
        <v>41948</v>
      </c>
      <c r="H230" s="11">
        <v>18</v>
      </c>
      <c r="I230" s="11">
        <v>19</v>
      </c>
      <c r="J230" s="11"/>
      <c r="K230" s="11">
        <v>1</v>
      </c>
    </row>
    <row r="231" spans="1:11" x14ac:dyDescent="0.25">
      <c r="A231" s="11" t="s">
        <v>56</v>
      </c>
      <c r="B231" s="11" t="s">
        <v>56</v>
      </c>
      <c r="C231" s="11" t="s">
        <v>56</v>
      </c>
      <c r="D231" s="11" t="s">
        <v>56</v>
      </c>
      <c r="E231" s="11" t="s">
        <v>112</v>
      </c>
      <c r="F231" s="11" t="s">
        <v>176</v>
      </c>
      <c r="G231" s="1">
        <v>41949</v>
      </c>
      <c r="H231" s="11">
        <v>17</v>
      </c>
      <c r="I231" s="11">
        <v>19</v>
      </c>
      <c r="J231" s="11"/>
      <c r="K231" s="11">
        <v>1</v>
      </c>
    </row>
    <row r="232" spans="1:11" x14ac:dyDescent="0.25">
      <c r="A232" s="11" t="s">
        <v>56</v>
      </c>
      <c r="B232" s="11" t="s">
        <v>56</v>
      </c>
      <c r="C232" s="11" t="s">
        <v>56</v>
      </c>
      <c r="D232" s="11" t="s">
        <v>56</v>
      </c>
      <c r="E232" s="11" t="s">
        <v>112</v>
      </c>
      <c r="F232" s="11" t="s">
        <v>176</v>
      </c>
      <c r="G232" s="1">
        <v>41950</v>
      </c>
      <c r="H232" s="11">
        <v>18</v>
      </c>
      <c r="I232" s="11">
        <v>19</v>
      </c>
      <c r="J232" s="11"/>
      <c r="K232" s="11">
        <v>1</v>
      </c>
    </row>
    <row r="233" spans="1:11" x14ac:dyDescent="0.25">
      <c r="A233" s="11" t="s">
        <v>56</v>
      </c>
      <c r="B233" s="11" t="s">
        <v>56</v>
      </c>
      <c r="C233" s="11" t="s">
        <v>56</v>
      </c>
      <c r="D233" s="11" t="s">
        <v>56</v>
      </c>
      <c r="E233" s="11" t="s">
        <v>112</v>
      </c>
      <c r="F233" s="11" t="s">
        <v>176</v>
      </c>
      <c r="G233" s="1">
        <v>41953</v>
      </c>
      <c r="H233" s="11">
        <v>18</v>
      </c>
      <c r="I233" s="11">
        <v>19</v>
      </c>
      <c r="J233" s="11"/>
      <c r="K233" s="11">
        <v>1</v>
      </c>
    </row>
    <row r="234" spans="1:11" x14ac:dyDescent="0.25">
      <c r="A234" s="11" t="s">
        <v>56</v>
      </c>
      <c r="B234" s="11" t="s">
        <v>56</v>
      </c>
      <c r="C234" s="11" t="s">
        <v>56</v>
      </c>
      <c r="D234" s="11" t="s">
        <v>56</v>
      </c>
      <c r="E234" s="11" t="s">
        <v>112</v>
      </c>
      <c r="F234" s="11" t="s">
        <v>176</v>
      </c>
      <c r="G234" s="1">
        <v>41956</v>
      </c>
      <c r="H234" s="11">
        <v>18</v>
      </c>
      <c r="I234" s="11">
        <v>19</v>
      </c>
      <c r="J234" s="11"/>
      <c r="K234" s="11">
        <v>1</v>
      </c>
    </row>
    <row r="235" spans="1:11" x14ac:dyDescent="0.25">
      <c r="A235" s="11" t="s">
        <v>56</v>
      </c>
      <c r="B235" s="11" t="s">
        <v>56</v>
      </c>
      <c r="C235" s="11" t="s">
        <v>56</v>
      </c>
      <c r="D235" s="11" t="s">
        <v>56</v>
      </c>
      <c r="E235" s="11" t="s">
        <v>112</v>
      </c>
      <c r="F235" s="11" t="s">
        <v>176</v>
      </c>
      <c r="G235" s="1">
        <v>42034</v>
      </c>
      <c r="H235" s="11">
        <v>18</v>
      </c>
      <c r="I235" s="11">
        <v>19</v>
      </c>
      <c r="J235" s="11"/>
      <c r="K235" s="11">
        <v>1</v>
      </c>
    </row>
    <row r="236" spans="1:11" x14ac:dyDescent="0.25">
      <c r="A236" s="11" t="s">
        <v>56</v>
      </c>
      <c r="B236" s="11" t="s">
        <v>56</v>
      </c>
      <c r="C236" s="11" t="s">
        <v>56</v>
      </c>
      <c r="D236" s="11" t="s">
        <v>56</v>
      </c>
      <c r="E236" s="11" t="s">
        <v>112</v>
      </c>
      <c r="F236" s="11" t="s">
        <v>176</v>
      </c>
      <c r="G236" s="1">
        <v>42037</v>
      </c>
      <c r="H236" s="11">
        <v>18</v>
      </c>
      <c r="I236" s="11">
        <v>19</v>
      </c>
      <c r="J236" s="11"/>
      <c r="K236" s="11">
        <v>1</v>
      </c>
    </row>
    <row r="237" spans="1:11" x14ac:dyDescent="0.25">
      <c r="A237" s="11" t="s">
        <v>56</v>
      </c>
      <c r="B237" s="11" t="s">
        <v>56</v>
      </c>
      <c r="C237" s="11" t="s">
        <v>56</v>
      </c>
      <c r="D237" s="11" t="s">
        <v>56</v>
      </c>
      <c r="E237" s="11" t="s">
        <v>112</v>
      </c>
      <c r="F237" s="11" t="s">
        <v>176</v>
      </c>
      <c r="G237" s="1">
        <v>42038</v>
      </c>
      <c r="H237" s="11">
        <v>18</v>
      </c>
      <c r="I237" s="11">
        <v>19</v>
      </c>
      <c r="J237" s="11"/>
      <c r="K237" s="11">
        <v>1</v>
      </c>
    </row>
    <row r="238" spans="1:11" x14ac:dyDescent="0.25">
      <c r="A238" s="11" t="s">
        <v>56</v>
      </c>
      <c r="B238" s="11" t="s">
        <v>56</v>
      </c>
      <c r="C238" s="11" t="s">
        <v>56</v>
      </c>
      <c r="D238" s="11" t="s">
        <v>56</v>
      </c>
      <c r="E238" s="11" t="s">
        <v>112</v>
      </c>
      <c r="F238" s="11" t="s">
        <v>176</v>
      </c>
      <c r="G238" s="1">
        <v>42044</v>
      </c>
      <c r="H238" s="11">
        <v>18</v>
      </c>
      <c r="I238" s="11">
        <v>19</v>
      </c>
      <c r="J238" s="11"/>
      <c r="K238" s="11">
        <v>1</v>
      </c>
    </row>
    <row r="239" spans="1:11" x14ac:dyDescent="0.25">
      <c r="A239" s="11" t="s">
        <v>56</v>
      </c>
      <c r="B239" s="11" t="s">
        <v>56</v>
      </c>
      <c r="C239" s="11" t="s">
        <v>56</v>
      </c>
      <c r="D239" s="11" t="s">
        <v>56</v>
      </c>
      <c r="E239" s="11" t="s">
        <v>112</v>
      </c>
      <c r="F239" s="11" t="s">
        <v>176</v>
      </c>
      <c r="G239" s="1">
        <v>42222</v>
      </c>
      <c r="H239" s="11">
        <v>17</v>
      </c>
      <c r="I239" s="11">
        <v>18</v>
      </c>
      <c r="J239" s="11"/>
      <c r="K239" s="11">
        <v>1</v>
      </c>
    </row>
    <row r="240" spans="1:11" x14ac:dyDescent="0.25">
      <c r="A240" s="11" t="s">
        <v>56</v>
      </c>
      <c r="B240" s="11" t="s">
        <v>56</v>
      </c>
      <c r="C240" s="11" t="s">
        <v>56</v>
      </c>
      <c r="D240" s="11" t="s">
        <v>56</v>
      </c>
      <c r="E240" s="11" t="s">
        <v>112</v>
      </c>
      <c r="F240" s="11" t="s">
        <v>176</v>
      </c>
      <c r="G240" s="1">
        <v>42229</v>
      </c>
      <c r="H240" s="11">
        <v>18</v>
      </c>
      <c r="I240" s="11">
        <v>19</v>
      </c>
      <c r="J240" s="11"/>
      <c r="K240" s="11">
        <v>1</v>
      </c>
    </row>
    <row r="241" spans="1:11" x14ac:dyDescent="0.25">
      <c r="A241" s="11" t="s">
        <v>56</v>
      </c>
      <c r="B241" s="11" t="s">
        <v>56</v>
      </c>
      <c r="C241" s="11" t="s">
        <v>56</v>
      </c>
      <c r="D241" s="11" t="s">
        <v>56</v>
      </c>
      <c r="E241" s="11" t="s">
        <v>112</v>
      </c>
      <c r="F241" s="11" t="s">
        <v>176</v>
      </c>
      <c r="G241" s="1">
        <v>42233</v>
      </c>
      <c r="H241" s="11">
        <v>17</v>
      </c>
      <c r="I241" s="11">
        <v>18</v>
      </c>
      <c r="J241" s="11"/>
      <c r="K241" s="11">
        <v>1</v>
      </c>
    </row>
    <row r="242" spans="1:11" x14ac:dyDescent="0.25">
      <c r="A242" s="11" t="s">
        <v>56</v>
      </c>
      <c r="B242" s="11" t="s">
        <v>56</v>
      </c>
      <c r="C242" s="11" t="s">
        <v>56</v>
      </c>
      <c r="D242" s="11" t="s">
        <v>56</v>
      </c>
      <c r="E242" s="11" t="s">
        <v>112</v>
      </c>
      <c r="F242" s="11" t="s">
        <v>176</v>
      </c>
      <c r="G242" s="1">
        <v>42242</v>
      </c>
      <c r="H242" s="11">
        <v>17</v>
      </c>
      <c r="I242" s="11">
        <v>19</v>
      </c>
      <c r="J242" s="11"/>
      <c r="K242" s="11">
        <v>1</v>
      </c>
    </row>
    <row r="243" spans="1:11" x14ac:dyDescent="0.25">
      <c r="A243" s="11" t="s">
        <v>56</v>
      </c>
      <c r="B243" s="11" t="s">
        <v>56</v>
      </c>
      <c r="C243" s="11" t="s">
        <v>56</v>
      </c>
      <c r="D243" s="11" t="s">
        <v>56</v>
      </c>
      <c r="E243" s="11" t="s">
        <v>112</v>
      </c>
      <c r="F243" s="11" t="s">
        <v>176</v>
      </c>
      <c r="G243" s="1">
        <v>42244</v>
      </c>
      <c r="H243" s="11">
        <v>17</v>
      </c>
      <c r="I243" s="11">
        <v>19</v>
      </c>
      <c r="J243" s="11"/>
      <c r="K243" s="11">
        <v>1</v>
      </c>
    </row>
    <row r="244" spans="1:11" x14ac:dyDescent="0.25">
      <c r="A244" s="11" t="s">
        <v>56</v>
      </c>
      <c r="B244" s="11" t="s">
        <v>56</v>
      </c>
      <c r="C244" s="11" t="s">
        <v>56</v>
      </c>
      <c r="D244" s="11" t="s">
        <v>56</v>
      </c>
      <c r="E244" s="11" t="s">
        <v>112</v>
      </c>
      <c r="F244" s="11" t="s">
        <v>176</v>
      </c>
      <c r="G244" s="1">
        <v>42256</v>
      </c>
      <c r="H244" s="11">
        <v>15</v>
      </c>
      <c r="I244" s="11">
        <v>19</v>
      </c>
      <c r="J244" s="11"/>
      <c r="K244" s="11">
        <v>1</v>
      </c>
    </row>
    <row r="245" spans="1:11" x14ac:dyDescent="0.25">
      <c r="A245" s="11" t="s">
        <v>56</v>
      </c>
      <c r="B245" s="11" t="s">
        <v>56</v>
      </c>
      <c r="C245" s="11" t="s">
        <v>56</v>
      </c>
      <c r="D245" s="11" t="s">
        <v>56</v>
      </c>
      <c r="E245" s="11" t="s">
        <v>112</v>
      </c>
      <c r="F245" s="11" t="s">
        <v>176</v>
      </c>
      <c r="G245" s="1">
        <v>42257</v>
      </c>
      <c r="H245" s="11">
        <v>15</v>
      </c>
      <c r="I245" s="11">
        <v>19</v>
      </c>
      <c r="J245" s="11"/>
      <c r="K245" s="11">
        <v>1</v>
      </c>
    </row>
    <row r="246" spans="1:11" x14ac:dyDescent="0.25">
      <c r="A246" s="11" t="s">
        <v>56</v>
      </c>
      <c r="B246" s="11" t="s">
        <v>56</v>
      </c>
      <c r="C246" s="11" t="s">
        <v>56</v>
      </c>
      <c r="D246" s="11" t="s">
        <v>56</v>
      </c>
      <c r="E246" s="11" t="s">
        <v>112</v>
      </c>
      <c r="F246" s="11" t="s">
        <v>176</v>
      </c>
      <c r="G246" s="1">
        <v>42258</v>
      </c>
      <c r="H246" s="11">
        <v>15</v>
      </c>
      <c r="I246" s="11">
        <v>19</v>
      </c>
      <c r="J246" s="11"/>
      <c r="K246" s="11">
        <v>1</v>
      </c>
    </row>
    <row r="247" spans="1:11" x14ac:dyDescent="0.25">
      <c r="A247" s="11" t="s">
        <v>56</v>
      </c>
      <c r="B247" s="11" t="s">
        <v>56</v>
      </c>
      <c r="C247" s="11" t="s">
        <v>56</v>
      </c>
      <c r="D247" s="11" t="s">
        <v>56</v>
      </c>
      <c r="E247" s="11" t="s">
        <v>112</v>
      </c>
      <c r="F247" s="11" t="s">
        <v>176</v>
      </c>
      <c r="G247" s="1">
        <v>42268</v>
      </c>
      <c r="H247" s="11">
        <v>16</v>
      </c>
      <c r="I247" s="11">
        <v>19</v>
      </c>
      <c r="J247" s="11"/>
      <c r="K247" s="11">
        <v>1</v>
      </c>
    </row>
    <row r="248" spans="1:11" x14ac:dyDescent="0.25">
      <c r="A248" s="11" t="s">
        <v>56</v>
      </c>
      <c r="B248" s="11" t="s">
        <v>56</v>
      </c>
      <c r="C248" s="11" t="s">
        <v>56</v>
      </c>
      <c r="D248" s="11" t="s">
        <v>56</v>
      </c>
      <c r="E248" s="11" t="s">
        <v>112</v>
      </c>
      <c r="F248" s="11" t="s">
        <v>176</v>
      </c>
      <c r="G248" s="1">
        <v>42272</v>
      </c>
      <c r="H248" s="11">
        <v>18</v>
      </c>
      <c r="I248" s="11">
        <v>19</v>
      </c>
      <c r="J248" s="11"/>
      <c r="K248" s="11">
        <v>1</v>
      </c>
    </row>
    <row r="249" spans="1:11" x14ac:dyDescent="0.25">
      <c r="A249" s="11" t="s">
        <v>56</v>
      </c>
      <c r="B249" s="11" t="s">
        <v>56</v>
      </c>
      <c r="C249" s="11" t="s">
        <v>56</v>
      </c>
      <c r="D249" s="11" t="s">
        <v>56</v>
      </c>
      <c r="E249" s="11" t="s">
        <v>112</v>
      </c>
      <c r="F249" s="11" t="s">
        <v>176</v>
      </c>
      <c r="G249" s="1">
        <v>42286</v>
      </c>
      <c r="H249" s="11">
        <v>18</v>
      </c>
      <c r="I249" s="11">
        <v>19</v>
      </c>
      <c r="J249" s="11"/>
      <c r="K249" s="11">
        <v>1</v>
      </c>
    </row>
    <row r="250" spans="1:11" x14ac:dyDescent="0.25">
      <c r="A250" s="11" t="s">
        <v>56</v>
      </c>
      <c r="B250" s="11" t="s">
        <v>56</v>
      </c>
      <c r="C250" s="11" t="s">
        <v>56</v>
      </c>
      <c r="D250" s="11" t="s">
        <v>56</v>
      </c>
      <c r="E250" s="11" t="s">
        <v>112</v>
      </c>
      <c r="F250" s="11" t="s">
        <v>176</v>
      </c>
      <c r="G250" s="1">
        <v>42290</v>
      </c>
      <c r="H250" s="11">
        <v>17</v>
      </c>
      <c r="I250" s="11">
        <v>19</v>
      </c>
      <c r="J250" s="11"/>
      <c r="K250" s="11">
        <v>1</v>
      </c>
    </row>
    <row r="251" spans="1:11" x14ac:dyDescent="0.25">
      <c r="A251" s="11" t="s">
        <v>56</v>
      </c>
      <c r="B251" s="11" t="s">
        <v>56</v>
      </c>
      <c r="C251" s="11" t="s">
        <v>56</v>
      </c>
      <c r="D251" s="11" t="s">
        <v>56</v>
      </c>
      <c r="E251" s="11" t="s">
        <v>112</v>
      </c>
      <c r="F251" s="11" t="s">
        <v>176</v>
      </c>
      <c r="G251" s="1">
        <v>42291</v>
      </c>
      <c r="H251" s="11">
        <v>18</v>
      </c>
      <c r="I251" s="11">
        <v>19</v>
      </c>
      <c r="J251" s="11"/>
      <c r="K251" s="11">
        <v>1</v>
      </c>
    </row>
    <row r="252" spans="1:11" x14ac:dyDescent="0.25">
      <c r="A252" s="11" t="s">
        <v>56</v>
      </c>
      <c r="B252" s="11" t="s">
        <v>56</v>
      </c>
      <c r="C252" s="11" t="s">
        <v>56</v>
      </c>
      <c r="D252" s="11" t="s">
        <v>56</v>
      </c>
      <c r="E252" s="11" t="s">
        <v>112</v>
      </c>
      <c r="F252" s="11" t="s">
        <v>176</v>
      </c>
      <c r="G252" s="1">
        <v>42292</v>
      </c>
      <c r="H252" s="11">
        <v>18</v>
      </c>
      <c r="I252" s="11">
        <v>19</v>
      </c>
      <c r="J252" s="11"/>
      <c r="K252" s="11">
        <v>1</v>
      </c>
    </row>
    <row r="253" spans="1:11" x14ac:dyDescent="0.25">
      <c r="A253" s="11" t="s">
        <v>56</v>
      </c>
      <c r="B253" s="11" t="s">
        <v>56</v>
      </c>
      <c r="C253" s="11" t="s">
        <v>56</v>
      </c>
      <c r="D253" s="11" t="s">
        <v>56</v>
      </c>
      <c r="E253" s="11" t="s">
        <v>112</v>
      </c>
      <c r="F253" s="11" t="s">
        <v>173</v>
      </c>
      <c r="G253" s="1">
        <v>41949</v>
      </c>
      <c r="H253" s="11">
        <v>18</v>
      </c>
      <c r="I253" s="11">
        <v>19</v>
      </c>
      <c r="J253" s="11"/>
      <c r="K253" s="11">
        <v>1</v>
      </c>
    </row>
    <row r="254" spans="1:11" x14ac:dyDescent="0.25">
      <c r="A254" s="11" t="s">
        <v>56</v>
      </c>
      <c r="B254" s="11" t="s">
        <v>56</v>
      </c>
      <c r="C254" s="11" t="s">
        <v>56</v>
      </c>
      <c r="D254" s="11" t="s">
        <v>56</v>
      </c>
      <c r="E254" s="11" t="s">
        <v>112</v>
      </c>
      <c r="F254" s="11" t="s">
        <v>173</v>
      </c>
      <c r="G254" s="1">
        <v>42163</v>
      </c>
      <c r="H254" s="11">
        <v>15</v>
      </c>
      <c r="I254" s="11">
        <v>18</v>
      </c>
      <c r="J254" s="11"/>
      <c r="K254" s="11">
        <v>1</v>
      </c>
    </row>
    <row r="255" spans="1:11" x14ac:dyDescent="0.25">
      <c r="A255" s="11" t="s">
        <v>56</v>
      </c>
      <c r="B255" s="11" t="s">
        <v>56</v>
      </c>
      <c r="C255" s="11" t="s">
        <v>56</v>
      </c>
      <c r="D255" s="11" t="s">
        <v>56</v>
      </c>
      <c r="E255" s="11" t="s">
        <v>112</v>
      </c>
      <c r="F255" s="11" t="s">
        <v>173</v>
      </c>
      <c r="G255" s="1">
        <v>42164</v>
      </c>
      <c r="H255" s="11">
        <v>15</v>
      </c>
      <c r="I255" s="11">
        <v>18</v>
      </c>
      <c r="J255" s="11"/>
      <c r="K255" s="11">
        <v>1</v>
      </c>
    </row>
    <row r="256" spans="1:11" x14ac:dyDescent="0.25">
      <c r="A256" s="11" t="s">
        <v>56</v>
      </c>
      <c r="B256" s="11" t="s">
        <v>56</v>
      </c>
      <c r="C256" s="11" t="s">
        <v>56</v>
      </c>
      <c r="D256" s="11" t="s">
        <v>56</v>
      </c>
      <c r="E256" s="11" t="s">
        <v>112</v>
      </c>
      <c r="F256" s="11" t="s">
        <v>173</v>
      </c>
      <c r="G256" s="1">
        <v>42173</v>
      </c>
      <c r="H256" s="11">
        <v>17</v>
      </c>
      <c r="I256" s="11">
        <v>19</v>
      </c>
      <c r="J256" s="11">
        <v>27</v>
      </c>
      <c r="K256" s="11">
        <v>0</v>
      </c>
    </row>
    <row r="257" spans="1:11" x14ac:dyDescent="0.25">
      <c r="A257" s="11" t="s">
        <v>56</v>
      </c>
      <c r="B257" s="11" t="s">
        <v>56</v>
      </c>
      <c r="C257" s="11" t="s">
        <v>56</v>
      </c>
      <c r="D257" s="11" t="s">
        <v>56</v>
      </c>
      <c r="E257" s="11" t="s">
        <v>112</v>
      </c>
      <c r="F257" s="11" t="s">
        <v>173</v>
      </c>
      <c r="G257" s="1">
        <v>42180</v>
      </c>
      <c r="H257" s="11">
        <v>16</v>
      </c>
      <c r="I257" s="11">
        <v>19</v>
      </c>
      <c r="J257" s="11"/>
      <c r="K257" s="11">
        <v>1</v>
      </c>
    </row>
    <row r="258" spans="1:11" x14ac:dyDescent="0.25">
      <c r="A258" s="11" t="s">
        <v>56</v>
      </c>
      <c r="B258" s="11" t="s">
        <v>56</v>
      </c>
      <c r="C258" s="11" t="s">
        <v>56</v>
      </c>
      <c r="D258" s="11" t="s">
        <v>56</v>
      </c>
      <c r="E258" s="11" t="s">
        <v>112</v>
      </c>
      <c r="F258" s="11" t="s">
        <v>173</v>
      </c>
      <c r="G258" s="1">
        <v>42181</v>
      </c>
      <c r="H258" s="11">
        <v>17</v>
      </c>
      <c r="I258" s="11">
        <v>19</v>
      </c>
      <c r="J258" s="11"/>
      <c r="K258" s="11">
        <v>1</v>
      </c>
    </row>
    <row r="259" spans="1:11" x14ac:dyDescent="0.25">
      <c r="A259" s="11" t="s">
        <v>56</v>
      </c>
      <c r="B259" s="11" t="s">
        <v>56</v>
      </c>
      <c r="C259" s="11" t="s">
        <v>56</v>
      </c>
      <c r="D259" s="11" t="s">
        <v>56</v>
      </c>
      <c r="E259" s="11" t="s">
        <v>112</v>
      </c>
      <c r="F259" s="11" t="s">
        <v>173</v>
      </c>
      <c r="G259" s="1">
        <v>42184</v>
      </c>
      <c r="H259" s="11">
        <v>19</v>
      </c>
      <c r="I259" s="11">
        <v>19</v>
      </c>
      <c r="J259" s="11"/>
      <c r="K259" s="11">
        <v>1</v>
      </c>
    </row>
    <row r="260" spans="1:11" x14ac:dyDescent="0.25">
      <c r="A260" s="11" t="s">
        <v>56</v>
      </c>
      <c r="B260" s="11" t="s">
        <v>56</v>
      </c>
      <c r="C260" s="11" t="s">
        <v>56</v>
      </c>
      <c r="D260" s="11" t="s">
        <v>56</v>
      </c>
      <c r="E260" s="11" t="s">
        <v>112</v>
      </c>
      <c r="F260" s="11" t="s">
        <v>173</v>
      </c>
      <c r="G260" s="1">
        <v>42185</v>
      </c>
      <c r="H260" s="11">
        <v>16</v>
      </c>
      <c r="I260" s="11">
        <v>19</v>
      </c>
      <c r="J260" s="11"/>
      <c r="K260" s="11">
        <v>1</v>
      </c>
    </row>
    <row r="261" spans="1:11" x14ac:dyDescent="0.25">
      <c r="A261" s="11" t="s">
        <v>56</v>
      </c>
      <c r="B261" s="11" t="s">
        <v>56</v>
      </c>
      <c r="C261" s="11" t="s">
        <v>56</v>
      </c>
      <c r="D261" s="11" t="s">
        <v>56</v>
      </c>
      <c r="E261" s="11" t="s">
        <v>112</v>
      </c>
      <c r="F261" s="11" t="s">
        <v>173</v>
      </c>
      <c r="G261" s="1">
        <v>42186</v>
      </c>
      <c r="H261" s="11">
        <v>16</v>
      </c>
      <c r="I261" s="11">
        <v>19</v>
      </c>
      <c r="J261" s="11"/>
      <c r="K261" s="11">
        <v>1</v>
      </c>
    </row>
    <row r="262" spans="1:11" x14ac:dyDescent="0.25">
      <c r="A262" s="11" t="s">
        <v>56</v>
      </c>
      <c r="B262" s="11" t="s">
        <v>56</v>
      </c>
      <c r="C262" s="11" t="s">
        <v>56</v>
      </c>
      <c r="D262" s="11" t="s">
        <v>56</v>
      </c>
      <c r="E262" s="11" t="s">
        <v>112</v>
      </c>
      <c r="F262" s="11" t="s">
        <v>173</v>
      </c>
      <c r="G262" s="1">
        <v>42187</v>
      </c>
      <c r="H262" s="11">
        <v>17</v>
      </c>
      <c r="I262" s="11">
        <v>18</v>
      </c>
      <c r="J262" s="11"/>
      <c r="K262" s="11">
        <v>1</v>
      </c>
    </row>
    <row r="263" spans="1:11" x14ac:dyDescent="0.25">
      <c r="A263" s="11" t="s">
        <v>56</v>
      </c>
      <c r="B263" s="11" t="s">
        <v>56</v>
      </c>
      <c r="C263" s="11" t="s">
        <v>56</v>
      </c>
      <c r="D263" s="11" t="s">
        <v>56</v>
      </c>
      <c r="E263" s="11" t="s">
        <v>112</v>
      </c>
      <c r="F263" s="11" t="s">
        <v>173</v>
      </c>
      <c r="G263" s="1">
        <v>42207</v>
      </c>
      <c r="H263" s="11">
        <v>16</v>
      </c>
      <c r="I263" s="11">
        <v>16</v>
      </c>
      <c r="J263" s="11">
        <v>24</v>
      </c>
      <c r="K263" s="11">
        <v>0</v>
      </c>
    </row>
    <row r="264" spans="1:11" x14ac:dyDescent="0.25">
      <c r="A264" s="11" t="s">
        <v>56</v>
      </c>
      <c r="B264" s="11" t="s">
        <v>56</v>
      </c>
      <c r="C264" s="11" t="s">
        <v>56</v>
      </c>
      <c r="D264" s="11" t="s">
        <v>56</v>
      </c>
      <c r="E264" s="11" t="s">
        <v>112</v>
      </c>
      <c r="F264" s="11" t="s">
        <v>173</v>
      </c>
      <c r="G264" s="1">
        <v>42213</v>
      </c>
      <c r="H264" s="11">
        <v>17</v>
      </c>
      <c r="I264" s="11">
        <v>19</v>
      </c>
      <c r="J264" s="11"/>
      <c r="K264" s="11">
        <v>1</v>
      </c>
    </row>
    <row r="265" spans="1:11" x14ac:dyDescent="0.25">
      <c r="A265" s="11" t="s">
        <v>56</v>
      </c>
      <c r="B265" s="11" t="s">
        <v>56</v>
      </c>
      <c r="C265" s="11" t="s">
        <v>56</v>
      </c>
      <c r="D265" s="11" t="s">
        <v>56</v>
      </c>
      <c r="E265" s="11" t="s">
        <v>112</v>
      </c>
      <c r="F265" s="11" t="s">
        <v>173</v>
      </c>
      <c r="G265" s="1">
        <v>42213</v>
      </c>
      <c r="H265" s="11">
        <v>18</v>
      </c>
      <c r="I265" s="11">
        <v>18</v>
      </c>
      <c r="J265" s="11">
        <v>27</v>
      </c>
      <c r="K265" s="11">
        <v>0</v>
      </c>
    </row>
    <row r="266" spans="1:11" x14ac:dyDescent="0.25">
      <c r="A266" s="11" t="s">
        <v>56</v>
      </c>
      <c r="B266" s="11" t="s">
        <v>56</v>
      </c>
      <c r="C266" s="11" t="s">
        <v>56</v>
      </c>
      <c r="D266" s="11" t="s">
        <v>56</v>
      </c>
      <c r="E266" s="11" t="s">
        <v>112</v>
      </c>
      <c r="F266" s="11" t="s">
        <v>173</v>
      </c>
      <c r="G266" s="1">
        <v>42213</v>
      </c>
      <c r="H266" s="11">
        <v>18</v>
      </c>
      <c r="I266" s="11">
        <v>19</v>
      </c>
      <c r="J266" s="11"/>
      <c r="K266" s="11">
        <v>1</v>
      </c>
    </row>
    <row r="267" spans="1:11" x14ac:dyDescent="0.25">
      <c r="A267" s="11" t="s">
        <v>56</v>
      </c>
      <c r="B267" s="11" t="s">
        <v>56</v>
      </c>
      <c r="C267" s="11" t="s">
        <v>56</v>
      </c>
      <c r="D267" s="11" t="s">
        <v>56</v>
      </c>
      <c r="E267" s="11" t="s">
        <v>112</v>
      </c>
      <c r="F267" s="11" t="s">
        <v>173</v>
      </c>
      <c r="G267" s="1">
        <v>42214</v>
      </c>
      <c r="H267" s="11">
        <v>17</v>
      </c>
      <c r="I267" s="11">
        <v>19</v>
      </c>
      <c r="J267" s="11"/>
      <c r="K267" s="11">
        <v>1</v>
      </c>
    </row>
    <row r="268" spans="1:11" x14ac:dyDescent="0.25">
      <c r="A268" s="11" t="s">
        <v>56</v>
      </c>
      <c r="B268" s="11" t="s">
        <v>56</v>
      </c>
      <c r="C268" s="11" t="s">
        <v>56</v>
      </c>
      <c r="D268" s="11" t="s">
        <v>56</v>
      </c>
      <c r="E268" s="11" t="s">
        <v>112</v>
      </c>
      <c r="F268" s="11" t="s">
        <v>173</v>
      </c>
      <c r="G268" s="1">
        <v>42215</v>
      </c>
      <c r="H268" s="11">
        <v>17</v>
      </c>
      <c r="I268" s="11">
        <v>18</v>
      </c>
      <c r="J268" s="11"/>
      <c r="K268" s="11">
        <v>1</v>
      </c>
    </row>
    <row r="269" spans="1:11" x14ac:dyDescent="0.25">
      <c r="A269" s="11" t="s">
        <v>56</v>
      </c>
      <c r="B269" s="11" t="s">
        <v>56</v>
      </c>
      <c r="C269" s="11" t="s">
        <v>56</v>
      </c>
      <c r="D269" s="11" t="s">
        <v>56</v>
      </c>
      <c r="E269" s="11" t="s">
        <v>112</v>
      </c>
      <c r="F269" s="11" t="s">
        <v>173</v>
      </c>
      <c r="G269" s="1">
        <v>42216</v>
      </c>
      <c r="H269" s="11">
        <v>17</v>
      </c>
      <c r="I269" s="11">
        <v>17</v>
      </c>
      <c r="J269" s="11"/>
      <c r="K269" s="11">
        <v>1</v>
      </c>
    </row>
    <row r="270" spans="1:11" x14ac:dyDescent="0.25">
      <c r="A270" s="11" t="s">
        <v>56</v>
      </c>
      <c r="B270" s="11" t="s">
        <v>56</v>
      </c>
      <c r="C270" s="11" t="s">
        <v>56</v>
      </c>
      <c r="D270" s="11" t="s">
        <v>56</v>
      </c>
      <c r="E270" s="11" t="s">
        <v>112</v>
      </c>
      <c r="F270" s="11" t="s">
        <v>173</v>
      </c>
      <c r="G270" s="1">
        <v>42222</v>
      </c>
      <c r="H270" s="11">
        <v>17</v>
      </c>
      <c r="I270" s="11">
        <v>17</v>
      </c>
      <c r="J270" s="11">
        <v>69</v>
      </c>
      <c r="K270" s="11">
        <v>0</v>
      </c>
    </row>
    <row r="271" spans="1:11" x14ac:dyDescent="0.25">
      <c r="A271" s="11" t="s">
        <v>56</v>
      </c>
      <c r="B271" s="11" t="s">
        <v>56</v>
      </c>
      <c r="C271" s="11" t="s">
        <v>56</v>
      </c>
      <c r="D271" s="11" t="s">
        <v>56</v>
      </c>
      <c r="E271" s="11" t="s">
        <v>112</v>
      </c>
      <c r="F271" s="11" t="s">
        <v>173</v>
      </c>
      <c r="G271" s="1">
        <v>42222</v>
      </c>
      <c r="H271" s="11">
        <v>17</v>
      </c>
      <c r="I271" s="11">
        <v>18</v>
      </c>
      <c r="J271" s="11"/>
      <c r="K271" s="11">
        <v>1</v>
      </c>
    </row>
    <row r="272" spans="1:11" x14ac:dyDescent="0.25">
      <c r="A272" s="11" t="s">
        <v>56</v>
      </c>
      <c r="B272" s="11" t="s">
        <v>56</v>
      </c>
      <c r="C272" s="11" t="s">
        <v>56</v>
      </c>
      <c r="D272" s="11" t="s">
        <v>56</v>
      </c>
      <c r="E272" s="11" t="s">
        <v>112</v>
      </c>
      <c r="F272" s="11" t="s">
        <v>173</v>
      </c>
      <c r="G272" s="1">
        <v>42229</v>
      </c>
      <c r="H272" s="11">
        <v>18</v>
      </c>
      <c r="I272" s="11">
        <v>19</v>
      </c>
      <c r="J272" s="11"/>
      <c r="K272" s="11">
        <v>1</v>
      </c>
    </row>
    <row r="273" spans="1:11" x14ac:dyDescent="0.25">
      <c r="A273" s="11" t="s">
        <v>56</v>
      </c>
      <c r="B273" s="11" t="s">
        <v>56</v>
      </c>
      <c r="C273" s="11" t="s">
        <v>56</v>
      </c>
      <c r="D273" s="11" t="s">
        <v>56</v>
      </c>
      <c r="E273" s="11" t="s">
        <v>112</v>
      </c>
      <c r="F273" s="11" t="s">
        <v>173</v>
      </c>
      <c r="G273" s="1">
        <v>42230</v>
      </c>
      <c r="H273" s="11">
        <v>17</v>
      </c>
      <c r="I273" s="11">
        <v>17</v>
      </c>
      <c r="J273" s="11"/>
      <c r="K273" s="11">
        <v>1</v>
      </c>
    </row>
    <row r="274" spans="1:11" x14ac:dyDescent="0.25">
      <c r="A274" s="11" t="s">
        <v>56</v>
      </c>
      <c r="B274" s="11" t="s">
        <v>56</v>
      </c>
      <c r="C274" s="11" t="s">
        <v>56</v>
      </c>
      <c r="D274" s="11" t="s">
        <v>56</v>
      </c>
      <c r="E274" s="11" t="s">
        <v>112</v>
      </c>
      <c r="F274" s="11" t="s">
        <v>173</v>
      </c>
      <c r="G274" s="1">
        <v>42230</v>
      </c>
      <c r="H274" s="11">
        <v>17</v>
      </c>
      <c r="I274" s="11">
        <v>18</v>
      </c>
      <c r="J274" s="11">
        <v>81</v>
      </c>
      <c r="K274" s="11">
        <v>0</v>
      </c>
    </row>
    <row r="275" spans="1:11" x14ac:dyDescent="0.25">
      <c r="A275" s="11" t="s">
        <v>56</v>
      </c>
      <c r="B275" s="11" t="s">
        <v>56</v>
      </c>
      <c r="C275" s="11" t="s">
        <v>56</v>
      </c>
      <c r="D275" s="11" t="s">
        <v>56</v>
      </c>
      <c r="E275" s="11" t="s">
        <v>112</v>
      </c>
      <c r="F275" s="11" t="s">
        <v>173</v>
      </c>
      <c r="G275" s="1">
        <v>42230</v>
      </c>
      <c r="H275" s="11">
        <v>18</v>
      </c>
      <c r="I275" s="11">
        <v>18</v>
      </c>
      <c r="J275" s="11">
        <v>27</v>
      </c>
      <c r="K275" s="11">
        <v>0</v>
      </c>
    </row>
    <row r="276" spans="1:11" x14ac:dyDescent="0.25">
      <c r="A276" s="11" t="s">
        <v>56</v>
      </c>
      <c r="B276" s="11" t="s">
        <v>56</v>
      </c>
      <c r="C276" s="11" t="s">
        <v>56</v>
      </c>
      <c r="D276" s="11" t="s">
        <v>56</v>
      </c>
      <c r="E276" s="11" t="s">
        <v>112</v>
      </c>
      <c r="F276" s="11" t="s">
        <v>173</v>
      </c>
      <c r="G276" s="1">
        <v>42233</v>
      </c>
      <c r="H276" s="11">
        <v>17</v>
      </c>
      <c r="I276" s="11">
        <v>18</v>
      </c>
      <c r="J276" s="11"/>
      <c r="K276" s="11">
        <v>1</v>
      </c>
    </row>
    <row r="277" spans="1:11" x14ac:dyDescent="0.25">
      <c r="A277" s="11" t="s">
        <v>56</v>
      </c>
      <c r="B277" s="11" t="s">
        <v>56</v>
      </c>
      <c r="C277" s="11" t="s">
        <v>56</v>
      </c>
      <c r="D277" s="11" t="s">
        <v>56</v>
      </c>
      <c r="E277" s="11" t="s">
        <v>112</v>
      </c>
      <c r="F277" s="11" t="s">
        <v>173</v>
      </c>
      <c r="G277" s="1">
        <v>42242</v>
      </c>
      <c r="H277" s="11">
        <v>16</v>
      </c>
      <c r="I277" s="11">
        <v>19</v>
      </c>
      <c r="J277" s="11">
        <v>81</v>
      </c>
      <c r="K277" s="11">
        <v>0</v>
      </c>
    </row>
    <row r="278" spans="1:11" x14ac:dyDescent="0.25">
      <c r="A278" s="11" t="s">
        <v>56</v>
      </c>
      <c r="B278" s="11" t="s">
        <v>56</v>
      </c>
      <c r="C278" s="11" t="s">
        <v>56</v>
      </c>
      <c r="D278" s="11" t="s">
        <v>56</v>
      </c>
      <c r="E278" s="11" t="s">
        <v>112</v>
      </c>
      <c r="F278" s="11" t="s">
        <v>173</v>
      </c>
      <c r="G278" s="1">
        <v>42242</v>
      </c>
      <c r="H278" s="11">
        <v>17</v>
      </c>
      <c r="I278" s="11">
        <v>19</v>
      </c>
      <c r="J278" s="11"/>
      <c r="K278" s="11">
        <v>1</v>
      </c>
    </row>
    <row r="279" spans="1:11" x14ac:dyDescent="0.25">
      <c r="A279" s="11" t="s">
        <v>56</v>
      </c>
      <c r="B279" s="11" t="s">
        <v>56</v>
      </c>
      <c r="C279" s="11" t="s">
        <v>56</v>
      </c>
      <c r="D279" s="11" t="s">
        <v>56</v>
      </c>
      <c r="E279" s="11" t="s">
        <v>112</v>
      </c>
      <c r="F279" s="11" t="s">
        <v>173</v>
      </c>
      <c r="G279" s="1">
        <v>42243</v>
      </c>
      <c r="H279" s="11">
        <v>18</v>
      </c>
      <c r="I279" s="11">
        <v>19</v>
      </c>
      <c r="J279" s="11">
        <v>108</v>
      </c>
      <c r="K279" s="11">
        <v>0</v>
      </c>
    </row>
    <row r="280" spans="1:11" x14ac:dyDescent="0.25">
      <c r="A280" s="11" t="s">
        <v>56</v>
      </c>
      <c r="B280" s="11" t="s">
        <v>56</v>
      </c>
      <c r="C280" s="11" t="s">
        <v>56</v>
      </c>
      <c r="D280" s="11" t="s">
        <v>56</v>
      </c>
      <c r="E280" s="11" t="s">
        <v>112</v>
      </c>
      <c r="F280" s="11" t="s">
        <v>173</v>
      </c>
      <c r="G280" s="1">
        <v>42243</v>
      </c>
      <c r="H280" s="11">
        <v>19</v>
      </c>
      <c r="I280" s="11">
        <v>19</v>
      </c>
      <c r="J280" s="11"/>
      <c r="K280" s="11">
        <v>1</v>
      </c>
    </row>
    <row r="281" spans="1:11" x14ac:dyDescent="0.25">
      <c r="A281" s="11" t="s">
        <v>56</v>
      </c>
      <c r="B281" s="11" t="s">
        <v>56</v>
      </c>
      <c r="C281" s="11" t="s">
        <v>56</v>
      </c>
      <c r="D281" s="11" t="s">
        <v>56</v>
      </c>
      <c r="E281" s="11" t="s">
        <v>112</v>
      </c>
      <c r="F281" s="11" t="s">
        <v>173</v>
      </c>
      <c r="G281" s="1">
        <v>42244</v>
      </c>
      <c r="H281" s="11">
        <v>17</v>
      </c>
      <c r="I281" s="11">
        <v>19</v>
      </c>
      <c r="J281" s="11"/>
      <c r="K281" s="11">
        <v>1</v>
      </c>
    </row>
    <row r="282" spans="1:11" x14ac:dyDescent="0.25">
      <c r="A282" s="11" t="s">
        <v>56</v>
      </c>
      <c r="B282" s="11" t="s">
        <v>56</v>
      </c>
      <c r="C282" s="11" t="s">
        <v>56</v>
      </c>
      <c r="D282" s="11" t="s">
        <v>56</v>
      </c>
      <c r="E282" s="11" t="s">
        <v>112</v>
      </c>
      <c r="F282" s="11" t="s">
        <v>173</v>
      </c>
      <c r="G282" s="1">
        <v>42244</v>
      </c>
      <c r="H282" s="11">
        <v>18</v>
      </c>
      <c r="I282" s="11">
        <v>19</v>
      </c>
      <c r="J282" s="11">
        <v>61</v>
      </c>
      <c r="K282" s="11">
        <v>0</v>
      </c>
    </row>
    <row r="283" spans="1:11" x14ac:dyDescent="0.25">
      <c r="A283" s="11" t="s">
        <v>56</v>
      </c>
      <c r="B283" s="11" t="s">
        <v>56</v>
      </c>
      <c r="C283" s="11" t="s">
        <v>56</v>
      </c>
      <c r="D283" s="11" t="s">
        <v>56</v>
      </c>
      <c r="E283" s="11" t="s">
        <v>112</v>
      </c>
      <c r="F283" s="11" t="s">
        <v>173</v>
      </c>
      <c r="G283" s="1">
        <v>42255</v>
      </c>
      <c r="H283" s="11">
        <v>16</v>
      </c>
      <c r="I283" s="11">
        <v>19</v>
      </c>
      <c r="J283" s="11"/>
      <c r="K283" s="11">
        <v>1</v>
      </c>
    </row>
    <row r="284" spans="1:11" x14ac:dyDescent="0.25">
      <c r="A284" s="11" t="s">
        <v>56</v>
      </c>
      <c r="B284" s="11" t="s">
        <v>56</v>
      </c>
      <c r="C284" s="11" t="s">
        <v>56</v>
      </c>
      <c r="D284" s="11" t="s">
        <v>56</v>
      </c>
      <c r="E284" s="11" t="s">
        <v>112</v>
      </c>
      <c r="F284" s="11" t="s">
        <v>173</v>
      </c>
      <c r="G284" s="1">
        <v>42256</v>
      </c>
      <c r="H284" s="11">
        <v>16</v>
      </c>
      <c r="I284" s="11">
        <v>19</v>
      </c>
      <c r="J284" s="11"/>
      <c r="K284" s="11">
        <v>1</v>
      </c>
    </row>
    <row r="285" spans="1:11" x14ac:dyDescent="0.25">
      <c r="A285" s="11" t="s">
        <v>56</v>
      </c>
      <c r="B285" s="11" t="s">
        <v>56</v>
      </c>
      <c r="C285" s="11" t="s">
        <v>56</v>
      </c>
      <c r="D285" s="11" t="s">
        <v>56</v>
      </c>
      <c r="E285" s="11" t="s">
        <v>112</v>
      </c>
      <c r="F285" s="11" t="s">
        <v>173</v>
      </c>
      <c r="G285" s="1">
        <v>42257</v>
      </c>
      <c r="H285" s="11">
        <v>16</v>
      </c>
      <c r="I285" s="11">
        <v>19</v>
      </c>
      <c r="J285" s="11"/>
      <c r="K285" s="11">
        <v>1</v>
      </c>
    </row>
    <row r="286" spans="1:11" x14ac:dyDescent="0.25">
      <c r="A286" s="11" t="s">
        <v>56</v>
      </c>
      <c r="B286" s="11" t="s">
        <v>56</v>
      </c>
      <c r="C286" s="11" t="s">
        <v>56</v>
      </c>
      <c r="D286" s="11" t="s">
        <v>56</v>
      </c>
      <c r="E286" s="11" t="s">
        <v>112</v>
      </c>
      <c r="F286" s="11" t="s">
        <v>173</v>
      </c>
      <c r="G286" s="1">
        <v>42258</v>
      </c>
      <c r="H286" s="11">
        <v>15</v>
      </c>
      <c r="I286" s="11">
        <v>18</v>
      </c>
      <c r="J286" s="11"/>
      <c r="K286" s="11">
        <v>1</v>
      </c>
    </row>
    <row r="287" spans="1:11" x14ac:dyDescent="0.25">
      <c r="A287" s="11" t="s">
        <v>56</v>
      </c>
      <c r="B287" s="11" t="s">
        <v>56</v>
      </c>
      <c r="C287" s="11" t="s">
        <v>56</v>
      </c>
      <c r="D287" s="11" t="s">
        <v>56</v>
      </c>
      <c r="E287" s="11" t="s">
        <v>112</v>
      </c>
      <c r="F287" s="11" t="s">
        <v>173</v>
      </c>
      <c r="G287" s="1">
        <v>42258</v>
      </c>
      <c r="H287" s="11">
        <v>16</v>
      </c>
      <c r="I287" s="11">
        <v>19</v>
      </c>
      <c r="J287" s="11">
        <v>64</v>
      </c>
      <c r="K287" s="11">
        <v>0</v>
      </c>
    </row>
    <row r="288" spans="1:11" x14ac:dyDescent="0.25">
      <c r="A288" s="11" t="s">
        <v>56</v>
      </c>
      <c r="B288" s="11" t="s">
        <v>56</v>
      </c>
      <c r="C288" s="11" t="s">
        <v>56</v>
      </c>
      <c r="D288" s="11" t="s">
        <v>56</v>
      </c>
      <c r="E288" s="11" t="s">
        <v>112</v>
      </c>
      <c r="F288" s="11" t="s">
        <v>173</v>
      </c>
      <c r="G288" s="1">
        <v>42271</v>
      </c>
      <c r="H288" s="11">
        <v>19</v>
      </c>
      <c r="I288" s="11">
        <v>19</v>
      </c>
      <c r="J288" s="11"/>
      <c r="K288" s="11">
        <v>1</v>
      </c>
    </row>
    <row r="289" spans="1:11" x14ac:dyDescent="0.25">
      <c r="A289" s="11" t="s">
        <v>56</v>
      </c>
      <c r="B289" s="11" t="s">
        <v>56</v>
      </c>
      <c r="C289" s="11" t="s">
        <v>56</v>
      </c>
      <c r="D289" s="11" t="s">
        <v>56</v>
      </c>
      <c r="E289" s="11" t="s">
        <v>112</v>
      </c>
      <c r="F289" s="11" t="s">
        <v>173</v>
      </c>
      <c r="G289" s="1">
        <v>42272</v>
      </c>
      <c r="H289" s="11">
        <v>18</v>
      </c>
      <c r="I289" s="11">
        <v>19</v>
      </c>
      <c r="J289" s="11"/>
      <c r="K289" s="11">
        <v>1</v>
      </c>
    </row>
    <row r="290" spans="1:11" x14ac:dyDescent="0.25">
      <c r="A290" s="11" t="s">
        <v>56</v>
      </c>
      <c r="B290" s="11" t="s">
        <v>56</v>
      </c>
      <c r="C290" s="11" t="s">
        <v>56</v>
      </c>
      <c r="D290" s="11" t="s">
        <v>56</v>
      </c>
      <c r="E290" s="11" t="s">
        <v>112</v>
      </c>
      <c r="F290" s="11" t="s">
        <v>173</v>
      </c>
      <c r="G290" s="1">
        <v>42275</v>
      </c>
      <c r="H290" s="11">
        <v>19</v>
      </c>
      <c r="I290" s="11">
        <v>19</v>
      </c>
      <c r="J290" s="11"/>
      <c r="K290" s="11">
        <v>1</v>
      </c>
    </row>
    <row r="291" spans="1:11" x14ac:dyDescent="0.25">
      <c r="A291" s="11" t="s">
        <v>56</v>
      </c>
      <c r="B291" s="11" t="s">
        <v>56</v>
      </c>
      <c r="C291" s="11" t="s">
        <v>56</v>
      </c>
      <c r="D291" s="11" t="s">
        <v>56</v>
      </c>
      <c r="E291" s="11" t="s">
        <v>112</v>
      </c>
      <c r="F291" s="11" t="s">
        <v>173</v>
      </c>
      <c r="G291" s="1">
        <v>42276</v>
      </c>
      <c r="H291" s="11">
        <v>19</v>
      </c>
      <c r="I291" s="11">
        <v>19</v>
      </c>
      <c r="J291" s="11">
        <v>108</v>
      </c>
      <c r="K291" s="11">
        <v>0</v>
      </c>
    </row>
    <row r="292" spans="1:11" x14ac:dyDescent="0.25">
      <c r="A292" s="11" t="s">
        <v>56</v>
      </c>
      <c r="B292" s="11" t="s">
        <v>56</v>
      </c>
      <c r="C292" s="11" t="s">
        <v>56</v>
      </c>
      <c r="D292" s="11" t="s">
        <v>56</v>
      </c>
      <c r="E292" s="11" t="s">
        <v>112</v>
      </c>
      <c r="F292" s="11" t="s">
        <v>173</v>
      </c>
      <c r="G292" s="1">
        <v>42285</v>
      </c>
      <c r="H292" s="11">
        <v>19</v>
      </c>
      <c r="I292" s="11">
        <v>19</v>
      </c>
      <c r="J292" s="11"/>
      <c r="K292" s="11">
        <v>1</v>
      </c>
    </row>
    <row r="293" spans="1:11" x14ac:dyDescent="0.25">
      <c r="A293" s="11" t="s">
        <v>56</v>
      </c>
      <c r="B293" s="11" t="s">
        <v>56</v>
      </c>
      <c r="C293" s="11" t="s">
        <v>56</v>
      </c>
      <c r="D293" s="11" t="s">
        <v>56</v>
      </c>
      <c r="E293" s="11" t="s">
        <v>112</v>
      </c>
      <c r="F293" s="11" t="s">
        <v>173</v>
      </c>
      <c r="G293" s="1">
        <v>42286</v>
      </c>
      <c r="H293" s="11">
        <v>17</v>
      </c>
      <c r="I293" s="11">
        <v>19</v>
      </c>
      <c r="J293" s="11">
        <v>151</v>
      </c>
      <c r="K293" s="11">
        <v>0</v>
      </c>
    </row>
    <row r="294" spans="1:11" x14ac:dyDescent="0.25">
      <c r="A294" s="11" t="s">
        <v>56</v>
      </c>
      <c r="B294" s="11" t="s">
        <v>56</v>
      </c>
      <c r="C294" s="11" t="s">
        <v>56</v>
      </c>
      <c r="D294" s="11" t="s">
        <v>56</v>
      </c>
      <c r="E294" s="11" t="s">
        <v>112</v>
      </c>
      <c r="F294" s="11" t="s">
        <v>173</v>
      </c>
      <c r="G294" s="1">
        <v>42286</v>
      </c>
      <c r="H294" s="11">
        <v>18</v>
      </c>
      <c r="I294" s="11">
        <v>19</v>
      </c>
      <c r="J294" s="11"/>
      <c r="K294" s="11">
        <v>1</v>
      </c>
    </row>
    <row r="295" spans="1:11" x14ac:dyDescent="0.25">
      <c r="A295" s="11" t="s">
        <v>56</v>
      </c>
      <c r="B295" s="11" t="s">
        <v>56</v>
      </c>
      <c r="C295" s="11" t="s">
        <v>56</v>
      </c>
      <c r="D295" s="11" t="s">
        <v>56</v>
      </c>
      <c r="E295" s="11" t="s">
        <v>112</v>
      </c>
      <c r="F295" s="11" t="s">
        <v>173</v>
      </c>
      <c r="G295" s="1">
        <v>42289</v>
      </c>
      <c r="H295" s="11">
        <v>16</v>
      </c>
      <c r="I295" s="11">
        <v>19</v>
      </c>
      <c r="J295" s="11">
        <v>28</v>
      </c>
      <c r="K295" s="11">
        <v>0</v>
      </c>
    </row>
    <row r="296" spans="1:11" x14ac:dyDescent="0.25">
      <c r="A296" s="11" t="s">
        <v>56</v>
      </c>
      <c r="B296" s="11" t="s">
        <v>56</v>
      </c>
      <c r="C296" s="11" t="s">
        <v>56</v>
      </c>
      <c r="D296" s="11" t="s">
        <v>56</v>
      </c>
      <c r="E296" s="11" t="s">
        <v>112</v>
      </c>
      <c r="F296" s="11" t="s">
        <v>173</v>
      </c>
      <c r="G296" s="1">
        <v>42289</v>
      </c>
      <c r="H296" s="11">
        <v>17</v>
      </c>
      <c r="I296" s="11">
        <v>19</v>
      </c>
      <c r="J296" s="11"/>
      <c r="K296" s="11">
        <v>1</v>
      </c>
    </row>
    <row r="297" spans="1:11" x14ac:dyDescent="0.25">
      <c r="A297" s="11" t="s">
        <v>56</v>
      </c>
      <c r="B297" s="11" t="s">
        <v>56</v>
      </c>
      <c r="C297" s="11" t="s">
        <v>56</v>
      </c>
      <c r="D297" s="11" t="s">
        <v>56</v>
      </c>
      <c r="E297" s="11" t="s">
        <v>112</v>
      </c>
      <c r="F297" s="11" t="s">
        <v>173</v>
      </c>
      <c r="G297" s="1">
        <v>42290</v>
      </c>
      <c r="H297" s="11">
        <v>16</v>
      </c>
      <c r="I297" s="11">
        <v>19</v>
      </c>
      <c r="J297" s="11">
        <v>125</v>
      </c>
      <c r="K297" s="11">
        <v>0</v>
      </c>
    </row>
    <row r="298" spans="1:11" x14ac:dyDescent="0.25">
      <c r="A298" s="11" t="s">
        <v>56</v>
      </c>
      <c r="B298" s="11" t="s">
        <v>56</v>
      </c>
      <c r="C298" s="11" t="s">
        <v>56</v>
      </c>
      <c r="D298" s="11" t="s">
        <v>56</v>
      </c>
      <c r="E298" s="11" t="s">
        <v>112</v>
      </c>
      <c r="F298" s="11" t="s">
        <v>173</v>
      </c>
      <c r="G298" s="1">
        <v>42290</v>
      </c>
      <c r="H298" s="11">
        <v>17</v>
      </c>
      <c r="I298" s="11">
        <v>19</v>
      </c>
      <c r="J298" s="11"/>
      <c r="K298" s="11">
        <v>1</v>
      </c>
    </row>
    <row r="299" spans="1:11" x14ac:dyDescent="0.25">
      <c r="A299" s="11" t="s">
        <v>56</v>
      </c>
      <c r="B299" s="11" t="s">
        <v>56</v>
      </c>
      <c r="C299" s="11" t="s">
        <v>56</v>
      </c>
      <c r="D299" s="11" t="s">
        <v>56</v>
      </c>
      <c r="E299" s="11" t="s">
        <v>112</v>
      </c>
      <c r="F299" s="11" t="s">
        <v>173</v>
      </c>
      <c r="G299" s="1">
        <v>42291</v>
      </c>
      <c r="H299" s="11">
        <v>18</v>
      </c>
      <c r="I299" s="11">
        <v>19</v>
      </c>
      <c r="J299" s="11"/>
      <c r="K299" s="11">
        <v>1</v>
      </c>
    </row>
    <row r="300" spans="1:11" x14ac:dyDescent="0.25">
      <c r="A300" s="11" t="s">
        <v>56</v>
      </c>
      <c r="B300" s="11" t="s">
        <v>56</v>
      </c>
      <c r="C300" s="11" t="s">
        <v>56</v>
      </c>
      <c r="D300" s="11" t="s">
        <v>56</v>
      </c>
      <c r="E300" s="11" t="s">
        <v>112</v>
      </c>
      <c r="F300" s="11" t="s">
        <v>173</v>
      </c>
      <c r="G300" s="1">
        <v>42292</v>
      </c>
      <c r="H300" s="11">
        <v>18</v>
      </c>
      <c r="I300" s="11">
        <v>19</v>
      </c>
      <c r="J300" s="11"/>
      <c r="K300" s="11">
        <v>1</v>
      </c>
    </row>
    <row r="301" spans="1:11" x14ac:dyDescent="0.25">
      <c r="A301" s="11" t="s">
        <v>56</v>
      </c>
      <c r="B301" s="11" t="s">
        <v>56</v>
      </c>
      <c r="C301" s="11" t="s">
        <v>56</v>
      </c>
      <c r="D301" s="11" t="s">
        <v>56</v>
      </c>
      <c r="E301" s="11" t="s">
        <v>112</v>
      </c>
      <c r="F301" s="11" t="s">
        <v>173</v>
      </c>
      <c r="G301" s="1">
        <v>42292</v>
      </c>
      <c r="H301" s="11">
        <v>19</v>
      </c>
      <c r="I301" s="11">
        <v>19</v>
      </c>
      <c r="J301" s="11">
        <v>69</v>
      </c>
      <c r="K301" s="11">
        <v>0</v>
      </c>
    </row>
    <row r="302" spans="1:11" x14ac:dyDescent="0.25">
      <c r="A302" s="11" t="s">
        <v>56</v>
      </c>
      <c r="B302" s="11" t="s">
        <v>56</v>
      </c>
      <c r="C302" s="11" t="s">
        <v>56</v>
      </c>
      <c r="D302" s="11" t="s">
        <v>56</v>
      </c>
      <c r="E302" s="11" t="s">
        <v>112</v>
      </c>
      <c r="F302" s="11" t="s">
        <v>173</v>
      </c>
      <c r="G302" s="1">
        <v>42293</v>
      </c>
      <c r="H302" s="11">
        <v>19</v>
      </c>
      <c r="I302" s="11">
        <v>19</v>
      </c>
      <c r="J302" s="11"/>
      <c r="K302" s="11">
        <v>1</v>
      </c>
    </row>
    <row r="303" spans="1:11" x14ac:dyDescent="0.25">
      <c r="A303" s="11" t="s">
        <v>56</v>
      </c>
      <c r="B303" s="11" t="s">
        <v>56</v>
      </c>
      <c r="C303" s="11" t="s">
        <v>56</v>
      </c>
      <c r="D303" s="11" t="s">
        <v>56</v>
      </c>
      <c r="E303" s="11" t="s">
        <v>112</v>
      </c>
      <c r="F303" s="11" t="s">
        <v>173</v>
      </c>
      <c r="G303" s="1">
        <v>42303</v>
      </c>
      <c r="H303" s="11">
        <v>19</v>
      </c>
      <c r="I303" s="11">
        <v>19</v>
      </c>
      <c r="J303" s="11"/>
      <c r="K303" s="11">
        <v>1</v>
      </c>
    </row>
    <row r="304" spans="1:11" x14ac:dyDescent="0.25">
      <c r="A304" s="11" t="s">
        <v>56</v>
      </c>
      <c r="B304" s="11" t="s">
        <v>56</v>
      </c>
      <c r="C304" s="11" t="s">
        <v>56</v>
      </c>
      <c r="D304" s="11" t="s">
        <v>56</v>
      </c>
      <c r="E304" s="11" t="s">
        <v>112</v>
      </c>
      <c r="F304" s="11" t="s">
        <v>173</v>
      </c>
      <c r="G304" s="1">
        <v>42304</v>
      </c>
      <c r="H304" s="11">
        <v>19</v>
      </c>
      <c r="I304" s="11">
        <v>19</v>
      </c>
      <c r="J304" s="11"/>
      <c r="K304" s="11">
        <v>1</v>
      </c>
    </row>
    <row r="305" spans="1:11" x14ac:dyDescent="0.25">
      <c r="A305" s="11" t="s">
        <v>56</v>
      </c>
      <c r="B305" s="11" t="s">
        <v>56</v>
      </c>
      <c r="C305" s="11" t="s">
        <v>56</v>
      </c>
      <c r="D305" s="11" t="s">
        <v>56</v>
      </c>
      <c r="E305" s="11" t="s">
        <v>112</v>
      </c>
      <c r="F305" s="11" t="s">
        <v>173</v>
      </c>
      <c r="G305" s="1">
        <v>42305</v>
      </c>
      <c r="H305" s="11">
        <v>19</v>
      </c>
      <c r="I305" s="11">
        <v>19</v>
      </c>
      <c r="J305" s="11"/>
      <c r="K305" s="11">
        <v>1</v>
      </c>
    </row>
    <row r="306" spans="1:11" x14ac:dyDescent="0.25">
      <c r="A306" s="11" t="s">
        <v>56</v>
      </c>
      <c r="B306" s="11" t="s">
        <v>56</v>
      </c>
      <c r="C306" s="11" t="s">
        <v>56</v>
      </c>
      <c r="D306" s="11" t="s">
        <v>56</v>
      </c>
      <c r="E306" s="11" t="s">
        <v>112</v>
      </c>
      <c r="F306" s="11" t="s">
        <v>173</v>
      </c>
      <c r="G306" s="1">
        <v>42306</v>
      </c>
      <c r="H306" s="11">
        <v>19</v>
      </c>
      <c r="I306" s="11">
        <v>19</v>
      </c>
      <c r="J306" s="11"/>
      <c r="K306" s="11">
        <v>1</v>
      </c>
    </row>
    <row r="307" spans="1:11" x14ac:dyDescent="0.25">
      <c r="A307" s="11" t="s">
        <v>56</v>
      </c>
      <c r="B307" s="11" t="s">
        <v>56</v>
      </c>
      <c r="C307" s="11" t="s">
        <v>56</v>
      </c>
      <c r="D307" s="11" t="s">
        <v>56</v>
      </c>
      <c r="E307" s="11" t="s">
        <v>112</v>
      </c>
      <c r="F307" s="11" t="s">
        <v>173</v>
      </c>
      <c r="G307" s="1">
        <v>42307</v>
      </c>
      <c r="H307" s="11">
        <v>19</v>
      </c>
      <c r="I307" s="11">
        <v>19</v>
      </c>
      <c r="J307" s="11"/>
      <c r="K307" s="11">
        <v>1</v>
      </c>
    </row>
    <row r="308" spans="1:11" x14ac:dyDescent="0.25">
      <c r="A308" s="11" t="s">
        <v>56</v>
      </c>
      <c r="B308" s="11" t="s">
        <v>56</v>
      </c>
      <c r="C308" s="11" t="s">
        <v>56</v>
      </c>
      <c r="D308" s="11" t="s">
        <v>56</v>
      </c>
      <c r="E308" s="11" t="s">
        <v>112</v>
      </c>
      <c r="F308" s="11" t="s">
        <v>175</v>
      </c>
      <c r="G308" s="1">
        <v>42163</v>
      </c>
      <c r="H308" s="11">
        <v>15</v>
      </c>
      <c r="I308" s="11">
        <v>19</v>
      </c>
      <c r="J308" s="11"/>
      <c r="K308" s="11">
        <v>1</v>
      </c>
    </row>
    <row r="309" spans="1:11" x14ac:dyDescent="0.25">
      <c r="A309" s="11" t="s">
        <v>56</v>
      </c>
      <c r="B309" s="11" t="s">
        <v>56</v>
      </c>
      <c r="C309" s="11" t="s">
        <v>56</v>
      </c>
      <c r="D309" s="11" t="s">
        <v>56</v>
      </c>
      <c r="E309" s="11" t="s">
        <v>112</v>
      </c>
      <c r="F309" s="11" t="s">
        <v>175</v>
      </c>
      <c r="G309" s="1">
        <v>42164</v>
      </c>
      <c r="H309" s="11">
        <v>14</v>
      </c>
      <c r="I309" s="11">
        <v>19</v>
      </c>
      <c r="J309" s="11"/>
      <c r="K309" s="11">
        <v>1</v>
      </c>
    </row>
    <row r="310" spans="1:11" x14ac:dyDescent="0.25">
      <c r="A310" s="11" t="s">
        <v>56</v>
      </c>
      <c r="B310" s="11" t="s">
        <v>56</v>
      </c>
      <c r="C310" s="11" t="s">
        <v>56</v>
      </c>
      <c r="D310" s="11" t="s">
        <v>56</v>
      </c>
      <c r="E310" s="11" t="s">
        <v>112</v>
      </c>
      <c r="F310" s="11" t="s">
        <v>175</v>
      </c>
      <c r="G310" s="1">
        <v>42173</v>
      </c>
      <c r="H310" s="11">
        <v>17</v>
      </c>
      <c r="I310" s="11">
        <v>19</v>
      </c>
      <c r="J310" s="11"/>
      <c r="K310" s="11">
        <v>1</v>
      </c>
    </row>
    <row r="311" spans="1:11" x14ac:dyDescent="0.25">
      <c r="A311" s="11" t="s">
        <v>56</v>
      </c>
      <c r="B311" s="11" t="s">
        <v>56</v>
      </c>
      <c r="C311" s="11" t="s">
        <v>56</v>
      </c>
      <c r="D311" s="11" t="s">
        <v>56</v>
      </c>
      <c r="E311" s="11" t="s">
        <v>112</v>
      </c>
      <c r="F311" s="11" t="s">
        <v>175</v>
      </c>
      <c r="G311" s="1">
        <v>42180</v>
      </c>
      <c r="H311" s="11">
        <v>15</v>
      </c>
      <c r="I311" s="11">
        <v>19</v>
      </c>
      <c r="J311" s="11"/>
      <c r="K311" s="11">
        <v>1</v>
      </c>
    </row>
    <row r="312" spans="1:11" x14ac:dyDescent="0.25">
      <c r="A312" s="11" t="s">
        <v>56</v>
      </c>
      <c r="B312" s="11" t="s">
        <v>56</v>
      </c>
      <c r="C312" s="11" t="s">
        <v>56</v>
      </c>
      <c r="D312" s="11" t="s">
        <v>56</v>
      </c>
      <c r="E312" s="11" t="s">
        <v>112</v>
      </c>
      <c r="F312" s="11" t="s">
        <v>175</v>
      </c>
      <c r="G312" s="1">
        <v>42181</v>
      </c>
      <c r="H312" s="11">
        <v>17</v>
      </c>
      <c r="I312" s="11">
        <v>19</v>
      </c>
      <c r="J312" s="11"/>
      <c r="K312" s="11">
        <v>1</v>
      </c>
    </row>
    <row r="313" spans="1:11" x14ac:dyDescent="0.25">
      <c r="A313" s="11" t="s">
        <v>56</v>
      </c>
      <c r="B313" s="11" t="s">
        <v>56</v>
      </c>
      <c r="C313" s="11" t="s">
        <v>56</v>
      </c>
      <c r="D313" s="11" t="s">
        <v>56</v>
      </c>
      <c r="E313" s="11" t="s">
        <v>112</v>
      </c>
      <c r="F313" s="11" t="s">
        <v>175</v>
      </c>
      <c r="G313" s="1">
        <v>42184</v>
      </c>
      <c r="H313" s="11">
        <v>17</v>
      </c>
      <c r="I313" s="11">
        <v>19</v>
      </c>
      <c r="J313" s="11"/>
      <c r="K313" s="11">
        <v>1</v>
      </c>
    </row>
    <row r="314" spans="1:11" x14ac:dyDescent="0.25">
      <c r="A314" s="11" t="s">
        <v>56</v>
      </c>
      <c r="B314" s="11" t="s">
        <v>56</v>
      </c>
      <c r="C314" s="11" t="s">
        <v>56</v>
      </c>
      <c r="D314" s="11" t="s">
        <v>56</v>
      </c>
      <c r="E314" s="11" t="s">
        <v>112</v>
      </c>
      <c r="F314" s="11" t="s">
        <v>175</v>
      </c>
      <c r="G314" s="1">
        <v>42185</v>
      </c>
      <c r="H314" s="11">
        <v>16</v>
      </c>
      <c r="I314" s="11">
        <v>19</v>
      </c>
      <c r="J314" s="11"/>
      <c r="K314" s="11">
        <v>1</v>
      </c>
    </row>
    <row r="315" spans="1:11" x14ac:dyDescent="0.25">
      <c r="A315" s="11" t="s">
        <v>56</v>
      </c>
      <c r="B315" s="11" t="s">
        <v>56</v>
      </c>
      <c r="C315" s="11" t="s">
        <v>56</v>
      </c>
      <c r="D315" s="11" t="s">
        <v>56</v>
      </c>
      <c r="E315" s="11" t="s">
        <v>112</v>
      </c>
      <c r="F315" s="11" t="s">
        <v>175</v>
      </c>
      <c r="G315" s="1">
        <v>42186</v>
      </c>
      <c r="H315" s="11">
        <v>14</v>
      </c>
      <c r="I315" s="11">
        <v>19</v>
      </c>
      <c r="J315" s="11"/>
      <c r="K315" s="11">
        <v>1</v>
      </c>
    </row>
    <row r="316" spans="1:11" x14ac:dyDescent="0.25">
      <c r="A316" s="11" t="s">
        <v>56</v>
      </c>
      <c r="B316" s="11" t="s">
        <v>56</v>
      </c>
      <c r="C316" s="11" t="s">
        <v>56</v>
      </c>
      <c r="D316" s="11" t="s">
        <v>56</v>
      </c>
      <c r="E316" s="11" t="s">
        <v>112</v>
      </c>
      <c r="F316" s="11" t="s">
        <v>175</v>
      </c>
      <c r="G316" s="1">
        <v>42187</v>
      </c>
      <c r="H316" s="11">
        <v>17</v>
      </c>
      <c r="I316" s="11">
        <v>18</v>
      </c>
      <c r="J316" s="11"/>
      <c r="K316" s="11">
        <v>1</v>
      </c>
    </row>
    <row r="317" spans="1:11" x14ac:dyDescent="0.25">
      <c r="A317" s="11" t="s">
        <v>56</v>
      </c>
      <c r="B317" s="11" t="s">
        <v>56</v>
      </c>
      <c r="C317" s="11" t="s">
        <v>56</v>
      </c>
      <c r="D317" s="11" t="s">
        <v>56</v>
      </c>
      <c r="E317" s="11" t="s">
        <v>112</v>
      </c>
      <c r="F317" s="11" t="s">
        <v>175</v>
      </c>
      <c r="G317" s="1">
        <v>42213</v>
      </c>
      <c r="H317" s="11">
        <v>17</v>
      </c>
      <c r="I317" s="11">
        <v>19</v>
      </c>
      <c r="J317" s="11"/>
      <c r="K317" s="11">
        <v>1</v>
      </c>
    </row>
    <row r="318" spans="1:11" x14ac:dyDescent="0.25">
      <c r="A318" s="11" t="s">
        <v>56</v>
      </c>
      <c r="B318" s="11" t="s">
        <v>56</v>
      </c>
      <c r="C318" s="11" t="s">
        <v>56</v>
      </c>
      <c r="D318" s="11" t="s">
        <v>56</v>
      </c>
      <c r="E318" s="11" t="s">
        <v>112</v>
      </c>
      <c r="F318" s="11" t="s">
        <v>175</v>
      </c>
      <c r="G318" s="1">
        <v>42213</v>
      </c>
      <c r="H318" s="11">
        <v>18</v>
      </c>
      <c r="I318" s="11">
        <v>19</v>
      </c>
      <c r="J318" s="11"/>
      <c r="K318" s="11">
        <v>1</v>
      </c>
    </row>
    <row r="319" spans="1:11" x14ac:dyDescent="0.25">
      <c r="A319" s="11" t="s">
        <v>56</v>
      </c>
      <c r="B319" s="11" t="s">
        <v>56</v>
      </c>
      <c r="C319" s="11" t="s">
        <v>56</v>
      </c>
      <c r="D319" s="11" t="s">
        <v>56</v>
      </c>
      <c r="E319" s="11" t="s">
        <v>112</v>
      </c>
      <c r="F319" s="11" t="s">
        <v>175</v>
      </c>
      <c r="G319" s="1">
        <v>42214</v>
      </c>
      <c r="H319" s="11">
        <v>17</v>
      </c>
      <c r="I319" s="11">
        <v>19</v>
      </c>
      <c r="J319" s="11"/>
      <c r="K319" s="11">
        <v>1</v>
      </c>
    </row>
    <row r="320" spans="1:11" x14ac:dyDescent="0.25">
      <c r="A320" s="11" t="s">
        <v>56</v>
      </c>
      <c r="B320" s="11" t="s">
        <v>56</v>
      </c>
      <c r="C320" s="11" t="s">
        <v>56</v>
      </c>
      <c r="D320" s="11" t="s">
        <v>56</v>
      </c>
      <c r="E320" s="11" t="s">
        <v>112</v>
      </c>
      <c r="F320" s="11" t="s">
        <v>175</v>
      </c>
      <c r="G320" s="1">
        <v>42215</v>
      </c>
      <c r="H320" s="11">
        <v>17</v>
      </c>
      <c r="I320" s="11">
        <v>18</v>
      </c>
      <c r="J320" s="11"/>
      <c r="K320" s="11">
        <v>1</v>
      </c>
    </row>
    <row r="321" spans="1:11" x14ac:dyDescent="0.25">
      <c r="A321" s="11" t="s">
        <v>56</v>
      </c>
      <c r="B321" s="11" t="s">
        <v>56</v>
      </c>
      <c r="C321" s="11" t="s">
        <v>56</v>
      </c>
      <c r="D321" s="11" t="s">
        <v>56</v>
      </c>
      <c r="E321" s="11" t="s">
        <v>112</v>
      </c>
      <c r="F321" s="11" t="s">
        <v>175</v>
      </c>
      <c r="G321" s="1">
        <v>42222</v>
      </c>
      <c r="H321" s="11">
        <v>17</v>
      </c>
      <c r="I321" s="11">
        <v>18</v>
      </c>
      <c r="J321" s="11"/>
      <c r="K321" s="11">
        <v>1</v>
      </c>
    </row>
    <row r="322" spans="1:11" x14ac:dyDescent="0.25">
      <c r="A322" s="11" t="s">
        <v>56</v>
      </c>
      <c r="B322" s="11" t="s">
        <v>56</v>
      </c>
      <c r="C322" s="11" t="s">
        <v>56</v>
      </c>
      <c r="D322" s="11" t="s">
        <v>56</v>
      </c>
      <c r="E322" s="11" t="s">
        <v>112</v>
      </c>
      <c r="F322" s="11" t="s">
        <v>175</v>
      </c>
      <c r="G322" s="1">
        <v>42229</v>
      </c>
      <c r="H322" s="11">
        <v>18</v>
      </c>
      <c r="I322" s="11">
        <v>19</v>
      </c>
      <c r="J322" s="11"/>
      <c r="K322" s="11">
        <v>1</v>
      </c>
    </row>
    <row r="323" spans="1:11" x14ac:dyDescent="0.25">
      <c r="A323" s="11" t="s">
        <v>56</v>
      </c>
      <c r="B323" s="11" t="s">
        <v>56</v>
      </c>
      <c r="C323" s="11" t="s">
        <v>56</v>
      </c>
      <c r="D323" s="11" t="s">
        <v>56</v>
      </c>
      <c r="E323" s="11" t="s">
        <v>112</v>
      </c>
      <c r="F323" s="11" t="s">
        <v>175</v>
      </c>
      <c r="G323" s="1">
        <v>42230</v>
      </c>
      <c r="H323" s="11">
        <v>17</v>
      </c>
      <c r="I323" s="11">
        <v>18</v>
      </c>
      <c r="J323" s="11"/>
      <c r="K323" s="11">
        <v>1</v>
      </c>
    </row>
    <row r="324" spans="1:11" x14ac:dyDescent="0.25">
      <c r="A324" s="11" t="s">
        <v>56</v>
      </c>
      <c r="B324" s="11" t="s">
        <v>56</v>
      </c>
      <c r="C324" s="11" t="s">
        <v>56</v>
      </c>
      <c r="D324" s="11" t="s">
        <v>56</v>
      </c>
      <c r="E324" s="11" t="s">
        <v>112</v>
      </c>
      <c r="F324" s="11" t="s">
        <v>175</v>
      </c>
      <c r="G324" s="1">
        <v>42233</v>
      </c>
      <c r="H324" s="11">
        <v>17</v>
      </c>
      <c r="I324" s="11">
        <v>18</v>
      </c>
      <c r="J324" s="11"/>
      <c r="K324" s="11">
        <v>1</v>
      </c>
    </row>
    <row r="325" spans="1:11" x14ac:dyDescent="0.25">
      <c r="A325" s="11" t="s">
        <v>56</v>
      </c>
      <c r="B325" s="11" t="s">
        <v>56</v>
      </c>
      <c r="C325" s="11" t="s">
        <v>56</v>
      </c>
      <c r="D325" s="11" t="s">
        <v>56</v>
      </c>
      <c r="E325" s="11" t="s">
        <v>112</v>
      </c>
      <c r="F325" s="11" t="s">
        <v>175</v>
      </c>
      <c r="G325" s="1">
        <v>42242</v>
      </c>
      <c r="H325" s="11">
        <v>16</v>
      </c>
      <c r="I325" s="11">
        <v>19</v>
      </c>
      <c r="J325" s="11"/>
      <c r="K325" s="11">
        <v>1</v>
      </c>
    </row>
    <row r="326" spans="1:11" x14ac:dyDescent="0.25">
      <c r="A326" s="11" t="s">
        <v>56</v>
      </c>
      <c r="B326" s="11" t="s">
        <v>56</v>
      </c>
      <c r="C326" s="11" t="s">
        <v>56</v>
      </c>
      <c r="D326" s="11" t="s">
        <v>56</v>
      </c>
      <c r="E326" s="11" t="s">
        <v>112</v>
      </c>
      <c r="F326" s="11" t="s">
        <v>175</v>
      </c>
      <c r="G326" s="1">
        <v>42242</v>
      </c>
      <c r="H326" s="11">
        <v>17</v>
      </c>
      <c r="I326" s="11">
        <v>19</v>
      </c>
      <c r="J326" s="11"/>
      <c r="K326" s="11">
        <v>1</v>
      </c>
    </row>
    <row r="327" spans="1:11" x14ac:dyDescent="0.25">
      <c r="A327" s="11" t="s">
        <v>56</v>
      </c>
      <c r="B327" s="11" t="s">
        <v>56</v>
      </c>
      <c r="C327" s="11" t="s">
        <v>56</v>
      </c>
      <c r="D327" s="11" t="s">
        <v>56</v>
      </c>
      <c r="E327" s="11" t="s">
        <v>112</v>
      </c>
      <c r="F327" s="11" t="s">
        <v>175</v>
      </c>
      <c r="G327" s="1">
        <v>42243</v>
      </c>
      <c r="H327" s="11">
        <v>18</v>
      </c>
      <c r="I327" s="11">
        <v>19</v>
      </c>
      <c r="J327" s="11"/>
      <c r="K327" s="11">
        <v>1</v>
      </c>
    </row>
    <row r="328" spans="1:11" x14ac:dyDescent="0.25">
      <c r="A328" s="11" t="s">
        <v>56</v>
      </c>
      <c r="B328" s="11" t="s">
        <v>56</v>
      </c>
      <c r="C328" s="11" t="s">
        <v>56</v>
      </c>
      <c r="D328" s="11" t="s">
        <v>56</v>
      </c>
      <c r="E328" s="11" t="s">
        <v>112</v>
      </c>
      <c r="F328" s="11" t="s">
        <v>175</v>
      </c>
      <c r="G328" s="1">
        <v>42244</v>
      </c>
      <c r="H328" s="11">
        <v>17</v>
      </c>
      <c r="I328" s="11">
        <v>19</v>
      </c>
      <c r="J328" s="11"/>
      <c r="K328" s="11">
        <v>1</v>
      </c>
    </row>
    <row r="329" spans="1:11" x14ac:dyDescent="0.25">
      <c r="A329" s="11" t="s">
        <v>56</v>
      </c>
      <c r="B329" s="11" t="s">
        <v>56</v>
      </c>
      <c r="C329" s="11" t="s">
        <v>56</v>
      </c>
      <c r="D329" s="11" t="s">
        <v>56</v>
      </c>
      <c r="E329" s="11" t="s">
        <v>112</v>
      </c>
      <c r="F329" s="11" t="s">
        <v>175</v>
      </c>
      <c r="G329" s="1">
        <v>42244</v>
      </c>
      <c r="H329" s="11">
        <v>18</v>
      </c>
      <c r="I329" s="11">
        <v>19</v>
      </c>
      <c r="J329" s="11"/>
      <c r="K329" s="11">
        <v>1</v>
      </c>
    </row>
    <row r="330" spans="1:11" x14ac:dyDescent="0.25">
      <c r="A330" s="11" t="s">
        <v>56</v>
      </c>
      <c r="B330" s="11" t="s">
        <v>56</v>
      </c>
      <c r="C330" s="11" t="s">
        <v>56</v>
      </c>
      <c r="D330" s="11" t="s">
        <v>56</v>
      </c>
      <c r="E330" s="11" t="s">
        <v>112</v>
      </c>
      <c r="F330" s="11" t="s">
        <v>175</v>
      </c>
      <c r="G330" s="1">
        <v>42255</v>
      </c>
      <c r="H330" s="11">
        <v>15</v>
      </c>
      <c r="I330" s="11">
        <v>19</v>
      </c>
      <c r="J330" s="11"/>
      <c r="K330" s="11">
        <v>1</v>
      </c>
    </row>
    <row r="331" spans="1:11" x14ac:dyDescent="0.25">
      <c r="A331" s="11" t="s">
        <v>56</v>
      </c>
      <c r="B331" s="11" t="s">
        <v>56</v>
      </c>
      <c r="C331" s="11" t="s">
        <v>56</v>
      </c>
      <c r="D331" s="11" t="s">
        <v>56</v>
      </c>
      <c r="E331" s="11" t="s">
        <v>112</v>
      </c>
      <c r="F331" s="11" t="s">
        <v>175</v>
      </c>
      <c r="G331" s="1">
        <v>42255</v>
      </c>
      <c r="H331" s="11">
        <v>16</v>
      </c>
      <c r="I331" s="11">
        <v>19</v>
      </c>
      <c r="J331" s="11"/>
      <c r="K331" s="11">
        <v>1</v>
      </c>
    </row>
    <row r="332" spans="1:11" x14ac:dyDescent="0.25">
      <c r="A332" s="11" t="s">
        <v>56</v>
      </c>
      <c r="B332" s="11" t="s">
        <v>56</v>
      </c>
      <c r="C332" s="11" t="s">
        <v>56</v>
      </c>
      <c r="D332" s="11" t="s">
        <v>56</v>
      </c>
      <c r="E332" s="11" t="s">
        <v>112</v>
      </c>
      <c r="F332" s="11" t="s">
        <v>175</v>
      </c>
      <c r="G332" s="1">
        <v>42256</v>
      </c>
      <c r="H332" s="11">
        <v>15</v>
      </c>
      <c r="I332" s="11">
        <v>19</v>
      </c>
      <c r="J332" s="11"/>
      <c r="K332" s="11">
        <v>1</v>
      </c>
    </row>
    <row r="333" spans="1:11" x14ac:dyDescent="0.25">
      <c r="A333" s="11" t="s">
        <v>56</v>
      </c>
      <c r="B333" s="11" t="s">
        <v>56</v>
      </c>
      <c r="C333" s="11" t="s">
        <v>56</v>
      </c>
      <c r="D333" s="11" t="s">
        <v>56</v>
      </c>
      <c r="E333" s="11" t="s">
        <v>112</v>
      </c>
      <c r="F333" s="11" t="s">
        <v>175</v>
      </c>
      <c r="G333" s="1">
        <v>42257</v>
      </c>
      <c r="H333" s="11">
        <v>15</v>
      </c>
      <c r="I333" s="11">
        <v>19</v>
      </c>
      <c r="J333" s="11"/>
      <c r="K333" s="11">
        <v>1</v>
      </c>
    </row>
    <row r="334" spans="1:11" x14ac:dyDescent="0.25">
      <c r="A334" s="11" t="s">
        <v>56</v>
      </c>
      <c r="B334" s="11" t="s">
        <v>56</v>
      </c>
      <c r="C334" s="11" t="s">
        <v>56</v>
      </c>
      <c r="D334" s="11" t="s">
        <v>56</v>
      </c>
      <c r="E334" s="11" t="s">
        <v>112</v>
      </c>
      <c r="F334" s="11" t="s">
        <v>175</v>
      </c>
      <c r="G334" s="1">
        <v>42258</v>
      </c>
      <c r="H334" s="11">
        <v>15</v>
      </c>
      <c r="I334" s="11">
        <v>19</v>
      </c>
      <c r="J334" s="11"/>
      <c r="K334" s="11">
        <v>1</v>
      </c>
    </row>
    <row r="335" spans="1:11" x14ac:dyDescent="0.25">
      <c r="A335" s="11" t="s">
        <v>56</v>
      </c>
      <c r="B335" s="11" t="s">
        <v>56</v>
      </c>
      <c r="C335" s="11" t="s">
        <v>56</v>
      </c>
      <c r="D335" s="11" t="s">
        <v>56</v>
      </c>
      <c r="E335" s="11" t="s">
        <v>112</v>
      </c>
      <c r="F335" s="11" t="s">
        <v>175</v>
      </c>
      <c r="G335" s="1">
        <v>42272</v>
      </c>
      <c r="H335" s="11">
        <v>18</v>
      </c>
      <c r="I335" s="11">
        <v>19</v>
      </c>
      <c r="J335" s="11"/>
      <c r="K335" s="11">
        <v>1</v>
      </c>
    </row>
    <row r="336" spans="1:11" x14ac:dyDescent="0.25">
      <c r="A336" s="11" t="s">
        <v>56</v>
      </c>
      <c r="B336" s="11" t="s">
        <v>56</v>
      </c>
      <c r="C336" s="11" t="s">
        <v>56</v>
      </c>
      <c r="D336" s="11" t="s">
        <v>56</v>
      </c>
      <c r="E336" s="11" t="s">
        <v>112</v>
      </c>
      <c r="F336" s="11" t="s">
        <v>175</v>
      </c>
      <c r="G336" s="1">
        <v>42286</v>
      </c>
      <c r="H336" s="11">
        <v>17</v>
      </c>
      <c r="I336" s="11">
        <v>19</v>
      </c>
      <c r="J336" s="11"/>
      <c r="K336" s="11">
        <v>1</v>
      </c>
    </row>
    <row r="337" spans="1:11" x14ac:dyDescent="0.25">
      <c r="A337" s="11" t="s">
        <v>56</v>
      </c>
      <c r="B337" s="11" t="s">
        <v>56</v>
      </c>
      <c r="C337" s="11" t="s">
        <v>56</v>
      </c>
      <c r="D337" s="11" t="s">
        <v>56</v>
      </c>
      <c r="E337" s="11" t="s">
        <v>112</v>
      </c>
      <c r="F337" s="11" t="s">
        <v>175</v>
      </c>
      <c r="G337" s="1">
        <v>42286</v>
      </c>
      <c r="H337" s="11">
        <v>18</v>
      </c>
      <c r="I337" s="11">
        <v>19</v>
      </c>
      <c r="J337" s="11"/>
      <c r="K337" s="11">
        <v>1</v>
      </c>
    </row>
    <row r="338" spans="1:11" x14ac:dyDescent="0.25">
      <c r="A338" s="11" t="s">
        <v>56</v>
      </c>
      <c r="B338" s="11" t="s">
        <v>56</v>
      </c>
      <c r="C338" s="11" t="s">
        <v>56</v>
      </c>
      <c r="D338" s="11" t="s">
        <v>56</v>
      </c>
      <c r="E338" s="11" t="s">
        <v>112</v>
      </c>
      <c r="F338" s="11" t="s">
        <v>175</v>
      </c>
      <c r="G338" s="1">
        <v>42289</v>
      </c>
      <c r="H338" s="11">
        <v>16</v>
      </c>
      <c r="I338" s="11">
        <v>19</v>
      </c>
      <c r="J338" s="11"/>
      <c r="K338" s="11">
        <v>1</v>
      </c>
    </row>
    <row r="339" spans="1:11" x14ac:dyDescent="0.25">
      <c r="A339" s="11" t="s">
        <v>56</v>
      </c>
      <c r="B339" s="11" t="s">
        <v>56</v>
      </c>
      <c r="C339" s="11" t="s">
        <v>56</v>
      </c>
      <c r="D339" s="11" t="s">
        <v>56</v>
      </c>
      <c r="E339" s="11" t="s">
        <v>112</v>
      </c>
      <c r="F339" s="11" t="s">
        <v>175</v>
      </c>
      <c r="G339" s="1">
        <v>42289</v>
      </c>
      <c r="H339" s="11">
        <v>17</v>
      </c>
      <c r="I339" s="11">
        <v>19</v>
      </c>
      <c r="J339" s="11"/>
      <c r="K339" s="11">
        <v>1</v>
      </c>
    </row>
    <row r="340" spans="1:11" x14ac:dyDescent="0.25">
      <c r="A340" s="11" t="s">
        <v>56</v>
      </c>
      <c r="B340" s="11" t="s">
        <v>56</v>
      </c>
      <c r="C340" s="11" t="s">
        <v>56</v>
      </c>
      <c r="D340" s="11" t="s">
        <v>56</v>
      </c>
      <c r="E340" s="11" t="s">
        <v>112</v>
      </c>
      <c r="F340" s="11" t="s">
        <v>175</v>
      </c>
      <c r="G340" s="1">
        <v>42290</v>
      </c>
      <c r="H340" s="11">
        <v>16</v>
      </c>
      <c r="I340" s="11">
        <v>19</v>
      </c>
      <c r="J340" s="11"/>
      <c r="K340" s="11">
        <v>1</v>
      </c>
    </row>
    <row r="341" spans="1:11" x14ac:dyDescent="0.25">
      <c r="A341" s="11" t="s">
        <v>56</v>
      </c>
      <c r="B341" s="11" t="s">
        <v>56</v>
      </c>
      <c r="C341" s="11" t="s">
        <v>56</v>
      </c>
      <c r="D341" s="11" t="s">
        <v>56</v>
      </c>
      <c r="E341" s="11" t="s">
        <v>112</v>
      </c>
      <c r="F341" s="11" t="s">
        <v>175</v>
      </c>
      <c r="G341" s="1">
        <v>42290</v>
      </c>
      <c r="H341" s="11">
        <v>17</v>
      </c>
      <c r="I341" s="11">
        <v>19</v>
      </c>
      <c r="J341" s="11"/>
      <c r="K341" s="11">
        <v>1</v>
      </c>
    </row>
    <row r="342" spans="1:11" x14ac:dyDescent="0.25">
      <c r="A342" s="11" t="s">
        <v>56</v>
      </c>
      <c r="B342" s="11" t="s">
        <v>56</v>
      </c>
      <c r="C342" s="11" t="s">
        <v>56</v>
      </c>
      <c r="D342" s="11" t="s">
        <v>56</v>
      </c>
      <c r="E342" s="11" t="s">
        <v>112</v>
      </c>
      <c r="F342" s="11" t="s">
        <v>175</v>
      </c>
      <c r="G342" s="1">
        <v>42291</v>
      </c>
      <c r="H342" s="11">
        <v>18</v>
      </c>
      <c r="I342" s="11">
        <v>19</v>
      </c>
      <c r="J342" s="11"/>
      <c r="K342" s="11">
        <v>1</v>
      </c>
    </row>
    <row r="343" spans="1:11" x14ac:dyDescent="0.25">
      <c r="A343" s="11" t="s">
        <v>56</v>
      </c>
      <c r="B343" s="11" t="s">
        <v>56</v>
      </c>
      <c r="C343" s="11" t="s">
        <v>56</v>
      </c>
      <c r="D343" s="11" t="s">
        <v>56</v>
      </c>
      <c r="E343" s="11" t="s">
        <v>112</v>
      </c>
      <c r="F343" s="11" t="s">
        <v>175</v>
      </c>
      <c r="G343" s="1">
        <v>42292</v>
      </c>
      <c r="H343" s="11">
        <v>18</v>
      </c>
      <c r="I343" s="11">
        <v>19</v>
      </c>
      <c r="J343" s="11"/>
      <c r="K343" s="11">
        <v>1</v>
      </c>
    </row>
    <row r="344" spans="1:11" x14ac:dyDescent="0.25">
      <c r="A344" s="11" t="s">
        <v>56</v>
      </c>
      <c r="B344" s="11" t="s">
        <v>56</v>
      </c>
      <c r="C344" s="11" t="s">
        <v>56</v>
      </c>
      <c r="D344" s="11" t="s">
        <v>56</v>
      </c>
      <c r="E344" s="11" t="s">
        <v>113</v>
      </c>
      <c r="F344" s="11" t="s">
        <v>174</v>
      </c>
      <c r="G344" s="1">
        <v>41947</v>
      </c>
      <c r="H344" s="11">
        <v>19</v>
      </c>
      <c r="I344" s="11">
        <v>19</v>
      </c>
      <c r="J344" s="11"/>
      <c r="K344" s="11">
        <v>1</v>
      </c>
    </row>
    <row r="345" spans="1:11" x14ac:dyDescent="0.25">
      <c r="A345" s="11" t="s">
        <v>56</v>
      </c>
      <c r="B345" s="11" t="s">
        <v>56</v>
      </c>
      <c r="C345" s="11" t="s">
        <v>56</v>
      </c>
      <c r="D345" s="11" t="s">
        <v>56</v>
      </c>
      <c r="E345" s="11" t="s">
        <v>113</v>
      </c>
      <c r="F345" s="11" t="s">
        <v>174</v>
      </c>
      <c r="G345" s="1">
        <v>41948</v>
      </c>
      <c r="H345" s="11">
        <v>18</v>
      </c>
      <c r="I345" s="11">
        <v>19</v>
      </c>
      <c r="J345" s="11"/>
      <c r="K345" s="11">
        <v>1</v>
      </c>
    </row>
    <row r="346" spans="1:11" x14ac:dyDescent="0.25">
      <c r="A346" s="11" t="s">
        <v>56</v>
      </c>
      <c r="B346" s="11" t="s">
        <v>56</v>
      </c>
      <c r="C346" s="11" t="s">
        <v>56</v>
      </c>
      <c r="D346" s="11" t="s">
        <v>56</v>
      </c>
      <c r="E346" s="11" t="s">
        <v>113</v>
      </c>
      <c r="F346" s="11" t="s">
        <v>174</v>
      </c>
      <c r="G346" s="1">
        <v>41949</v>
      </c>
      <c r="H346" s="11">
        <v>17</v>
      </c>
      <c r="I346" s="11">
        <v>19</v>
      </c>
      <c r="J346" s="11"/>
      <c r="K346" s="11">
        <v>1</v>
      </c>
    </row>
    <row r="347" spans="1:11" x14ac:dyDescent="0.25">
      <c r="A347" s="11" t="s">
        <v>56</v>
      </c>
      <c r="B347" s="11" t="s">
        <v>56</v>
      </c>
      <c r="C347" s="11" t="s">
        <v>56</v>
      </c>
      <c r="D347" s="11" t="s">
        <v>56</v>
      </c>
      <c r="E347" s="11" t="s">
        <v>113</v>
      </c>
      <c r="F347" s="11" t="s">
        <v>174</v>
      </c>
      <c r="G347" s="1">
        <v>41950</v>
      </c>
      <c r="H347" s="11">
        <v>18</v>
      </c>
      <c r="I347" s="11">
        <v>19</v>
      </c>
      <c r="J347" s="11"/>
      <c r="K347" s="11">
        <v>1</v>
      </c>
    </row>
    <row r="348" spans="1:11" x14ac:dyDescent="0.25">
      <c r="A348" s="11" t="s">
        <v>56</v>
      </c>
      <c r="B348" s="11" t="s">
        <v>56</v>
      </c>
      <c r="C348" s="11" t="s">
        <v>56</v>
      </c>
      <c r="D348" s="11" t="s">
        <v>56</v>
      </c>
      <c r="E348" s="11" t="s">
        <v>113</v>
      </c>
      <c r="F348" s="11" t="s">
        <v>174</v>
      </c>
      <c r="G348" s="1">
        <v>41953</v>
      </c>
      <c r="H348" s="11">
        <v>18</v>
      </c>
      <c r="I348" s="11">
        <v>19</v>
      </c>
      <c r="J348" s="11"/>
      <c r="K348" s="11">
        <v>1</v>
      </c>
    </row>
    <row r="349" spans="1:11" x14ac:dyDescent="0.25">
      <c r="A349" s="11" t="s">
        <v>56</v>
      </c>
      <c r="B349" s="11" t="s">
        <v>56</v>
      </c>
      <c r="C349" s="11" t="s">
        <v>56</v>
      </c>
      <c r="D349" s="11" t="s">
        <v>56</v>
      </c>
      <c r="E349" s="11" t="s">
        <v>113</v>
      </c>
      <c r="F349" s="11" t="s">
        <v>174</v>
      </c>
      <c r="G349" s="1">
        <v>41956</v>
      </c>
      <c r="H349" s="11">
        <v>18</v>
      </c>
      <c r="I349" s="11">
        <v>19</v>
      </c>
      <c r="J349" s="11"/>
      <c r="K349" s="11">
        <v>1</v>
      </c>
    </row>
    <row r="350" spans="1:11" x14ac:dyDescent="0.25">
      <c r="A350" s="11" t="s">
        <v>56</v>
      </c>
      <c r="B350" s="11" t="s">
        <v>56</v>
      </c>
      <c r="C350" s="11" t="s">
        <v>56</v>
      </c>
      <c r="D350" s="11" t="s">
        <v>56</v>
      </c>
      <c r="E350" s="11" t="s">
        <v>113</v>
      </c>
      <c r="F350" s="11" t="s">
        <v>174</v>
      </c>
      <c r="G350" s="1">
        <v>41963</v>
      </c>
      <c r="H350" s="11">
        <v>18</v>
      </c>
      <c r="I350" s="11">
        <v>18</v>
      </c>
      <c r="J350" s="11"/>
      <c r="K350" s="11">
        <v>1</v>
      </c>
    </row>
    <row r="351" spans="1:11" x14ac:dyDescent="0.25">
      <c r="A351" s="11" t="s">
        <v>56</v>
      </c>
      <c r="B351" s="11" t="s">
        <v>56</v>
      </c>
      <c r="C351" s="11" t="s">
        <v>56</v>
      </c>
      <c r="D351" s="11" t="s">
        <v>56</v>
      </c>
      <c r="E351" s="11" t="s">
        <v>113</v>
      </c>
      <c r="F351" s="11" t="s">
        <v>174</v>
      </c>
      <c r="G351" s="1">
        <v>41975</v>
      </c>
      <c r="H351" s="11">
        <v>18</v>
      </c>
      <c r="I351" s="11">
        <v>18</v>
      </c>
      <c r="J351" s="11"/>
      <c r="K351" s="11">
        <v>1</v>
      </c>
    </row>
    <row r="352" spans="1:11" x14ac:dyDescent="0.25">
      <c r="A352" s="11" t="s">
        <v>56</v>
      </c>
      <c r="B352" s="11" t="s">
        <v>56</v>
      </c>
      <c r="C352" s="11" t="s">
        <v>56</v>
      </c>
      <c r="D352" s="11" t="s">
        <v>56</v>
      </c>
      <c r="E352" s="11" t="s">
        <v>113</v>
      </c>
      <c r="F352" s="11" t="s">
        <v>174</v>
      </c>
      <c r="G352" s="1">
        <v>41976</v>
      </c>
      <c r="H352" s="11">
        <v>18</v>
      </c>
      <c r="I352" s="11">
        <v>18</v>
      </c>
      <c r="J352" s="11"/>
      <c r="K352" s="11">
        <v>1</v>
      </c>
    </row>
    <row r="353" spans="1:11" x14ac:dyDescent="0.25">
      <c r="A353" s="11" t="s">
        <v>56</v>
      </c>
      <c r="B353" s="11" t="s">
        <v>56</v>
      </c>
      <c r="C353" s="11" t="s">
        <v>56</v>
      </c>
      <c r="D353" s="11" t="s">
        <v>56</v>
      </c>
      <c r="E353" s="11" t="s">
        <v>113</v>
      </c>
      <c r="F353" s="11" t="s">
        <v>174</v>
      </c>
      <c r="G353" s="1">
        <v>41978</v>
      </c>
      <c r="H353" s="11">
        <v>18</v>
      </c>
      <c r="I353" s="11">
        <v>18</v>
      </c>
      <c r="J353" s="11"/>
      <c r="K353" s="11">
        <v>1</v>
      </c>
    </row>
    <row r="354" spans="1:11" x14ac:dyDescent="0.25">
      <c r="A354" s="11" t="s">
        <v>56</v>
      </c>
      <c r="B354" s="11" t="s">
        <v>56</v>
      </c>
      <c r="C354" s="11" t="s">
        <v>56</v>
      </c>
      <c r="D354" s="11" t="s">
        <v>56</v>
      </c>
      <c r="E354" s="11" t="s">
        <v>113</v>
      </c>
      <c r="F354" s="11" t="s">
        <v>174</v>
      </c>
      <c r="G354" s="1">
        <v>41981</v>
      </c>
      <c r="H354" s="11">
        <v>18</v>
      </c>
      <c r="I354" s="11">
        <v>18</v>
      </c>
      <c r="J354" s="11"/>
      <c r="K354" s="11">
        <v>1</v>
      </c>
    </row>
    <row r="355" spans="1:11" x14ac:dyDescent="0.25">
      <c r="A355" s="11" t="s">
        <v>56</v>
      </c>
      <c r="B355" s="11" t="s">
        <v>56</v>
      </c>
      <c r="C355" s="11" t="s">
        <v>56</v>
      </c>
      <c r="D355" s="11" t="s">
        <v>56</v>
      </c>
      <c r="E355" s="11" t="s">
        <v>113</v>
      </c>
      <c r="F355" s="11" t="s">
        <v>174</v>
      </c>
      <c r="G355" s="1">
        <v>42181</v>
      </c>
      <c r="H355" s="11">
        <v>17</v>
      </c>
      <c r="I355" s="11">
        <v>19</v>
      </c>
      <c r="J355" s="11"/>
      <c r="K355" s="11">
        <v>1</v>
      </c>
    </row>
    <row r="356" spans="1:11" x14ac:dyDescent="0.25">
      <c r="A356" s="11" t="s">
        <v>56</v>
      </c>
      <c r="B356" s="11" t="s">
        <v>56</v>
      </c>
      <c r="C356" s="11" t="s">
        <v>56</v>
      </c>
      <c r="D356" s="11" t="s">
        <v>56</v>
      </c>
      <c r="E356" s="11" t="s">
        <v>113</v>
      </c>
      <c r="F356" s="11" t="s">
        <v>174</v>
      </c>
      <c r="G356" s="1">
        <v>42184</v>
      </c>
      <c r="H356" s="11">
        <v>19</v>
      </c>
      <c r="I356" s="11">
        <v>19</v>
      </c>
      <c r="J356" s="11"/>
      <c r="K356" s="11">
        <v>1</v>
      </c>
    </row>
    <row r="357" spans="1:11" x14ac:dyDescent="0.25">
      <c r="A357" s="11" t="s">
        <v>56</v>
      </c>
      <c r="B357" s="11" t="s">
        <v>56</v>
      </c>
      <c r="C357" s="11" t="s">
        <v>56</v>
      </c>
      <c r="D357" s="11" t="s">
        <v>56</v>
      </c>
      <c r="E357" s="11" t="s">
        <v>113</v>
      </c>
      <c r="F357" s="11" t="s">
        <v>174</v>
      </c>
      <c r="G357" s="1">
        <v>42185</v>
      </c>
      <c r="H357" s="11">
        <v>16</v>
      </c>
      <c r="I357" s="11">
        <v>19</v>
      </c>
      <c r="J357" s="11"/>
      <c r="K357" s="11">
        <v>1</v>
      </c>
    </row>
    <row r="358" spans="1:11" x14ac:dyDescent="0.25">
      <c r="A358" s="11" t="s">
        <v>56</v>
      </c>
      <c r="B358" s="11" t="s">
        <v>56</v>
      </c>
      <c r="C358" s="11" t="s">
        <v>56</v>
      </c>
      <c r="D358" s="11" t="s">
        <v>56</v>
      </c>
      <c r="E358" s="11" t="s">
        <v>113</v>
      </c>
      <c r="F358" s="11" t="s">
        <v>174</v>
      </c>
      <c r="G358" s="1">
        <v>42186</v>
      </c>
      <c r="H358" s="11">
        <v>16</v>
      </c>
      <c r="I358" s="11">
        <v>19</v>
      </c>
      <c r="J358" s="11"/>
      <c r="K358" s="11">
        <v>1</v>
      </c>
    </row>
    <row r="359" spans="1:11" x14ac:dyDescent="0.25">
      <c r="A359" s="11" t="s">
        <v>56</v>
      </c>
      <c r="B359" s="11" t="s">
        <v>56</v>
      </c>
      <c r="C359" s="11" t="s">
        <v>56</v>
      </c>
      <c r="D359" s="11" t="s">
        <v>56</v>
      </c>
      <c r="E359" s="11" t="s">
        <v>113</v>
      </c>
      <c r="F359" s="11" t="s">
        <v>174</v>
      </c>
      <c r="G359" s="1">
        <v>42187</v>
      </c>
      <c r="H359" s="11">
        <v>17</v>
      </c>
      <c r="I359" s="11">
        <v>18</v>
      </c>
      <c r="J359" s="11"/>
      <c r="K359" s="11">
        <v>1</v>
      </c>
    </row>
    <row r="360" spans="1:11" x14ac:dyDescent="0.25">
      <c r="A360" s="11" t="s">
        <v>56</v>
      </c>
      <c r="B360" s="11" t="s">
        <v>56</v>
      </c>
      <c r="C360" s="11" t="s">
        <v>56</v>
      </c>
      <c r="D360" s="11" t="s">
        <v>56</v>
      </c>
      <c r="E360" s="11" t="s">
        <v>113</v>
      </c>
      <c r="F360" s="11" t="s">
        <v>174</v>
      </c>
      <c r="G360" s="1">
        <v>42213</v>
      </c>
      <c r="H360" s="11">
        <v>18</v>
      </c>
      <c r="I360" s="11">
        <v>18</v>
      </c>
      <c r="J360" s="11"/>
      <c r="K360" s="11">
        <v>1</v>
      </c>
    </row>
    <row r="361" spans="1:11" x14ac:dyDescent="0.25">
      <c r="A361" s="11" t="s">
        <v>56</v>
      </c>
      <c r="B361" s="11" t="s">
        <v>56</v>
      </c>
      <c r="C361" s="11" t="s">
        <v>56</v>
      </c>
      <c r="D361" s="11" t="s">
        <v>56</v>
      </c>
      <c r="E361" s="11" t="s">
        <v>113</v>
      </c>
      <c r="F361" s="11" t="s">
        <v>174</v>
      </c>
      <c r="G361" s="1">
        <v>42214</v>
      </c>
      <c r="H361" s="11">
        <v>16</v>
      </c>
      <c r="I361" s="11">
        <v>19</v>
      </c>
      <c r="J361" s="11"/>
      <c r="K361" s="11">
        <v>1</v>
      </c>
    </row>
    <row r="362" spans="1:11" x14ac:dyDescent="0.25">
      <c r="A362" s="11" t="s">
        <v>56</v>
      </c>
      <c r="B362" s="11" t="s">
        <v>56</v>
      </c>
      <c r="C362" s="11" t="s">
        <v>56</v>
      </c>
      <c r="D362" s="11" t="s">
        <v>56</v>
      </c>
      <c r="E362" s="11" t="s">
        <v>113</v>
      </c>
      <c r="F362" s="11" t="s">
        <v>174</v>
      </c>
      <c r="G362" s="1">
        <v>42215</v>
      </c>
      <c r="H362" s="11">
        <v>17</v>
      </c>
      <c r="I362" s="11">
        <v>18</v>
      </c>
      <c r="J362" s="11"/>
      <c r="K362" s="11">
        <v>1</v>
      </c>
    </row>
    <row r="363" spans="1:11" x14ac:dyDescent="0.25">
      <c r="A363" s="11" t="s">
        <v>56</v>
      </c>
      <c r="B363" s="11" t="s">
        <v>56</v>
      </c>
      <c r="C363" s="11" t="s">
        <v>56</v>
      </c>
      <c r="D363" s="11" t="s">
        <v>56</v>
      </c>
      <c r="E363" s="11" t="s">
        <v>113</v>
      </c>
      <c r="F363" s="11" t="s">
        <v>174</v>
      </c>
      <c r="G363" s="1">
        <v>42216</v>
      </c>
      <c r="H363" s="11">
        <v>17</v>
      </c>
      <c r="I363" s="11">
        <v>17</v>
      </c>
      <c r="J363" s="11"/>
      <c r="K363" s="11">
        <v>1</v>
      </c>
    </row>
    <row r="364" spans="1:11" x14ac:dyDescent="0.25">
      <c r="A364" s="11" t="s">
        <v>56</v>
      </c>
      <c r="B364" s="11" t="s">
        <v>56</v>
      </c>
      <c r="C364" s="11" t="s">
        <v>56</v>
      </c>
      <c r="D364" s="11" t="s">
        <v>56</v>
      </c>
      <c r="E364" s="11" t="s">
        <v>113</v>
      </c>
      <c r="F364" s="11" t="s">
        <v>174</v>
      </c>
      <c r="G364" s="1">
        <v>42219</v>
      </c>
      <c r="H364" s="11">
        <v>17</v>
      </c>
      <c r="I364" s="11">
        <v>17</v>
      </c>
      <c r="J364" s="11"/>
      <c r="K364" s="11">
        <v>1</v>
      </c>
    </row>
    <row r="365" spans="1:11" x14ac:dyDescent="0.25">
      <c r="A365" s="11" t="s">
        <v>56</v>
      </c>
      <c r="B365" s="11" t="s">
        <v>56</v>
      </c>
      <c r="C365" s="11" t="s">
        <v>56</v>
      </c>
      <c r="D365" s="11" t="s">
        <v>56</v>
      </c>
      <c r="E365" s="11" t="s">
        <v>113</v>
      </c>
      <c r="F365" s="11" t="s">
        <v>174</v>
      </c>
      <c r="G365" s="1">
        <v>42222</v>
      </c>
      <c r="H365" s="11">
        <v>17</v>
      </c>
      <c r="I365" s="11">
        <v>17</v>
      </c>
      <c r="J365" s="11"/>
      <c r="K365" s="11">
        <v>1</v>
      </c>
    </row>
    <row r="366" spans="1:11" x14ac:dyDescent="0.25">
      <c r="A366" s="11" t="s">
        <v>56</v>
      </c>
      <c r="B366" s="11" t="s">
        <v>56</v>
      </c>
      <c r="C366" s="11" t="s">
        <v>56</v>
      </c>
      <c r="D366" s="11" t="s">
        <v>56</v>
      </c>
      <c r="E366" s="11" t="s">
        <v>113</v>
      </c>
      <c r="F366" s="11" t="s">
        <v>174</v>
      </c>
      <c r="G366" s="1">
        <v>42229</v>
      </c>
      <c r="H366" s="11">
        <v>18</v>
      </c>
      <c r="I366" s="11">
        <v>19</v>
      </c>
      <c r="J366" s="11"/>
      <c r="K366" s="11">
        <v>1</v>
      </c>
    </row>
    <row r="367" spans="1:11" x14ac:dyDescent="0.25">
      <c r="A367" s="11" t="s">
        <v>56</v>
      </c>
      <c r="B367" s="11" t="s">
        <v>56</v>
      </c>
      <c r="C367" s="11" t="s">
        <v>56</v>
      </c>
      <c r="D367" s="11" t="s">
        <v>56</v>
      </c>
      <c r="E367" s="11" t="s">
        <v>113</v>
      </c>
      <c r="F367" s="11" t="s">
        <v>174</v>
      </c>
      <c r="G367" s="1">
        <v>42230</v>
      </c>
      <c r="H367" s="11">
        <v>18</v>
      </c>
      <c r="I367" s="11">
        <v>18</v>
      </c>
      <c r="J367" s="11"/>
      <c r="K367" s="11">
        <v>1</v>
      </c>
    </row>
    <row r="368" spans="1:11" x14ac:dyDescent="0.25">
      <c r="A368" s="11" t="s">
        <v>56</v>
      </c>
      <c r="B368" s="11" t="s">
        <v>56</v>
      </c>
      <c r="C368" s="11" t="s">
        <v>56</v>
      </c>
      <c r="D368" s="11" t="s">
        <v>56</v>
      </c>
      <c r="E368" s="11" t="s">
        <v>113</v>
      </c>
      <c r="F368" s="11" t="s">
        <v>174</v>
      </c>
      <c r="G368" s="1">
        <v>42233</v>
      </c>
      <c r="H368" s="11">
        <v>17</v>
      </c>
      <c r="I368" s="11">
        <v>18</v>
      </c>
      <c r="J368" s="11"/>
      <c r="K368" s="11">
        <v>1</v>
      </c>
    </row>
    <row r="369" spans="1:11" x14ac:dyDescent="0.25">
      <c r="A369" s="11" t="s">
        <v>56</v>
      </c>
      <c r="B369" s="11" t="s">
        <v>56</v>
      </c>
      <c r="C369" s="11" t="s">
        <v>56</v>
      </c>
      <c r="D369" s="11" t="s">
        <v>56</v>
      </c>
      <c r="E369" s="11" t="s">
        <v>113</v>
      </c>
      <c r="F369" s="11" t="s">
        <v>174</v>
      </c>
      <c r="G369" s="1">
        <v>42242</v>
      </c>
      <c r="H369" s="11">
        <v>17</v>
      </c>
      <c r="I369" s="11">
        <v>19</v>
      </c>
      <c r="J369" s="11"/>
      <c r="K369" s="11">
        <v>1</v>
      </c>
    </row>
    <row r="370" spans="1:11" x14ac:dyDescent="0.25">
      <c r="A370" s="11" t="s">
        <v>56</v>
      </c>
      <c r="B370" s="11" t="s">
        <v>56</v>
      </c>
      <c r="C370" s="11" t="s">
        <v>56</v>
      </c>
      <c r="D370" s="11" t="s">
        <v>56</v>
      </c>
      <c r="E370" s="11" t="s">
        <v>113</v>
      </c>
      <c r="F370" s="11" t="s">
        <v>174</v>
      </c>
      <c r="G370" s="1">
        <v>42243</v>
      </c>
      <c r="H370" s="11">
        <v>18</v>
      </c>
      <c r="I370" s="11">
        <v>19</v>
      </c>
      <c r="J370" s="11"/>
      <c r="K370" s="11">
        <v>1</v>
      </c>
    </row>
    <row r="371" spans="1:11" x14ac:dyDescent="0.25">
      <c r="A371" s="11" t="s">
        <v>56</v>
      </c>
      <c r="B371" s="11" t="s">
        <v>56</v>
      </c>
      <c r="C371" s="11" t="s">
        <v>56</v>
      </c>
      <c r="D371" s="11" t="s">
        <v>56</v>
      </c>
      <c r="E371" s="11" t="s">
        <v>113</v>
      </c>
      <c r="F371" s="11" t="s">
        <v>174</v>
      </c>
      <c r="G371" s="1">
        <v>42244</v>
      </c>
      <c r="H371" s="11">
        <v>17</v>
      </c>
      <c r="I371" s="11">
        <v>19</v>
      </c>
      <c r="J371" s="11"/>
      <c r="K371" s="11">
        <v>1</v>
      </c>
    </row>
    <row r="372" spans="1:11" x14ac:dyDescent="0.25">
      <c r="A372" s="11" t="s">
        <v>56</v>
      </c>
      <c r="B372" s="11" t="s">
        <v>56</v>
      </c>
      <c r="C372" s="11" t="s">
        <v>56</v>
      </c>
      <c r="D372" s="11" t="s">
        <v>56</v>
      </c>
      <c r="E372" s="11" t="s">
        <v>113</v>
      </c>
      <c r="F372" s="11" t="s">
        <v>173</v>
      </c>
      <c r="G372" s="1">
        <v>41949</v>
      </c>
      <c r="H372" s="11">
        <v>18</v>
      </c>
      <c r="I372" s="11">
        <v>19</v>
      </c>
      <c r="J372" s="11"/>
      <c r="K372" s="11">
        <v>1</v>
      </c>
    </row>
    <row r="373" spans="1:11" x14ac:dyDescent="0.25">
      <c r="A373" s="11" t="s">
        <v>56</v>
      </c>
      <c r="B373" s="11" t="s">
        <v>56</v>
      </c>
      <c r="C373" s="11" t="s">
        <v>56</v>
      </c>
      <c r="D373" s="11" t="s">
        <v>56</v>
      </c>
      <c r="E373" s="11" t="s">
        <v>113</v>
      </c>
      <c r="F373" s="11" t="s">
        <v>173</v>
      </c>
      <c r="G373" s="1">
        <v>42163</v>
      </c>
      <c r="H373" s="11">
        <v>15</v>
      </c>
      <c r="I373" s="11">
        <v>18</v>
      </c>
      <c r="J373" s="11"/>
      <c r="K373" s="11">
        <v>1</v>
      </c>
    </row>
    <row r="374" spans="1:11" x14ac:dyDescent="0.25">
      <c r="A374" s="11" t="s">
        <v>56</v>
      </c>
      <c r="B374" s="11" t="s">
        <v>56</v>
      </c>
      <c r="C374" s="11" t="s">
        <v>56</v>
      </c>
      <c r="D374" s="11" t="s">
        <v>56</v>
      </c>
      <c r="E374" s="11" t="s">
        <v>113</v>
      </c>
      <c r="F374" s="11" t="s">
        <v>173</v>
      </c>
      <c r="G374" s="1">
        <v>42164</v>
      </c>
      <c r="H374" s="11">
        <v>15</v>
      </c>
      <c r="I374" s="11">
        <v>18</v>
      </c>
      <c r="J374" s="11"/>
      <c r="K374" s="11">
        <v>1</v>
      </c>
    </row>
    <row r="375" spans="1:11" x14ac:dyDescent="0.25">
      <c r="A375" s="11" t="s">
        <v>56</v>
      </c>
      <c r="B375" s="11" t="s">
        <v>56</v>
      </c>
      <c r="C375" s="11" t="s">
        <v>56</v>
      </c>
      <c r="D375" s="11" t="s">
        <v>56</v>
      </c>
      <c r="E375" s="11" t="s">
        <v>113</v>
      </c>
      <c r="F375" s="11" t="s">
        <v>173</v>
      </c>
      <c r="G375" s="1">
        <v>42173</v>
      </c>
      <c r="H375" s="11">
        <v>17</v>
      </c>
      <c r="I375" s="11">
        <v>19</v>
      </c>
      <c r="J375" s="11"/>
      <c r="K375" s="11">
        <v>1</v>
      </c>
    </row>
    <row r="376" spans="1:11" x14ac:dyDescent="0.25">
      <c r="A376" s="11" t="s">
        <v>56</v>
      </c>
      <c r="B376" s="11" t="s">
        <v>56</v>
      </c>
      <c r="C376" s="11" t="s">
        <v>56</v>
      </c>
      <c r="D376" s="11" t="s">
        <v>56</v>
      </c>
      <c r="E376" s="11" t="s">
        <v>113</v>
      </c>
      <c r="F376" s="11" t="s">
        <v>173</v>
      </c>
      <c r="G376" s="1">
        <v>42180</v>
      </c>
      <c r="H376" s="11">
        <v>16</v>
      </c>
      <c r="I376" s="11">
        <v>19</v>
      </c>
      <c r="J376" s="11"/>
      <c r="K376" s="11">
        <v>1</v>
      </c>
    </row>
    <row r="377" spans="1:11" x14ac:dyDescent="0.25">
      <c r="A377" s="11" t="s">
        <v>56</v>
      </c>
      <c r="B377" s="11" t="s">
        <v>56</v>
      </c>
      <c r="C377" s="11" t="s">
        <v>56</v>
      </c>
      <c r="D377" s="11" t="s">
        <v>56</v>
      </c>
      <c r="E377" s="11" t="s">
        <v>113</v>
      </c>
      <c r="F377" s="11" t="s">
        <v>173</v>
      </c>
      <c r="G377" s="1">
        <v>42181</v>
      </c>
      <c r="H377" s="11">
        <v>17</v>
      </c>
      <c r="I377" s="11">
        <v>19</v>
      </c>
      <c r="J377" s="11"/>
      <c r="K377" s="11">
        <v>1</v>
      </c>
    </row>
    <row r="378" spans="1:11" x14ac:dyDescent="0.25">
      <c r="A378" s="11" t="s">
        <v>56</v>
      </c>
      <c r="B378" s="11" t="s">
        <v>56</v>
      </c>
      <c r="C378" s="11" t="s">
        <v>56</v>
      </c>
      <c r="D378" s="11" t="s">
        <v>56</v>
      </c>
      <c r="E378" s="11" t="s">
        <v>113</v>
      </c>
      <c r="F378" s="11" t="s">
        <v>173</v>
      </c>
      <c r="G378" s="1">
        <v>42184</v>
      </c>
      <c r="H378" s="11">
        <v>19</v>
      </c>
      <c r="I378" s="11">
        <v>19</v>
      </c>
      <c r="J378" s="11"/>
      <c r="K378" s="11">
        <v>1</v>
      </c>
    </row>
    <row r="379" spans="1:11" x14ac:dyDescent="0.25">
      <c r="A379" s="11" t="s">
        <v>56</v>
      </c>
      <c r="B379" s="11" t="s">
        <v>56</v>
      </c>
      <c r="C379" s="11" t="s">
        <v>56</v>
      </c>
      <c r="D379" s="11" t="s">
        <v>56</v>
      </c>
      <c r="E379" s="11" t="s">
        <v>113</v>
      </c>
      <c r="F379" s="11" t="s">
        <v>173</v>
      </c>
      <c r="G379" s="1">
        <v>42185</v>
      </c>
      <c r="H379" s="11">
        <v>16</v>
      </c>
      <c r="I379" s="11">
        <v>19</v>
      </c>
      <c r="J379" s="11"/>
      <c r="K379" s="11">
        <v>1</v>
      </c>
    </row>
    <row r="380" spans="1:11" x14ac:dyDescent="0.25">
      <c r="A380" s="11" t="s">
        <v>56</v>
      </c>
      <c r="B380" s="11" t="s">
        <v>56</v>
      </c>
      <c r="C380" s="11" t="s">
        <v>56</v>
      </c>
      <c r="D380" s="11" t="s">
        <v>56</v>
      </c>
      <c r="E380" s="11" t="s">
        <v>113</v>
      </c>
      <c r="F380" s="11" t="s">
        <v>173</v>
      </c>
      <c r="G380" s="1">
        <v>42186</v>
      </c>
      <c r="H380" s="11">
        <v>16</v>
      </c>
      <c r="I380" s="11">
        <v>19</v>
      </c>
      <c r="J380" s="11"/>
      <c r="K380" s="11">
        <v>1</v>
      </c>
    </row>
    <row r="381" spans="1:11" x14ac:dyDescent="0.25">
      <c r="A381" s="11" t="s">
        <v>56</v>
      </c>
      <c r="B381" s="11" t="s">
        <v>56</v>
      </c>
      <c r="C381" s="11" t="s">
        <v>56</v>
      </c>
      <c r="D381" s="11" t="s">
        <v>56</v>
      </c>
      <c r="E381" s="11" t="s">
        <v>113</v>
      </c>
      <c r="F381" s="11" t="s">
        <v>173</v>
      </c>
      <c r="G381" s="1">
        <v>42187</v>
      </c>
      <c r="H381" s="11">
        <v>17</v>
      </c>
      <c r="I381" s="11">
        <v>18</v>
      </c>
      <c r="J381" s="11"/>
      <c r="K381" s="11">
        <v>1</v>
      </c>
    </row>
    <row r="382" spans="1:11" x14ac:dyDescent="0.25">
      <c r="A382" s="11" t="s">
        <v>56</v>
      </c>
      <c r="B382" s="11" t="s">
        <v>56</v>
      </c>
      <c r="C382" s="11" t="s">
        <v>56</v>
      </c>
      <c r="D382" s="11" t="s">
        <v>56</v>
      </c>
      <c r="E382" s="11" t="s">
        <v>113</v>
      </c>
      <c r="F382" s="11" t="s">
        <v>173</v>
      </c>
      <c r="G382" s="1">
        <v>42213</v>
      </c>
      <c r="H382" s="11">
        <v>17</v>
      </c>
      <c r="I382" s="11">
        <v>19</v>
      </c>
      <c r="J382" s="11"/>
      <c r="K382" s="11">
        <v>1</v>
      </c>
    </row>
    <row r="383" spans="1:11" x14ac:dyDescent="0.25">
      <c r="A383" s="11" t="s">
        <v>56</v>
      </c>
      <c r="B383" s="11" t="s">
        <v>56</v>
      </c>
      <c r="C383" s="11" t="s">
        <v>56</v>
      </c>
      <c r="D383" s="11" t="s">
        <v>56</v>
      </c>
      <c r="E383" s="11" t="s">
        <v>113</v>
      </c>
      <c r="F383" s="11" t="s">
        <v>173</v>
      </c>
      <c r="G383" s="1">
        <v>42213</v>
      </c>
      <c r="H383" s="11">
        <v>18</v>
      </c>
      <c r="I383" s="11">
        <v>18</v>
      </c>
      <c r="J383" s="11"/>
      <c r="K383" s="11">
        <v>1</v>
      </c>
    </row>
    <row r="384" spans="1:11" x14ac:dyDescent="0.25">
      <c r="A384" s="11" t="s">
        <v>56</v>
      </c>
      <c r="B384" s="11" t="s">
        <v>56</v>
      </c>
      <c r="C384" s="11" t="s">
        <v>56</v>
      </c>
      <c r="D384" s="11" t="s">
        <v>56</v>
      </c>
      <c r="E384" s="11" t="s">
        <v>113</v>
      </c>
      <c r="F384" s="11" t="s">
        <v>173</v>
      </c>
      <c r="G384" s="1">
        <v>42213</v>
      </c>
      <c r="H384" s="11">
        <v>18</v>
      </c>
      <c r="I384" s="11">
        <v>19</v>
      </c>
      <c r="J384" s="11"/>
      <c r="K384" s="11">
        <v>1</v>
      </c>
    </row>
    <row r="385" spans="1:11" x14ac:dyDescent="0.25">
      <c r="A385" s="11" t="s">
        <v>56</v>
      </c>
      <c r="B385" s="11" t="s">
        <v>56</v>
      </c>
      <c r="C385" s="11" t="s">
        <v>56</v>
      </c>
      <c r="D385" s="11" t="s">
        <v>56</v>
      </c>
      <c r="E385" s="11" t="s">
        <v>113</v>
      </c>
      <c r="F385" s="11" t="s">
        <v>173</v>
      </c>
      <c r="G385" s="1">
        <v>42214</v>
      </c>
      <c r="H385" s="11">
        <v>17</v>
      </c>
      <c r="I385" s="11">
        <v>19</v>
      </c>
      <c r="J385" s="11"/>
      <c r="K385" s="11">
        <v>1</v>
      </c>
    </row>
    <row r="386" spans="1:11" x14ac:dyDescent="0.25">
      <c r="A386" s="11" t="s">
        <v>56</v>
      </c>
      <c r="B386" s="11" t="s">
        <v>56</v>
      </c>
      <c r="C386" s="11" t="s">
        <v>56</v>
      </c>
      <c r="D386" s="11" t="s">
        <v>56</v>
      </c>
      <c r="E386" s="11" t="s">
        <v>113</v>
      </c>
      <c r="F386" s="11" t="s">
        <v>173</v>
      </c>
      <c r="G386" s="1">
        <v>42215</v>
      </c>
      <c r="H386" s="11">
        <v>17</v>
      </c>
      <c r="I386" s="11">
        <v>18</v>
      </c>
      <c r="J386" s="11"/>
      <c r="K386" s="11">
        <v>1</v>
      </c>
    </row>
    <row r="387" spans="1:11" x14ac:dyDescent="0.25">
      <c r="A387" s="11" t="s">
        <v>56</v>
      </c>
      <c r="B387" s="11" t="s">
        <v>56</v>
      </c>
      <c r="C387" s="11" t="s">
        <v>56</v>
      </c>
      <c r="D387" s="11" t="s">
        <v>56</v>
      </c>
      <c r="E387" s="11" t="s">
        <v>113</v>
      </c>
      <c r="F387" s="11" t="s">
        <v>173</v>
      </c>
      <c r="G387" s="1">
        <v>42216</v>
      </c>
      <c r="H387" s="11">
        <v>17</v>
      </c>
      <c r="I387" s="11">
        <v>17</v>
      </c>
      <c r="J387" s="11"/>
      <c r="K387" s="11">
        <v>1</v>
      </c>
    </row>
    <row r="388" spans="1:11" x14ac:dyDescent="0.25">
      <c r="A388" s="11" t="s">
        <v>56</v>
      </c>
      <c r="B388" s="11" t="s">
        <v>56</v>
      </c>
      <c r="C388" s="11" t="s">
        <v>56</v>
      </c>
      <c r="D388" s="11" t="s">
        <v>56</v>
      </c>
      <c r="E388" s="11" t="s">
        <v>113</v>
      </c>
      <c r="F388" s="11" t="s">
        <v>173</v>
      </c>
      <c r="G388" s="1">
        <v>42222</v>
      </c>
      <c r="H388" s="11">
        <v>17</v>
      </c>
      <c r="I388" s="11">
        <v>17</v>
      </c>
      <c r="J388" s="11"/>
      <c r="K388" s="11">
        <v>1</v>
      </c>
    </row>
    <row r="389" spans="1:11" x14ac:dyDescent="0.25">
      <c r="A389" s="11" t="s">
        <v>56</v>
      </c>
      <c r="B389" s="11" t="s">
        <v>56</v>
      </c>
      <c r="C389" s="11" t="s">
        <v>56</v>
      </c>
      <c r="D389" s="11" t="s">
        <v>56</v>
      </c>
      <c r="E389" s="11" t="s">
        <v>113</v>
      </c>
      <c r="F389" s="11" t="s">
        <v>173</v>
      </c>
      <c r="G389" s="1">
        <v>42222</v>
      </c>
      <c r="H389" s="11">
        <v>17</v>
      </c>
      <c r="I389" s="11">
        <v>18</v>
      </c>
      <c r="J389" s="11"/>
      <c r="K389" s="11">
        <v>1</v>
      </c>
    </row>
    <row r="390" spans="1:11" x14ac:dyDescent="0.25">
      <c r="A390" s="11" t="s">
        <v>56</v>
      </c>
      <c r="B390" s="11" t="s">
        <v>56</v>
      </c>
      <c r="C390" s="11" t="s">
        <v>56</v>
      </c>
      <c r="D390" s="11" t="s">
        <v>56</v>
      </c>
      <c r="E390" s="11" t="s">
        <v>113</v>
      </c>
      <c r="F390" s="11" t="s">
        <v>173</v>
      </c>
      <c r="G390" s="1">
        <v>42229</v>
      </c>
      <c r="H390" s="11">
        <v>18</v>
      </c>
      <c r="I390" s="11">
        <v>19</v>
      </c>
      <c r="J390" s="11"/>
      <c r="K390" s="11">
        <v>1</v>
      </c>
    </row>
    <row r="391" spans="1:11" x14ac:dyDescent="0.25">
      <c r="A391" s="11" t="s">
        <v>56</v>
      </c>
      <c r="B391" s="11" t="s">
        <v>56</v>
      </c>
      <c r="C391" s="11" t="s">
        <v>56</v>
      </c>
      <c r="D391" s="11" t="s">
        <v>56</v>
      </c>
      <c r="E391" s="11" t="s">
        <v>113</v>
      </c>
      <c r="F391" s="11" t="s">
        <v>173</v>
      </c>
      <c r="G391" s="1">
        <v>42230</v>
      </c>
      <c r="H391" s="11">
        <v>17</v>
      </c>
      <c r="I391" s="11">
        <v>18</v>
      </c>
      <c r="J391" s="11"/>
      <c r="K391" s="11">
        <v>1</v>
      </c>
    </row>
    <row r="392" spans="1:11" x14ac:dyDescent="0.25">
      <c r="A392" s="11" t="s">
        <v>56</v>
      </c>
      <c r="B392" s="11" t="s">
        <v>56</v>
      </c>
      <c r="C392" s="11" t="s">
        <v>56</v>
      </c>
      <c r="D392" s="11" t="s">
        <v>56</v>
      </c>
      <c r="E392" s="11" t="s">
        <v>113</v>
      </c>
      <c r="F392" s="11" t="s">
        <v>173</v>
      </c>
      <c r="G392" s="1">
        <v>42230</v>
      </c>
      <c r="H392" s="11">
        <v>18</v>
      </c>
      <c r="I392" s="11">
        <v>18</v>
      </c>
      <c r="J392" s="11"/>
      <c r="K392" s="11">
        <v>1</v>
      </c>
    </row>
    <row r="393" spans="1:11" x14ac:dyDescent="0.25">
      <c r="A393" s="11" t="s">
        <v>56</v>
      </c>
      <c r="B393" s="11" t="s">
        <v>56</v>
      </c>
      <c r="C393" s="11" t="s">
        <v>56</v>
      </c>
      <c r="D393" s="11" t="s">
        <v>56</v>
      </c>
      <c r="E393" s="11" t="s">
        <v>113</v>
      </c>
      <c r="F393" s="11" t="s">
        <v>173</v>
      </c>
      <c r="G393" s="1">
        <v>42233</v>
      </c>
      <c r="H393" s="11">
        <v>17</v>
      </c>
      <c r="I393" s="11">
        <v>18</v>
      </c>
      <c r="J393" s="11"/>
      <c r="K393" s="11">
        <v>1</v>
      </c>
    </row>
    <row r="394" spans="1:11" x14ac:dyDescent="0.25">
      <c r="A394" s="11" t="s">
        <v>56</v>
      </c>
      <c r="B394" s="11" t="s">
        <v>56</v>
      </c>
      <c r="C394" s="11" t="s">
        <v>56</v>
      </c>
      <c r="D394" s="11" t="s">
        <v>56</v>
      </c>
      <c r="E394" s="11" t="s">
        <v>113</v>
      </c>
      <c r="F394" s="11" t="s">
        <v>173</v>
      </c>
      <c r="G394" s="1">
        <v>42242</v>
      </c>
      <c r="H394" s="11">
        <v>16</v>
      </c>
      <c r="I394" s="11">
        <v>19</v>
      </c>
      <c r="J394" s="11"/>
      <c r="K394" s="11">
        <v>1</v>
      </c>
    </row>
    <row r="395" spans="1:11" x14ac:dyDescent="0.25">
      <c r="A395" s="11" t="s">
        <v>56</v>
      </c>
      <c r="B395" s="11" t="s">
        <v>56</v>
      </c>
      <c r="C395" s="11" t="s">
        <v>56</v>
      </c>
      <c r="D395" s="11" t="s">
        <v>56</v>
      </c>
      <c r="E395" s="11" t="s">
        <v>113</v>
      </c>
      <c r="F395" s="11" t="s">
        <v>173</v>
      </c>
      <c r="G395" s="1">
        <v>42242</v>
      </c>
      <c r="H395" s="11">
        <v>17</v>
      </c>
      <c r="I395" s="11">
        <v>19</v>
      </c>
      <c r="J395" s="11"/>
      <c r="K395" s="11">
        <v>1</v>
      </c>
    </row>
    <row r="396" spans="1:11" x14ac:dyDescent="0.25">
      <c r="A396" s="11" t="s">
        <v>56</v>
      </c>
      <c r="B396" s="11" t="s">
        <v>56</v>
      </c>
      <c r="C396" s="11" t="s">
        <v>56</v>
      </c>
      <c r="D396" s="11" t="s">
        <v>56</v>
      </c>
      <c r="E396" s="11" t="s">
        <v>113</v>
      </c>
      <c r="F396" s="11" t="s">
        <v>173</v>
      </c>
      <c r="G396" s="1">
        <v>42243</v>
      </c>
      <c r="H396" s="11">
        <v>18</v>
      </c>
      <c r="I396" s="11">
        <v>19</v>
      </c>
      <c r="J396" s="11"/>
      <c r="K396" s="11">
        <v>1</v>
      </c>
    </row>
    <row r="397" spans="1:11" x14ac:dyDescent="0.25">
      <c r="A397" s="11" t="s">
        <v>56</v>
      </c>
      <c r="B397" s="11" t="s">
        <v>56</v>
      </c>
      <c r="C397" s="11" t="s">
        <v>56</v>
      </c>
      <c r="D397" s="11" t="s">
        <v>56</v>
      </c>
      <c r="E397" s="11" t="s">
        <v>113</v>
      </c>
      <c r="F397" s="11" t="s">
        <v>173</v>
      </c>
      <c r="G397" s="1">
        <v>42243</v>
      </c>
      <c r="H397" s="11">
        <v>19</v>
      </c>
      <c r="I397" s="11">
        <v>19</v>
      </c>
      <c r="J397" s="11"/>
      <c r="K397" s="11">
        <v>1</v>
      </c>
    </row>
    <row r="398" spans="1:11" x14ac:dyDescent="0.25">
      <c r="A398" s="11" t="s">
        <v>56</v>
      </c>
      <c r="B398" s="11" t="s">
        <v>56</v>
      </c>
      <c r="C398" s="11" t="s">
        <v>56</v>
      </c>
      <c r="D398" s="11" t="s">
        <v>56</v>
      </c>
      <c r="E398" s="11" t="s">
        <v>113</v>
      </c>
      <c r="F398" s="11" t="s">
        <v>173</v>
      </c>
      <c r="G398" s="1">
        <v>42244</v>
      </c>
      <c r="H398" s="11">
        <v>17</v>
      </c>
      <c r="I398" s="11">
        <v>19</v>
      </c>
      <c r="J398" s="11"/>
      <c r="K398" s="11">
        <v>1</v>
      </c>
    </row>
    <row r="399" spans="1:11" x14ac:dyDescent="0.25">
      <c r="A399" s="11" t="s">
        <v>56</v>
      </c>
      <c r="B399" s="11" t="s">
        <v>56</v>
      </c>
      <c r="C399" s="11" t="s">
        <v>56</v>
      </c>
      <c r="D399" s="11" t="s">
        <v>56</v>
      </c>
      <c r="E399" s="11" t="s">
        <v>113</v>
      </c>
      <c r="F399" s="11" t="s">
        <v>173</v>
      </c>
      <c r="G399" s="1">
        <v>42255</v>
      </c>
      <c r="H399" s="11">
        <v>16</v>
      </c>
      <c r="I399" s="11">
        <v>19</v>
      </c>
      <c r="J399" s="11"/>
      <c r="K399" s="11">
        <v>1</v>
      </c>
    </row>
    <row r="400" spans="1:11" x14ac:dyDescent="0.25">
      <c r="A400" s="11" t="s">
        <v>56</v>
      </c>
      <c r="B400" s="11" t="s">
        <v>56</v>
      </c>
      <c r="C400" s="11" t="s">
        <v>56</v>
      </c>
      <c r="D400" s="11" t="s">
        <v>56</v>
      </c>
      <c r="E400" s="11" t="s">
        <v>113</v>
      </c>
      <c r="F400" s="11" t="s">
        <v>173</v>
      </c>
      <c r="G400" s="1">
        <v>42256</v>
      </c>
      <c r="H400" s="11">
        <v>16</v>
      </c>
      <c r="I400" s="11">
        <v>19</v>
      </c>
      <c r="J400" s="11"/>
      <c r="K400" s="11">
        <v>1</v>
      </c>
    </row>
    <row r="401" spans="1:11" x14ac:dyDescent="0.25">
      <c r="A401" s="11" t="s">
        <v>56</v>
      </c>
      <c r="B401" s="11" t="s">
        <v>56</v>
      </c>
      <c r="C401" s="11" t="s">
        <v>56</v>
      </c>
      <c r="D401" s="11" t="s">
        <v>56</v>
      </c>
      <c r="E401" s="11" t="s">
        <v>113</v>
      </c>
      <c r="F401" s="11" t="s">
        <v>173</v>
      </c>
      <c r="G401" s="1">
        <v>42257</v>
      </c>
      <c r="H401" s="11">
        <v>16</v>
      </c>
      <c r="I401" s="11">
        <v>19</v>
      </c>
      <c r="J401" s="11"/>
      <c r="K401" s="11">
        <v>1</v>
      </c>
    </row>
    <row r="402" spans="1:11" x14ac:dyDescent="0.25">
      <c r="A402" s="11" t="s">
        <v>56</v>
      </c>
      <c r="B402" s="11" t="s">
        <v>56</v>
      </c>
      <c r="C402" s="11" t="s">
        <v>56</v>
      </c>
      <c r="D402" s="11" t="s">
        <v>56</v>
      </c>
      <c r="E402" s="11" t="s">
        <v>113</v>
      </c>
      <c r="F402" s="11" t="s">
        <v>173</v>
      </c>
      <c r="G402" s="1">
        <v>42258</v>
      </c>
      <c r="H402" s="11">
        <v>15</v>
      </c>
      <c r="I402" s="11">
        <v>18</v>
      </c>
      <c r="J402" s="11"/>
      <c r="K402" s="11">
        <v>1</v>
      </c>
    </row>
    <row r="403" spans="1:11" x14ac:dyDescent="0.25">
      <c r="A403" s="11" t="s">
        <v>56</v>
      </c>
      <c r="B403" s="11" t="s">
        <v>56</v>
      </c>
      <c r="C403" s="11" t="s">
        <v>56</v>
      </c>
      <c r="D403" s="11" t="s">
        <v>56</v>
      </c>
      <c r="E403" s="11" t="s">
        <v>113</v>
      </c>
      <c r="F403" s="11" t="s">
        <v>173</v>
      </c>
      <c r="G403" s="1">
        <v>42258</v>
      </c>
      <c r="H403" s="11">
        <v>16</v>
      </c>
      <c r="I403" s="11">
        <v>19</v>
      </c>
      <c r="J403" s="11"/>
      <c r="K403" s="11">
        <v>1</v>
      </c>
    </row>
    <row r="404" spans="1:11" x14ac:dyDescent="0.25">
      <c r="A404" s="11" t="s">
        <v>56</v>
      </c>
      <c r="B404" s="11" t="s">
        <v>56</v>
      </c>
      <c r="C404" s="11" t="s">
        <v>56</v>
      </c>
      <c r="D404" s="11" t="s">
        <v>56</v>
      </c>
      <c r="E404" s="11" t="s">
        <v>113</v>
      </c>
      <c r="F404" s="11" t="s">
        <v>173</v>
      </c>
      <c r="G404" s="1">
        <v>42271</v>
      </c>
      <c r="H404" s="11">
        <v>19</v>
      </c>
      <c r="I404" s="11">
        <v>19</v>
      </c>
      <c r="J404" s="11"/>
      <c r="K404" s="11">
        <v>1</v>
      </c>
    </row>
    <row r="405" spans="1:11" x14ac:dyDescent="0.25">
      <c r="A405" s="11" t="s">
        <v>56</v>
      </c>
      <c r="B405" s="11" t="s">
        <v>56</v>
      </c>
      <c r="C405" s="11" t="s">
        <v>56</v>
      </c>
      <c r="D405" s="11" t="s">
        <v>56</v>
      </c>
      <c r="E405" s="11" t="s">
        <v>113</v>
      </c>
      <c r="F405" s="11" t="s">
        <v>173</v>
      </c>
      <c r="G405" s="1">
        <v>42272</v>
      </c>
      <c r="H405" s="11">
        <v>18</v>
      </c>
      <c r="I405" s="11">
        <v>19</v>
      </c>
      <c r="J405" s="11"/>
      <c r="K405" s="11">
        <v>1</v>
      </c>
    </row>
    <row r="406" spans="1:11" x14ac:dyDescent="0.25">
      <c r="A406" s="11" t="s">
        <v>56</v>
      </c>
      <c r="B406" s="11" t="s">
        <v>56</v>
      </c>
      <c r="C406" s="11" t="s">
        <v>56</v>
      </c>
      <c r="D406" s="11" t="s">
        <v>56</v>
      </c>
      <c r="E406" s="11" t="s">
        <v>113</v>
      </c>
      <c r="F406" s="11" t="s">
        <v>173</v>
      </c>
      <c r="G406" s="1">
        <v>42275</v>
      </c>
      <c r="H406" s="11">
        <v>19</v>
      </c>
      <c r="I406" s="11">
        <v>19</v>
      </c>
      <c r="J406" s="11"/>
      <c r="K406" s="11">
        <v>1</v>
      </c>
    </row>
    <row r="407" spans="1:11" x14ac:dyDescent="0.25">
      <c r="A407" s="11" t="s">
        <v>56</v>
      </c>
      <c r="B407" s="11" t="s">
        <v>56</v>
      </c>
      <c r="C407" s="11" t="s">
        <v>56</v>
      </c>
      <c r="D407" s="11" t="s">
        <v>56</v>
      </c>
      <c r="E407" s="11" t="s">
        <v>113</v>
      </c>
      <c r="F407" s="11" t="s">
        <v>173</v>
      </c>
      <c r="G407" s="1">
        <v>42276</v>
      </c>
      <c r="H407" s="11">
        <v>19</v>
      </c>
      <c r="I407" s="11">
        <v>19</v>
      </c>
      <c r="J407" s="11"/>
      <c r="K407" s="11">
        <v>1</v>
      </c>
    </row>
    <row r="408" spans="1:11" x14ac:dyDescent="0.25">
      <c r="A408" s="11" t="s">
        <v>56</v>
      </c>
      <c r="B408" s="11" t="s">
        <v>56</v>
      </c>
      <c r="C408" s="11" t="s">
        <v>56</v>
      </c>
      <c r="D408" s="11" t="s">
        <v>56</v>
      </c>
      <c r="E408" s="11" t="s">
        <v>113</v>
      </c>
      <c r="F408" s="11" t="s">
        <v>173</v>
      </c>
      <c r="G408" s="1">
        <v>42285</v>
      </c>
      <c r="H408" s="11">
        <v>19</v>
      </c>
      <c r="I408" s="11">
        <v>19</v>
      </c>
      <c r="J408" s="11"/>
      <c r="K408" s="11">
        <v>1</v>
      </c>
    </row>
    <row r="409" spans="1:11" x14ac:dyDescent="0.25">
      <c r="A409" s="11" t="s">
        <v>56</v>
      </c>
      <c r="B409" s="11" t="s">
        <v>56</v>
      </c>
      <c r="C409" s="11" t="s">
        <v>56</v>
      </c>
      <c r="D409" s="11" t="s">
        <v>56</v>
      </c>
      <c r="E409" s="11" t="s">
        <v>113</v>
      </c>
      <c r="F409" s="11" t="s">
        <v>173</v>
      </c>
      <c r="G409" s="1">
        <v>42286</v>
      </c>
      <c r="H409" s="11">
        <v>17</v>
      </c>
      <c r="I409" s="11">
        <v>19</v>
      </c>
      <c r="J409" s="11"/>
      <c r="K409" s="11">
        <v>1</v>
      </c>
    </row>
    <row r="410" spans="1:11" x14ac:dyDescent="0.25">
      <c r="A410" s="11" t="s">
        <v>56</v>
      </c>
      <c r="B410" s="11" t="s">
        <v>56</v>
      </c>
      <c r="C410" s="11" t="s">
        <v>56</v>
      </c>
      <c r="D410" s="11" t="s">
        <v>56</v>
      </c>
      <c r="E410" s="11" t="s">
        <v>113</v>
      </c>
      <c r="F410" s="11" t="s">
        <v>173</v>
      </c>
      <c r="G410" s="1">
        <v>42286</v>
      </c>
      <c r="H410" s="11">
        <v>18</v>
      </c>
      <c r="I410" s="11">
        <v>19</v>
      </c>
      <c r="J410" s="11"/>
      <c r="K410" s="11">
        <v>1</v>
      </c>
    </row>
    <row r="411" spans="1:11" x14ac:dyDescent="0.25">
      <c r="A411" s="11" t="s">
        <v>56</v>
      </c>
      <c r="B411" s="11" t="s">
        <v>56</v>
      </c>
      <c r="C411" s="11" t="s">
        <v>56</v>
      </c>
      <c r="D411" s="11" t="s">
        <v>56</v>
      </c>
      <c r="E411" s="11" t="s">
        <v>113</v>
      </c>
      <c r="F411" s="11" t="s">
        <v>173</v>
      </c>
      <c r="G411" s="1">
        <v>42289</v>
      </c>
      <c r="H411" s="11">
        <v>16</v>
      </c>
      <c r="I411" s="11">
        <v>19</v>
      </c>
      <c r="J411" s="11"/>
      <c r="K411" s="11">
        <v>1</v>
      </c>
    </row>
    <row r="412" spans="1:11" x14ac:dyDescent="0.25">
      <c r="A412" s="11" t="s">
        <v>56</v>
      </c>
      <c r="B412" s="11" t="s">
        <v>56</v>
      </c>
      <c r="C412" s="11" t="s">
        <v>56</v>
      </c>
      <c r="D412" s="11" t="s">
        <v>56</v>
      </c>
      <c r="E412" s="11" t="s">
        <v>113</v>
      </c>
      <c r="F412" s="11" t="s">
        <v>173</v>
      </c>
      <c r="G412" s="1">
        <v>42289</v>
      </c>
      <c r="H412" s="11">
        <v>17</v>
      </c>
      <c r="I412" s="11">
        <v>19</v>
      </c>
      <c r="J412" s="11"/>
      <c r="K412" s="11">
        <v>1</v>
      </c>
    </row>
    <row r="413" spans="1:11" x14ac:dyDescent="0.25">
      <c r="A413" s="11" t="s">
        <v>56</v>
      </c>
      <c r="B413" s="11" t="s">
        <v>56</v>
      </c>
      <c r="C413" s="11" t="s">
        <v>56</v>
      </c>
      <c r="D413" s="11" t="s">
        <v>56</v>
      </c>
      <c r="E413" s="11" t="s">
        <v>113</v>
      </c>
      <c r="F413" s="11" t="s">
        <v>173</v>
      </c>
      <c r="G413" s="1">
        <v>42290</v>
      </c>
      <c r="H413" s="11">
        <v>16</v>
      </c>
      <c r="I413" s="11">
        <v>19</v>
      </c>
      <c r="J413" s="11"/>
      <c r="K413" s="11">
        <v>1</v>
      </c>
    </row>
    <row r="414" spans="1:11" x14ac:dyDescent="0.25">
      <c r="A414" s="11" t="s">
        <v>56</v>
      </c>
      <c r="B414" s="11" t="s">
        <v>56</v>
      </c>
      <c r="C414" s="11" t="s">
        <v>56</v>
      </c>
      <c r="D414" s="11" t="s">
        <v>56</v>
      </c>
      <c r="E414" s="11" t="s">
        <v>113</v>
      </c>
      <c r="F414" s="11" t="s">
        <v>173</v>
      </c>
      <c r="G414" s="1">
        <v>42290</v>
      </c>
      <c r="H414" s="11">
        <v>17</v>
      </c>
      <c r="I414" s="11">
        <v>19</v>
      </c>
      <c r="J414" s="11"/>
      <c r="K414" s="11">
        <v>1</v>
      </c>
    </row>
    <row r="415" spans="1:11" x14ac:dyDescent="0.25">
      <c r="A415" s="11" t="s">
        <v>56</v>
      </c>
      <c r="B415" s="11" t="s">
        <v>56</v>
      </c>
      <c r="C415" s="11" t="s">
        <v>56</v>
      </c>
      <c r="D415" s="11" t="s">
        <v>56</v>
      </c>
      <c r="E415" s="11" t="s">
        <v>113</v>
      </c>
      <c r="F415" s="11" t="s">
        <v>173</v>
      </c>
      <c r="G415" s="1">
        <v>42291</v>
      </c>
      <c r="H415" s="11">
        <v>18</v>
      </c>
      <c r="I415" s="11">
        <v>19</v>
      </c>
      <c r="J415" s="11"/>
      <c r="K415" s="11">
        <v>1</v>
      </c>
    </row>
    <row r="416" spans="1:11" x14ac:dyDescent="0.25">
      <c r="A416" s="11" t="s">
        <v>56</v>
      </c>
      <c r="B416" s="11" t="s">
        <v>56</v>
      </c>
      <c r="C416" s="11" t="s">
        <v>56</v>
      </c>
      <c r="D416" s="11" t="s">
        <v>56</v>
      </c>
      <c r="E416" s="11" t="s">
        <v>113</v>
      </c>
      <c r="F416" s="11" t="s">
        <v>173</v>
      </c>
      <c r="G416" s="1">
        <v>42292</v>
      </c>
      <c r="H416" s="11">
        <v>18</v>
      </c>
      <c r="I416" s="11">
        <v>19</v>
      </c>
      <c r="J416" s="11"/>
      <c r="K416" s="11">
        <v>1</v>
      </c>
    </row>
    <row r="417" spans="1:11" x14ac:dyDescent="0.25">
      <c r="A417" s="11" t="s">
        <v>56</v>
      </c>
      <c r="B417" s="11" t="s">
        <v>56</v>
      </c>
      <c r="C417" s="11" t="s">
        <v>56</v>
      </c>
      <c r="D417" s="11" t="s">
        <v>56</v>
      </c>
      <c r="E417" s="11" t="s">
        <v>113</v>
      </c>
      <c r="F417" s="11" t="s">
        <v>173</v>
      </c>
      <c r="G417" s="1">
        <v>42293</v>
      </c>
      <c r="H417" s="11">
        <v>19</v>
      </c>
      <c r="I417" s="11">
        <v>19</v>
      </c>
      <c r="J417" s="11"/>
      <c r="K417" s="11">
        <v>1</v>
      </c>
    </row>
    <row r="418" spans="1:11" x14ac:dyDescent="0.25">
      <c r="A418" s="11" t="s">
        <v>56</v>
      </c>
      <c r="B418" s="11" t="s">
        <v>56</v>
      </c>
      <c r="C418" s="11" t="s">
        <v>56</v>
      </c>
      <c r="D418" s="11" t="s">
        <v>56</v>
      </c>
      <c r="E418" s="11" t="s">
        <v>113</v>
      </c>
      <c r="F418" s="11" t="s">
        <v>173</v>
      </c>
      <c r="G418" s="1">
        <v>42303</v>
      </c>
      <c r="H418" s="11">
        <v>19</v>
      </c>
      <c r="I418" s="11">
        <v>19</v>
      </c>
      <c r="J418" s="11"/>
      <c r="K418" s="11">
        <v>1</v>
      </c>
    </row>
    <row r="419" spans="1:11" x14ac:dyDescent="0.25">
      <c r="A419" s="11" t="s">
        <v>56</v>
      </c>
      <c r="B419" s="11" t="s">
        <v>56</v>
      </c>
      <c r="C419" s="11" t="s">
        <v>56</v>
      </c>
      <c r="D419" s="11" t="s">
        <v>56</v>
      </c>
      <c r="E419" s="11" t="s">
        <v>113</v>
      </c>
      <c r="F419" s="11" t="s">
        <v>173</v>
      </c>
      <c r="G419" s="1">
        <v>42304</v>
      </c>
      <c r="H419" s="11">
        <v>19</v>
      </c>
      <c r="I419" s="11">
        <v>19</v>
      </c>
      <c r="J419" s="11"/>
      <c r="K419" s="11">
        <v>1</v>
      </c>
    </row>
    <row r="420" spans="1:11" x14ac:dyDescent="0.25">
      <c r="A420" s="11" t="s">
        <v>56</v>
      </c>
      <c r="B420" s="11" t="s">
        <v>56</v>
      </c>
      <c r="C420" s="11" t="s">
        <v>56</v>
      </c>
      <c r="D420" s="11" t="s">
        <v>56</v>
      </c>
      <c r="E420" s="11" t="s">
        <v>113</v>
      </c>
      <c r="F420" s="11" t="s">
        <v>173</v>
      </c>
      <c r="G420" s="1">
        <v>42305</v>
      </c>
      <c r="H420" s="11">
        <v>19</v>
      </c>
      <c r="I420" s="11">
        <v>19</v>
      </c>
      <c r="J420" s="11"/>
      <c r="K420" s="11">
        <v>1</v>
      </c>
    </row>
    <row r="421" spans="1:11" x14ac:dyDescent="0.25">
      <c r="A421" s="11" t="s">
        <v>56</v>
      </c>
      <c r="B421" s="11" t="s">
        <v>56</v>
      </c>
      <c r="C421" s="11" t="s">
        <v>56</v>
      </c>
      <c r="D421" s="11" t="s">
        <v>56</v>
      </c>
      <c r="E421" s="11" t="s">
        <v>113</v>
      </c>
      <c r="F421" s="11" t="s">
        <v>173</v>
      </c>
      <c r="G421" s="1">
        <v>42306</v>
      </c>
      <c r="H421" s="11">
        <v>19</v>
      </c>
      <c r="I421" s="11">
        <v>19</v>
      </c>
      <c r="J421" s="11"/>
      <c r="K421" s="11">
        <v>1</v>
      </c>
    </row>
    <row r="422" spans="1:11" x14ac:dyDescent="0.25">
      <c r="A422" s="11" t="s">
        <v>56</v>
      </c>
      <c r="B422" s="11" t="s">
        <v>56</v>
      </c>
      <c r="C422" s="11" t="s">
        <v>56</v>
      </c>
      <c r="D422" s="11" t="s">
        <v>56</v>
      </c>
      <c r="E422" s="11" t="s">
        <v>113</v>
      </c>
      <c r="F422" s="11" t="s">
        <v>173</v>
      </c>
      <c r="G422" s="1">
        <v>42307</v>
      </c>
      <c r="H422" s="11">
        <v>19</v>
      </c>
      <c r="I422" s="11">
        <v>19</v>
      </c>
      <c r="J422" s="11"/>
      <c r="K422" s="11">
        <v>1</v>
      </c>
    </row>
    <row r="423" spans="1:11" x14ac:dyDescent="0.25">
      <c r="A423" s="11" t="s">
        <v>56</v>
      </c>
      <c r="B423" s="11" t="s">
        <v>56</v>
      </c>
      <c r="C423" s="11" t="s">
        <v>56</v>
      </c>
      <c r="D423" s="11" t="s">
        <v>100</v>
      </c>
      <c r="E423" s="11" t="s">
        <v>56</v>
      </c>
      <c r="F423" s="11" t="s">
        <v>174</v>
      </c>
      <c r="G423" s="1">
        <v>41947</v>
      </c>
      <c r="H423" s="11">
        <v>19</v>
      </c>
      <c r="I423" s="11">
        <v>19</v>
      </c>
      <c r="J423" s="11"/>
      <c r="K423" s="11">
        <v>1</v>
      </c>
    </row>
    <row r="424" spans="1:11" x14ac:dyDescent="0.25">
      <c r="A424" s="11" t="s">
        <v>56</v>
      </c>
      <c r="B424" s="11" t="s">
        <v>56</v>
      </c>
      <c r="C424" s="11" t="s">
        <v>56</v>
      </c>
      <c r="D424" s="11" t="s">
        <v>100</v>
      </c>
      <c r="E424" s="11" t="s">
        <v>56</v>
      </c>
      <c r="F424" s="11" t="s">
        <v>174</v>
      </c>
      <c r="G424" s="1">
        <v>41948</v>
      </c>
      <c r="H424" s="11">
        <v>18</v>
      </c>
      <c r="I424" s="11">
        <v>19</v>
      </c>
      <c r="J424" s="11"/>
      <c r="K424" s="11">
        <v>1</v>
      </c>
    </row>
    <row r="425" spans="1:11" x14ac:dyDescent="0.25">
      <c r="A425" s="11" t="s">
        <v>56</v>
      </c>
      <c r="B425" s="11" t="s">
        <v>56</v>
      </c>
      <c r="C425" s="11" t="s">
        <v>56</v>
      </c>
      <c r="D425" s="11" t="s">
        <v>100</v>
      </c>
      <c r="E425" s="11" t="s">
        <v>56</v>
      </c>
      <c r="F425" s="11" t="s">
        <v>174</v>
      </c>
      <c r="G425" s="1">
        <v>41949</v>
      </c>
      <c r="H425" s="11">
        <v>17</v>
      </c>
      <c r="I425" s="11">
        <v>19</v>
      </c>
      <c r="J425" s="11"/>
      <c r="K425" s="11">
        <v>1</v>
      </c>
    </row>
    <row r="426" spans="1:11" x14ac:dyDescent="0.25">
      <c r="A426" s="11" t="s">
        <v>56</v>
      </c>
      <c r="B426" s="11" t="s">
        <v>56</v>
      </c>
      <c r="C426" s="11" t="s">
        <v>56</v>
      </c>
      <c r="D426" s="11" t="s">
        <v>100</v>
      </c>
      <c r="E426" s="11" t="s">
        <v>56</v>
      </c>
      <c r="F426" s="11" t="s">
        <v>174</v>
      </c>
      <c r="G426" s="1">
        <v>41950</v>
      </c>
      <c r="H426" s="11">
        <v>18</v>
      </c>
      <c r="I426" s="11">
        <v>19</v>
      </c>
      <c r="J426" s="11">
        <v>190</v>
      </c>
      <c r="K426" s="11">
        <v>0</v>
      </c>
    </row>
    <row r="427" spans="1:11" x14ac:dyDescent="0.25">
      <c r="A427" s="11" t="s">
        <v>56</v>
      </c>
      <c r="B427" s="11" t="s">
        <v>56</v>
      </c>
      <c r="C427" s="11" t="s">
        <v>56</v>
      </c>
      <c r="D427" s="11" t="s">
        <v>100</v>
      </c>
      <c r="E427" s="11" t="s">
        <v>56</v>
      </c>
      <c r="F427" s="11" t="s">
        <v>174</v>
      </c>
      <c r="G427" s="1">
        <v>41953</v>
      </c>
      <c r="H427" s="11">
        <v>18</v>
      </c>
      <c r="I427" s="11">
        <v>19</v>
      </c>
      <c r="J427" s="11">
        <v>190</v>
      </c>
      <c r="K427" s="11">
        <v>0</v>
      </c>
    </row>
    <row r="428" spans="1:11" x14ac:dyDescent="0.25">
      <c r="A428" s="11" t="s">
        <v>56</v>
      </c>
      <c r="B428" s="11" t="s">
        <v>56</v>
      </c>
      <c r="C428" s="11" t="s">
        <v>56</v>
      </c>
      <c r="D428" s="11" t="s">
        <v>100</v>
      </c>
      <c r="E428" s="11" t="s">
        <v>56</v>
      </c>
      <c r="F428" s="11" t="s">
        <v>174</v>
      </c>
      <c r="G428" s="1">
        <v>41956</v>
      </c>
      <c r="H428" s="11">
        <v>18</v>
      </c>
      <c r="I428" s="11">
        <v>19</v>
      </c>
      <c r="J428" s="11"/>
      <c r="K428" s="11">
        <v>1</v>
      </c>
    </row>
    <row r="429" spans="1:11" x14ac:dyDescent="0.25">
      <c r="A429" s="11" t="s">
        <v>56</v>
      </c>
      <c r="B429" s="11" t="s">
        <v>56</v>
      </c>
      <c r="C429" s="11" t="s">
        <v>56</v>
      </c>
      <c r="D429" s="11" t="s">
        <v>100</v>
      </c>
      <c r="E429" s="11" t="s">
        <v>56</v>
      </c>
      <c r="F429" s="11" t="s">
        <v>174</v>
      </c>
      <c r="G429" s="1">
        <v>41963</v>
      </c>
      <c r="H429" s="11">
        <v>18</v>
      </c>
      <c r="I429" s="11">
        <v>18</v>
      </c>
      <c r="J429" s="11"/>
      <c r="K429" s="11">
        <v>1</v>
      </c>
    </row>
    <row r="430" spans="1:11" x14ac:dyDescent="0.25">
      <c r="A430" s="11" t="s">
        <v>56</v>
      </c>
      <c r="B430" s="11" t="s">
        <v>56</v>
      </c>
      <c r="C430" s="11" t="s">
        <v>56</v>
      </c>
      <c r="D430" s="11" t="s">
        <v>100</v>
      </c>
      <c r="E430" s="11" t="s">
        <v>56</v>
      </c>
      <c r="F430" s="11" t="s">
        <v>174</v>
      </c>
      <c r="G430" s="1">
        <v>41975</v>
      </c>
      <c r="H430" s="11">
        <v>18</v>
      </c>
      <c r="I430" s="11">
        <v>18</v>
      </c>
      <c r="J430" s="11">
        <v>160</v>
      </c>
      <c r="K430" s="11">
        <v>0</v>
      </c>
    </row>
    <row r="431" spans="1:11" x14ac:dyDescent="0.25">
      <c r="A431" s="11" t="s">
        <v>56</v>
      </c>
      <c r="B431" s="11" t="s">
        <v>56</v>
      </c>
      <c r="C431" s="11" t="s">
        <v>56</v>
      </c>
      <c r="D431" s="11" t="s">
        <v>100</v>
      </c>
      <c r="E431" s="11" t="s">
        <v>56</v>
      </c>
      <c r="F431" s="11" t="s">
        <v>174</v>
      </c>
      <c r="G431" s="1">
        <v>41976</v>
      </c>
      <c r="H431" s="11">
        <v>18</v>
      </c>
      <c r="I431" s="11">
        <v>18</v>
      </c>
      <c r="J431" s="11">
        <v>160</v>
      </c>
      <c r="K431" s="11">
        <v>0</v>
      </c>
    </row>
    <row r="432" spans="1:11" x14ac:dyDescent="0.25">
      <c r="A432" s="11" t="s">
        <v>56</v>
      </c>
      <c r="B432" s="11" t="s">
        <v>56</v>
      </c>
      <c r="C432" s="11" t="s">
        <v>56</v>
      </c>
      <c r="D432" s="11" t="s">
        <v>100</v>
      </c>
      <c r="E432" s="11" t="s">
        <v>56</v>
      </c>
      <c r="F432" s="11" t="s">
        <v>174</v>
      </c>
      <c r="G432" s="1">
        <v>41978</v>
      </c>
      <c r="H432" s="11">
        <v>18</v>
      </c>
      <c r="I432" s="11">
        <v>18</v>
      </c>
      <c r="J432" s="11">
        <v>160</v>
      </c>
      <c r="K432" s="11">
        <v>0</v>
      </c>
    </row>
    <row r="433" spans="1:11" x14ac:dyDescent="0.25">
      <c r="A433" s="11" t="s">
        <v>56</v>
      </c>
      <c r="B433" s="11" t="s">
        <v>56</v>
      </c>
      <c r="C433" s="11" t="s">
        <v>56</v>
      </c>
      <c r="D433" s="11" t="s">
        <v>100</v>
      </c>
      <c r="E433" s="11" t="s">
        <v>56</v>
      </c>
      <c r="F433" s="11" t="s">
        <v>174</v>
      </c>
      <c r="G433" s="1">
        <v>41981</v>
      </c>
      <c r="H433" s="11">
        <v>18</v>
      </c>
      <c r="I433" s="11">
        <v>18</v>
      </c>
      <c r="J433" s="11">
        <v>160</v>
      </c>
      <c r="K433" s="11">
        <v>0</v>
      </c>
    </row>
    <row r="434" spans="1:11" x14ac:dyDescent="0.25">
      <c r="A434" s="11" t="s">
        <v>56</v>
      </c>
      <c r="B434" s="11" t="s">
        <v>56</v>
      </c>
      <c r="C434" s="11" t="s">
        <v>56</v>
      </c>
      <c r="D434" s="11" t="s">
        <v>100</v>
      </c>
      <c r="E434" s="11" t="s">
        <v>56</v>
      </c>
      <c r="F434" s="11" t="s">
        <v>174</v>
      </c>
      <c r="G434" s="1">
        <v>42018</v>
      </c>
      <c r="H434" s="11">
        <v>18</v>
      </c>
      <c r="I434" s="11">
        <v>18</v>
      </c>
      <c r="J434" s="11">
        <v>167</v>
      </c>
      <c r="K434" s="11">
        <v>0</v>
      </c>
    </row>
    <row r="435" spans="1:11" x14ac:dyDescent="0.25">
      <c r="A435" s="11" t="s">
        <v>56</v>
      </c>
      <c r="B435" s="11" t="s">
        <v>56</v>
      </c>
      <c r="C435" s="11" t="s">
        <v>56</v>
      </c>
      <c r="D435" s="11" t="s">
        <v>100</v>
      </c>
      <c r="E435" s="11" t="s">
        <v>56</v>
      </c>
      <c r="F435" s="11" t="s">
        <v>174</v>
      </c>
      <c r="G435" s="1">
        <v>42033</v>
      </c>
      <c r="H435" s="11">
        <v>18</v>
      </c>
      <c r="I435" s="11">
        <v>18</v>
      </c>
      <c r="J435" s="11">
        <v>167</v>
      </c>
      <c r="K435" s="11">
        <v>0</v>
      </c>
    </row>
    <row r="436" spans="1:11" x14ac:dyDescent="0.25">
      <c r="A436" s="11" t="s">
        <v>56</v>
      </c>
      <c r="B436" s="11" t="s">
        <v>56</v>
      </c>
      <c r="C436" s="11" t="s">
        <v>56</v>
      </c>
      <c r="D436" s="11" t="s">
        <v>100</v>
      </c>
      <c r="E436" s="11" t="s">
        <v>56</v>
      </c>
      <c r="F436" s="11" t="s">
        <v>174</v>
      </c>
      <c r="G436" s="1">
        <v>42034</v>
      </c>
      <c r="H436" s="11">
        <v>18</v>
      </c>
      <c r="I436" s="11">
        <v>19</v>
      </c>
      <c r="J436" s="11">
        <v>167</v>
      </c>
      <c r="K436" s="11">
        <v>0</v>
      </c>
    </row>
    <row r="437" spans="1:11" x14ac:dyDescent="0.25">
      <c r="A437" s="11" t="s">
        <v>56</v>
      </c>
      <c r="B437" s="11" t="s">
        <v>56</v>
      </c>
      <c r="C437" s="11" t="s">
        <v>56</v>
      </c>
      <c r="D437" s="11" t="s">
        <v>100</v>
      </c>
      <c r="E437" s="11" t="s">
        <v>56</v>
      </c>
      <c r="F437" s="11" t="s">
        <v>174</v>
      </c>
      <c r="G437" s="1">
        <v>42037</v>
      </c>
      <c r="H437" s="11">
        <v>18</v>
      </c>
      <c r="I437" s="11">
        <v>19</v>
      </c>
      <c r="J437" s="11">
        <v>168</v>
      </c>
      <c r="K437" s="11">
        <v>0</v>
      </c>
    </row>
    <row r="438" spans="1:11" x14ac:dyDescent="0.25">
      <c r="A438" s="11" t="s">
        <v>56</v>
      </c>
      <c r="B438" s="11" t="s">
        <v>56</v>
      </c>
      <c r="C438" s="11" t="s">
        <v>56</v>
      </c>
      <c r="D438" s="11" t="s">
        <v>100</v>
      </c>
      <c r="E438" s="11" t="s">
        <v>56</v>
      </c>
      <c r="F438" s="11" t="s">
        <v>174</v>
      </c>
      <c r="G438" s="1">
        <v>42038</v>
      </c>
      <c r="H438" s="11">
        <v>18</v>
      </c>
      <c r="I438" s="11">
        <v>19</v>
      </c>
      <c r="J438" s="11">
        <v>168</v>
      </c>
      <c r="K438" s="11">
        <v>0</v>
      </c>
    </row>
    <row r="439" spans="1:11" x14ac:dyDescent="0.25">
      <c r="A439" s="11" t="s">
        <v>56</v>
      </c>
      <c r="B439" s="11" t="s">
        <v>56</v>
      </c>
      <c r="C439" s="11" t="s">
        <v>56</v>
      </c>
      <c r="D439" s="11" t="s">
        <v>100</v>
      </c>
      <c r="E439" s="11" t="s">
        <v>56</v>
      </c>
      <c r="F439" s="11" t="s">
        <v>174</v>
      </c>
      <c r="G439" s="1">
        <v>42039</v>
      </c>
      <c r="H439" s="11">
        <v>19</v>
      </c>
      <c r="I439" s="11">
        <v>19</v>
      </c>
      <c r="J439" s="11">
        <v>168</v>
      </c>
      <c r="K439" s="11">
        <v>0</v>
      </c>
    </row>
    <row r="440" spans="1:11" x14ac:dyDescent="0.25">
      <c r="A440" s="11" t="s">
        <v>56</v>
      </c>
      <c r="B440" s="11" t="s">
        <v>56</v>
      </c>
      <c r="C440" s="11" t="s">
        <v>56</v>
      </c>
      <c r="D440" s="11" t="s">
        <v>100</v>
      </c>
      <c r="E440" s="11" t="s">
        <v>56</v>
      </c>
      <c r="F440" s="11" t="s">
        <v>174</v>
      </c>
      <c r="G440" s="1">
        <v>42040</v>
      </c>
      <c r="H440" s="11">
        <v>19</v>
      </c>
      <c r="I440" s="11">
        <v>19</v>
      </c>
      <c r="J440" s="11">
        <v>168</v>
      </c>
      <c r="K440" s="11">
        <v>0</v>
      </c>
    </row>
    <row r="441" spans="1:11" x14ac:dyDescent="0.25">
      <c r="A441" s="11" t="s">
        <v>56</v>
      </c>
      <c r="B441" s="11" t="s">
        <v>56</v>
      </c>
      <c r="C441" s="11" t="s">
        <v>56</v>
      </c>
      <c r="D441" s="11" t="s">
        <v>100</v>
      </c>
      <c r="E441" s="11" t="s">
        <v>56</v>
      </c>
      <c r="F441" s="11" t="s">
        <v>174</v>
      </c>
      <c r="G441" s="1">
        <v>42044</v>
      </c>
      <c r="H441" s="11">
        <v>18</v>
      </c>
      <c r="I441" s="11">
        <v>19</v>
      </c>
      <c r="J441" s="11">
        <v>168</v>
      </c>
      <c r="K441" s="11">
        <v>0</v>
      </c>
    </row>
    <row r="442" spans="1:11" x14ac:dyDescent="0.25">
      <c r="A442" s="11" t="s">
        <v>56</v>
      </c>
      <c r="B442" s="11" t="s">
        <v>56</v>
      </c>
      <c r="C442" s="11" t="s">
        <v>56</v>
      </c>
      <c r="D442" s="11" t="s">
        <v>100</v>
      </c>
      <c r="E442" s="11" t="s">
        <v>56</v>
      </c>
      <c r="F442" s="11" t="s">
        <v>174</v>
      </c>
      <c r="G442" s="1">
        <v>42045</v>
      </c>
      <c r="H442" s="11">
        <v>19</v>
      </c>
      <c r="I442" s="11">
        <v>19</v>
      </c>
      <c r="J442" s="11">
        <v>168</v>
      </c>
      <c r="K442" s="11">
        <v>0</v>
      </c>
    </row>
    <row r="443" spans="1:11" x14ac:dyDescent="0.25">
      <c r="A443" s="11" t="s">
        <v>56</v>
      </c>
      <c r="B443" s="11" t="s">
        <v>56</v>
      </c>
      <c r="C443" s="11" t="s">
        <v>56</v>
      </c>
      <c r="D443" s="11" t="s">
        <v>100</v>
      </c>
      <c r="E443" s="11" t="s">
        <v>56</v>
      </c>
      <c r="F443" s="11" t="s">
        <v>174</v>
      </c>
      <c r="G443" s="1">
        <v>42046</v>
      </c>
      <c r="H443" s="11">
        <v>19</v>
      </c>
      <c r="I443" s="11">
        <v>19</v>
      </c>
      <c r="J443" s="11">
        <v>168</v>
      </c>
      <c r="K443" s="11">
        <v>0</v>
      </c>
    </row>
    <row r="444" spans="1:11" x14ac:dyDescent="0.25">
      <c r="A444" s="11" t="s">
        <v>56</v>
      </c>
      <c r="B444" s="11" t="s">
        <v>56</v>
      </c>
      <c r="C444" s="11" t="s">
        <v>56</v>
      </c>
      <c r="D444" s="11" t="s">
        <v>100</v>
      </c>
      <c r="E444" s="11" t="s">
        <v>56</v>
      </c>
      <c r="F444" s="11" t="s">
        <v>174</v>
      </c>
      <c r="G444" s="1">
        <v>42052</v>
      </c>
      <c r="H444" s="11">
        <v>19</v>
      </c>
      <c r="I444" s="11">
        <v>19</v>
      </c>
      <c r="J444" s="11">
        <v>168</v>
      </c>
      <c r="K444" s="11">
        <v>0</v>
      </c>
    </row>
    <row r="445" spans="1:11" x14ac:dyDescent="0.25">
      <c r="A445" s="11" t="s">
        <v>56</v>
      </c>
      <c r="B445" s="11" t="s">
        <v>56</v>
      </c>
      <c r="C445" s="11" t="s">
        <v>56</v>
      </c>
      <c r="D445" s="11" t="s">
        <v>100</v>
      </c>
      <c r="E445" s="11" t="s">
        <v>56</v>
      </c>
      <c r="F445" s="11" t="s">
        <v>174</v>
      </c>
      <c r="G445" s="1">
        <v>42053</v>
      </c>
      <c r="H445" s="11">
        <v>19</v>
      </c>
      <c r="I445" s="11">
        <v>19</v>
      </c>
      <c r="J445" s="11">
        <v>168</v>
      </c>
      <c r="K445" s="11">
        <v>0</v>
      </c>
    </row>
    <row r="446" spans="1:11" x14ac:dyDescent="0.25">
      <c r="A446" s="11" t="s">
        <v>56</v>
      </c>
      <c r="B446" s="11" t="s">
        <v>56</v>
      </c>
      <c r="C446" s="11" t="s">
        <v>56</v>
      </c>
      <c r="D446" s="11" t="s">
        <v>100</v>
      </c>
      <c r="E446" s="11" t="s">
        <v>56</v>
      </c>
      <c r="F446" s="11" t="s">
        <v>174</v>
      </c>
      <c r="G446" s="1">
        <v>42181</v>
      </c>
      <c r="H446" s="11">
        <v>17</v>
      </c>
      <c r="I446" s="11">
        <v>19</v>
      </c>
      <c r="J446" s="11"/>
      <c r="K446" s="11">
        <v>1</v>
      </c>
    </row>
    <row r="447" spans="1:11" x14ac:dyDescent="0.25">
      <c r="A447" s="11" t="s">
        <v>56</v>
      </c>
      <c r="B447" s="11" t="s">
        <v>56</v>
      </c>
      <c r="C447" s="11" t="s">
        <v>56</v>
      </c>
      <c r="D447" s="11" t="s">
        <v>100</v>
      </c>
      <c r="E447" s="11" t="s">
        <v>56</v>
      </c>
      <c r="F447" s="11" t="s">
        <v>174</v>
      </c>
      <c r="G447" s="1">
        <v>42184</v>
      </c>
      <c r="H447" s="11">
        <v>19</v>
      </c>
      <c r="I447" s="11">
        <v>19</v>
      </c>
      <c r="J447" s="11"/>
      <c r="K447" s="11">
        <v>1</v>
      </c>
    </row>
    <row r="448" spans="1:11" x14ac:dyDescent="0.25">
      <c r="A448" s="11" t="s">
        <v>56</v>
      </c>
      <c r="B448" s="11" t="s">
        <v>56</v>
      </c>
      <c r="C448" s="11" t="s">
        <v>56</v>
      </c>
      <c r="D448" s="11" t="s">
        <v>100</v>
      </c>
      <c r="E448" s="11" t="s">
        <v>56</v>
      </c>
      <c r="F448" s="11" t="s">
        <v>174</v>
      </c>
      <c r="G448" s="1">
        <v>42185</v>
      </c>
      <c r="H448" s="11">
        <v>16</v>
      </c>
      <c r="I448" s="11">
        <v>19</v>
      </c>
      <c r="J448" s="11"/>
      <c r="K448" s="11">
        <v>1</v>
      </c>
    </row>
    <row r="449" spans="1:11" x14ac:dyDescent="0.25">
      <c r="A449" s="11" t="s">
        <v>56</v>
      </c>
      <c r="B449" s="11" t="s">
        <v>56</v>
      </c>
      <c r="C449" s="11" t="s">
        <v>56</v>
      </c>
      <c r="D449" s="11" t="s">
        <v>100</v>
      </c>
      <c r="E449" s="11" t="s">
        <v>56</v>
      </c>
      <c r="F449" s="11" t="s">
        <v>174</v>
      </c>
      <c r="G449" s="1">
        <v>42186</v>
      </c>
      <c r="H449" s="11">
        <v>16</v>
      </c>
      <c r="I449" s="11">
        <v>19</v>
      </c>
      <c r="J449" s="11"/>
      <c r="K449" s="11">
        <v>1</v>
      </c>
    </row>
    <row r="450" spans="1:11" x14ac:dyDescent="0.25">
      <c r="A450" s="11" t="s">
        <v>56</v>
      </c>
      <c r="B450" s="11" t="s">
        <v>56</v>
      </c>
      <c r="C450" s="11" t="s">
        <v>56</v>
      </c>
      <c r="D450" s="11" t="s">
        <v>100</v>
      </c>
      <c r="E450" s="11" t="s">
        <v>56</v>
      </c>
      <c r="F450" s="11" t="s">
        <v>174</v>
      </c>
      <c r="G450" s="1">
        <v>42187</v>
      </c>
      <c r="H450" s="11">
        <v>17</v>
      </c>
      <c r="I450" s="11">
        <v>18</v>
      </c>
      <c r="J450" s="11">
        <v>58</v>
      </c>
      <c r="K450" s="11">
        <v>0</v>
      </c>
    </row>
    <row r="451" spans="1:11" x14ac:dyDescent="0.25">
      <c r="A451" s="11" t="s">
        <v>56</v>
      </c>
      <c r="B451" s="11" t="s">
        <v>56</v>
      </c>
      <c r="C451" s="11" t="s">
        <v>56</v>
      </c>
      <c r="D451" s="11" t="s">
        <v>100</v>
      </c>
      <c r="E451" s="11" t="s">
        <v>56</v>
      </c>
      <c r="F451" s="11" t="s">
        <v>174</v>
      </c>
      <c r="G451" s="1">
        <v>42207</v>
      </c>
      <c r="H451" s="11">
        <v>16</v>
      </c>
      <c r="I451" s="11">
        <v>16</v>
      </c>
      <c r="J451" s="11"/>
      <c r="K451" s="11">
        <v>1</v>
      </c>
    </row>
    <row r="452" spans="1:11" x14ac:dyDescent="0.25">
      <c r="A452" s="11" t="s">
        <v>56</v>
      </c>
      <c r="B452" s="11" t="s">
        <v>56</v>
      </c>
      <c r="C452" s="11" t="s">
        <v>56</v>
      </c>
      <c r="D452" s="11" t="s">
        <v>100</v>
      </c>
      <c r="E452" s="11" t="s">
        <v>56</v>
      </c>
      <c r="F452" s="11" t="s">
        <v>174</v>
      </c>
      <c r="G452" s="1">
        <v>42213</v>
      </c>
      <c r="H452" s="11">
        <v>17</v>
      </c>
      <c r="I452" s="11">
        <v>19</v>
      </c>
      <c r="J452" s="11"/>
      <c r="K452" s="11">
        <v>1</v>
      </c>
    </row>
    <row r="453" spans="1:11" x14ac:dyDescent="0.25">
      <c r="A453" s="11" t="s">
        <v>56</v>
      </c>
      <c r="B453" s="11" t="s">
        <v>56</v>
      </c>
      <c r="C453" s="11" t="s">
        <v>56</v>
      </c>
      <c r="D453" s="11" t="s">
        <v>100</v>
      </c>
      <c r="E453" s="11" t="s">
        <v>56</v>
      </c>
      <c r="F453" s="11" t="s">
        <v>174</v>
      </c>
      <c r="G453" s="1">
        <v>42213</v>
      </c>
      <c r="H453" s="11">
        <v>18</v>
      </c>
      <c r="I453" s="11">
        <v>18</v>
      </c>
      <c r="J453" s="11"/>
      <c r="K453" s="11">
        <v>1</v>
      </c>
    </row>
    <row r="454" spans="1:11" x14ac:dyDescent="0.25">
      <c r="A454" s="11" t="s">
        <v>56</v>
      </c>
      <c r="B454" s="11" t="s">
        <v>56</v>
      </c>
      <c r="C454" s="11" t="s">
        <v>56</v>
      </c>
      <c r="D454" s="11" t="s">
        <v>100</v>
      </c>
      <c r="E454" s="11" t="s">
        <v>56</v>
      </c>
      <c r="F454" s="11" t="s">
        <v>174</v>
      </c>
      <c r="G454" s="1">
        <v>42213</v>
      </c>
      <c r="H454" s="11">
        <v>18</v>
      </c>
      <c r="I454" s="11">
        <v>19</v>
      </c>
      <c r="J454" s="11"/>
      <c r="K454" s="11">
        <v>1</v>
      </c>
    </row>
    <row r="455" spans="1:11" x14ac:dyDescent="0.25">
      <c r="A455" s="11" t="s">
        <v>56</v>
      </c>
      <c r="B455" s="11" t="s">
        <v>56</v>
      </c>
      <c r="C455" s="11" t="s">
        <v>56</v>
      </c>
      <c r="D455" s="11" t="s">
        <v>100</v>
      </c>
      <c r="E455" s="11" t="s">
        <v>56</v>
      </c>
      <c r="F455" s="11" t="s">
        <v>174</v>
      </c>
      <c r="G455" s="1">
        <v>42214</v>
      </c>
      <c r="H455" s="11">
        <v>16</v>
      </c>
      <c r="I455" s="11">
        <v>19</v>
      </c>
      <c r="J455" s="11"/>
      <c r="K455" s="11">
        <v>1</v>
      </c>
    </row>
    <row r="456" spans="1:11" x14ac:dyDescent="0.25">
      <c r="A456" s="11" t="s">
        <v>56</v>
      </c>
      <c r="B456" s="11" t="s">
        <v>56</v>
      </c>
      <c r="C456" s="11" t="s">
        <v>56</v>
      </c>
      <c r="D456" s="11" t="s">
        <v>100</v>
      </c>
      <c r="E456" s="11" t="s">
        <v>56</v>
      </c>
      <c r="F456" s="11" t="s">
        <v>174</v>
      </c>
      <c r="G456" s="1">
        <v>42215</v>
      </c>
      <c r="H456" s="11">
        <v>17</v>
      </c>
      <c r="I456" s="11">
        <v>18</v>
      </c>
      <c r="J456" s="11"/>
      <c r="K456" s="11">
        <v>1</v>
      </c>
    </row>
    <row r="457" spans="1:11" x14ac:dyDescent="0.25">
      <c r="A457" s="11" t="s">
        <v>56</v>
      </c>
      <c r="B457" s="11" t="s">
        <v>56</v>
      </c>
      <c r="C457" s="11" t="s">
        <v>56</v>
      </c>
      <c r="D457" s="11" t="s">
        <v>100</v>
      </c>
      <c r="E457" s="11" t="s">
        <v>56</v>
      </c>
      <c r="F457" s="11" t="s">
        <v>174</v>
      </c>
      <c r="G457" s="1">
        <v>42216</v>
      </c>
      <c r="H457" s="11">
        <v>17</v>
      </c>
      <c r="I457" s="11">
        <v>17</v>
      </c>
      <c r="J457" s="11"/>
      <c r="K457" s="11">
        <v>1</v>
      </c>
    </row>
    <row r="458" spans="1:11" x14ac:dyDescent="0.25">
      <c r="A458" s="11" t="s">
        <v>56</v>
      </c>
      <c r="B458" s="11" t="s">
        <v>56</v>
      </c>
      <c r="C458" s="11" t="s">
        <v>56</v>
      </c>
      <c r="D458" s="11" t="s">
        <v>100</v>
      </c>
      <c r="E458" s="11" t="s">
        <v>56</v>
      </c>
      <c r="F458" s="11" t="s">
        <v>174</v>
      </c>
      <c r="G458" s="1">
        <v>42219</v>
      </c>
      <c r="H458" s="11">
        <v>17</v>
      </c>
      <c r="I458" s="11">
        <v>17</v>
      </c>
      <c r="J458" s="11"/>
      <c r="K458" s="11">
        <v>1</v>
      </c>
    </row>
    <row r="459" spans="1:11" x14ac:dyDescent="0.25">
      <c r="A459" s="11" t="s">
        <v>56</v>
      </c>
      <c r="B459" s="11" t="s">
        <v>56</v>
      </c>
      <c r="C459" s="11" t="s">
        <v>56</v>
      </c>
      <c r="D459" s="11" t="s">
        <v>100</v>
      </c>
      <c r="E459" s="11" t="s">
        <v>56</v>
      </c>
      <c r="F459" s="11" t="s">
        <v>174</v>
      </c>
      <c r="G459" s="1">
        <v>42222</v>
      </c>
      <c r="H459" s="11">
        <v>17</v>
      </c>
      <c r="I459" s="11">
        <v>17</v>
      </c>
      <c r="J459" s="11"/>
      <c r="K459" s="11">
        <v>1</v>
      </c>
    </row>
    <row r="460" spans="1:11" x14ac:dyDescent="0.25">
      <c r="A460" s="11" t="s">
        <v>56</v>
      </c>
      <c r="B460" s="11" t="s">
        <v>56</v>
      </c>
      <c r="C460" s="11" t="s">
        <v>56</v>
      </c>
      <c r="D460" s="11" t="s">
        <v>100</v>
      </c>
      <c r="E460" s="11" t="s">
        <v>56</v>
      </c>
      <c r="F460" s="11" t="s">
        <v>174</v>
      </c>
      <c r="G460" s="1">
        <v>42222</v>
      </c>
      <c r="H460" s="11">
        <v>17</v>
      </c>
      <c r="I460" s="11">
        <v>18</v>
      </c>
      <c r="J460" s="11"/>
      <c r="K460" s="11">
        <v>1</v>
      </c>
    </row>
    <row r="461" spans="1:11" x14ac:dyDescent="0.25">
      <c r="A461" s="11" t="s">
        <v>56</v>
      </c>
      <c r="B461" s="11" t="s">
        <v>56</v>
      </c>
      <c r="C461" s="11" t="s">
        <v>56</v>
      </c>
      <c r="D461" s="11" t="s">
        <v>100</v>
      </c>
      <c r="E461" s="11" t="s">
        <v>56</v>
      </c>
      <c r="F461" s="11" t="s">
        <v>174</v>
      </c>
      <c r="G461" s="1">
        <v>42229</v>
      </c>
      <c r="H461" s="11">
        <v>18</v>
      </c>
      <c r="I461" s="11">
        <v>19</v>
      </c>
      <c r="J461" s="11"/>
      <c r="K461" s="11">
        <v>1</v>
      </c>
    </row>
    <row r="462" spans="1:11" x14ac:dyDescent="0.25">
      <c r="A462" s="11" t="s">
        <v>56</v>
      </c>
      <c r="B462" s="11" t="s">
        <v>56</v>
      </c>
      <c r="C462" s="11" t="s">
        <v>56</v>
      </c>
      <c r="D462" s="11" t="s">
        <v>100</v>
      </c>
      <c r="E462" s="11" t="s">
        <v>56</v>
      </c>
      <c r="F462" s="11" t="s">
        <v>174</v>
      </c>
      <c r="G462" s="1">
        <v>42230</v>
      </c>
      <c r="H462" s="11">
        <v>17</v>
      </c>
      <c r="I462" s="11">
        <v>18</v>
      </c>
      <c r="J462" s="11">
        <v>25</v>
      </c>
      <c r="K462" s="11">
        <v>0</v>
      </c>
    </row>
    <row r="463" spans="1:11" x14ac:dyDescent="0.25">
      <c r="A463" s="11" t="s">
        <v>56</v>
      </c>
      <c r="B463" s="11" t="s">
        <v>56</v>
      </c>
      <c r="C463" s="11" t="s">
        <v>56</v>
      </c>
      <c r="D463" s="11" t="s">
        <v>100</v>
      </c>
      <c r="E463" s="11" t="s">
        <v>56</v>
      </c>
      <c r="F463" s="11" t="s">
        <v>174</v>
      </c>
      <c r="G463" s="1">
        <v>42230</v>
      </c>
      <c r="H463" s="11">
        <v>18</v>
      </c>
      <c r="I463" s="11">
        <v>18</v>
      </c>
      <c r="J463" s="11"/>
      <c r="K463" s="11">
        <v>1</v>
      </c>
    </row>
    <row r="464" spans="1:11" x14ac:dyDescent="0.25">
      <c r="A464" s="11" t="s">
        <v>56</v>
      </c>
      <c r="B464" s="11" t="s">
        <v>56</v>
      </c>
      <c r="C464" s="11" t="s">
        <v>56</v>
      </c>
      <c r="D464" s="11" t="s">
        <v>100</v>
      </c>
      <c r="E464" s="11" t="s">
        <v>56</v>
      </c>
      <c r="F464" s="11" t="s">
        <v>174</v>
      </c>
      <c r="G464" s="1">
        <v>42233</v>
      </c>
      <c r="H464" s="11">
        <v>17</v>
      </c>
      <c r="I464" s="11">
        <v>17</v>
      </c>
      <c r="J464" s="11">
        <v>25</v>
      </c>
      <c r="K464" s="11">
        <v>0</v>
      </c>
    </row>
    <row r="465" spans="1:11" x14ac:dyDescent="0.25">
      <c r="A465" s="11" t="s">
        <v>56</v>
      </c>
      <c r="B465" s="11" t="s">
        <v>56</v>
      </c>
      <c r="C465" s="11" t="s">
        <v>56</v>
      </c>
      <c r="D465" s="11" t="s">
        <v>100</v>
      </c>
      <c r="E465" s="11" t="s">
        <v>56</v>
      </c>
      <c r="F465" s="11" t="s">
        <v>174</v>
      </c>
      <c r="G465" s="1">
        <v>42233</v>
      </c>
      <c r="H465" s="11">
        <v>17</v>
      </c>
      <c r="I465" s="11">
        <v>18</v>
      </c>
      <c r="J465" s="11">
        <v>31</v>
      </c>
      <c r="K465" s="11">
        <v>0</v>
      </c>
    </row>
    <row r="466" spans="1:11" x14ac:dyDescent="0.25">
      <c r="A466" s="11" t="s">
        <v>56</v>
      </c>
      <c r="B466" s="11" t="s">
        <v>56</v>
      </c>
      <c r="C466" s="11" t="s">
        <v>56</v>
      </c>
      <c r="D466" s="11" t="s">
        <v>100</v>
      </c>
      <c r="E466" s="11" t="s">
        <v>56</v>
      </c>
      <c r="F466" s="11" t="s">
        <v>174</v>
      </c>
      <c r="G466" s="1">
        <v>42242</v>
      </c>
      <c r="H466" s="11">
        <v>16</v>
      </c>
      <c r="I466" s="11">
        <v>19</v>
      </c>
      <c r="J466" s="11">
        <v>25</v>
      </c>
      <c r="K466" s="11">
        <v>0</v>
      </c>
    </row>
    <row r="467" spans="1:11" x14ac:dyDescent="0.25">
      <c r="A467" s="11" t="s">
        <v>56</v>
      </c>
      <c r="B467" s="11" t="s">
        <v>56</v>
      </c>
      <c r="C467" s="11" t="s">
        <v>56</v>
      </c>
      <c r="D467" s="11" t="s">
        <v>100</v>
      </c>
      <c r="E467" s="11" t="s">
        <v>56</v>
      </c>
      <c r="F467" s="11" t="s">
        <v>174</v>
      </c>
      <c r="G467" s="1">
        <v>42242</v>
      </c>
      <c r="H467" s="11">
        <v>17</v>
      </c>
      <c r="I467" s="11">
        <v>19</v>
      </c>
      <c r="J467" s="11">
        <v>31</v>
      </c>
      <c r="K467" s="11">
        <v>0</v>
      </c>
    </row>
    <row r="468" spans="1:11" x14ac:dyDescent="0.25">
      <c r="A468" s="11" t="s">
        <v>56</v>
      </c>
      <c r="B468" s="11" t="s">
        <v>56</v>
      </c>
      <c r="C468" s="11" t="s">
        <v>56</v>
      </c>
      <c r="D468" s="11" t="s">
        <v>100</v>
      </c>
      <c r="E468" s="11" t="s">
        <v>56</v>
      </c>
      <c r="F468" s="11" t="s">
        <v>174</v>
      </c>
      <c r="G468" s="1">
        <v>42243</v>
      </c>
      <c r="H468" s="11">
        <v>18</v>
      </c>
      <c r="I468" s="11">
        <v>19</v>
      </c>
      <c r="J468" s="11"/>
      <c r="K468" s="11">
        <v>1</v>
      </c>
    </row>
    <row r="469" spans="1:11" x14ac:dyDescent="0.25">
      <c r="A469" s="11" t="s">
        <v>56</v>
      </c>
      <c r="B469" s="11" t="s">
        <v>56</v>
      </c>
      <c r="C469" s="11" t="s">
        <v>56</v>
      </c>
      <c r="D469" s="11" t="s">
        <v>100</v>
      </c>
      <c r="E469" s="11" t="s">
        <v>56</v>
      </c>
      <c r="F469" s="11" t="s">
        <v>174</v>
      </c>
      <c r="G469" s="1">
        <v>42243</v>
      </c>
      <c r="H469" s="11">
        <v>19</v>
      </c>
      <c r="I469" s="11">
        <v>19</v>
      </c>
      <c r="J469" s="11"/>
      <c r="K469" s="11">
        <v>1</v>
      </c>
    </row>
    <row r="470" spans="1:11" x14ac:dyDescent="0.25">
      <c r="A470" s="11" t="s">
        <v>56</v>
      </c>
      <c r="B470" s="11" t="s">
        <v>56</v>
      </c>
      <c r="C470" s="11" t="s">
        <v>56</v>
      </c>
      <c r="D470" s="11" t="s">
        <v>100</v>
      </c>
      <c r="E470" s="11" t="s">
        <v>56</v>
      </c>
      <c r="F470" s="11" t="s">
        <v>174</v>
      </c>
      <c r="G470" s="1">
        <v>42244</v>
      </c>
      <c r="H470" s="11">
        <v>17</v>
      </c>
      <c r="I470" s="11">
        <v>19</v>
      </c>
      <c r="J470" s="11"/>
      <c r="K470" s="11">
        <v>1</v>
      </c>
    </row>
    <row r="471" spans="1:11" x14ac:dyDescent="0.25">
      <c r="A471" s="11" t="s">
        <v>56</v>
      </c>
      <c r="B471" s="11" t="s">
        <v>56</v>
      </c>
      <c r="C471" s="11" t="s">
        <v>56</v>
      </c>
      <c r="D471" s="11" t="s">
        <v>100</v>
      </c>
      <c r="E471" s="11" t="s">
        <v>56</v>
      </c>
      <c r="F471" s="11" t="s">
        <v>174</v>
      </c>
      <c r="G471" s="1">
        <v>42244</v>
      </c>
      <c r="H471" s="11">
        <v>18</v>
      </c>
      <c r="I471" s="11">
        <v>19</v>
      </c>
      <c r="J471" s="11"/>
      <c r="K471" s="11">
        <v>1</v>
      </c>
    </row>
    <row r="472" spans="1:11" x14ac:dyDescent="0.25">
      <c r="A472" s="11" t="s">
        <v>56</v>
      </c>
      <c r="B472" s="11" t="s">
        <v>56</v>
      </c>
      <c r="C472" s="11" t="s">
        <v>56</v>
      </c>
      <c r="D472" s="11" t="s">
        <v>100</v>
      </c>
      <c r="E472" s="11" t="s">
        <v>56</v>
      </c>
      <c r="F472" s="11" t="s">
        <v>174</v>
      </c>
      <c r="G472" s="1">
        <v>42256</v>
      </c>
      <c r="H472" s="11">
        <v>16</v>
      </c>
      <c r="I472" s="11">
        <v>19</v>
      </c>
      <c r="J472" s="11"/>
      <c r="K472" s="11">
        <v>1</v>
      </c>
    </row>
    <row r="473" spans="1:11" x14ac:dyDescent="0.25">
      <c r="A473" s="11" t="s">
        <v>56</v>
      </c>
      <c r="B473" s="11" t="s">
        <v>56</v>
      </c>
      <c r="C473" s="11" t="s">
        <v>56</v>
      </c>
      <c r="D473" s="11" t="s">
        <v>100</v>
      </c>
      <c r="E473" s="11" t="s">
        <v>56</v>
      </c>
      <c r="F473" s="11" t="s">
        <v>174</v>
      </c>
      <c r="G473" s="1">
        <v>42257</v>
      </c>
      <c r="H473" s="11">
        <v>16</v>
      </c>
      <c r="I473" s="11">
        <v>19</v>
      </c>
      <c r="J473" s="11"/>
      <c r="K473" s="11">
        <v>1</v>
      </c>
    </row>
    <row r="474" spans="1:11" x14ac:dyDescent="0.25">
      <c r="A474" s="11" t="s">
        <v>56</v>
      </c>
      <c r="B474" s="11" t="s">
        <v>56</v>
      </c>
      <c r="C474" s="11" t="s">
        <v>56</v>
      </c>
      <c r="D474" s="11" t="s">
        <v>100</v>
      </c>
      <c r="E474" s="11" t="s">
        <v>56</v>
      </c>
      <c r="F474" s="11" t="s">
        <v>174</v>
      </c>
      <c r="G474" s="1">
        <v>42258</v>
      </c>
      <c r="H474" s="11">
        <v>15</v>
      </c>
      <c r="I474" s="11">
        <v>18</v>
      </c>
      <c r="J474" s="11"/>
      <c r="K474" s="11">
        <v>1</v>
      </c>
    </row>
    <row r="475" spans="1:11" x14ac:dyDescent="0.25">
      <c r="A475" s="11" t="s">
        <v>56</v>
      </c>
      <c r="B475" s="11" t="s">
        <v>56</v>
      </c>
      <c r="C475" s="11" t="s">
        <v>56</v>
      </c>
      <c r="D475" s="11" t="s">
        <v>100</v>
      </c>
      <c r="E475" s="11" t="s">
        <v>56</v>
      </c>
      <c r="F475" s="11" t="s">
        <v>174</v>
      </c>
      <c r="G475" s="1">
        <v>42258</v>
      </c>
      <c r="H475" s="11">
        <v>16</v>
      </c>
      <c r="I475" s="11">
        <v>19</v>
      </c>
      <c r="J475" s="11"/>
      <c r="K475" s="11">
        <v>1</v>
      </c>
    </row>
    <row r="476" spans="1:11" x14ac:dyDescent="0.25">
      <c r="A476" s="11" t="s">
        <v>56</v>
      </c>
      <c r="B476" s="11" t="s">
        <v>56</v>
      </c>
      <c r="C476" s="11" t="s">
        <v>56</v>
      </c>
      <c r="D476" s="11" t="s">
        <v>100</v>
      </c>
      <c r="E476" s="11" t="s">
        <v>56</v>
      </c>
      <c r="F476" s="11" t="s">
        <v>174</v>
      </c>
      <c r="G476" s="1">
        <v>42268</v>
      </c>
      <c r="H476" s="11">
        <v>16</v>
      </c>
      <c r="I476" s="11">
        <v>19</v>
      </c>
      <c r="J476" s="11"/>
      <c r="K476" s="11">
        <v>1</v>
      </c>
    </row>
    <row r="477" spans="1:11" x14ac:dyDescent="0.25">
      <c r="A477" s="11" t="s">
        <v>56</v>
      </c>
      <c r="B477" s="11" t="s">
        <v>56</v>
      </c>
      <c r="C477" s="11" t="s">
        <v>56</v>
      </c>
      <c r="D477" s="11" t="s">
        <v>100</v>
      </c>
      <c r="E477" s="11" t="s">
        <v>56</v>
      </c>
      <c r="F477" s="11" t="s">
        <v>174</v>
      </c>
      <c r="G477" s="1">
        <v>42271</v>
      </c>
      <c r="H477" s="11">
        <v>19</v>
      </c>
      <c r="I477" s="11">
        <v>19</v>
      </c>
      <c r="J477" s="11"/>
      <c r="K477" s="11">
        <v>1</v>
      </c>
    </row>
    <row r="478" spans="1:11" x14ac:dyDescent="0.25">
      <c r="A478" s="11" t="s">
        <v>56</v>
      </c>
      <c r="B478" s="11" t="s">
        <v>56</v>
      </c>
      <c r="C478" s="11" t="s">
        <v>56</v>
      </c>
      <c r="D478" s="11" t="s">
        <v>100</v>
      </c>
      <c r="E478" s="11" t="s">
        <v>56</v>
      </c>
      <c r="F478" s="11" t="s">
        <v>174</v>
      </c>
      <c r="G478" s="1">
        <v>42272</v>
      </c>
      <c r="H478" s="11">
        <v>18</v>
      </c>
      <c r="I478" s="11">
        <v>19</v>
      </c>
      <c r="J478" s="11"/>
      <c r="K478" s="11">
        <v>1</v>
      </c>
    </row>
    <row r="479" spans="1:11" x14ac:dyDescent="0.25">
      <c r="A479" s="11" t="s">
        <v>56</v>
      </c>
      <c r="B479" s="11" t="s">
        <v>56</v>
      </c>
      <c r="C479" s="11" t="s">
        <v>56</v>
      </c>
      <c r="D479" s="11" t="s">
        <v>100</v>
      </c>
      <c r="E479" s="11" t="s">
        <v>56</v>
      </c>
      <c r="F479" s="11" t="s">
        <v>174</v>
      </c>
      <c r="G479" s="1">
        <v>42276</v>
      </c>
      <c r="H479" s="11">
        <v>18</v>
      </c>
      <c r="I479" s="11">
        <v>18</v>
      </c>
      <c r="J479" s="11"/>
      <c r="K479" s="11">
        <v>1</v>
      </c>
    </row>
    <row r="480" spans="1:11" x14ac:dyDescent="0.25">
      <c r="A480" s="11" t="s">
        <v>56</v>
      </c>
      <c r="B480" s="11" t="s">
        <v>56</v>
      </c>
      <c r="C480" s="11" t="s">
        <v>56</v>
      </c>
      <c r="D480" s="11" t="s">
        <v>100</v>
      </c>
      <c r="E480" s="11" t="s">
        <v>56</v>
      </c>
      <c r="F480" s="11" t="s">
        <v>174</v>
      </c>
      <c r="G480" s="1">
        <v>42285</v>
      </c>
      <c r="H480" s="11">
        <v>19</v>
      </c>
      <c r="I480" s="11">
        <v>19</v>
      </c>
      <c r="J480" s="11"/>
      <c r="K480" s="11">
        <v>1</v>
      </c>
    </row>
    <row r="481" spans="1:11" x14ac:dyDescent="0.25">
      <c r="A481" s="11" t="s">
        <v>56</v>
      </c>
      <c r="B481" s="11" t="s">
        <v>56</v>
      </c>
      <c r="C481" s="11" t="s">
        <v>56</v>
      </c>
      <c r="D481" s="11" t="s">
        <v>100</v>
      </c>
      <c r="E481" s="11" t="s">
        <v>56</v>
      </c>
      <c r="F481" s="11" t="s">
        <v>174</v>
      </c>
      <c r="G481" s="1">
        <v>42286</v>
      </c>
      <c r="H481" s="11">
        <v>17</v>
      </c>
      <c r="I481" s="11">
        <v>19</v>
      </c>
      <c r="J481" s="11"/>
      <c r="K481" s="11">
        <v>1</v>
      </c>
    </row>
    <row r="482" spans="1:11" x14ac:dyDescent="0.25">
      <c r="A482" s="11" t="s">
        <v>56</v>
      </c>
      <c r="B482" s="11" t="s">
        <v>56</v>
      </c>
      <c r="C482" s="11" t="s">
        <v>56</v>
      </c>
      <c r="D482" s="11" t="s">
        <v>100</v>
      </c>
      <c r="E482" s="11" t="s">
        <v>56</v>
      </c>
      <c r="F482" s="11" t="s">
        <v>174</v>
      </c>
      <c r="G482" s="1">
        <v>42286</v>
      </c>
      <c r="H482" s="11">
        <v>18</v>
      </c>
      <c r="I482" s="11">
        <v>19</v>
      </c>
      <c r="J482" s="11"/>
      <c r="K482" s="11">
        <v>1</v>
      </c>
    </row>
    <row r="483" spans="1:11" x14ac:dyDescent="0.25">
      <c r="A483" s="11" t="s">
        <v>56</v>
      </c>
      <c r="B483" s="11" t="s">
        <v>56</v>
      </c>
      <c r="C483" s="11" t="s">
        <v>56</v>
      </c>
      <c r="D483" s="11" t="s">
        <v>100</v>
      </c>
      <c r="E483" s="11" t="s">
        <v>56</v>
      </c>
      <c r="F483" s="11" t="s">
        <v>174</v>
      </c>
      <c r="G483" s="1">
        <v>42289</v>
      </c>
      <c r="H483" s="11">
        <v>19</v>
      </c>
      <c r="I483" s="11">
        <v>19</v>
      </c>
      <c r="J483" s="11"/>
      <c r="K483" s="11">
        <v>1</v>
      </c>
    </row>
    <row r="484" spans="1:11" x14ac:dyDescent="0.25">
      <c r="A484" s="11" t="s">
        <v>56</v>
      </c>
      <c r="B484" s="11" t="s">
        <v>56</v>
      </c>
      <c r="C484" s="11" t="s">
        <v>56</v>
      </c>
      <c r="D484" s="11" t="s">
        <v>100</v>
      </c>
      <c r="E484" s="11" t="s">
        <v>56</v>
      </c>
      <c r="F484" s="11" t="s">
        <v>174</v>
      </c>
      <c r="G484" s="1">
        <v>42290</v>
      </c>
      <c r="H484" s="11">
        <v>16</v>
      </c>
      <c r="I484" s="11">
        <v>19</v>
      </c>
      <c r="J484" s="11"/>
      <c r="K484" s="11">
        <v>1</v>
      </c>
    </row>
    <row r="485" spans="1:11" x14ac:dyDescent="0.25">
      <c r="A485" s="11" t="s">
        <v>56</v>
      </c>
      <c r="B485" s="11" t="s">
        <v>56</v>
      </c>
      <c r="C485" s="11" t="s">
        <v>56</v>
      </c>
      <c r="D485" s="11" t="s">
        <v>100</v>
      </c>
      <c r="E485" s="11" t="s">
        <v>56</v>
      </c>
      <c r="F485" s="11" t="s">
        <v>174</v>
      </c>
      <c r="G485" s="1">
        <v>42290</v>
      </c>
      <c r="H485" s="11">
        <v>17</v>
      </c>
      <c r="I485" s="11">
        <v>19</v>
      </c>
      <c r="J485" s="11">
        <v>22</v>
      </c>
      <c r="K485" s="11">
        <v>0</v>
      </c>
    </row>
    <row r="486" spans="1:11" x14ac:dyDescent="0.25">
      <c r="A486" s="11" t="s">
        <v>56</v>
      </c>
      <c r="B486" s="11" t="s">
        <v>56</v>
      </c>
      <c r="C486" s="11" t="s">
        <v>56</v>
      </c>
      <c r="D486" s="11" t="s">
        <v>100</v>
      </c>
      <c r="E486" s="11" t="s">
        <v>56</v>
      </c>
      <c r="F486" s="11" t="s">
        <v>174</v>
      </c>
      <c r="G486" s="1">
        <v>42291</v>
      </c>
      <c r="H486" s="11">
        <v>18</v>
      </c>
      <c r="I486" s="11">
        <v>19</v>
      </c>
      <c r="J486" s="11"/>
      <c r="K486" s="11">
        <v>1</v>
      </c>
    </row>
    <row r="487" spans="1:11" x14ac:dyDescent="0.25">
      <c r="A487" s="11" t="s">
        <v>56</v>
      </c>
      <c r="B487" s="11" t="s">
        <v>56</v>
      </c>
      <c r="C487" s="11" t="s">
        <v>56</v>
      </c>
      <c r="D487" s="11" t="s">
        <v>100</v>
      </c>
      <c r="E487" s="11" t="s">
        <v>56</v>
      </c>
      <c r="F487" s="11" t="s">
        <v>174</v>
      </c>
      <c r="G487" s="1">
        <v>42292</v>
      </c>
      <c r="H487" s="11">
        <v>18</v>
      </c>
      <c r="I487" s="11">
        <v>19</v>
      </c>
      <c r="J487" s="11"/>
      <c r="K487" s="11">
        <v>1</v>
      </c>
    </row>
    <row r="488" spans="1:11" x14ac:dyDescent="0.25">
      <c r="A488" s="11" t="s">
        <v>56</v>
      </c>
      <c r="B488" s="11" t="s">
        <v>56</v>
      </c>
      <c r="C488" s="11" t="s">
        <v>56</v>
      </c>
      <c r="D488" s="11" t="s">
        <v>100</v>
      </c>
      <c r="E488" s="11" t="s">
        <v>56</v>
      </c>
      <c r="F488" s="11" t="s">
        <v>174</v>
      </c>
      <c r="G488" s="1">
        <v>42292</v>
      </c>
      <c r="H488" s="11">
        <v>19</v>
      </c>
      <c r="I488" s="11">
        <v>19</v>
      </c>
      <c r="J488" s="11"/>
      <c r="K488" s="11">
        <v>1</v>
      </c>
    </row>
    <row r="489" spans="1:11" x14ac:dyDescent="0.25">
      <c r="A489" s="11" t="s">
        <v>56</v>
      </c>
      <c r="B489" s="11" t="s">
        <v>56</v>
      </c>
      <c r="C489" s="11" t="s">
        <v>56</v>
      </c>
      <c r="D489" s="11" t="s">
        <v>100</v>
      </c>
      <c r="E489" s="11" t="s">
        <v>56</v>
      </c>
      <c r="F489" s="11" t="s">
        <v>174</v>
      </c>
      <c r="G489" s="1">
        <v>42293</v>
      </c>
      <c r="H489" s="11">
        <v>19</v>
      </c>
      <c r="I489" s="11">
        <v>19</v>
      </c>
      <c r="J489" s="11"/>
      <c r="K489" s="11">
        <v>1</v>
      </c>
    </row>
    <row r="490" spans="1:11" x14ac:dyDescent="0.25">
      <c r="A490" s="11" t="s">
        <v>56</v>
      </c>
      <c r="B490" s="11" t="s">
        <v>56</v>
      </c>
      <c r="C490" s="11" t="s">
        <v>56</v>
      </c>
      <c r="D490" s="11" t="s">
        <v>100</v>
      </c>
      <c r="E490" s="11" t="s">
        <v>56</v>
      </c>
      <c r="F490" s="11" t="s">
        <v>174</v>
      </c>
      <c r="G490" s="1">
        <v>42296</v>
      </c>
      <c r="H490" s="11">
        <v>19</v>
      </c>
      <c r="I490" s="11">
        <v>19</v>
      </c>
      <c r="J490" s="11"/>
      <c r="K490" s="11">
        <v>1</v>
      </c>
    </row>
    <row r="491" spans="1:11" x14ac:dyDescent="0.25">
      <c r="A491" s="11" t="s">
        <v>56</v>
      </c>
      <c r="B491" s="11" t="s">
        <v>56</v>
      </c>
      <c r="C491" s="11" t="s">
        <v>56</v>
      </c>
      <c r="D491" s="11" t="s">
        <v>100</v>
      </c>
      <c r="E491" s="11" t="s">
        <v>56</v>
      </c>
      <c r="F491" s="11" t="s">
        <v>174</v>
      </c>
      <c r="G491" s="1">
        <v>42303</v>
      </c>
      <c r="H491" s="11">
        <v>19</v>
      </c>
      <c r="I491" s="11">
        <v>19</v>
      </c>
      <c r="J491" s="11"/>
      <c r="K491" s="11">
        <v>1</v>
      </c>
    </row>
    <row r="492" spans="1:11" x14ac:dyDescent="0.25">
      <c r="A492" s="11" t="s">
        <v>56</v>
      </c>
      <c r="B492" s="11" t="s">
        <v>56</v>
      </c>
      <c r="C492" s="11" t="s">
        <v>56</v>
      </c>
      <c r="D492" s="11" t="s">
        <v>100</v>
      </c>
      <c r="E492" s="11" t="s">
        <v>56</v>
      </c>
      <c r="F492" s="11" t="s">
        <v>174</v>
      </c>
      <c r="G492" s="1">
        <v>42304</v>
      </c>
      <c r="H492" s="11">
        <v>19</v>
      </c>
      <c r="I492" s="11">
        <v>19</v>
      </c>
      <c r="J492" s="11"/>
      <c r="K492" s="11">
        <v>1</v>
      </c>
    </row>
    <row r="493" spans="1:11" x14ac:dyDescent="0.25">
      <c r="A493" s="11" t="s">
        <v>56</v>
      </c>
      <c r="B493" s="11" t="s">
        <v>56</v>
      </c>
      <c r="C493" s="11" t="s">
        <v>56</v>
      </c>
      <c r="D493" s="11" t="s">
        <v>100</v>
      </c>
      <c r="E493" s="11" t="s">
        <v>56</v>
      </c>
      <c r="F493" s="11" t="s">
        <v>174</v>
      </c>
      <c r="G493" s="1">
        <v>42305</v>
      </c>
      <c r="H493" s="11">
        <v>19</v>
      </c>
      <c r="I493" s="11">
        <v>19</v>
      </c>
      <c r="J493" s="11"/>
      <c r="K493" s="11">
        <v>1</v>
      </c>
    </row>
    <row r="494" spans="1:11" x14ac:dyDescent="0.25">
      <c r="A494" s="11" t="s">
        <v>56</v>
      </c>
      <c r="B494" s="11" t="s">
        <v>56</v>
      </c>
      <c r="C494" s="11" t="s">
        <v>56</v>
      </c>
      <c r="D494" s="11" t="s">
        <v>100</v>
      </c>
      <c r="E494" s="11" t="s">
        <v>56</v>
      </c>
      <c r="F494" s="11" t="s">
        <v>174</v>
      </c>
      <c r="G494" s="1">
        <v>42306</v>
      </c>
      <c r="H494" s="11">
        <v>19</v>
      </c>
      <c r="I494" s="11">
        <v>19</v>
      </c>
      <c r="J494" s="11"/>
      <c r="K494" s="11">
        <v>1</v>
      </c>
    </row>
    <row r="495" spans="1:11" x14ac:dyDescent="0.25">
      <c r="A495" s="11" t="s">
        <v>56</v>
      </c>
      <c r="B495" s="11" t="s">
        <v>56</v>
      </c>
      <c r="C495" s="11" t="s">
        <v>56</v>
      </c>
      <c r="D495" s="11" t="s">
        <v>100</v>
      </c>
      <c r="E495" s="11" t="s">
        <v>56</v>
      </c>
      <c r="F495" s="11" t="s">
        <v>174</v>
      </c>
      <c r="G495" s="1">
        <v>42307</v>
      </c>
      <c r="H495" s="11">
        <v>19</v>
      </c>
      <c r="I495" s="11">
        <v>19</v>
      </c>
      <c r="J495" s="11"/>
      <c r="K495" s="11">
        <v>1</v>
      </c>
    </row>
    <row r="496" spans="1:11" x14ac:dyDescent="0.25">
      <c r="A496" s="11" t="s">
        <v>56</v>
      </c>
      <c r="B496" s="11" t="s">
        <v>56</v>
      </c>
      <c r="C496" s="11" t="s">
        <v>56</v>
      </c>
      <c r="D496" s="11" t="s">
        <v>100</v>
      </c>
      <c r="E496" s="11" t="s">
        <v>56</v>
      </c>
      <c r="F496" s="11" t="s">
        <v>176</v>
      </c>
      <c r="G496" s="1">
        <v>41948</v>
      </c>
      <c r="H496" s="11">
        <v>18</v>
      </c>
      <c r="I496" s="11">
        <v>19</v>
      </c>
      <c r="J496" s="11"/>
      <c r="K496" s="11">
        <v>1</v>
      </c>
    </row>
    <row r="497" spans="1:11" x14ac:dyDescent="0.25">
      <c r="A497" s="11" t="s">
        <v>56</v>
      </c>
      <c r="B497" s="11" t="s">
        <v>56</v>
      </c>
      <c r="C497" s="11" t="s">
        <v>56</v>
      </c>
      <c r="D497" s="11" t="s">
        <v>100</v>
      </c>
      <c r="E497" s="11" t="s">
        <v>56</v>
      </c>
      <c r="F497" s="11" t="s">
        <v>176</v>
      </c>
      <c r="G497" s="1">
        <v>41949</v>
      </c>
      <c r="H497" s="11">
        <v>17</v>
      </c>
      <c r="I497" s="11">
        <v>19</v>
      </c>
      <c r="J497" s="11"/>
      <c r="K497" s="11">
        <v>1</v>
      </c>
    </row>
    <row r="498" spans="1:11" x14ac:dyDescent="0.25">
      <c r="A498" s="11" t="s">
        <v>56</v>
      </c>
      <c r="B498" s="11" t="s">
        <v>56</v>
      </c>
      <c r="C498" s="11" t="s">
        <v>56</v>
      </c>
      <c r="D498" s="11" t="s">
        <v>100</v>
      </c>
      <c r="E498" s="11" t="s">
        <v>56</v>
      </c>
      <c r="F498" s="11" t="s">
        <v>176</v>
      </c>
      <c r="G498" s="1">
        <v>41950</v>
      </c>
      <c r="H498" s="11">
        <v>18</v>
      </c>
      <c r="I498" s="11">
        <v>19</v>
      </c>
      <c r="J498" s="11"/>
      <c r="K498" s="11">
        <v>1</v>
      </c>
    </row>
    <row r="499" spans="1:11" x14ac:dyDescent="0.25">
      <c r="A499" s="11" t="s">
        <v>56</v>
      </c>
      <c r="B499" s="11" t="s">
        <v>56</v>
      </c>
      <c r="C499" s="11" t="s">
        <v>56</v>
      </c>
      <c r="D499" s="11" t="s">
        <v>100</v>
      </c>
      <c r="E499" s="11" t="s">
        <v>56</v>
      </c>
      <c r="F499" s="11" t="s">
        <v>176</v>
      </c>
      <c r="G499" s="1">
        <v>41953</v>
      </c>
      <c r="H499" s="11">
        <v>18</v>
      </c>
      <c r="I499" s="11">
        <v>19</v>
      </c>
      <c r="J499" s="11"/>
      <c r="K499" s="11">
        <v>1</v>
      </c>
    </row>
    <row r="500" spans="1:11" x14ac:dyDescent="0.25">
      <c r="A500" s="11" t="s">
        <v>56</v>
      </c>
      <c r="B500" s="11" t="s">
        <v>56</v>
      </c>
      <c r="C500" s="11" t="s">
        <v>56</v>
      </c>
      <c r="D500" s="11" t="s">
        <v>100</v>
      </c>
      <c r="E500" s="11" t="s">
        <v>56</v>
      </c>
      <c r="F500" s="11" t="s">
        <v>176</v>
      </c>
      <c r="G500" s="1">
        <v>41956</v>
      </c>
      <c r="H500" s="11">
        <v>18</v>
      </c>
      <c r="I500" s="11">
        <v>19</v>
      </c>
      <c r="J500" s="11"/>
      <c r="K500" s="11">
        <v>1</v>
      </c>
    </row>
    <row r="501" spans="1:11" x14ac:dyDescent="0.25">
      <c r="A501" s="11" t="s">
        <v>56</v>
      </c>
      <c r="B501" s="11" t="s">
        <v>56</v>
      </c>
      <c r="C501" s="11" t="s">
        <v>56</v>
      </c>
      <c r="D501" s="11" t="s">
        <v>100</v>
      </c>
      <c r="E501" s="11" t="s">
        <v>56</v>
      </c>
      <c r="F501" s="11" t="s">
        <v>176</v>
      </c>
      <c r="G501" s="1">
        <v>42034</v>
      </c>
      <c r="H501" s="11">
        <v>18</v>
      </c>
      <c r="I501" s="11">
        <v>19</v>
      </c>
      <c r="J501" s="11"/>
      <c r="K501" s="11">
        <v>1</v>
      </c>
    </row>
    <row r="502" spans="1:11" x14ac:dyDescent="0.25">
      <c r="A502" s="11" t="s">
        <v>56</v>
      </c>
      <c r="B502" s="11" t="s">
        <v>56</v>
      </c>
      <c r="C502" s="11" t="s">
        <v>56</v>
      </c>
      <c r="D502" s="11" t="s">
        <v>100</v>
      </c>
      <c r="E502" s="11" t="s">
        <v>56</v>
      </c>
      <c r="F502" s="11" t="s">
        <v>176</v>
      </c>
      <c r="G502" s="1">
        <v>42037</v>
      </c>
      <c r="H502" s="11">
        <v>18</v>
      </c>
      <c r="I502" s="11">
        <v>19</v>
      </c>
      <c r="J502" s="11"/>
      <c r="K502" s="11">
        <v>1</v>
      </c>
    </row>
    <row r="503" spans="1:11" x14ac:dyDescent="0.25">
      <c r="A503" s="11" t="s">
        <v>56</v>
      </c>
      <c r="B503" s="11" t="s">
        <v>56</v>
      </c>
      <c r="C503" s="11" t="s">
        <v>56</v>
      </c>
      <c r="D503" s="11" t="s">
        <v>100</v>
      </c>
      <c r="E503" s="11" t="s">
        <v>56</v>
      </c>
      <c r="F503" s="11" t="s">
        <v>176</v>
      </c>
      <c r="G503" s="1">
        <v>42038</v>
      </c>
      <c r="H503" s="11">
        <v>18</v>
      </c>
      <c r="I503" s="11">
        <v>19</v>
      </c>
      <c r="J503" s="11"/>
      <c r="K503" s="11">
        <v>1</v>
      </c>
    </row>
    <row r="504" spans="1:11" x14ac:dyDescent="0.25">
      <c r="A504" s="11" t="s">
        <v>56</v>
      </c>
      <c r="B504" s="11" t="s">
        <v>56</v>
      </c>
      <c r="C504" s="11" t="s">
        <v>56</v>
      </c>
      <c r="D504" s="11" t="s">
        <v>100</v>
      </c>
      <c r="E504" s="11" t="s">
        <v>56</v>
      </c>
      <c r="F504" s="11" t="s">
        <v>176</v>
      </c>
      <c r="G504" s="1">
        <v>42044</v>
      </c>
      <c r="H504" s="11">
        <v>18</v>
      </c>
      <c r="I504" s="11">
        <v>19</v>
      </c>
      <c r="J504" s="11"/>
      <c r="K504" s="11">
        <v>1</v>
      </c>
    </row>
    <row r="505" spans="1:11" x14ac:dyDescent="0.25">
      <c r="A505" s="11" t="s">
        <v>56</v>
      </c>
      <c r="B505" s="11" t="s">
        <v>56</v>
      </c>
      <c r="C505" s="11" t="s">
        <v>56</v>
      </c>
      <c r="D505" s="11" t="s">
        <v>100</v>
      </c>
      <c r="E505" s="11" t="s">
        <v>56</v>
      </c>
      <c r="F505" s="11" t="s">
        <v>176</v>
      </c>
      <c r="G505" s="1">
        <v>42222</v>
      </c>
      <c r="H505" s="11">
        <v>17</v>
      </c>
      <c r="I505" s="11">
        <v>18</v>
      </c>
      <c r="J505" s="11"/>
      <c r="K505" s="11">
        <v>1</v>
      </c>
    </row>
    <row r="506" spans="1:11" x14ac:dyDescent="0.25">
      <c r="A506" s="11" t="s">
        <v>56</v>
      </c>
      <c r="B506" s="11" t="s">
        <v>56</v>
      </c>
      <c r="C506" s="11" t="s">
        <v>56</v>
      </c>
      <c r="D506" s="11" t="s">
        <v>100</v>
      </c>
      <c r="E506" s="11" t="s">
        <v>56</v>
      </c>
      <c r="F506" s="11" t="s">
        <v>176</v>
      </c>
      <c r="G506" s="1">
        <v>42229</v>
      </c>
      <c r="H506" s="11">
        <v>18</v>
      </c>
      <c r="I506" s="11">
        <v>19</v>
      </c>
      <c r="J506" s="11"/>
      <c r="K506" s="11">
        <v>1</v>
      </c>
    </row>
    <row r="507" spans="1:11" x14ac:dyDescent="0.25">
      <c r="A507" s="11" t="s">
        <v>56</v>
      </c>
      <c r="B507" s="11" t="s">
        <v>56</v>
      </c>
      <c r="C507" s="11" t="s">
        <v>56</v>
      </c>
      <c r="D507" s="11" t="s">
        <v>100</v>
      </c>
      <c r="E507" s="11" t="s">
        <v>56</v>
      </c>
      <c r="F507" s="11" t="s">
        <v>176</v>
      </c>
      <c r="G507" s="1">
        <v>42233</v>
      </c>
      <c r="H507" s="11">
        <v>17</v>
      </c>
      <c r="I507" s="11">
        <v>18</v>
      </c>
      <c r="J507" s="11"/>
      <c r="K507" s="11">
        <v>1</v>
      </c>
    </row>
    <row r="508" spans="1:11" x14ac:dyDescent="0.25">
      <c r="A508" s="11" t="s">
        <v>56</v>
      </c>
      <c r="B508" s="11" t="s">
        <v>56</v>
      </c>
      <c r="C508" s="11" t="s">
        <v>56</v>
      </c>
      <c r="D508" s="11" t="s">
        <v>100</v>
      </c>
      <c r="E508" s="11" t="s">
        <v>56</v>
      </c>
      <c r="F508" s="11" t="s">
        <v>176</v>
      </c>
      <c r="G508" s="1">
        <v>42242</v>
      </c>
      <c r="H508" s="11">
        <v>17</v>
      </c>
      <c r="I508" s="11">
        <v>19</v>
      </c>
      <c r="J508" s="11"/>
      <c r="K508" s="11">
        <v>1</v>
      </c>
    </row>
    <row r="509" spans="1:11" x14ac:dyDescent="0.25">
      <c r="A509" s="11" t="s">
        <v>56</v>
      </c>
      <c r="B509" s="11" t="s">
        <v>56</v>
      </c>
      <c r="C509" s="11" t="s">
        <v>56</v>
      </c>
      <c r="D509" s="11" t="s">
        <v>100</v>
      </c>
      <c r="E509" s="11" t="s">
        <v>56</v>
      </c>
      <c r="F509" s="11" t="s">
        <v>176</v>
      </c>
      <c r="G509" s="1">
        <v>42244</v>
      </c>
      <c r="H509" s="11">
        <v>17</v>
      </c>
      <c r="I509" s="11">
        <v>19</v>
      </c>
      <c r="J509" s="11"/>
      <c r="K509" s="11">
        <v>1</v>
      </c>
    </row>
    <row r="510" spans="1:11" x14ac:dyDescent="0.25">
      <c r="A510" s="11" t="s">
        <v>56</v>
      </c>
      <c r="B510" s="11" t="s">
        <v>56</v>
      </c>
      <c r="C510" s="11" t="s">
        <v>56</v>
      </c>
      <c r="D510" s="11" t="s">
        <v>100</v>
      </c>
      <c r="E510" s="11" t="s">
        <v>56</v>
      </c>
      <c r="F510" s="11" t="s">
        <v>176</v>
      </c>
      <c r="G510" s="1">
        <v>42256</v>
      </c>
      <c r="H510" s="11">
        <v>15</v>
      </c>
      <c r="I510" s="11">
        <v>19</v>
      </c>
      <c r="J510" s="11"/>
      <c r="K510" s="11">
        <v>1</v>
      </c>
    </row>
    <row r="511" spans="1:11" x14ac:dyDescent="0.25">
      <c r="A511" s="11" t="s">
        <v>56</v>
      </c>
      <c r="B511" s="11" t="s">
        <v>56</v>
      </c>
      <c r="C511" s="11" t="s">
        <v>56</v>
      </c>
      <c r="D511" s="11" t="s">
        <v>100</v>
      </c>
      <c r="E511" s="11" t="s">
        <v>56</v>
      </c>
      <c r="F511" s="11" t="s">
        <v>176</v>
      </c>
      <c r="G511" s="1">
        <v>42257</v>
      </c>
      <c r="H511" s="11">
        <v>15</v>
      </c>
      <c r="I511" s="11">
        <v>19</v>
      </c>
      <c r="J511" s="11"/>
      <c r="K511" s="11">
        <v>1</v>
      </c>
    </row>
    <row r="512" spans="1:11" x14ac:dyDescent="0.25">
      <c r="A512" s="11" t="s">
        <v>56</v>
      </c>
      <c r="B512" s="11" t="s">
        <v>56</v>
      </c>
      <c r="C512" s="11" t="s">
        <v>56</v>
      </c>
      <c r="D512" s="11" t="s">
        <v>100</v>
      </c>
      <c r="E512" s="11" t="s">
        <v>56</v>
      </c>
      <c r="F512" s="11" t="s">
        <v>176</v>
      </c>
      <c r="G512" s="1">
        <v>42258</v>
      </c>
      <c r="H512" s="11">
        <v>15</v>
      </c>
      <c r="I512" s="11">
        <v>19</v>
      </c>
      <c r="J512" s="11"/>
      <c r="K512" s="11">
        <v>1</v>
      </c>
    </row>
    <row r="513" spans="1:11" x14ac:dyDescent="0.25">
      <c r="A513" s="11" t="s">
        <v>56</v>
      </c>
      <c r="B513" s="11" t="s">
        <v>56</v>
      </c>
      <c r="C513" s="11" t="s">
        <v>56</v>
      </c>
      <c r="D513" s="11" t="s">
        <v>100</v>
      </c>
      <c r="E513" s="11" t="s">
        <v>56</v>
      </c>
      <c r="F513" s="11" t="s">
        <v>176</v>
      </c>
      <c r="G513" s="1">
        <v>42268</v>
      </c>
      <c r="H513" s="11">
        <v>16</v>
      </c>
      <c r="I513" s="11">
        <v>19</v>
      </c>
      <c r="J513" s="11"/>
      <c r="K513" s="11">
        <v>1</v>
      </c>
    </row>
    <row r="514" spans="1:11" x14ac:dyDescent="0.25">
      <c r="A514" s="11" t="s">
        <v>56</v>
      </c>
      <c r="B514" s="11" t="s">
        <v>56</v>
      </c>
      <c r="C514" s="11" t="s">
        <v>56</v>
      </c>
      <c r="D514" s="11" t="s">
        <v>100</v>
      </c>
      <c r="E514" s="11" t="s">
        <v>56</v>
      </c>
      <c r="F514" s="11" t="s">
        <v>176</v>
      </c>
      <c r="G514" s="1">
        <v>42272</v>
      </c>
      <c r="H514" s="11">
        <v>18</v>
      </c>
      <c r="I514" s="11">
        <v>19</v>
      </c>
      <c r="J514" s="11"/>
      <c r="K514" s="11">
        <v>1</v>
      </c>
    </row>
    <row r="515" spans="1:11" x14ac:dyDescent="0.25">
      <c r="A515" s="11" t="s">
        <v>56</v>
      </c>
      <c r="B515" s="11" t="s">
        <v>56</v>
      </c>
      <c r="C515" s="11" t="s">
        <v>56</v>
      </c>
      <c r="D515" s="11" t="s">
        <v>100</v>
      </c>
      <c r="E515" s="11" t="s">
        <v>56</v>
      </c>
      <c r="F515" s="11" t="s">
        <v>176</v>
      </c>
      <c r="G515" s="1">
        <v>42286</v>
      </c>
      <c r="H515" s="11">
        <v>18</v>
      </c>
      <c r="I515" s="11">
        <v>19</v>
      </c>
      <c r="J515" s="11"/>
      <c r="K515" s="11">
        <v>1</v>
      </c>
    </row>
    <row r="516" spans="1:11" x14ac:dyDescent="0.25">
      <c r="A516" s="11" t="s">
        <v>56</v>
      </c>
      <c r="B516" s="11" t="s">
        <v>56</v>
      </c>
      <c r="C516" s="11" t="s">
        <v>56</v>
      </c>
      <c r="D516" s="11" t="s">
        <v>100</v>
      </c>
      <c r="E516" s="11" t="s">
        <v>56</v>
      </c>
      <c r="F516" s="11" t="s">
        <v>176</v>
      </c>
      <c r="G516" s="1">
        <v>42290</v>
      </c>
      <c r="H516" s="11">
        <v>17</v>
      </c>
      <c r="I516" s="11">
        <v>19</v>
      </c>
      <c r="J516" s="11"/>
      <c r="K516" s="11">
        <v>1</v>
      </c>
    </row>
    <row r="517" spans="1:11" x14ac:dyDescent="0.25">
      <c r="A517" s="11" t="s">
        <v>56</v>
      </c>
      <c r="B517" s="11" t="s">
        <v>56</v>
      </c>
      <c r="C517" s="11" t="s">
        <v>56</v>
      </c>
      <c r="D517" s="11" t="s">
        <v>100</v>
      </c>
      <c r="E517" s="11" t="s">
        <v>56</v>
      </c>
      <c r="F517" s="11" t="s">
        <v>176</v>
      </c>
      <c r="G517" s="1">
        <v>42291</v>
      </c>
      <c r="H517" s="11">
        <v>18</v>
      </c>
      <c r="I517" s="11">
        <v>19</v>
      </c>
      <c r="J517" s="11"/>
      <c r="K517" s="11">
        <v>1</v>
      </c>
    </row>
    <row r="518" spans="1:11" x14ac:dyDescent="0.25">
      <c r="A518" s="11" t="s">
        <v>56</v>
      </c>
      <c r="B518" s="11" t="s">
        <v>56</v>
      </c>
      <c r="C518" s="11" t="s">
        <v>56</v>
      </c>
      <c r="D518" s="11" t="s">
        <v>100</v>
      </c>
      <c r="E518" s="11" t="s">
        <v>56</v>
      </c>
      <c r="F518" s="11" t="s">
        <v>176</v>
      </c>
      <c r="G518" s="1">
        <v>42292</v>
      </c>
      <c r="H518" s="11">
        <v>18</v>
      </c>
      <c r="I518" s="11">
        <v>19</v>
      </c>
      <c r="J518" s="11"/>
      <c r="K518" s="11">
        <v>1</v>
      </c>
    </row>
    <row r="519" spans="1:11" x14ac:dyDescent="0.25">
      <c r="A519" s="11" t="s">
        <v>56</v>
      </c>
      <c r="B519" s="11" t="s">
        <v>56</v>
      </c>
      <c r="C519" s="11" t="s">
        <v>56</v>
      </c>
      <c r="D519" s="11" t="s">
        <v>100</v>
      </c>
      <c r="E519" s="11" t="s">
        <v>56</v>
      </c>
      <c r="F519" s="11" t="s">
        <v>173</v>
      </c>
      <c r="G519" s="1">
        <v>41949</v>
      </c>
      <c r="H519" s="11">
        <v>18</v>
      </c>
      <c r="I519" s="11">
        <v>19</v>
      </c>
      <c r="J519" s="11">
        <v>460</v>
      </c>
      <c r="K519" s="11">
        <v>0</v>
      </c>
    </row>
    <row r="520" spans="1:11" x14ac:dyDescent="0.25">
      <c r="A520" s="11" t="s">
        <v>56</v>
      </c>
      <c r="B520" s="11" t="s">
        <v>56</v>
      </c>
      <c r="C520" s="11" t="s">
        <v>56</v>
      </c>
      <c r="D520" s="11" t="s">
        <v>100</v>
      </c>
      <c r="E520" s="11" t="s">
        <v>56</v>
      </c>
      <c r="F520" s="11" t="s">
        <v>173</v>
      </c>
      <c r="G520" s="1">
        <v>42163</v>
      </c>
      <c r="H520" s="11">
        <v>15</v>
      </c>
      <c r="I520" s="11">
        <v>18</v>
      </c>
      <c r="J520" s="11">
        <v>626</v>
      </c>
      <c r="K520" s="11">
        <v>0</v>
      </c>
    </row>
    <row r="521" spans="1:11" x14ac:dyDescent="0.25">
      <c r="A521" s="11" t="s">
        <v>56</v>
      </c>
      <c r="B521" s="11" t="s">
        <v>56</v>
      </c>
      <c r="C521" s="11" t="s">
        <v>56</v>
      </c>
      <c r="D521" s="11" t="s">
        <v>100</v>
      </c>
      <c r="E521" s="11" t="s">
        <v>56</v>
      </c>
      <c r="F521" s="11" t="s">
        <v>173</v>
      </c>
      <c r="G521" s="1">
        <v>42164</v>
      </c>
      <c r="H521" s="11">
        <v>15</v>
      </c>
      <c r="I521" s="11">
        <v>18</v>
      </c>
      <c r="J521" s="11">
        <v>626</v>
      </c>
      <c r="K521" s="11">
        <v>0</v>
      </c>
    </row>
    <row r="522" spans="1:11" x14ac:dyDescent="0.25">
      <c r="A522" s="11" t="s">
        <v>56</v>
      </c>
      <c r="B522" s="11" t="s">
        <v>56</v>
      </c>
      <c r="C522" s="11" t="s">
        <v>56</v>
      </c>
      <c r="D522" s="11" t="s">
        <v>100</v>
      </c>
      <c r="E522" s="11" t="s">
        <v>56</v>
      </c>
      <c r="F522" s="11" t="s">
        <v>173</v>
      </c>
      <c r="G522" s="1">
        <v>42173</v>
      </c>
      <c r="H522" s="11">
        <v>17</v>
      </c>
      <c r="I522" s="11">
        <v>19</v>
      </c>
      <c r="J522" s="11">
        <v>54</v>
      </c>
      <c r="K522" s="11">
        <v>0</v>
      </c>
    </row>
    <row r="523" spans="1:11" x14ac:dyDescent="0.25">
      <c r="A523" s="11" t="s">
        <v>56</v>
      </c>
      <c r="B523" s="11" t="s">
        <v>56</v>
      </c>
      <c r="C523" s="11" t="s">
        <v>56</v>
      </c>
      <c r="D523" s="11" t="s">
        <v>100</v>
      </c>
      <c r="E523" s="11" t="s">
        <v>56</v>
      </c>
      <c r="F523" s="11" t="s">
        <v>173</v>
      </c>
      <c r="G523" s="1">
        <v>42180</v>
      </c>
      <c r="H523" s="11">
        <v>16</v>
      </c>
      <c r="I523" s="11">
        <v>19</v>
      </c>
      <c r="J523" s="11">
        <v>625</v>
      </c>
      <c r="K523" s="11">
        <v>0</v>
      </c>
    </row>
    <row r="524" spans="1:11" x14ac:dyDescent="0.25">
      <c r="A524" s="11" t="s">
        <v>56</v>
      </c>
      <c r="B524" s="11" t="s">
        <v>56</v>
      </c>
      <c r="C524" s="11" t="s">
        <v>56</v>
      </c>
      <c r="D524" s="11" t="s">
        <v>100</v>
      </c>
      <c r="E524" s="11" t="s">
        <v>56</v>
      </c>
      <c r="F524" s="11" t="s">
        <v>173</v>
      </c>
      <c r="G524" s="1">
        <v>42181</v>
      </c>
      <c r="H524" s="11">
        <v>17</v>
      </c>
      <c r="I524" s="11">
        <v>19</v>
      </c>
      <c r="J524" s="11">
        <v>625</v>
      </c>
      <c r="K524" s="11">
        <v>0</v>
      </c>
    </row>
    <row r="525" spans="1:11" x14ac:dyDescent="0.25">
      <c r="A525" s="11" t="s">
        <v>56</v>
      </c>
      <c r="B525" s="11" t="s">
        <v>56</v>
      </c>
      <c r="C525" s="11" t="s">
        <v>56</v>
      </c>
      <c r="D525" s="11" t="s">
        <v>100</v>
      </c>
      <c r="E525" s="11" t="s">
        <v>56</v>
      </c>
      <c r="F525" s="11" t="s">
        <v>173</v>
      </c>
      <c r="G525" s="1">
        <v>42184</v>
      </c>
      <c r="H525" s="11">
        <v>19</v>
      </c>
      <c r="I525" s="11">
        <v>19</v>
      </c>
      <c r="J525" s="11">
        <v>625</v>
      </c>
      <c r="K525" s="11">
        <v>0</v>
      </c>
    </row>
    <row r="526" spans="1:11" x14ac:dyDescent="0.25">
      <c r="A526" s="11" t="s">
        <v>56</v>
      </c>
      <c r="B526" s="11" t="s">
        <v>56</v>
      </c>
      <c r="C526" s="11" t="s">
        <v>56</v>
      </c>
      <c r="D526" s="11" t="s">
        <v>100</v>
      </c>
      <c r="E526" s="11" t="s">
        <v>56</v>
      </c>
      <c r="F526" s="11" t="s">
        <v>173</v>
      </c>
      <c r="G526" s="1">
        <v>42185</v>
      </c>
      <c r="H526" s="11">
        <v>16</v>
      </c>
      <c r="I526" s="11">
        <v>19</v>
      </c>
      <c r="J526" s="11">
        <v>625</v>
      </c>
      <c r="K526" s="11">
        <v>0</v>
      </c>
    </row>
    <row r="527" spans="1:11" x14ac:dyDescent="0.25">
      <c r="A527" s="11" t="s">
        <v>56</v>
      </c>
      <c r="B527" s="11" t="s">
        <v>56</v>
      </c>
      <c r="C527" s="11" t="s">
        <v>56</v>
      </c>
      <c r="D527" s="11" t="s">
        <v>100</v>
      </c>
      <c r="E527" s="11" t="s">
        <v>56</v>
      </c>
      <c r="F527" s="11" t="s">
        <v>173</v>
      </c>
      <c r="G527" s="1">
        <v>42186</v>
      </c>
      <c r="H527" s="11">
        <v>16</v>
      </c>
      <c r="I527" s="11">
        <v>19</v>
      </c>
      <c r="J527" s="11">
        <v>593</v>
      </c>
      <c r="K527" s="11">
        <v>0</v>
      </c>
    </row>
    <row r="528" spans="1:11" x14ac:dyDescent="0.25">
      <c r="A528" s="11" t="s">
        <v>56</v>
      </c>
      <c r="B528" s="11" t="s">
        <v>56</v>
      </c>
      <c r="C528" s="11" t="s">
        <v>56</v>
      </c>
      <c r="D528" s="11" t="s">
        <v>100</v>
      </c>
      <c r="E528" s="11" t="s">
        <v>56</v>
      </c>
      <c r="F528" s="11" t="s">
        <v>173</v>
      </c>
      <c r="G528" s="1">
        <v>42187</v>
      </c>
      <c r="H528" s="11">
        <v>17</v>
      </c>
      <c r="I528" s="11">
        <v>18</v>
      </c>
      <c r="J528" s="11">
        <v>593</v>
      </c>
      <c r="K528" s="11">
        <v>0</v>
      </c>
    </row>
    <row r="529" spans="1:11" x14ac:dyDescent="0.25">
      <c r="A529" s="11" t="s">
        <v>56</v>
      </c>
      <c r="B529" s="11" t="s">
        <v>56</v>
      </c>
      <c r="C529" s="11" t="s">
        <v>56</v>
      </c>
      <c r="D529" s="11" t="s">
        <v>100</v>
      </c>
      <c r="E529" s="11" t="s">
        <v>56</v>
      </c>
      <c r="F529" s="11" t="s">
        <v>173</v>
      </c>
      <c r="G529" s="1">
        <v>42207</v>
      </c>
      <c r="H529" s="11">
        <v>16</v>
      </c>
      <c r="I529" s="11">
        <v>16</v>
      </c>
      <c r="J529" s="11">
        <v>54</v>
      </c>
      <c r="K529" s="11">
        <v>0</v>
      </c>
    </row>
    <row r="530" spans="1:11" x14ac:dyDescent="0.25">
      <c r="A530" s="11" t="s">
        <v>56</v>
      </c>
      <c r="B530" s="11" t="s">
        <v>56</v>
      </c>
      <c r="C530" s="11" t="s">
        <v>56</v>
      </c>
      <c r="D530" s="11" t="s">
        <v>100</v>
      </c>
      <c r="E530" s="11" t="s">
        <v>56</v>
      </c>
      <c r="F530" s="11" t="s">
        <v>173</v>
      </c>
      <c r="G530" s="1">
        <v>42213</v>
      </c>
      <c r="H530" s="11">
        <v>17</v>
      </c>
      <c r="I530" s="11">
        <v>19</v>
      </c>
      <c r="J530" s="11">
        <v>206</v>
      </c>
      <c r="K530" s="11">
        <v>0</v>
      </c>
    </row>
    <row r="531" spans="1:11" x14ac:dyDescent="0.25">
      <c r="A531" s="11" t="s">
        <v>56</v>
      </c>
      <c r="B531" s="11" t="s">
        <v>56</v>
      </c>
      <c r="C531" s="11" t="s">
        <v>56</v>
      </c>
      <c r="D531" s="11" t="s">
        <v>100</v>
      </c>
      <c r="E531" s="11" t="s">
        <v>56</v>
      </c>
      <c r="F531" s="11" t="s">
        <v>173</v>
      </c>
      <c r="G531" s="1">
        <v>42213</v>
      </c>
      <c r="H531" s="11">
        <v>18</v>
      </c>
      <c r="I531" s="11">
        <v>18</v>
      </c>
      <c r="J531" s="11">
        <v>54</v>
      </c>
      <c r="K531" s="11">
        <v>0</v>
      </c>
    </row>
    <row r="532" spans="1:11" x14ac:dyDescent="0.25">
      <c r="A532" s="11" t="s">
        <v>56</v>
      </c>
      <c r="B532" s="11" t="s">
        <v>56</v>
      </c>
      <c r="C532" s="11" t="s">
        <v>56</v>
      </c>
      <c r="D532" s="11" t="s">
        <v>100</v>
      </c>
      <c r="E532" s="11" t="s">
        <v>56</v>
      </c>
      <c r="F532" s="11" t="s">
        <v>173</v>
      </c>
      <c r="G532" s="1">
        <v>42213</v>
      </c>
      <c r="H532" s="11">
        <v>18</v>
      </c>
      <c r="I532" s="11">
        <v>19</v>
      </c>
      <c r="J532" s="11">
        <v>333</v>
      </c>
      <c r="K532" s="11">
        <v>0</v>
      </c>
    </row>
    <row r="533" spans="1:11" x14ac:dyDescent="0.25">
      <c r="A533" s="11" t="s">
        <v>56</v>
      </c>
      <c r="B533" s="11" t="s">
        <v>56</v>
      </c>
      <c r="C533" s="11" t="s">
        <v>56</v>
      </c>
      <c r="D533" s="11" t="s">
        <v>100</v>
      </c>
      <c r="E533" s="11" t="s">
        <v>56</v>
      </c>
      <c r="F533" s="11" t="s">
        <v>173</v>
      </c>
      <c r="G533" s="1">
        <v>42214</v>
      </c>
      <c r="H533" s="11">
        <v>17</v>
      </c>
      <c r="I533" s="11">
        <v>19</v>
      </c>
      <c r="J533" s="11">
        <v>593</v>
      </c>
      <c r="K533" s="11">
        <v>0</v>
      </c>
    </row>
    <row r="534" spans="1:11" x14ac:dyDescent="0.25">
      <c r="A534" s="11" t="s">
        <v>56</v>
      </c>
      <c r="B534" s="11" t="s">
        <v>56</v>
      </c>
      <c r="C534" s="11" t="s">
        <v>56</v>
      </c>
      <c r="D534" s="11" t="s">
        <v>100</v>
      </c>
      <c r="E534" s="11" t="s">
        <v>56</v>
      </c>
      <c r="F534" s="11" t="s">
        <v>173</v>
      </c>
      <c r="G534" s="1">
        <v>42215</v>
      </c>
      <c r="H534" s="11">
        <v>17</v>
      </c>
      <c r="I534" s="11">
        <v>18</v>
      </c>
      <c r="J534" s="11">
        <v>593</v>
      </c>
      <c r="K534" s="11">
        <v>0</v>
      </c>
    </row>
    <row r="535" spans="1:11" x14ac:dyDescent="0.25">
      <c r="A535" s="11" t="s">
        <v>56</v>
      </c>
      <c r="B535" s="11" t="s">
        <v>56</v>
      </c>
      <c r="C535" s="11" t="s">
        <v>56</v>
      </c>
      <c r="D535" s="11" t="s">
        <v>100</v>
      </c>
      <c r="E535" s="11" t="s">
        <v>56</v>
      </c>
      <c r="F535" s="11" t="s">
        <v>173</v>
      </c>
      <c r="G535" s="1">
        <v>42216</v>
      </c>
      <c r="H535" s="11">
        <v>17</v>
      </c>
      <c r="I535" s="11">
        <v>17</v>
      </c>
      <c r="J535" s="11">
        <v>593</v>
      </c>
      <c r="K535" s="11">
        <v>0</v>
      </c>
    </row>
    <row r="536" spans="1:11" x14ac:dyDescent="0.25">
      <c r="A536" s="11" t="s">
        <v>56</v>
      </c>
      <c r="B536" s="11" t="s">
        <v>56</v>
      </c>
      <c r="C536" s="11" t="s">
        <v>56</v>
      </c>
      <c r="D536" s="11" t="s">
        <v>100</v>
      </c>
      <c r="E536" s="11" t="s">
        <v>56</v>
      </c>
      <c r="F536" s="11" t="s">
        <v>173</v>
      </c>
      <c r="G536" s="1">
        <v>42222</v>
      </c>
      <c r="H536" s="11">
        <v>17</v>
      </c>
      <c r="I536" s="11">
        <v>17</v>
      </c>
      <c r="J536" s="11">
        <v>107</v>
      </c>
      <c r="K536" s="11">
        <v>0</v>
      </c>
    </row>
    <row r="537" spans="1:11" x14ac:dyDescent="0.25">
      <c r="A537" s="11" t="s">
        <v>56</v>
      </c>
      <c r="B537" s="11" t="s">
        <v>56</v>
      </c>
      <c r="C537" s="11" t="s">
        <v>56</v>
      </c>
      <c r="D537" s="11" t="s">
        <v>100</v>
      </c>
      <c r="E537" s="11" t="s">
        <v>56</v>
      </c>
      <c r="F537" s="11" t="s">
        <v>173</v>
      </c>
      <c r="G537" s="1">
        <v>42222</v>
      </c>
      <c r="H537" s="11">
        <v>17</v>
      </c>
      <c r="I537" s="11">
        <v>18</v>
      </c>
      <c r="J537" s="11">
        <v>437</v>
      </c>
      <c r="K537" s="11">
        <v>0</v>
      </c>
    </row>
    <row r="538" spans="1:11" x14ac:dyDescent="0.25">
      <c r="A538" s="11" t="s">
        <v>56</v>
      </c>
      <c r="B538" s="11" t="s">
        <v>56</v>
      </c>
      <c r="C538" s="11" t="s">
        <v>56</v>
      </c>
      <c r="D538" s="11" t="s">
        <v>100</v>
      </c>
      <c r="E538" s="11" t="s">
        <v>56</v>
      </c>
      <c r="F538" s="11" t="s">
        <v>173</v>
      </c>
      <c r="G538" s="1">
        <v>42229</v>
      </c>
      <c r="H538" s="11">
        <v>18</v>
      </c>
      <c r="I538" s="11">
        <v>19</v>
      </c>
      <c r="J538" s="11">
        <v>544</v>
      </c>
      <c r="K538" s="11">
        <v>0</v>
      </c>
    </row>
    <row r="539" spans="1:11" x14ac:dyDescent="0.25">
      <c r="A539" s="11" t="s">
        <v>56</v>
      </c>
      <c r="B539" s="11" t="s">
        <v>56</v>
      </c>
      <c r="C539" s="11" t="s">
        <v>56</v>
      </c>
      <c r="D539" s="11" t="s">
        <v>100</v>
      </c>
      <c r="E539" s="11" t="s">
        <v>56</v>
      </c>
      <c r="F539" s="11" t="s">
        <v>173</v>
      </c>
      <c r="G539" s="1">
        <v>42230</v>
      </c>
      <c r="H539" s="11">
        <v>17</v>
      </c>
      <c r="I539" s="11">
        <v>17</v>
      </c>
      <c r="J539" s="11">
        <v>45</v>
      </c>
      <c r="K539" s="11">
        <v>0</v>
      </c>
    </row>
    <row r="540" spans="1:11" x14ac:dyDescent="0.25">
      <c r="A540" s="11" t="s">
        <v>56</v>
      </c>
      <c r="B540" s="11" t="s">
        <v>56</v>
      </c>
      <c r="C540" s="11" t="s">
        <v>56</v>
      </c>
      <c r="D540" s="11" t="s">
        <v>100</v>
      </c>
      <c r="E540" s="11" t="s">
        <v>56</v>
      </c>
      <c r="F540" s="11" t="s">
        <v>173</v>
      </c>
      <c r="G540" s="1">
        <v>42230</v>
      </c>
      <c r="H540" s="11">
        <v>17</v>
      </c>
      <c r="I540" s="11">
        <v>18</v>
      </c>
      <c r="J540" s="11">
        <v>189</v>
      </c>
      <c r="K540" s="11">
        <v>0</v>
      </c>
    </row>
    <row r="541" spans="1:11" x14ac:dyDescent="0.25">
      <c r="A541" s="11" t="s">
        <v>56</v>
      </c>
      <c r="B541" s="11" t="s">
        <v>56</v>
      </c>
      <c r="C541" s="11" t="s">
        <v>56</v>
      </c>
      <c r="D541" s="11" t="s">
        <v>100</v>
      </c>
      <c r="E541" s="11" t="s">
        <v>56</v>
      </c>
      <c r="F541" s="11" t="s">
        <v>173</v>
      </c>
      <c r="G541" s="1">
        <v>42230</v>
      </c>
      <c r="H541" s="11">
        <v>18</v>
      </c>
      <c r="I541" s="11">
        <v>18</v>
      </c>
      <c r="J541" s="11">
        <v>49</v>
      </c>
      <c r="K541" s="11">
        <v>0</v>
      </c>
    </row>
    <row r="542" spans="1:11" x14ac:dyDescent="0.25">
      <c r="A542" s="11" t="s">
        <v>56</v>
      </c>
      <c r="B542" s="11" t="s">
        <v>56</v>
      </c>
      <c r="C542" s="11" t="s">
        <v>56</v>
      </c>
      <c r="D542" s="11" t="s">
        <v>100</v>
      </c>
      <c r="E542" s="11" t="s">
        <v>56</v>
      </c>
      <c r="F542" s="11" t="s">
        <v>173</v>
      </c>
      <c r="G542" s="1">
        <v>42233</v>
      </c>
      <c r="H542" s="11">
        <v>17</v>
      </c>
      <c r="I542" s="11">
        <v>18</v>
      </c>
      <c r="J542" s="11">
        <v>544</v>
      </c>
      <c r="K542" s="11">
        <v>0</v>
      </c>
    </row>
    <row r="543" spans="1:11" x14ac:dyDescent="0.25">
      <c r="A543" s="11" t="s">
        <v>56</v>
      </c>
      <c r="B543" s="11" t="s">
        <v>56</v>
      </c>
      <c r="C543" s="11" t="s">
        <v>56</v>
      </c>
      <c r="D543" s="11" t="s">
        <v>100</v>
      </c>
      <c r="E543" s="11" t="s">
        <v>56</v>
      </c>
      <c r="F543" s="11" t="s">
        <v>173</v>
      </c>
      <c r="G543" s="1">
        <v>42242</v>
      </c>
      <c r="H543" s="11">
        <v>16</v>
      </c>
      <c r="I543" s="11">
        <v>19</v>
      </c>
      <c r="J543" s="11">
        <v>189</v>
      </c>
      <c r="K543" s="11">
        <v>0</v>
      </c>
    </row>
    <row r="544" spans="1:11" x14ac:dyDescent="0.25">
      <c r="A544" s="11" t="s">
        <v>56</v>
      </c>
      <c r="B544" s="11" t="s">
        <v>56</v>
      </c>
      <c r="C544" s="11" t="s">
        <v>56</v>
      </c>
      <c r="D544" s="11" t="s">
        <v>100</v>
      </c>
      <c r="E544" s="11" t="s">
        <v>56</v>
      </c>
      <c r="F544" s="11" t="s">
        <v>173</v>
      </c>
      <c r="G544" s="1">
        <v>42242</v>
      </c>
      <c r="H544" s="11">
        <v>17</v>
      </c>
      <c r="I544" s="11">
        <v>19</v>
      </c>
      <c r="J544" s="11">
        <v>355</v>
      </c>
      <c r="K544" s="11">
        <v>0</v>
      </c>
    </row>
    <row r="545" spans="1:11" x14ac:dyDescent="0.25">
      <c r="A545" s="11" t="s">
        <v>56</v>
      </c>
      <c r="B545" s="11" t="s">
        <v>56</v>
      </c>
      <c r="C545" s="11" t="s">
        <v>56</v>
      </c>
      <c r="D545" s="11" t="s">
        <v>100</v>
      </c>
      <c r="E545" s="11" t="s">
        <v>56</v>
      </c>
      <c r="F545" s="11" t="s">
        <v>173</v>
      </c>
      <c r="G545" s="1">
        <v>42243</v>
      </c>
      <c r="H545" s="11">
        <v>18</v>
      </c>
      <c r="I545" s="11">
        <v>19</v>
      </c>
      <c r="J545" s="11">
        <v>238</v>
      </c>
      <c r="K545" s="11">
        <v>0</v>
      </c>
    </row>
    <row r="546" spans="1:11" x14ac:dyDescent="0.25">
      <c r="A546" s="11" t="s">
        <v>56</v>
      </c>
      <c r="B546" s="11" t="s">
        <v>56</v>
      </c>
      <c r="C546" s="11" t="s">
        <v>56</v>
      </c>
      <c r="D546" s="11" t="s">
        <v>100</v>
      </c>
      <c r="E546" s="11" t="s">
        <v>56</v>
      </c>
      <c r="F546" s="11" t="s">
        <v>173</v>
      </c>
      <c r="G546" s="1">
        <v>42243</v>
      </c>
      <c r="H546" s="11">
        <v>19</v>
      </c>
      <c r="I546" s="11">
        <v>19</v>
      </c>
      <c r="J546" s="11">
        <v>306</v>
      </c>
      <c r="K546" s="11">
        <v>0</v>
      </c>
    </row>
    <row r="547" spans="1:11" x14ac:dyDescent="0.25">
      <c r="A547" s="11" t="s">
        <v>56</v>
      </c>
      <c r="B547" s="11" t="s">
        <v>56</v>
      </c>
      <c r="C547" s="11" t="s">
        <v>56</v>
      </c>
      <c r="D547" s="11" t="s">
        <v>100</v>
      </c>
      <c r="E547" s="11" t="s">
        <v>56</v>
      </c>
      <c r="F547" s="11" t="s">
        <v>173</v>
      </c>
      <c r="G547" s="1">
        <v>42244</v>
      </c>
      <c r="H547" s="11">
        <v>17</v>
      </c>
      <c r="I547" s="11">
        <v>19</v>
      </c>
      <c r="J547" s="11">
        <v>436</v>
      </c>
      <c r="K547" s="11">
        <v>0</v>
      </c>
    </row>
    <row r="548" spans="1:11" x14ac:dyDescent="0.25">
      <c r="A548" s="11" t="s">
        <v>56</v>
      </c>
      <c r="B548" s="11" t="s">
        <v>56</v>
      </c>
      <c r="C548" s="11" t="s">
        <v>56</v>
      </c>
      <c r="D548" s="11" t="s">
        <v>100</v>
      </c>
      <c r="E548" s="11" t="s">
        <v>56</v>
      </c>
      <c r="F548" s="11" t="s">
        <v>173</v>
      </c>
      <c r="G548" s="1">
        <v>42244</v>
      </c>
      <c r="H548" s="11">
        <v>18</v>
      </c>
      <c r="I548" s="11">
        <v>19</v>
      </c>
      <c r="J548" s="11">
        <v>95</v>
      </c>
      <c r="K548" s="11">
        <v>0</v>
      </c>
    </row>
    <row r="549" spans="1:11" x14ac:dyDescent="0.25">
      <c r="A549" s="11" t="s">
        <v>56</v>
      </c>
      <c r="B549" s="11" t="s">
        <v>56</v>
      </c>
      <c r="C549" s="11" t="s">
        <v>56</v>
      </c>
      <c r="D549" s="11" t="s">
        <v>100</v>
      </c>
      <c r="E549" s="11" t="s">
        <v>56</v>
      </c>
      <c r="F549" s="11" t="s">
        <v>173</v>
      </c>
      <c r="G549" s="1">
        <v>42255</v>
      </c>
      <c r="H549" s="11">
        <v>16</v>
      </c>
      <c r="I549" s="11">
        <v>19</v>
      </c>
      <c r="J549" s="11">
        <v>540</v>
      </c>
      <c r="K549" s="11">
        <v>0</v>
      </c>
    </row>
    <row r="550" spans="1:11" x14ac:dyDescent="0.25">
      <c r="A550" s="11" t="s">
        <v>56</v>
      </c>
      <c r="B550" s="11" t="s">
        <v>56</v>
      </c>
      <c r="C550" s="11" t="s">
        <v>56</v>
      </c>
      <c r="D550" s="11" t="s">
        <v>100</v>
      </c>
      <c r="E550" s="11" t="s">
        <v>56</v>
      </c>
      <c r="F550" s="11" t="s">
        <v>173</v>
      </c>
      <c r="G550" s="1">
        <v>42256</v>
      </c>
      <c r="H550" s="11">
        <v>16</v>
      </c>
      <c r="I550" s="11">
        <v>19</v>
      </c>
      <c r="J550" s="11">
        <v>540</v>
      </c>
      <c r="K550" s="11">
        <v>0</v>
      </c>
    </row>
    <row r="551" spans="1:11" x14ac:dyDescent="0.25">
      <c r="A551" s="11" t="s">
        <v>56</v>
      </c>
      <c r="B551" s="11" t="s">
        <v>56</v>
      </c>
      <c r="C551" s="11" t="s">
        <v>56</v>
      </c>
      <c r="D551" s="11" t="s">
        <v>100</v>
      </c>
      <c r="E551" s="11" t="s">
        <v>56</v>
      </c>
      <c r="F551" s="11" t="s">
        <v>173</v>
      </c>
      <c r="G551" s="1">
        <v>42257</v>
      </c>
      <c r="H551" s="11">
        <v>16</v>
      </c>
      <c r="I551" s="11">
        <v>19</v>
      </c>
      <c r="J551" s="11">
        <v>540</v>
      </c>
      <c r="K551" s="11">
        <v>0</v>
      </c>
    </row>
    <row r="552" spans="1:11" x14ac:dyDescent="0.25">
      <c r="A552" s="11" t="s">
        <v>56</v>
      </c>
      <c r="B552" s="11" t="s">
        <v>56</v>
      </c>
      <c r="C552" s="11" t="s">
        <v>56</v>
      </c>
      <c r="D552" s="11" t="s">
        <v>100</v>
      </c>
      <c r="E552" s="11" t="s">
        <v>56</v>
      </c>
      <c r="F552" s="11" t="s">
        <v>173</v>
      </c>
      <c r="G552" s="1">
        <v>42258</v>
      </c>
      <c r="H552" s="11">
        <v>15</v>
      </c>
      <c r="I552" s="11">
        <v>18</v>
      </c>
      <c r="J552" s="11">
        <v>423</v>
      </c>
      <c r="K552" s="11">
        <v>0</v>
      </c>
    </row>
    <row r="553" spans="1:11" x14ac:dyDescent="0.25">
      <c r="A553" s="11" t="s">
        <v>56</v>
      </c>
      <c r="B553" s="11" t="s">
        <v>56</v>
      </c>
      <c r="C553" s="11" t="s">
        <v>56</v>
      </c>
      <c r="D553" s="11" t="s">
        <v>100</v>
      </c>
      <c r="E553" s="11" t="s">
        <v>56</v>
      </c>
      <c r="F553" s="11" t="s">
        <v>173</v>
      </c>
      <c r="G553" s="1">
        <v>42258</v>
      </c>
      <c r="H553" s="11">
        <v>16</v>
      </c>
      <c r="I553" s="11">
        <v>19</v>
      </c>
      <c r="J553" s="11">
        <v>117</v>
      </c>
      <c r="K553" s="11">
        <v>0</v>
      </c>
    </row>
    <row r="554" spans="1:11" x14ac:dyDescent="0.25">
      <c r="A554" s="11" t="s">
        <v>56</v>
      </c>
      <c r="B554" s="11" t="s">
        <v>56</v>
      </c>
      <c r="C554" s="11" t="s">
        <v>56</v>
      </c>
      <c r="D554" s="11" t="s">
        <v>100</v>
      </c>
      <c r="E554" s="11" t="s">
        <v>56</v>
      </c>
      <c r="F554" s="11" t="s">
        <v>173</v>
      </c>
      <c r="G554" s="1">
        <v>42271</v>
      </c>
      <c r="H554" s="11">
        <v>19</v>
      </c>
      <c r="I554" s="11">
        <v>19</v>
      </c>
      <c r="J554" s="11">
        <v>540</v>
      </c>
      <c r="K554" s="11">
        <v>0</v>
      </c>
    </row>
    <row r="555" spans="1:11" x14ac:dyDescent="0.25">
      <c r="A555" s="11" t="s">
        <v>56</v>
      </c>
      <c r="B555" s="11" t="s">
        <v>56</v>
      </c>
      <c r="C555" s="11" t="s">
        <v>56</v>
      </c>
      <c r="D555" s="11" t="s">
        <v>100</v>
      </c>
      <c r="E555" s="11" t="s">
        <v>56</v>
      </c>
      <c r="F555" s="11" t="s">
        <v>173</v>
      </c>
      <c r="G555" s="1">
        <v>42272</v>
      </c>
      <c r="H555" s="11">
        <v>18</v>
      </c>
      <c r="I555" s="11">
        <v>19</v>
      </c>
      <c r="J555" s="11">
        <v>540</v>
      </c>
      <c r="K555" s="11">
        <v>0</v>
      </c>
    </row>
    <row r="556" spans="1:11" x14ac:dyDescent="0.25">
      <c r="A556" s="11" t="s">
        <v>56</v>
      </c>
      <c r="B556" s="11" t="s">
        <v>56</v>
      </c>
      <c r="C556" s="11" t="s">
        <v>56</v>
      </c>
      <c r="D556" s="11" t="s">
        <v>100</v>
      </c>
      <c r="E556" s="11" t="s">
        <v>56</v>
      </c>
      <c r="F556" s="11" t="s">
        <v>173</v>
      </c>
      <c r="G556" s="1">
        <v>42275</v>
      </c>
      <c r="H556" s="11">
        <v>19</v>
      </c>
      <c r="I556" s="11">
        <v>19</v>
      </c>
      <c r="J556" s="11">
        <v>496</v>
      </c>
      <c r="K556" s="11">
        <v>0</v>
      </c>
    </row>
    <row r="557" spans="1:11" x14ac:dyDescent="0.25">
      <c r="A557" s="11" t="s">
        <v>56</v>
      </c>
      <c r="B557" s="11" t="s">
        <v>56</v>
      </c>
      <c r="C557" s="11" t="s">
        <v>56</v>
      </c>
      <c r="D557" s="11" t="s">
        <v>100</v>
      </c>
      <c r="E557" s="11" t="s">
        <v>56</v>
      </c>
      <c r="F557" s="11" t="s">
        <v>173</v>
      </c>
      <c r="G557" s="1">
        <v>42276</v>
      </c>
      <c r="H557" s="11">
        <v>19</v>
      </c>
      <c r="I557" s="11">
        <v>19</v>
      </c>
      <c r="J557" s="11">
        <v>238</v>
      </c>
      <c r="K557" s="11">
        <v>0</v>
      </c>
    </row>
    <row r="558" spans="1:11" x14ac:dyDescent="0.25">
      <c r="A558" s="11" t="s">
        <v>56</v>
      </c>
      <c r="B558" s="11" t="s">
        <v>56</v>
      </c>
      <c r="C558" s="11" t="s">
        <v>56</v>
      </c>
      <c r="D558" s="11" t="s">
        <v>100</v>
      </c>
      <c r="E558" s="11" t="s">
        <v>56</v>
      </c>
      <c r="F558" s="11" t="s">
        <v>173</v>
      </c>
      <c r="G558" s="1">
        <v>42285</v>
      </c>
      <c r="H558" s="11">
        <v>19</v>
      </c>
      <c r="I558" s="11">
        <v>19</v>
      </c>
      <c r="J558" s="11">
        <v>555</v>
      </c>
      <c r="K558" s="11">
        <v>0</v>
      </c>
    </row>
    <row r="559" spans="1:11" x14ac:dyDescent="0.25">
      <c r="A559" s="11" t="s">
        <v>56</v>
      </c>
      <c r="B559" s="11" t="s">
        <v>56</v>
      </c>
      <c r="C559" s="11" t="s">
        <v>56</v>
      </c>
      <c r="D559" s="11" t="s">
        <v>100</v>
      </c>
      <c r="E559" s="11" t="s">
        <v>56</v>
      </c>
      <c r="F559" s="11" t="s">
        <v>173</v>
      </c>
      <c r="G559" s="1">
        <v>42286</v>
      </c>
      <c r="H559" s="11">
        <v>17</v>
      </c>
      <c r="I559" s="11">
        <v>19</v>
      </c>
      <c r="J559" s="11">
        <v>303</v>
      </c>
      <c r="K559" s="11">
        <v>0</v>
      </c>
    </row>
    <row r="560" spans="1:11" x14ac:dyDescent="0.25">
      <c r="A560" s="11" t="s">
        <v>56</v>
      </c>
      <c r="B560" s="11" t="s">
        <v>56</v>
      </c>
      <c r="C560" s="11" t="s">
        <v>56</v>
      </c>
      <c r="D560" s="11" t="s">
        <v>100</v>
      </c>
      <c r="E560" s="11" t="s">
        <v>56</v>
      </c>
      <c r="F560" s="11" t="s">
        <v>173</v>
      </c>
      <c r="G560" s="1">
        <v>42286</v>
      </c>
      <c r="H560" s="11">
        <v>18</v>
      </c>
      <c r="I560" s="11">
        <v>19</v>
      </c>
      <c r="J560" s="11">
        <v>252</v>
      </c>
      <c r="K560" s="11">
        <v>0</v>
      </c>
    </row>
    <row r="561" spans="1:11" x14ac:dyDescent="0.25">
      <c r="A561" s="11" t="s">
        <v>56</v>
      </c>
      <c r="B561" s="11" t="s">
        <v>56</v>
      </c>
      <c r="C561" s="11" t="s">
        <v>56</v>
      </c>
      <c r="D561" s="11" t="s">
        <v>100</v>
      </c>
      <c r="E561" s="11" t="s">
        <v>56</v>
      </c>
      <c r="F561" s="11" t="s">
        <v>173</v>
      </c>
      <c r="G561" s="1">
        <v>42289</v>
      </c>
      <c r="H561" s="11">
        <v>16</v>
      </c>
      <c r="I561" s="11">
        <v>19</v>
      </c>
      <c r="J561" s="11">
        <v>51</v>
      </c>
      <c r="K561" s="11">
        <v>0</v>
      </c>
    </row>
    <row r="562" spans="1:11" x14ac:dyDescent="0.25">
      <c r="A562" s="11" t="s">
        <v>56</v>
      </c>
      <c r="B562" s="11" t="s">
        <v>56</v>
      </c>
      <c r="C562" s="11" t="s">
        <v>56</v>
      </c>
      <c r="D562" s="11" t="s">
        <v>100</v>
      </c>
      <c r="E562" s="11" t="s">
        <v>56</v>
      </c>
      <c r="F562" s="11" t="s">
        <v>173</v>
      </c>
      <c r="G562" s="1">
        <v>42289</v>
      </c>
      <c r="H562" s="11">
        <v>17</v>
      </c>
      <c r="I562" s="11">
        <v>19</v>
      </c>
      <c r="J562" s="11">
        <v>504</v>
      </c>
      <c r="K562" s="11">
        <v>0</v>
      </c>
    </row>
    <row r="563" spans="1:11" x14ac:dyDescent="0.25">
      <c r="A563" s="11" t="s">
        <v>56</v>
      </c>
      <c r="B563" s="11" t="s">
        <v>56</v>
      </c>
      <c r="C563" s="11" t="s">
        <v>56</v>
      </c>
      <c r="D563" s="11" t="s">
        <v>100</v>
      </c>
      <c r="E563" s="11" t="s">
        <v>56</v>
      </c>
      <c r="F563" s="11" t="s">
        <v>173</v>
      </c>
      <c r="G563" s="1">
        <v>42290</v>
      </c>
      <c r="H563" s="11">
        <v>16</v>
      </c>
      <c r="I563" s="11">
        <v>19</v>
      </c>
      <c r="J563" s="11">
        <v>254</v>
      </c>
      <c r="K563" s="11">
        <v>0</v>
      </c>
    </row>
    <row r="564" spans="1:11" x14ac:dyDescent="0.25">
      <c r="A564" s="11" t="s">
        <v>56</v>
      </c>
      <c r="B564" s="11" t="s">
        <v>56</v>
      </c>
      <c r="C564" s="11" t="s">
        <v>56</v>
      </c>
      <c r="D564" s="11" t="s">
        <v>100</v>
      </c>
      <c r="E564" s="11" t="s">
        <v>56</v>
      </c>
      <c r="F564" s="11" t="s">
        <v>173</v>
      </c>
      <c r="G564" s="1">
        <v>42290</v>
      </c>
      <c r="H564" s="11">
        <v>17</v>
      </c>
      <c r="I564" s="11">
        <v>19</v>
      </c>
      <c r="J564" s="11">
        <v>301</v>
      </c>
      <c r="K564" s="11">
        <v>0</v>
      </c>
    </row>
    <row r="565" spans="1:11" x14ac:dyDescent="0.25">
      <c r="A565" s="11" t="s">
        <v>56</v>
      </c>
      <c r="B565" s="11" t="s">
        <v>56</v>
      </c>
      <c r="C565" s="11" t="s">
        <v>56</v>
      </c>
      <c r="D565" s="11" t="s">
        <v>100</v>
      </c>
      <c r="E565" s="11" t="s">
        <v>56</v>
      </c>
      <c r="F565" s="11" t="s">
        <v>173</v>
      </c>
      <c r="G565" s="1">
        <v>42291</v>
      </c>
      <c r="H565" s="11">
        <v>18</v>
      </c>
      <c r="I565" s="11">
        <v>19</v>
      </c>
      <c r="J565" s="11">
        <v>555</v>
      </c>
      <c r="K565" s="11">
        <v>0</v>
      </c>
    </row>
    <row r="566" spans="1:11" x14ac:dyDescent="0.25">
      <c r="A566" s="11" t="s">
        <v>56</v>
      </c>
      <c r="B566" s="11" t="s">
        <v>56</v>
      </c>
      <c r="C566" s="11" t="s">
        <v>56</v>
      </c>
      <c r="D566" s="11" t="s">
        <v>100</v>
      </c>
      <c r="E566" s="11" t="s">
        <v>56</v>
      </c>
      <c r="F566" s="11" t="s">
        <v>173</v>
      </c>
      <c r="G566" s="1">
        <v>42292</v>
      </c>
      <c r="H566" s="11">
        <v>18</v>
      </c>
      <c r="I566" s="11">
        <v>19</v>
      </c>
      <c r="J566" s="11">
        <v>450</v>
      </c>
      <c r="K566" s="11">
        <v>0</v>
      </c>
    </row>
    <row r="567" spans="1:11" x14ac:dyDescent="0.25">
      <c r="A567" s="11" t="s">
        <v>56</v>
      </c>
      <c r="B567" s="11" t="s">
        <v>56</v>
      </c>
      <c r="C567" s="11" t="s">
        <v>56</v>
      </c>
      <c r="D567" s="11" t="s">
        <v>100</v>
      </c>
      <c r="E567" s="11" t="s">
        <v>56</v>
      </c>
      <c r="F567" s="11" t="s">
        <v>173</v>
      </c>
      <c r="G567" s="1">
        <v>42292</v>
      </c>
      <c r="H567" s="11">
        <v>19</v>
      </c>
      <c r="I567" s="11">
        <v>19</v>
      </c>
      <c r="J567" s="11">
        <v>105</v>
      </c>
      <c r="K567" s="11">
        <v>0</v>
      </c>
    </row>
    <row r="568" spans="1:11" x14ac:dyDescent="0.25">
      <c r="A568" s="11" t="s">
        <v>56</v>
      </c>
      <c r="B568" s="11" t="s">
        <v>56</v>
      </c>
      <c r="C568" s="11" t="s">
        <v>56</v>
      </c>
      <c r="D568" s="11" t="s">
        <v>100</v>
      </c>
      <c r="E568" s="11" t="s">
        <v>56</v>
      </c>
      <c r="F568" s="11" t="s">
        <v>173</v>
      </c>
      <c r="G568" s="1">
        <v>42293</v>
      </c>
      <c r="H568" s="11">
        <v>19</v>
      </c>
      <c r="I568" s="11">
        <v>19</v>
      </c>
      <c r="J568" s="11">
        <v>555</v>
      </c>
      <c r="K568" s="11">
        <v>0</v>
      </c>
    </row>
    <row r="569" spans="1:11" x14ac:dyDescent="0.25">
      <c r="A569" s="11" t="s">
        <v>56</v>
      </c>
      <c r="B569" s="11" t="s">
        <v>56</v>
      </c>
      <c r="C569" s="11" t="s">
        <v>56</v>
      </c>
      <c r="D569" s="11" t="s">
        <v>100</v>
      </c>
      <c r="E569" s="11" t="s">
        <v>56</v>
      </c>
      <c r="F569" s="11" t="s">
        <v>173</v>
      </c>
      <c r="G569" s="1">
        <v>42303</v>
      </c>
      <c r="H569" s="11">
        <v>19</v>
      </c>
      <c r="I569" s="11">
        <v>19</v>
      </c>
      <c r="J569" s="11">
        <v>555</v>
      </c>
      <c r="K569" s="11">
        <v>0</v>
      </c>
    </row>
    <row r="570" spans="1:11" x14ac:dyDescent="0.25">
      <c r="A570" s="11" t="s">
        <v>56</v>
      </c>
      <c r="B570" s="11" t="s">
        <v>56</v>
      </c>
      <c r="C570" s="11" t="s">
        <v>56</v>
      </c>
      <c r="D570" s="11" t="s">
        <v>100</v>
      </c>
      <c r="E570" s="11" t="s">
        <v>56</v>
      </c>
      <c r="F570" s="11" t="s">
        <v>173</v>
      </c>
      <c r="G570" s="1">
        <v>42304</v>
      </c>
      <c r="H570" s="11">
        <v>19</v>
      </c>
      <c r="I570" s="11">
        <v>19</v>
      </c>
      <c r="J570" s="11">
        <v>555</v>
      </c>
      <c r="K570" s="11">
        <v>0</v>
      </c>
    </row>
    <row r="571" spans="1:11" x14ac:dyDescent="0.25">
      <c r="A571" s="11" t="s">
        <v>56</v>
      </c>
      <c r="B571" s="11" t="s">
        <v>56</v>
      </c>
      <c r="C571" s="11" t="s">
        <v>56</v>
      </c>
      <c r="D571" s="11" t="s">
        <v>100</v>
      </c>
      <c r="E571" s="11" t="s">
        <v>56</v>
      </c>
      <c r="F571" s="11" t="s">
        <v>173</v>
      </c>
      <c r="G571" s="1">
        <v>42305</v>
      </c>
      <c r="H571" s="11">
        <v>19</v>
      </c>
      <c r="I571" s="11">
        <v>19</v>
      </c>
      <c r="J571" s="11">
        <v>555</v>
      </c>
      <c r="K571" s="11">
        <v>0</v>
      </c>
    </row>
    <row r="572" spans="1:11" x14ac:dyDescent="0.25">
      <c r="A572" s="11" t="s">
        <v>56</v>
      </c>
      <c r="B572" s="11" t="s">
        <v>56</v>
      </c>
      <c r="C572" s="11" t="s">
        <v>56</v>
      </c>
      <c r="D572" s="11" t="s">
        <v>100</v>
      </c>
      <c r="E572" s="11" t="s">
        <v>56</v>
      </c>
      <c r="F572" s="11" t="s">
        <v>173</v>
      </c>
      <c r="G572" s="1">
        <v>42306</v>
      </c>
      <c r="H572" s="11">
        <v>19</v>
      </c>
      <c r="I572" s="11">
        <v>19</v>
      </c>
      <c r="J572" s="11">
        <v>499</v>
      </c>
      <c r="K572" s="11">
        <v>0</v>
      </c>
    </row>
    <row r="573" spans="1:11" x14ac:dyDescent="0.25">
      <c r="A573" s="11" t="s">
        <v>56</v>
      </c>
      <c r="B573" s="11" t="s">
        <v>56</v>
      </c>
      <c r="C573" s="11" t="s">
        <v>56</v>
      </c>
      <c r="D573" s="11" t="s">
        <v>100</v>
      </c>
      <c r="E573" s="11" t="s">
        <v>56</v>
      </c>
      <c r="F573" s="11" t="s">
        <v>173</v>
      </c>
      <c r="G573" s="1">
        <v>42307</v>
      </c>
      <c r="H573" s="11">
        <v>19</v>
      </c>
      <c r="I573" s="11">
        <v>19</v>
      </c>
      <c r="J573" s="11">
        <v>555</v>
      </c>
      <c r="K573" s="11">
        <v>0</v>
      </c>
    </row>
    <row r="574" spans="1:11" x14ac:dyDescent="0.25">
      <c r="A574" s="11" t="s">
        <v>56</v>
      </c>
      <c r="B574" s="11" t="s">
        <v>56</v>
      </c>
      <c r="C574" s="11" t="s">
        <v>56</v>
      </c>
      <c r="D574" s="11" t="s">
        <v>100</v>
      </c>
      <c r="E574" s="11" t="s">
        <v>56</v>
      </c>
      <c r="F574" s="11" t="s">
        <v>175</v>
      </c>
      <c r="G574" s="1">
        <v>42163</v>
      </c>
      <c r="H574" s="11">
        <v>15</v>
      </c>
      <c r="I574" s="11">
        <v>19</v>
      </c>
      <c r="J574" s="11"/>
      <c r="K574" s="11">
        <v>1</v>
      </c>
    </row>
    <row r="575" spans="1:11" x14ac:dyDescent="0.25">
      <c r="A575" s="11" t="s">
        <v>56</v>
      </c>
      <c r="B575" s="11" t="s">
        <v>56</v>
      </c>
      <c r="C575" s="11" t="s">
        <v>56</v>
      </c>
      <c r="D575" s="11" t="s">
        <v>100</v>
      </c>
      <c r="E575" s="11" t="s">
        <v>56</v>
      </c>
      <c r="F575" s="11" t="s">
        <v>175</v>
      </c>
      <c r="G575" s="1">
        <v>42164</v>
      </c>
      <c r="H575" s="11">
        <v>14</v>
      </c>
      <c r="I575" s="11">
        <v>19</v>
      </c>
      <c r="J575" s="11"/>
      <c r="K575" s="11">
        <v>1</v>
      </c>
    </row>
    <row r="576" spans="1:11" x14ac:dyDescent="0.25">
      <c r="A576" s="11" t="s">
        <v>56</v>
      </c>
      <c r="B576" s="11" t="s">
        <v>56</v>
      </c>
      <c r="C576" s="11" t="s">
        <v>56</v>
      </c>
      <c r="D576" s="11" t="s">
        <v>100</v>
      </c>
      <c r="E576" s="11" t="s">
        <v>56</v>
      </c>
      <c r="F576" s="11" t="s">
        <v>175</v>
      </c>
      <c r="G576" s="1">
        <v>42173</v>
      </c>
      <c r="H576" s="11">
        <v>17</v>
      </c>
      <c r="I576" s="11">
        <v>19</v>
      </c>
      <c r="J576" s="11"/>
      <c r="K576" s="11">
        <v>1</v>
      </c>
    </row>
    <row r="577" spans="1:11" x14ac:dyDescent="0.25">
      <c r="A577" s="11" t="s">
        <v>56</v>
      </c>
      <c r="B577" s="11" t="s">
        <v>56</v>
      </c>
      <c r="C577" s="11" t="s">
        <v>56</v>
      </c>
      <c r="D577" s="11" t="s">
        <v>100</v>
      </c>
      <c r="E577" s="11" t="s">
        <v>56</v>
      </c>
      <c r="F577" s="11" t="s">
        <v>175</v>
      </c>
      <c r="G577" s="1">
        <v>42180</v>
      </c>
      <c r="H577" s="11">
        <v>15</v>
      </c>
      <c r="I577" s="11">
        <v>19</v>
      </c>
      <c r="J577" s="11"/>
      <c r="K577" s="11">
        <v>1</v>
      </c>
    </row>
    <row r="578" spans="1:11" x14ac:dyDescent="0.25">
      <c r="A578" s="11" t="s">
        <v>56</v>
      </c>
      <c r="B578" s="11" t="s">
        <v>56</v>
      </c>
      <c r="C578" s="11" t="s">
        <v>56</v>
      </c>
      <c r="D578" s="11" t="s">
        <v>100</v>
      </c>
      <c r="E578" s="11" t="s">
        <v>56</v>
      </c>
      <c r="F578" s="11" t="s">
        <v>175</v>
      </c>
      <c r="G578" s="1">
        <v>42181</v>
      </c>
      <c r="H578" s="11">
        <v>17</v>
      </c>
      <c r="I578" s="11">
        <v>19</v>
      </c>
      <c r="J578" s="11"/>
      <c r="K578" s="11">
        <v>1</v>
      </c>
    </row>
    <row r="579" spans="1:11" x14ac:dyDescent="0.25">
      <c r="A579" s="11" t="s">
        <v>56</v>
      </c>
      <c r="B579" s="11" t="s">
        <v>56</v>
      </c>
      <c r="C579" s="11" t="s">
        <v>56</v>
      </c>
      <c r="D579" s="11" t="s">
        <v>100</v>
      </c>
      <c r="E579" s="11" t="s">
        <v>56</v>
      </c>
      <c r="F579" s="11" t="s">
        <v>175</v>
      </c>
      <c r="G579" s="1">
        <v>42184</v>
      </c>
      <c r="H579" s="11">
        <v>17</v>
      </c>
      <c r="I579" s="11">
        <v>19</v>
      </c>
      <c r="J579" s="11"/>
      <c r="K579" s="11">
        <v>1</v>
      </c>
    </row>
    <row r="580" spans="1:11" x14ac:dyDescent="0.25">
      <c r="A580" s="11" t="s">
        <v>56</v>
      </c>
      <c r="B580" s="11" t="s">
        <v>56</v>
      </c>
      <c r="C580" s="11" t="s">
        <v>56</v>
      </c>
      <c r="D580" s="11" t="s">
        <v>100</v>
      </c>
      <c r="E580" s="11" t="s">
        <v>56</v>
      </c>
      <c r="F580" s="11" t="s">
        <v>175</v>
      </c>
      <c r="G580" s="1">
        <v>42185</v>
      </c>
      <c r="H580" s="11">
        <v>16</v>
      </c>
      <c r="I580" s="11">
        <v>19</v>
      </c>
      <c r="J580" s="11"/>
      <c r="K580" s="11">
        <v>1</v>
      </c>
    </row>
    <row r="581" spans="1:11" x14ac:dyDescent="0.25">
      <c r="A581" s="11" t="s">
        <v>56</v>
      </c>
      <c r="B581" s="11" t="s">
        <v>56</v>
      </c>
      <c r="C581" s="11" t="s">
        <v>56</v>
      </c>
      <c r="D581" s="11" t="s">
        <v>100</v>
      </c>
      <c r="E581" s="11" t="s">
        <v>56</v>
      </c>
      <c r="F581" s="11" t="s">
        <v>175</v>
      </c>
      <c r="G581" s="1">
        <v>42186</v>
      </c>
      <c r="H581" s="11">
        <v>14</v>
      </c>
      <c r="I581" s="11">
        <v>19</v>
      </c>
      <c r="J581" s="11"/>
      <c r="K581" s="11">
        <v>1</v>
      </c>
    </row>
    <row r="582" spans="1:11" x14ac:dyDescent="0.25">
      <c r="A582" s="11" t="s">
        <v>56</v>
      </c>
      <c r="B582" s="11" t="s">
        <v>56</v>
      </c>
      <c r="C582" s="11" t="s">
        <v>56</v>
      </c>
      <c r="D582" s="11" t="s">
        <v>100</v>
      </c>
      <c r="E582" s="11" t="s">
        <v>56</v>
      </c>
      <c r="F582" s="11" t="s">
        <v>175</v>
      </c>
      <c r="G582" s="1">
        <v>42187</v>
      </c>
      <c r="H582" s="11">
        <v>17</v>
      </c>
      <c r="I582" s="11">
        <v>18</v>
      </c>
      <c r="J582" s="11"/>
      <c r="K582" s="11">
        <v>1</v>
      </c>
    </row>
    <row r="583" spans="1:11" x14ac:dyDescent="0.25">
      <c r="A583" s="11" t="s">
        <v>56</v>
      </c>
      <c r="B583" s="11" t="s">
        <v>56</v>
      </c>
      <c r="C583" s="11" t="s">
        <v>56</v>
      </c>
      <c r="D583" s="11" t="s">
        <v>100</v>
      </c>
      <c r="E583" s="11" t="s">
        <v>56</v>
      </c>
      <c r="F583" s="11" t="s">
        <v>175</v>
      </c>
      <c r="G583" s="1">
        <v>42213</v>
      </c>
      <c r="H583" s="11">
        <v>17</v>
      </c>
      <c r="I583" s="11">
        <v>19</v>
      </c>
      <c r="J583" s="11"/>
      <c r="K583" s="11">
        <v>1</v>
      </c>
    </row>
    <row r="584" spans="1:11" x14ac:dyDescent="0.25">
      <c r="A584" s="11" t="s">
        <v>56</v>
      </c>
      <c r="B584" s="11" t="s">
        <v>56</v>
      </c>
      <c r="C584" s="11" t="s">
        <v>56</v>
      </c>
      <c r="D584" s="11" t="s">
        <v>100</v>
      </c>
      <c r="E584" s="11" t="s">
        <v>56</v>
      </c>
      <c r="F584" s="11" t="s">
        <v>175</v>
      </c>
      <c r="G584" s="1">
        <v>42213</v>
      </c>
      <c r="H584" s="11">
        <v>18</v>
      </c>
      <c r="I584" s="11">
        <v>19</v>
      </c>
      <c r="J584" s="11"/>
      <c r="K584" s="11">
        <v>1</v>
      </c>
    </row>
    <row r="585" spans="1:11" x14ac:dyDescent="0.25">
      <c r="A585" s="11" t="s">
        <v>56</v>
      </c>
      <c r="B585" s="11" t="s">
        <v>56</v>
      </c>
      <c r="C585" s="11" t="s">
        <v>56</v>
      </c>
      <c r="D585" s="11" t="s">
        <v>100</v>
      </c>
      <c r="E585" s="11" t="s">
        <v>56</v>
      </c>
      <c r="F585" s="11" t="s">
        <v>175</v>
      </c>
      <c r="G585" s="1">
        <v>42214</v>
      </c>
      <c r="H585" s="11">
        <v>17</v>
      </c>
      <c r="I585" s="11">
        <v>19</v>
      </c>
      <c r="J585" s="11"/>
      <c r="K585" s="11">
        <v>1</v>
      </c>
    </row>
    <row r="586" spans="1:11" x14ac:dyDescent="0.25">
      <c r="A586" s="11" t="s">
        <v>56</v>
      </c>
      <c r="B586" s="11" t="s">
        <v>56</v>
      </c>
      <c r="C586" s="11" t="s">
        <v>56</v>
      </c>
      <c r="D586" s="11" t="s">
        <v>100</v>
      </c>
      <c r="E586" s="11" t="s">
        <v>56</v>
      </c>
      <c r="F586" s="11" t="s">
        <v>175</v>
      </c>
      <c r="G586" s="1">
        <v>42215</v>
      </c>
      <c r="H586" s="11">
        <v>17</v>
      </c>
      <c r="I586" s="11">
        <v>18</v>
      </c>
      <c r="J586" s="11"/>
      <c r="K586" s="11">
        <v>1</v>
      </c>
    </row>
    <row r="587" spans="1:11" x14ac:dyDescent="0.25">
      <c r="A587" s="11" t="s">
        <v>56</v>
      </c>
      <c r="B587" s="11" t="s">
        <v>56</v>
      </c>
      <c r="C587" s="11" t="s">
        <v>56</v>
      </c>
      <c r="D587" s="11" t="s">
        <v>100</v>
      </c>
      <c r="E587" s="11" t="s">
        <v>56</v>
      </c>
      <c r="F587" s="11" t="s">
        <v>175</v>
      </c>
      <c r="G587" s="1">
        <v>42222</v>
      </c>
      <c r="H587" s="11">
        <v>17</v>
      </c>
      <c r="I587" s="11">
        <v>18</v>
      </c>
      <c r="J587" s="11"/>
      <c r="K587" s="11">
        <v>1</v>
      </c>
    </row>
    <row r="588" spans="1:11" x14ac:dyDescent="0.25">
      <c r="A588" s="11" t="s">
        <v>56</v>
      </c>
      <c r="B588" s="11" t="s">
        <v>56</v>
      </c>
      <c r="C588" s="11" t="s">
        <v>56</v>
      </c>
      <c r="D588" s="11" t="s">
        <v>100</v>
      </c>
      <c r="E588" s="11" t="s">
        <v>56</v>
      </c>
      <c r="F588" s="11" t="s">
        <v>175</v>
      </c>
      <c r="G588" s="1">
        <v>42229</v>
      </c>
      <c r="H588" s="11">
        <v>18</v>
      </c>
      <c r="I588" s="11">
        <v>19</v>
      </c>
      <c r="J588" s="11"/>
      <c r="K588" s="11">
        <v>1</v>
      </c>
    </row>
    <row r="589" spans="1:11" x14ac:dyDescent="0.25">
      <c r="A589" s="11" t="s">
        <v>56</v>
      </c>
      <c r="B589" s="11" t="s">
        <v>56</v>
      </c>
      <c r="C589" s="11" t="s">
        <v>56</v>
      </c>
      <c r="D589" s="11" t="s">
        <v>100</v>
      </c>
      <c r="E589" s="11" t="s">
        <v>56</v>
      </c>
      <c r="F589" s="11" t="s">
        <v>175</v>
      </c>
      <c r="G589" s="1">
        <v>42230</v>
      </c>
      <c r="H589" s="11">
        <v>17</v>
      </c>
      <c r="I589" s="11">
        <v>18</v>
      </c>
      <c r="J589" s="11"/>
      <c r="K589" s="11">
        <v>1</v>
      </c>
    </row>
    <row r="590" spans="1:11" x14ac:dyDescent="0.25">
      <c r="A590" s="11" t="s">
        <v>56</v>
      </c>
      <c r="B590" s="11" t="s">
        <v>56</v>
      </c>
      <c r="C590" s="11" t="s">
        <v>56</v>
      </c>
      <c r="D590" s="11" t="s">
        <v>100</v>
      </c>
      <c r="E590" s="11" t="s">
        <v>56</v>
      </c>
      <c r="F590" s="11" t="s">
        <v>175</v>
      </c>
      <c r="G590" s="1">
        <v>42233</v>
      </c>
      <c r="H590" s="11">
        <v>17</v>
      </c>
      <c r="I590" s="11">
        <v>18</v>
      </c>
      <c r="J590" s="11"/>
      <c r="K590" s="11">
        <v>1</v>
      </c>
    </row>
    <row r="591" spans="1:11" x14ac:dyDescent="0.25">
      <c r="A591" s="11" t="s">
        <v>56</v>
      </c>
      <c r="B591" s="11" t="s">
        <v>56</v>
      </c>
      <c r="C591" s="11" t="s">
        <v>56</v>
      </c>
      <c r="D591" s="11" t="s">
        <v>100</v>
      </c>
      <c r="E591" s="11" t="s">
        <v>56</v>
      </c>
      <c r="F591" s="11" t="s">
        <v>175</v>
      </c>
      <c r="G591" s="1">
        <v>42242</v>
      </c>
      <c r="H591" s="11">
        <v>16</v>
      </c>
      <c r="I591" s="11">
        <v>19</v>
      </c>
      <c r="J591" s="11"/>
      <c r="K591" s="11">
        <v>1</v>
      </c>
    </row>
    <row r="592" spans="1:11" x14ac:dyDescent="0.25">
      <c r="A592" s="11" t="s">
        <v>56</v>
      </c>
      <c r="B592" s="11" t="s">
        <v>56</v>
      </c>
      <c r="C592" s="11" t="s">
        <v>56</v>
      </c>
      <c r="D592" s="11" t="s">
        <v>100</v>
      </c>
      <c r="E592" s="11" t="s">
        <v>56</v>
      </c>
      <c r="F592" s="11" t="s">
        <v>175</v>
      </c>
      <c r="G592" s="1">
        <v>42242</v>
      </c>
      <c r="H592" s="11">
        <v>17</v>
      </c>
      <c r="I592" s="11">
        <v>19</v>
      </c>
      <c r="J592" s="11"/>
      <c r="K592" s="11">
        <v>1</v>
      </c>
    </row>
    <row r="593" spans="1:11" x14ac:dyDescent="0.25">
      <c r="A593" s="11" t="s">
        <v>56</v>
      </c>
      <c r="B593" s="11" t="s">
        <v>56</v>
      </c>
      <c r="C593" s="11" t="s">
        <v>56</v>
      </c>
      <c r="D593" s="11" t="s">
        <v>100</v>
      </c>
      <c r="E593" s="11" t="s">
        <v>56</v>
      </c>
      <c r="F593" s="11" t="s">
        <v>175</v>
      </c>
      <c r="G593" s="1">
        <v>42243</v>
      </c>
      <c r="H593" s="11">
        <v>18</v>
      </c>
      <c r="I593" s="11">
        <v>19</v>
      </c>
      <c r="J593" s="11"/>
      <c r="K593" s="11">
        <v>1</v>
      </c>
    </row>
    <row r="594" spans="1:11" x14ac:dyDescent="0.25">
      <c r="A594" s="11" t="s">
        <v>56</v>
      </c>
      <c r="B594" s="11" t="s">
        <v>56</v>
      </c>
      <c r="C594" s="11" t="s">
        <v>56</v>
      </c>
      <c r="D594" s="11" t="s">
        <v>100</v>
      </c>
      <c r="E594" s="11" t="s">
        <v>56</v>
      </c>
      <c r="F594" s="11" t="s">
        <v>175</v>
      </c>
      <c r="G594" s="1">
        <v>42244</v>
      </c>
      <c r="H594" s="11">
        <v>17</v>
      </c>
      <c r="I594" s="11">
        <v>19</v>
      </c>
      <c r="J594" s="11"/>
      <c r="K594" s="11">
        <v>1</v>
      </c>
    </row>
    <row r="595" spans="1:11" x14ac:dyDescent="0.25">
      <c r="A595" s="11" t="s">
        <v>56</v>
      </c>
      <c r="B595" s="11" t="s">
        <v>56</v>
      </c>
      <c r="C595" s="11" t="s">
        <v>56</v>
      </c>
      <c r="D595" s="11" t="s">
        <v>100</v>
      </c>
      <c r="E595" s="11" t="s">
        <v>56</v>
      </c>
      <c r="F595" s="11" t="s">
        <v>175</v>
      </c>
      <c r="G595" s="1">
        <v>42244</v>
      </c>
      <c r="H595" s="11">
        <v>18</v>
      </c>
      <c r="I595" s="11">
        <v>19</v>
      </c>
      <c r="J595" s="11"/>
      <c r="K595" s="11">
        <v>1</v>
      </c>
    </row>
    <row r="596" spans="1:11" x14ac:dyDescent="0.25">
      <c r="A596" s="11" t="s">
        <v>56</v>
      </c>
      <c r="B596" s="11" t="s">
        <v>56</v>
      </c>
      <c r="C596" s="11" t="s">
        <v>56</v>
      </c>
      <c r="D596" s="11" t="s">
        <v>100</v>
      </c>
      <c r="E596" s="11" t="s">
        <v>56</v>
      </c>
      <c r="F596" s="11" t="s">
        <v>175</v>
      </c>
      <c r="G596" s="1">
        <v>42255</v>
      </c>
      <c r="H596" s="11">
        <v>15</v>
      </c>
      <c r="I596" s="11">
        <v>19</v>
      </c>
      <c r="J596" s="11"/>
      <c r="K596" s="11">
        <v>1</v>
      </c>
    </row>
    <row r="597" spans="1:11" x14ac:dyDescent="0.25">
      <c r="A597" s="11" t="s">
        <v>56</v>
      </c>
      <c r="B597" s="11" t="s">
        <v>56</v>
      </c>
      <c r="C597" s="11" t="s">
        <v>56</v>
      </c>
      <c r="D597" s="11" t="s">
        <v>100</v>
      </c>
      <c r="E597" s="11" t="s">
        <v>56</v>
      </c>
      <c r="F597" s="11" t="s">
        <v>175</v>
      </c>
      <c r="G597" s="1">
        <v>42255</v>
      </c>
      <c r="H597" s="11">
        <v>16</v>
      </c>
      <c r="I597" s="11">
        <v>19</v>
      </c>
      <c r="J597" s="11"/>
      <c r="K597" s="11">
        <v>1</v>
      </c>
    </row>
    <row r="598" spans="1:11" x14ac:dyDescent="0.25">
      <c r="A598" s="11" t="s">
        <v>56</v>
      </c>
      <c r="B598" s="11" t="s">
        <v>56</v>
      </c>
      <c r="C598" s="11" t="s">
        <v>56</v>
      </c>
      <c r="D598" s="11" t="s">
        <v>100</v>
      </c>
      <c r="E598" s="11" t="s">
        <v>56</v>
      </c>
      <c r="F598" s="11" t="s">
        <v>175</v>
      </c>
      <c r="G598" s="1">
        <v>42256</v>
      </c>
      <c r="H598" s="11">
        <v>15</v>
      </c>
      <c r="I598" s="11">
        <v>19</v>
      </c>
      <c r="J598" s="11"/>
      <c r="K598" s="11">
        <v>1</v>
      </c>
    </row>
    <row r="599" spans="1:11" x14ac:dyDescent="0.25">
      <c r="A599" s="11" t="s">
        <v>56</v>
      </c>
      <c r="B599" s="11" t="s">
        <v>56</v>
      </c>
      <c r="C599" s="11" t="s">
        <v>56</v>
      </c>
      <c r="D599" s="11" t="s">
        <v>100</v>
      </c>
      <c r="E599" s="11" t="s">
        <v>56</v>
      </c>
      <c r="F599" s="11" t="s">
        <v>175</v>
      </c>
      <c r="G599" s="1">
        <v>42257</v>
      </c>
      <c r="H599" s="11">
        <v>15</v>
      </c>
      <c r="I599" s="11">
        <v>19</v>
      </c>
      <c r="J599" s="11"/>
      <c r="K599" s="11">
        <v>1</v>
      </c>
    </row>
    <row r="600" spans="1:11" x14ac:dyDescent="0.25">
      <c r="A600" s="11" t="s">
        <v>56</v>
      </c>
      <c r="B600" s="11" t="s">
        <v>56</v>
      </c>
      <c r="C600" s="11" t="s">
        <v>56</v>
      </c>
      <c r="D600" s="11" t="s">
        <v>100</v>
      </c>
      <c r="E600" s="11" t="s">
        <v>56</v>
      </c>
      <c r="F600" s="11" t="s">
        <v>175</v>
      </c>
      <c r="G600" s="1">
        <v>42258</v>
      </c>
      <c r="H600" s="11">
        <v>15</v>
      </c>
      <c r="I600" s="11">
        <v>19</v>
      </c>
      <c r="J600" s="11"/>
      <c r="K600" s="11">
        <v>1</v>
      </c>
    </row>
    <row r="601" spans="1:11" x14ac:dyDescent="0.25">
      <c r="A601" s="11" t="s">
        <v>56</v>
      </c>
      <c r="B601" s="11" t="s">
        <v>56</v>
      </c>
      <c r="C601" s="11" t="s">
        <v>56</v>
      </c>
      <c r="D601" s="11" t="s">
        <v>100</v>
      </c>
      <c r="E601" s="11" t="s">
        <v>56</v>
      </c>
      <c r="F601" s="11" t="s">
        <v>175</v>
      </c>
      <c r="G601" s="1">
        <v>42272</v>
      </c>
      <c r="H601" s="11">
        <v>18</v>
      </c>
      <c r="I601" s="11">
        <v>19</v>
      </c>
      <c r="J601" s="11"/>
      <c r="K601" s="11">
        <v>1</v>
      </c>
    </row>
    <row r="602" spans="1:11" x14ac:dyDescent="0.25">
      <c r="A602" s="11" t="s">
        <v>56</v>
      </c>
      <c r="B602" s="11" t="s">
        <v>56</v>
      </c>
      <c r="C602" s="11" t="s">
        <v>56</v>
      </c>
      <c r="D602" s="11" t="s">
        <v>100</v>
      </c>
      <c r="E602" s="11" t="s">
        <v>56</v>
      </c>
      <c r="F602" s="11" t="s">
        <v>175</v>
      </c>
      <c r="G602" s="1">
        <v>42286</v>
      </c>
      <c r="H602" s="11">
        <v>17</v>
      </c>
      <c r="I602" s="11">
        <v>19</v>
      </c>
      <c r="J602" s="11"/>
      <c r="K602" s="11">
        <v>1</v>
      </c>
    </row>
    <row r="603" spans="1:11" x14ac:dyDescent="0.25">
      <c r="A603" s="11" t="s">
        <v>56</v>
      </c>
      <c r="B603" s="11" t="s">
        <v>56</v>
      </c>
      <c r="C603" s="11" t="s">
        <v>56</v>
      </c>
      <c r="D603" s="11" t="s">
        <v>100</v>
      </c>
      <c r="E603" s="11" t="s">
        <v>56</v>
      </c>
      <c r="F603" s="11" t="s">
        <v>175</v>
      </c>
      <c r="G603" s="1">
        <v>42286</v>
      </c>
      <c r="H603" s="11">
        <v>18</v>
      </c>
      <c r="I603" s="11">
        <v>19</v>
      </c>
      <c r="J603" s="11"/>
      <c r="K603" s="11">
        <v>1</v>
      </c>
    </row>
    <row r="604" spans="1:11" x14ac:dyDescent="0.25">
      <c r="A604" s="11" t="s">
        <v>56</v>
      </c>
      <c r="B604" s="11" t="s">
        <v>56</v>
      </c>
      <c r="C604" s="11" t="s">
        <v>56</v>
      </c>
      <c r="D604" s="11" t="s">
        <v>100</v>
      </c>
      <c r="E604" s="11" t="s">
        <v>56</v>
      </c>
      <c r="F604" s="11" t="s">
        <v>175</v>
      </c>
      <c r="G604" s="1">
        <v>42289</v>
      </c>
      <c r="H604" s="11">
        <v>16</v>
      </c>
      <c r="I604" s="11">
        <v>19</v>
      </c>
      <c r="J604" s="11"/>
      <c r="K604" s="11">
        <v>1</v>
      </c>
    </row>
    <row r="605" spans="1:11" x14ac:dyDescent="0.25">
      <c r="A605" s="11" t="s">
        <v>56</v>
      </c>
      <c r="B605" s="11" t="s">
        <v>56</v>
      </c>
      <c r="C605" s="11" t="s">
        <v>56</v>
      </c>
      <c r="D605" s="11" t="s">
        <v>100</v>
      </c>
      <c r="E605" s="11" t="s">
        <v>56</v>
      </c>
      <c r="F605" s="11" t="s">
        <v>175</v>
      </c>
      <c r="G605" s="1">
        <v>42289</v>
      </c>
      <c r="H605" s="11">
        <v>17</v>
      </c>
      <c r="I605" s="11">
        <v>19</v>
      </c>
      <c r="J605" s="11"/>
      <c r="K605" s="11">
        <v>1</v>
      </c>
    </row>
    <row r="606" spans="1:11" x14ac:dyDescent="0.25">
      <c r="A606" s="11" t="s">
        <v>56</v>
      </c>
      <c r="B606" s="11" t="s">
        <v>56</v>
      </c>
      <c r="C606" s="11" t="s">
        <v>56</v>
      </c>
      <c r="D606" s="11" t="s">
        <v>100</v>
      </c>
      <c r="E606" s="11" t="s">
        <v>56</v>
      </c>
      <c r="F606" s="11" t="s">
        <v>175</v>
      </c>
      <c r="G606" s="1">
        <v>42290</v>
      </c>
      <c r="H606" s="11">
        <v>16</v>
      </c>
      <c r="I606" s="11">
        <v>19</v>
      </c>
      <c r="J606" s="11"/>
      <c r="K606" s="11">
        <v>1</v>
      </c>
    </row>
    <row r="607" spans="1:11" x14ac:dyDescent="0.25">
      <c r="A607" s="11" t="s">
        <v>56</v>
      </c>
      <c r="B607" s="11" t="s">
        <v>56</v>
      </c>
      <c r="C607" s="11" t="s">
        <v>56</v>
      </c>
      <c r="D607" s="11" t="s">
        <v>100</v>
      </c>
      <c r="E607" s="11" t="s">
        <v>56</v>
      </c>
      <c r="F607" s="11" t="s">
        <v>175</v>
      </c>
      <c r="G607" s="1">
        <v>42290</v>
      </c>
      <c r="H607" s="11">
        <v>17</v>
      </c>
      <c r="I607" s="11">
        <v>19</v>
      </c>
      <c r="J607" s="11"/>
      <c r="K607" s="11">
        <v>1</v>
      </c>
    </row>
    <row r="608" spans="1:11" x14ac:dyDescent="0.25">
      <c r="A608" s="11" t="s">
        <v>56</v>
      </c>
      <c r="B608" s="11" t="s">
        <v>56</v>
      </c>
      <c r="C608" s="11" t="s">
        <v>56</v>
      </c>
      <c r="D608" s="11" t="s">
        <v>100</v>
      </c>
      <c r="E608" s="11" t="s">
        <v>56</v>
      </c>
      <c r="F608" s="11" t="s">
        <v>175</v>
      </c>
      <c r="G608" s="1">
        <v>42291</v>
      </c>
      <c r="H608" s="11">
        <v>18</v>
      </c>
      <c r="I608" s="11">
        <v>19</v>
      </c>
      <c r="J608" s="11"/>
      <c r="K608" s="11">
        <v>1</v>
      </c>
    </row>
    <row r="609" spans="1:11" x14ac:dyDescent="0.25">
      <c r="A609" s="11" t="s">
        <v>56</v>
      </c>
      <c r="B609" s="11" t="s">
        <v>56</v>
      </c>
      <c r="C609" s="11" t="s">
        <v>56</v>
      </c>
      <c r="D609" s="11" t="s">
        <v>100</v>
      </c>
      <c r="E609" s="11" t="s">
        <v>56</v>
      </c>
      <c r="F609" s="11" t="s">
        <v>175</v>
      </c>
      <c r="G609" s="1">
        <v>42292</v>
      </c>
      <c r="H609" s="11">
        <v>18</v>
      </c>
      <c r="I609" s="11">
        <v>19</v>
      </c>
      <c r="J609" s="11"/>
      <c r="K609" s="11">
        <v>1</v>
      </c>
    </row>
    <row r="610" spans="1:11" x14ac:dyDescent="0.25">
      <c r="A610" s="11" t="s">
        <v>56</v>
      </c>
      <c r="B610" s="11" t="s">
        <v>56</v>
      </c>
      <c r="C610" s="11" t="s">
        <v>56</v>
      </c>
      <c r="D610" s="11" t="s">
        <v>101</v>
      </c>
      <c r="E610" s="11" t="s">
        <v>56</v>
      </c>
      <c r="F610" s="11" t="s">
        <v>173</v>
      </c>
      <c r="G610" s="1">
        <v>41949</v>
      </c>
      <c r="H610" s="11">
        <v>18</v>
      </c>
      <c r="I610" s="11">
        <v>19</v>
      </c>
      <c r="J610" s="11">
        <v>19</v>
      </c>
      <c r="K610" s="11">
        <v>0</v>
      </c>
    </row>
    <row r="611" spans="1:11" x14ac:dyDescent="0.25">
      <c r="A611" s="11" t="s">
        <v>56</v>
      </c>
      <c r="B611" s="11" t="s">
        <v>56</v>
      </c>
      <c r="C611" s="11" t="s">
        <v>56</v>
      </c>
      <c r="D611" s="11" t="s">
        <v>101</v>
      </c>
      <c r="E611" s="11" t="s">
        <v>56</v>
      </c>
      <c r="F611" s="11" t="s">
        <v>173</v>
      </c>
      <c r="G611" s="1">
        <v>42163</v>
      </c>
      <c r="H611" s="11">
        <v>15</v>
      </c>
      <c r="I611" s="11">
        <v>18</v>
      </c>
      <c r="J611" s="11"/>
      <c r="K611" s="11">
        <v>1</v>
      </c>
    </row>
    <row r="612" spans="1:11" x14ac:dyDescent="0.25">
      <c r="A612" s="11" t="s">
        <v>56</v>
      </c>
      <c r="B612" s="11" t="s">
        <v>56</v>
      </c>
      <c r="C612" s="11" t="s">
        <v>56</v>
      </c>
      <c r="D612" s="11" t="s">
        <v>101</v>
      </c>
      <c r="E612" s="11" t="s">
        <v>56</v>
      </c>
      <c r="F612" s="11" t="s">
        <v>173</v>
      </c>
      <c r="G612" s="1">
        <v>42164</v>
      </c>
      <c r="H612" s="11">
        <v>15</v>
      </c>
      <c r="I612" s="11">
        <v>18</v>
      </c>
      <c r="J612" s="11"/>
      <c r="K612" s="11">
        <v>1</v>
      </c>
    </row>
    <row r="613" spans="1:11" x14ac:dyDescent="0.25">
      <c r="A613" s="11" t="s">
        <v>56</v>
      </c>
      <c r="B613" s="11" t="s">
        <v>56</v>
      </c>
      <c r="C613" s="11" t="s">
        <v>56</v>
      </c>
      <c r="D613" s="11" t="s">
        <v>101</v>
      </c>
      <c r="E613" s="11" t="s">
        <v>56</v>
      </c>
      <c r="F613" s="11" t="s">
        <v>173</v>
      </c>
      <c r="G613" s="1">
        <v>42173</v>
      </c>
      <c r="H613" s="11">
        <v>17</v>
      </c>
      <c r="I613" s="11">
        <v>19</v>
      </c>
      <c r="J613" s="11"/>
      <c r="K613" s="11">
        <v>1</v>
      </c>
    </row>
    <row r="614" spans="1:11" x14ac:dyDescent="0.25">
      <c r="A614" s="11" t="s">
        <v>56</v>
      </c>
      <c r="B614" s="11" t="s">
        <v>56</v>
      </c>
      <c r="C614" s="11" t="s">
        <v>56</v>
      </c>
      <c r="D614" s="11" t="s">
        <v>101</v>
      </c>
      <c r="E614" s="11" t="s">
        <v>56</v>
      </c>
      <c r="F614" s="11" t="s">
        <v>173</v>
      </c>
      <c r="G614" s="1">
        <v>42180</v>
      </c>
      <c r="H614" s="11">
        <v>16</v>
      </c>
      <c r="I614" s="11">
        <v>19</v>
      </c>
      <c r="J614" s="11"/>
      <c r="K614" s="11">
        <v>1</v>
      </c>
    </row>
    <row r="615" spans="1:11" x14ac:dyDescent="0.25">
      <c r="A615" s="11" t="s">
        <v>56</v>
      </c>
      <c r="B615" s="11" t="s">
        <v>56</v>
      </c>
      <c r="C615" s="11" t="s">
        <v>56</v>
      </c>
      <c r="D615" s="11" t="s">
        <v>101</v>
      </c>
      <c r="E615" s="11" t="s">
        <v>56</v>
      </c>
      <c r="F615" s="11" t="s">
        <v>173</v>
      </c>
      <c r="G615" s="1">
        <v>42181</v>
      </c>
      <c r="H615" s="11">
        <v>17</v>
      </c>
      <c r="I615" s="11">
        <v>19</v>
      </c>
      <c r="J615" s="11">
        <v>51</v>
      </c>
      <c r="K615" s="11">
        <v>0</v>
      </c>
    </row>
    <row r="616" spans="1:11" x14ac:dyDescent="0.25">
      <c r="A616" s="11" t="s">
        <v>56</v>
      </c>
      <c r="B616" s="11" t="s">
        <v>56</v>
      </c>
      <c r="C616" s="11" t="s">
        <v>56</v>
      </c>
      <c r="D616" s="11" t="s">
        <v>101</v>
      </c>
      <c r="E616" s="11" t="s">
        <v>56</v>
      </c>
      <c r="F616" s="11" t="s">
        <v>173</v>
      </c>
      <c r="G616" s="1">
        <v>42184</v>
      </c>
      <c r="H616" s="11">
        <v>19</v>
      </c>
      <c r="I616" s="11">
        <v>19</v>
      </c>
      <c r="J616" s="11">
        <v>51</v>
      </c>
      <c r="K616" s="11">
        <v>0</v>
      </c>
    </row>
    <row r="617" spans="1:11" x14ac:dyDescent="0.25">
      <c r="A617" s="11" t="s">
        <v>56</v>
      </c>
      <c r="B617" s="11" t="s">
        <v>56</v>
      </c>
      <c r="C617" s="11" t="s">
        <v>56</v>
      </c>
      <c r="D617" s="11" t="s">
        <v>101</v>
      </c>
      <c r="E617" s="11" t="s">
        <v>56</v>
      </c>
      <c r="F617" s="11" t="s">
        <v>173</v>
      </c>
      <c r="G617" s="1">
        <v>42185</v>
      </c>
      <c r="H617" s="11">
        <v>16</v>
      </c>
      <c r="I617" s="11">
        <v>19</v>
      </c>
      <c r="J617" s="11"/>
      <c r="K617" s="11">
        <v>1</v>
      </c>
    </row>
    <row r="618" spans="1:11" x14ac:dyDescent="0.25">
      <c r="A618" s="11" t="s">
        <v>56</v>
      </c>
      <c r="B618" s="11" t="s">
        <v>56</v>
      </c>
      <c r="C618" s="11" t="s">
        <v>56</v>
      </c>
      <c r="D618" s="11" t="s">
        <v>101</v>
      </c>
      <c r="E618" s="11" t="s">
        <v>56</v>
      </c>
      <c r="F618" s="11" t="s">
        <v>173</v>
      </c>
      <c r="G618" s="1">
        <v>42186</v>
      </c>
      <c r="H618" s="11">
        <v>16</v>
      </c>
      <c r="I618" s="11">
        <v>19</v>
      </c>
      <c r="J618" s="11">
        <v>51</v>
      </c>
      <c r="K618" s="11">
        <v>0</v>
      </c>
    </row>
    <row r="619" spans="1:11" x14ac:dyDescent="0.25">
      <c r="A619" s="11" t="s">
        <v>56</v>
      </c>
      <c r="B619" s="11" t="s">
        <v>56</v>
      </c>
      <c r="C619" s="11" t="s">
        <v>56</v>
      </c>
      <c r="D619" s="11" t="s">
        <v>101</v>
      </c>
      <c r="E619" s="11" t="s">
        <v>56</v>
      </c>
      <c r="F619" s="11" t="s">
        <v>173</v>
      </c>
      <c r="G619" s="1">
        <v>42187</v>
      </c>
      <c r="H619" s="11">
        <v>17</v>
      </c>
      <c r="I619" s="11">
        <v>18</v>
      </c>
      <c r="J619" s="11">
        <v>51</v>
      </c>
      <c r="K619" s="11">
        <v>0</v>
      </c>
    </row>
    <row r="620" spans="1:11" x14ac:dyDescent="0.25">
      <c r="A620" s="11" t="s">
        <v>56</v>
      </c>
      <c r="B620" s="11" t="s">
        <v>56</v>
      </c>
      <c r="C620" s="11" t="s">
        <v>56</v>
      </c>
      <c r="D620" s="11" t="s">
        <v>101</v>
      </c>
      <c r="E620" s="11" t="s">
        <v>56</v>
      </c>
      <c r="F620" s="11" t="s">
        <v>173</v>
      </c>
      <c r="G620" s="1">
        <v>42207</v>
      </c>
      <c r="H620" s="11">
        <v>16</v>
      </c>
      <c r="I620" s="11">
        <v>16</v>
      </c>
      <c r="J620" s="11"/>
      <c r="K620" s="11">
        <v>1</v>
      </c>
    </row>
    <row r="621" spans="1:11" x14ac:dyDescent="0.25">
      <c r="A621" s="11" t="s">
        <v>56</v>
      </c>
      <c r="B621" s="11" t="s">
        <v>56</v>
      </c>
      <c r="C621" s="11" t="s">
        <v>56</v>
      </c>
      <c r="D621" s="11" t="s">
        <v>101</v>
      </c>
      <c r="E621" s="11" t="s">
        <v>56</v>
      </c>
      <c r="F621" s="11" t="s">
        <v>173</v>
      </c>
      <c r="G621" s="1">
        <v>42213</v>
      </c>
      <c r="H621" s="11">
        <v>17</v>
      </c>
      <c r="I621" s="11">
        <v>19</v>
      </c>
      <c r="J621" s="11"/>
      <c r="K621" s="11">
        <v>1</v>
      </c>
    </row>
    <row r="622" spans="1:11" x14ac:dyDescent="0.25">
      <c r="A622" s="11" t="s">
        <v>56</v>
      </c>
      <c r="B622" s="11" t="s">
        <v>56</v>
      </c>
      <c r="C622" s="11" t="s">
        <v>56</v>
      </c>
      <c r="D622" s="11" t="s">
        <v>101</v>
      </c>
      <c r="E622" s="11" t="s">
        <v>56</v>
      </c>
      <c r="F622" s="11" t="s">
        <v>173</v>
      </c>
      <c r="G622" s="1">
        <v>42213</v>
      </c>
      <c r="H622" s="11">
        <v>18</v>
      </c>
      <c r="I622" s="11">
        <v>18</v>
      </c>
      <c r="J622" s="11"/>
      <c r="K622" s="11">
        <v>1</v>
      </c>
    </row>
    <row r="623" spans="1:11" x14ac:dyDescent="0.25">
      <c r="A623" s="11" t="s">
        <v>56</v>
      </c>
      <c r="B623" s="11" t="s">
        <v>56</v>
      </c>
      <c r="C623" s="11" t="s">
        <v>56</v>
      </c>
      <c r="D623" s="11" t="s">
        <v>101</v>
      </c>
      <c r="E623" s="11" t="s">
        <v>56</v>
      </c>
      <c r="F623" s="11" t="s">
        <v>173</v>
      </c>
      <c r="G623" s="1">
        <v>42213</v>
      </c>
      <c r="H623" s="11">
        <v>18</v>
      </c>
      <c r="I623" s="11">
        <v>19</v>
      </c>
      <c r="J623" s="11"/>
      <c r="K623" s="11">
        <v>1</v>
      </c>
    </row>
    <row r="624" spans="1:11" x14ac:dyDescent="0.25">
      <c r="A624" s="11" t="s">
        <v>56</v>
      </c>
      <c r="B624" s="11" t="s">
        <v>56</v>
      </c>
      <c r="C624" s="11" t="s">
        <v>56</v>
      </c>
      <c r="D624" s="11" t="s">
        <v>101</v>
      </c>
      <c r="E624" s="11" t="s">
        <v>56</v>
      </c>
      <c r="F624" s="11" t="s">
        <v>173</v>
      </c>
      <c r="G624" s="1">
        <v>42214</v>
      </c>
      <c r="H624" s="11">
        <v>17</v>
      </c>
      <c r="I624" s="11">
        <v>19</v>
      </c>
      <c r="J624" s="11">
        <v>51</v>
      </c>
      <c r="K624" s="11">
        <v>0</v>
      </c>
    </row>
    <row r="625" spans="1:11" x14ac:dyDescent="0.25">
      <c r="A625" s="11" t="s">
        <v>56</v>
      </c>
      <c r="B625" s="11" t="s">
        <v>56</v>
      </c>
      <c r="C625" s="11" t="s">
        <v>56</v>
      </c>
      <c r="D625" s="11" t="s">
        <v>101</v>
      </c>
      <c r="E625" s="11" t="s">
        <v>56</v>
      </c>
      <c r="F625" s="11" t="s">
        <v>173</v>
      </c>
      <c r="G625" s="1">
        <v>42215</v>
      </c>
      <c r="H625" s="11">
        <v>17</v>
      </c>
      <c r="I625" s="11">
        <v>18</v>
      </c>
      <c r="J625" s="11">
        <v>51</v>
      </c>
      <c r="K625" s="11">
        <v>0</v>
      </c>
    </row>
    <row r="626" spans="1:11" x14ac:dyDescent="0.25">
      <c r="A626" s="11" t="s">
        <v>56</v>
      </c>
      <c r="B626" s="11" t="s">
        <v>56</v>
      </c>
      <c r="C626" s="11" t="s">
        <v>56</v>
      </c>
      <c r="D626" s="11" t="s">
        <v>101</v>
      </c>
      <c r="E626" s="11" t="s">
        <v>56</v>
      </c>
      <c r="F626" s="11" t="s">
        <v>173</v>
      </c>
      <c r="G626" s="1">
        <v>42216</v>
      </c>
      <c r="H626" s="11">
        <v>17</v>
      </c>
      <c r="I626" s="11">
        <v>17</v>
      </c>
      <c r="J626" s="11"/>
      <c r="K626" s="11">
        <v>1</v>
      </c>
    </row>
    <row r="627" spans="1:11" x14ac:dyDescent="0.25">
      <c r="A627" s="11" t="s">
        <v>56</v>
      </c>
      <c r="B627" s="11" t="s">
        <v>56</v>
      </c>
      <c r="C627" s="11" t="s">
        <v>56</v>
      </c>
      <c r="D627" s="11" t="s">
        <v>101</v>
      </c>
      <c r="E627" s="11" t="s">
        <v>56</v>
      </c>
      <c r="F627" s="11" t="s">
        <v>173</v>
      </c>
      <c r="G627" s="1">
        <v>42222</v>
      </c>
      <c r="H627" s="11">
        <v>17</v>
      </c>
      <c r="I627" s="11">
        <v>17</v>
      </c>
      <c r="J627" s="11"/>
      <c r="K627" s="11">
        <v>1</v>
      </c>
    </row>
    <row r="628" spans="1:11" x14ac:dyDescent="0.25">
      <c r="A628" s="11" t="s">
        <v>56</v>
      </c>
      <c r="B628" s="11" t="s">
        <v>56</v>
      </c>
      <c r="C628" s="11" t="s">
        <v>56</v>
      </c>
      <c r="D628" s="11" t="s">
        <v>101</v>
      </c>
      <c r="E628" s="11" t="s">
        <v>56</v>
      </c>
      <c r="F628" s="11" t="s">
        <v>173</v>
      </c>
      <c r="G628" s="1">
        <v>42222</v>
      </c>
      <c r="H628" s="11">
        <v>17</v>
      </c>
      <c r="I628" s="11">
        <v>18</v>
      </c>
      <c r="J628" s="11">
        <v>45</v>
      </c>
      <c r="K628" s="11">
        <v>0</v>
      </c>
    </row>
    <row r="629" spans="1:11" x14ac:dyDescent="0.25">
      <c r="A629" s="11" t="s">
        <v>56</v>
      </c>
      <c r="B629" s="11" t="s">
        <v>56</v>
      </c>
      <c r="C629" s="11" t="s">
        <v>56</v>
      </c>
      <c r="D629" s="11" t="s">
        <v>101</v>
      </c>
      <c r="E629" s="11" t="s">
        <v>56</v>
      </c>
      <c r="F629" s="11" t="s">
        <v>173</v>
      </c>
      <c r="G629" s="1">
        <v>42229</v>
      </c>
      <c r="H629" s="11">
        <v>18</v>
      </c>
      <c r="I629" s="11">
        <v>19</v>
      </c>
      <c r="J629" s="11">
        <v>52</v>
      </c>
      <c r="K629" s="11">
        <v>0</v>
      </c>
    </row>
    <row r="630" spans="1:11" x14ac:dyDescent="0.25">
      <c r="A630" s="11" t="s">
        <v>56</v>
      </c>
      <c r="B630" s="11" t="s">
        <v>56</v>
      </c>
      <c r="C630" s="11" t="s">
        <v>56</v>
      </c>
      <c r="D630" s="11" t="s">
        <v>101</v>
      </c>
      <c r="E630" s="11" t="s">
        <v>56</v>
      </c>
      <c r="F630" s="11" t="s">
        <v>173</v>
      </c>
      <c r="G630" s="1">
        <v>42230</v>
      </c>
      <c r="H630" s="11">
        <v>17</v>
      </c>
      <c r="I630" s="11">
        <v>17</v>
      </c>
      <c r="J630" s="11"/>
      <c r="K630" s="11">
        <v>1</v>
      </c>
    </row>
    <row r="631" spans="1:11" x14ac:dyDescent="0.25">
      <c r="A631" s="11" t="s">
        <v>56</v>
      </c>
      <c r="B631" s="11" t="s">
        <v>56</v>
      </c>
      <c r="C631" s="11" t="s">
        <v>56</v>
      </c>
      <c r="D631" s="11" t="s">
        <v>101</v>
      </c>
      <c r="E631" s="11" t="s">
        <v>56</v>
      </c>
      <c r="F631" s="11" t="s">
        <v>173</v>
      </c>
      <c r="G631" s="1">
        <v>42230</v>
      </c>
      <c r="H631" s="11">
        <v>17</v>
      </c>
      <c r="I631" s="11">
        <v>18</v>
      </c>
      <c r="J631" s="11"/>
      <c r="K631" s="11">
        <v>1</v>
      </c>
    </row>
    <row r="632" spans="1:11" x14ac:dyDescent="0.25">
      <c r="A632" s="11" t="s">
        <v>56</v>
      </c>
      <c r="B632" s="11" t="s">
        <v>56</v>
      </c>
      <c r="C632" s="11" t="s">
        <v>56</v>
      </c>
      <c r="D632" s="11" t="s">
        <v>101</v>
      </c>
      <c r="E632" s="11" t="s">
        <v>56</v>
      </c>
      <c r="F632" s="11" t="s">
        <v>173</v>
      </c>
      <c r="G632" s="1">
        <v>42230</v>
      </c>
      <c r="H632" s="11">
        <v>18</v>
      </c>
      <c r="I632" s="11">
        <v>18</v>
      </c>
      <c r="J632" s="11"/>
      <c r="K632" s="11">
        <v>1</v>
      </c>
    </row>
    <row r="633" spans="1:11" x14ac:dyDescent="0.25">
      <c r="A633" s="11" t="s">
        <v>56</v>
      </c>
      <c r="B633" s="11" t="s">
        <v>56</v>
      </c>
      <c r="C633" s="11" t="s">
        <v>56</v>
      </c>
      <c r="D633" s="11" t="s">
        <v>101</v>
      </c>
      <c r="E633" s="11" t="s">
        <v>56</v>
      </c>
      <c r="F633" s="11" t="s">
        <v>173</v>
      </c>
      <c r="G633" s="1">
        <v>42233</v>
      </c>
      <c r="H633" s="11">
        <v>17</v>
      </c>
      <c r="I633" s="11">
        <v>18</v>
      </c>
      <c r="J633" s="11"/>
      <c r="K633" s="11">
        <v>1</v>
      </c>
    </row>
    <row r="634" spans="1:11" x14ac:dyDescent="0.25">
      <c r="A634" s="11" t="s">
        <v>56</v>
      </c>
      <c r="B634" s="11" t="s">
        <v>56</v>
      </c>
      <c r="C634" s="11" t="s">
        <v>56</v>
      </c>
      <c r="D634" s="11" t="s">
        <v>101</v>
      </c>
      <c r="E634" s="11" t="s">
        <v>56</v>
      </c>
      <c r="F634" s="11" t="s">
        <v>173</v>
      </c>
      <c r="G634" s="1">
        <v>42242</v>
      </c>
      <c r="H634" s="11">
        <v>16</v>
      </c>
      <c r="I634" s="11">
        <v>19</v>
      </c>
      <c r="J634" s="11"/>
      <c r="K634" s="11">
        <v>1</v>
      </c>
    </row>
    <row r="635" spans="1:11" x14ac:dyDescent="0.25">
      <c r="A635" s="11" t="s">
        <v>56</v>
      </c>
      <c r="B635" s="11" t="s">
        <v>56</v>
      </c>
      <c r="C635" s="11" t="s">
        <v>56</v>
      </c>
      <c r="D635" s="11" t="s">
        <v>101</v>
      </c>
      <c r="E635" s="11" t="s">
        <v>56</v>
      </c>
      <c r="F635" s="11" t="s">
        <v>173</v>
      </c>
      <c r="G635" s="1">
        <v>42242</v>
      </c>
      <c r="H635" s="11">
        <v>17</v>
      </c>
      <c r="I635" s="11">
        <v>19</v>
      </c>
      <c r="J635" s="11"/>
      <c r="K635" s="11">
        <v>1</v>
      </c>
    </row>
    <row r="636" spans="1:11" x14ac:dyDescent="0.25">
      <c r="A636" s="11" t="s">
        <v>56</v>
      </c>
      <c r="B636" s="11" t="s">
        <v>56</v>
      </c>
      <c r="C636" s="11" t="s">
        <v>56</v>
      </c>
      <c r="D636" s="11" t="s">
        <v>101</v>
      </c>
      <c r="E636" s="11" t="s">
        <v>56</v>
      </c>
      <c r="F636" s="11" t="s">
        <v>173</v>
      </c>
      <c r="G636" s="1">
        <v>42243</v>
      </c>
      <c r="H636" s="11">
        <v>18</v>
      </c>
      <c r="I636" s="11">
        <v>19</v>
      </c>
      <c r="J636" s="11"/>
      <c r="K636" s="11">
        <v>1</v>
      </c>
    </row>
    <row r="637" spans="1:11" x14ac:dyDescent="0.25">
      <c r="A637" s="11" t="s">
        <v>56</v>
      </c>
      <c r="B637" s="11" t="s">
        <v>56</v>
      </c>
      <c r="C637" s="11" t="s">
        <v>56</v>
      </c>
      <c r="D637" s="11" t="s">
        <v>101</v>
      </c>
      <c r="E637" s="11" t="s">
        <v>56</v>
      </c>
      <c r="F637" s="11" t="s">
        <v>173</v>
      </c>
      <c r="G637" s="1">
        <v>42243</v>
      </c>
      <c r="H637" s="11">
        <v>19</v>
      </c>
      <c r="I637" s="11">
        <v>19</v>
      </c>
      <c r="J637" s="11"/>
      <c r="K637" s="11">
        <v>1</v>
      </c>
    </row>
    <row r="638" spans="1:11" x14ac:dyDescent="0.25">
      <c r="A638" s="11" t="s">
        <v>56</v>
      </c>
      <c r="B638" s="11" t="s">
        <v>56</v>
      </c>
      <c r="C638" s="11" t="s">
        <v>56</v>
      </c>
      <c r="D638" s="11" t="s">
        <v>101</v>
      </c>
      <c r="E638" s="11" t="s">
        <v>56</v>
      </c>
      <c r="F638" s="11" t="s">
        <v>173</v>
      </c>
      <c r="G638" s="1">
        <v>42244</v>
      </c>
      <c r="H638" s="11">
        <v>17</v>
      </c>
      <c r="I638" s="11">
        <v>19</v>
      </c>
      <c r="J638" s="11"/>
      <c r="K638" s="11">
        <v>1</v>
      </c>
    </row>
    <row r="639" spans="1:11" x14ac:dyDescent="0.25">
      <c r="A639" s="11" t="s">
        <v>56</v>
      </c>
      <c r="B639" s="11" t="s">
        <v>56</v>
      </c>
      <c r="C639" s="11" t="s">
        <v>56</v>
      </c>
      <c r="D639" s="11" t="s">
        <v>101</v>
      </c>
      <c r="E639" s="11" t="s">
        <v>56</v>
      </c>
      <c r="F639" s="11" t="s">
        <v>173</v>
      </c>
      <c r="G639" s="1">
        <v>42244</v>
      </c>
      <c r="H639" s="11">
        <v>18</v>
      </c>
      <c r="I639" s="11">
        <v>19</v>
      </c>
      <c r="J639" s="11"/>
      <c r="K639" s="11">
        <v>1</v>
      </c>
    </row>
    <row r="640" spans="1:11" x14ac:dyDescent="0.25">
      <c r="A640" s="11" t="s">
        <v>56</v>
      </c>
      <c r="B640" s="11" t="s">
        <v>56</v>
      </c>
      <c r="C640" s="11" t="s">
        <v>56</v>
      </c>
      <c r="D640" s="11" t="s">
        <v>101</v>
      </c>
      <c r="E640" s="11" t="s">
        <v>56</v>
      </c>
      <c r="F640" s="11" t="s">
        <v>173</v>
      </c>
      <c r="G640" s="1">
        <v>42255</v>
      </c>
      <c r="H640" s="11">
        <v>16</v>
      </c>
      <c r="I640" s="11">
        <v>19</v>
      </c>
      <c r="J640" s="11"/>
      <c r="K640" s="11">
        <v>1</v>
      </c>
    </row>
    <row r="641" spans="1:11" x14ac:dyDescent="0.25">
      <c r="A641" s="11" t="s">
        <v>56</v>
      </c>
      <c r="B641" s="11" t="s">
        <v>56</v>
      </c>
      <c r="C641" s="11" t="s">
        <v>56</v>
      </c>
      <c r="D641" s="11" t="s">
        <v>101</v>
      </c>
      <c r="E641" s="11" t="s">
        <v>56</v>
      </c>
      <c r="F641" s="11" t="s">
        <v>173</v>
      </c>
      <c r="G641" s="1">
        <v>42256</v>
      </c>
      <c r="H641" s="11">
        <v>16</v>
      </c>
      <c r="I641" s="11">
        <v>19</v>
      </c>
      <c r="J641" s="11"/>
      <c r="K641" s="11">
        <v>1</v>
      </c>
    </row>
    <row r="642" spans="1:11" x14ac:dyDescent="0.25">
      <c r="A642" s="11" t="s">
        <v>56</v>
      </c>
      <c r="B642" s="11" t="s">
        <v>56</v>
      </c>
      <c r="C642" s="11" t="s">
        <v>56</v>
      </c>
      <c r="D642" s="11" t="s">
        <v>101</v>
      </c>
      <c r="E642" s="11" t="s">
        <v>56</v>
      </c>
      <c r="F642" s="11" t="s">
        <v>173</v>
      </c>
      <c r="G642" s="1">
        <v>42257</v>
      </c>
      <c r="H642" s="11">
        <v>16</v>
      </c>
      <c r="I642" s="11">
        <v>19</v>
      </c>
      <c r="J642" s="11"/>
      <c r="K642" s="11">
        <v>1</v>
      </c>
    </row>
    <row r="643" spans="1:11" x14ac:dyDescent="0.25">
      <c r="A643" s="11" t="s">
        <v>56</v>
      </c>
      <c r="B643" s="11" t="s">
        <v>56</v>
      </c>
      <c r="C643" s="11" t="s">
        <v>56</v>
      </c>
      <c r="D643" s="11" t="s">
        <v>101</v>
      </c>
      <c r="E643" s="11" t="s">
        <v>56</v>
      </c>
      <c r="F643" s="11" t="s">
        <v>173</v>
      </c>
      <c r="G643" s="1">
        <v>42258</v>
      </c>
      <c r="H643" s="11">
        <v>15</v>
      </c>
      <c r="I643" s="11">
        <v>18</v>
      </c>
      <c r="J643" s="11"/>
      <c r="K643" s="11">
        <v>1</v>
      </c>
    </row>
    <row r="644" spans="1:11" x14ac:dyDescent="0.25">
      <c r="A644" s="11" t="s">
        <v>56</v>
      </c>
      <c r="B644" s="11" t="s">
        <v>56</v>
      </c>
      <c r="C644" s="11" t="s">
        <v>56</v>
      </c>
      <c r="D644" s="11" t="s">
        <v>101</v>
      </c>
      <c r="E644" s="11" t="s">
        <v>56</v>
      </c>
      <c r="F644" s="11" t="s">
        <v>173</v>
      </c>
      <c r="G644" s="1">
        <v>42258</v>
      </c>
      <c r="H644" s="11">
        <v>16</v>
      </c>
      <c r="I644" s="11">
        <v>19</v>
      </c>
      <c r="J644" s="11"/>
      <c r="K644" s="11">
        <v>1</v>
      </c>
    </row>
    <row r="645" spans="1:11" x14ac:dyDescent="0.25">
      <c r="A645" s="11" t="s">
        <v>56</v>
      </c>
      <c r="B645" s="11" t="s">
        <v>56</v>
      </c>
      <c r="C645" s="11" t="s">
        <v>56</v>
      </c>
      <c r="D645" s="11" t="s">
        <v>101</v>
      </c>
      <c r="E645" s="11" t="s">
        <v>56</v>
      </c>
      <c r="F645" s="11" t="s">
        <v>173</v>
      </c>
      <c r="G645" s="1">
        <v>42271</v>
      </c>
      <c r="H645" s="11">
        <v>19</v>
      </c>
      <c r="I645" s="11">
        <v>19</v>
      </c>
      <c r="J645" s="11">
        <v>50</v>
      </c>
      <c r="K645" s="11">
        <v>0</v>
      </c>
    </row>
    <row r="646" spans="1:11" x14ac:dyDescent="0.25">
      <c r="A646" s="11" t="s">
        <v>56</v>
      </c>
      <c r="B646" s="11" t="s">
        <v>56</v>
      </c>
      <c r="C646" s="11" t="s">
        <v>56</v>
      </c>
      <c r="D646" s="11" t="s">
        <v>101</v>
      </c>
      <c r="E646" s="11" t="s">
        <v>56</v>
      </c>
      <c r="F646" s="11" t="s">
        <v>173</v>
      </c>
      <c r="G646" s="1">
        <v>42272</v>
      </c>
      <c r="H646" s="11">
        <v>18</v>
      </c>
      <c r="I646" s="11">
        <v>19</v>
      </c>
      <c r="J646" s="11"/>
      <c r="K646" s="11">
        <v>1</v>
      </c>
    </row>
    <row r="647" spans="1:11" x14ac:dyDescent="0.25">
      <c r="A647" s="11" t="s">
        <v>56</v>
      </c>
      <c r="B647" s="11" t="s">
        <v>56</v>
      </c>
      <c r="C647" s="11" t="s">
        <v>56</v>
      </c>
      <c r="D647" s="11" t="s">
        <v>101</v>
      </c>
      <c r="E647" s="11" t="s">
        <v>56</v>
      </c>
      <c r="F647" s="11" t="s">
        <v>173</v>
      </c>
      <c r="G647" s="1">
        <v>42275</v>
      </c>
      <c r="H647" s="11">
        <v>19</v>
      </c>
      <c r="I647" s="11">
        <v>19</v>
      </c>
      <c r="J647" s="11">
        <v>49</v>
      </c>
      <c r="K647" s="11">
        <v>0</v>
      </c>
    </row>
    <row r="648" spans="1:11" x14ac:dyDescent="0.25">
      <c r="A648" s="11" t="s">
        <v>56</v>
      </c>
      <c r="B648" s="11" t="s">
        <v>56</v>
      </c>
      <c r="C648" s="11" t="s">
        <v>56</v>
      </c>
      <c r="D648" s="11" t="s">
        <v>101</v>
      </c>
      <c r="E648" s="11" t="s">
        <v>56</v>
      </c>
      <c r="F648" s="11" t="s">
        <v>173</v>
      </c>
      <c r="G648" s="1">
        <v>42276</v>
      </c>
      <c r="H648" s="11">
        <v>19</v>
      </c>
      <c r="I648" s="11">
        <v>19</v>
      </c>
      <c r="J648" s="11"/>
      <c r="K648" s="11">
        <v>1</v>
      </c>
    </row>
    <row r="649" spans="1:11" x14ac:dyDescent="0.25">
      <c r="A649" s="11" t="s">
        <v>56</v>
      </c>
      <c r="B649" s="11" t="s">
        <v>56</v>
      </c>
      <c r="C649" s="11" t="s">
        <v>56</v>
      </c>
      <c r="D649" s="11" t="s">
        <v>101</v>
      </c>
      <c r="E649" s="11" t="s">
        <v>56</v>
      </c>
      <c r="F649" s="11" t="s">
        <v>173</v>
      </c>
      <c r="G649" s="1">
        <v>42285</v>
      </c>
      <c r="H649" s="11">
        <v>19</v>
      </c>
      <c r="I649" s="11">
        <v>19</v>
      </c>
      <c r="J649" s="11"/>
      <c r="K649" s="11">
        <v>1</v>
      </c>
    </row>
    <row r="650" spans="1:11" x14ac:dyDescent="0.25">
      <c r="A650" s="11" t="s">
        <v>56</v>
      </c>
      <c r="B650" s="11" t="s">
        <v>56</v>
      </c>
      <c r="C650" s="11" t="s">
        <v>56</v>
      </c>
      <c r="D650" s="11" t="s">
        <v>101</v>
      </c>
      <c r="E650" s="11" t="s">
        <v>56</v>
      </c>
      <c r="F650" s="11" t="s">
        <v>173</v>
      </c>
      <c r="G650" s="1">
        <v>42286</v>
      </c>
      <c r="H650" s="11">
        <v>17</v>
      </c>
      <c r="I650" s="11">
        <v>19</v>
      </c>
      <c r="J650" s="11"/>
      <c r="K650" s="11">
        <v>1</v>
      </c>
    </row>
    <row r="651" spans="1:11" x14ac:dyDescent="0.25">
      <c r="A651" s="11" t="s">
        <v>56</v>
      </c>
      <c r="B651" s="11" t="s">
        <v>56</v>
      </c>
      <c r="C651" s="11" t="s">
        <v>56</v>
      </c>
      <c r="D651" s="11" t="s">
        <v>101</v>
      </c>
      <c r="E651" s="11" t="s">
        <v>56</v>
      </c>
      <c r="F651" s="11" t="s">
        <v>173</v>
      </c>
      <c r="G651" s="1">
        <v>42286</v>
      </c>
      <c r="H651" s="11">
        <v>18</v>
      </c>
      <c r="I651" s="11">
        <v>19</v>
      </c>
      <c r="J651" s="11"/>
      <c r="K651" s="11">
        <v>1</v>
      </c>
    </row>
    <row r="652" spans="1:11" x14ac:dyDescent="0.25">
      <c r="A652" s="11" t="s">
        <v>56</v>
      </c>
      <c r="B652" s="11" t="s">
        <v>56</v>
      </c>
      <c r="C652" s="11" t="s">
        <v>56</v>
      </c>
      <c r="D652" s="11" t="s">
        <v>101</v>
      </c>
      <c r="E652" s="11" t="s">
        <v>56</v>
      </c>
      <c r="F652" s="11" t="s">
        <v>173</v>
      </c>
      <c r="G652" s="1">
        <v>42289</v>
      </c>
      <c r="H652" s="11">
        <v>16</v>
      </c>
      <c r="I652" s="11">
        <v>19</v>
      </c>
      <c r="J652" s="11"/>
      <c r="K652" s="11">
        <v>1</v>
      </c>
    </row>
    <row r="653" spans="1:11" x14ac:dyDescent="0.25">
      <c r="A653" s="11" t="s">
        <v>56</v>
      </c>
      <c r="B653" s="11" t="s">
        <v>56</v>
      </c>
      <c r="C653" s="11" t="s">
        <v>56</v>
      </c>
      <c r="D653" s="11" t="s">
        <v>101</v>
      </c>
      <c r="E653" s="11" t="s">
        <v>56</v>
      </c>
      <c r="F653" s="11" t="s">
        <v>173</v>
      </c>
      <c r="G653" s="1">
        <v>42289</v>
      </c>
      <c r="H653" s="11">
        <v>17</v>
      </c>
      <c r="I653" s="11">
        <v>19</v>
      </c>
      <c r="J653" s="11"/>
      <c r="K653" s="11">
        <v>1</v>
      </c>
    </row>
    <row r="654" spans="1:11" x14ac:dyDescent="0.25">
      <c r="A654" s="11" t="s">
        <v>56</v>
      </c>
      <c r="B654" s="11" t="s">
        <v>56</v>
      </c>
      <c r="C654" s="11" t="s">
        <v>56</v>
      </c>
      <c r="D654" s="11" t="s">
        <v>101</v>
      </c>
      <c r="E654" s="11" t="s">
        <v>56</v>
      </c>
      <c r="F654" s="11" t="s">
        <v>173</v>
      </c>
      <c r="G654" s="1">
        <v>42290</v>
      </c>
      <c r="H654" s="11">
        <v>16</v>
      </c>
      <c r="I654" s="11">
        <v>19</v>
      </c>
      <c r="J654" s="11"/>
      <c r="K654" s="11">
        <v>1</v>
      </c>
    </row>
    <row r="655" spans="1:11" x14ac:dyDescent="0.25">
      <c r="A655" s="11" t="s">
        <v>56</v>
      </c>
      <c r="B655" s="11" t="s">
        <v>56</v>
      </c>
      <c r="C655" s="11" t="s">
        <v>56</v>
      </c>
      <c r="D655" s="11" t="s">
        <v>101</v>
      </c>
      <c r="E655" s="11" t="s">
        <v>56</v>
      </c>
      <c r="F655" s="11" t="s">
        <v>173</v>
      </c>
      <c r="G655" s="1">
        <v>42290</v>
      </c>
      <c r="H655" s="11">
        <v>17</v>
      </c>
      <c r="I655" s="11">
        <v>19</v>
      </c>
      <c r="J655" s="11"/>
      <c r="K655" s="11">
        <v>1</v>
      </c>
    </row>
    <row r="656" spans="1:11" x14ac:dyDescent="0.25">
      <c r="A656" s="11" t="s">
        <v>56</v>
      </c>
      <c r="B656" s="11" t="s">
        <v>56</v>
      </c>
      <c r="C656" s="11" t="s">
        <v>56</v>
      </c>
      <c r="D656" s="11" t="s">
        <v>101</v>
      </c>
      <c r="E656" s="11" t="s">
        <v>56</v>
      </c>
      <c r="F656" s="11" t="s">
        <v>173</v>
      </c>
      <c r="G656" s="1">
        <v>42291</v>
      </c>
      <c r="H656" s="11">
        <v>18</v>
      </c>
      <c r="I656" s="11">
        <v>19</v>
      </c>
      <c r="J656" s="11"/>
      <c r="K656" s="11">
        <v>1</v>
      </c>
    </row>
    <row r="657" spans="1:11" x14ac:dyDescent="0.25">
      <c r="A657" s="11" t="s">
        <v>56</v>
      </c>
      <c r="B657" s="11" t="s">
        <v>56</v>
      </c>
      <c r="C657" s="11" t="s">
        <v>56</v>
      </c>
      <c r="D657" s="11" t="s">
        <v>101</v>
      </c>
      <c r="E657" s="11" t="s">
        <v>56</v>
      </c>
      <c r="F657" s="11" t="s">
        <v>173</v>
      </c>
      <c r="G657" s="1">
        <v>42292</v>
      </c>
      <c r="H657" s="11">
        <v>18</v>
      </c>
      <c r="I657" s="11">
        <v>19</v>
      </c>
      <c r="J657" s="11"/>
      <c r="K657" s="11">
        <v>1</v>
      </c>
    </row>
    <row r="658" spans="1:11" x14ac:dyDescent="0.25">
      <c r="A658" s="11" t="s">
        <v>56</v>
      </c>
      <c r="B658" s="11" t="s">
        <v>56</v>
      </c>
      <c r="C658" s="11" t="s">
        <v>56</v>
      </c>
      <c r="D658" s="11" t="s">
        <v>101</v>
      </c>
      <c r="E658" s="11" t="s">
        <v>56</v>
      </c>
      <c r="F658" s="11" t="s">
        <v>173</v>
      </c>
      <c r="G658" s="1">
        <v>42292</v>
      </c>
      <c r="H658" s="11">
        <v>19</v>
      </c>
      <c r="I658" s="11">
        <v>19</v>
      </c>
      <c r="J658" s="11"/>
      <c r="K658" s="11">
        <v>1</v>
      </c>
    </row>
    <row r="659" spans="1:11" x14ac:dyDescent="0.25">
      <c r="A659" s="11" t="s">
        <v>56</v>
      </c>
      <c r="B659" s="11" t="s">
        <v>56</v>
      </c>
      <c r="C659" s="11" t="s">
        <v>56</v>
      </c>
      <c r="D659" s="11" t="s">
        <v>101</v>
      </c>
      <c r="E659" s="11" t="s">
        <v>56</v>
      </c>
      <c r="F659" s="11" t="s">
        <v>173</v>
      </c>
      <c r="G659" s="1">
        <v>42293</v>
      </c>
      <c r="H659" s="11">
        <v>19</v>
      </c>
      <c r="I659" s="11">
        <v>19</v>
      </c>
      <c r="J659" s="11"/>
      <c r="K659" s="11">
        <v>1</v>
      </c>
    </row>
    <row r="660" spans="1:11" x14ac:dyDescent="0.25">
      <c r="A660" s="11" t="s">
        <v>56</v>
      </c>
      <c r="B660" s="11" t="s">
        <v>56</v>
      </c>
      <c r="C660" s="11" t="s">
        <v>56</v>
      </c>
      <c r="D660" s="11" t="s">
        <v>101</v>
      </c>
      <c r="E660" s="11" t="s">
        <v>56</v>
      </c>
      <c r="F660" s="11" t="s">
        <v>173</v>
      </c>
      <c r="G660" s="1">
        <v>42303</v>
      </c>
      <c r="H660" s="11">
        <v>19</v>
      </c>
      <c r="I660" s="11">
        <v>19</v>
      </c>
      <c r="J660" s="11">
        <v>52</v>
      </c>
      <c r="K660" s="11">
        <v>0</v>
      </c>
    </row>
    <row r="661" spans="1:11" x14ac:dyDescent="0.25">
      <c r="A661" s="11" t="s">
        <v>56</v>
      </c>
      <c r="B661" s="11" t="s">
        <v>56</v>
      </c>
      <c r="C661" s="11" t="s">
        <v>56</v>
      </c>
      <c r="D661" s="11" t="s">
        <v>101</v>
      </c>
      <c r="E661" s="11" t="s">
        <v>56</v>
      </c>
      <c r="F661" s="11" t="s">
        <v>173</v>
      </c>
      <c r="G661" s="1">
        <v>42304</v>
      </c>
      <c r="H661" s="11">
        <v>19</v>
      </c>
      <c r="I661" s="11">
        <v>19</v>
      </c>
      <c r="J661" s="11"/>
      <c r="K661" s="11">
        <v>1</v>
      </c>
    </row>
    <row r="662" spans="1:11" x14ac:dyDescent="0.25">
      <c r="A662" s="11" t="s">
        <v>56</v>
      </c>
      <c r="B662" s="11" t="s">
        <v>56</v>
      </c>
      <c r="C662" s="11" t="s">
        <v>56</v>
      </c>
      <c r="D662" s="11" t="s">
        <v>101</v>
      </c>
      <c r="E662" s="11" t="s">
        <v>56</v>
      </c>
      <c r="F662" s="11" t="s">
        <v>173</v>
      </c>
      <c r="G662" s="1">
        <v>42305</v>
      </c>
      <c r="H662" s="11">
        <v>19</v>
      </c>
      <c r="I662" s="11">
        <v>19</v>
      </c>
      <c r="J662" s="11"/>
      <c r="K662" s="11">
        <v>1</v>
      </c>
    </row>
    <row r="663" spans="1:11" x14ac:dyDescent="0.25">
      <c r="A663" s="11" t="s">
        <v>56</v>
      </c>
      <c r="B663" s="11" t="s">
        <v>56</v>
      </c>
      <c r="C663" s="11" t="s">
        <v>56</v>
      </c>
      <c r="D663" s="11" t="s">
        <v>101</v>
      </c>
      <c r="E663" s="11" t="s">
        <v>56</v>
      </c>
      <c r="F663" s="11" t="s">
        <v>173</v>
      </c>
      <c r="G663" s="1">
        <v>42306</v>
      </c>
      <c r="H663" s="11">
        <v>19</v>
      </c>
      <c r="I663" s="11">
        <v>19</v>
      </c>
      <c r="J663" s="11"/>
      <c r="K663" s="11">
        <v>1</v>
      </c>
    </row>
    <row r="664" spans="1:11" x14ac:dyDescent="0.25">
      <c r="A664" s="11" t="s">
        <v>56</v>
      </c>
      <c r="B664" s="11" t="s">
        <v>56</v>
      </c>
      <c r="C664" s="11" t="s">
        <v>56</v>
      </c>
      <c r="D664" s="11" t="s">
        <v>101</v>
      </c>
      <c r="E664" s="11" t="s">
        <v>56</v>
      </c>
      <c r="F664" s="11" t="s">
        <v>173</v>
      </c>
      <c r="G664" s="1">
        <v>42307</v>
      </c>
      <c r="H664" s="11">
        <v>19</v>
      </c>
      <c r="I664" s="11">
        <v>19</v>
      </c>
      <c r="J664" s="11"/>
      <c r="K664" s="11">
        <v>1</v>
      </c>
    </row>
    <row r="665" spans="1:11" x14ac:dyDescent="0.25">
      <c r="A665" s="11" t="s">
        <v>56</v>
      </c>
      <c r="B665" s="11" t="s">
        <v>56</v>
      </c>
      <c r="C665" s="11" t="s">
        <v>100</v>
      </c>
      <c r="D665" s="11" t="s">
        <v>56</v>
      </c>
      <c r="E665" s="11" t="s">
        <v>56</v>
      </c>
      <c r="F665" s="11" t="s">
        <v>174</v>
      </c>
      <c r="G665" s="1">
        <v>41947</v>
      </c>
      <c r="H665" s="11">
        <v>19</v>
      </c>
      <c r="I665" s="11">
        <v>19</v>
      </c>
      <c r="J665" s="11"/>
      <c r="K665" s="11">
        <v>1</v>
      </c>
    </row>
    <row r="666" spans="1:11" x14ac:dyDescent="0.25">
      <c r="A666" s="11" t="s">
        <v>56</v>
      </c>
      <c r="B666" s="11" t="s">
        <v>56</v>
      </c>
      <c r="C666" s="11" t="s">
        <v>100</v>
      </c>
      <c r="D666" s="11" t="s">
        <v>56</v>
      </c>
      <c r="E666" s="11" t="s">
        <v>56</v>
      </c>
      <c r="F666" s="11" t="s">
        <v>174</v>
      </c>
      <c r="G666" s="1">
        <v>41948</v>
      </c>
      <c r="H666" s="11">
        <v>18</v>
      </c>
      <c r="I666" s="11">
        <v>19</v>
      </c>
      <c r="J666" s="11"/>
      <c r="K666" s="11">
        <v>1</v>
      </c>
    </row>
    <row r="667" spans="1:11" x14ac:dyDescent="0.25">
      <c r="A667" s="11" t="s">
        <v>56</v>
      </c>
      <c r="B667" s="11" t="s">
        <v>56</v>
      </c>
      <c r="C667" s="11" t="s">
        <v>100</v>
      </c>
      <c r="D667" s="11" t="s">
        <v>56</v>
      </c>
      <c r="E667" s="11" t="s">
        <v>56</v>
      </c>
      <c r="F667" s="11" t="s">
        <v>174</v>
      </c>
      <c r="G667" s="1">
        <v>41949</v>
      </c>
      <c r="H667" s="11">
        <v>17</v>
      </c>
      <c r="I667" s="11">
        <v>19</v>
      </c>
      <c r="J667" s="11"/>
      <c r="K667" s="11">
        <v>1</v>
      </c>
    </row>
    <row r="668" spans="1:11" x14ac:dyDescent="0.25">
      <c r="A668" s="11" t="s">
        <v>56</v>
      </c>
      <c r="B668" s="11" t="s">
        <v>56</v>
      </c>
      <c r="C668" s="11" t="s">
        <v>100</v>
      </c>
      <c r="D668" s="11" t="s">
        <v>56</v>
      </c>
      <c r="E668" s="11" t="s">
        <v>56</v>
      </c>
      <c r="F668" s="11" t="s">
        <v>174</v>
      </c>
      <c r="G668" s="1">
        <v>41950</v>
      </c>
      <c r="H668" s="11">
        <v>18</v>
      </c>
      <c r="I668" s="11">
        <v>19</v>
      </c>
      <c r="J668" s="11">
        <v>171</v>
      </c>
      <c r="K668" s="11">
        <v>0</v>
      </c>
    </row>
    <row r="669" spans="1:11" x14ac:dyDescent="0.25">
      <c r="A669" s="11" t="s">
        <v>56</v>
      </c>
      <c r="B669" s="11" t="s">
        <v>56</v>
      </c>
      <c r="C669" s="11" t="s">
        <v>100</v>
      </c>
      <c r="D669" s="11" t="s">
        <v>56</v>
      </c>
      <c r="E669" s="11" t="s">
        <v>56</v>
      </c>
      <c r="F669" s="11" t="s">
        <v>174</v>
      </c>
      <c r="G669" s="1">
        <v>41953</v>
      </c>
      <c r="H669" s="11">
        <v>18</v>
      </c>
      <c r="I669" s="11">
        <v>19</v>
      </c>
      <c r="J669" s="11"/>
      <c r="K669" s="11">
        <v>1</v>
      </c>
    </row>
    <row r="670" spans="1:11" x14ac:dyDescent="0.25">
      <c r="A670" s="11" t="s">
        <v>56</v>
      </c>
      <c r="B670" s="11" t="s">
        <v>56</v>
      </c>
      <c r="C670" s="11" t="s">
        <v>100</v>
      </c>
      <c r="D670" s="11" t="s">
        <v>56</v>
      </c>
      <c r="E670" s="11" t="s">
        <v>56</v>
      </c>
      <c r="F670" s="11" t="s">
        <v>174</v>
      </c>
      <c r="G670" s="1">
        <v>41956</v>
      </c>
      <c r="H670" s="11">
        <v>18</v>
      </c>
      <c r="I670" s="11">
        <v>19</v>
      </c>
      <c r="J670" s="11"/>
      <c r="K670" s="11">
        <v>1</v>
      </c>
    </row>
    <row r="671" spans="1:11" x14ac:dyDescent="0.25">
      <c r="A671" s="11" t="s">
        <v>56</v>
      </c>
      <c r="B671" s="11" t="s">
        <v>56</v>
      </c>
      <c r="C671" s="11" t="s">
        <v>100</v>
      </c>
      <c r="D671" s="11" t="s">
        <v>56</v>
      </c>
      <c r="E671" s="11" t="s">
        <v>56</v>
      </c>
      <c r="F671" s="11" t="s">
        <v>174</v>
      </c>
      <c r="G671" s="1">
        <v>41963</v>
      </c>
      <c r="H671" s="11">
        <v>18</v>
      </c>
      <c r="I671" s="11">
        <v>18</v>
      </c>
      <c r="J671" s="11"/>
      <c r="K671" s="11">
        <v>1</v>
      </c>
    </row>
    <row r="672" spans="1:11" x14ac:dyDescent="0.25">
      <c r="A672" s="11" t="s">
        <v>56</v>
      </c>
      <c r="B672" s="11" t="s">
        <v>56</v>
      </c>
      <c r="C672" s="11" t="s">
        <v>100</v>
      </c>
      <c r="D672" s="11" t="s">
        <v>56</v>
      </c>
      <c r="E672" s="11" t="s">
        <v>56</v>
      </c>
      <c r="F672" s="11" t="s">
        <v>174</v>
      </c>
      <c r="G672" s="1">
        <v>41975</v>
      </c>
      <c r="H672" s="11">
        <v>18</v>
      </c>
      <c r="I672" s="11">
        <v>18</v>
      </c>
      <c r="J672" s="11">
        <v>141</v>
      </c>
      <c r="K672" s="11">
        <v>0</v>
      </c>
    </row>
    <row r="673" spans="1:11" x14ac:dyDescent="0.25">
      <c r="A673" s="11" t="s">
        <v>56</v>
      </c>
      <c r="B673" s="11" t="s">
        <v>56</v>
      </c>
      <c r="C673" s="11" t="s">
        <v>100</v>
      </c>
      <c r="D673" s="11" t="s">
        <v>56</v>
      </c>
      <c r="E673" s="11" t="s">
        <v>56</v>
      </c>
      <c r="F673" s="11" t="s">
        <v>174</v>
      </c>
      <c r="G673" s="1">
        <v>41976</v>
      </c>
      <c r="H673" s="11">
        <v>18</v>
      </c>
      <c r="I673" s="11">
        <v>18</v>
      </c>
      <c r="J673" s="11">
        <v>141</v>
      </c>
      <c r="K673" s="11">
        <v>0</v>
      </c>
    </row>
    <row r="674" spans="1:11" x14ac:dyDescent="0.25">
      <c r="A674" s="11" t="s">
        <v>56</v>
      </c>
      <c r="B674" s="11" t="s">
        <v>56</v>
      </c>
      <c r="C674" s="11" t="s">
        <v>100</v>
      </c>
      <c r="D674" s="11" t="s">
        <v>56</v>
      </c>
      <c r="E674" s="11" t="s">
        <v>56</v>
      </c>
      <c r="F674" s="11" t="s">
        <v>174</v>
      </c>
      <c r="G674" s="1">
        <v>41978</v>
      </c>
      <c r="H674" s="11">
        <v>18</v>
      </c>
      <c r="I674" s="11">
        <v>18</v>
      </c>
      <c r="J674" s="11">
        <v>141</v>
      </c>
      <c r="K674" s="11">
        <v>0</v>
      </c>
    </row>
    <row r="675" spans="1:11" x14ac:dyDescent="0.25">
      <c r="A675" s="11" t="s">
        <v>56</v>
      </c>
      <c r="B675" s="11" t="s">
        <v>56</v>
      </c>
      <c r="C675" s="11" t="s">
        <v>100</v>
      </c>
      <c r="D675" s="11" t="s">
        <v>56</v>
      </c>
      <c r="E675" s="11" t="s">
        <v>56</v>
      </c>
      <c r="F675" s="11" t="s">
        <v>174</v>
      </c>
      <c r="G675" s="1">
        <v>41981</v>
      </c>
      <c r="H675" s="11">
        <v>18</v>
      </c>
      <c r="I675" s="11">
        <v>18</v>
      </c>
      <c r="J675" s="11">
        <v>141</v>
      </c>
      <c r="K675" s="11">
        <v>0</v>
      </c>
    </row>
    <row r="676" spans="1:11" x14ac:dyDescent="0.25">
      <c r="A676" s="11" t="s">
        <v>56</v>
      </c>
      <c r="B676" s="11" t="s">
        <v>56</v>
      </c>
      <c r="C676" s="11" t="s">
        <v>100</v>
      </c>
      <c r="D676" s="11" t="s">
        <v>56</v>
      </c>
      <c r="E676" s="11" t="s">
        <v>56</v>
      </c>
      <c r="F676" s="11" t="s">
        <v>174</v>
      </c>
      <c r="G676" s="1">
        <v>42018</v>
      </c>
      <c r="H676" s="11">
        <v>18</v>
      </c>
      <c r="I676" s="11">
        <v>18</v>
      </c>
      <c r="J676" s="11">
        <v>158</v>
      </c>
      <c r="K676" s="11">
        <v>0</v>
      </c>
    </row>
    <row r="677" spans="1:11" x14ac:dyDescent="0.25">
      <c r="A677" s="11" t="s">
        <v>56</v>
      </c>
      <c r="B677" s="11" t="s">
        <v>56</v>
      </c>
      <c r="C677" s="11" t="s">
        <v>100</v>
      </c>
      <c r="D677" s="11" t="s">
        <v>56</v>
      </c>
      <c r="E677" s="11" t="s">
        <v>56</v>
      </c>
      <c r="F677" s="11" t="s">
        <v>174</v>
      </c>
      <c r="G677" s="1">
        <v>42033</v>
      </c>
      <c r="H677" s="11">
        <v>18</v>
      </c>
      <c r="I677" s="11">
        <v>18</v>
      </c>
      <c r="J677" s="11">
        <v>158</v>
      </c>
      <c r="K677" s="11">
        <v>0</v>
      </c>
    </row>
    <row r="678" spans="1:11" x14ac:dyDescent="0.25">
      <c r="A678" s="11" t="s">
        <v>56</v>
      </c>
      <c r="B678" s="11" t="s">
        <v>56</v>
      </c>
      <c r="C678" s="11" t="s">
        <v>100</v>
      </c>
      <c r="D678" s="11" t="s">
        <v>56</v>
      </c>
      <c r="E678" s="11" t="s">
        <v>56</v>
      </c>
      <c r="F678" s="11" t="s">
        <v>174</v>
      </c>
      <c r="G678" s="1">
        <v>42034</v>
      </c>
      <c r="H678" s="11">
        <v>18</v>
      </c>
      <c r="I678" s="11">
        <v>19</v>
      </c>
      <c r="J678" s="11">
        <v>158</v>
      </c>
      <c r="K678" s="11">
        <v>0</v>
      </c>
    </row>
    <row r="679" spans="1:11" x14ac:dyDescent="0.25">
      <c r="A679" s="11" t="s">
        <v>56</v>
      </c>
      <c r="B679" s="11" t="s">
        <v>56</v>
      </c>
      <c r="C679" s="11" t="s">
        <v>100</v>
      </c>
      <c r="D679" s="11" t="s">
        <v>56</v>
      </c>
      <c r="E679" s="11" t="s">
        <v>56</v>
      </c>
      <c r="F679" s="11" t="s">
        <v>174</v>
      </c>
      <c r="G679" s="1">
        <v>42037</v>
      </c>
      <c r="H679" s="11">
        <v>18</v>
      </c>
      <c r="I679" s="11">
        <v>19</v>
      </c>
      <c r="J679" s="11">
        <v>160</v>
      </c>
      <c r="K679" s="11">
        <v>0</v>
      </c>
    </row>
    <row r="680" spans="1:11" x14ac:dyDescent="0.25">
      <c r="A680" s="11" t="s">
        <v>56</v>
      </c>
      <c r="B680" s="11" t="s">
        <v>56</v>
      </c>
      <c r="C680" s="11" t="s">
        <v>100</v>
      </c>
      <c r="D680" s="11" t="s">
        <v>56</v>
      </c>
      <c r="E680" s="11" t="s">
        <v>56</v>
      </c>
      <c r="F680" s="11" t="s">
        <v>174</v>
      </c>
      <c r="G680" s="1">
        <v>42038</v>
      </c>
      <c r="H680" s="11">
        <v>18</v>
      </c>
      <c r="I680" s="11">
        <v>19</v>
      </c>
      <c r="J680" s="11">
        <v>160</v>
      </c>
      <c r="K680" s="11">
        <v>0</v>
      </c>
    </row>
    <row r="681" spans="1:11" x14ac:dyDescent="0.25">
      <c r="A681" s="11" t="s">
        <v>56</v>
      </c>
      <c r="B681" s="11" t="s">
        <v>56</v>
      </c>
      <c r="C681" s="11" t="s">
        <v>100</v>
      </c>
      <c r="D681" s="11" t="s">
        <v>56</v>
      </c>
      <c r="E681" s="11" t="s">
        <v>56</v>
      </c>
      <c r="F681" s="11" t="s">
        <v>174</v>
      </c>
      <c r="G681" s="1">
        <v>42039</v>
      </c>
      <c r="H681" s="11">
        <v>19</v>
      </c>
      <c r="I681" s="11">
        <v>19</v>
      </c>
      <c r="J681" s="11">
        <v>160</v>
      </c>
      <c r="K681" s="11">
        <v>0</v>
      </c>
    </row>
    <row r="682" spans="1:11" x14ac:dyDescent="0.25">
      <c r="A682" s="11" t="s">
        <v>56</v>
      </c>
      <c r="B682" s="11" t="s">
        <v>56</v>
      </c>
      <c r="C682" s="11" t="s">
        <v>100</v>
      </c>
      <c r="D682" s="11" t="s">
        <v>56</v>
      </c>
      <c r="E682" s="11" t="s">
        <v>56</v>
      </c>
      <c r="F682" s="11" t="s">
        <v>174</v>
      </c>
      <c r="G682" s="1">
        <v>42040</v>
      </c>
      <c r="H682" s="11">
        <v>19</v>
      </c>
      <c r="I682" s="11">
        <v>19</v>
      </c>
      <c r="J682" s="11">
        <v>160</v>
      </c>
      <c r="K682" s="11">
        <v>0</v>
      </c>
    </row>
    <row r="683" spans="1:11" x14ac:dyDescent="0.25">
      <c r="A683" s="11" t="s">
        <v>56</v>
      </c>
      <c r="B683" s="11" t="s">
        <v>56</v>
      </c>
      <c r="C683" s="11" t="s">
        <v>100</v>
      </c>
      <c r="D683" s="11" t="s">
        <v>56</v>
      </c>
      <c r="E683" s="11" t="s">
        <v>56</v>
      </c>
      <c r="F683" s="11" t="s">
        <v>174</v>
      </c>
      <c r="G683" s="1">
        <v>42044</v>
      </c>
      <c r="H683" s="11">
        <v>18</v>
      </c>
      <c r="I683" s="11">
        <v>19</v>
      </c>
      <c r="J683" s="11">
        <v>160</v>
      </c>
      <c r="K683" s="11">
        <v>0</v>
      </c>
    </row>
    <row r="684" spans="1:11" x14ac:dyDescent="0.25">
      <c r="A684" s="11" t="s">
        <v>56</v>
      </c>
      <c r="B684" s="11" t="s">
        <v>56</v>
      </c>
      <c r="C684" s="11" t="s">
        <v>100</v>
      </c>
      <c r="D684" s="11" t="s">
        <v>56</v>
      </c>
      <c r="E684" s="11" t="s">
        <v>56</v>
      </c>
      <c r="F684" s="11" t="s">
        <v>174</v>
      </c>
      <c r="G684" s="1">
        <v>42045</v>
      </c>
      <c r="H684" s="11">
        <v>19</v>
      </c>
      <c r="I684" s="11">
        <v>19</v>
      </c>
      <c r="J684" s="11">
        <v>160</v>
      </c>
      <c r="K684" s="11">
        <v>0</v>
      </c>
    </row>
    <row r="685" spans="1:11" x14ac:dyDescent="0.25">
      <c r="A685" s="11" t="s">
        <v>56</v>
      </c>
      <c r="B685" s="11" t="s">
        <v>56</v>
      </c>
      <c r="C685" s="11" t="s">
        <v>100</v>
      </c>
      <c r="D685" s="11" t="s">
        <v>56</v>
      </c>
      <c r="E685" s="11" t="s">
        <v>56</v>
      </c>
      <c r="F685" s="11" t="s">
        <v>174</v>
      </c>
      <c r="G685" s="1">
        <v>42046</v>
      </c>
      <c r="H685" s="11">
        <v>19</v>
      </c>
      <c r="I685" s="11">
        <v>19</v>
      </c>
      <c r="J685" s="11">
        <v>160</v>
      </c>
      <c r="K685" s="11">
        <v>0</v>
      </c>
    </row>
    <row r="686" spans="1:11" x14ac:dyDescent="0.25">
      <c r="A686" s="11" t="s">
        <v>56</v>
      </c>
      <c r="B686" s="11" t="s">
        <v>56</v>
      </c>
      <c r="C686" s="11" t="s">
        <v>100</v>
      </c>
      <c r="D686" s="11" t="s">
        <v>56</v>
      </c>
      <c r="E686" s="11" t="s">
        <v>56</v>
      </c>
      <c r="F686" s="11" t="s">
        <v>174</v>
      </c>
      <c r="G686" s="1">
        <v>42052</v>
      </c>
      <c r="H686" s="11">
        <v>19</v>
      </c>
      <c r="I686" s="11">
        <v>19</v>
      </c>
      <c r="J686" s="11">
        <v>160</v>
      </c>
      <c r="K686" s="11">
        <v>0</v>
      </c>
    </row>
    <row r="687" spans="1:11" x14ac:dyDescent="0.25">
      <c r="A687" s="11" t="s">
        <v>56</v>
      </c>
      <c r="B687" s="11" t="s">
        <v>56</v>
      </c>
      <c r="C687" s="11" t="s">
        <v>100</v>
      </c>
      <c r="D687" s="11" t="s">
        <v>56</v>
      </c>
      <c r="E687" s="11" t="s">
        <v>56</v>
      </c>
      <c r="F687" s="11" t="s">
        <v>174</v>
      </c>
      <c r="G687" s="1">
        <v>42053</v>
      </c>
      <c r="H687" s="11">
        <v>19</v>
      </c>
      <c r="I687" s="11">
        <v>19</v>
      </c>
      <c r="J687" s="11">
        <v>160</v>
      </c>
      <c r="K687" s="11">
        <v>0</v>
      </c>
    </row>
    <row r="688" spans="1:11" x14ac:dyDescent="0.25">
      <c r="A688" s="11" t="s">
        <v>56</v>
      </c>
      <c r="B688" s="11" t="s">
        <v>56</v>
      </c>
      <c r="C688" s="11" t="s">
        <v>100</v>
      </c>
      <c r="D688" s="11" t="s">
        <v>56</v>
      </c>
      <c r="E688" s="11" t="s">
        <v>56</v>
      </c>
      <c r="F688" s="11" t="s">
        <v>174</v>
      </c>
      <c r="G688" s="1">
        <v>42181</v>
      </c>
      <c r="H688" s="11">
        <v>17</v>
      </c>
      <c r="I688" s="11">
        <v>19</v>
      </c>
      <c r="J688" s="11"/>
      <c r="K688" s="11">
        <v>1</v>
      </c>
    </row>
    <row r="689" spans="1:11" x14ac:dyDescent="0.25">
      <c r="A689" s="11" t="s">
        <v>56</v>
      </c>
      <c r="B689" s="11" t="s">
        <v>56</v>
      </c>
      <c r="C689" s="11" t="s">
        <v>100</v>
      </c>
      <c r="D689" s="11" t="s">
        <v>56</v>
      </c>
      <c r="E689" s="11" t="s">
        <v>56</v>
      </c>
      <c r="F689" s="11" t="s">
        <v>174</v>
      </c>
      <c r="G689" s="1">
        <v>42184</v>
      </c>
      <c r="H689" s="11">
        <v>19</v>
      </c>
      <c r="I689" s="11">
        <v>19</v>
      </c>
      <c r="J689" s="11"/>
      <c r="K689" s="11">
        <v>1</v>
      </c>
    </row>
    <row r="690" spans="1:11" x14ac:dyDescent="0.25">
      <c r="A690" s="11" t="s">
        <v>56</v>
      </c>
      <c r="B690" s="11" t="s">
        <v>56</v>
      </c>
      <c r="C690" s="11" t="s">
        <v>100</v>
      </c>
      <c r="D690" s="11" t="s">
        <v>56</v>
      </c>
      <c r="E690" s="11" t="s">
        <v>56</v>
      </c>
      <c r="F690" s="11" t="s">
        <v>174</v>
      </c>
      <c r="G690" s="1">
        <v>42185</v>
      </c>
      <c r="H690" s="11">
        <v>16</v>
      </c>
      <c r="I690" s="11">
        <v>19</v>
      </c>
      <c r="J690" s="11"/>
      <c r="K690" s="11">
        <v>1</v>
      </c>
    </row>
    <row r="691" spans="1:11" x14ac:dyDescent="0.25">
      <c r="A691" s="11" t="s">
        <v>56</v>
      </c>
      <c r="B691" s="11" t="s">
        <v>56</v>
      </c>
      <c r="C691" s="11" t="s">
        <v>100</v>
      </c>
      <c r="D691" s="11" t="s">
        <v>56</v>
      </c>
      <c r="E691" s="11" t="s">
        <v>56</v>
      </c>
      <c r="F691" s="11" t="s">
        <v>174</v>
      </c>
      <c r="G691" s="1">
        <v>42186</v>
      </c>
      <c r="H691" s="11">
        <v>16</v>
      </c>
      <c r="I691" s="11">
        <v>19</v>
      </c>
      <c r="J691" s="11"/>
      <c r="K691" s="11">
        <v>1</v>
      </c>
    </row>
    <row r="692" spans="1:11" x14ac:dyDescent="0.25">
      <c r="A692" s="11" t="s">
        <v>56</v>
      </c>
      <c r="B692" s="11" t="s">
        <v>56</v>
      </c>
      <c r="C692" s="11" t="s">
        <v>100</v>
      </c>
      <c r="D692" s="11" t="s">
        <v>56</v>
      </c>
      <c r="E692" s="11" t="s">
        <v>56</v>
      </c>
      <c r="F692" s="11" t="s">
        <v>174</v>
      </c>
      <c r="G692" s="1">
        <v>42187</v>
      </c>
      <c r="H692" s="11">
        <v>17</v>
      </c>
      <c r="I692" s="11">
        <v>18</v>
      </c>
      <c r="J692" s="11"/>
      <c r="K692" s="11">
        <v>1</v>
      </c>
    </row>
    <row r="693" spans="1:11" x14ac:dyDescent="0.25">
      <c r="A693" s="11" t="s">
        <v>56</v>
      </c>
      <c r="B693" s="11" t="s">
        <v>56</v>
      </c>
      <c r="C693" s="11" t="s">
        <v>100</v>
      </c>
      <c r="D693" s="11" t="s">
        <v>56</v>
      </c>
      <c r="E693" s="11" t="s">
        <v>56</v>
      </c>
      <c r="F693" s="11" t="s">
        <v>174</v>
      </c>
      <c r="G693" s="1">
        <v>42207</v>
      </c>
      <c r="H693" s="11">
        <v>16</v>
      </c>
      <c r="I693" s="11">
        <v>16</v>
      </c>
      <c r="J693" s="11"/>
      <c r="K693" s="11">
        <v>1</v>
      </c>
    </row>
    <row r="694" spans="1:11" x14ac:dyDescent="0.25">
      <c r="A694" s="11" t="s">
        <v>56</v>
      </c>
      <c r="B694" s="11" t="s">
        <v>56</v>
      </c>
      <c r="C694" s="11" t="s">
        <v>100</v>
      </c>
      <c r="D694" s="11" t="s">
        <v>56</v>
      </c>
      <c r="E694" s="11" t="s">
        <v>56</v>
      </c>
      <c r="F694" s="11" t="s">
        <v>174</v>
      </c>
      <c r="G694" s="1">
        <v>42213</v>
      </c>
      <c r="H694" s="11">
        <v>17</v>
      </c>
      <c r="I694" s="11">
        <v>19</v>
      </c>
      <c r="J694" s="11"/>
      <c r="K694" s="11">
        <v>1</v>
      </c>
    </row>
    <row r="695" spans="1:11" x14ac:dyDescent="0.25">
      <c r="A695" s="11" t="s">
        <v>56</v>
      </c>
      <c r="B695" s="11" t="s">
        <v>56</v>
      </c>
      <c r="C695" s="11" t="s">
        <v>100</v>
      </c>
      <c r="D695" s="11" t="s">
        <v>56</v>
      </c>
      <c r="E695" s="11" t="s">
        <v>56</v>
      </c>
      <c r="F695" s="11" t="s">
        <v>174</v>
      </c>
      <c r="G695" s="1">
        <v>42213</v>
      </c>
      <c r="H695" s="11">
        <v>18</v>
      </c>
      <c r="I695" s="11">
        <v>18</v>
      </c>
      <c r="J695" s="11"/>
      <c r="K695" s="11">
        <v>1</v>
      </c>
    </row>
    <row r="696" spans="1:11" x14ac:dyDescent="0.25">
      <c r="A696" s="11" t="s">
        <v>56</v>
      </c>
      <c r="B696" s="11" t="s">
        <v>56</v>
      </c>
      <c r="C696" s="11" t="s">
        <v>100</v>
      </c>
      <c r="D696" s="11" t="s">
        <v>56</v>
      </c>
      <c r="E696" s="11" t="s">
        <v>56</v>
      </c>
      <c r="F696" s="11" t="s">
        <v>174</v>
      </c>
      <c r="G696" s="1">
        <v>42213</v>
      </c>
      <c r="H696" s="11">
        <v>18</v>
      </c>
      <c r="I696" s="11">
        <v>19</v>
      </c>
      <c r="J696" s="11"/>
      <c r="K696" s="11">
        <v>1</v>
      </c>
    </row>
    <row r="697" spans="1:11" x14ac:dyDescent="0.25">
      <c r="A697" s="11" t="s">
        <v>56</v>
      </c>
      <c r="B697" s="11" t="s">
        <v>56</v>
      </c>
      <c r="C697" s="11" t="s">
        <v>100</v>
      </c>
      <c r="D697" s="11" t="s">
        <v>56</v>
      </c>
      <c r="E697" s="11" t="s">
        <v>56</v>
      </c>
      <c r="F697" s="11" t="s">
        <v>174</v>
      </c>
      <c r="G697" s="1">
        <v>42214</v>
      </c>
      <c r="H697" s="11">
        <v>16</v>
      </c>
      <c r="I697" s="11">
        <v>19</v>
      </c>
      <c r="J697" s="11"/>
      <c r="K697" s="11">
        <v>1</v>
      </c>
    </row>
    <row r="698" spans="1:11" x14ac:dyDescent="0.25">
      <c r="A698" s="11" t="s">
        <v>56</v>
      </c>
      <c r="B698" s="11" t="s">
        <v>56</v>
      </c>
      <c r="C698" s="11" t="s">
        <v>100</v>
      </c>
      <c r="D698" s="11" t="s">
        <v>56</v>
      </c>
      <c r="E698" s="11" t="s">
        <v>56</v>
      </c>
      <c r="F698" s="11" t="s">
        <v>174</v>
      </c>
      <c r="G698" s="1">
        <v>42215</v>
      </c>
      <c r="H698" s="11">
        <v>17</v>
      </c>
      <c r="I698" s="11">
        <v>18</v>
      </c>
      <c r="J698" s="11"/>
      <c r="K698" s="11">
        <v>1</v>
      </c>
    </row>
    <row r="699" spans="1:11" x14ac:dyDescent="0.25">
      <c r="A699" s="11" t="s">
        <v>56</v>
      </c>
      <c r="B699" s="11" t="s">
        <v>56</v>
      </c>
      <c r="C699" s="11" t="s">
        <v>100</v>
      </c>
      <c r="D699" s="11" t="s">
        <v>56</v>
      </c>
      <c r="E699" s="11" t="s">
        <v>56</v>
      </c>
      <c r="F699" s="11" t="s">
        <v>174</v>
      </c>
      <c r="G699" s="1">
        <v>42216</v>
      </c>
      <c r="H699" s="11">
        <v>17</v>
      </c>
      <c r="I699" s="11">
        <v>17</v>
      </c>
      <c r="J699" s="11"/>
      <c r="K699" s="11">
        <v>1</v>
      </c>
    </row>
    <row r="700" spans="1:11" x14ac:dyDescent="0.25">
      <c r="A700" s="11" t="s">
        <v>56</v>
      </c>
      <c r="B700" s="11" t="s">
        <v>56</v>
      </c>
      <c r="C700" s="11" t="s">
        <v>100</v>
      </c>
      <c r="D700" s="11" t="s">
        <v>56</v>
      </c>
      <c r="E700" s="11" t="s">
        <v>56</v>
      </c>
      <c r="F700" s="11" t="s">
        <v>174</v>
      </c>
      <c r="G700" s="1">
        <v>42219</v>
      </c>
      <c r="H700" s="11">
        <v>17</v>
      </c>
      <c r="I700" s="11">
        <v>17</v>
      </c>
      <c r="J700" s="11"/>
      <c r="K700" s="11">
        <v>1</v>
      </c>
    </row>
    <row r="701" spans="1:11" x14ac:dyDescent="0.25">
      <c r="A701" s="11" t="s">
        <v>56</v>
      </c>
      <c r="B701" s="11" t="s">
        <v>56</v>
      </c>
      <c r="C701" s="11" t="s">
        <v>100</v>
      </c>
      <c r="D701" s="11" t="s">
        <v>56</v>
      </c>
      <c r="E701" s="11" t="s">
        <v>56</v>
      </c>
      <c r="F701" s="11" t="s">
        <v>174</v>
      </c>
      <c r="G701" s="1">
        <v>42222</v>
      </c>
      <c r="H701" s="11">
        <v>17</v>
      </c>
      <c r="I701" s="11">
        <v>17</v>
      </c>
      <c r="J701" s="11"/>
      <c r="K701" s="11">
        <v>1</v>
      </c>
    </row>
    <row r="702" spans="1:11" x14ac:dyDescent="0.25">
      <c r="A702" s="11" t="s">
        <v>56</v>
      </c>
      <c r="B702" s="11" t="s">
        <v>56</v>
      </c>
      <c r="C702" s="11" t="s">
        <v>100</v>
      </c>
      <c r="D702" s="11" t="s">
        <v>56</v>
      </c>
      <c r="E702" s="11" t="s">
        <v>56</v>
      </c>
      <c r="F702" s="11" t="s">
        <v>174</v>
      </c>
      <c r="G702" s="1">
        <v>42222</v>
      </c>
      <c r="H702" s="11">
        <v>17</v>
      </c>
      <c r="I702" s="11">
        <v>18</v>
      </c>
      <c r="J702" s="11"/>
      <c r="K702" s="11">
        <v>1</v>
      </c>
    </row>
    <row r="703" spans="1:11" x14ac:dyDescent="0.25">
      <c r="A703" s="11" t="s">
        <v>56</v>
      </c>
      <c r="B703" s="11" t="s">
        <v>56</v>
      </c>
      <c r="C703" s="11" t="s">
        <v>100</v>
      </c>
      <c r="D703" s="11" t="s">
        <v>56</v>
      </c>
      <c r="E703" s="11" t="s">
        <v>56</v>
      </c>
      <c r="F703" s="11" t="s">
        <v>174</v>
      </c>
      <c r="G703" s="1">
        <v>42229</v>
      </c>
      <c r="H703" s="11">
        <v>18</v>
      </c>
      <c r="I703" s="11">
        <v>19</v>
      </c>
      <c r="J703" s="11"/>
      <c r="K703" s="11">
        <v>1</v>
      </c>
    </row>
    <row r="704" spans="1:11" x14ac:dyDescent="0.25">
      <c r="A704" s="11" t="s">
        <v>56</v>
      </c>
      <c r="B704" s="11" t="s">
        <v>56</v>
      </c>
      <c r="C704" s="11" t="s">
        <v>100</v>
      </c>
      <c r="D704" s="11" t="s">
        <v>56</v>
      </c>
      <c r="E704" s="11" t="s">
        <v>56</v>
      </c>
      <c r="F704" s="11" t="s">
        <v>174</v>
      </c>
      <c r="G704" s="1">
        <v>42230</v>
      </c>
      <c r="H704" s="11">
        <v>17</v>
      </c>
      <c r="I704" s="11">
        <v>18</v>
      </c>
      <c r="J704" s="11">
        <v>25</v>
      </c>
      <c r="K704" s="11">
        <v>0</v>
      </c>
    </row>
    <row r="705" spans="1:11" x14ac:dyDescent="0.25">
      <c r="A705" s="11" t="s">
        <v>56</v>
      </c>
      <c r="B705" s="11" t="s">
        <v>56</v>
      </c>
      <c r="C705" s="11" t="s">
        <v>100</v>
      </c>
      <c r="D705" s="11" t="s">
        <v>56</v>
      </c>
      <c r="E705" s="11" t="s">
        <v>56</v>
      </c>
      <c r="F705" s="11" t="s">
        <v>174</v>
      </c>
      <c r="G705" s="1">
        <v>42230</v>
      </c>
      <c r="H705" s="11">
        <v>18</v>
      </c>
      <c r="I705" s="11">
        <v>18</v>
      </c>
      <c r="J705" s="11"/>
      <c r="K705" s="11">
        <v>1</v>
      </c>
    </row>
    <row r="706" spans="1:11" x14ac:dyDescent="0.25">
      <c r="A706" s="11" t="s">
        <v>56</v>
      </c>
      <c r="B706" s="11" t="s">
        <v>56</v>
      </c>
      <c r="C706" s="11" t="s">
        <v>100</v>
      </c>
      <c r="D706" s="11" t="s">
        <v>56</v>
      </c>
      <c r="E706" s="11" t="s">
        <v>56</v>
      </c>
      <c r="F706" s="11" t="s">
        <v>174</v>
      </c>
      <c r="G706" s="1">
        <v>42233</v>
      </c>
      <c r="H706" s="11">
        <v>17</v>
      </c>
      <c r="I706" s="11">
        <v>17</v>
      </c>
      <c r="J706" s="11">
        <v>25</v>
      </c>
      <c r="K706" s="11">
        <v>0</v>
      </c>
    </row>
    <row r="707" spans="1:11" x14ac:dyDescent="0.25">
      <c r="A707" s="11" t="s">
        <v>56</v>
      </c>
      <c r="B707" s="11" t="s">
        <v>56</v>
      </c>
      <c r="C707" s="11" t="s">
        <v>100</v>
      </c>
      <c r="D707" s="11" t="s">
        <v>56</v>
      </c>
      <c r="E707" s="11" t="s">
        <v>56</v>
      </c>
      <c r="F707" s="11" t="s">
        <v>174</v>
      </c>
      <c r="G707" s="1">
        <v>42233</v>
      </c>
      <c r="H707" s="11">
        <v>17</v>
      </c>
      <c r="I707" s="11">
        <v>18</v>
      </c>
      <c r="J707" s="11"/>
      <c r="K707" s="11">
        <v>1</v>
      </c>
    </row>
    <row r="708" spans="1:11" x14ac:dyDescent="0.25">
      <c r="A708" s="11" t="s">
        <v>56</v>
      </c>
      <c r="B708" s="11" t="s">
        <v>56</v>
      </c>
      <c r="C708" s="11" t="s">
        <v>100</v>
      </c>
      <c r="D708" s="11" t="s">
        <v>56</v>
      </c>
      <c r="E708" s="11" t="s">
        <v>56</v>
      </c>
      <c r="F708" s="11" t="s">
        <v>174</v>
      </c>
      <c r="G708" s="1">
        <v>42242</v>
      </c>
      <c r="H708" s="11">
        <v>16</v>
      </c>
      <c r="I708" s="11">
        <v>19</v>
      </c>
      <c r="J708" s="11">
        <v>25</v>
      </c>
      <c r="K708" s="11">
        <v>0</v>
      </c>
    </row>
    <row r="709" spans="1:11" x14ac:dyDescent="0.25">
      <c r="A709" s="11" t="s">
        <v>56</v>
      </c>
      <c r="B709" s="11" t="s">
        <v>56</v>
      </c>
      <c r="C709" s="11" t="s">
        <v>100</v>
      </c>
      <c r="D709" s="11" t="s">
        <v>56</v>
      </c>
      <c r="E709" s="11" t="s">
        <v>56</v>
      </c>
      <c r="F709" s="11" t="s">
        <v>174</v>
      </c>
      <c r="G709" s="1">
        <v>42242</v>
      </c>
      <c r="H709" s="11">
        <v>17</v>
      </c>
      <c r="I709" s="11">
        <v>19</v>
      </c>
      <c r="J709" s="11"/>
      <c r="K709" s="11">
        <v>1</v>
      </c>
    </row>
    <row r="710" spans="1:11" x14ac:dyDescent="0.25">
      <c r="A710" s="11" t="s">
        <v>56</v>
      </c>
      <c r="B710" s="11" t="s">
        <v>56</v>
      </c>
      <c r="C710" s="11" t="s">
        <v>100</v>
      </c>
      <c r="D710" s="11" t="s">
        <v>56</v>
      </c>
      <c r="E710" s="11" t="s">
        <v>56</v>
      </c>
      <c r="F710" s="11" t="s">
        <v>174</v>
      </c>
      <c r="G710" s="1">
        <v>42243</v>
      </c>
      <c r="H710" s="11">
        <v>18</v>
      </c>
      <c r="I710" s="11">
        <v>19</v>
      </c>
      <c r="J710" s="11">
        <v>27</v>
      </c>
      <c r="K710" s="11">
        <v>0</v>
      </c>
    </row>
    <row r="711" spans="1:11" x14ac:dyDescent="0.25">
      <c r="A711" s="11" t="s">
        <v>56</v>
      </c>
      <c r="B711" s="11" t="s">
        <v>56</v>
      </c>
      <c r="C711" s="11" t="s">
        <v>100</v>
      </c>
      <c r="D711" s="11" t="s">
        <v>56</v>
      </c>
      <c r="E711" s="11" t="s">
        <v>56</v>
      </c>
      <c r="F711" s="11" t="s">
        <v>174</v>
      </c>
      <c r="G711" s="1">
        <v>42243</v>
      </c>
      <c r="H711" s="11">
        <v>19</v>
      </c>
      <c r="I711" s="11">
        <v>19</v>
      </c>
      <c r="J711" s="11"/>
      <c r="K711" s="11">
        <v>1</v>
      </c>
    </row>
    <row r="712" spans="1:11" x14ac:dyDescent="0.25">
      <c r="A712" s="11" t="s">
        <v>56</v>
      </c>
      <c r="B712" s="11" t="s">
        <v>56</v>
      </c>
      <c r="C712" s="11" t="s">
        <v>100</v>
      </c>
      <c r="D712" s="11" t="s">
        <v>56</v>
      </c>
      <c r="E712" s="11" t="s">
        <v>56</v>
      </c>
      <c r="F712" s="11" t="s">
        <v>174</v>
      </c>
      <c r="G712" s="1">
        <v>42244</v>
      </c>
      <c r="H712" s="11">
        <v>17</v>
      </c>
      <c r="I712" s="11">
        <v>19</v>
      </c>
      <c r="J712" s="11"/>
      <c r="K712" s="11">
        <v>1</v>
      </c>
    </row>
    <row r="713" spans="1:11" x14ac:dyDescent="0.25">
      <c r="A713" s="11" t="s">
        <v>56</v>
      </c>
      <c r="B713" s="11" t="s">
        <v>56</v>
      </c>
      <c r="C713" s="11" t="s">
        <v>100</v>
      </c>
      <c r="D713" s="11" t="s">
        <v>56</v>
      </c>
      <c r="E713" s="11" t="s">
        <v>56</v>
      </c>
      <c r="F713" s="11" t="s">
        <v>174</v>
      </c>
      <c r="G713" s="1">
        <v>42244</v>
      </c>
      <c r="H713" s="11">
        <v>18</v>
      </c>
      <c r="I713" s="11">
        <v>19</v>
      </c>
      <c r="J713" s="11"/>
      <c r="K713" s="11">
        <v>1</v>
      </c>
    </row>
    <row r="714" spans="1:11" x14ac:dyDescent="0.25">
      <c r="A714" s="11" t="s">
        <v>56</v>
      </c>
      <c r="B714" s="11" t="s">
        <v>56</v>
      </c>
      <c r="C714" s="11" t="s">
        <v>100</v>
      </c>
      <c r="D714" s="11" t="s">
        <v>56</v>
      </c>
      <c r="E714" s="11" t="s">
        <v>56</v>
      </c>
      <c r="F714" s="11" t="s">
        <v>174</v>
      </c>
      <c r="G714" s="1">
        <v>42256</v>
      </c>
      <c r="H714" s="11">
        <v>16</v>
      </c>
      <c r="I714" s="11">
        <v>19</v>
      </c>
      <c r="J714" s="11"/>
      <c r="K714" s="11">
        <v>1</v>
      </c>
    </row>
    <row r="715" spans="1:11" x14ac:dyDescent="0.25">
      <c r="A715" s="11" t="s">
        <v>56</v>
      </c>
      <c r="B715" s="11" t="s">
        <v>56</v>
      </c>
      <c r="C715" s="11" t="s">
        <v>100</v>
      </c>
      <c r="D715" s="11" t="s">
        <v>56</v>
      </c>
      <c r="E715" s="11" t="s">
        <v>56</v>
      </c>
      <c r="F715" s="11" t="s">
        <v>174</v>
      </c>
      <c r="G715" s="1">
        <v>42257</v>
      </c>
      <c r="H715" s="11">
        <v>16</v>
      </c>
      <c r="I715" s="11">
        <v>19</v>
      </c>
      <c r="J715" s="11"/>
      <c r="K715" s="11">
        <v>1</v>
      </c>
    </row>
    <row r="716" spans="1:11" x14ac:dyDescent="0.25">
      <c r="A716" s="11" t="s">
        <v>56</v>
      </c>
      <c r="B716" s="11" t="s">
        <v>56</v>
      </c>
      <c r="C716" s="11" t="s">
        <v>100</v>
      </c>
      <c r="D716" s="11" t="s">
        <v>56</v>
      </c>
      <c r="E716" s="11" t="s">
        <v>56</v>
      </c>
      <c r="F716" s="11" t="s">
        <v>174</v>
      </c>
      <c r="G716" s="1">
        <v>42258</v>
      </c>
      <c r="H716" s="11">
        <v>15</v>
      </c>
      <c r="I716" s="11">
        <v>18</v>
      </c>
      <c r="J716" s="11"/>
      <c r="K716" s="11">
        <v>1</v>
      </c>
    </row>
    <row r="717" spans="1:11" x14ac:dyDescent="0.25">
      <c r="A717" s="11" t="s">
        <v>56</v>
      </c>
      <c r="B717" s="11" t="s">
        <v>56</v>
      </c>
      <c r="C717" s="11" t="s">
        <v>100</v>
      </c>
      <c r="D717" s="11" t="s">
        <v>56</v>
      </c>
      <c r="E717" s="11" t="s">
        <v>56</v>
      </c>
      <c r="F717" s="11" t="s">
        <v>174</v>
      </c>
      <c r="G717" s="1">
        <v>42258</v>
      </c>
      <c r="H717" s="11">
        <v>16</v>
      </c>
      <c r="I717" s="11">
        <v>19</v>
      </c>
      <c r="J717" s="11"/>
      <c r="K717" s="11">
        <v>1</v>
      </c>
    </row>
    <row r="718" spans="1:11" x14ac:dyDescent="0.25">
      <c r="A718" s="11" t="s">
        <v>56</v>
      </c>
      <c r="B718" s="11" t="s">
        <v>56</v>
      </c>
      <c r="C718" s="11" t="s">
        <v>100</v>
      </c>
      <c r="D718" s="11" t="s">
        <v>56</v>
      </c>
      <c r="E718" s="11" t="s">
        <v>56</v>
      </c>
      <c r="F718" s="11" t="s">
        <v>174</v>
      </c>
      <c r="G718" s="1">
        <v>42268</v>
      </c>
      <c r="H718" s="11">
        <v>16</v>
      </c>
      <c r="I718" s="11">
        <v>19</v>
      </c>
      <c r="J718" s="11"/>
      <c r="K718" s="11">
        <v>1</v>
      </c>
    </row>
    <row r="719" spans="1:11" x14ac:dyDescent="0.25">
      <c r="A719" s="11" t="s">
        <v>56</v>
      </c>
      <c r="B719" s="11" t="s">
        <v>56</v>
      </c>
      <c r="C719" s="11" t="s">
        <v>100</v>
      </c>
      <c r="D719" s="11" t="s">
        <v>56</v>
      </c>
      <c r="E719" s="11" t="s">
        <v>56</v>
      </c>
      <c r="F719" s="11" t="s">
        <v>174</v>
      </c>
      <c r="G719" s="1">
        <v>42271</v>
      </c>
      <c r="H719" s="11">
        <v>19</v>
      </c>
      <c r="I719" s="11">
        <v>19</v>
      </c>
      <c r="J719" s="11"/>
      <c r="K719" s="11">
        <v>1</v>
      </c>
    </row>
    <row r="720" spans="1:11" x14ac:dyDescent="0.25">
      <c r="A720" s="11" t="s">
        <v>56</v>
      </c>
      <c r="B720" s="11" t="s">
        <v>56</v>
      </c>
      <c r="C720" s="11" t="s">
        <v>100</v>
      </c>
      <c r="D720" s="11" t="s">
        <v>56</v>
      </c>
      <c r="E720" s="11" t="s">
        <v>56</v>
      </c>
      <c r="F720" s="11" t="s">
        <v>174</v>
      </c>
      <c r="G720" s="1">
        <v>42272</v>
      </c>
      <c r="H720" s="11">
        <v>18</v>
      </c>
      <c r="I720" s="11">
        <v>19</v>
      </c>
      <c r="J720" s="11"/>
      <c r="K720" s="11">
        <v>1</v>
      </c>
    </row>
    <row r="721" spans="1:11" x14ac:dyDescent="0.25">
      <c r="A721" s="11" t="s">
        <v>56</v>
      </c>
      <c r="B721" s="11" t="s">
        <v>56</v>
      </c>
      <c r="C721" s="11" t="s">
        <v>100</v>
      </c>
      <c r="D721" s="11" t="s">
        <v>56</v>
      </c>
      <c r="E721" s="11" t="s">
        <v>56</v>
      </c>
      <c r="F721" s="11" t="s">
        <v>174</v>
      </c>
      <c r="G721" s="1">
        <v>42276</v>
      </c>
      <c r="H721" s="11">
        <v>18</v>
      </c>
      <c r="I721" s="11">
        <v>18</v>
      </c>
      <c r="J721" s="11"/>
      <c r="K721" s="11">
        <v>1</v>
      </c>
    </row>
    <row r="722" spans="1:11" x14ac:dyDescent="0.25">
      <c r="A722" s="11" t="s">
        <v>56</v>
      </c>
      <c r="B722" s="11" t="s">
        <v>56</v>
      </c>
      <c r="C722" s="11" t="s">
        <v>100</v>
      </c>
      <c r="D722" s="11" t="s">
        <v>56</v>
      </c>
      <c r="E722" s="11" t="s">
        <v>56</v>
      </c>
      <c r="F722" s="11" t="s">
        <v>174</v>
      </c>
      <c r="G722" s="1">
        <v>42285</v>
      </c>
      <c r="H722" s="11">
        <v>19</v>
      </c>
      <c r="I722" s="11">
        <v>19</v>
      </c>
      <c r="J722" s="11"/>
      <c r="K722" s="11">
        <v>1</v>
      </c>
    </row>
    <row r="723" spans="1:11" x14ac:dyDescent="0.25">
      <c r="A723" s="11" t="s">
        <v>56</v>
      </c>
      <c r="B723" s="11" t="s">
        <v>56</v>
      </c>
      <c r="C723" s="11" t="s">
        <v>100</v>
      </c>
      <c r="D723" s="11" t="s">
        <v>56</v>
      </c>
      <c r="E723" s="11" t="s">
        <v>56</v>
      </c>
      <c r="F723" s="11" t="s">
        <v>174</v>
      </c>
      <c r="G723" s="1">
        <v>42286</v>
      </c>
      <c r="H723" s="11">
        <v>17</v>
      </c>
      <c r="I723" s="11">
        <v>19</v>
      </c>
      <c r="J723" s="11"/>
      <c r="K723" s="11">
        <v>1</v>
      </c>
    </row>
    <row r="724" spans="1:11" x14ac:dyDescent="0.25">
      <c r="A724" s="11" t="s">
        <v>56</v>
      </c>
      <c r="B724" s="11" t="s">
        <v>56</v>
      </c>
      <c r="C724" s="11" t="s">
        <v>100</v>
      </c>
      <c r="D724" s="11" t="s">
        <v>56</v>
      </c>
      <c r="E724" s="11" t="s">
        <v>56</v>
      </c>
      <c r="F724" s="11" t="s">
        <v>174</v>
      </c>
      <c r="G724" s="1">
        <v>42286</v>
      </c>
      <c r="H724" s="11">
        <v>18</v>
      </c>
      <c r="I724" s="11">
        <v>19</v>
      </c>
      <c r="J724" s="11"/>
      <c r="K724" s="11">
        <v>1</v>
      </c>
    </row>
    <row r="725" spans="1:11" x14ac:dyDescent="0.25">
      <c r="A725" s="11" t="s">
        <v>56</v>
      </c>
      <c r="B725" s="11" t="s">
        <v>56</v>
      </c>
      <c r="C725" s="11" t="s">
        <v>100</v>
      </c>
      <c r="D725" s="11" t="s">
        <v>56</v>
      </c>
      <c r="E725" s="11" t="s">
        <v>56</v>
      </c>
      <c r="F725" s="11" t="s">
        <v>174</v>
      </c>
      <c r="G725" s="1">
        <v>42289</v>
      </c>
      <c r="H725" s="11">
        <v>19</v>
      </c>
      <c r="I725" s="11">
        <v>19</v>
      </c>
      <c r="J725" s="11"/>
      <c r="K725" s="11">
        <v>1</v>
      </c>
    </row>
    <row r="726" spans="1:11" x14ac:dyDescent="0.25">
      <c r="A726" s="11" t="s">
        <v>56</v>
      </c>
      <c r="B726" s="11" t="s">
        <v>56</v>
      </c>
      <c r="C726" s="11" t="s">
        <v>100</v>
      </c>
      <c r="D726" s="11" t="s">
        <v>56</v>
      </c>
      <c r="E726" s="11" t="s">
        <v>56</v>
      </c>
      <c r="F726" s="11" t="s">
        <v>174</v>
      </c>
      <c r="G726" s="1">
        <v>42290</v>
      </c>
      <c r="H726" s="11">
        <v>16</v>
      </c>
      <c r="I726" s="11">
        <v>19</v>
      </c>
      <c r="J726" s="11"/>
      <c r="K726" s="11">
        <v>1</v>
      </c>
    </row>
    <row r="727" spans="1:11" x14ac:dyDescent="0.25">
      <c r="A727" s="11" t="s">
        <v>56</v>
      </c>
      <c r="B727" s="11" t="s">
        <v>56</v>
      </c>
      <c r="C727" s="11" t="s">
        <v>100</v>
      </c>
      <c r="D727" s="11" t="s">
        <v>56</v>
      </c>
      <c r="E727" s="11" t="s">
        <v>56</v>
      </c>
      <c r="F727" s="11" t="s">
        <v>174</v>
      </c>
      <c r="G727" s="1">
        <v>42290</v>
      </c>
      <c r="H727" s="11">
        <v>17</v>
      </c>
      <c r="I727" s="11">
        <v>19</v>
      </c>
      <c r="J727" s="11"/>
      <c r="K727" s="11">
        <v>1</v>
      </c>
    </row>
    <row r="728" spans="1:11" x14ac:dyDescent="0.25">
      <c r="A728" s="11" t="s">
        <v>56</v>
      </c>
      <c r="B728" s="11" t="s">
        <v>56</v>
      </c>
      <c r="C728" s="11" t="s">
        <v>100</v>
      </c>
      <c r="D728" s="11" t="s">
        <v>56</v>
      </c>
      <c r="E728" s="11" t="s">
        <v>56</v>
      </c>
      <c r="F728" s="11" t="s">
        <v>174</v>
      </c>
      <c r="G728" s="1">
        <v>42291</v>
      </c>
      <c r="H728" s="11">
        <v>18</v>
      </c>
      <c r="I728" s="11">
        <v>19</v>
      </c>
      <c r="J728" s="11"/>
      <c r="K728" s="11">
        <v>1</v>
      </c>
    </row>
    <row r="729" spans="1:11" x14ac:dyDescent="0.25">
      <c r="A729" s="11" t="s">
        <v>56</v>
      </c>
      <c r="B729" s="11" t="s">
        <v>56</v>
      </c>
      <c r="C729" s="11" t="s">
        <v>100</v>
      </c>
      <c r="D729" s="11" t="s">
        <v>56</v>
      </c>
      <c r="E729" s="11" t="s">
        <v>56</v>
      </c>
      <c r="F729" s="11" t="s">
        <v>174</v>
      </c>
      <c r="G729" s="1">
        <v>42292</v>
      </c>
      <c r="H729" s="11">
        <v>18</v>
      </c>
      <c r="I729" s="11">
        <v>19</v>
      </c>
      <c r="J729" s="11"/>
      <c r="K729" s="11">
        <v>1</v>
      </c>
    </row>
    <row r="730" spans="1:11" x14ac:dyDescent="0.25">
      <c r="A730" s="11" t="s">
        <v>56</v>
      </c>
      <c r="B730" s="11" t="s">
        <v>56</v>
      </c>
      <c r="C730" s="11" t="s">
        <v>100</v>
      </c>
      <c r="D730" s="11" t="s">
        <v>56</v>
      </c>
      <c r="E730" s="11" t="s">
        <v>56</v>
      </c>
      <c r="F730" s="11" t="s">
        <v>174</v>
      </c>
      <c r="G730" s="1">
        <v>42292</v>
      </c>
      <c r="H730" s="11">
        <v>19</v>
      </c>
      <c r="I730" s="11">
        <v>19</v>
      </c>
      <c r="J730" s="11"/>
      <c r="K730" s="11">
        <v>1</v>
      </c>
    </row>
    <row r="731" spans="1:11" x14ac:dyDescent="0.25">
      <c r="A731" s="11" t="s">
        <v>56</v>
      </c>
      <c r="B731" s="11" t="s">
        <v>56</v>
      </c>
      <c r="C731" s="11" t="s">
        <v>100</v>
      </c>
      <c r="D731" s="11" t="s">
        <v>56</v>
      </c>
      <c r="E731" s="11" t="s">
        <v>56</v>
      </c>
      <c r="F731" s="11" t="s">
        <v>174</v>
      </c>
      <c r="G731" s="1">
        <v>42293</v>
      </c>
      <c r="H731" s="11">
        <v>19</v>
      </c>
      <c r="I731" s="11">
        <v>19</v>
      </c>
      <c r="J731" s="11"/>
      <c r="K731" s="11">
        <v>1</v>
      </c>
    </row>
    <row r="732" spans="1:11" x14ac:dyDescent="0.25">
      <c r="A732" s="11" t="s">
        <v>56</v>
      </c>
      <c r="B732" s="11" t="s">
        <v>56</v>
      </c>
      <c r="C732" s="11" t="s">
        <v>100</v>
      </c>
      <c r="D732" s="11" t="s">
        <v>56</v>
      </c>
      <c r="E732" s="11" t="s">
        <v>56</v>
      </c>
      <c r="F732" s="11" t="s">
        <v>174</v>
      </c>
      <c r="G732" s="1">
        <v>42296</v>
      </c>
      <c r="H732" s="11">
        <v>19</v>
      </c>
      <c r="I732" s="11">
        <v>19</v>
      </c>
      <c r="J732" s="11"/>
      <c r="K732" s="11">
        <v>1</v>
      </c>
    </row>
    <row r="733" spans="1:11" x14ac:dyDescent="0.25">
      <c r="A733" s="11" t="s">
        <v>56</v>
      </c>
      <c r="B733" s="11" t="s">
        <v>56</v>
      </c>
      <c r="C733" s="11" t="s">
        <v>100</v>
      </c>
      <c r="D733" s="11" t="s">
        <v>56</v>
      </c>
      <c r="E733" s="11" t="s">
        <v>56</v>
      </c>
      <c r="F733" s="11" t="s">
        <v>174</v>
      </c>
      <c r="G733" s="1">
        <v>42303</v>
      </c>
      <c r="H733" s="11">
        <v>19</v>
      </c>
      <c r="I733" s="11">
        <v>19</v>
      </c>
      <c r="J733" s="11"/>
      <c r="K733" s="11">
        <v>1</v>
      </c>
    </row>
    <row r="734" spans="1:11" x14ac:dyDescent="0.25">
      <c r="A734" s="11" t="s">
        <v>56</v>
      </c>
      <c r="B734" s="11" t="s">
        <v>56</v>
      </c>
      <c r="C734" s="11" t="s">
        <v>100</v>
      </c>
      <c r="D734" s="11" t="s">
        <v>56</v>
      </c>
      <c r="E734" s="11" t="s">
        <v>56</v>
      </c>
      <c r="F734" s="11" t="s">
        <v>174</v>
      </c>
      <c r="G734" s="1">
        <v>42304</v>
      </c>
      <c r="H734" s="11">
        <v>19</v>
      </c>
      <c r="I734" s="11">
        <v>19</v>
      </c>
      <c r="J734" s="11"/>
      <c r="K734" s="11">
        <v>1</v>
      </c>
    </row>
    <row r="735" spans="1:11" x14ac:dyDescent="0.25">
      <c r="A735" s="11" t="s">
        <v>56</v>
      </c>
      <c r="B735" s="11" t="s">
        <v>56</v>
      </c>
      <c r="C735" s="11" t="s">
        <v>100</v>
      </c>
      <c r="D735" s="11" t="s">
        <v>56</v>
      </c>
      <c r="E735" s="11" t="s">
        <v>56</v>
      </c>
      <c r="F735" s="11" t="s">
        <v>174</v>
      </c>
      <c r="G735" s="1">
        <v>42305</v>
      </c>
      <c r="H735" s="11">
        <v>19</v>
      </c>
      <c r="I735" s="11">
        <v>19</v>
      </c>
      <c r="J735" s="11"/>
      <c r="K735" s="11">
        <v>1</v>
      </c>
    </row>
    <row r="736" spans="1:11" x14ac:dyDescent="0.25">
      <c r="A736" s="11" t="s">
        <v>56</v>
      </c>
      <c r="B736" s="11" t="s">
        <v>56</v>
      </c>
      <c r="C736" s="11" t="s">
        <v>100</v>
      </c>
      <c r="D736" s="11" t="s">
        <v>56</v>
      </c>
      <c r="E736" s="11" t="s">
        <v>56</v>
      </c>
      <c r="F736" s="11" t="s">
        <v>174</v>
      </c>
      <c r="G736" s="1">
        <v>42306</v>
      </c>
      <c r="H736" s="11">
        <v>19</v>
      </c>
      <c r="I736" s="11">
        <v>19</v>
      </c>
      <c r="J736" s="11"/>
      <c r="K736" s="11">
        <v>1</v>
      </c>
    </row>
    <row r="737" spans="1:11" x14ac:dyDescent="0.25">
      <c r="A737" s="11" t="s">
        <v>56</v>
      </c>
      <c r="B737" s="11" t="s">
        <v>56</v>
      </c>
      <c r="C737" s="11" t="s">
        <v>100</v>
      </c>
      <c r="D737" s="11" t="s">
        <v>56</v>
      </c>
      <c r="E737" s="11" t="s">
        <v>56</v>
      </c>
      <c r="F737" s="11" t="s">
        <v>174</v>
      </c>
      <c r="G737" s="1">
        <v>42307</v>
      </c>
      <c r="H737" s="11">
        <v>19</v>
      </c>
      <c r="I737" s="11">
        <v>19</v>
      </c>
      <c r="J737" s="11"/>
      <c r="K737" s="11">
        <v>1</v>
      </c>
    </row>
    <row r="738" spans="1:11" x14ac:dyDescent="0.25">
      <c r="A738" s="11" t="s">
        <v>56</v>
      </c>
      <c r="B738" s="11" t="s">
        <v>56</v>
      </c>
      <c r="C738" s="11" t="s">
        <v>100</v>
      </c>
      <c r="D738" s="11" t="s">
        <v>56</v>
      </c>
      <c r="E738" s="11" t="s">
        <v>56</v>
      </c>
      <c r="F738" s="11" t="s">
        <v>176</v>
      </c>
      <c r="G738" s="1">
        <v>42034</v>
      </c>
      <c r="H738" s="11">
        <v>18</v>
      </c>
      <c r="I738" s="11">
        <v>19</v>
      </c>
      <c r="J738" s="11"/>
      <c r="K738" s="11">
        <v>1</v>
      </c>
    </row>
    <row r="739" spans="1:11" x14ac:dyDescent="0.25">
      <c r="A739" s="11" t="s">
        <v>56</v>
      </c>
      <c r="B739" s="11" t="s">
        <v>56</v>
      </c>
      <c r="C739" s="11" t="s">
        <v>100</v>
      </c>
      <c r="D739" s="11" t="s">
        <v>56</v>
      </c>
      <c r="E739" s="11" t="s">
        <v>56</v>
      </c>
      <c r="F739" s="11" t="s">
        <v>176</v>
      </c>
      <c r="G739" s="1">
        <v>42037</v>
      </c>
      <c r="H739" s="11">
        <v>18</v>
      </c>
      <c r="I739" s="11">
        <v>19</v>
      </c>
      <c r="J739" s="11"/>
      <c r="K739" s="11">
        <v>1</v>
      </c>
    </row>
    <row r="740" spans="1:11" x14ac:dyDescent="0.25">
      <c r="A740" s="11" t="s">
        <v>56</v>
      </c>
      <c r="B740" s="11" t="s">
        <v>56</v>
      </c>
      <c r="C740" s="11" t="s">
        <v>100</v>
      </c>
      <c r="D740" s="11" t="s">
        <v>56</v>
      </c>
      <c r="E740" s="11" t="s">
        <v>56</v>
      </c>
      <c r="F740" s="11" t="s">
        <v>176</v>
      </c>
      <c r="G740" s="1">
        <v>42038</v>
      </c>
      <c r="H740" s="11">
        <v>18</v>
      </c>
      <c r="I740" s="11">
        <v>19</v>
      </c>
      <c r="J740" s="11"/>
      <c r="K740" s="11">
        <v>1</v>
      </c>
    </row>
    <row r="741" spans="1:11" x14ac:dyDescent="0.25">
      <c r="A741" s="11" t="s">
        <v>56</v>
      </c>
      <c r="B741" s="11" t="s">
        <v>56</v>
      </c>
      <c r="C741" s="11" t="s">
        <v>100</v>
      </c>
      <c r="D741" s="11" t="s">
        <v>56</v>
      </c>
      <c r="E741" s="11" t="s">
        <v>56</v>
      </c>
      <c r="F741" s="11" t="s">
        <v>176</v>
      </c>
      <c r="G741" s="1">
        <v>42044</v>
      </c>
      <c r="H741" s="11">
        <v>18</v>
      </c>
      <c r="I741" s="11">
        <v>19</v>
      </c>
      <c r="J741" s="11"/>
      <c r="K741" s="11">
        <v>1</v>
      </c>
    </row>
    <row r="742" spans="1:11" x14ac:dyDescent="0.25">
      <c r="A742" s="11" t="s">
        <v>56</v>
      </c>
      <c r="B742" s="11" t="s">
        <v>56</v>
      </c>
      <c r="C742" s="11" t="s">
        <v>100</v>
      </c>
      <c r="D742" s="11" t="s">
        <v>56</v>
      </c>
      <c r="E742" s="11" t="s">
        <v>56</v>
      </c>
      <c r="F742" s="11" t="s">
        <v>176</v>
      </c>
      <c r="G742" s="1">
        <v>42222</v>
      </c>
      <c r="H742" s="11">
        <v>17</v>
      </c>
      <c r="I742" s="11">
        <v>18</v>
      </c>
      <c r="J742" s="11"/>
      <c r="K742" s="11">
        <v>1</v>
      </c>
    </row>
    <row r="743" spans="1:11" x14ac:dyDescent="0.25">
      <c r="A743" s="11" t="s">
        <v>56</v>
      </c>
      <c r="B743" s="11" t="s">
        <v>56</v>
      </c>
      <c r="C743" s="11" t="s">
        <v>100</v>
      </c>
      <c r="D743" s="11" t="s">
        <v>56</v>
      </c>
      <c r="E743" s="11" t="s">
        <v>56</v>
      </c>
      <c r="F743" s="11" t="s">
        <v>176</v>
      </c>
      <c r="G743" s="1">
        <v>42229</v>
      </c>
      <c r="H743" s="11">
        <v>18</v>
      </c>
      <c r="I743" s="11">
        <v>19</v>
      </c>
      <c r="J743" s="11"/>
      <c r="K743" s="11">
        <v>1</v>
      </c>
    </row>
    <row r="744" spans="1:11" x14ac:dyDescent="0.25">
      <c r="A744" s="11" t="s">
        <v>56</v>
      </c>
      <c r="B744" s="11" t="s">
        <v>56</v>
      </c>
      <c r="C744" s="11" t="s">
        <v>100</v>
      </c>
      <c r="D744" s="11" t="s">
        <v>56</v>
      </c>
      <c r="E744" s="11" t="s">
        <v>56</v>
      </c>
      <c r="F744" s="11" t="s">
        <v>176</v>
      </c>
      <c r="G744" s="1">
        <v>42233</v>
      </c>
      <c r="H744" s="11">
        <v>17</v>
      </c>
      <c r="I744" s="11">
        <v>18</v>
      </c>
      <c r="J744" s="11"/>
      <c r="K744" s="11">
        <v>1</v>
      </c>
    </row>
    <row r="745" spans="1:11" x14ac:dyDescent="0.25">
      <c r="A745" s="11" t="s">
        <v>56</v>
      </c>
      <c r="B745" s="11" t="s">
        <v>56</v>
      </c>
      <c r="C745" s="11" t="s">
        <v>100</v>
      </c>
      <c r="D745" s="11" t="s">
        <v>56</v>
      </c>
      <c r="E745" s="11" t="s">
        <v>56</v>
      </c>
      <c r="F745" s="11" t="s">
        <v>176</v>
      </c>
      <c r="G745" s="1">
        <v>42242</v>
      </c>
      <c r="H745" s="11">
        <v>17</v>
      </c>
      <c r="I745" s="11">
        <v>19</v>
      </c>
      <c r="J745" s="11"/>
      <c r="K745" s="11">
        <v>1</v>
      </c>
    </row>
    <row r="746" spans="1:11" x14ac:dyDescent="0.25">
      <c r="A746" s="11" t="s">
        <v>56</v>
      </c>
      <c r="B746" s="11" t="s">
        <v>56</v>
      </c>
      <c r="C746" s="11" t="s">
        <v>100</v>
      </c>
      <c r="D746" s="11" t="s">
        <v>56</v>
      </c>
      <c r="E746" s="11" t="s">
        <v>56</v>
      </c>
      <c r="F746" s="11" t="s">
        <v>176</v>
      </c>
      <c r="G746" s="1">
        <v>42244</v>
      </c>
      <c r="H746" s="11">
        <v>17</v>
      </c>
      <c r="I746" s="11">
        <v>19</v>
      </c>
      <c r="J746" s="11"/>
      <c r="K746" s="11">
        <v>1</v>
      </c>
    </row>
    <row r="747" spans="1:11" x14ac:dyDescent="0.25">
      <c r="A747" s="11" t="s">
        <v>56</v>
      </c>
      <c r="B747" s="11" t="s">
        <v>56</v>
      </c>
      <c r="C747" s="11" t="s">
        <v>100</v>
      </c>
      <c r="D747" s="11" t="s">
        <v>56</v>
      </c>
      <c r="E747" s="11" t="s">
        <v>56</v>
      </c>
      <c r="F747" s="11" t="s">
        <v>176</v>
      </c>
      <c r="G747" s="1">
        <v>42256</v>
      </c>
      <c r="H747" s="11">
        <v>15</v>
      </c>
      <c r="I747" s="11">
        <v>19</v>
      </c>
      <c r="J747" s="11"/>
      <c r="K747" s="11">
        <v>1</v>
      </c>
    </row>
    <row r="748" spans="1:11" x14ac:dyDescent="0.25">
      <c r="A748" s="11" t="s">
        <v>56</v>
      </c>
      <c r="B748" s="11" t="s">
        <v>56</v>
      </c>
      <c r="C748" s="11" t="s">
        <v>100</v>
      </c>
      <c r="D748" s="11" t="s">
        <v>56</v>
      </c>
      <c r="E748" s="11" t="s">
        <v>56</v>
      </c>
      <c r="F748" s="11" t="s">
        <v>176</v>
      </c>
      <c r="G748" s="1">
        <v>42257</v>
      </c>
      <c r="H748" s="11">
        <v>15</v>
      </c>
      <c r="I748" s="11">
        <v>19</v>
      </c>
      <c r="J748" s="11"/>
      <c r="K748" s="11">
        <v>1</v>
      </c>
    </row>
    <row r="749" spans="1:11" x14ac:dyDescent="0.25">
      <c r="A749" s="11" t="s">
        <v>56</v>
      </c>
      <c r="B749" s="11" t="s">
        <v>56</v>
      </c>
      <c r="C749" s="11" t="s">
        <v>100</v>
      </c>
      <c r="D749" s="11" t="s">
        <v>56</v>
      </c>
      <c r="E749" s="11" t="s">
        <v>56</v>
      </c>
      <c r="F749" s="11" t="s">
        <v>176</v>
      </c>
      <c r="G749" s="1">
        <v>42258</v>
      </c>
      <c r="H749" s="11">
        <v>15</v>
      </c>
      <c r="I749" s="11">
        <v>19</v>
      </c>
      <c r="J749" s="11"/>
      <c r="K749" s="11">
        <v>1</v>
      </c>
    </row>
    <row r="750" spans="1:11" x14ac:dyDescent="0.25">
      <c r="A750" s="11" t="s">
        <v>56</v>
      </c>
      <c r="B750" s="11" t="s">
        <v>56</v>
      </c>
      <c r="C750" s="11" t="s">
        <v>100</v>
      </c>
      <c r="D750" s="11" t="s">
        <v>56</v>
      </c>
      <c r="E750" s="11" t="s">
        <v>56</v>
      </c>
      <c r="F750" s="11" t="s">
        <v>176</v>
      </c>
      <c r="G750" s="1">
        <v>42268</v>
      </c>
      <c r="H750" s="11">
        <v>16</v>
      </c>
      <c r="I750" s="11">
        <v>19</v>
      </c>
      <c r="J750" s="11"/>
      <c r="K750" s="11">
        <v>1</v>
      </c>
    </row>
    <row r="751" spans="1:11" x14ac:dyDescent="0.25">
      <c r="A751" s="11" t="s">
        <v>56</v>
      </c>
      <c r="B751" s="11" t="s">
        <v>56</v>
      </c>
      <c r="C751" s="11" t="s">
        <v>100</v>
      </c>
      <c r="D751" s="11" t="s">
        <v>56</v>
      </c>
      <c r="E751" s="11" t="s">
        <v>56</v>
      </c>
      <c r="F751" s="11" t="s">
        <v>176</v>
      </c>
      <c r="G751" s="1">
        <v>42272</v>
      </c>
      <c r="H751" s="11">
        <v>18</v>
      </c>
      <c r="I751" s="11">
        <v>19</v>
      </c>
      <c r="J751" s="11"/>
      <c r="K751" s="11">
        <v>1</v>
      </c>
    </row>
    <row r="752" spans="1:11" x14ac:dyDescent="0.25">
      <c r="A752" s="11" t="s">
        <v>56</v>
      </c>
      <c r="B752" s="11" t="s">
        <v>56</v>
      </c>
      <c r="C752" s="11" t="s">
        <v>100</v>
      </c>
      <c r="D752" s="11" t="s">
        <v>56</v>
      </c>
      <c r="E752" s="11" t="s">
        <v>56</v>
      </c>
      <c r="F752" s="11" t="s">
        <v>176</v>
      </c>
      <c r="G752" s="1">
        <v>42286</v>
      </c>
      <c r="H752" s="11">
        <v>18</v>
      </c>
      <c r="I752" s="11">
        <v>19</v>
      </c>
      <c r="J752" s="11"/>
      <c r="K752" s="11">
        <v>1</v>
      </c>
    </row>
    <row r="753" spans="1:11" x14ac:dyDescent="0.25">
      <c r="A753" s="11" t="s">
        <v>56</v>
      </c>
      <c r="B753" s="11" t="s">
        <v>56</v>
      </c>
      <c r="C753" s="11" t="s">
        <v>100</v>
      </c>
      <c r="D753" s="11" t="s">
        <v>56</v>
      </c>
      <c r="E753" s="11" t="s">
        <v>56</v>
      </c>
      <c r="F753" s="11" t="s">
        <v>176</v>
      </c>
      <c r="G753" s="1">
        <v>42290</v>
      </c>
      <c r="H753" s="11">
        <v>17</v>
      </c>
      <c r="I753" s="11">
        <v>19</v>
      </c>
      <c r="J753" s="11"/>
      <c r="K753" s="11">
        <v>1</v>
      </c>
    </row>
    <row r="754" spans="1:11" x14ac:dyDescent="0.25">
      <c r="A754" s="11" t="s">
        <v>56</v>
      </c>
      <c r="B754" s="11" t="s">
        <v>56</v>
      </c>
      <c r="C754" s="11" t="s">
        <v>100</v>
      </c>
      <c r="D754" s="11" t="s">
        <v>56</v>
      </c>
      <c r="E754" s="11" t="s">
        <v>56</v>
      </c>
      <c r="F754" s="11" t="s">
        <v>176</v>
      </c>
      <c r="G754" s="1">
        <v>42291</v>
      </c>
      <c r="H754" s="11">
        <v>18</v>
      </c>
      <c r="I754" s="11">
        <v>19</v>
      </c>
      <c r="J754" s="11"/>
      <c r="K754" s="11">
        <v>1</v>
      </c>
    </row>
    <row r="755" spans="1:11" x14ac:dyDescent="0.25">
      <c r="A755" s="11" t="s">
        <v>56</v>
      </c>
      <c r="B755" s="11" t="s">
        <v>56</v>
      </c>
      <c r="C755" s="11" t="s">
        <v>100</v>
      </c>
      <c r="D755" s="11" t="s">
        <v>56</v>
      </c>
      <c r="E755" s="11" t="s">
        <v>56</v>
      </c>
      <c r="F755" s="11" t="s">
        <v>176</v>
      </c>
      <c r="G755" s="1">
        <v>42292</v>
      </c>
      <c r="H755" s="11">
        <v>18</v>
      </c>
      <c r="I755" s="11">
        <v>19</v>
      </c>
      <c r="J755" s="11"/>
      <c r="K755" s="11">
        <v>1</v>
      </c>
    </row>
    <row r="756" spans="1:11" x14ac:dyDescent="0.25">
      <c r="A756" s="11" t="s">
        <v>56</v>
      </c>
      <c r="B756" s="11" t="s">
        <v>56</v>
      </c>
      <c r="C756" s="11" t="s">
        <v>100</v>
      </c>
      <c r="D756" s="11" t="s">
        <v>56</v>
      </c>
      <c r="E756" s="11" t="s">
        <v>56</v>
      </c>
      <c r="F756" s="11" t="s">
        <v>173</v>
      </c>
      <c r="G756" s="1">
        <v>41949</v>
      </c>
      <c r="H756" s="11">
        <v>18</v>
      </c>
      <c r="I756" s="11">
        <v>19</v>
      </c>
      <c r="J756" s="11">
        <v>398</v>
      </c>
      <c r="K756" s="11">
        <v>0</v>
      </c>
    </row>
    <row r="757" spans="1:11" x14ac:dyDescent="0.25">
      <c r="A757" s="11" t="s">
        <v>56</v>
      </c>
      <c r="B757" s="11" t="s">
        <v>56</v>
      </c>
      <c r="C757" s="11" t="s">
        <v>100</v>
      </c>
      <c r="D757" s="11" t="s">
        <v>56</v>
      </c>
      <c r="E757" s="11" t="s">
        <v>56</v>
      </c>
      <c r="F757" s="11" t="s">
        <v>173</v>
      </c>
      <c r="G757" s="1">
        <v>42163</v>
      </c>
      <c r="H757" s="11">
        <v>15</v>
      </c>
      <c r="I757" s="11">
        <v>18</v>
      </c>
      <c r="J757" s="11"/>
      <c r="K757" s="11">
        <v>1</v>
      </c>
    </row>
    <row r="758" spans="1:11" x14ac:dyDescent="0.25">
      <c r="A758" s="11" t="s">
        <v>56</v>
      </c>
      <c r="B758" s="11" t="s">
        <v>56</v>
      </c>
      <c r="C758" s="11" t="s">
        <v>100</v>
      </c>
      <c r="D758" s="11" t="s">
        <v>56</v>
      </c>
      <c r="E758" s="11" t="s">
        <v>56</v>
      </c>
      <c r="F758" s="11" t="s">
        <v>173</v>
      </c>
      <c r="G758" s="1">
        <v>42164</v>
      </c>
      <c r="H758" s="11">
        <v>15</v>
      </c>
      <c r="I758" s="11">
        <v>18</v>
      </c>
      <c r="J758" s="11"/>
      <c r="K758" s="11">
        <v>1</v>
      </c>
    </row>
    <row r="759" spans="1:11" x14ac:dyDescent="0.25">
      <c r="A759" s="11" t="s">
        <v>56</v>
      </c>
      <c r="B759" s="11" t="s">
        <v>56</v>
      </c>
      <c r="C759" s="11" t="s">
        <v>100</v>
      </c>
      <c r="D759" s="11" t="s">
        <v>56</v>
      </c>
      <c r="E759" s="11" t="s">
        <v>56</v>
      </c>
      <c r="F759" s="11" t="s">
        <v>173</v>
      </c>
      <c r="G759" s="1">
        <v>42173</v>
      </c>
      <c r="H759" s="11">
        <v>17</v>
      </c>
      <c r="I759" s="11">
        <v>19</v>
      </c>
      <c r="J759" s="11">
        <v>45</v>
      </c>
      <c r="K759" s="11">
        <v>0</v>
      </c>
    </row>
    <row r="760" spans="1:11" x14ac:dyDescent="0.25">
      <c r="A760" s="11" t="s">
        <v>56</v>
      </c>
      <c r="B760" s="11" t="s">
        <v>56</v>
      </c>
      <c r="C760" s="11" t="s">
        <v>100</v>
      </c>
      <c r="D760" s="11" t="s">
        <v>56</v>
      </c>
      <c r="E760" s="11" t="s">
        <v>56</v>
      </c>
      <c r="F760" s="11" t="s">
        <v>173</v>
      </c>
      <c r="G760" s="1">
        <v>42180</v>
      </c>
      <c r="H760" s="11">
        <v>16</v>
      </c>
      <c r="I760" s="11">
        <v>19</v>
      </c>
      <c r="J760" s="11"/>
      <c r="K760" s="11">
        <v>1</v>
      </c>
    </row>
    <row r="761" spans="1:11" x14ac:dyDescent="0.25">
      <c r="A761" s="11" t="s">
        <v>56</v>
      </c>
      <c r="B761" s="11" t="s">
        <v>56</v>
      </c>
      <c r="C761" s="11" t="s">
        <v>100</v>
      </c>
      <c r="D761" s="11" t="s">
        <v>56</v>
      </c>
      <c r="E761" s="11" t="s">
        <v>56</v>
      </c>
      <c r="F761" s="11" t="s">
        <v>173</v>
      </c>
      <c r="G761" s="1">
        <v>42181</v>
      </c>
      <c r="H761" s="11">
        <v>17</v>
      </c>
      <c r="I761" s="11">
        <v>19</v>
      </c>
      <c r="J761" s="11">
        <v>602</v>
      </c>
      <c r="K761" s="11">
        <v>0</v>
      </c>
    </row>
    <row r="762" spans="1:11" x14ac:dyDescent="0.25">
      <c r="A762" s="11" t="s">
        <v>56</v>
      </c>
      <c r="B762" s="11" t="s">
        <v>56</v>
      </c>
      <c r="C762" s="11" t="s">
        <v>100</v>
      </c>
      <c r="D762" s="11" t="s">
        <v>56</v>
      </c>
      <c r="E762" s="11" t="s">
        <v>56</v>
      </c>
      <c r="F762" s="11" t="s">
        <v>173</v>
      </c>
      <c r="G762" s="1">
        <v>42184</v>
      </c>
      <c r="H762" s="11">
        <v>19</v>
      </c>
      <c r="I762" s="11">
        <v>19</v>
      </c>
      <c r="J762" s="11"/>
      <c r="K762" s="11">
        <v>1</v>
      </c>
    </row>
    <row r="763" spans="1:11" x14ac:dyDescent="0.25">
      <c r="A763" s="11" t="s">
        <v>56</v>
      </c>
      <c r="B763" s="11" t="s">
        <v>56</v>
      </c>
      <c r="C763" s="11" t="s">
        <v>100</v>
      </c>
      <c r="D763" s="11" t="s">
        <v>56</v>
      </c>
      <c r="E763" s="11" t="s">
        <v>56</v>
      </c>
      <c r="F763" s="11" t="s">
        <v>173</v>
      </c>
      <c r="G763" s="1">
        <v>42185</v>
      </c>
      <c r="H763" s="11">
        <v>16</v>
      </c>
      <c r="I763" s="11">
        <v>19</v>
      </c>
      <c r="J763" s="11"/>
      <c r="K763" s="11">
        <v>1</v>
      </c>
    </row>
    <row r="764" spans="1:11" x14ac:dyDescent="0.25">
      <c r="A764" s="11" t="s">
        <v>56</v>
      </c>
      <c r="B764" s="11" t="s">
        <v>56</v>
      </c>
      <c r="C764" s="11" t="s">
        <v>100</v>
      </c>
      <c r="D764" s="11" t="s">
        <v>56</v>
      </c>
      <c r="E764" s="11" t="s">
        <v>56</v>
      </c>
      <c r="F764" s="11" t="s">
        <v>173</v>
      </c>
      <c r="G764" s="1">
        <v>42186</v>
      </c>
      <c r="H764" s="11">
        <v>16</v>
      </c>
      <c r="I764" s="11">
        <v>19</v>
      </c>
      <c r="J764" s="11"/>
      <c r="K764" s="11">
        <v>1</v>
      </c>
    </row>
    <row r="765" spans="1:11" x14ac:dyDescent="0.25">
      <c r="A765" s="11" t="s">
        <v>56</v>
      </c>
      <c r="B765" s="11" t="s">
        <v>56</v>
      </c>
      <c r="C765" s="11" t="s">
        <v>100</v>
      </c>
      <c r="D765" s="11" t="s">
        <v>56</v>
      </c>
      <c r="E765" s="11" t="s">
        <v>56</v>
      </c>
      <c r="F765" s="11" t="s">
        <v>173</v>
      </c>
      <c r="G765" s="1">
        <v>42187</v>
      </c>
      <c r="H765" s="11">
        <v>17</v>
      </c>
      <c r="I765" s="11">
        <v>18</v>
      </c>
      <c r="J765" s="11"/>
      <c r="K765" s="11">
        <v>1</v>
      </c>
    </row>
    <row r="766" spans="1:11" x14ac:dyDescent="0.25">
      <c r="A766" s="11" t="s">
        <v>56</v>
      </c>
      <c r="B766" s="11" t="s">
        <v>56</v>
      </c>
      <c r="C766" s="11" t="s">
        <v>100</v>
      </c>
      <c r="D766" s="11" t="s">
        <v>56</v>
      </c>
      <c r="E766" s="11" t="s">
        <v>56</v>
      </c>
      <c r="F766" s="11" t="s">
        <v>173</v>
      </c>
      <c r="G766" s="1">
        <v>42207</v>
      </c>
      <c r="H766" s="11">
        <v>16</v>
      </c>
      <c r="I766" s="11">
        <v>16</v>
      </c>
      <c r="J766" s="11">
        <v>50</v>
      </c>
      <c r="K766" s="11">
        <v>0</v>
      </c>
    </row>
    <row r="767" spans="1:11" x14ac:dyDescent="0.25">
      <c r="A767" s="11" t="s">
        <v>56</v>
      </c>
      <c r="B767" s="11" t="s">
        <v>56</v>
      </c>
      <c r="C767" s="11" t="s">
        <v>100</v>
      </c>
      <c r="D767" s="11" t="s">
        <v>56</v>
      </c>
      <c r="E767" s="11" t="s">
        <v>56</v>
      </c>
      <c r="F767" s="11" t="s">
        <v>173</v>
      </c>
      <c r="G767" s="1">
        <v>42213</v>
      </c>
      <c r="H767" s="11">
        <v>17</v>
      </c>
      <c r="I767" s="11">
        <v>19</v>
      </c>
      <c r="J767" s="11">
        <v>197</v>
      </c>
      <c r="K767" s="11">
        <v>0</v>
      </c>
    </row>
    <row r="768" spans="1:11" x14ac:dyDescent="0.25">
      <c r="A768" s="11" t="s">
        <v>56</v>
      </c>
      <c r="B768" s="11" t="s">
        <v>56</v>
      </c>
      <c r="C768" s="11" t="s">
        <v>100</v>
      </c>
      <c r="D768" s="11" t="s">
        <v>56</v>
      </c>
      <c r="E768" s="11" t="s">
        <v>56</v>
      </c>
      <c r="F768" s="11" t="s">
        <v>173</v>
      </c>
      <c r="G768" s="1">
        <v>42213</v>
      </c>
      <c r="H768" s="11">
        <v>18</v>
      </c>
      <c r="I768" s="11">
        <v>18</v>
      </c>
      <c r="J768" s="11">
        <v>46</v>
      </c>
      <c r="K768" s="11">
        <v>0</v>
      </c>
    </row>
    <row r="769" spans="1:11" x14ac:dyDescent="0.25">
      <c r="A769" s="11" t="s">
        <v>56</v>
      </c>
      <c r="B769" s="11" t="s">
        <v>56</v>
      </c>
      <c r="C769" s="11" t="s">
        <v>100</v>
      </c>
      <c r="D769" s="11" t="s">
        <v>56</v>
      </c>
      <c r="E769" s="11" t="s">
        <v>56</v>
      </c>
      <c r="F769" s="11" t="s">
        <v>173</v>
      </c>
      <c r="G769" s="1">
        <v>42213</v>
      </c>
      <c r="H769" s="11">
        <v>18</v>
      </c>
      <c r="I769" s="11">
        <v>19</v>
      </c>
      <c r="J769" s="11"/>
      <c r="K769" s="11">
        <v>1</v>
      </c>
    </row>
    <row r="770" spans="1:11" x14ac:dyDescent="0.25">
      <c r="A770" s="11" t="s">
        <v>56</v>
      </c>
      <c r="B770" s="11" t="s">
        <v>56</v>
      </c>
      <c r="C770" s="11" t="s">
        <v>100</v>
      </c>
      <c r="D770" s="11" t="s">
        <v>56</v>
      </c>
      <c r="E770" s="11" t="s">
        <v>56</v>
      </c>
      <c r="F770" s="11" t="s">
        <v>173</v>
      </c>
      <c r="G770" s="1">
        <v>42214</v>
      </c>
      <c r="H770" s="11">
        <v>17</v>
      </c>
      <c r="I770" s="11">
        <v>19</v>
      </c>
      <c r="J770" s="11"/>
      <c r="K770" s="11">
        <v>1</v>
      </c>
    </row>
    <row r="771" spans="1:11" x14ac:dyDescent="0.25">
      <c r="A771" s="11" t="s">
        <v>56</v>
      </c>
      <c r="B771" s="11" t="s">
        <v>56</v>
      </c>
      <c r="C771" s="11" t="s">
        <v>100</v>
      </c>
      <c r="D771" s="11" t="s">
        <v>56</v>
      </c>
      <c r="E771" s="11" t="s">
        <v>56</v>
      </c>
      <c r="F771" s="11" t="s">
        <v>173</v>
      </c>
      <c r="G771" s="1">
        <v>42215</v>
      </c>
      <c r="H771" s="11">
        <v>17</v>
      </c>
      <c r="I771" s="11">
        <v>18</v>
      </c>
      <c r="J771" s="11"/>
      <c r="K771" s="11">
        <v>1</v>
      </c>
    </row>
    <row r="772" spans="1:11" x14ac:dyDescent="0.25">
      <c r="A772" s="11" t="s">
        <v>56</v>
      </c>
      <c r="B772" s="11" t="s">
        <v>56</v>
      </c>
      <c r="C772" s="11" t="s">
        <v>100</v>
      </c>
      <c r="D772" s="11" t="s">
        <v>56</v>
      </c>
      <c r="E772" s="11" t="s">
        <v>56</v>
      </c>
      <c r="F772" s="11" t="s">
        <v>173</v>
      </c>
      <c r="G772" s="1">
        <v>42216</v>
      </c>
      <c r="H772" s="11">
        <v>17</v>
      </c>
      <c r="I772" s="11">
        <v>17</v>
      </c>
      <c r="J772" s="11"/>
      <c r="K772" s="11">
        <v>1</v>
      </c>
    </row>
    <row r="773" spans="1:11" x14ac:dyDescent="0.25">
      <c r="A773" s="11" t="s">
        <v>56</v>
      </c>
      <c r="B773" s="11" t="s">
        <v>56</v>
      </c>
      <c r="C773" s="11" t="s">
        <v>100</v>
      </c>
      <c r="D773" s="11" t="s">
        <v>56</v>
      </c>
      <c r="E773" s="11" t="s">
        <v>56</v>
      </c>
      <c r="F773" s="11" t="s">
        <v>173</v>
      </c>
      <c r="G773" s="1">
        <v>42222</v>
      </c>
      <c r="H773" s="11">
        <v>17</v>
      </c>
      <c r="I773" s="11">
        <v>17</v>
      </c>
      <c r="J773" s="11">
        <v>101</v>
      </c>
      <c r="K773" s="11">
        <v>0</v>
      </c>
    </row>
    <row r="774" spans="1:11" x14ac:dyDescent="0.25">
      <c r="A774" s="11" t="s">
        <v>56</v>
      </c>
      <c r="B774" s="11" t="s">
        <v>56</v>
      </c>
      <c r="C774" s="11" t="s">
        <v>100</v>
      </c>
      <c r="D774" s="11" t="s">
        <v>56</v>
      </c>
      <c r="E774" s="11" t="s">
        <v>56</v>
      </c>
      <c r="F774" s="11" t="s">
        <v>173</v>
      </c>
      <c r="G774" s="1">
        <v>42222</v>
      </c>
      <c r="H774" s="11">
        <v>17</v>
      </c>
      <c r="I774" s="11">
        <v>18</v>
      </c>
      <c r="J774" s="11"/>
      <c r="K774" s="11">
        <v>1</v>
      </c>
    </row>
    <row r="775" spans="1:11" x14ac:dyDescent="0.25">
      <c r="A775" s="11" t="s">
        <v>56</v>
      </c>
      <c r="B775" s="11" t="s">
        <v>56</v>
      </c>
      <c r="C775" s="11" t="s">
        <v>100</v>
      </c>
      <c r="D775" s="11" t="s">
        <v>56</v>
      </c>
      <c r="E775" s="11" t="s">
        <v>56</v>
      </c>
      <c r="F775" s="11" t="s">
        <v>173</v>
      </c>
      <c r="G775" s="1">
        <v>42229</v>
      </c>
      <c r="H775" s="11">
        <v>18</v>
      </c>
      <c r="I775" s="11">
        <v>19</v>
      </c>
      <c r="J775" s="11"/>
      <c r="K775" s="11">
        <v>1</v>
      </c>
    </row>
    <row r="776" spans="1:11" x14ac:dyDescent="0.25">
      <c r="A776" s="11" t="s">
        <v>56</v>
      </c>
      <c r="B776" s="11" t="s">
        <v>56</v>
      </c>
      <c r="C776" s="11" t="s">
        <v>100</v>
      </c>
      <c r="D776" s="11" t="s">
        <v>56</v>
      </c>
      <c r="E776" s="11" t="s">
        <v>56</v>
      </c>
      <c r="F776" s="11" t="s">
        <v>173</v>
      </c>
      <c r="G776" s="1">
        <v>42230</v>
      </c>
      <c r="H776" s="11">
        <v>17</v>
      </c>
      <c r="I776" s="11">
        <v>17</v>
      </c>
      <c r="J776" s="11">
        <v>45</v>
      </c>
      <c r="K776" s="11">
        <v>0</v>
      </c>
    </row>
    <row r="777" spans="1:11" x14ac:dyDescent="0.25">
      <c r="A777" s="11" t="s">
        <v>56</v>
      </c>
      <c r="B777" s="11" t="s">
        <v>56</v>
      </c>
      <c r="C777" s="11" t="s">
        <v>100</v>
      </c>
      <c r="D777" s="11" t="s">
        <v>56</v>
      </c>
      <c r="E777" s="11" t="s">
        <v>56</v>
      </c>
      <c r="F777" s="11" t="s">
        <v>173</v>
      </c>
      <c r="G777" s="1">
        <v>42230</v>
      </c>
      <c r="H777" s="11">
        <v>17</v>
      </c>
      <c r="I777" s="11">
        <v>18</v>
      </c>
      <c r="J777" s="11">
        <v>180</v>
      </c>
      <c r="K777" s="11">
        <v>0</v>
      </c>
    </row>
    <row r="778" spans="1:11" x14ac:dyDescent="0.25">
      <c r="A778" s="11" t="s">
        <v>56</v>
      </c>
      <c r="B778" s="11" t="s">
        <v>56</v>
      </c>
      <c r="C778" s="11" t="s">
        <v>100</v>
      </c>
      <c r="D778" s="11" t="s">
        <v>56</v>
      </c>
      <c r="E778" s="11" t="s">
        <v>56</v>
      </c>
      <c r="F778" s="11" t="s">
        <v>173</v>
      </c>
      <c r="G778" s="1">
        <v>42230</v>
      </c>
      <c r="H778" s="11">
        <v>18</v>
      </c>
      <c r="I778" s="11">
        <v>18</v>
      </c>
      <c r="J778" s="11">
        <v>41</v>
      </c>
      <c r="K778" s="11">
        <v>0</v>
      </c>
    </row>
    <row r="779" spans="1:11" x14ac:dyDescent="0.25">
      <c r="A779" s="11" t="s">
        <v>56</v>
      </c>
      <c r="B779" s="11" t="s">
        <v>56</v>
      </c>
      <c r="C779" s="11" t="s">
        <v>100</v>
      </c>
      <c r="D779" s="11" t="s">
        <v>56</v>
      </c>
      <c r="E779" s="11" t="s">
        <v>56</v>
      </c>
      <c r="F779" s="11" t="s">
        <v>173</v>
      </c>
      <c r="G779" s="1">
        <v>42233</v>
      </c>
      <c r="H779" s="11">
        <v>17</v>
      </c>
      <c r="I779" s="11">
        <v>18</v>
      </c>
      <c r="J779" s="11"/>
      <c r="K779" s="11">
        <v>1</v>
      </c>
    </row>
    <row r="780" spans="1:11" x14ac:dyDescent="0.25">
      <c r="A780" s="11" t="s">
        <v>56</v>
      </c>
      <c r="B780" s="11" t="s">
        <v>56</v>
      </c>
      <c r="C780" s="11" t="s">
        <v>100</v>
      </c>
      <c r="D780" s="11" t="s">
        <v>56</v>
      </c>
      <c r="E780" s="11" t="s">
        <v>56</v>
      </c>
      <c r="F780" s="11" t="s">
        <v>173</v>
      </c>
      <c r="G780" s="1">
        <v>42242</v>
      </c>
      <c r="H780" s="11">
        <v>16</v>
      </c>
      <c r="I780" s="11">
        <v>19</v>
      </c>
      <c r="J780" s="11">
        <v>180</v>
      </c>
      <c r="K780" s="11">
        <v>0</v>
      </c>
    </row>
    <row r="781" spans="1:11" x14ac:dyDescent="0.25">
      <c r="A781" s="11" t="s">
        <v>56</v>
      </c>
      <c r="B781" s="11" t="s">
        <v>56</v>
      </c>
      <c r="C781" s="11" t="s">
        <v>100</v>
      </c>
      <c r="D781" s="11" t="s">
        <v>56</v>
      </c>
      <c r="E781" s="11" t="s">
        <v>56</v>
      </c>
      <c r="F781" s="11" t="s">
        <v>173</v>
      </c>
      <c r="G781" s="1">
        <v>42242</v>
      </c>
      <c r="H781" s="11">
        <v>17</v>
      </c>
      <c r="I781" s="11">
        <v>19</v>
      </c>
      <c r="J781" s="11"/>
      <c r="K781" s="11">
        <v>1</v>
      </c>
    </row>
    <row r="782" spans="1:11" x14ac:dyDescent="0.25">
      <c r="A782" s="11" t="s">
        <v>56</v>
      </c>
      <c r="B782" s="11" t="s">
        <v>56</v>
      </c>
      <c r="C782" s="11" t="s">
        <v>100</v>
      </c>
      <c r="D782" s="11" t="s">
        <v>56</v>
      </c>
      <c r="E782" s="11" t="s">
        <v>56</v>
      </c>
      <c r="F782" s="11" t="s">
        <v>173</v>
      </c>
      <c r="G782" s="1">
        <v>42243</v>
      </c>
      <c r="H782" s="11">
        <v>18</v>
      </c>
      <c r="I782" s="11">
        <v>19</v>
      </c>
      <c r="J782" s="11">
        <v>221</v>
      </c>
      <c r="K782" s="11">
        <v>0</v>
      </c>
    </row>
    <row r="783" spans="1:11" x14ac:dyDescent="0.25">
      <c r="A783" s="11" t="s">
        <v>56</v>
      </c>
      <c r="B783" s="11" t="s">
        <v>56</v>
      </c>
      <c r="C783" s="11" t="s">
        <v>100</v>
      </c>
      <c r="D783" s="11" t="s">
        <v>56</v>
      </c>
      <c r="E783" s="11" t="s">
        <v>56</v>
      </c>
      <c r="F783" s="11" t="s">
        <v>173</v>
      </c>
      <c r="G783" s="1">
        <v>42243</v>
      </c>
      <c r="H783" s="11">
        <v>19</v>
      </c>
      <c r="I783" s="11">
        <v>19</v>
      </c>
      <c r="J783" s="11"/>
      <c r="K783" s="11">
        <v>1</v>
      </c>
    </row>
    <row r="784" spans="1:11" x14ac:dyDescent="0.25">
      <c r="A784" s="11" t="s">
        <v>56</v>
      </c>
      <c r="B784" s="11" t="s">
        <v>56</v>
      </c>
      <c r="C784" s="11" t="s">
        <v>100</v>
      </c>
      <c r="D784" s="11" t="s">
        <v>56</v>
      </c>
      <c r="E784" s="11" t="s">
        <v>56</v>
      </c>
      <c r="F784" s="11" t="s">
        <v>173</v>
      </c>
      <c r="G784" s="1">
        <v>42244</v>
      </c>
      <c r="H784" s="11">
        <v>17</v>
      </c>
      <c r="I784" s="11">
        <v>19</v>
      </c>
      <c r="J784" s="11"/>
      <c r="K784" s="11">
        <v>1</v>
      </c>
    </row>
    <row r="785" spans="1:11" x14ac:dyDescent="0.25">
      <c r="A785" s="11" t="s">
        <v>56</v>
      </c>
      <c r="B785" s="11" t="s">
        <v>56</v>
      </c>
      <c r="C785" s="11" t="s">
        <v>100</v>
      </c>
      <c r="D785" s="11" t="s">
        <v>56</v>
      </c>
      <c r="E785" s="11" t="s">
        <v>56</v>
      </c>
      <c r="F785" s="11" t="s">
        <v>173</v>
      </c>
      <c r="G785" s="1">
        <v>42244</v>
      </c>
      <c r="H785" s="11">
        <v>18</v>
      </c>
      <c r="I785" s="11">
        <v>19</v>
      </c>
      <c r="J785" s="11">
        <v>92</v>
      </c>
      <c r="K785" s="11">
        <v>0</v>
      </c>
    </row>
    <row r="786" spans="1:11" x14ac:dyDescent="0.25">
      <c r="A786" s="11" t="s">
        <v>56</v>
      </c>
      <c r="B786" s="11" t="s">
        <v>56</v>
      </c>
      <c r="C786" s="11" t="s">
        <v>100</v>
      </c>
      <c r="D786" s="11" t="s">
        <v>56</v>
      </c>
      <c r="E786" s="11" t="s">
        <v>56</v>
      </c>
      <c r="F786" s="11" t="s">
        <v>173</v>
      </c>
      <c r="G786" s="1">
        <v>42255</v>
      </c>
      <c r="H786" s="11">
        <v>16</v>
      </c>
      <c r="I786" s="11">
        <v>19</v>
      </c>
      <c r="J786" s="11"/>
      <c r="K786" s="11">
        <v>1</v>
      </c>
    </row>
    <row r="787" spans="1:11" x14ac:dyDescent="0.25">
      <c r="A787" s="11" t="s">
        <v>56</v>
      </c>
      <c r="B787" s="11" t="s">
        <v>56</v>
      </c>
      <c r="C787" s="11" t="s">
        <v>100</v>
      </c>
      <c r="D787" s="11" t="s">
        <v>56</v>
      </c>
      <c r="E787" s="11" t="s">
        <v>56</v>
      </c>
      <c r="F787" s="11" t="s">
        <v>173</v>
      </c>
      <c r="G787" s="1">
        <v>42256</v>
      </c>
      <c r="H787" s="11">
        <v>16</v>
      </c>
      <c r="I787" s="11">
        <v>19</v>
      </c>
      <c r="J787" s="11"/>
      <c r="K787" s="11">
        <v>1</v>
      </c>
    </row>
    <row r="788" spans="1:11" x14ac:dyDescent="0.25">
      <c r="A788" s="11" t="s">
        <v>56</v>
      </c>
      <c r="B788" s="11" t="s">
        <v>56</v>
      </c>
      <c r="C788" s="11" t="s">
        <v>100</v>
      </c>
      <c r="D788" s="11" t="s">
        <v>56</v>
      </c>
      <c r="E788" s="11" t="s">
        <v>56</v>
      </c>
      <c r="F788" s="11" t="s">
        <v>173</v>
      </c>
      <c r="G788" s="1">
        <v>42257</v>
      </c>
      <c r="H788" s="11">
        <v>16</v>
      </c>
      <c r="I788" s="11">
        <v>19</v>
      </c>
      <c r="J788" s="11"/>
      <c r="K788" s="11">
        <v>1</v>
      </c>
    </row>
    <row r="789" spans="1:11" x14ac:dyDescent="0.25">
      <c r="A789" s="11" t="s">
        <v>56</v>
      </c>
      <c r="B789" s="11" t="s">
        <v>56</v>
      </c>
      <c r="C789" s="11" t="s">
        <v>100</v>
      </c>
      <c r="D789" s="11" t="s">
        <v>56</v>
      </c>
      <c r="E789" s="11" t="s">
        <v>56</v>
      </c>
      <c r="F789" s="11" t="s">
        <v>173</v>
      </c>
      <c r="G789" s="1">
        <v>42258</v>
      </c>
      <c r="H789" s="11">
        <v>15</v>
      </c>
      <c r="I789" s="11">
        <v>18</v>
      </c>
      <c r="J789" s="11"/>
      <c r="K789" s="11">
        <v>1</v>
      </c>
    </row>
    <row r="790" spans="1:11" x14ac:dyDescent="0.25">
      <c r="A790" s="11" t="s">
        <v>56</v>
      </c>
      <c r="B790" s="11" t="s">
        <v>56</v>
      </c>
      <c r="C790" s="11" t="s">
        <v>100</v>
      </c>
      <c r="D790" s="11" t="s">
        <v>56</v>
      </c>
      <c r="E790" s="11" t="s">
        <v>56</v>
      </c>
      <c r="F790" s="11" t="s">
        <v>173</v>
      </c>
      <c r="G790" s="1">
        <v>42258</v>
      </c>
      <c r="H790" s="11">
        <v>16</v>
      </c>
      <c r="I790" s="11">
        <v>19</v>
      </c>
      <c r="J790" s="11">
        <v>107</v>
      </c>
      <c r="K790" s="11">
        <v>0</v>
      </c>
    </row>
    <row r="791" spans="1:11" x14ac:dyDescent="0.25">
      <c r="A791" s="11" t="s">
        <v>56</v>
      </c>
      <c r="B791" s="11" t="s">
        <v>56</v>
      </c>
      <c r="C791" s="11" t="s">
        <v>100</v>
      </c>
      <c r="D791" s="11" t="s">
        <v>56</v>
      </c>
      <c r="E791" s="11" t="s">
        <v>56</v>
      </c>
      <c r="F791" s="11" t="s">
        <v>173</v>
      </c>
      <c r="G791" s="1">
        <v>42271</v>
      </c>
      <c r="H791" s="11">
        <v>19</v>
      </c>
      <c r="I791" s="11">
        <v>19</v>
      </c>
      <c r="J791" s="11"/>
      <c r="K791" s="11">
        <v>1</v>
      </c>
    </row>
    <row r="792" spans="1:11" x14ac:dyDescent="0.25">
      <c r="A792" s="11" t="s">
        <v>56</v>
      </c>
      <c r="B792" s="11" t="s">
        <v>56</v>
      </c>
      <c r="C792" s="11" t="s">
        <v>100</v>
      </c>
      <c r="D792" s="11" t="s">
        <v>56</v>
      </c>
      <c r="E792" s="11" t="s">
        <v>56</v>
      </c>
      <c r="F792" s="11" t="s">
        <v>173</v>
      </c>
      <c r="G792" s="1">
        <v>42272</v>
      </c>
      <c r="H792" s="11">
        <v>18</v>
      </c>
      <c r="I792" s="11">
        <v>19</v>
      </c>
      <c r="J792" s="11"/>
      <c r="K792" s="11">
        <v>1</v>
      </c>
    </row>
    <row r="793" spans="1:11" x14ac:dyDescent="0.25">
      <c r="A793" s="11" t="s">
        <v>56</v>
      </c>
      <c r="B793" s="11" t="s">
        <v>56</v>
      </c>
      <c r="C793" s="11" t="s">
        <v>100</v>
      </c>
      <c r="D793" s="11" t="s">
        <v>56</v>
      </c>
      <c r="E793" s="11" t="s">
        <v>56</v>
      </c>
      <c r="F793" s="11" t="s">
        <v>173</v>
      </c>
      <c r="G793" s="1">
        <v>42275</v>
      </c>
      <c r="H793" s="11">
        <v>19</v>
      </c>
      <c r="I793" s="11">
        <v>19</v>
      </c>
      <c r="J793" s="11"/>
      <c r="K793" s="11">
        <v>1</v>
      </c>
    </row>
    <row r="794" spans="1:11" x14ac:dyDescent="0.25">
      <c r="A794" s="11" t="s">
        <v>56</v>
      </c>
      <c r="B794" s="11" t="s">
        <v>56</v>
      </c>
      <c r="C794" s="11" t="s">
        <v>100</v>
      </c>
      <c r="D794" s="11" t="s">
        <v>56</v>
      </c>
      <c r="E794" s="11" t="s">
        <v>56</v>
      </c>
      <c r="F794" s="11" t="s">
        <v>173</v>
      </c>
      <c r="G794" s="1">
        <v>42276</v>
      </c>
      <c r="H794" s="11">
        <v>19</v>
      </c>
      <c r="I794" s="11">
        <v>19</v>
      </c>
      <c r="J794" s="11">
        <v>220</v>
      </c>
      <c r="K794" s="11">
        <v>0</v>
      </c>
    </row>
    <row r="795" spans="1:11" x14ac:dyDescent="0.25">
      <c r="A795" s="11" t="s">
        <v>56</v>
      </c>
      <c r="B795" s="11" t="s">
        <v>56</v>
      </c>
      <c r="C795" s="11" t="s">
        <v>100</v>
      </c>
      <c r="D795" s="11" t="s">
        <v>56</v>
      </c>
      <c r="E795" s="11" t="s">
        <v>56</v>
      </c>
      <c r="F795" s="11" t="s">
        <v>173</v>
      </c>
      <c r="G795" s="1">
        <v>42285</v>
      </c>
      <c r="H795" s="11">
        <v>19</v>
      </c>
      <c r="I795" s="11">
        <v>19</v>
      </c>
      <c r="J795" s="11"/>
      <c r="K795" s="11">
        <v>1</v>
      </c>
    </row>
    <row r="796" spans="1:11" x14ac:dyDescent="0.25">
      <c r="A796" s="11" t="s">
        <v>56</v>
      </c>
      <c r="B796" s="11" t="s">
        <v>56</v>
      </c>
      <c r="C796" s="11" t="s">
        <v>100</v>
      </c>
      <c r="D796" s="11" t="s">
        <v>56</v>
      </c>
      <c r="E796" s="11" t="s">
        <v>56</v>
      </c>
      <c r="F796" s="11" t="s">
        <v>173</v>
      </c>
      <c r="G796" s="1">
        <v>42286</v>
      </c>
      <c r="H796" s="11">
        <v>17</v>
      </c>
      <c r="I796" s="11">
        <v>19</v>
      </c>
      <c r="J796" s="11">
        <v>283</v>
      </c>
      <c r="K796" s="11">
        <v>0</v>
      </c>
    </row>
    <row r="797" spans="1:11" x14ac:dyDescent="0.25">
      <c r="A797" s="11" t="s">
        <v>56</v>
      </c>
      <c r="B797" s="11" t="s">
        <v>56</v>
      </c>
      <c r="C797" s="11" t="s">
        <v>100</v>
      </c>
      <c r="D797" s="11" t="s">
        <v>56</v>
      </c>
      <c r="E797" s="11" t="s">
        <v>56</v>
      </c>
      <c r="F797" s="11" t="s">
        <v>173</v>
      </c>
      <c r="G797" s="1">
        <v>42286</v>
      </c>
      <c r="H797" s="11">
        <v>18</v>
      </c>
      <c r="I797" s="11">
        <v>19</v>
      </c>
      <c r="J797" s="11"/>
      <c r="K797" s="11">
        <v>1</v>
      </c>
    </row>
    <row r="798" spans="1:11" x14ac:dyDescent="0.25">
      <c r="A798" s="11" t="s">
        <v>56</v>
      </c>
      <c r="B798" s="11" t="s">
        <v>56</v>
      </c>
      <c r="C798" s="11" t="s">
        <v>100</v>
      </c>
      <c r="D798" s="11" t="s">
        <v>56</v>
      </c>
      <c r="E798" s="11" t="s">
        <v>56</v>
      </c>
      <c r="F798" s="11" t="s">
        <v>173</v>
      </c>
      <c r="G798" s="1">
        <v>42289</v>
      </c>
      <c r="H798" s="11">
        <v>16</v>
      </c>
      <c r="I798" s="11">
        <v>19</v>
      </c>
      <c r="J798" s="11">
        <v>42</v>
      </c>
      <c r="K798" s="11">
        <v>0</v>
      </c>
    </row>
    <row r="799" spans="1:11" x14ac:dyDescent="0.25">
      <c r="A799" s="11" t="s">
        <v>56</v>
      </c>
      <c r="B799" s="11" t="s">
        <v>56</v>
      </c>
      <c r="C799" s="11" t="s">
        <v>100</v>
      </c>
      <c r="D799" s="11" t="s">
        <v>56</v>
      </c>
      <c r="E799" s="11" t="s">
        <v>56</v>
      </c>
      <c r="F799" s="11" t="s">
        <v>173</v>
      </c>
      <c r="G799" s="1">
        <v>42289</v>
      </c>
      <c r="H799" s="11">
        <v>17</v>
      </c>
      <c r="I799" s="11">
        <v>19</v>
      </c>
      <c r="J799" s="11"/>
      <c r="K799" s="11">
        <v>1</v>
      </c>
    </row>
    <row r="800" spans="1:11" x14ac:dyDescent="0.25">
      <c r="A800" s="11" t="s">
        <v>56</v>
      </c>
      <c r="B800" s="11" t="s">
        <v>56</v>
      </c>
      <c r="C800" s="11" t="s">
        <v>100</v>
      </c>
      <c r="D800" s="11" t="s">
        <v>56</v>
      </c>
      <c r="E800" s="11" t="s">
        <v>56</v>
      </c>
      <c r="F800" s="11" t="s">
        <v>173</v>
      </c>
      <c r="G800" s="1">
        <v>42290</v>
      </c>
      <c r="H800" s="11">
        <v>16</v>
      </c>
      <c r="I800" s="11">
        <v>19</v>
      </c>
      <c r="J800" s="11">
        <v>238</v>
      </c>
      <c r="K800" s="11">
        <v>0</v>
      </c>
    </row>
    <row r="801" spans="1:11" x14ac:dyDescent="0.25">
      <c r="A801" s="11" t="s">
        <v>56</v>
      </c>
      <c r="B801" s="11" t="s">
        <v>56</v>
      </c>
      <c r="C801" s="11" t="s">
        <v>100</v>
      </c>
      <c r="D801" s="11" t="s">
        <v>56</v>
      </c>
      <c r="E801" s="11" t="s">
        <v>56</v>
      </c>
      <c r="F801" s="11" t="s">
        <v>173</v>
      </c>
      <c r="G801" s="1">
        <v>42290</v>
      </c>
      <c r="H801" s="11">
        <v>17</v>
      </c>
      <c r="I801" s="11">
        <v>19</v>
      </c>
      <c r="J801" s="11"/>
      <c r="K801" s="11">
        <v>1</v>
      </c>
    </row>
    <row r="802" spans="1:11" x14ac:dyDescent="0.25">
      <c r="A802" s="11" t="s">
        <v>56</v>
      </c>
      <c r="B802" s="11" t="s">
        <v>56</v>
      </c>
      <c r="C802" s="11" t="s">
        <v>100</v>
      </c>
      <c r="D802" s="11" t="s">
        <v>56</v>
      </c>
      <c r="E802" s="11" t="s">
        <v>56</v>
      </c>
      <c r="F802" s="11" t="s">
        <v>173</v>
      </c>
      <c r="G802" s="1">
        <v>42291</v>
      </c>
      <c r="H802" s="11">
        <v>18</v>
      </c>
      <c r="I802" s="11">
        <v>19</v>
      </c>
      <c r="J802" s="11">
        <v>535</v>
      </c>
      <c r="K802" s="11">
        <v>0</v>
      </c>
    </row>
    <row r="803" spans="1:11" x14ac:dyDescent="0.25">
      <c r="A803" s="11" t="s">
        <v>56</v>
      </c>
      <c r="B803" s="11" t="s">
        <v>56</v>
      </c>
      <c r="C803" s="11" t="s">
        <v>100</v>
      </c>
      <c r="D803" s="11" t="s">
        <v>56</v>
      </c>
      <c r="E803" s="11" t="s">
        <v>56</v>
      </c>
      <c r="F803" s="11" t="s">
        <v>173</v>
      </c>
      <c r="G803" s="1">
        <v>42292</v>
      </c>
      <c r="H803" s="11">
        <v>18</v>
      </c>
      <c r="I803" s="11">
        <v>19</v>
      </c>
      <c r="J803" s="11"/>
      <c r="K803" s="11">
        <v>1</v>
      </c>
    </row>
    <row r="804" spans="1:11" x14ac:dyDescent="0.25">
      <c r="A804" s="11" t="s">
        <v>56</v>
      </c>
      <c r="B804" s="11" t="s">
        <v>56</v>
      </c>
      <c r="C804" s="11" t="s">
        <v>100</v>
      </c>
      <c r="D804" s="11" t="s">
        <v>56</v>
      </c>
      <c r="E804" s="11" t="s">
        <v>56</v>
      </c>
      <c r="F804" s="11" t="s">
        <v>173</v>
      </c>
      <c r="G804" s="1">
        <v>42292</v>
      </c>
      <c r="H804" s="11">
        <v>19</v>
      </c>
      <c r="I804" s="11">
        <v>19</v>
      </c>
      <c r="J804" s="11">
        <v>103</v>
      </c>
      <c r="K804" s="11">
        <v>0</v>
      </c>
    </row>
    <row r="805" spans="1:11" x14ac:dyDescent="0.25">
      <c r="A805" s="11" t="s">
        <v>56</v>
      </c>
      <c r="B805" s="11" t="s">
        <v>56</v>
      </c>
      <c r="C805" s="11" t="s">
        <v>100</v>
      </c>
      <c r="D805" s="11" t="s">
        <v>56</v>
      </c>
      <c r="E805" s="11" t="s">
        <v>56</v>
      </c>
      <c r="F805" s="11" t="s">
        <v>173</v>
      </c>
      <c r="G805" s="1">
        <v>42293</v>
      </c>
      <c r="H805" s="11">
        <v>19</v>
      </c>
      <c r="I805" s="11">
        <v>19</v>
      </c>
      <c r="J805" s="11">
        <v>535</v>
      </c>
      <c r="K805" s="11">
        <v>0</v>
      </c>
    </row>
    <row r="806" spans="1:11" x14ac:dyDescent="0.25">
      <c r="A806" s="11" t="s">
        <v>56</v>
      </c>
      <c r="B806" s="11" t="s">
        <v>56</v>
      </c>
      <c r="C806" s="11" t="s">
        <v>100</v>
      </c>
      <c r="D806" s="11" t="s">
        <v>56</v>
      </c>
      <c r="E806" s="11" t="s">
        <v>56</v>
      </c>
      <c r="F806" s="11" t="s">
        <v>173</v>
      </c>
      <c r="G806" s="1">
        <v>42303</v>
      </c>
      <c r="H806" s="11">
        <v>19</v>
      </c>
      <c r="I806" s="11">
        <v>19</v>
      </c>
      <c r="J806" s="11"/>
      <c r="K806" s="11">
        <v>1</v>
      </c>
    </row>
    <row r="807" spans="1:11" x14ac:dyDescent="0.25">
      <c r="A807" s="11" t="s">
        <v>56</v>
      </c>
      <c r="B807" s="11" t="s">
        <v>56</v>
      </c>
      <c r="C807" s="11" t="s">
        <v>100</v>
      </c>
      <c r="D807" s="11" t="s">
        <v>56</v>
      </c>
      <c r="E807" s="11" t="s">
        <v>56</v>
      </c>
      <c r="F807" s="11" t="s">
        <v>173</v>
      </c>
      <c r="G807" s="1">
        <v>42304</v>
      </c>
      <c r="H807" s="11">
        <v>19</v>
      </c>
      <c r="I807" s="11">
        <v>19</v>
      </c>
      <c r="J807" s="11"/>
      <c r="K807" s="11">
        <v>1</v>
      </c>
    </row>
    <row r="808" spans="1:11" x14ac:dyDescent="0.25">
      <c r="A808" s="11" t="s">
        <v>56</v>
      </c>
      <c r="B808" s="11" t="s">
        <v>56</v>
      </c>
      <c r="C808" s="11" t="s">
        <v>100</v>
      </c>
      <c r="D808" s="11" t="s">
        <v>56</v>
      </c>
      <c r="E808" s="11" t="s">
        <v>56</v>
      </c>
      <c r="F808" s="11" t="s">
        <v>173</v>
      </c>
      <c r="G808" s="1">
        <v>42305</v>
      </c>
      <c r="H808" s="11">
        <v>19</v>
      </c>
      <c r="I808" s="11">
        <v>19</v>
      </c>
      <c r="J808" s="11"/>
      <c r="K808" s="11">
        <v>1</v>
      </c>
    </row>
    <row r="809" spans="1:11" x14ac:dyDescent="0.25">
      <c r="A809" s="11" t="s">
        <v>56</v>
      </c>
      <c r="B809" s="11" t="s">
        <v>56</v>
      </c>
      <c r="C809" s="11" t="s">
        <v>100</v>
      </c>
      <c r="D809" s="11" t="s">
        <v>56</v>
      </c>
      <c r="E809" s="11" t="s">
        <v>56</v>
      </c>
      <c r="F809" s="11" t="s">
        <v>173</v>
      </c>
      <c r="G809" s="1">
        <v>42306</v>
      </c>
      <c r="H809" s="11">
        <v>19</v>
      </c>
      <c r="I809" s="11">
        <v>19</v>
      </c>
      <c r="J809" s="11"/>
      <c r="K809" s="11">
        <v>1</v>
      </c>
    </row>
    <row r="810" spans="1:11" x14ac:dyDescent="0.25">
      <c r="A810" s="11" t="s">
        <v>56</v>
      </c>
      <c r="B810" s="11" t="s">
        <v>56</v>
      </c>
      <c r="C810" s="11" t="s">
        <v>100</v>
      </c>
      <c r="D810" s="11" t="s">
        <v>56</v>
      </c>
      <c r="E810" s="11" t="s">
        <v>56</v>
      </c>
      <c r="F810" s="11" t="s">
        <v>173</v>
      </c>
      <c r="G810" s="1">
        <v>42307</v>
      </c>
      <c r="H810" s="11">
        <v>19</v>
      </c>
      <c r="I810" s="11">
        <v>19</v>
      </c>
      <c r="J810" s="11"/>
      <c r="K810" s="11">
        <v>1</v>
      </c>
    </row>
    <row r="811" spans="1:11" x14ac:dyDescent="0.25">
      <c r="A811" s="11" t="s">
        <v>56</v>
      </c>
      <c r="B811" s="11" t="s">
        <v>56</v>
      </c>
      <c r="C811" s="11" t="s">
        <v>100</v>
      </c>
      <c r="D811" s="11" t="s">
        <v>56</v>
      </c>
      <c r="E811" s="11" t="s">
        <v>56</v>
      </c>
      <c r="F811" s="11" t="s">
        <v>175</v>
      </c>
      <c r="G811" s="1">
        <v>42163</v>
      </c>
      <c r="H811" s="11">
        <v>15</v>
      </c>
      <c r="I811" s="11">
        <v>19</v>
      </c>
      <c r="J811" s="11"/>
      <c r="K811" s="11">
        <v>1</v>
      </c>
    </row>
    <row r="812" spans="1:11" x14ac:dyDescent="0.25">
      <c r="A812" s="11" t="s">
        <v>56</v>
      </c>
      <c r="B812" s="11" t="s">
        <v>56</v>
      </c>
      <c r="C812" s="11" t="s">
        <v>100</v>
      </c>
      <c r="D812" s="11" t="s">
        <v>56</v>
      </c>
      <c r="E812" s="11" t="s">
        <v>56</v>
      </c>
      <c r="F812" s="11" t="s">
        <v>175</v>
      </c>
      <c r="G812" s="1">
        <v>42164</v>
      </c>
      <c r="H812" s="11">
        <v>14</v>
      </c>
      <c r="I812" s="11">
        <v>19</v>
      </c>
      <c r="J812" s="11"/>
      <c r="K812" s="11">
        <v>1</v>
      </c>
    </row>
    <row r="813" spans="1:11" x14ac:dyDescent="0.25">
      <c r="A813" s="11" t="s">
        <v>56</v>
      </c>
      <c r="B813" s="11" t="s">
        <v>56</v>
      </c>
      <c r="C813" s="11" t="s">
        <v>100</v>
      </c>
      <c r="D813" s="11" t="s">
        <v>56</v>
      </c>
      <c r="E813" s="11" t="s">
        <v>56</v>
      </c>
      <c r="F813" s="11" t="s">
        <v>175</v>
      </c>
      <c r="G813" s="1">
        <v>42173</v>
      </c>
      <c r="H813" s="11">
        <v>17</v>
      </c>
      <c r="I813" s="11">
        <v>19</v>
      </c>
      <c r="J813" s="11"/>
      <c r="K813" s="11">
        <v>1</v>
      </c>
    </row>
    <row r="814" spans="1:11" x14ac:dyDescent="0.25">
      <c r="A814" s="11" t="s">
        <v>56</v>
      </c>
      <c r="B814" s="11" t="s">
        <v>56</v>
      </c>
      <c r="C814" s="11" t="s">
        <v>100</v>
      </c>
      <c r="D814" s="11" t="s">
        <v>56</v>
      </c>
      <c r="E814" s="11" t="s">
        <v>56</v>
      </c>
      <c r="F814" s="11" t="s">
        <v>175</v>
      </c>
      <c r="G814" s="1">
        <v>42180</v>
      </c>
      <c r="H814" s="11">
        <v>15</v>
      </c>
      <c r="I814" s="11">
        <v>19</v>
      </c>
      <c r="J814" s="11"/>
      <c r="K814" s="11">
        <v>1</v>
      </c>
    </row>
    <row r="815" spans="1:11" x14ac:dyDescent="0.25">
      <c r="A815" s="11" t="s">
        <v>56</v>
      </c>
      <c r="B815" s="11" t="s">
        <v>56</v>
      </c>
      <c r="C815" s="11" t="s">
        <v>100</v>
      </c>
      <c r="D815" s="11" t="s">
        <v>56</v>
      </c>
      <c r="E815" s="11" t="s">
        <v>56</v>
      </c>
      <c r="F815" s="11" t="s">
        <v>175</v>
      </c>
      <c r="G815" s="1">
        <v>42181</v>
      </c>
      <c r="H815" s="11">
        <v>17</v>
      </c>
      <c r="I815" s="11">
        <v>19</v>
      </c>
      <c r="J815" s="11"/>
      <c r="K815" s="11">
        <v>1</v>
      </c>
    </row>
    <row r="816" spans="1:11" x14ac:dyDescent="0.25">
      <c r="A816" s="11" t="s">
        <v>56</v>
      </c>
      <c r="B816" s="11" t="s">
        <v>56</v>
      </c>
      <c r="C816" s="11" t="s">
        <v>100</v>
      </c>
      <c r="D816" s="11" t="s">
        <v>56</v>
      </c>
      <c r="E816" s="11" t="s">
        <v>56</v>
      </c>
      <c r="F816" s="11" t="s">
        <v>175</v>
      </c>
      <c r="G816" s="1">
        <v>42184</v>
      </c>
      <c r="H816" s="11">
        <v>17</v>
      </c>
      <c r="I816" s="11">
        <v>19</v>
      </c>
      <c r="J816" s="11"/>
      <c r="K816" s="11">
        <v>1</v>
      </c>
    </row>
    <row r="817" spans="1:11" x14ac:dyDescent="0.25">
      <c r="A817" s="11" t="s">
        <v>56</v>
      </c>
      <c r="B817" s="11" t="s">
        <v>56</v>
      </c>
      <c r="C817" s="11" t="s">
        <v>100</v>
      </c>
      <c r="D817" s="11" t="s">
        <v>56</v>
      </c>
      <c r="E817" s="11" t="s">
        <v>56</v>
      </c>
      <c r="F817" s="11" t="s">
        <v>175</v>
      </c>
      <c r="G817" s="1">
        <v>42185</v>
      </c>
      <c r="H817" s="11">
        <v>16</v>
      </c>
      <c r="I817" s="11">
        <v>19</v>
      </c>
      <c r="J817" s="11"/>
      <c r="K817" s="11">
        <v>1</v>
      </c>
    </row>
    <row r="818" spans="1:11" x14ac:dyDescent="0.25">
      <c r="A818" s="11" t="s">
        <v>56</v>
      </c>
      <c r="B818" s="11" t="s">
        <v>56</v>
      </c>
      <c r="C818" s="11" t="s">
        <v>100</v>
      </c>
      <c r="D818" s="11" t="s">
        <v>56</v>
      </c>
      <c r="E818" s="11" t="s">
        <v>56</v>
      </c>
      <c r="F818" s="11" t="s">
        <v>175</v>
      </c>
      <c r="G818" s="1">
        <v>42186</v>
      </c>
      <c r="H818" s="11">
        <v>14</v>
      </c>
      <c r="I818" s="11">
        <v>19</v>
      </c>
      <c r="J818" s="11"/>
      <c r="K818" s="11">
        <v>1</v>
      </c>
    </row>
    <row r="819" spans="1:11" x14ac:dyDescent="0.25">
      <c r="A819" s="11" t="s">
        <v>56</v>
      </c>
      <c r="B819" s="11" t="s">
        <v>56</v>
      </c>
      <c r="C819" s="11" t="s">
        <v>100</v>
      </c>
      <c r="D819" s="11" t="s">
        <v>56</v>
      </c>
      <c r="E819" s="11" t="s">
        <v>56</v>
      </c>
      <c r="F819" s="11" t="s">
        <v>175</v>
      </c>
      <c r="G819" s="1">
        <v>42187</v>
      </c>
      <c r="H819" s="11">
        <v>17</v>
      </c>
      <c r="I819" s="11">
        <v>18</v>
      </c>
      <c r="J819" s="11"/>
      <c r="K819" s="11">
        <v>1</v>
      </c>
    </row>
    <row r="820" spans="1:11" x14ac:dyDescent="0.25">
      <c r="A820" s="11" t="s">
        <v>56</v>
      </c>
      <c r="B820" s="11" t="s">
        <v>56</v>
      </c>
      <c r="C820" s="11" t="s">
        <v>100</v>
      </c>
      <c r="D820" s="11" t="s">
        <v>56</v>
      </c>
      <c r="E820" s="11" t="s">
        <v>56</v>
      </c>
      <c r="F820" s="11" t="s">
        <v>175</v>
      </c>
      <c r="G820" s="1">
        <v>42213</v>
      </c>
      <c r="H820" s="11">
        <v>17</v>
      </c>
      <c r="I820" s="11">
        <v>19</v>
      </c>
      <c r="J820" s="11"/>
      <c r="K820" s="11">
        <v>1</v>
      </c>
    </row>
    <row r="821" spans="1:11" x14ac:dyDescent="0.25">
      <c r="A821" s="11" t="s">
        <v>56</v>
      </c>
      <c r="B821" s="11" t="s">
        <v>56</v>
      </c>
      <c r="C821" s="11" t="s">
        <v>100</v>
      </c>
      <c r="D821" s="11" t="s">
        <v>56</v>
      </c>
      <c r="E821" s="11" t="s">
        <v>56</v>
      </c>
      <c r="F821" s="11" t="s">
        <v>175</v>
      </c>
      <c r="G821" s="1">
        <v>42213</v>
      </c>
      <c r="H821" s="11">
        <v>18</v>
      </c>
      <c r="I821" s="11">
        <v>19</v>
      </c>
      <c r="J821" s="11"/>
      <c r="K821" s="11">
        <v>1</v>
      </c>
    </row>
    <row r="822" spans="1:11" x14ac:dyDescent="0.25">
      <c r="A822" s="11" t="s">
        <v>56</v>
      </c>
      <c r="B822" s="11" t="s">
        <v>56</v>
      </c>
      <c r="C822" s="11" t="s">
        <v>100</v>
      </c>
      <c r="D822" s="11" t="s">
        <v>56</v>
      </c>
      <c r="E822" s="11" t="s">
        <v>56</v>
      </c>
      <c r="F822" s="11" t="s">
        <v>175</v>
      </c>
      <c r="G822" s="1">
        <v>42214</v>
      </c>
      <c r="H822" s="11">
        <v>17</v>
      </c>
      <c r="I822" s="11">
        <v>19</v>
      </c>
      <c r="J822" s="11"/>
      <c r="K822" s="11">
        <v>1</v>
      </c>
    </row>
    <row r="823" spans="1:11" x14ac:dyDescent="0.25">
      <c r="A823" s="11" t="s">
        <v>56</v>
      </c>
      <c r="B823" s="11" t="s">
        <v>56</v>
      </c>
      <c r="C823" s="11" t="s">
        <v>100</v>
      </c>
      <c r="D823" s="11" t="s">
        <v>56</v>
      </c>
      <c r="E823" s="11" t="s">
        <v>56</v>
      </c>
      <c r="F823" s="11" t="s">
        <v>175</v>
      </c>
      <c r="G823" s="1">
        <v>42215</v>
      </c>
      <c r="H823" s="11">
        <v>17</v>
      </c>
      <c r="I823" s="11">
        <v>18</v>
      </c>
      <c r="J823" s="11"/>
      <c r="K823" s="11">
        <v>1</v>
      </c>
    </row>
    <row r="824" spans="1:11" x14ac:dyDescent="0.25">
      <c r="A824" s="11" t="s">
        <v>56</v>
      </c>
      <c r="B824" s="11" t="s">
        <v>56</v>
      </c>
      <c r="C824" s="11" t="s">
        <v>100</v>
      </c>
      <c r="D824" s="11" t="s">
        <v>56</v>
      </c>
      <c r="E824" s="11" t="s">
        <v>56</v>
      </c>
      <c r="F824" s="11" t="s">
        <v>175</v>
      </c>
      <c r="G824" s="1">
        <v>42222</v>
      </c>
      <c r="H824" s="11">
        <v>17</v>
      </c>
      <c r="I824" s="11">
        <v>18</v>
      </c>
      <c r="J824" s="11"/>
      <c r="K824" s="11">
        <v>1</v>
      </c>
    </row>
    <row r="825" spans="1:11" x14ac:dyDescent="0.25">
      <c r="A825" s="11" t="s">
        <v>56</v>
      </c>
      <c r="B825" s="11" t="s">
        <v>56</v>
      </c>
      <c r="C825" s="11" t="s">
        <v>100</v>
      </c>
      <c r="D825" s="11" t="s">
        <v>56</v>
      </c>
      <c r="E825" s="11" t="s">
        <v>56</v>
      </c>
      <c r="F825" s="11" t="s">
        <v>175</v>
      </c>
      <c r="G825" s="1">
        <v>42229</v>
      </c>
      <c r="H825" s="11">
        <v>18</v>
      </c>
      <c r="I825" s="11">
        <v>19</v>
      </c>
      <c r="J825" s="11"/>
      <c r="K825" s="11">
        <v>1</v>
      </c>
    </row>
    <row r="826" spans="1:11" x14ac:dyDescent="0.25">
      <c r="A826" s="11" t="s">
        <v>56</v>
      </c>
      <c r="B826" s="11" t="s">
        <v>56</v>
      </c>
      <c r="C826" s="11" t="s">
        <v>100</v>
      </c>
      <c r="D826" s="11" t="s">
        <v>56</v>
      </c>
      <c r="E826" s="11" t="s">
        <v>56</v>
      </c>
      <c r="F826" s="11" t="s">
        <v>175</v>
      </c>
      <c r="G826" s="1">
        <v>42230</v>
      </c>
      <c r="H826" s="11">
        <v>17</v>
      </c>
      <c r="I826" s="11">
        <v>18</v>
      </c>
      <c r="J826" s="11"/>
      <c r="K826" s="11">
        <v>1</v>
      </c>
    </row>
    <row r="827" spans="1:11" x14ac:dyDescent="0.25">
      <c r="A827" s="11" t="s">
        <v>56</v>
      </c>
      <c r="B827" s="11" t="s">
        <v>56</v>
      </c>
      <c r="C827" s="11" t="s">
        <v>100</v>
      </c>
      <c r="D827" s="11" t="s">
        <v>56</v>
      </c>
      <c r="E827" s="11" t="s">
        <v>56</v>
      </c>
      <c r="F827" s="11" t="s">
        <v>175</v>
      </c>
      <c r="G827" s="1">
        <v>42233</v>
      </c>
      <c r="H827" s="11">
        <v>17</v>
      </c>
      <c r="I827" s="11">
        <v>18</v>
      </c>
      <c r="J827" s="11"/>
      <c r="K827" s="11">
        <v>1</v>
      </c>
    </row>
    <row r="828" spans="1:11" x14ac:dyDescent="0.25">
      <c r="A828" s="11" t="s">
        <v>56</v>
      </c>
      <c r="B828" s="11" t="s">
        <v>56</v>
      </c>
      <c r="C828" s="11" t="s">
        <v>100</v>
      </c>
      <c r="D828" s="11" t="s">
        <v>56</v>
      </c>
      <c r="E828" s="11" t="s">
        <v>56</v>
      </c>
      <c r="F828" s="11" t="s">
        <v>175</v>
      </c>
      <c r="G828" s="1">
        <v>42242</v>
      </c>
      <c r="H828" s="11">
        <v>16</v>
      </c>
      <c r="I828" s="11">
        <v>19</v>
      </c>
      <c r="J828" s="11"/>
      <c r="K828" s="11">
        <v>1</v>
      </c>
    </row>
    <row r="829" spans="1:11" x14ac:dyDescent="0.25">
      <c r="A829" s="11" t="s">
        <v>56</v>
      </c>
      <c r="B829" s="11" t="s">
        <v>56</v>
      </c>
      <c r="C829" s="11" t="s">
        <v>100</v>
      </c>
      <c r="D829" s="11" t="s">
        <v>56</v>
      </c>
      <c r="E829" s="11" t="s">
        <v>56</v>
      </c>
      <c r="F829" s="11" t="s">
        <v>175</v>
      </c>
      <c r="G829" s="1">
        <v>42242</v>
      </c>
      <c r="H829" s="11">
        <v>17</v>
      </c>
      <c r="I829" s="11">
        <v>19</v>
      </c>
      <c r="J829" s="11"/>
      <c r="K829" s="11">
        <v>1</v>
      </c>
    </row>
    <row r="830" spans="1:11" x14ac:dyDescent="0.25">
      <c r="A830" s="11" t="s">
        <v>56</v>
      </c>
      <c r="B830" s="11" t="s">
        <v>56</v>
      </c>
      <c r="C830" s="11" t="s">
        <v>100</v>
      </c>
      <c r="D830" s="11" t="s">
        <v>56</v>
      </c>
      <c r="E830" s="11" t="s">
        <v>56</v>
      </c>
      <c r="F830" s="11" t="s">
        <v>175</v>
      </c>
      <c r="G830" s="1">
        <v>42243</v>
      </c>
      <c r="H830" s="11">
        <v>18</v>
      </c>
      <c r="I830" s="11">
        <v>19</v>
      </c>
      <c r="J830" s="11"/>
      <c r="K830" s="11">
        <v>1</v>
      </c>
    </row>
    <row r="831" spans="1:11" x14ac:dyDescent="0.25">
      <c r="A831" s="11" t="s">
        <v>56</v>
      </c>
      <c r="B831" s="11" t="s">
        <v>56</v>
      </c>
      <c r="C831" s="11" t="s">
        <v>100</v>
      </c>
      <c r="D831" s="11" t="s">
        <v>56</v>
      </c>
      <c r="E831" s="11" t="s">
        <v>56</v>
      </c>
      <c r="F831" s="11" t="s">
        <v>175</v>
      </c>
      <c r="G831" s="1">
        <v>42244</v>
      </c>
      <c r="H831" s="11">
        <v>17</v>
      </c>
      <c r="I831" s="11">
        <v>19</v>
      </c>
      <c r="J831" s="11"/>
      <c r="K831" s="11">
        <v>1</v>
      </c>
    </row>
    <row r="832" spans="1:11" x14ac:dyDescent="0.25">
      <c r="A832" s="11" t="s">
        <v>56</v>
      </c>
      <c r="B832" s="11" t="s">
        <v>56</v>
      </c>
      <c r="C832" s="11" t="s">
        <v>100</v>
      </c>
      <c r="D832" s="11" t="s">
        <v>56</v>
      </c>
      <c r="E832" s="11" t="s">
        <v>56</v>
      </c>
      <c r="F832" s="11" t="s">
        <v>175</v>
      </c>
      <c r="G832" s="1">
        <v>42244</v>
      </c>
      <c r="H832" s="11">
        <v>18</v>
      </c>
      <c r="I832" s="11">
        <v>19</v>
      </c>
      <c r="J832" s="11"/>
      <c r="K832" s="11">
        <v>1</v>
      </c>
    </row>
    <row r="833" spans="1:11" x14ac:dyDescent="0.25">
      <c r="A833" s="11" t="s">
        <v>56</v>
      </c>
      <c r="B833" s="11" t="s">
        <v>56</v>
      </c>
      <c r="C833" s="11" t="s">
        <v>100</v>
      </c>
      <c r="D833" s="11" t="s">
        <v>56</v>
      </c>
      <c r="E833" s="11" t="s">
        <v>56</v>
      </c>
      <c r="F833" s="11" t="s">
        <v>175</v>
      </c>
      <c r="G833" s="1">
        <v>42255</v>
      </c>
      <c r="H833" s="11">
        <v>15</v>
      </c>
      <c r="I833" s="11">
        <v>19</v>
      </c>
      <c r="J833" s="11"/>
      <c r="K833" s="11">
        <v>1</v>
      </c>
    </row>
    <row r="834" spans="1:11" x14ac:dyDescent="0.25">
      <c r="A834" s="11" t="s">
        <v>56</v>
      </c>
      <c r="B834" s="11" t="s">
        <v>56</v>
      </c>
      <c r="C834" s="11" t="s">
        <v>100</v>
      </c>
      <c r="D834" s="11" t="s">
        <v>56</v>
      </c>
      <c r="E834" s="11" t="s">
        <v>56</v>
      </c>
      <c r="F834" s="11" t="s">
        <v>175</v>
      </c>
      <c r="G834" s="1">
        <v>42255</v>
      </c>
      <c r="H834" s="11">
        <v>16</v>
      </c>
      <c r="I834" s="11">
        <v>19</v>
      </c>
      <c r="J834" s="11"/>
      <c r="K834" s="11">
        <v>1</v>
      </c>
    </row>
    <row r="835" spans="1:11" x14ac:dyDescent="0.25">
      <c r="A835" s="11" t="s">
        <v>56</v>
      </c>
      <c r="B835" s="11" t="s">
        <v>56</v>
      </c>
      <c r="C835" s="11" t="s">
        <v>100</v>
      </c>
      <c r="D835" s="11" t="s">
        <v>56</v>
      </c>
      <c r="E835" s="11" t="s">
        <v>56</v>
      </c>
      <c r="F835" s="11" t="s">
        <v>175</v>
      </c>
      <c r="G835" s="1">
        <v>42256</v>
      </c>
      <c r="H835" s="11">
        <v>15</v>
      </c>
      <c r="I835" s="11">
        <v>19</v>
      </c>
      <c r="J835" s="11"/>
      <c r="K835" s="11">
        <v>1</v>
      </c>
    </row>
    <row r="836" spans="1:11" x14ac:dyDescent="0.25">
      <c r="A836" s="11" t="s">
        <v>56</v>
      </c>
      <c r="B836" s="11" t="s">
        <v>56</v>
      </c>
      <c r="C836" s="11" t="s">
        <v>100</v>
      </c>
      <c r="D836" s="11" t="s">
        <v>56</v>
      </c>
      <c r="E836" s="11" t="s">
        <v>56</v>
      </c>
      <c r="F836" s="11" t="s">
        <v>175</v>
      </c>
      <c r="G836" s="1">
        <v>42257</v>
      </c>
      <c r="H836" s="11">
        <v>15</v>
      </c>
      <c r="I836" s="11">
        <v>19</v>
      </c>
      <c r="J836" s="11"/>
      <c r="K836" s="11">
        <v>1</v>
      </c>
    </row>
    <row r="837" spans="1:11" x14ac:dyDescent="0.25">
      <c r="A837" s="11" t="s">
        <v>56</v>
      </c>
      <c r="B837" s="11" t="s">
        <v>56</v>
      </c>
      <c r="C837" s="11" t="s">
        <v>100</v>
      </c>
      <c r="D837" s="11" t="s">
        <v>56</v>
      </c>
      <c r="E837" s="11" t="s">
        <v>56</v>
      </c>
      <c r="F837" s="11" t="s">
        <v>175</v>
      </c>
      <c r="G837" s="1">
        <v>42258</v>
      </c>
      <c r="H837" s="11">
        <v>15</v>
      </c>
      <c r="I837" s="11">
        <v>19</v>
      </c>
      <c r="J837" s="11"/>
      <c r="K837" s="11">
        <v>1</v>
      </c>
    </row>
    <row r="838" spans="1:11" x14ac:dyDescent="0.25">
      <c r="A838" s="11" t="s">
        <v>56</v>
      </c>
      <c r="B838" s="11" t="s">
        <v>56</v>
      </c>
      <c r="C838" s="11" t="s">
        <v>100</v>
      </c>
      <c r="D838" s="11" t="s">
        <v>56</v>
      </c>
      <c r="E838" s="11" t="s">
        <v>56</v>
      </c>
      <c r="F838" s="11" t="s">
        <v>175</v>
      </c>
      <c r="G838" s="1">
        <v>42272</v>
      </c>
      <c r="H838" s="11">
        <v>18</v>
      </c>
      <c r="I838" s="11">
        <v>19</v>
      </c>
      <c r="J838" s="11"/>
      <c r="K838" s="11">
        <v>1</v>
      </c>
    </row>
    <row r="839" spans="1:11" x14ac:dyDescent="0.25">
      <c r="A839" s="11" t="s">
        <v>56</v>
      </c>
      <c r="B839" s="11" t="s">
        <v>56</v>
      </c>
      <c r="C839" s="11" t="s">
        <v>100</v>
      </c>
      <c r="D839" s="11" t="s">
        <v>56</v>
      </c>
      <c r="E839" s="11" t="s">
        <v>56</v>
      </c>
      <c r="F839" s="11" t="s">
        <v>175</v>
      </c>
      <c r="G839" s="1">
        <v>42286</v>
      </c>
      <c r="H839" s="11">
        <v>17</v>
      </c>
      <c r="I839" s="11">
        <v>19</v>
      </c>
      <c r="J839" s="11"/>
      <c r="K839" s="11">
        <v>1</v>
      </c>
    </row>
    <row r="840" spans="1:11" x14ac:dyDescent="0.25">
      <c r="A840" s="11" t="s">
        <v>56</v>
      </c>
      <c r="B840" s="11" t="s">
        <v>56</v>
      </c>
      <c r="C840" s="11" t="s">
        <v>100</v>
      </c>
      <c r="D840" s="11" t="s">
        <v>56</v>
      </c>
      <c r="E840" s="11" t="s">
        <v>56</v>
      </c>
      <c r="F840" s="11" t="s">
        <v>175</v>
      </c>
      <c r="G840" s="1">
        <v>42286</v>
      </c>
      <c r="H840" s="11">
        <v>18</v>
      </c>
      <c r="I840" s="11">
        <v>19</v>
      </c>
      <c r="J840" s="11"/>
      <c r="K840" s="11">
        <v>1</v>
      </c>
    </row>
    <row r="841" spans="1:11" x14ac:dyDescent="0.25">
      <c r="A841" s="11" t="s">
        <v>56</v>
      </c>
      <c r="B841" s="11" t="s">
        <v>56</v>
      </c>
      <c r="C841" s="11" t="s">
        <v>100</v>
      </c>
      <c r="D841" s="11" t="s">
        <v>56</v>
      </c>
      <c r="E841" s="11" t="s">
        <v>56</v>
      </c>
      <c r="F841" s="11" t="s">
        <v>175</v>
      </c>
      <c r="G841" s="1">
        <v>42289</v>
      </c>
      <c r="H841" s="11">
        <v>16</v>
      </c>
      <c r="I841" s="11">
        <v>19</v>
      </c>
      <c r="J841" s="11"/>
      <c r="K841" s="11">
        <v>1</v>
      </c>
    </row>
    <row r="842" spans="1:11" x14ac:dyDescent="0.25">
      <c r="A842" s="11" t="s">
        <v>56</v>
      </c>
      <c r="B842" s="11" t="s">
        <v>56</v>
      </c>
      <c r="C842" s="11" t="s">
        <v>100</v>
      </c>
      <c r="D842" s="11" t="s">
        <v>56</v>
      </c>
      <c r="E842" s="11" t="s">
        <v>56</v>
      </c>
      <c r="F842" s="11" t="s">
        <v>175</v>
      </c>
      <c r="G842" s="1">
        <v>42289</v>
      </c>
      <c r="H842" s="11">
        <v>17</v>
      </c>
      <c r="I842" s="11">
        <v>19</v>
      </c>
      <c r="J842" s="11"/>
      <c r="K842" s="11">
        <v>1</v>
      </c>
    </row>
    <row r="843" spans="1:11" x14ac:dyDescent="0.25">
      <c r="A843" s="11" t="s">
        <v>56</v>
      </c>
      <c r="B843" s="11" t="s">
        <v>56</v>
      </c>
      <c r="C843" s="11" t="s">
        <v>100</v>
      </c>
      <c r="D843" s="11" t="s">
        <v>56</v>
      </c>
      <c r="E843" s="11" t="s">
        <v>56</v>
      </c>
      <c r="F843" s="11" t="s">
        <v>175</v>
      </c>
      <c r="G843" s="1">
        <v>42290</v>
      </c>
      <c r="H843" s="11">
        <v>16</v>
      </c>
      <c r="I843" s="11">
        <v>19</v>
      </c>
      <c r="J843" s="11"/>
      <c r="K843" s="11">
        <v>1</v>
      </c>
    </row>
    <row r="844" spans="1:11" x14ac:dyDescent="0.25">
      <c r="A844" s="11" t="s">
        <v>56</v>
      </c>
      <c r="B844" s="11" t="s">
        <v>56</v>
      </c>
      <c r="C844" s="11" t="s">
        <v>100</v>
      </c>
      <c r="D844" s="11" t="s">
        <v>56</v>
      </c>
      <c r="E844" s="11" t="s">
        <v>56</v>
      </c>
      <c r="F844" s="11" t="s">
        <v>175</v>
      </c>
      <c r="G844" s="1">
        <v>42290</v>
      </c>
      <c r="H844" s="11">
        <v>17</v>
      </c>
      <c r="I844" s="11">
        <v>19</v>
      </c>
      <c r="J844" s="11"/>
      <c r="K844" s="11">
        <v>1</v>
      </c>
    </row>
    <row r="845" spans="1:11" x14ac:dyDescent="0.25">
      <c r="A845" s="11" t="s">
        <v>56</v>
      </c>
      <c r="B845" s="11" t="s">
        <v>56</v>
      </c>
      <c r="C845" s="11" t="s">
        <v>100</v>
      </c>
      <c r="D845" s="11" t="s">
        <v>56</v>
      </c>
      <c r="E845" s="11" t="s">
        <v>56</v>
      </c>
      <c r="F845" s="11" t="s">
        <v>175</v>
      </c>
      <c r="G845" s="1">
        <v>42291</v>
      </c>
      <c r="H845" s="11">
        <v>18</v>
      </c>
      <c r="I845" s="11">
        <v>19</v>
      </c>
      <c r="J845" s="11"/>
      <c r="K845" s="11">
        <v>1</v>
      </c>
    </row>
    <row r="846" spans="1:11" x14ac:dyDescent="0.25">
      <c r="A846" s="11" t="s">
        <v>56</v>
      </c>
      <c r="B846" s="11" t="s">
        <v>56</v>
      </c>
      <c r="C846" s="11" t="s">
        <v>100</v>
      </c>
      <c r="D846" s="11" t="s">
        <v>56</v>
      </c>
      <c r="E846" s="11" t="s">
        <v>56</v>
      </c>
      <c r="F846" s="11" t="s">
        <v>175</v>
      </c>
      <c r="G846" s="1">
        <v>42292</v>
      </c>
      <c r="H846" s="11">
        <v>18</v>
      </c>
      <c r="I846" s="11">
        <v>19</v>
      </c>
      <c r="J846" s="11"/>
      <c r="K846" s="11">
        <v>1</v>
      </c>
    </row>
    <row r="847" spans="1:11" x14ac:dyDescent="0.25">
      <c r="A847" s="11" t="s">
        <v>56</v>
      </c>
      <c r="B847" s="11" t="s">
        <v>56</v>
      </c>
      <c r="C847" s="11" t="s">
        <v>101</v>
      </c>
      <c r="D847" s="11" t="s">
        <v>56</v>
      </c>
      <c r="E847" s="11" t="s">
        <v>56</v>
      </c>
      <c r="F847" s="11" t="s">
        <v>174</v>
      </c>
      <c r="G847" s="1">
        <v>41947</v>
      </c>
      <c r="H847" s="11">
        <v>19</v>
      </c>
      <c r="I847" s="11">
        <v>19</v>
      </c>
      <c r="J847" s="11"/>
      <c r="K847" s="11">
        <v>1</v>
      </c>
    </row>
    <row r="848" spans="1:11" x14ac:dyDescent="0.25">
      <c r="A848" s="11" t="s">
        <v>56</v>
      </c>
      <c r="B848" s="11" t="s">
        <v>56</v>
      </c>
      <c r="C848" s="11" t="s">
        <v>101</v>
      </c>
      <c r="D848" s="11" t="s">
        <v>56</v>
      </c>
      <c r="E848" s="11" t="s">
        <v>56</v>
      </c>
      <c r="F848" s="11" t="s">
        <v>174</v>
      </c>
      <c r="G848" s="1">
        <v>41948</v>
      </c>
      <c r="H848" s="11">
        <v>18</v>
      </c>
      <c r="I848" s="11">
        <v>19</v>
      </c>
      <c r="J848" s="11"/>
      <c r="K848" s="11">
        <v>1</v>
      </c>
    </row>
    <row r="849" spans="1:11" x14ac:dyDescent="0.25">
      <c r="A849" s="11" t="s">
        <v>56</v>
      </c>
      <c r="B849" s="11" t="s">
        <v>56</v>
      </c>
      <c r="C849" s="11" t="s">
        <v>101</v>
      </c>
      <c r="D849" s="11" t="s">
        <v>56</v>
      </c>
      <c r="E849" s="11" t="s">
        <v>56</v>
      </c>
      <c r="F849" s="11" t="s">
        <v>174</v>
      </c>
      <c r="G849" s="1">
        <v>41949</v>
      </c>
      <c r="H849" s="11">
        <v>17</v>
      </c>
      <c r="I849" s="11">
        <v>19</v>
      </c>
      <c r="J849" s="11"/>
      <c r="K849" s="11">
        <v>1</v>
      </c>
    </row>
    <row r="850" spans="1:11" x14ac:dyDescent="0.25">
      <c r="A850" s="11" t="s">
        <v>56</v>
      </c>
      <c r="B850" s="11" t="s">
        <v>56</v>
      </c>
      <c r="C850" s="11" t="s">
        <v>101</v>
      </c>
      <c r="D850" s="11" t="s">
        <v>56</v>
      </c>
      <c r="E850" s="11" t="s">
        <v>56</v>
      </c>
      <c r="F850" s="11" t="s">
        <v>174</v>
      </c>
      <c r="G850" s="1">
        <v>41950</v>
      </c>
      <c r="H850" s="11">
        <v>18</v>
      </c>
      <c r="I850" s="11">
        <v>19</v>
      </c>
      <c r="J850" s="11"/>
      <c r="K850" s="11">
        <v>1</v>
      </c>
    </row>
    <row r="851" spans="1:11" x14ac:dyDescent="0.25">
      <c r="A851" s="11" t="s">
        <v>56</v>
      </c>
      <c r="B851" s="11" t="s">
        <v>56</v>
      </c>
      <c r="C851" s="11" t="s">
        <v>101</v>
      </c>
      <c r="D851" s="11" t="s">
        <v>56</v>
      </c>
      <c r="E851" s="11" t="s">
        <v>56</v>
      </c>
      <c r="F851" s="11" t="s">
        <v>174</v>
      </c>
      <c r="G851" s="1">
        <v>41953</v>
      </c>
      <c r="H851" s="11">
        <v>18</v>
      </c>
      <c r="I851" s="11">
        <v>19</v>
      </c>
      <c r="J851" s="11">
        <v>19</v>
      </c>
      <c r="K851" s="11">
        <v>0</v>
      </c>
    </row>
    <row r="852" spans="1:11" x14ac:dyDescent="0.25">
      <c r="A852" s="11" t="s">
        <v>56</v>
      </c>
      <c r="B852" s="11" t="s">
        <v>56</v>
      </c>
      <c r="C852" s="11" t="s">
        <v>101</v>
      </c>
      <c r="D852" s="11" t="s">
        <v>56</v>
      </c>
      <c r="E852" s="11" t="s">
        <v>56</v>
      </c>
      <c r="F852" s="11" t="s">
        <v>174</v>
      </c>
      <c r="G852" s="1">
        <v>41956</v>
      </c>
      <c r="H852" s="11">
        <v>18</v>
      </c>
      <c r="I852" s="11">
        <v>19</v>
      </c>
      <c r="J852" s="11"/>
      <c r="K852" s="11">
        <v>1</v>
      </c>
    </row>
    <row r="853" spans="1:11" x14ac:dyDescent="0.25">
      <c r="A853" s="11" t="s">
        <v>56</v>
      </c>
      <c r="B853" s="11" t="s">
        <v>56</v>
      </c>
      <c r="C853" s="11" t="s">
        <v>101</v>
      </c>
      <c r="D853" s="11" t="s">
        <v>56</v>
      </c>
      <c r="E853" s="11" t="s">
        <v>56</v>
      </c>
      <c r="F853" s="11" t="s">
        <v>174</v>
      </c>
      <c r="G853" s="1">
        <v>41963</v>
      </c>
      <c r="H853" s="11">
        <v>18</v>
      </c>
      <c r="I853" s="11">
        <v>18</v>
      </c>
      <c r="J853" s="11"/>
      <c r="K853" s="11">
        <v>1</v>
      </c>
    </row>
    <row r="854" spans="1:11" x14ac:dyDescent="0.25">
      <c r="A854" s="11" t="s">
        <v>56</v>
      </c>
      <c r="B854" s="11" t="s">
        <v>56</v>
      </c>
      <c r="C854" s="11" t="s">
        <v>101</v>
      </c>
      <c r="D854" s="11" t="s">
        <v>56</v>
      </c>
      <c r="E854" s="11" t="s">
        <v>56</v>
      </c>
      <c r="F854" s="11" t="s">
        <v>174</v>
      </c>
      <c r="G854" s="1">
        <v>41975</v>
      </c>
      <c r="H854" s="11">
        <v>18</v>
      </c>
      <c r="I854" s="11">
        <v>18</v>
      </c>
      <c r="J854" s="11"/>
      <c r="K854" s="11">
        <v>1</v>
      </c>
    </row>
    <row r="855" spans="1:11" x14ac:dyDescent="0.25">
      <c r="A855" s="11" t="s">
        <v>56</v>
      </c>
      <c r="B855" s="11" t="s">
        <v>56</v>
      </c>
      <c r="C855" s="11" t="s">
        <v>101</v>
      </c>
      <c r="D855" s="11" t="s">
        <v>56</v>
      </c>
      <c r="E855" s="11" t="s">
        <v>56</v>
      </c>
      <c r="F855" s="11" t="s">
        <v>174</v>
      </c>
      <c r="G855" s="1">
        <v>41976</v>
      </c>
      <c r="H855" s="11">
        <v>18</v>
      </c>
      <c r="I855" s="11">
        <v>18</v>
      </c>
      <c r="J855" s="11"/>
      <c r="K855" s="11">
        <v>1</v>
      </c>
    </row>
    <row r="856" spans="1:11" x14ac:dyDescent="0.25">
      <c r="A856" s="11" t="s">
        <v>56</v>
      </c>
      <c r="B856" s="11" t="s">
        <v>56</v>
      </c>
      <c r="C856" s="11" t="s">
        <v>101</v>
      </c>
      <c r="D856" s="11" t="s">
        <v>56</v>
      </c>
      <c r="E856" s="11" t="s">
        <v>56</v>
      </c>
      <c r="F856" s="11" t="s">
        <v>174</v>
      </c>
      <c r="G856" s="1">
        <v>41978</v>
      </c>
      <c r="H856" s="11">
        <v>18</v>
      </c>
      <c r="I856" s="11">
        <v>18</v>
      </c>
      <c r="J856" s="11">
        <v>19</v>
      </c>
      <c r="K856" s="11">
        <v>0</v>
      </c>
    </row>
    <row r="857" spans="1:11" x14ac:dyDescent="0.25">
      <c r="A857" s="11" t="s">
        <v>56</v>
      </c>
      <c r="B857" s="11" t="s">
        <v>56</v>
      </c>
      <c r="C857" s="11" t="s">
        <v>101</v>
      </c>
      <c r="D857" s="11" t="s">
        <v>56</v>
      </c>
      <c r="E857" s="11" t="s">
        <v>56</v>
      </c>
      <c r="F857" s="11" t="s">
        <v>174</v>
      </c>
      <c r="G857" s="1">
        <v>41981</v>
      </c>
      <c r="H857" s="11">
        <v>18</v>
      </c>
      <c r="I857" s="11">
        <v>18</v>
      </c>
      <c r="J857" s="11">
        <v>19</v>
      </c>
      <c r="K857" s="11">
        <v>0</v>
      </c>
    </row>
    <row r="858" spans="1:11" x14ac:dyDescent="0.25">
      <c r="A858" s="11" t="s">
        <v>56</v>
      </c>
      <c r="B858" s="11" t="s">
        <v>56</v>
      </c>
      <c r="C858" s="11" t="s">
        <v>101</v>
      </c>
      <c r="D858" s="11" t="s">
        <v>56</v>
      </c>
      <c r="E858" s="11" t="s">
        <v>56</v>
      </c>
      <c r="F858" s="11" t="s">
        <v>174</v>
      </c>
      <c r="G858" s="1">
        <v>42018</v>
      </c>
      <c r="H858" s="11">
        <v>18</v>
      </c>
      <c r="I858" s="11">
        <v>18</v>
      </c>
      <c r="J858" s="11"/>
      <c r="K858" s="11">
        <v>1</v>
      </c>
    </row>
    <row r="859" spans="1:11" x14ac:dyDescent="0.25">
      <c r="A859" s="11" t="s">
        <v>56</v>
      </c>
      <c r="B859" s="11" t="s">
        <v>56</v>
      </c>
      <c r="C859" s="11" t="s">
        <v>101</v>
      </c>
      <c r="D859" s="11" t="s">
        <v>56</v>
      </c>
      <c r="E859" s="11" t="s">
        <v>56</v>
      </c>
      <c r="F859" s="11" t="s">
        <v>174</v>
      </c>
      <c r="G859" s="1">
        <v>42033</v>
      </c>
      <c r="H859" s="11">
        <v>18</v>
      </c>
      <c r="I859" s="11">
        <v>18</v>
      </c>
      <c r="J859" s="11"/>
      <c r="K859" s="11">
        <v>1</v>
      </c>
    </row>
    <row r="860" spans="1:11" x14ac:dyDescent="0.25">
      <c r="A860" s="11" t="s">
        <v>56</v>
      </c>
      <c r="B860" s="11" t="s">
        <v>56</v>
      </c>
      <c r="C860" s="11" t="s">
        <v>101</v>
      </c>
      <c r="D860" s="11" t="s">
        <v>56</v>
      </c>
      <c r="E860" s="11" t="s">
        <v>56</v>
      </c>
      <c r="F860" s="11" t="s">
        <v>174</v>
      </c>
      <c r="G860" s="1">
        <v>42034</v>
      </c>
      <c r="H860" s="11">
        <v>18</v>
      </c>
      <c r="I860" s="11">
        <v>19</v>
      </c>
      <c r="J860" s="11"/>
      <c r="K860" s="11">
        <v>1</v>
      </c>
    </row>
    <row r="861" spans="1:11" x14ac:dyDescent="0.25">
      <c r="A861" s="11" t="s">
        <v>56</v>
      </c>
      <c r="B861" s="11" t="s">
        <v>56</v>
      </c>
      <c r="C861" s="11" t="s">
        <v>101</v>
      </c>
      <c r="D861" s="11" t="s">
        <v>56</v>
      </c>
      <c r="E861" s="11" t="s">
        <v>56</v>
      </c>
      <c r="F861" s="11" t="s">
        <v>174</v>
      </c>
      <c r="G861" s="1">
        <v>42037</v>
      </c>
      <c r="H861" s="11">
        <v>18</v>
      </c>
      <c r="I861" s="11">
        <v>19</v>
      </c>
      <c r="J861" s="11"/>
      <c r="K861" s="11">
        <v>1</v>
      </c>
    </row>
    <row r="862" spans="1:11" x14ac:dyDescent="0.25">
      <c r="A862" s="11" t="s">
        <v>56</v>
      </c>
      <c r="B862" s="11" t="s">
        <v>56</v>
      </c>
      <c r="C862" s="11" t="s">
        <v>101</v>
      </c>
      <c r="D862" s="11" t="s">
        <v>56</v>
      </c>
      <c r="E862" s="11" t="s">
        <v>56</v>
      </c>
      <c r="F862" s="11" t="s">
        <v>174</v>
      </c>
      <c r="G862" s="1">
        <v>42038</v>
      </c>
      <c r="H862" s="11">
        <v>18</v>
      </c>
      <c r="I862" s="11">
        <v>19</v>
      </c>
      <c r="J862" s="11"/>
      <c r="K862" s="11">
        <v>1</v>
      </c>
    </row>
    <row r="863" spans="1:11" x14ac:dyDescent="0.25">
      <c r="A863" s="11" t="s">
        <v>56</v>
      </c>
      <c r="B863" s="11" t="s">
        <v>56</v>
      </c>
      <c r="C863" s="11" t="s">
        <v>101</v>
      </c>
      <c r="D863" s="11" t="s">
        <v>56</v>
      </c>
      <c r="E863" s="11" t="s">
        <v>56</v>
      </c>
      <c r="F863" s="11" t="s">
        <v>174</v>
      </c>
      <c r="G863" s="1">
        <v>42039</v>
      </c>
      <c r="H863" s="11">
        <v>19</v>
      </c>
      <c r="I863" s="11">
        <v>19</v>
      </c>
      <c r="J863" s="11"/>
      <c r="K863" s="11">
        <v>1</v>
      </c>
    </row>
    <row r="864" spans="1:11" x14ac:dyDescent="0.25">
      <c r="A864" s="11" t="s">
        <v>56</v>
      </c>
      <c r="B864" s="11" t="s">
        <v>56</v>
      </c>
      <c r="C864" s="11" t="s">
        <v>101</v>
      </c>
      <c r="D864" s="11" t="s">
        <v>56</v>
      </c>
      <c r="E864" s="11" t="s">
        <v>56</v>
      </c>
      <c r="F864" s="11" t="s">
        <v>174</v>
      </c>
      <c r="G864" s="1">
        <v>42040</v>
      </c>
      <c r="H864" s="11">
        <v>19</v>
      </c>
      <c r="I864" s="11">
        <v>19</v>
      </c>
      <c r="J864" s="11"/>
      <c r="K864" s="11">
        <v>1</v>
      </c>
    </row>
    <row r="865" spans="1:11" x14ac:dyDescent="0.25">
      <c r="A865" s="11" t="s">
        <v>56</v>
      </c>
      <c r="B865" s="11" t="s">
        <v>56</v>
      </c>
      <c r="C865" s="11" t="s">
        <v>101</v>
      </c>
      <c r="D865" s="11" t="s">
        <v>56</v>
      </c>
      <c r="E865" s="11" t="s">
        <v>56</v>
      </c>
      <c r="F865" s="11" t="s">
        <v>174</v>
      </c>
      <c r="G865" s="1">
        <v>42044</v>
      </c>
      <c r="H865" s="11">
        <v>18</v>
      </c>
      <c r="I865" s="11">
        <v>19</v>
      </c>
      <c r="J865" s="11"/>
      <c r="K865" s="11">
        <v>1</v>
      </c>
    </row>
    <row r="866" spans="1:11" x14ac:dyDescent="0.25">
      <c r="A866" s="11" t="s">
        <v>56</v>
      </c>
      <c r="B866" s="11" t="s">
        <v>56</v>
      </c>
      <c r="C866" s="11" t="s">
        <v>101</v>
      </c>
      <c r="D866" s="11" t="s">
        <v>56</v>
      </c>
      <c r="E866" s="11" t="s">
        <v>56</v>
      </c>
      <c r="F866" s="11" t="s">
        <v>174</v>
      </c>
      <c r="G866" s="1">
        <v>42045</v>
      </c>
      <c r="H866" s="11">
        <v>19</v>
      </c>
      <c r="I866" s="11">
        <v>19</v>
      </c>
      <c r="J866" s="11"/>
      <c r="K866" s="11">
        <v>1</v>
      </c>
    </row>
    <row r="867" spans="1:11" x14ac:dyDescent="0.25">
      <c r="A867" s="11" t="s">
        <v>56</v>
      </c>
      <c r="B867" s="11" t="s">
        <v>56</v>
      </c>
      <c r="C867" s="11" t="s">
        <v>101</v>
      </c>
      <c r="D867" s="11" t="s">
        <v>56</v>
      </c>
      <c r="E867" s="11" t="s">
        <v>56</v>
      </c>
      <c r="F867" s="11" t="s">
        <v>174</v>
      </c>
      <c r="G867" s="1">
        <v>42046</v>
      </c>
      <c r="H867" s="11">
        <v>19</v>
      </c>
      <c r="I867" s="11">
        <v>19</v>
      </c>
      <c r="J867" s="11"/>
      <c r="K867" s="11">
        <v>1</v>
      </c>
    </row>
    <row r="868" spans="1:11" x14ac:dyDescent="0.25">
      <c r="A868" s="11" t="s">
        <v>56</v>
      </c>
      <c r="B868" s="11" t="s">
        <v>56</v>
      </c>
      <c r="C868" s="11" t="s">
        <v>101</v>
      </c>
      <c r="D868" s="11" t="s">
        <v>56</v>
      </c>
      <c r="E868" s="11" t="s">
        <v>56</v>
      </c>
      <c r="F868" s="11" t="s">
        <v>174</v>
      </c>
      <c r="G868" s="1">
        <v>42052</v>
      </c>
      <c r="H868" s="11">
        <v>19</v>
      </c>
      <c r="I868" s="11">
        <v>19</v>
      </c>
      <c r="J868" s="11"/>
      <c r="K868" s="11">
        <v>1</v>
      </c>
    </row>
    <row r="869" spans="1:11" x14ac:dyDescent="0.25">
      <c r="A869" s="11" t="s">
        <v>56</v>
      </c>
      <c r="B869" s="11" t="s">
        <v>56</v>
      </c>
      <c r="C869" s="11" t="s">
        <v>101</v>
      </c>
      <c r="D869" s="11" t="s">
        <v>56</v>
      </c>
      <c r="E869" s="11" t="s">
        <v>56</v>
      </c>
      <c r="F869" s="11" t="s">
        <v>174</v>
      </c>
      <c r="G869" s="1">
        <v>42053</v>
      </c>
      <c r="H869" s="11">
        <v>19</v>
      </c>
      <c r="I869" s="11">
        <v>19</v>
      </c>
      <c r="J869" s="11"/>
      <c r="K869" s="11">
        <v>1</v>
      </c>
    </row>
    <row r="870" spans="1:11" x14ac:dyDescent="0.25">
      <c r="A870" s="11" t="s">
        <v>56</v>
      </c>
      <c r="B870" s="11" t="s">
        <v>56</v>
      </c>
      <c r="C870" s="11" t="s">
        <v>101</v>
      </c>
      <c r="D870" s="11" t="s">
        <v>56</v>
      </c>
      <c r="E870" s="11" t="s">
        <v>56</v>
      </c>
      <c r="F870" s="11" t="s">
        <v>174</v>
      </c>
      <c r="G870" s="1">
        <v>42181</v>
      </c>
      <c r="H870" s="11">
        <v>17</v>
      </c>
      <c r="I870" s="11">
        <v>19</v>
      </c>
      <c r="J870" s="11"/>
      <c r="K870" s="11">
        <v>1</v>
      </c>
    </row>
    <row r="871" spans="1:11" x14ac:dyDescent="0.25">
      <c r="A871" s="11" t="s">
        <v>56</v>
      </c>
      <c r="B871" s="11" t="s">
        <v>56</v>
      </c>
      <c r="C871" s="11" t="s">
        <v>101</v>
      </c>
      <c r="D871" s="11" t="s">
        <v>56</v>
      </c>
      <c r="E871" s="11" t="s">
        <v>56</v>
      </c>
      <c r="F871" s="11" t="s">
        <v>174</v>
      </c>
      <c r="G871" s="1">
        <v>42184</v>
      </c>
      <c r="H871" s="11">
        <v>19</v>
      </c>
      <c r="I871" s="11">
        <v>19</v>
      </c>
      <c r="J871" s="11"/>
      <c r="K871" s="11">
        <v>1</v>
      </c>
    </row>
    <row r="872" spans="1:11" x14ac:dyDescent="0.25">
      <c r="A872" s="11" t="s">
        <v>56</v>
      </c>
      <c r="B872" s="11" t="s">
        <v>56</v>
      </c>
      <c r="C872" s="11" t="s">
        <v>101</v>
      </c>
      <c r="D872" s="11" t="s">
        <v>56</v>
      </c>
      <c r="E872" s="11" t="s">
        <v>56</v>
      </c>
      <c r="F872" s="11" t="s">
        <v>174</v>
      </c>
      <c r="G872" s="1">
        <v>42185</v>
      </c>
      <c r="H872" s="11">
        <v>16</v>
      </c>
      <c r="I872" s="11">
        <v>19</v>
      </c>
      <c r="J872" s="11"/>
      <c r="K872" s="11">
        <v>1</v>
      </c>
    </row>
    <row r="873" spans="1:11" x14ac:dyDescent="0.25">
      <c r="A873" s="11" t="s">
        <v>56</v>
      </c>
      <c r="B873" s="11" t="s">
        <v>56</v>
      </c>
      <c r="C873" s="11" t="s">
        <v>101</v>
      </c>
      <c r="D873" s="11" t="s">
        <v>56</v>
      </c>
      <c r="E873" s="11" t="s">
        <v>56</v>
      </c>
      <c r="F873" s="11" t="s">
        <v>174</v>
      </c>
      <c r="G873" s="1">
        <v>42186</v>
      </c>
      <c r="H873" s="11">
        <v>16</v>
      </c>
      <c r="I873" s="11">
        <v>19</v>
      </c>
      <c r="J873" s="11"/>
      <c r="K873" s="11">
        <v>1</v>
      </c>
    </row>
    <row r="874" spans="1:11" x14ac:dyDescent="0.25">
      <c r="A874" s="11" t="s">
        <v>56</v>
      </c>
      <c r="B874" s="11" t="s">
        <v>56</v>
      </c>
      <c r="C874" s="11" t="s">
        <v>101</v>
      </c>
      <c r="D874" s="11" t="s">
        <v>56</v>
      </c>
      <c r="E874" s="11" t="s">
        <v>56</v>
      </c>
      <c r="F874" s="11" t="s">
        <v>174</v>
      </c>
      <c r="G874" s="1">
        <v>42187</v>
      </c>
      <c r="H874" s="11">
        <v>17</v>
      </c>
      <c r="I874" s="11">
        <v>18</v>
      </c>
      <c r="J874" s="11"/>
      <c r="K874" s="11">
        <v>1</v>
      </c>
    </row>
    <row r="875" spans="1:11" x14ac:dyDescent="0.25">
      <c r="A875" s="11" t="s">
        <v>56</v>
      </c>
      <c r="B875" s="11" t="s">
        <v>56</v>
      </c>
      <c r="C875" s="11" t="s">
        <v>101</v>
      </c>
      <c r="D875" s="11" t="s">
        <v>56</v>
      </c>
      <c r="E875" s="11" t="s">
        <v>56</v>
      </c>
      <c r="F875" s="11" t="s">
        <v>174</v>
      </c>
      <c r="G875" s="1">
        <v>42213</v>
      </c>
      <c r="H875" s="11">
        <v>18</v>
      </c>
      <c r="I875" s="11">
        <v>18</v>
      </c>
      <c r="J875" s="11"/>
      <c r="K875" s="11">
        <v>1</v>
      </c>
    </row>
    <row r="876" spans="1:11" x14ac:dyDescent="0.25">
      <c r="A876" s="11" t="s">
        <v>56</v>
      </c>
      <c r="B876" s="11" t="s">
        <v>56</v>
      </c>
      <c r="C876" s="11" t="s">
        <v>101</v>
      </c>
      <c r="D876" s="11" t="s">
        <v>56</v>
      </c>
      <c r="E876" s="11" t="s">
        <v>56</v>
      </c>
      <c r="F876" s="11" t="s">
        <v>174</v>
      </c>
      <c r="G876" s="1">
        <v>42214</v>
      </c>
      <c r="H876" s="11">
        <v>16</v>
      </c>
      <c r="I876" s="11">
        <v>19</v>
      </c>
      <c r="J876" s="11"/>
      <c r="K876" s="11">
        <v>1</v>
      </c>
    </row>
    <row r="877" spans="1:11" x14ac:dyDescent="0.25">
      <c r="A877" s="11" t="s">
        <v>56</v>
      </c>
      <c r="B877" s="11" t="s">
        <v>56</v>
      </c>
      <c r="C877" s="11" t="s">
        <v>101</v>
      </c>
      <c r="D877" s="11" t="s">
        <v>56</v>
      </c>
      <c r="E877" s="11" t="s">
        <v>56</v>
      </c>
      <c r="F877" s="11" t="s">
        <v>174</v>
      </c>
      <c r="G877" s="1">
        <v>42215</v>
      </c>
      <c r="H877" s="11">
        <v>17</v>
      </c>
      <c r="I877" s="11">
        <v>18</v>
      </c>
      <c r="J877" s="11"/>
      <c r="K877" s="11">
        <v>1</v>
      </c>
    </row>
    <row r="878" spans="1:11" x14ac:dyDescent="0.25">
      <c r="A878" s="11" t="s">
        <v>56</v>
      </c>
      <c r="B878" s="11" t="s">
        <v>56</v>
      </c>
      <c r="C878" s="11" t="s">
        <v>101</v>
      </c>
      <c r="D878" s="11" t="s">
        <v>56</v>
      </c>
      <c r="E878" s="11" t="s">
        <v>56</v>
      </c>
      <c r="F878" s="11" t="s">
        <v>174</v>
      </c>
      <c r="G878" s="1">
        <v>42216</v>
      </c>
      <c r="H878" s="11">
        <v>17</v>
      </c>
      <c r="I878" s="11">
        <v>17</v>
      </c>
      <c r="J878" s="11"/>
      <c r="K878" s="11">
        <v>1</v>
      </c>
    </row>
    <row r="879" spans="1:11" x14ac:dyDescent="0.25">
      <c r="A879" s="11" t="s">
        <v>56</v>
      </c>
      <c r="B879" s="11" t="s">
        <v>56</v>
      </c>
      <c r="C879" s="11" t="s">
        <v>101</v>
      </c>
      <c r="D879" s="11" t="s">
        <v>56</v>
      </c>
      <c r="E879" s="11" t="s">
        <v>56</v>
      </c>
      <c r="F879" s="11" t="s">
        <v>174</v>
      </c>
      <c r="G879" s="1">
        <v>42219</v>
      </c>
      <c r="H879" s="11">
        <v>17</v>
      </c>
      <c r="I879" s="11">
        <v>17</v>
      </c>
      <c r="J879" s="11"/>
      <c r="K879" s="11">
        <v>1</v>
      </c>
    </row>
    <row r="880" spans="1:11" x14ac:dyDescent="0.25">
      <c r="A880" s="11" t="s">
        <v>56</v>
      </c>
      <c r="B880" s="11" t="s">
        <v>56</v>
      </c>
      <c r="C880" s="11" t="s">
        <v>101</v>
      </c>
      <c r="D880" s="11" t="s">
        <v>56</v>
      </c>
      <c r="E880" s="11" t="s">
        <v>56</v>
      </c>
      <c r="F880" s="11" t="s">
        <v>174</v>
      </c>
      <c r="G880" s="1">
        <v>42222</v>
      </c>
      <c r="H880" s="11">
        <v>17</v>
      </c>
      <c r="I880" s="11">
        <v>17</v>
      </c>
      <c r="J880" s="11"/>
      <c r="K880" s="11">
        <v>1</v>
      </c>
    </row>
    <row r="881" spans="1:11" x14ac:dyDescent="0.25">
      <c r="A881" s="11" t="s">
        <v>56</v>
      </c>
      <c r="B881" s="11" t="s">
        <v>56</v>
      </c>
      <c r="C881" s="11" t="s">
        <v>101</v>
      </c>
      <c r="D881" s="11" t="s">
        <v>56</v>
      </c>
      <c r="E881" s="11" t="s">
        <v>56</v>
      </c>
      <c r="F881" s="11" t="s">
        <v>174</v>
      </c>
      <c r="G881" s="1">
        <v>42229</v>
      </c>
      <c r="H881" s="11">
        <v>18</v>
      </c>
      <c r="I881" s="11">
        <v>19</v>
      </c>
      <c r="J881" s="11"/>
      <c r="K881" s="11">
        <v>1</v>
      </c>
    </row>
    <row r="882" spans="1:11" x14ac:dyDescent="0.25">
      <c r="A882" s="11" t="s">
        <v>56</v>
      </c>
      <c r="B882" s="11" t="s">
        <v>56</v>
      </c>
      <c r="C882" s="11" t="s">
        <v>101</v>
      </c>
      <c r="D882" s="11" t="s">
        <v>56</v>
      </c>
      <c r="E882" s="11" t="s">
        <v>56</v>
      </c>
      <c r="F882" s="11" t="s">
        <v>174</v>
      </c>
      <c r="G882" s="1">
        <v>42230</v>
      </c>
      <c r="H882" s="11">
        <v>18</v>
      </c>
      <c r="I882" s="11">
        <v>18</v>
      </c>
      <c r="J882" s="11"/>
      <c r="K882" s="11">
        <v>1</v>
      </c>
    </row>
    <row r="883" spans="1:11" x14ac:dyDescent="0.25">
      <c r="A883" s="11" t="s">
        <v>56</v>
      </c>
      <c r="B883" s="11" t="s">
        <v>56</v>
      </c>
      <c r="C883" s="11" t="s">
        <v>101</v>
      </c>
      <c r="D883" s="11" t="s">
        <v>56</v>
      </c>
      <c r="E883" s="11" t="s">
        <v>56</v>
      </c>
      <c r="F883" s="11" t="s">
        <v>174</v>
      </c>
      <c r="G883" s="1">
        <v>42233</v>
      </c>
      <c r="H883" s="11">
        <v>17</v>
      </c>
      <c r="I883" s="11">
        <v>18</v>
      </c>
      <c r="J883" s="11"/>
      <c r="K883" s="11">
        <v>1</v>
      </c>
    </row>
    <row r="884" spans="1:11" x14ac:dyDescent="0.25">
      <c r="A884" s="11" t="s">
        <v>56</v>
      </c>
      <c r="B884" s="11" t="s">
        <v>56</v>
      </c>
      <c r="C884" s="11" t="s">
        <v>101</v>
      </c>
      <c r="D884" s="11" t="s">
        <v>56</v>
      </c>
      <c r="E884" s="11" t="s">
        <v>56</v>
      </c>
      <c r="F884" s="11" t="s">
        <v>174</v>
      </c>
      <c r="G884" s="1">
        <v>42242</v>
      </c>
      <c r="H884" s="11">
        <v>17</v>
      </c>
      <c r="I884" s="11">
        <v>19</v>
      </c>
      <c r="J884" s="11"/>
      <c r="K884" s="11">
        <v>1</v>
      </c>
    </row>
    <row r="885" spans="1:11" x14ac:dyDescent="0.25">
      <c r="A885" s="11" t="s">
        <v>56</v>
      </c>
      <c r="B885" s="11" t="s">
        <v>56</v>
      </c>
      <c r="C885" s="11" t="s">
        <v>101</v>
      </c>
      <c r="D885" s="11" t="s">
        <v>56</v>
      </c>
      <c r="E885" s="11" t="s">
        <v>56</v>
      </c>
      <c r="F885" s="11" t="s">
        <v>174</v>
      </c>
      <c r="G885" s="1">
        <v>42243</v>
      </c>
      <c r="H885" s="11">
        <v>18</v>
      </c>
      <c r="I885" s="11">
        <v>19</v>
      </c>
      <c r="J885" s="11"/>
      <c r="K885" s="11">
        <v>1</v>
      </c>
    </row>
    <row r="886" spans="1:11" x14ac:dyDescent="0.25">
      <c r="A886" s="11" t="s">
        <v>56</v>
      </c>
      <c r="B886" s="11" t="s">
        <v>56</v>
      </c>
      <c r="C886" s="11" t="s">
        <v>101</v>
      </c>
      <c r="D886" s="11" t="s">
        <v>56</v>
      </c>
      <c r="E886" s="11" t="s">
        <v>56</v>
      </c>
      <c r="F886" s="11" t="s">
        <v>174</v>
      </c>
      <c r="G886" s="1">
        <v>42244</v>
      </c>
      <c r="H886" s="11">
        <v>17</v>
      </c>
      <c r="I886" s="11">
        <v>19</v>
      </c>
      <c r="J886" s="11"/>
      <c r="K886" s="11">
        <v>1</v>
      </c>
    </row>
    <row r="887" spans="1:11" x14ac:dyDescent="0.25">
      <c r="A887" s="11" t="s">
        <v>56</v>
      </c>
      <c r="B887" s="11" t="s">
        <v>56</v>
      </c>
      <c r="C887" s="11" t="s">
        <v>101</v>
      </c>
      <c r="D887" s="11" t="s">
        <v>56</v>
      </c>
      <c r="E887" s="11" t="s">
        <v>56</v>
      </c>
      <c r="F887" s="11" t="s">
        <v>174</v>
      </c>
      <c r="G887" s="1">
        <v>42285</v>
      </c>
      <c r="H887" s="11">
        <v>19</v>
      </c>
      <c r="I887" s="11">
        <v>19</v>
      </c>
      <c r="J887" s="11"/>
      <c r="K887" s="11">
        <v>1</v>
      </c>
    </row>
    <row r="888" spans="1:11" x14ac:dyDescent="0.25">
      <c r="A888" s="11" t="s">
        <v>56</v>
      </c>
      <c r="B888" s="11" t="s">
        <v>56</v>
      </c>
      <c r="C888" s="11" t="s">
        <v>101</v>
      </c>
      <c r="D888" s="11" t="s">
        <v>56</v>
      </c>
      <c r="E888" s="11" t="s">
        <v>56</v>
      </c>
      <c r="F888" s="11" t="s">
        <v>174</v>
      </c>
      <c r="G888" s="1">
        <v>42286</v>
      </c>
      <c r="H888" s="11">
        <v>17</v>
      </c>
      <c r="I888" s="11">
        <v>19</v>
      </c>
      <c r="J888" s="11"/>
      <c r="K888" s="11">
        <v>1</v>
      </c>
    </row>
    <row r="889" spans="1:11" x14ac:dyDescent="0.25">
      <c r="A889" s="11" t="s">
        <v>56</v>
      </c>
      <c r="B889" s="11" t="s">
        <v>56</v>
      </c>
      <c r="C889" s="11" t="s">
        <v>101</v>
      </c>
      <c r="D889" s="11" t="s">
        <v>56</v>
      </c>
      <c r="E889" s="11" t="s">
        <v>56</v>
      </c>
      <c r="F889" s="11" t="s">
        <v>174</v>
      </c>
      <c r="G889" s="1">
        <v>42289</v>
      </c>
      <c r="H889" s="11">
        <v>19</v>
      </c>
      <c r="I889" s="11">
        <v>19</v>
      </c>
      <c r="J889" s="11"/>
      <c r="K889" s="11">
        <v>1</v>
      </c>
    </row>
    <row r="890" spans="1:11" x14ac:dyDescent="0.25">
      <c r="A890" s="11" t="s">
        <v>56</v>
      </c>
      <c r="B890" s="11" t="s">
        <v>56</v>
      </c>
      <c r="C890" s="11" t="s">
        <v>101</v>
      </c>
      <c r="D890" s="11" t="s">
        <v>56</v>
      </c>
      <c r="E890" s="11" t="s">
        <v>56</v>
      </c>
      <c r="F890" s="11" t="s">
        <v>174</v>
      </c>
      <c r="G890" s="1">
        <v>42290</v>
      </c>
      <c r="H890" s="11">
        <v>17</v>
      </c>
      <c r="I890" s="11">
        <v>19</v>
      </c>
      <c r="J890" s="11"/>
      <c r="K890" s="11">
        <v>1</v>
      </c>
    </row>
    <row r="891" spans="1:11" x14ac:dyDescent="0.25">
      <c r="A891" s="11" t="s">
        <v>56</v>
      </c>
      <c r="B891" s="11" t="s">
        <v>56</v>
      </c>
      <c r="C891" s="11" t="s">
        <v>101</v>
      </c>
      <c r="D891" s="11" t="s">
        <v>56</v>
      </c>
      <c r="E891" s="11" t="s">
        <v>56</v>
      </c>
      <c r="F891" s="11" t="s">
        <v>174</v>
      </c>
      <c r="G891" s="1">
        <v>42291</v>
      </c>
      <c r="H891" s="11">
        <v>18</v>
      </c>
      <c r="I891" s="11">
        <v>19</v>
      </c>
      <c r="J891" s="11"/>
      <c r="K891" s="11">
        <v>1</v>
      </c>
    </row>
    <row r="892" spans="1:11" x14ac:dyDescent="0.25">
      <c r="A892" s="11" t="s">
        <v>56</v>
      </c>
      <c r="B892" s="11" t="s">
        <v>56</v>
      </c>
      <c r="C892" s="11" t="s">
        <v>101</v>
      </c>
      <c r="D892" s="11" t="s">
        <v>56</v>
      </c>
      <c r="E892" s="11" t="s">
        <v>56</v>
      </c>
      <c r="F892" s="11" t="s">
        <v>174</v>
      </c>
      <c r="G892" s="1">
        <v>42292</v>
      </c>
      <c r="H892" s="11">
        <v>19</v>
      </c>
      <c r="I892" s="11">
        <v>19</v>
      </c>
      <c r="J892" s="11"/>
      <c r="K892" s="11">
        <v>1</v>
      </c>
    </row>
    <row r="893" spans="1:11" x14ac:dyDescent="0.25">
      <c r="A893" s="11" t="s">
        <v>56</v>
      </c>
      <c r="B893" s="11" t="s">
        <v>56</v>
      </c>
      <c r="C893" s="11" t="s">
        <v>101</v>
      </c>
      <c r="D893" s="11" t="s">
        <v>56</v>
      </c>
      <c r="E893" s="11" t="s">
        <v>56</v>
      </c>
      <c r="F893" s="11" t="s">
        <v>174</v>
      </c>
      <c r="G893" s="1">
        <v>42293</v>
      </c>
      <c r="H893" s="11">
        <v>19</v>
      </c>
      <c r="I893" s="11">
        <v>19</v>
      </c>
      <c r="J893" s="11"/>
      <c r="K893" s="11">
        <v>1</v>
      </c>
    </row>
    <row r="894" spans="1:11" x14ac:dyDescent="0.25">
      <c r="A894" s="11" t="s">
        <v>56</v>
      </c>
      <c r="B894" s="11" t="s">
        <v>56</v>
      </c>
      <c r="C894" s="11" t="s">
        <v>101</v>
      </c>
      <c r="D894" s="11" t="s">
        <v>56</v>
      </c>
      <c r="E894" s="11" t="s">
        <v>56</v>
      </c>
      <c r="F894" s="11" t="s">
        <v>174</v>
      </c>
      <c r="G894" s="1">
        <v>42296</v>
      </c>
      <c r="H894" s="11">
        <v>19</v>
      </c>
      <c r="I894" s="11">
        <v>19</v>
      </c>
      <c r="J894" s="11"/>
      <c r="K894" s="11">
        <v>1</v>
      </c>
    </row>
    <row r="895" spans="1:11" x14ac:dyDescent="0.25">
      <c r="A895" s="11" t="s">
        <v>56</v>
      </c>
      <c r="B895" s="11" t="s">
        <v>56</v>
      </c>
      <c r="C895" s="11" t="s">
        <v>101</v>
      </c>
      <c r="D895" s="11" t="s">
        <v>56</v>
      </c>
      <c r="E895" s="11" t="s">
        <v>56</v>
      </c>
      <c r="F895" s="11" t="s">
        <v>174</v>
      </c>
      <c r="G895" s="1">
        <v>42303</v>
      </c>
      <c r="H895" s="11">
        <v>19</v>
      </c>
      <c r="I895" s="11">
        <v>19</v>
      </c>
      <c r="J895" s="11"/>
      <c r="K895" s="11">
        <v>1</v>
      </c>
    </row>
    <row r="896" spans="1:11" x14ac:dyDescent="0.25">
      <c r="A896" s="11" t="s">
        <v>56</v>
      </c>
      <c r="B896" s="11" t="s">
        <v>56</v>
      </c>
      <c r="C896" s="11" t="s">
        <v>101</v>
      </c>
      <c r="D896" s="11" t="s">
        <v>56</v>
      </c>
      <c r="E896" s="11" t="s">
        <v>56</v>
      </c>
      <c r="F896" s="11" t="s">
        <v>174</v>
      </c>
      <c r="G896" s="1">
        <v>42304</v>
      </c>
      <c r="H896" s="11">
        <v>19</v>
      </c>
      <c r="I896" s="11">
        <v>19</v>
      </c>
      <c r="J896" s="11"/>
      <c r="K896" s="11">
        <v>1</v>
      </c>
    </row>
    <row r="897" spans="1:11" x14ac:dyDescent="0.25">
      <c r="A897" s="11" t="s">
        <v>56</v>
      </c>
      <c r="B897" s="11" t="s">
        <v>56</v>
      </c>
      <c r="C897" s="11" t="s">
        <v>101</v>
      </c>
      <c r="D897" s="11" t="s">
        <v>56</v>
      </c>
      <c r="E897" s="11" t="s">
        <v>56</v>
      </c>
      <c r="F897" s="11" t="s">
        <v>174</v>
      </c>
      <c r="G897" s="1">
        <v>42305</v>
      </c>
      <c r="H897" s="11">
        <v>19</v>
      </c>
      <c r="I897" s="11">
        <v>19</v>
      </c>
      <c r="J897" s="11"/>
      <c r="K897" s="11">
        <v>1</v>
      </c>
    </row>
    <row r="898" spans="1:11" x14ac:dyDescent="0.25">
      <c r="A898" s="11" t="s">
        <v>56</v>
      </c>
      <c r="B898" s="11" t="s">
        <v>56</v>
      </c>
      <c r="C898" s="11" t="s">
        <v>101</v>
      </c>
      <c r="D898" s="11" t="s">
        <v>56</v>
      </c>
      <c r="E898" s="11" t="s">
        <v>56</v>
      </c>
      <c r="F898" s="11" t="s">
        <v>174</v>
      </c>
      <c r="G898" s="1">
        <v>42306</v>
      </c>
      <c r="H898" s="11">
        <v>19</v>
      </c>
      <c r="I898" s="11">
        <v>19</v>
      </c>
      <c r="J898" s="11"/>
      <c r="K898" s="11">
        <v>1</v>
      </c>
    </row>
    <row r="899" spans="1:11" x14ac:dyDescent="0.25">
      <c r="A899" s="11" t="s">
        <v>56</v>
      </c>
      <c r="B899" s="11" t="s">
        <v>56</v>
      </c>
      <c r="C899" s="11" t="s">
        <v>101</v>
      </c>
      <c r="D899" s="11" t="s">
        <v>56</v>
      </c>
      <c r="E899" s="11" t="s">
        <v>56</v>
      </c>
      <c r="F899" s="11" t="s">
        <v>174</v>
      </c>
      <c r="G899" s="1">
        <v>42307</v>
      </c>
      <c r="H899" s="11">
        <v>19</v>
      </c>
      <c r="I899" s="11">
        <v>19</v>
      </c>
      <c r="J899" s="11"/>
      <c r="K899" s="11">
        <v>1</v>
      </c>
    </row>
    <row r="900" spans="1:11" x14ac:dyDescent="0.25">
      <c r="A900" s="11" t="s">
        <v>56</v>
      </c>
      <c r="B900" s="11" t="s">
        <v>56</v>
      </c>
      <c r="C900" s="11" t="s">
        <v>101</v>
      </c>
      <c r="D900" s="11" t="s">
        <v>56</v>
      </c>
      <c r="E900" s="11" t="s">
        <v>56</v>
      </c>
      <c r="F900" s="11" t="s">
        <v>176</v>
      </c>
      <c r="G900" s="1">
        <v>41948</v>
      </c>
      <c r="H900" s="11">
        <v>18</v>
      </c>
      <c r="I900" s="11">
        <v>19</v>
      </c>
      <c r="J900" s="11"/>
      <c r="K900" s="11">
        <v>1</v>
      </c>
    </row>
    <row r="901" spans="1:11" x14ac:dyDescent="0.25">
      <c r="A901" s="11" t="s">
        <v>56</v>
      </c>
      <c r="B901" s="11" t="s">
        <v>56</v>
      </c>
      <c r="C901" s="11" t="s">
        <v>101</v>
      </c>
      <c r="D901" s="11" t="s">
        <v>56</v>
      </c>
      <c r="E901" s="11" t="s">
        <v>56</v>
      </c>
      <c r="F901" s="11" t="s">
        <v>176</v>
      </c>
      <c r="G901" s="1">
        <v>41949</v>
      </c>
      <c r="H901" s="11">
        <v>17</v>
      </c>
      <c r="I901" s="11">
        <v>19</v>
      </c>
      <c r="J901" s="11"/>
      <c r="K901" s="11">
        <v>1</v>
      </c>
    </row>
    <row r="902" spans="1:11" x14ac:dyDescent="0.25">
      <c r="A902" s="11" t="s">
        <v>56</v>
      </c>
      <c r="B902" s="11" t="s">
        <v>56</v>
      </c>
      <c r="C902" s="11" t="s">
        <v>101</v>
      </c>
      <c r="D902" s="11" t="s">
        <v>56</v>
      </c>
      <c r="E902" s="11" t="s">
        <v>56</v>
      </c>
      <c r="F902" s="11" t="s">
        <v>176</v>
      </c>
      <c r="G902" s="1">
        <v>41950</v>
      </c>
      <c r="H902" s="11">
        <v>18</v>
      </c>
      <c r="I902" s="11">
        <v>19</v>
      </c>
      <c r="J902" s="11"/>
      <c r="K902" s="11">
        <v>1</v>
      </c>
    </row>
    <row r="903" spans="1:11" x14ac:dyDescent="0.25">
      <c r="A903" s="11" t="s">
        <v>56</v>
      </c>
      <c r="B903" s="11" t="s">
        <v>56</v>
      </c>
      <c r="C903" s="11" t="s">
        <v>101</v>
      </c>
      <c r="D903" s="11" t="s">
        <v>56</v>
      </c>
      <c r="E903" s="11" t="s">
        <v>56</v>
      </c>
      <c r="F903" s="11" t="s">
        <v>176</v>
      </c>
      <c r="G903" s="1">
        <v>41953</v>
      </c>
      <c r="H903" s="11">
        <v>18</v>
      </c>
      <c r="I903" s="11">
        <v>19</v>
      </c>
      <c r="J903" s="11"/>
      <c r="K903" s="11">
        <v>1</v>
      </c>
    </row>
    <row r="904" spans="1:11" x14ac:dyDescent="0.25">
      <c r="A904" s="11" t="s">
        <v>56</v>
      </c>
      <c r="B904" s="11" t="s">
        <v>56</v>
      </c>
      <c r="C904" s="11" t="s">
        <v>101</v>
      </c>
      <c r="D904" s="11" t="s">
        <v>56</v>
      </c>
      <c r="E904" s="11" t="s">
        <v>56</v>
      </c>
      <c r="F904" s="11" t="s">
        <v>176</v>
      </c>
      <c r="G904" s="1">
        <v>41956</v>
      </c>
      <c r="H904" s="11">
        <v>18</v>
      </c>
      <c r="I904" s="11">
        <v>19</v>
      </c>
      <c r="J904" s="11"/>
      <c r="K904" s="11">
        <v>1</v>
      </c>
    </row>
    <row r="905" spans="1:11" x14ac:dyDescent="0.25">
      <c r="A905" s="11" t="s">
        <v>56</v>
      </c>
      <c r="B905" s="11" t="s">
        <v>56</v>
      </c>
      <c r="C905" s="11" t="s">
        <v>101</v>
      </c>
      <c r="D905" s="11" t="s">
        <v>56</v>
      </c>
      <c r="E905" s="11" t="s">
        <v>56</v>
      </c>
      <c r="F905" s="11" t="s">
        <v>176</v>
      </c>
      <c r="G905" s="1">
        <v>42034</v>
      </c>
      <c r="H905" s="11">
        <v>18</v>
      </c>
      <c r="I905" s="11">
        <v>19</v>
      </c>
      <c r="J905" s="11"/>
      <c r="K905" s="11">
        <v>1</v>
      </c>
    </row>
    <row r="906" spans="1:11" x14ac:dyDescent="0.25">
      <c r="A906" s="11" t="s">
        <v>56</v>
      </c>
      <c r="B906" s="11" t="s">
        <v>56</v>
      </c>
      <c r="C906" s="11" t="s">
        <v>101</v>
      </c>
      <c r="D906" s="11" t="s">
        <v>56</v>
      </c>
      <c r="E906" s="11" t="s">
        <v>56</v>
      </c>
      <c r="F906" s="11" t="s">
        <v>176</v>
      </c>
      <c r="G906" s="1">
        <v>42037</v>
      </c>
      <c r="H906" s="11">
        <v>18</v>
      </c>
      <c r="I906" s="11">
        <v>19</v>
      </c>
      <c r="J906" s="11"/>
      <c r="K906" s="11">
        <v>1</v>
      </c>
    </row>
    <row r="907" spans="1:11" x14ac:dyDescent="0.25">
      <c r="A907" s="11" t="s">
        <v>56</v>
      </c>
      <c r="B907" s="11" t="s">
        <v>56</v>
      </c>
      <c r="C907" s="11" t="s">
        <v>101</v>
      </c>
      <c r="D907" s="11" t="s">
        <v>56</v>
      </c>
      <c r="E907" s="11" t="s">
        <v>56</v>
      </c>
      <c r="F907" s="11" t="s">
        <v>176</v>
      </c>
      <c r="G907" s="1">
        <v>42038</v>
      </c>
      <c r="H907" s="11">
        <v>18</v>
      </c>
      <c r="I907" s="11">
        <v>19</v>
      </c>
      <c r="J907" s="11"/>
      <c r="K907" s="11">
        <v>1</v>
      </c>
    </row>
    <row r="908" spans="1:11" x14ac:dyDescent="0.25">
      <c r="A908" s="11" t="s">
        <v>56</v>
      </c>
      <c r="B908" s="11" t="s">
        <v>56</v>
      </c>
      <c r="C908" s="11" t="s">
        <v>101</v>
      </c>
      <c r="D908" s="11" t="s">
        <v>56</v>
      </c>
      <c r="E908" s="11" t="s">
        <v>56</v>
      </c>
      <c r="F908" s="11" t="s">
        <v>176</v>
      </c>
      <c r="G908" s="1">
        <v>42044</v>
      </c>
      <c r="H908" s="11">
        <v>18</v>
      </c>
      <c r="I908" s="11">
        <v>19</v>
      </c>
      <c r="J908" s="11"/>
      <c r="K908" s="11">
        <v>1</v>
      </c>
    </row>
    <row r="909" spans="1:11" x14ac:dyDescent="0.25">
      <c r="A909" s="11" t="s">
        <v>56</v>
      </c>
      <c r="B909" s="11" t="s">
        <v>56</v>
      </c>
      <c r="C909" s="11" t="s">
        <v>101</v>
      </c>
      <c r="D909" s="11" t="s">
        <v>56</v>
      </c>
      <c r="E909" s="11" t="s">
        <v>56</v>
      </c>
      <c r="F909" s="11" t="s">
        <v>173</v>
      </c>
      <c r="G909" s="1">
        <v>41949</v>
      </c>
      <c r="H909" s="11">
        <v>18</v>
      </c>
      <c r="I909" s="11">
        <v>19</v>
      </c>
      <c r="J909" s="11"/>
      <c r="K909" s="11">
        <v>1</v>
      </c>
    </row>
    <row r="910" spans="1:11" x14ac:dyDescent="0.25">
      <c r="A910" s="11" t="s">
        <v>56</v>
      </c>
      <c r="B910" s="11" t="s">
        <v>56</v>
      </c>
      <c r="C910" s="11" t="s">
        <v>101</v>
      </c>
      <c r="D910" s="11" t="s">
        <v>56</v>
      </c>
      <c r="E910" s="11" t="s">
        <v>56</v>
      </c>
      <c r="F910" s="11" t="s">
        <v>173</v>
      </c>
      <c r="G910" s="1">
        <v>42163</v>
      </c>
      <c r="H910" s="11">
        <v>15</v>
      </c>
      <c r="I910" s="11">
        <v>18</v>
      </c>
      <c r="J910" s="11">
        <v>74</v>
      </c>
      <c r="K910" s="11">
        <v>0</v>
      </c>
    </row>
    <row r="911" spans="1:11" x14ac:dyDescent="0.25">
      <c r="A911" s="11" t="s">
        <v>56</v>
      </c>
      <c r="B911" s="11" t="s">
        <v>56</v>
      </c>
      <c r="C911" s="11" t="s">
        <v>101</v>
      </c>
      <c r="D911" s="11" t="s">
        <v>56</v>
      </c>
      <c r="E911" s="11" t="s">
        <v>56</v>
      </c>
      <c r="F911" s="11" t="s">
        <v>173</v>
      </c>
      <c r="G911" s="1">
        <v>42164</v>
      </c>
      <c r="H911" s="11">
        <v>15</v>
      </c>
      <c r="I911" s="11">
        <v>18</v>
      </c>
      <c r="J911" s="11">
        <v>74</v>
      </c>
      <c r="K911" s="11">
        <v>0</v>
      </c>
    </row>
    <row r="912" spans="1:11" x14ac:dyDescent="0.25">
      <c r="A912" s="11" t="s">
        <v>56</v>
      </c>
      <c r="B912" s="11" t="s">
        <v>56</v>
      </c>
      <c r="C912" s="11" t="s">
        <v>101</v>
      </c>
      <c r="D912" s="11" t="s">
        <v>56</v>
      </c>
      <c r="E912" s="11" t="s">
        <v>56</v>
      </c>
      <c r="F912" s="11" t="s">
        <v>173</v>
      </c>
      <c r="G912" s="1">
        <v>42173</v>
      </c>
      <c r="H912" s="11">
        <v>17</v>
      </c>
      <c r="I912" s="11">
        <v>19</v>
      </c>
      <c r="J912" s="11"/>
      <c r="K912" s="11">
        <v>1</v>
      </c>
    </row>
    <row r="913" spans="1:11" x14ac:dyDescent="0.25">
      <c r="A913" s="11" t="s">
        <v>56</v>
      </c>
      <c r="B913" s="11" t="s">
        <v>56</v>
      </c>
      <c r="C913" s="11" t="s">
        <v>101</v>
      </c>
      <c r="D913" s="11" t="s">
        <v>56</v>
      </c>
      <c r="E913" s="11" t="s">
        <v>56</v>
      </c>
      <c r="F913" s="11" t="s">
        <v>173</v>
      </c>
      <c r="G913" s="1">
        <v>42180</v>
      </c>
      <c r="H913" s="11">
        <v>16</v>
      </c>
      <c r="I913" s="11">
        <v>19</v>
      </c>
      <c r="J913" s="11">
        <v>74</v>
      </c>
      <c r="K913" s="11">
        <v>0</v>
      </c>
    </row>
    <row r="914" spans="1:11" x14ac:dyDescent="0.25">
      <c r="A914" s="11" t="s">
        <v>56</v>
      </c>
      <c r="B914" s="11" t="s">
        <v>56</v>
      </c>
      <c r="C914" s="11" t="s">
        <v>101</v>
      </c>
      <c r="D914" s="11" t="s">
        <v>56</v>
      </c>
      <c r="E914" s="11" t="s">
        <v>56</v>
      </c>
      <c r="F914" s="11" t="s">
        <v>173</v>
      </c>
      <c r="G914" s="1">
        <v>42181</v>
      </c>
      <c r="H914" s="11">
        <v>17</v>
      </c>
      <c r="I914" s="11">
        <v>19</v>
      </c>
      <c r="J914" s="11">
        <v>74</v>
      </c>
      <c r="K914" s="11">
        <v>0</v>
      </c>
    </row>
    <row r="915" spans="1:11" x14ac:dyDescent="0.25">
      <c r="A915" s="11" t="s">
        <v>56</v>
      </c>
      <c r="B915" s="11" t="s">
        <v>56</v>
      </c>
      <c r="C915" s="11" t="s">
        <v>101</v>
      </c>
      <c r="D915" s="11" t="s">
        <v>56</v>
      </c>
      <c r="E915" s="11" t="s">
        <v>56</v>
      </c>
      <c r="F915" s="11" t="s">
        <v>173</v>
      </c>
      <c r="G915" s="1">
        <v>42184</v>
      </c>
      <c r="H915" s="11">
        <v>19</v>
      </c>
      <c r="I915" s="11">
        <v>19</v>
      </c>
      <c r="J915" s="11">
        <v>74</v>
      </c>
      <c r="K915" s="11">
        <v>0</v>
      </c>
    </row>
    <row r="916" spans="1:11" x14ac:dyDescent="0.25">
      <c r="A916" s="11" t="s">
        <v>56</v>
      </c>
      <c r="B916" s="11" t="s">
        <v>56</v>
      </c>
      <c r="C916" s="11" t="s">
        <v>101</v>
      </c>
      <c r="D916" s="11" t="s">
        <v>56</v>
      </c>
      <c r="E916" s="11" t="s">
        <v>56</v>
      </c>
      <c r="F916" s="11" t="s">
        <v>173</v>
      </c>
      <c r="G916" s="1">
        <v>42185</v>
      </c>
      <c r="H916" s="11">
        <v>16</v>
      </c>
      <c r="I916" s="11">
        <v>19</v>
      </c>
      <c r="J916" s="11">
        <v>74</v>
      </c>
      <c r="K916" s="11">
        <v>0</v>
      </c>
    </row>
    <row r="917" spans="1:11" x14ac:dyDescent="0.25">
      <c r="A917" s="11" t="s">
        <v>56</v>
      </c>
      <c r="B917" s="11" t="s">
        <v>56</v>
      </c>
      <c r="C917" s="11" t="s">
        <v>101</v>
      </c>
      <c r="D917" s="11" t="s">
        <v>56</v>
      </c>
      <c r="E917" s="11" t="s">
        <v>56</v>
      </c>
      <c r="F917" s="11" t="s">
        <v>173</v>
      </c>
      <c r="G917" s="1">
        <v>42186</v>
      </c>
      <c r="H917" s="11">
        <v>16</v>
      </c>
      <c r="I917" s="11">
        <v>19</v>
      </c>
      <c r="J917" s="11">
        <v>70</v>
      </c>
      <c r="K917" s="11">
        <v>0</v>
      </c>
    </row>
    <row r="918" spans="1:11" x14ac:dyDescent="0.25">
      <c r="A918" s="11" t="s">
        <v>56</v>
      </c>
      <c r="B918" s="11" t="s">
        <v>56</v>
      </c>
      <c r="C918" s="11" t="s">
        <v>101</v>
      </c>
      <c r="D918" s="11" t="s">
        <v>56</v>
      </c>
      <c r="E918" s="11" t="s">
        <v>56</v>
      </c>
      <c r="F918" s="11" t="s">
        <v>173</v>
      </c>
      <c r="G918" s="1">
        <v>42187</v>
      </c>
      <c r="H918" s="11">
        <v>17</v>
      </c>
      <c r="I918" s="11">
        <v>18</v>
      </c>
      <c r="J918" s="11">
        <v>70</v>
      </c>
      <c r="K918" s="11">
        <v>0</v>
      </c>
    </row>
    <row r="919" spans="1:11" x14ac:dyDescent="0.25">
      <c r="A919" s="11" t="s">
        <v>56</v>
      </c>
      <c r="B919" s="11" t="s">
        <v>56</v>
      </c>
      <c r="C919" s="11" t="s">
        <v>101</v>
      </c>
      <c r="D919" s="11" t="s">
        <v>56</v>
      </c>
      <c r="E919" s="11" t="s">
        <v>56</v>
      </c>
      <c r="F919" s="11" t="s">
        <v>173</v>
      </c>
      <c r="G919" s="1">
        <v>42207</v>
      </c>
      <c r="H919" s="11">
        <v>16</v>
      </c>
      <c r="I919" s="11">
        <v>16</v>
      </c>
      <c r="J919" s="11"/>
      <c r="K919" s="11">
        <v>1</v>
      </c>
    </row>
    <row r="920" spans="1:11" x14ac:dyDescent="0.25">
      <c r="A920" s="11" t="s">
        <v>56</v>
      </c>
      <c r="B920" s="11" t="s">
        <v>56</v>
      </c>
      <c r="C920" s="11" t="s">
        <v>101</v>
      </c>
      <c r="D920" s="11" t="s">
        <v>56</v>
      </c>
      <c r="E920" s="11" t="s">
        <v>56</v>
      </c>
      <c r="F920" s="11" t="s">
        <v>173</v>
      </c>
      <c r="G920" s="1">
        <v>42213</v>
      </c>
      <c r="H920" s="11">
        <v>17</v>
      </c>
      <c r="I920" s="11">
        <v>19</v>
      </c>
      <c r="J920" s="11"/>
      <c r="K920" s="11">
        <v>1</v>
      </c>
    </row>
    <row r="921" spans="1:11" x14ac:dyDescent="0.25">
      <c r="A921" s="11" t="s">
        <v>56</v>
      </c>
      <c r="B921" s="11" t="s">
        <v>56</v>
      </c>
      <c r="C921" s="11" t="s">
        <v>101</v>
      </c>
      <c r="D921" s="11" t="s">
        <v>56</v>
      </c>
      <c r="E921" s="11" t="s">
        <v>56</v>
      </c>
      <c r="F921" s="11" t="s">
        <v>173</v>
      </c>
      <c r="G921" s="1">
        <v>42213</v>
      </c>
      <c r="H921" s="11">
        <v>18</v>
      </c>
      <c r="I921" s="11">
        <v>18</v>
      </c>
      <c r="J921" s="11"/>
      <c r="K921" s="11">
        <v>1</v>
      </c>
    </row>
    <row r="922" spans="1:11" x14ac:dyDescent="0.25">
      <c r="A922" s="11" t="s">
        <v>56</v>
      </c>
      <c r="B922" s="11" t="s">
        <v>56</v>
      </c>
      <c r="C922" s="11" t="s">
        <v>101</v>
      </c>
      <c r="D922" s="11" t="s">
        <v>56</v>
      </c>
      <c r="E922" s="11" t="s">
        <v>56</v>
      </c>
      <c r="F922" s="11" t="s">
        <v>173</v>
      </c>
      <c r="G922" s="1">
        <v>42213</v>
      </c>
      <c r="H922" s="11">
        <v>18</v>
      </c>
      <c r="I922" s="11">
        <v>19</v>
      </c>
      <c r="J922" s="11">
        <v>34</v>
      </c>
      <c r="K922" s="11">
        <v>0</v>
      </c>
    </row>
    <row r="923" spans="1:11" x14ac:dyDescent="0.25">
      <c r="A923" s="11" t="s">
        <v>56</v>
      </c>
      <c r="B923" s="11" t="s">
        <v>56</v>
      </c>
      <c r="C923" s="11" t="s">
        <v>101</v>
      </c>
      <c r="D923" s="11" t="s">
        <v>56</v>
      </c>
      <c r="E923" s="11" t="s">
        <v>56</v>
      </c>
      <c r="F923" s="11" t="s">
        <v>173</v>
      </c>
      <c r="G923" s="1">
        <v>42214</v>
      </c>
      <c r="H923" s="11">
        <v>17</v>
      </c>
      <c r="I923" s="11">
        <v>19</v>
      </c>
      <c r="J923" s="11">
        <v>73</v>
      </c>
      <c r="K923" s="11">
        <v>0</v>
      </c>
    </row>
    <row r="924" spans="1:11" x14ac:dyDescent="0.25">
      <c r="A924" s="11" t="s">
        <v>56</v>
      </c>
      <c r="B924" s="11" t="s">
        <v>56</v>
      </c>
      <c r="C924" s="11" t="s">
        <v>101</v>
      </c>
      <c r="D924" s="11" t="s">
        <v>56</v>
      </c>
      <c r="E924" s="11" t="s">
        <v>56</v>
      </c>
      <c r="F924" s="11" t="s">
        <v>173</v>
      </c>
      <c r="G924" s="1">
        <v>42215</v>
      </c>
      <c r="H924" s="11">
        <v>17</v>
      </c>
      <c r="I924" s="11">
        <v>18</v>
      </c>
      <c r="J924" s="11">
        <v>73</v>
      </c>
      <c r="K924" s="11">
        <v>0</v>
      </c>
    </row>
    <row r="925" spans="1:11" x14ac:dyDescent="0.25">
      <c r="A925" s="11" t="s">
        <v>56</v>
      </c>
      <c r="B925" s="11" t="s">
        <v>56</v>
      </c>
      <c r="C925" s="11" t="s">
        <v>101</v>
      </c>
      <c r="D925" s="11" t="s">
        <v>56</v>
      </c>
      <c r="E925" s="11" t="s">
        <v>56</v>
      </c>
      <c r="F925" s="11" t="s">
        <v>173</v>
      </c>
      <c r="G925" s="1">
        <v>42216</v>
      </c>
      <c r="H925" s="11">
        <v>17</v>
      </c>
      <c r="I925" s="11">
        <v>17</v>
      </c>
      <c r="J925" s="11">
        <v>73</v>
      </c>
      <c r="K925" s="11">
        <v>0</v>
      </c>
    </row>
    <row r="926" spans="1:11" x14ac:dyDescent="0.25">
      <c r="A926" s="11" t="s">
        <v>56</v>
      </c>
      <c r="B926" s="11" t="s">
        <v>56</v>
      </c>
      <c r="C926" s="11" t="s">
        <v>101</v>
      </c>
      <c r="D926" s="11" t="s">
        <v>56</v>
      </c>
      <c r="E926" s="11" t="s">
        <v>56</v>
      </c>
      <c r="F926" s="11" t="s">
        <v>173</v>
      </c>
      <c r="G926" s="1">
        <v>42222</v>
      </c>
      <c r="H926" s="11">
        <v>17</v>
      </c>
      <c r="I926" s="11">
        <v>17</v>
      </c>
      <c r="J926" s="11"/>
      <c r="K926" s="11">
        <v>1</v>
      </c>
    </row>
    <row r="927" spans="1:11" x14ac:dyDescent="0.25">
      <c r="A927" s="11" t="s">
        <v>56</v>
      </c>
      <c r="B927" s="11" t="s">
        <v>56</v>
      </c>
      <c r="C927" s="11" t="s">
        <v>101</v>
      </c>
      <c r="D927" s="11" t="s">
        <v>56</v>
      </c>
      <c r="E927" s="11" t="s">
        <v>56</v>
      </c>
      <c r="F927" s="11" t="s">
        <v>173</v>
      </c>
      <c r="G927" s="1">
        <v>42222</v>
      </c>
      <c r="H927" s="11">
        <v>17</v>
      </c>
      <c r="I927" s="11">
        <v>18</v>
      </c>
      <c r="J927" s="11">
        <v>59</v>
      </c>
      <c r="K927" s="11">
        <v>0</v>
      </c>
    </row>
    <row r="928" spans="1:11" x14ac:dyDescent="0.25">
      <c r="A928" s="11" t="s">
        <v>56</v>
      </c>
      <c r="B928" s="11" t="s">
        <v>56</v>
      </c>
      <c r="C928" s="11" t="s">
        <v>101</v>
      </c>
      <c r="D928" s="11" t="s">
        <v>56</v>
      </c>
      <c r="E928" s="11" t="s">
        <v>56</v>
      </c>
      <c r="F928" s="11" t="s">
        <v>173</v>
      </c>
      <c r="G928" s="1">
        <v>42229</v>
      </c>
      <c r="H928" s="11">
        <v>18</v>
      </c>
      <c r="I928" s="11">
        <v>19</v>
      </c>
      <c r="J928" s="11">
        <v>72</v>
      </c>
      <c r="K928" s="11">
        <v>0</v>
      </c>
    </row>
    <row r="929" spans="1:11" x14ac:dyDescent="0.25">
      <c r="A929" s="11" t="s">
        <v>56</v>
      </c>
      <c r="B929" s="11" t="s">
        <v>56</v>
      </c>
      <c r="C929" s="11" t="s">
        <v>101</v>
      </c>
      <c r="D929" s="11" t="s">
        <v>56</v>
      </c>
      <c r="E929" s="11" t="s">
        <v>56</v>
      </c>
      <c r="F929" s="11" t="s">
        <v>173</v>
      </c>
      <c r="G929" s="1">
        <v>42230</v>
      </c>
      <c r="H929" s="11">
        <v>17</v>
      </c>
      <c r="I929" s="11">
        <v>17</v>
      </c>
      <c r="J929" s="11"/>
      <c r="K929" s="11">
        <v>1</v>
      </c>
    </row>
    <row r="930" spans="1:11" x14ac:dyDescent="0.25">
      <c r="A930" s="11" t="s">
        <v>56</v>
      </c>
      <c r="B930" s="11" t="s">
        <v>56</v>
      </c>
      <c r="C930" s="11" t="s">
        <v>101</v>
      </c>
      <c r="D930" s="11" t="s">
        <v>56</v>
      </c>
      <c r="E930" s="11" t="s">
        <v>56</v>
      </c>
      <c r="F930" s="11" t="s">
        <v>173</v>
      </c>
      <c r="G930" s="1">
        <v>42230</v>
      </c>
      <c r="H930" s="11">
        <v>17</v>
      </c>
      <c r="I930" s="11">
        <v>18</v>
      </c>
      <c r="J930" s="11"/>
      <c r="K930" s="11">
        <v>1</v>
      </c>
    </row>
    <row r="931" spans="1:11" x14ac:dyDescent="0.25">
      <c r="A931" s="11" t="s">
        <v>56</v>
      </c>
      <c r="B931" s="11" t="s">
        <v>56</v>
      </c>
      <c r="C931" s="11" t="s">
        <v>101</v>
      </c>
      <c r="D931" s="11" t="s">
        <v>56</v>
      </c>
      <c r="E931" s="11" t="s">
        <v>56</v>
      </c>
      <c r="F931" s="11" t="s">
        <v>173</v>
      </c>
      <c r="G931" s="1">
        <v>42230</v>
      </c>
      <c r="H931" s="11">
        <v>18</v>
      </c>
      <c r="I931" s="11">
        <v>18</v>
      </c>
      <c r="J931" s="11"/>
      <c r="K931" s="11">
        <v>1</v>
      </c>
    </row>
    <row r="932" spans="1:11" x14ac:dyDescent="0.25">
      <c r="A932" s="11" t="s">
        <v>56</v>
      </c>
      <c r="B932" s="11" t="s">
        <v>56</v>
      </c>
      <c r="C932" s="11" t="s">
        <v>101</v>
      </c>
      <c r="D932" s="11" t="s">
        <v>56</v>
      </c>
      <c r="E932" s="11" t="s">
        <v>56</v>
      </c>
      <c r="F932" s="11" t="s">
        <v>173</v>
      </c>
      <c r="G932" s="1">
        <v>42233</v>
      </c>
      <c r="H932" s="11">
        <v>17</v>
      </c>
      <c r="I932" s="11">
        <v>18</v>
      </c>
      <c r="J932" s="11">
        <v>72</v>
      </c>
      <c r="K932" s="11">
        <v>0</v>
      </c>
    </row>
    <row r="933" spans="1:11" x14ac:dyDescent="0.25">
      <c r="A933" s="11" t="s">
        <v>56</v>
      </c>
      <c r="B933" s="11" t="s">
        <v>56</v>
      </c>
      <c r="C933" s="11" t="s">
        <v>101</v>
      </c>
      <c r="D933" s="11" t="s">
        <v>56</v>
      </c>
      <c r="E933" s="11" t="s">
        <v>56</v>
      </c>
      <c r="F933" s="11" t="s">
        <v>173</v>
      </c>
      <c r="G933" s="1">
        <v>42242</v>
      </c>
      <c r="H933" s="11">
        <v>16</v>
      </c>
      <c r="I933" s="11">
        <v>19</v>
      </c>
      <c r="J933" s="11"/>
      <c r="K933" s="11">
        <v>1</v>
      </c>
    </row>
    <row r="934" spans="1:11" x14ac:dyDescent="0.25">
      <c r="A934" s="11" t="s">
        <v>56</v>
      </c>
      <c r="B934" s="11" t="s">
        <v>56</v>
      </c>
      <c r="C934" s="11" t="s">
        <v>101</v>
      </c>
      <c r="D934" s="11" t="s">
        <v>56</v>
      </c>
      <c r="E934" s="11" t="s">
        <v>56</v>
      </c>
      <c r="F934" s="11" t="s">
        <v>173</v>
      </c>
      <c r="G934" s="1">
        <v>42242</v>
      </c>
      <c r="H934" s="11">
        <v>17</v>
      </c>
      <c r="I934" s="11">
        <v>19</v>
      </c>
      <c r="J934" s="11">
        <v>45</v>
      </c>
      <c r="K934" s="11">
        <v>0</v>
      </c>
    </row>
    <row r="935" spans="1:11" x14ac:dyDescent="0.25">
      <c r="A935" s="11" t="s">
        <v>56</v>
      </c>
      <c r="B935" s="11" t="s">
        <v>56</v>
      </c>
      <c r="C935" s="11" t="s">
        <v>101</v>
      </c>
      <c r="D935" s="11" t="s">
        <v>56</v>
      </c>
      <c r="E935" s="11" t="s">
        <v>56</v>
      </c>
      <c r="F935" s="11" t="s">
        <v>173</v>
      </c>
      <c r="G935" s="1">
        <v>42243</v>
      </c>
      <c r="H935" s="11">
        <v>18</v>
      </c>
      <c r="I935" s="11">
        <v>19</v>
      </c>
      <c r="J935" s="11">
        <v>39</v>
      </c>
      <c r="K935" s="11">
        <v>0</v>
      </c>
    </row>
    <row r="936" spans="1:11" x14ac:dyDescent="0.25">
      <c r="A936" s="11" t="s">
        <v>56</v>
      </c>
      <c r="B936" s="11" t="s">
        <v>56</v>
      </c>
      <c r="C936" s="11" t="s">
        <v>101</v>
      </c>
      <c r="D936" s="11" t="s">
        <v>56</v>
      </c>
      <c r="E936" s="11" t="s">
        <v>56</v>
      </c>
      <c r="F936" s="11" t="s">
        <v>173</v>
      </c>
      <c r="G936" s="1">
        <v>42243</v>
      </c>
      <c r="H936" s="11">
        <v>19</v>
      </c>
      <c r="I936" s="11">
        <v>19</v>
      </c>
      <c r="J936" s="11">
        <v>33</v>
      </c>
      <c r="K936" s="11">
        <v>0</v>
      </c>
    </row>
    <row r="937" spans="1:11" x14ac:dyDescent="0.25">
      <c r="A937" s="11" t="s">
        <v>56</v>
      </c>
      <c r="B937" s="11" t="s">
        <v>56</v>
      </c>
      <c r="C937" s="11" t="s">
        <v>101</v>
      </c>
      <c r="D937" s="11" t="s">
        <v>56</v>
      </c>
      <c r="E937" s="11" t="s">
        <v>56</v>
      </c>
      <c r="F937" s="11" t="s">
        <v>173</v>
      </c>
      <c r="G937" s="1">
        <v>42244</v>
      </c>
      <c r="H937" s="11">
        <v>17</v>
      </c>
      <c r="I937" s="11">
        <v>19</v>
      </c>
      <c r="J937" s="11">
        <v>64</v>
      </c>
      <c r="K937" s="11">
        <v>0</v>
      </c>
    </row>
    <row r="938" spans="1:11" x14ac:dyDescent="0.25">
      <c r="A938" s="11" t="s">
        <v>56</v>
      </c>
      <c r="B938" s="11" t="s">
        <v>56</v>
      </c>
      <c r="C938" s="11" t="s">
        <v>101</v>
      </c>
      <c r="D938" s="11" t="s">
        <v>56</v>
      </c>
      <c r="E938" s="11" t="s">
        <v>56</v>
      </c>
      <c r="F938" s="11" t="s">
        <v>173</v>
      </c>
      <c r="G938" s="1">
        <v>42244</v>
      </c>
      <c r="H938" s="11">
        <v>18</v>
      </c>
      <c r="I938" s="11">
        <v>19</v>
      </c>
      <c r="J938" s="11"/>
      <c r="K938" s="11">
        <v>1</v>
      </c>
    </row>
    <row r="939" spans="1:11" x14ac:dyDescent="0.25">
      <c r="A939" s="11" t="s">
        <v>56</v>
      </c>
      <c r="B939" s="11" t="s">
        <v>56</v>
      </c>
      <c r="C939" s="11" t="s">
        <v>101</v>
      </c>
      <c r="D939" s="11" t="s">
        <v>56</v>
      </c>
      <c r="E939" s="11" t="s">
        <v>56</v>
      </c>
      <c r="F939" s="11" t="s">
        <v>173</v>
      </c>
      <c r="G939" s="1">
        <v>42255</v>
      </c>
      <c r="H939" s="11">
        <v>16</v>
      </c>
      <c r="I939" s="11">
        <v>19</v>
      </c>
      <c r="J939" s="11">
        <v>72</v>
      </c>
      <c r="K939" s="11">
        <v>0</v>
      </c>
    </row>
    <row r="940" spans="1:11" x14ac:dyDescent="0.25">
      <c r="A940" s="11" t="s">
        <v>56</v>
      </c>
      <c r="B940" s="11" t="s">
        <v>56</v>
      </c>
      <c r="C940" s="11" t="s">
        <v>101</v>
      </c>
      <c r="D940" s="11" t="s">
        <v>56</v>
      </c>
      <c r="E940" s="11" t="s">
        <v>56</v>
      </c>
      <c r="F940" s="11" t="s">
        <v>173</v>
      </c>
      <c r="G940" s="1">
        <v>42256</v>
      </c>
      <c r="H940" s="11">
        <v>16</v>
      </c>
      <c r="I940" s="11">
        <v>19</v>
      </c>
      <c r="J940" s="11">
        <v>72</v>
      </c>
      <c r="K940" s="11">
        <v>0</v>
      </c>
    </row>
    <row r="941" spans="1:11" x14ac:dyDescent="0.25">
      <c r="A941" s="11" t="s">
        <v>56</v>
      </c>
      <c r="B941" s="11" t="s">
        <v>56</v>
      </c>
      <c r="C941" s="11" t="s">
        <v>101</v>
      </c>
      <c r="D941" s="11" t="s">
        <v>56</v>
      </c>
      <c r="E941" s="11" t="s">
        <v>56</v>
      </c>
      <c r="F941" s="11" t="s">
        <v>173</v>
      </c>
      <c r="G941" s="1">
        <v>42257</v>
      </c>
      <c r="H941" s="11">
        <v>16</v>
      </c>
      <c r="I941" s="11">
        <v>19</v>
      </c>
      <c r="J941" s="11">
        <v>72</v>
      </c>
      <c r="K941" s="11">
        <v>0</v>
      </c>
    </row>
    <row r="942" spans="1:11" x14ac:dyDescent="0.25">
      <c r="A942" s="11" t="s">
        <v>56</v>
      </c>
      <c r="B942" s="11" t="s">
        <v>56</v>
      </c>
      <c r="C942" s="11" t="s">
        <v>101</v>
      </c>
      <c r="D942" s="11" t="s">
        <v>56</v>
      </c>
      <c r="E942" s="11" t="s">
        <v>56</v>
      </c>
      <c r="F942" s="11" t="s">
        <v>173</v>
      </c>
      <c r="G942" s="1">
        <v>42258</v>
      </c>
      <c r="H942" s="11">
        <v>15</v>
      </c>
      <c r="I942" s="11">
        <v>18</v>
      </c>
      <c r="J942" s="11">
        <v>53</v>
      </c>
      <c r="K942" s="11">
        <v>0</v>
      </c>
    </row>
    <row r="943" spans="1:11" x14ac:dyDescent="0.25">
      <c r="A943" s="11" t="s">
        <v>56</v>
      </c>
      <c r="B943" s="11" t="s">
        <v>56</v>
      </c>
      <c r="C943" s="11" t="s">
        <v>101</v>
      </c>
      <c r="D943" s="11" t="s">
        <v>56</v>
      </c>
      <c r="E943" s="11" t="s">
        <v>56</v>
      </c>
      <c r="F943" s="11" t="s">
        <v>173</v>
      </c>
      <c r="G943" s="1">
        <v>42258</v>
      </c>
      <c r="H943" s="11">
        <v>16</v>
      </c>
      <c r="I943" s="11">
        <v>19</v>
      </c>
      <c r="J943" s="11">
        <v>19</v>
      </c>
      <c r="K943" s="11">
        <v>0</v>
      </c>
    </row>
    <row r="944" spans="1:11" x14ac:dyDescent="0.25">
      <c r="A944" s="11" t="s">
        <v>56</v>
      </c>
      <c r="B944" s="11" t="s">
        <v>56</v>
      </c>
      <c r="C944" s="11" t="s">
        <v>101</v>
      </c>
      <c r="D944" s="11" t="s">
        <v>56</v>
      </c>
      <c r="E944" s="11" t="s">
        <v>56</v>
      </c>
      <c r="F944" s="11" t="s">
        <v>173</v>
      </c>
      <c r="G944" s="1">
        <v>42271</v>
      </c>
      <c r="H944" s="11">
        <v>19</v>
      </c>
      <c r="I944" s="11">
        <v>19</v>
      </c>
      <c r="J944" s="11">
        <v>72</v>
      </c>
      <c r="K944" s="11">
        <v>0</v>
      </c>
    </row>
    <row r="945" spans="1:11" x14ac:dyDescent="0.25">
      <c r="A945" s="11" t="s">
        <v>56</v>
      </c>
      <c r="B945" s="11" t="s">
        <v>56</v>
      </c>
      <c r="C945" s="11" t="s">
        <v>101</v>
      </c>
      <c r="D945" s="11" t="s">
        <v>56</v>
      </c>
      <c r="E945" s="11" t="s">
        <v>56</v>
      </c>
      <c r="F945" s="11" t="s">
        <v>173</v>
      </c>
      <c r="G945" s="1">
        <v>42272</v>
      </c>
      <c r="H945" s="11">
        <v>18</v>
      </c>
      <c r="I945" s="11">
        <v>19</v>
      </c>
      <c r="J945" s="11">
        <v>72</v>
      </c>
      <c r="K945" s="11">
        <v>0</v>
      </c>
    </row>
    <row r="946" spans="1:11" x14ac:dyDescent="0.25">
      <c r="A946" s="11" t="s">
        <v>56</v>
      </c>
      <c r="B946" s="11" t="s">
        <v>56</v>
      </c>
      <c r="C946" s="11" t="s">
        <v>101</v>
      </c>
      <c r="D946" s="11" t="s">
        <v>56</v>
      </c>
      <c r="E946" s="11" t="s">
        <v>56</v>
      </c>
      <c r="F946" s="11" t="s">
        <v>173</v>
      </c>
      <c r="G946" s="1">
        <v>42275</v>
      </c>
      <c r="H946" s="11">
        <v>19</v>
      </c>
      <c r="I946" s="11">
        <v>19</v>
      </c>
      <c r="J946" s="11">
        <v>71</v>
      </c>
      <c r="K946" s="11">
        <v>0</v>
      </c>
    </row>
    <row r="947" spans="1:11" x14ac:dyDescent="0.25">
      <c r="A947" s="11" t="s">
        <v>56</v>
      </c>
      <c r="B947" s="11" t="s">
        <v>56</v>
      </c>
      <c r="C947" s="11" t="s">
        <v>101</v>
      </c>
      <c r="D947" s="11" t="s">
        <v>56</v>
      </c>
      <c r="E947" s="11" t="s">
        <v>56</v>
      </c>
      <c r="F947" s="11" t="s">
        <v>173</v>
      </c>
      <c r="G947" s="1">
        <v>42276</v>
      </c>
      <c r="H947" s="11">
        <v>19</v>
      </c>
      <c r="I947" s="11">
        <v>19</v>
      </c>
      <c r="J947" s="11">
        <v>39</v>
      </c>
      <c r="K947" s="11">
        <v>0</v>
      </c>
    </row>
    <row r="948" spans="1:11" x14ac:dyDescent="0.25">
      <c r="A948" s="11" t="s">
        <v>56</v>
      </c>
      <c r="B948" s="11" t="s">
        <v>56</v>
      </c>
      <c r="C948" s="11" t="s">
        <v>101</v>
      </c>
      <c r="D948" s="11" t="s">
        <v>56</v>
      </c>
      <c r="E948" s="11" t="s">
        <v>56</v>
      </c>
      <c r="F948" s="11" t="s">
        <v>173</v>
      </c>
      <c r="G948" s="1">
        <v>42285</v>
      </c>
      <c r="H948" s="11">
        <v>19</v>
      </c>
      <c r="I948" s="11">
        <v>19</v>
      </c>
      <c r="J948" s="11">
        <v>72</v>
      </c>
      <c r="K948" s="11">
        <v>0</v>
      </c>
    </row>
    <row r="949" spans="1:11" x14ac:dyDescent="0.25">
      <c r="A949" s="11" t="s">
        <v>56</v>
      </c>
      <c r="B949" s="11" t="s">
        <v>56</v>
      </c>
      <c r="C949" s="11" t="s">
        <v>101</v>
      </c>
      <c r="D949" s="11" t="s">
        <v>56</v>
      </c>
      <c r="E949" s="11" t="s">
        <v>56</v>
      </c>
      <c r="F949" s="11" t="s">
        <v>173</v>
      </c>
      <c r="G949" s="1">
        <v>42286</v>
      </c>
      <c r="H949" s="11">
        <v>17</v>
      </c>
      <c r="I949" s="11">
        <v>19</v>
      </c>
      <c r="J949" s="11">
        <v>46</v>
      </c>
      <c r="K949" s="11">
        <v>0</v>
      </c>
    </row>
    <row r="950" spans="1:11" x14ac:dyDescent="0.25">
      <c r="A950" s="11" t="s">
        <v>56</v>
      </c>
      <c r="B950" s="11" t="s">
        <v>56</v>
      </c>
      <c r="C950" s="11" t="s">
        <v>101</v>
      </c>
      <c r="D950" s="11" t="s">
        <v>56</v>
      </c>
      <c r="E950" s="11" t="s">
        <v>56</v>
      </c>
      <c r="F950" s="11" t="s">
        <v>173</v>
      </c>
      <c r="G950" s="1">
        <v>42286</v>
      </c>
      <c r="H950" s="11">
        <v>18</v>
      </c>
      <c r="I950" s="11">
        <v>19</v>
      </c>
      <c r="J950" s="11"/>
      <c r="K950" s="11">
        <v>1</v>
      </c>
    </row>
    <row r="951" spans="1:11" x14ac:dyDescent="0.25">
      <c r="A951" s="11" t="s">
        <v>56</v>
      </c>
      <c r="B951" s="11" t="s">
        <v>56</v>
      </c>
      <c r="C951" s="11" t="s">
        <v>101</v>
      </c>
      <c r="D951" s="11" t="s">
        <v>56</v>
      </c>
      <c r="E951" s="11" t="s">
        <v>56</v>
      </c>
      <c r="F951" s="11" t="s">
        <v>173</v>
      </c>
      <c r="G951" s="1">
        <v>42289</v>
      </c>
      <c r="H951" s="11">
        <v>16</v>
      </c>
      <c r="I951" s="11">
        <v>19</v>
      </c>
      <c r="J951" s="11"/>
      <c r="K951" s="11">
        <v>1</v>
      </c>
    </row>
    <row r="952" spans="1:11" x14ac:dyDescent="0.25">
      <c r="A952" s="11" t="s">
        <v>56</v>
      </c>
      <c r="B952" s="11" t="s">
        <v>56</v>
      </c>
      <c r="C952" s="11" t="s">
        <v>101</v>
      </c>
      <c r="D952" s="11" t="s">
        <v>56</v>
      </c>
      <c r="E952" s="11" t="s">
        <v>56</v>
      </c>
      <c r="F952" s="11" t="s">
        <v>173</v>
      </c>
      <c r="G952" s="1">
        <v>42289</v>
      </c>
      <c r="H952" s="11">
        <v>17</v>
      </c>
      <c r="I952" s="11">
        <v>19</v>
      </c>
      <c r="J952" s="11">
        <v>60</v>
      </c>
      <c r="K952" s="11">
        <v>0</v>
      </c>
    </row>
    <row r="953" spans="1:11" x14ac:dyDescent="0.25">
      <c r="A953" s="11" t="s">
        <v>56</v>
      </c>
      <c r="B953" s="11" t="s">
        <v>56</v>
      </c>
      <c r="C953" s="11" t="s">
        <v>101</v>
      </c>
      <c r="D953" s="11" t="s">
        <v>56</v>
      </c>
      <c r="E953" s="11" t="s">
        <v>56</v>
      </c>
      <c r="F953" s="11" t="s">
        <v>173</v>
      </c>
      <c r="G953" s="1">
        <v>42290</v>
      </c>
      <c r="H953" s="11">
        <v>16</v>
      </c>
      <c r="I953" s="11">
        <v>19</v>
      </c>
      <c r="J953" s="11">
        <v>39</v>
      </c>
      <c r="K953" s="11">
        <v>0</v>
      </c>
    </row>
    <row r="954" spans="1:11" x14ac:dyDescent="0.25">
      <c r="A954" s="11" t="s">
        <v>56</v>
      </c>
      <c r="B954" s="11" t="s">
        <v>56</v>
      </c>
      <c r="C954" s="11" t="s">
        <v>101</v>
      </c>
      <c r="D954" s="11" t="s">
        <v>56</v>
      </c>
      <c r="E954" s="11" t="s">
        <v>56</v>
      </c>
      <c r="F954" s="11" t="s">
        <v>173</v>
      </c>
      <c r="G954" s="1">
        <v>42290</v>
      </c>
      <c r="H954" s="11">
        <v>17</v>
      </c>
      <c r="I954" s="11">
        <v>19</v>
      </c>
      <c r="J954" s="11">
        <v>33</v>
      </c>
      <c r="K954" s="11">
        <v>0</v>
      </c>
    </row>
    <row r="955" spans="1:11" x14ac:dyDescent="0.25">
      <c r="A955" s="11" t="s">
        <v>56</v>
      </c>
      <c r="B955" s="11" t="s">
        <v>56</v>
      </c>
      <c r="C955" s="11" t="s">
        <v>101</v>
      </c>
      <c r="D955" s="11" t="s">
        <v>56</v>
      </c>
      <c r="E955" s="11" t="s">
        <v>56</v>
      </c>
      <c r="F955" s="11" t="s">
        <v>173</v>
      </c>
      <c r="G955" s="1">
        <v>42291</v>
      </c>
      <c r="H955" s="11">
        <v>18</v>
      </c>
      <c r="I955" s="11">
        <v>19</v>
      </c>
      <c r="J955" s="11">
        <v>72</v>
      </c>
      <c r="K955" s="11">
        <v>0</v>
      </c>
    </row>
    <row r="956" spans="1:11" x14ac:dyDescent="0.25">
      <c r="A956" s="11" t="s">
        <v>56</v>
      </c>
      <c r="B956" s="11" t="s">
        <v>56</v>
      </c>
      <c r="C956" s="11" t="s">
        <v>101</v>
      </c>
      <c r="D956" s="11" t="s">
        <v>56</v>
      </c>
      <c r="E956" s="11" t="s">
        <v>56</v>
      </c>
      <c r="F956" s="11" t="s">
        <v>173</v>
      </c>
      <c r="G956" s="1">
        <v>42292</v>
      </c>
      <c r="H956" s="11">
        <v>18</v>
      </c>
      <c r="I956" s="11">
        <v>19</v>
      </c>
      <c r="J956" s="11">
        <v>64</v>
      </c>
      <c r="K956" s="11">
        <v>0</v>
      </c>
    </row>
    <row r="957" spans="1:11" x14ac:dyDescent="0.25">
      <c r="A957" s="11" t="s">
        <v>56</v>
      </c>
      <c r="B957" s="11" t="s">
        <v>56</v>
      </c>
      <c r="C957" s="11" t="s">
        <v>101</v>
      </c>
      <c r="D957" s="11" t="s">
        <v>56</v>
      </c>
      <c r="E957" s="11" t="s">
        <v>56</v>
      </c>
      <c r="F957" s="11" t="s">
        <v>173</v>
      </c>
      <c r="G957" s="1">
        <v>42292</v>
      </c>
      <c r="H957" s="11">
        <v>19</v>
      </c>
      <c r="I957" s="11">
        <v>19</v>
      </c>
      <c r="J957" s="11"/>
      <c r="K957" s="11">
        <v>1</v>
      </c>
    </row>
    <row r="958" spans="1:11" x14ac:dyDescent="0.25">
      <c r="A958" s="11" t="s">
        <v>56</v>
      </c>
      <c r="B958" s="11" t="s">
        <v>56</v>
      </c>
      <c r="C958" s="11" t="s">
        <v>101</v>
      </c>
      <c r="D958" s="11" t="s">
        <v>56</v>
      </c>
      <c r="E958" s="11" t="s">
        <v>56</v>
      </c>
      <c r="F958" s="11" t="s">
        <v>173</v>
      </c>
      <c r="G958" s="1">
        <v>42293</v>
      </c>
      <c r="H958" s="11">
        <v>19</v>
      </c>
      <c r="I958" s="11">
        <v>19</v>
      </c>
      <c r="J958" s="11">
        <v>72</v>
      </c>
      <c r="K958" s="11">
        <v>0</v>
      </c>
    </row>
    <row r="959" spans="1:11" x14ac:dyDescent="0.25">
      <c r="A959" s="11" t="s">
        <v>56</v>
      </c>
      <c r="B959" s="11" t="s">
        <v>56</v>
      </c>
      <c r="C959" s="11" t="s">
        <v>101</v>
      </c>
      <c r="D959" s="11" t="s">
        <v>56</v>
      </c>
      <c r="E959" s="11" t="s">
        <v>56</v>
      </c>
      <c r="F959" s="11" t="s">
        <v>173</v>
      </c>
      <c r="G959" s="1">
        <v>42303</v>
      </c>
      <c r="H959" s="11">
        <v>19</v>
      </c>
      <c r="I959" s="11">
        <v>19</v>
      </c>
      <c r="J959" s="11">
        <v>77</v>
      </c>
      <c r="K959" s="11">
        <v>0</v>
      </c>
    </row>
    <row r="960" spans="1:11" x14ac:dyDescent="0.25">
      <c r="A960" s="11" t="s">
        <v>56</v>
      </c>
      <c r="B960" s="11" t="s">
        <v>56</v>
      </c>
      <c r="C960" s="11" t="s">
        <v>101</v>
      </c>
      <c r="D960" s="11" t="s">
        <v>56</v>
      </c>
      <c r="E960" s="11" t="s">
        <v>56</v>
      </c>
      <c r="F960" s="11" t="s">
        <v>173</v>
      </c>
      <c r="G960" s="1">
        <v>42304</v>
      </c>
      <c r="H960" s="11">
        <v>19</v>
      </c>
      <c r="I960" s="11">
        <v>19</v>
      </c>
      <c r="J960" s="11">
        <v>77</v>
      </c>
      <c r="K960" s="11">
        <v>0</v>
      </c>
    </row>
    <row r="961" spans="1:11" x14ac:dyDescent="0.25">
      <c r="A961" s="11" t="s">
        <v>56</v>
      </c>
      <c r="B961" s="11" t="s">
        <v>56</v>
      </c>
      <c r="C961" s="11" t="s">
        <v>101</v>
      </c>
      <c r="D961" s="11" t="s">
        <v>56</v>
      </c>
      <c r="E961" s="11" t="s">
        <v>56</v>
      </c>
      <c r="F961" s="11" t="s">
        <v>173</v>
      </c>
      <c r="G961" s="1">
        <v>42305</v>
      </c>
      <c r="H961" s="11">
        <v>19</v>
      </c>
      <c r="I961" s="11">
        <v>19</v>
      </c>
      <c r="J961" s="11">
        <v>77</v>
      </c>
      <c r="K961" s="11">
        <v>0</v>
      </c>
    </row>
    <row r="962" spans="1:11" x14ac:dyDescent="0.25">
      <c r="A962" s="11" t="s">
        <v>56</v>
      </c>
      <c r="B962" s="11" t="s">
        <v>56</v>
      </c>
      <c r="C962" s="11" t="s">
        <v>101</v>
      </c>
      <c r="D962" s="11" t="s">
        <v>56</v>
      </c>
      <c r="E962" s="11" t="s">
        <v>56</v>
      </c>
      <c r="F962" s="11" t="s">
        <v>173</v>
      </c>
      <c r="G962" s="1">
        <v>42306</v>
      </c>
      <c r="H962" s="11">
        <v>19</v>
      </c>
      <c r="I962" s="11">
        <v>19</v>
      </c>
      <c r="J962" s="11">
        <v>73</v>
      </c>
      <c r="K962" s="11">
        <v>0</v>
      </c>
    </row>
    <row r="963" spans="1:11" x14ac:dyDescent="0.25">
      <c r="A963" s="11" t="s">
        <v>56</v>
      </c>
      <c r="B963" s="11" t="s">
        <v>56</v>
      </c>
      <c r="C963" s="11" t="s">
        <v>101</v>
      </c>
      <c r="D963" s="11" t="s">
        <v>56</v>
      </c>
      <c r="E963" s="11" t="s">
        <v>56</v>
      </c>
      <c r="F963" s="11" t="s">
        <v>173</v>
      </c>
      <c r="G963" s="1">
        <v>42307</v>
      </c>
      <c r="H963" s="11">
        <v>19</v>
      </c>
      <c r="I963" s="11">
        <v>19</v>
      </c>
      <c r="J963" s="11">
        <v>77</v>
      </c>
      <c r="K963" s="11">
        <v>0</v>
      </c>
    </row>
    <row r="964" spans="1:11" x14ac:dyDescent="0.25">
      <c r="A964" s="11" t="s">
        <v>56</v>
      </c>
      <c r="B964" s="11" t="s">
        <v>30</v>
      </c>
      <c r="C964" s="11" t="s">
        <v>56</v>
      </c>
      <c r="D964" s="11" t="s">
        <v>56</v>
      </c>
      <c r="E964" s="11" t="s">
        <v>56</v>
      </c>
      <c r="F964" s="11" t="s">
        <v>174</v>
      </c>
      <c r="G964" s="1">
        <v>41947</v>
      </c>
      <c r="H964" s="11">
        <v>19</v>
      </c>
      <c r="I964" s="11">
        <v>19</v>
      </c>
      <c r="J964" s="11"/>
      <c r="K964" s="11">
        <v>1</v>
      </c>
    </row>
    <row r="965" spans="1:11" x14ac:dyDescent="0.25">
      <c r="A965" s="11" t="s">
        <v>56</v>
      </c>
      <c r="B965" s="11" t="s">
        <v>30</v>
      </c>
      <c r="C965" s="11" t="s">
        <v>56</v>
      </c>
      <c r="D965" s="11" t="s">
        <v>56</v>
      </c>
      <c r="E965" s="11" t="s">
        <v>56</v>
      </c>
      <c r="F965" s="11" t="s">
        <v>174</v>
      </c>
      <c r="G965" s="1">
        <v>41948</v>
      </c>
      <c r="H965" s="11">
        <v>18</v>
      </c>
      <c r="I965" s="11">
        <v>19</v>
      </c>
      <c r="J965" s="11"/>
      <c r="K965" s="11">
        <v>1</v>
      </c>
    </row>
    <row r="966" spans="1:11" x14ac:dyDescent="0.25">
      <c r="A966" s="11" t="s">
        <v>56</v>
      </c>
      <c r="B966" s="11" t="s">
        <v>30</v>
      </c>
      <c r="C966" s="11" t="s">
        <v>56</v>
      </c>
      <c r="D966" s="11" t="s">
        <v>56</v>
      </c>
      <c r="E966" s="11" t="s">
        <v>56</v>
      </c>
      <c r="F966" s="11" t="s">
        <v>174</v>
      </c>
      <c r="G966" s="1">
        <v>41949</v>
      </c>
      <c r="H966" s="11">
        <v>17</v>
      </c>
      <c r="I966" s="11">
        <v>19</v>
      </c>
      <c r="J966" s="11"/>
      <c r="K966" s="11">
        <v>1</v>
      </c>
    </row>
    <row r="967" spans="1:11" x14ac:dyDescent="0.25">
      <c r="A967" s="11" t="s">
        <v>56</v>
      </c>
      <c r="B967" s="11" t="s">
        <v>30</v>
      </c>
      <c r="C967" s="11" t="s">
        <v>56</v>
      </c>
      <c r="D967" s="11" t="s">
        <v>56</v>
      </c>
      <c r="E967" s="11" t="s">
        <v>56</v>
      </c>
      <c r="F967" s="11" t="s">
        <v>174</v>
      </c>
      <c r="G967" s="1">
        <v>41950</v>
      </c>
      <c r="H967" s="11">
        <v>18</v>
      </c>
      <c r="I967" s="11">
        <v>19</v>
      </c>
      <c r="J967" s="11"/>
      <c r="K967" s="11">
        <v>1</v>
      </c>
    </row>
    <row r="968" spans="1:11" x14ac:dyDescent="0.25">
      <c r="A968" s="11" t="s">
        <v>56</v>
      </c>
      <c r="B968" s="11" t="s">
        <v>30</v>
      </c>
      <c r="C968" s="11" t="s">
        <v>56</v>
      </c>
      <c r="D968" s="11" t="s">
        <v>56</v>
      </c>
      <c r="E968" s="11" t="s">
        <v>56</v>
      </c>
      <c r="F968" s="11" t="s">
        <v>174</v>
      </c>
      <c r="G968" s="1">
        <v>41953</v>
      </c>
      <c r="H968" s="11">
        <v>18</v>
      </c>
      <c r="I968" s="11">
        <v>19</v>
      </c>
      <c r="J968" s="11"/>
      <c r="K968" s="11">
        <v>1</v>
      </c>
    </row>
    <row r="969" spans="1:11" x14ac:dyDescent="0.25">
      <c r="A969" s="11" t="s">
        <v>56</v>
      </c>
      <c r="B969" s="11" t="s">
        <v>30</v>
      </c>
      <c r="C969" s="11" t="s">
        <v>56</v>
      </c>
      <c r="D969" s="11" t="s">
        <v>56</v>
      </c>
      <c r="E969" s="11" t="s">
        <v>56</v>
      </c>
      <c r="F969" s="11" t="s">
        <v>174</v>
      </c>
      <c r="G969" s="1">
        <v>41956</v>
      </c>
      <c r="H969" s="11">
        <v>18</v>
      </c>
      <c r="I969" s="11">
        <v>19</v>
      </c>
      <c r="J969" s="11"/>
      <c r="K969" s="11">
        <v>1</v>
      </c>
    </row>
    <row r="970" spans="1:11" x14ac:dyDescent="0.25">
      <c r="A970" s="11" t="s">
        <v>56</v>
      </c>
      <c r="B970" s="11" t="s">
        <v>30</v>
      </c>
      <c r="C970" s="11" t="s">
        <v>56</v>
      </c>
      <c r="D970" s="11" t="s">
        <v>56</v>
      </c>
      <c r="E970" s="11" t="s">
        <v>56</v>
      </c>
      <c r="F970" s="11" t="s">
        <v>174</v>
      </c>
      <c r="G970" s="1">
        <v>41963</v>
      </c>
      <c r="H970" s="11">
        <v>18</v>
      </c>
      <c r="I970" s="11">
        <v>18</v>
      </c>
      <c r="J970" s="11"/>
      <c r="K970" s="11">
        <v>1</v>
      </c>
    </row>
    <row r="971" spans="1:11" x14ac:dyDescent="0.25">
      <c r="A971" s="11" t="s">
        <v>56</v>
      </c>
      <c r="B971" s="11" t="s">
        <v>30</v>
      </c>
      <c r="C971" s="11" t="s">
        <v>56</v>
      </c>
      <c r="D971" s="11" t="s">
        <v>56</v>
      </c>
      <c r="E971" s="11" t="s">
        <v>56</v>
      </c>
      <c r="F971" s="11" t="s">
        <v>174</v>
      </c>
      <c r="G971" s="1">
        <v>41975</v>
      </c>
      <c r="H971" s="11">
        <v>18</v>
      </c>
      <c r="I971" s="11">
        <v>18</v>
      </c>
      <c r="J971" s="11"/>
      <c r="K971" s="11">
        <v>1</v>
      </c>
    </row>
    <row r="972" spans="1:11" x14ac:dyDescent="0.25">
      <c r="A972" s="11" t="s">
        <v>56</v>
      </c>
      <c r="B972" s="11" t="s">
        <v>30</v>
      </c>
      <c r="C972" s="11" t="s">
        <v>56</v>
      </c>
      <c r="D972" s="11" t="s">
        <v>56</v>
      </c>
      <c r="E972" s="11" t="s">
        <v>56</v>
      </c>
      <c r="F972" s="11" t="s">
        <v>174</v>
      </c>
      <c r="G972" s="1">
        <v>41976</v>
      </c>
      <c r="H972" s="11">
        <v>18</v>
      </c>
      <c r="I972" s="11">
        <v>18</v>
      </c>
      <c r="J972" s="11"/>
      <c r="K972" s="11">
        <v>1</v>
      </c>
    </row>
    <row r="973" spans="1:11" x14ac:dyDescent="0.25">
      <c r="A973" s="11" t="s">
        <v>56</v>
      </c>
      <c r="B973" s="11" t="s">
        <v>30</v>
      </c>
      <c r="C973" s="11" t="s">
        <v>56</v>
      </c>
      <c r="D973" s="11" t="s">
        <v>56</v>
      </c>
      <c r="E973" s="11" t="s">
        <v>56</v>
      </c>
      <c r="F973" s="11" t="s">
        <v>174</v>
      </c>
      <c r="G973" s="1">
        <v>41978</v>
      </c>
      <c r="H973" s="11">
        <v>18</v>
      </c>
      <c r="I973" s="11">
        <v>18</v>
      </c>
      <c r="J973" s="11"/>
      <c r="K973" s="11">
        <v>1</v>
      </c>
    </row>
    <row r="974" spans="1:11" x14ac:dyDescent="0.25">
      <c r="A974" s="11" t="s">
        <v>56</v>
      </c>
      <c r="B974" s="11" t="s">
        <v>30</v>
      </c>
      <c r="C974" s="11" t="s">
        <v>56</v>
      </c>
      <c r="D974" s="11" t="s">
        <v>56</v>
      </c>
      <c r="E974" s="11" t="s">
        <v>56</v>
      </c>
      <c r="F974" s="11" t="s">
        <v>174</v>
      </c>
      <c r="G974" s="1">
        <v>41981</v>
      </c>
      <c r="H974" s="11">
        <v>18</v>
      </c>
      <c r="I974" s="11">
        <v>18</v>
      </c>
      <c r="J974" s="11"/>
      <c r="K974" s="11">
        <v>1</v>
      </c>
    </row>
    <row r="975" spans="1:11" x14ac:dyDescent="0.25">
      <c r="A975" s="11" t="s">
        <v>56</v>
      </c>
      <c r="B975" s="11" t="s">
        <v>30</v>
      </c>
      <c r="C975" s="11" t="s">
        <v>56</v>
      </c>
      <c r="D975" s="11" t="s">
        <v>56</v>
      </c>
      <c r="E975" s="11" t="s">
        <v>56</v>
      </c>
      <c r="F975" s="11" t="s">
        <v>174</v>
      </c>
      <c r="G975" s="1">
        <v>42181</v>
      </c>
      <c r="H975" s="11">
        <v>17</v>
      </c>
      <c r="I975" s="11">
        <v>19</v>
      </c>
      <c r="J975" s="11"/>
      <c r="K975" s="11">
        <v>1</v>
      </c>
    </row>
    <row r="976" spans="1:11" x14ac:dyDescent="0.25">
      <c r="A976" s="11" t="s">
        <v>56</v>
      </c>
      <c r="B976" s="11" t="s">
        <v>30</v>
      </c>
      <c r="C976" s="11" t="s">
        <v>56</v>
      </c>
      <c r="D976" s="11" t="s">
        <v>56</v>
      </c>
      <c r="E976" s="11" t="s">
        <v>56</v>
      </c>
      <c r="F976" s="11" t="s">
        <v>174</v>
      </c>
      <c r="G976" s="1">
        <v>42184</v>
      </c>
      <c r="H976" s="11">
        <v>19</v>
      </c>
      <c r="I976" s="11">
        <v>19</v>
      </c>
      <c r="J976" s="11"/>
      <c r="K976" s="11">
        <v>1</v>
      </c>
    </row>
    <row r="977" spans="1:11" x14ac:dyDescent="0.25">
      <c r="A977" s="11" t="s">
        <v>56</v>
      </c>
      <c r="B977" s="11" t="s">
        <v>30</v>
      </c>
      <c r="C977" s="11" t="s">
        <v>56</v>
      </c>
      <c r="D977" s="11" t="s">
        <v>56</v>
      </c>
      <c r="E977" s="11" t="s">
        <v>56</v>
      </c>
      <c r="F977" s="11" t="s">
        <v>174</v>
      </c>
      <c r="G977" s="1">
        <v>42185</v>
      </c>
      <c r="H977" s="11">
        <v>16</v>
      </c>
      <c r="I977" s="11">
        <v>19</v>
      </c>
      <c r="J977" s="11"/>
      <c r="K977" s="11">
        <v>1</v>
      </c>
    </row>
    <row r="978" spans="1:11" x14ac:dyDescent="0.25">
      <c r="A978" s="11" t="s">
        <v>56</v>
      </c>
      <c r="B978" s="11" t="s">
        <v>30</v>
      </c>
      <c r="C978" s="11" t="s">
        <v>56</v>
      </c>
      <c r="D978" s="11" t="s">
        <v>56</v>
      </c>
      <c r="E978" s="11" t="s">
        <v>56</v>
      </c>
      <c r="F978" s="11" t="s">
        <v>174</v>
      </c>
      <c r="G978" s="1">
        <v>42186</v>
      </c>
      <c r="H978" s="11">
        <v>16</v>
      </c>
      <c r="I978" s="11">
        <v>19</v>
      </c>
      <c r="J978" s="11"/>
      <c r="K978" s="11">
        <v>1</v>
      </c>
    </row>
    <row r="979" spans="1:11" x14ac:dyDescent="0.25">
      <c r="A979" s="11" t="s">
        <v>56</v>
      </c>
      <c r="B979" s="11" t="s">
        <v>30</v>
      </c>
      <c r="C979" s="11" t="s">
        <v>56</v>
      </c>
      <c r="D979" s="11" t="s">
        <v>56</v>
      </c>
      <c r="E979" s="11" t="s">
        <v>56</v>
      </c>
      <c r="F979" s="11" t="s">
        <v>174</v>
      </c>
      <c r="G979" s="1">
        <v>42187</v>
      </c>
      <c r="H979" s="11">
        <v>17</v>
      </c>
      <c r="I979" s="11">
        <v>18</v>
      </c>
      <c r="J979" s="11"/>
      <c r="K979" s="11">
        <v>1</v>
      </c>
    </row>
    <row r="980" spans="1:11" x14ac:dyDescent="0.25">
      <c r="A980" s="11" t="s">
        <v>56</v>
      </c>
      <c r="B980" s="11" t="s">
        <v>30</v>
      </c>
      <c r="C980" s="11" t="s">
        <v>56</v>
      </c>
      <c r="D980" s="11" t="s">
        <v>56</v>
      </c>
      <c r="E980" s="11" t="s">
        <v>56</v>
      </c>
      <c r="F980" s="11" t="s">
        <v>174</v>
      </c>
      <c r="G980" s="1">
        <v>42213</v>
      </c>
      <c r="H980" s="11">
        <v>18</v>
      </c>
      <c r="I980" s="11">
        <v>18</v>
      </c>
      <c r="J980" s="11"/>
      <c r="K980" s="11">
        <v>1</v>
      </c>
    </row>
    <row r="981" spans="1:11" x14ac:dyDescent="0.25">
      <c r="A981" s="11" t="s">
        <v>56</v>
      </c>
      <c r="B981" s="11" t="s">
        <v>30</v>
      </c>
      <c r="C981" s="11" t="s">
        <v>56</v>
      </c>
      <c r="D981" s="11" t="s">
        <v>56</v>
      </c>
      <c r="E981" s="11" t="s">
        <v>56</v>
      </c>
      <c r="F981" s="11" t="s">
        <v>174</v>
      </c>
      <c r="G981" s="1">
        <v>42214</v>
      </c>
      <c r="H981" s="11">
        <v>16</v>
      </c>
      <c r="I981" s="11">
        <v>19</v>
      </c>
      <c r="J981" s="11"/>
      <c r="K981" s="11">
        <v>1</v>
      </c>
    </row>
    <row r="982" spans="1:11" x14ac:dyDescent="0.25">
      <c r="A982" s="11" t="s">
        <v>56</v>
      </c>
      <c r="B982" s="11" t="s">
        <v>30</v>
      </c>
      <c r="C982" s="11" t="s">
        <v>56</v>
      </c>
      <c r="D982" s="11" t="s">
        <v>56</v>
      </c>
      <c r="E982" s="11" t="s">
        <v>56</v>
      </c>
      <c r="F982" s="11" t="s">
        <v>174</v>
      </c>
      <c r="G982" s="1">
        <v>42215</v>
      </c>
      <c r="H982" s="11">
        <v>17</v>
      </c>
      <c r="I982" s="11">
        <v>18</v>
      </c>
      <c r="J982" s="11"/>
      <c r="K982" s="11">
        <v>1</v>
      </c>
    </row>
    <row r="983" spans="1:11" x14ac:dyDescent="0.25">
      <c r="A983" s="11" t="s">
        <v>56</v>
      </c>
      <c r="B983" s="11" t="s">
        <v>30</v>
      </c>
      <c r="C983" s="11" t="s">
        <v>56</v>
      </c>
      <c r="D983" s="11" t="s">
        <v>56</v>
      </c>
      <c r="E983" s="11" t="s">
        <v>56</v>
      </c>
      <c r="F983" s="11" t="s">
        <v>174</v>
      </c>
      <c r="G983" s="1">
        <v>42216</v>
      </c>
      <c r="H983" s="11">
        <v>17</v>
      </c>
      <c r="I983" s="11">
        <v>17</v>
      </c>
      <c r="J983" s="11"/>
      <c r="K983" s="11">
        <v>1</v>
      </c>
    </row>
    <row r="984" spans="1:11" x14ac:dyDescent="0.25">
      <c r="A984" s="11" t="s">
        <v>56</v>
      </c>
      <c r="B984" s="11" t="s">
        <v>30</v>
      </c>
      <c r="C984" s="11" t="s">
        <v>56</v>
      </c>
      <c r="D984" s="11" t="s">
        <v>56</v>
      </c>
      <c r="E984" s="11" t="s">
        <v>56</v>
      </c>
      <c r="F984" s="11" t="s">
        <v>174</v>
      </c>
      <c r="G984" s="1">
        <v>42219</v>
      </c>
      <c r="H984" s="11">
        <v>17</v>
      </c>
      <c r="I984" s="11">
        <v>17</v>
      </c>
      <c r="J984" s="11"/>
      <c r="K984" s="11">
        <v>1</v>
      </c>
    </row>
    <row r="985" spans="1:11" x14ac:dyDescent="0.25">
      <c r="A985" s="11" t="s">
        <v>56</v>
      </c>
      <c r="B985" s="11" t="s">
        <v>30</v>
      </c>
      <c r="C985" s="11" t="s">
        <v>56</v>
      </c>
      <c r="D985" s="11" t="s">
        <v>56</v>
      </c>
      <c r="E985" s="11" t="s">
        <v>56</v>
      </c>
      <c r="F985" s="11" t="s">
        <v>174</v>
      </c>
      <c r="G985" s="1">
        <v>42222</v>
      </c>
      <c r="H985" s="11">
        <v>17</v>
      </c>
      <c r="I985" s="11">
        <v>17</v>
      </c>
      <c r="J985" s="11"/>
      <c r="K985" s="11">
        <v>1</v>
      </c>
    </row>
    <row r="986" spans="1:11" x14ac:dyDescent="0.25">
      <c r="A986" s="11" t="s">
        <v>56</v>
      </c>
      <c r="B986" s="11" t="s">
        <v>30</v>
      </c>
      <c r="C986" s="11" t="s">
        <v>56</v>
      </c>
      <c r="D986" s="11" t="s">
        <v>56</v>
      </c>
      <c r="E986" s="11" t="s">
        <v>56</v>
      </c>
      <c r="F986" s="11" t="s">
        <v>174</v>
      </c>
      <c r="G986" s="1">
        <v>42229</v>
      </c>
      <c r="H986" s="11">
        <v>18</v>
      </c>
      <c r="I986" s="11">
        <v>19</v>
      </c>
      <c r="J986" s="11"/>
      <c r="K986" s="11">
        <v>1</v>
      </c>
    </row>
    <row r="987" spans="1:11" x14ac:dyDescent="0.25">
      <c r="A987" s="11" t="s">
        <v>56</v>
      </c>
      <c r="B987" s="11" t="s">
        <v>30</v>
      </c>
      <c r="C987" s="11" t="s">
        <v>56</v>
      </c>
      <c r="D987" s="11" t="s">
        <v>56</v>
      </c>
      <c r="E987" s="11" t="s">
        <v>56</v>
      </c>
      <c r="F987" s="11" t="s">
        <v>174</v>
      </c>
      <c r="G987" s="1">
        <v>42230</v>
      </c>
      <c r="H987" s="11">
        <v>18</v>
      </c>
      <c r="I987" s="11">
        <v>18</v>
      </c>
      <c r="J987" s="11"/>
      <c r="K987" s="11">
        <v>1</v>
      </c>
    </row>
    <row r="988" spans="1:11" x14ac:dyDescent="0.25">
      <c r="A988" s="11" t="s">
        <v>56</v>
      </c>
      <c r="B988" s="11" t="s">
        <v>30</v>
      </c>
      <c r="C988" s="11" t="s">
        <v>56</v>
      </c>
      <c r="D988" s="11" t="s">
        <v>56</v>
      </c>
      <c r="E988" s="11" t="s">
        <v>56</v>
      </c>
      <c r="F988" s="11" t="s">
        <v>174</v>
      </c>
      <c r="G988" s="1">
        <v>42233</v>
      </c>
      <c r="H988" s="11">
        <v>17</v>
      </c>
      <c r="I988" s="11">
        <v>18</v>
      </c>
      <c r="J988" s="11"/>
      <c r="K988" s="11">
        <v>1</v>
      </c>
    </row>
    <row r="989" spans="1:11" x14ac:dyDescent="0.25">
      <c r="A989" s="11" t="s">
        <v>56</v>
      </c>
      <c r="B989" s="11" t="s">
        <v>30</v>
      </c>
      <c r="C989" s="11" t="s">
        <v>56</v>
      </c>
      <c r="D989" s="11" t="s">
        <v>56</v>
      </c>
      <c r="E989" s="11" t="s">
        <v>56</v>
      </c>
      <c r="F989" s="11" t="s">
        <v>174</v>
      </c>
      <c r="G989" s="1">
        <v>42242</v>
      </c>
      <c r="H989" s="11">
        <v>17</v>
      </c>
      <c r="I989" s="11">
        <v>19</v>
      </c>
      <c r="J989" s="11"/>
      <c r="K989" s="11">
        <v>1</v>
      </c>
    </row>
    <row r="990" spans="1:11" x14ac:dyDescent="0.25">
      <c r="A990" s="11" t="s">
        <v>56</v>
      </c>
      <c r="B990" s="11" t="s">
        <v>30</v>
      </c>
      <c r="C990" s="11" t="s">
        <v>56</v>
      </c>
      <c r="D990" s="11" t="s">
        <v>56</v>
      </c>
      <c r="E990" s="11" t="s">
        <v>56</v>
      </c>
      <c r="F990" s="11" t="s">
        <v>174</v>
      </c>
      <c r="G990" s="1">
        <v>42243</v>
      </c>
      <c r="H990" s="11">
        <v>18</v>
      </c>
      <c r="I990" s="11">
        <v>19</v>
      </c>
      <c r="J990" s="11"/>
      <c r="K990" s="11">
        <v>1</v>
      </c>
    </row>
    <row r="991" spans="1:11" x14ac:dyDescent="0.25">
      <c r="A991" s="11" t="s">
        <v>56</v>
      </c>
      <c r="B991" s="11" t="s">
        <v>30</v>
      </c>
      <c r="C991" s="11" t="s">
        <v>56</v>
      </c>
      <c r="D991" s="11" t="s">
        <v>56</v>
      </c>
      <c r="E991" s="11" t="s">
        <v>56</v>
      </c>
      <c r="F991" s="11" t="s">
        <v>174</v>
      </c>
      <c r="G991" s="1">
        <v>42244</v>
      </c>
      <c r="H991" s="11">
        <v>17</v>
      </c>
      <c r="I991" s="11">
        <v>19</v>
      </c>
      <c r="J991" s="11"/>
      <c r="K991" s="11">
        <v>1</v>
      </c>
    </row>
    <row r="992" spans="1:11" x14ac:dyDescent="0.25">
      <c r="A992" s="11" t="s">
        <v>56</v>
      </c>
      <c r="B992" s="11" t="s">
        <v>30</v>
      </c>
      <c r="C992" s="11" t="s">
        <v>56</v>
      </c>
      <c r="D992" s="11" t="s">
        <v>56</v>
      </c>
      <c r="E992" s="11" t="s">
        <v>56</v>
      </c>
      <c r="F992" s="11" t="s">
        <v>173</v>
      </c>
      <c r="G992" s="1">
        <v>41949</v>
      </c>
      <c r="H992" s="11">
        <v>18</v>
      </c>
      <c r="I992" s="11">
        <v>19</v>
      </c>
      <c r="J992" s="11"/>
      <c r="K992" s="11">
        <v>1</v>
      </c>
    </row>
    <row r="993" spans="1:11" x14ac:dyDescent="0.25">
      <c r="A993" s="11" t="s">
        <v>56</v>
      </c>
      <c r="B993" s="11" t="s">
        <v>30</v>
      </c>
      <c r="C993" s="11" t="s">
        <v>56</v>
      </c>
      <c r="D993" s="11" t="s">
        <v>56</v>
      </c>
      <c r="E993" s="11" t="s">
        <v>56</v>
      </c>
      <c r="F993" s="11" t="s">
        <v>173</v>
      </c>
      <c r="G993" s="1">
        <v>42163</v>
      </c>
      <c r="H993" s="11">
        <v>15</v>
      </c>
      <c r="I993" s="11">
        <v>18</v>
      </c>
      <c r="J993" s="11"/>
      <c r="K993" s="11">
        <v>1</v>
      </c>
    </row>
    <row r="994" spans="1:11" x14ac:dyDescent="0.25">
      <c r="A994" s="11" t="s">
        <v>56</v>
      </c>
      <c r="B994" s="11" t="s">
        <v>30</v>
      </c>
      <c r="C994" s="11" t="s">
        <v>56</v>
      </c>
      <c r="D994" s="11" t="s">
        <v>56</v>
      </c>
      <c r="E994" s="11" t="s">
        <v>56</v>
      </c>
      <c r="F994" s="11" t="s">
        <v>173</v>
      </c>
      <c r="G994" s="1">
        <v>42164</v>
      </c>
      <c r="H994" s="11">
        <v>15</v>
      </c>
      <c r="I994" s="11">
        <v>18</v>
      </c>
      <c r="J994" s="11"/>
      <c r="K994" s="11">
        <v>1</v>
      </c>
    </row>
    <row r="995" spans="1:11" x14ac:dyDescent="0.25">
      <c r="A995" s="11" t="s">
        <v>56</v>
      </c>
      <c r="B995" s="11" t="s">
        <v>30</v>
      </c>
      <c r="C995" s="11" t="s">
        <v>56</v>
      </c>
      <c r="D995" s="11" t="s">
        <v>56</v>
      </c>
      <c r="E995" s="11" t="s">
        <v>56</v>
      </c>
      <c r="F995" s="11" t="s">
        <v>173</v>
      </c>
      <c r="G995" s="1">
        <v>42173</v>
      </c>
      <c r="H995" s="11">
        <v>17</v>
      </c>
      <c r="I995" s="11">
        <v>19</v>
      </c>
      <c r="J995" s="11"/>
      <c r="K995" s="11">
        <v>1</v>
      </c>
    </row>
    <row r="996" spans="1:11" x14ac:dyDescent="0.25">
      <c r="A996" s="11" t="s">
        <v>56</v>
      </c>
      <c r="B996" s="11" t="s">
        <v>30</v>
      </c>
      <c r="C996" s="11" t="s">
        <v>56</v>
      </c>
      <c r="D996" s="11" t="s">
        <v>56</v>
      </c>
      <c r="E996" s="11" t="s">
        <v>56</v>
      </c>
      <c r="F996" s="11" t="s">
        <v>173</v>
      </c>
      <c r="G996" s="1">
        <v>42180</v>
      </c>
      <c r="H996" s="11">
        <v>16</v>
      </c>
      <c r="I996" s="11">
        <v>19</v>
      </c>
      <c r="J996" s="11"/>
      <c r="K996" s="11">
        <v>1</v>
      </c>
    </row>
    <row r="997" spans="1:11" x14ac:dyDescent="0.25">
      <c r="A997" s="11" t="s">
        <v>56</v>
      </c>
      <c r="B997" s="11" t="s">
        <v>30</v>
      </c>
      <c r="C997" s="11" t="s">
        <v>56</v>
      </c>
      <c r="D997" s="11" t="s">
        <v>56</v>
      </c>
      <c r="E997" s="11" t="s">
        <v>56</v>
      </c>
      <c r="F997" s="11" t="s">
        <v>173</v>
      </c>
      <c r="G997" s="1">
        <v>42181</v>
      </c>
      <c r="H997" s="11">
        <v>17</v>
      </c>
      <c r="I997" s="11">
        <v>19</v>
      </c>
      <c r="J997" s="11"/>
      <c r="K997" s="11">
        <v>1</v>
      </c>
    </row>
    <row r="998" spans="1:11" x14ac:dyDescent="0.25">
      <c r="A998" s="11" t="s">
        <v>56</v>
      </c>
      <c r="B998" s="11" t="s">
        <v>30</v>
      </c>
      <c r="C998" s="11" t="s">
        <v>56</v>
      </c>
      <c r="D998" s="11" t="s">
        <v>56</v>
      </c>
      <c r="E998" s="11" t="s">
        <v>56</v>
      </c>
      <c r="F998" s="11" t="s">
        <v>173</v>
      </c>
      <c r="G998" s="1">
        <v>42184</v>
      </c>
      <c r="H998" s="11">
        <v>19</v>
      </c>
      <c r="I998" s="11">
        <v>19</v>
      </c>
      <c r="J998" s="11"/>
      <c r="K998" s="11">
        <v>1</v>
      </c>
    </row>
    <row r="999" spans="1:11" x14ac:dyDescent="0.25">
      <c r="A999" s="11" t="s">
        <v>56</v>
      </c>
      <c r="B999" s="11" t="s">
        <v>30</v>
      </c>
      <c r="C999" s="11" t="s">
        <v>56</v>
      </c>
      <c r="D999" s="11" t="s">
        <v>56</v>
      </c>
      <c r="E999" s="11" t="s">
        <v>56</v>
      </c>
      <c r="F999" s="11" t="s">
        <v>173</v>
      </c>
      <c r="G999" s="1">
        <v>42185</v>
      </c>
      <c r="H999" s="11">
        <v>16</v>
      </c>
      <c r="I999" s="11">
        <v>19</v>
      </c>
      <c r="J999" s="11"/>
      <c r="K999" s="11">
        <v>1</v>
      </c>
    </row>
    <row r="1000" spans="1:11" x14ac:dyDescent="0.25">
      <c r="A1000" s="11" t="s">
        <v>56</v>
      </c>
      <c r="B1000" s="11" t="s">
        <v>30</v>
      </c>
      <c r="C1000" s="11" t="s">
        <v>56</v>
      </c>
      <c r="D1000" s="11" t="s">
        <v>56</v>
      </c>
      <c r="E1000" s="11" t="s">
        <v>56</v>
      </c>
      <c r="F1000" s="11" t="s">
        <v>173</v>
      </c>
      <c r="G1000" s="1">
        <v>42186</v>
      </c>
      <c r="H1000" s="11">
        <v>16</v>
      </c>
      <c r="I1000" s="11">
        <v>19</v>
      </c>
      <c r="J1000" s="11"/>
      <c r="K1000" s="11">
        <v>1</v>
      </c>
    </row>
    <row r="1001" spans="1:11" x14ac:dyDescent="0.25">
      <c r="A1001" s="11" t="s">
        <v>56</v>
      </c>
      <c r="B1001" s="11" t="s">
        <v>30</v>
      </c>
      <c r="C1001" s="11" t="s">
        <v>56</v>
      </c>
      <c r="D1001" s="11" t="s">
        <v>56</v>
      </c>
      <c r="E1001" s="11" t="s">
        <v>56</v>
      </c>
      <c r="F1001" s="11" t="s">
        <v>173</v>
      </c>
      <c r="G1001" s="1">
        <v>42187</v>
      </c>
      <c r="H1001" s="11">
        <v>17</v>
      </c>
      <c r="I1001" s="11">
        <v>18</v>
      </c>
      <c r="J1001" s="11"/>
      <c r="K1001" s="11">
        <v>1</v>
      </c>
    </row>
    <row r="1002" spans="1:11" x14ac:dyDescent="0.25">
      <c r="A1002" s="11" t="s">
        <v>56</v>
      </c>
      <c r="B1002" s="11" t="s">
        <v>30</v>
      </c>
      <c r="C1002" s="11" t="s">
        <v>56</v>
      </c>
      <c r="D1002" s="11" t="s">
        <v>56</v>
      </c>
      <c r="E1002" s="11" t="s">
        <v>56</v>
      </c>
      <c r="F1002" s="11" t="s">
        <v>173</v>
      </c>
      <c r="G1002" s="1">
        <v>42207</v>
      </c>
      <c r="H1002" s="11">
        <v>16</v>
      </c>
      <c r="I1002" s="11">
        <v>16</v>
      </c>
      <c r="J1002" s="11"/>
      <c r="K1002" s="11">
        <v>1</v>
      </c>
    </row>
    <row r="1003" spans="1:11" x14ac:dyDescent="0.25">
      <c r="A1003" s="11" t="s">
        <v>56</v>
      </c>
      <c r="B1003" s="11" t="s">
        <v>30</v>
      </c>
      <c r="C1003" s="11" t="s">
        <v>56</v>
      </c>
      <c r="D1003" s="11" t="s">
        <v>56</v>
      </c>
      <c r="E1003" s="11" t="s">
        <v>56</v>
      </c>
      <c r="F1003" s="11" t="s">
        <v>173</v>
      </c>
      <c r="G1003" s="1">
        <v>42213</v>
      </c>
      <c r="H1003" s="11">
        <v>18</v>
      </c>
      <c r="I1003" s="11">
        <v>18</v>
      </c>
      <c r="J1003" s="11"/>
      <c r="K1003" s="11">
        <v>1</v>
      </c>
    </row>
    <row r="1004" spans="1:11" x14ac:dyDescent="0.25">
      <c r="A1004" s="11" t="s">
        <v>56</v>
      </c>
      <c r="B1004" s="11" t="s">
        <v>30</v>
      </c>
      <c r="C1004" s="11" t="s">
        <v>56</v>
      </c>
      <c r="D1004" s="11" t="s">
        <v>56</v>
      </c>
      <c r="E1004" s="11" t="s">
        <v>56</v>
      </c>
      <c r="F1004" s="11" t="s">
        <v>173</v>
      </c>
      <c r="G1004" s="1">
        <v>42213</v>
      </c>
      <c r="H1004" s="11">
        <v>18</v>
      </c>
      <c r="I1004" s="11">
        <v>19</v>
      </c>
      <c r="J1004" s="11"/>
      <c r="K1004" s="11">
        <v>1</v>
      </c>
    </row>
    <row r="1005" spans="1:11" x14ac:dyDescent="0.25">
      <c r="A1005" s="11" t="s">
        <v>56</v>
      </c>
      <c r="B1005" s="11" t="s">
        <v>30</v>
      </c>
      <c r="C1005" s="11" t="s">
        <v>56</v>
      </c>
      <c r="D1005" s="11" t="s">
        <v>56</v>
      </c>
      <c r="E1005" s="11" t="s">
        <v>56</v>
      </c>
      <c r="F1005" s="11" t="s">
        <v>173</v>
      </c>
      <c r="G1005" s="1">
        <v>42214</v>
      </c>
      <c r="H1005" s="11">
        <v>17</v>
      </c>
      <c r="I1005" s="11">
        <v>19</v>
      </c>
      <c r="J1005" s="11"/>
      <c r="K1005" s="11">
        <v>1</v>
      </c>
    </row>
    <row r="1006" spans="1:11" x14ac:dyDescent="0.25">
      <c r="A1006" s="11" t="s">
        <v>56</v>
      </c>
      <c r="B1006" s="11" t="s">
        <v>30</v>
      </c>
      <c r="C1006" s="11" t="s">
        <v>56</v>
      </c>
      <c r="D1006" s="11" t="s">
        <v>56</v>
      </c>
      <c r="E1006" s="11" t="s">
        <v>56</v>
      </c>
      <c r="F1006" s="11" t="s">
        <v>173</v>
      </c>
      <c r="G1006" s="1">
        <v>42215</v>
      </c>
      <c r="H1006" s="11">
        <v>17</v>
      </c>
      <c r="I1006" s="11">
        <v>18</v>
      </c>
      <c r="J1006" s="11"/>
      <c r="K1006" s="11">
        <v>1</v>
      </c>
    </row>
    <row r="1007" spans="1:11" x14ac:dyDescent="0.25">
      <c r="A1007" s="11" t="s">
        <v>56</v>
      </c>
      <c r="B1007" s="11" t="s">
        <v>30</v>
      </c>
      <c r="C1007" s="11" t="s">
        <v>56</v>
      </c>
      <c r="D1007" s="11" t="s">
        <v>56</v>
      </c>
      <c r="E1007" s="11" t="s">
        <v>56</v>
      </c>
      <c r="F1007" s="11" t="s">
        <v>173</v>
      </c>
      <c r="G1007" s="1">
        <v>42216</v>
      </c>
      <c r="H1007" s="11">
        <v>17</v>
      </c>
      <c r="I1007" s="11">
        <v>17</v>
      </c>
      <c r="J1007" s="11"/>
      <c r="K1007" s="11">
        <v>1</v>
      </c>
    </row>
    <row r="1008" spans="1:11" x14ac:dyDescent="0.25">
      <c r="A1008" s="11" t="s">
        <v>56</v>
      </c>
      <c r="B1008" s="11" t="s">
        <v>30</v>
      </c>
      <c r="C1008" s="11" t="s">
        <v>56</v>
      </c>
      <c r="D1008" s="11" t="s">
        <v>56</v>
      </c>
      <c r="E1008" s="11" t="s">
        <v>56</v>
      </c>
      <c r="F1008" s="11" t="s">
        <v>173</v>
      </c>
      <c r="G1008" s="1">
        <v>42222</v>
      </c>
      <c r="H1008" s="11">
        <v>17</v>
      </c>
      <c r="I1008" s="11">
        <v>17</v>
      </c>
      <c r="J1008" s="11"/>
      <c r="K1008" s="11">
        <v>1</v>
      </c>
    </row>
    <row r="1009" spans="1:11" x14ac:dyDescent="0.25">
      <c r="A1009" s="11" t="s">
        <v>56</v>
      </c>
      <c r="B1009" s="11" t="s">
        <v>30</v>
      </c>
      <c r="C1009" s="11" t="s">
        <v>56</v>
      </c>
      <c r="D1009" s="11" t="s">
        <v>56</v>
      </c>
      <c r="E1009" s="11" t="s">
        <v>56</v>
      </c>
      <c r="F1009" s="11" t="s">
        <v>173</v>
      </c>
      <c r="G1009" s="1">
        <v>42222</v>
      </c>
      <c r="H1009" s="11">
        <v>17</v>
      </c>
      <c r="I1009" s="11">
        <v>18</v>
      </c>
      <c r="J1009" s="11"/>
      <c r="K1009" s="11">
        <v>1</v>
      </c>
    </row>
    <row r="1010" spans="1:11" x14ac:dyDescent="0.25">
      <c r="A1010" s="11" t="s">
        <v>56</v>
      </c>
      <c r="B1010" s="11" t="s">
        <v>30</v>
      </c>
      <c r="C1010" s="11" t="s">
        <v>56</v>
      </c>
      <c r="D1010" s="11" t="s">
        <v>56</v>
      </c>
      <c r="E1010" s="11" t="s">
        <v>56</v>
      </c>
      <c r="F1010" s="11" t="s">
        <v>173</v>
      </c>
      <c r="G1010" s="1">
        <v>42229</v>
      </c>
      <c r="H1010" s="11">
        <v>18</v>
      </c>
      <c r="I1010" s="11">
        <v>19</v>
      </c>
      <c r="J1010" s="11"/>
      <c r="K1010" s="11">
        <v>1</v>
      </c>
    </row>
    <row r="1011" spans="1:11" x14ac:dyDescent="0.25">
      <c r="A1011" s="11" t="s">
        <v>56</v>
      </c>
      <c r="B1011" s="11" t="s">
        <v>30</v>
      </c>
      <c r="C1011" s="11" t="s">
        <v>56</v>
      </c>
      <c r="D1011" s="11" t="s">
        <v>56</v>
      </c>
      <c r="E1011" s="11" t="s">
        <v>56</v>
      </c>
      <c r="F1011" s="11" t="s">
        <v>173</v>
      </c>
      <c r="G1011" s="1">
        <v>42230</v>
      </c>
      <c r="H1011" s="11">
        <v>18</v>
      </c>
      <c r="I1011" s="11">
        <v>18</v>
      </c>
      <c r="J1011" s="11"/>
      <c r="K1011" s="11">
        <v>1</v>
      </c>
    </row>
    <row r="1012" spans="1:11" x14ac:dyDescent="0.25">
      <c r="A1012" s="11" t="s">
        <v>56</v>
      </c>
      <c r="B1012" s="11" t="s">
        <v>30</v>
      </c>
      <c r="C1012" s="11" t="s">
        <v>56</v>
      </c>
      <c r="D1012" s="11" t="s">
        <v>56</v>
      </c>
      <c r="E1012" s="11" t="s">
        <v>56</v>
      </c>
      <c r="F1012" s="11" t="s">
        <v>173</v>
      </c>
      <c r="G1012" s="1">
        <v>42233</v>
      </c>
      <c r="H1012" s="11">
        <v>17</v>
      </c>
      <c r="I1012" s="11">
        <v>18</v>
      </c>
      <c r="J1012" s="11"/>
      <c r="K1012" s="11">
        <v>1</v>
      </c>
    </row>
    <row r="1013" spans="1:11" x14ac:dyDescent="0.25">
      <c r="A1013" s="11" t="s">
        <v>56</v>
      </c>
      <c r="B1013" s="11" t="s">
        <v>30</v>
      </c>
      <c r="C1013" s="11" t="s">
        <v>56</v>
      </c>
      <c r="D1013" s="11" t="s">
        <v>56</v>
      </c>
      <c r="E1013" s="11" t="s">
        <v>56</v>
      </c>
      <c r="F1013" s="11" t="s">
        <v>173</v>
      </c>
      <c r="G1013" s="1">
        <v>42242</v>
      </c>
      <c r="H1013" s="11">
        <v>17</v>
      </c>
      <c r="I1013" s="11">
        <v>19</v>
      </c>
      <c r="J1013" s="11"/>
      <c r="K1013" s="11">
        <v>1</v>
      </c>
    </row>
    <row r="1014" spans="1:11" x14ac:dyDescent="0.25">
      <c r="A1014" s="11" t="s">
        <v>56</v>
      </c>
      <c r="B1014" s="11" t="s">
        <v>30</v>
      </c>
      <c r="C1014" s="11" t="s">
        <v>56</v>
      </c>
      <c r="D1014" s="11" t="s">
        <v>56</v>
      </c>
      <c r="E1014" s="11" t="s">
        <v>56</v>
      </c>
      <c r="F1014" s="11" t="s">
        <v>173</v>
      </c>
      <c r="G1014" s="1">
        <v>42243</v>
      </c>
      <c r="H1014" s="11">
        <v>18</v>
      </c>
      <c r="I1014" s="11">
        <v>19</v>
      </c>
      <c r="J1014" s="11"/>
      <c r="K1014" s="11">
        <v>1</v>
      </c>
    </row>
    <row r="1015" spans="1:11" x14ac:dyDescent="0.25">
      <c r="A1015" s="11" t="s">
        <v>56</v>
      </c>
      <c r="B1015" s="11" t="s">
        <v>30</v>
      </c>
      <c r="C1015" s="11" t="s">
        <v>56</v>
      </c>
      <c r="D1015" s="11" t="s">
        <v>56</v>
      </c>
      <c r="E1015" s="11" t="s">
        <v>56</v>
      </c>
      <c r="F1015" s="11" t="s">
        <v>173</v>
      </c>
      <c r="G1015" s="1">
        <v>42243</v>
      </c>
      <c r="H1015" s="11">
        <v>19</v>
      </c>
      <c r="I1015" s="11">
        <v>19</v>
      </c>
      <c r="J1015" s="11"/>
      <c r="K1015" s="11">
        <v>1</v>
      </c>
    </row>
    <row r="1016" spans="1:11" x14ac:dyDescent="0.25">
      <c r="A1016" s="11" t="s">
        <v>56</v>
      </c>
      <c r="B1016" s="11" t="s">
        <v>30</v>
      </c>
      <c r="C1016" s="11" t="s">
        <v>56</v>
      </c>
      <c r="D1016" s="11" t="s">
        <v>56</v>
      </c>
      <c r="E1016" s="11" t="s">
        <v>56</v>
      </c>
      <c r="F1016" s="11" t="s">
        <v>173</v>
      </c>
      <c r="G1016" s="1">
        <v>42244</v>
      </c>
      <c r="H1016" s="11">
        <v>17</v>
      </c>
      <c r="I1016" s="11">
        <v>19</v>
      </c>
      <c r="J1016" s="11"/>
      <c r="K1016" s="11">
        <v>1</v>
      </c>
    </row>
    <row r="1017" spans="1:11" x14ac:dyDescent="0.25">
      <c r="A1017" s="11" t="s">
        <v>56</v>
      </c>
      <c r="B1017" s="11" t="s">
        <v>30</v>
      </c>
      <c r="C1017" s="11" t="s">
        <v>56</v>
      </c>
      <c r="D1017" s="11" t="s">
        <v>56</v>
      </c>
      <c r="E1017" s="11" t="s">
        <v>56</v>
      </c>
      <c r="F1017" s="11" t="s">
        <v>173</v>
      </c>
      <c r="G1017" s="1">
        <v>42244</v>
      </c>
      <c r="H1017" s="11">
        <v>18</v>
      </c>
      <c r="I1017" s="11">
        <v>19</v>
      </c>
      <c r="J1017" s="11"/>
      <c r="K1017" s="11">
        <v>1</v>
      </c>
    </row>
    <row r="1018" spans="1:11" x14ac:dyDescent="0.25">
      <c r="A1018" s="11" t="s">
        <v>56</v>
      </c>
      <c r="B1018" s="11" t="s">
        <v>30</v>
      </c>
      <c r="C1018" s="11" t="s">
        <v>56</v>
      </c>
      <c r="D1018" s="11" t="s">
        <v>56</v>
      </c>
      <c r="E1018" s="11" t="s">
        <v>56</v>
      </c>
      <c r="F1018" s="11" t="s">
        <v>173</v>
      </c>
      <c r="G1018" s="1">
        <v>42255</v>
      </c>
      <c r="H1018" s="11">
        <v>16</v>
      </c>
      <c r="I1018" s="11">
        <v>19</v>
      </c>
      <c r="J1018" s="11"/>
      <c r="K1018" s="11">
        <v>1</v>
      </c>
    </row>
    <row r="1019" spans="1:11" x14ac:dyDescent="0.25">
      <c r="A1019" s="11" t="s">
        <v>56</v>
      </c>
      <c r="B1019" s="11" t="s">
        <v>30</v>
      </c>
      <c r="C1019" s="11" t="s">
        <v>56</v>
      </c>
      <c r="D1019" s="11" t="s">
        <v>56</v>
      </c>
      <c r="E1019" s="11" t="s">
        <v>56</v>
      </c>
      <c r="F1019" s="11" t="s">
        <v>173</v>
      </c>
      <c r="G1019" s="1">
        <v>42256</v>
      </c>
      <c r="H1019" s="11">
        <v>16</v>
      </c>
      <c r="I1019" s="11">
        <v>19</v>
      </c>
      <c r="J1019" s="11"/>
      <c r="K1019" s="11">
        <v>1</v>
      </c>
    </row>
    <row r="1020" spans="1:11" x14ac:dyDescent="0.25">
      <c r="A1020" s="11" t="s">
        <v>56</v>
      </c>
      <c r="B1020" s="11" t="s">
        <v>30</v>
      </c>
      <c r="C1020" s="11" t="s">
        <v>56</v>
      </c>
      <c r="D1020" s="11" t="s">
        <v>56</v>
      </c>
      <c r="E1020" s="11" t="s">
        <v>56</v>
      </c>
      <c r="F1020" s="11" t="s">
        <v>173</v>
      </c>
      <c r="G1020" s="1">
        <v>42257</v>
      </c>
      <c r="H1020" s="11">
        <v>16</v>
      </c>
      <c r="I1020" s="11">
        <v>19</v>
      </c>
      <c r="J1020" s="11"/>
      <c r="K1020" s="11">
        <v>1</v>
      </c>
    </row>
    <row r="1021" spans="1:11" x14ac:dyDescent="0.25">
      <c r="A1021" s="11" t="s">
        <v>56</v>
      </c>
      <c r="B1021" s="11" t="s">
        <v>30</v>
      </c>
      <c r="C1021" s="11" t="s">
        <v>56</v>
      </c>
      <c r="D1021" s="11" t="s">
        <v>56</v>
      </c>
      <c r="E1021" s="11" t="s">
        <v>56</v>
      </c>
      <c r="F1021" s="11" t="s">
        <v>173</v>
      </c>
      <c r="G1021" s="1">
        <v>42258</v>
      </c>
      <c r="H1021" s="11">
        <v>16</v>
      </c>
      <c r="I1021" s="11">
        <v>19</v>
      </c>
      <c r="J1021" s="11"/>
      <c r="K1021" s="11">
        <v>1</v>
      </c>
    </row>
    <row r="1022" spans="1:11" x14ac:dyDescent="0.25">
      <c r="A1022" s="11" t="s">
        <v>56</v>
      </c>
      <c r="B1022" s="11" t="s">
        <v>30</v>
      </c>
      <c r="C1022" s="11" t="s">
        <v>56</v>
      </c>
      <c r="D1022" s="11" t="s">
        <v>56</v>
      </c>
      <c r="E1022" s="11" t="s">
        <v>56</v>
      </c>
      <c r="F1022" s="11" t="s">
        <v>173</v>
      </c>
      <c r="G1022" s="1">
        <v>42271</v>
      </c>
      <c r="H1022" s="11">
        <v>19</v>
      </c>
      <c r="I1022" s="11">
        <v>19</v>
      </c>
      <c r="J1022" s="11"/>
      <c r="K1022" s="11">
        <v>1</v>
      </c>
    </row>
    <row r="1023" spans="1:11" x14ac:dyDescent="0.25">
      <c r="A1023" s="11" t="s">
        <v>56</v>
      </c>
      <c r="B1023" s="11" t="s">
        <v>30</v>
      </c>
      <c r="C1023" s="11" t="s">
        <v>56</v>
      </c>
      <c r="D1023" s="11" t="s">
        <v>56</v>
      </c>
      <c r="E1023" s="11" t="s">
        <v>56</v>
      </c>
      <c r="F1023" s="11" t="s">
        <v>173</v>
      </c>
      <c r="G1023" s="1">
        <v>42272</v>
      </c>
      <c r="H1023" s="11">
        <v>18</v>
      </c>
      <c r="I1023" s="11">
        <v>19</v>
      </c>
      <c r="J1023" s="11"/>
      <c r="K1023" s="11">
        <v>1</v>
      </c>
    </row>
    <row r="1024" spans="1:11" x14ac:dyDescent="0.25">
      <c r="A1024" s="11" t="s">
        <v>56</v>
      </c>
      <c r="B1024" s="11" t="s">
        <v>30</v>
      </c>
      <c r="C1024" s="11" t="s">
        <v>56</v>
      </c>
      <c r="D1024" s="11" t="s">
        <v>56</v>
      </c>
      <c r="E1024" s="11" t="s">
        <v>56</v>
      </c>
      <c r="F1024" s="11" t="s">
        <v>173</v>
      </c>
      <c r="G1024" s="1">
        <v>42275</v>
      </c>
      <c r="H1024" s="11">
        <v>19</v>
      </c>
      <c r="I1024" s="11">
        <v>19</v>
      </c>
      <c r="J1024" s="11"/>
      <c r="K1024" s="11">
        <v>1</v>
      </c>
    </row>
    <row r="1025" spans="1:11" x14ac:dyDescent="0.25">
      <c r="A1025" s="11" t="s">
        <v>56</v>
      </c>
      <c r="B1025" s="11" t="s">
        <v>30</v>
      </c>
      <c r="C1025" s="11" t="s">
        <v>56</v>
      </c>
      <c r="D1025" s="11" t="s">
        <v>56</v>
      </c>
      <c r="E1025" s="11" t="s">
        <v>56</v>
      </c>
      <c r="F1025" s="11" t="s">
        <v>173</v>
      </c>
      <c r="G1025" s="1">
        <v>42276</v>
      </c>
      <c r="H1025" s="11">
        <v>19</v>
      </c>
      <c r="I1025" s="11">
        <v>19</v>
      </c>
      <c r="J1025" s="11"/>
      <c r="K1025" s="11">
        <v>1</v>
      </c>
    </row>
    <row r="1026" spans="1:11" x14ac:dyDescent="0.25">
      <c r="A1026" s="11" t="s">
        <v>56</v>
      </c>
      <c r="B1026" s="11" t="s">
        <v>30</v>
      </c>
      <c r="C1026" s="11" t="s">
        <v>56</v>
      </c>
      <c r="D1026" s="11" t="s">
        <v>56</v>
      </c>
      <c r="E1026" s="11" t="s">
        <v>56</v>
      </c>
      <c r="F1026" s="11" t="s">
        <v>173</v>
      </c>
      <c r="G1026" s="1">
        <v>42285</v>
      </c>
      <c r="H1026" s="11">
        <v>19</v>
      </c>
      <c r="I1026" s="11">
        <v>19</v>
      </c>
      <c r="J1026" s="11"/>
      <c r="K1026" s="11">
        <v>1</v>
      </c>
    </row>
    <row r="1027" spans="1:11" x14ac:dyDescent="0.25">
      <c r="A1027" s="11" t="s">
        <v>56</v>
      </c>
      <c r="B1027" s="11" t="s">
        <v>30</v>
      </c>
      <c r="C1027" s="11" t="s">
        <v>56</v>
      </c>
      <c r="D1027" s="11" t="s">
        <v>56</v>
      </c>
      <c r="E1027" s="11" t="s">
        <v>56</v>
      </c>
      <c r="F1027" s="11" t="s">
        <v>173</v>
      </c>
      <c r="G1027" s="1">
        <v>42286</v>
      </c>
      <c r="H1027" s="11">
        <v>17</v>
      </c>
      <c r="I1027" s="11">
        <v>19</v>
      </c>
      <c r="J1027" s="11"/>
      <c r="K1027" s="11">
        <v>1</v>
      </c>
    </row>
    <row r="1028" spans="1:11" x14ac:dyDescent="0.25">
      <c r="A1028" s="11" t="s">
        <v>56</v>
      </c>
      <c r="B1028" s="11" t="s">
        <v>30</v>
      </c>
      <c r="C1028" s="11" t="s">
        <v>56</v>
      </c>
      <c r="D1028" s="11" t="s">
        <v>56</v>
      </c>
      <c r="E1028" s="11" t="s">
        <v>56</v>
      </c>
      <c r="F1028" s="11" t="s">
        <v>173</v>
      </c>
      <c r="G1028" s="1">
        <v>42289</v>
      </c>
      <c r="H1028" s="11">
        <v>16</v>
      </c>
      <c r="I1028" s="11">
        <v>19</v>
      </c>
      <c r="J1028" s="11"/>
      <c r="K1028" s="11">
        <v>1</v>
      </c>
    </row>
    <row r="1029" spans="1:11" x14ac:dyDescent="0.25">
      <c r="A1029" s="11" t="s">
        <v>56</v>
      </c>
      <c r="B1029" s="11" t="s">
        <v>30</v>
      </c>
      <c r="C1029" s="11" t="s">
        <v>56</v>
      </c>
      <c r="D1029" s="11" t="s">
        <v>56</v>
      </c>
      <c r="E1029" s="11" t="s">
        <v>56</v>
      </c>
      <c r="F1029" s="11" t="s">
        <v>173</v>
      </c>
      <c r="G1029" s="1">
        <v>42289</v>
      </c>
      <c r="H1029" s="11">
        <v>17</v>
      </c>
      <c r="I1029" s="11">
        <v>19</v>
      </c>
      <c r="J1029" s="11"/>
      <c r="K1029" s="11">
        <v>1</v>
      </c>
    </row>
    <row r="1030" spans="1:11" x14ac:dyDescent="0.25">
      <c r="A1030" s="11" t="s">
        <v>56</v>
      </c>
      <c r="B1030" s="11" t="s">
        <v>30</v>
      </c>
      <c r="C1030" s="11" t="s">
        <v>56</v>
      </c>
      <c r="D1030" s="11" t="s">
        <v>56</v>
      </c>
      <c r="E1030" s="11" t="s">
        <v>56</v>
      </c>
      <c r="F1030" s="11" t="s">
        <v>173</v>
      </c>
      <c r="G1030" s="1">
        <v>42290</v>
      </c>
      <c r="H1030" s="11">
        <v>16</v>
      </c>
      <c r="I1030" s="11">
        <v>19</v>
      </c>
      <c r="J1030" s="11"/>
      <c r="K1030" s="11">
        <v>1</v>
      </c>
    </row>
    <row r="1031" spans="1:11" x14ac:dyDescent="0.25">
      <c r="A1031" s="11" t="s">
        <v>56</v>
      </c>
      <c r="B1031" s="11" t="s">
        <v>30</v>
      </c>
      <c r="C1031" s="11" t="s">
        <v>56</v>
      </c>
      <c r="D1031" s="11" t="s">
        <v>56</v>
      </c>
      <c r="E1031" s="11" t="s">
        <v>56</v>
      </c>
      <c r="F1031" s="11" t="s">
        <v>173</v>
      </c>
      <c r="G1031" s="1">
        <v>42290</v>
      </c>
      <c r="H1031" s="11">
        <v>17</v>
      </c>
      <c r="I1031" s="11">
        <v>19</v>
      </c>
      <c r="J1031" s="11"/>
      <c r="K1031" s="11">
        <v>1</v>
      </c>
    </row>
    <row r="1032" spans="1:11" x14ac:dyDescent="0.25">
      <c r="A1032" s="11" t="s">
        <v>56</v>
      </c>
      <c r="B1032" s="11" t="s">
        <v>30</v>
      </c>
      <c r="C1032" s="11" t="s">
        <v>56</v>
      </c>
      <c r="D1032" s="11" t="s">
        <v>56</v>
      </c>
      <c r="E1032" s="11" t="s">
        <v>56</v>
      </c>
      <c r="F1032" s="11" t="s">
        <v>173</v>
      </c>
      <c r="G1032" s="1">
        <v>42291</v>
      </c>
      <c r="H1032" s="11">
        <v>18</v>
      </c>
      <c r="I1032" s="11">
        <v>19</v>
      </c>
      <c r="J1032" s="11"/>
      <c r="K1032" s="11">
        <v>1</v>
      </c>
    </row>
    <row r="1033" spans="1:11" x14ac:dyDescent="0.25">
      <c r="A1033" s="11" t="s">
        <v>56</v>
      </c>
      <c r="B1033" s="11" t="s">
        <v>30</v>
      </c>
      <c r="C1033" s="11" t="s">
        <v>56</v>
      </c>
      <c r="D1033" s="11" t="s">
        <v>56</v>
      </c>
      <c r="E1033" s="11" t="s">
        <v>56</v>
      </c>
      <c r="F1033" s="11" t="s">
        <v>173</v>
      </c>
      <c r="G1033" s="1">
        <v>42292</v>
      </c>
      <c r="H1033" s="11">
        <v>18</v>
      </c>
      <c r="I1033" s="11">
        <v>19</v>
      </c>
      <c r="J1033" s="11"/>
      <c r="K1033" s="11">
        <v>1</v>
      </c>
    </row>
    <row r="1034" spans="1:11" x14ac:dyDescent="0.25">
      <c r="A1034" s="11" t="s">
        <v>56</v>
      </c>
      <c r="B1034" s="11" t="s">
        <v>30</v>
      </c>
      <c r="C1034" s="11" t="s">
        <v>56</v>
      </c>
      <c r="D1034" s="11" t="s">
        <v>56</v>
      </c>
      <c r="E1034" s="11" t="s">
        <v>56</v>
      </c>
      <c r="F1034" s="11" t="s">
        <v>173</v>
      </c>
      <c r="G1034" s="1">
        <v>42292</v>
      </c>
      <c r="H1034" s="11">
        <v>19</v>
      </c>
      <c r="I1034" s="11">
        <v>19</v>
      </c>
      <c r="J1034" s="11"/>
      <c r="K1034" s="11">
        <v>1</v>
      </c>
    </row>
    <row r="1035" spans="1:11" x14ac:dyDescent="0.25">
      <c r="A1035" s="11" t="s">
        <v>56</v>
      </c>
      <c r="B1035" s="11" t="s">
        <v>30</v>
      </c>
      <c r="C1035" s="11" t="s">
        <v>56</v>
      </c>
      <c r="D1035" s="11" t="s">
        <v>56</v>
      </c>
      <c r="E1035" s="11" t="s">
        <v>56</v>
      </c>
      <c r="F1035" s="11" t="s">
        <v>173</v>
      </c>
      <c r="G1035" s="1">
        <v>42293</v>
      </c>
      <c r="H1035" s="11">
        <v>19</v>
      </c>
      <c r="I1035" s="11">
        <v>19</v>
      </c>
      <c r="J1035" s="11"/>
      <c r="K1035" s="11">
        <v>1</v>
      </c>
    </row>
    <row r="1036" spans="1:11" x14ac:dyDescent="0.25">
      <c r="A1036" s="11" t="s">
        <v>56</v>
      </c>
      <c r="B1036" s="11" t="s">
        <v>30</v>
      </c>
      <c r="C1036" s="11" t="s">
        <v>56</v>
      </c>
      <c r="D1036" s="11" t="s">
        <v>56</v>
      </c>
      <c r="E1036" s="11" t="s">
        <v>56</v>
      </c>
      <c r="F1036" s="11" t="s">
        <v>173</v>
      </c>
      <c r="G1036" s="1">
        <v>42303</v>
      </c>
      <c r="H1036" s="11">
        <v>19</v>
      </c>
      <c r="I1036" s="11">
        <v>19</v>
      </c>
      <c r="J1036" s="11"/>
      <c r="K1036" s="11">
        <v>1</v>
      </c>
    </row>
    <row r="1037" spans="1:11" x14ac:dyDescent="0.25">
      <c r="A1037" s="11" t="s">
        <v>56</v>
      </c>
      <c r="B1037" s="11" t="s">
        <v>30</v>
      </c>
      <c r="C1037" s="11" t="s">
        <v>56</v>
      </c>
      <c r="D1037" s="11" t="s">
        <v>56</v>
      </c>
      <c r="E1037" s="11" t="s">
        <v>56</v>
      </c>
      <c r="F1037" s="11" t="s">
        <v>173</v>
      </c>
      <c r="G1037" s="1">
        <v>42304</v>
      </c>
      <c r="H1037" s="11">
        <v>19</v>
      </c>
      <c r="I1037" s="11">
        <v>19</v>
      </c>
      <c r="J1037" s="11"/>
      <c r="K1037" s="11">
        <v>1</v>
      </c>
    </row>
    <row r="1038" spans="1:11" x14ac:dyDescent="0.25">
      <c r="A1038" s="11" t="s">
        <v>56</v>
      </c>
      <c r="B1038" s="11" t="s">
        <v>30</v>
      </c>
      <c r="C1038" s="11" t="s">
        <v>56</v>
      </c>
      <c r="D1038" s="11" t="s">
        <v>56</v>
      </c>
      <c r="E1038" s="11" t="s">
        <v>56</v>
      </c>
      <c r="F1038" s="11" t="s">
        <v>173</v>
      </c>
      <c r="G1038" s="1">
        <v>42305</v>
      </c>
      <c r="H1038" s="11">
        <v>19</v>
      </c>
      <c r="I1038" s="11">
        <v>19</v>
      </c>
      <c r="J1038" s="11"/>
      <c r="K1038" s="11">
        <v>1</v>
      </c>
    </row>
    <row r="1039" spans="1:11" x14ac:dyDescent="0.25">
      <c r="A1039" s="11" t="s">
        <v>56</v>
      </c>
      <c r="B1039" s="11" t="s">
        <v>30</v>
      </c>
      <c r="C1039" s="11" t="s">
        <v>56</v>
      </c>
      <c r="D1039" s="11" t="s">
        <v>56</v>
      </c>
      <c r="E1039" s="11" t="s">
        <v>56</v>
      </c>
      <c r="F1039" s="11" t="s">
        <v>173</v>
      </c>
      <c r="G1039" s="1">
        <v>42306</v>
      </c>
      <c r="H1039" s="11">
        <v>19</v>
      </c>
      <c r="I1039" s="11">
        <v>19</v>
      </c>
      <c r="J1039" s="11"/>
      <c r="K1039" s="11">
        <v>1</v>
      </c>
    </row>
    <row r="1040" spans="1:11" x14ac:dyDescent="0.25">
      <c r="A1040" s="11" t="s">
        <v>56</v>
      </c>
      <c r="B1040" s="11" t="s">
        <v>30</v>
      </c>
      <c r="C1040" s="11" t="s">
        <v>56</v>
      </c>
      <c r="D1040" s="11" t="s">
        <v>56</v>
      </c>
      <c r="E1040" s="11" t="s">
        <v>56</v>
      </c>
      <c r="F1040" s="11" t="s">
        <v>173</v>
      </c>
      <c r="G1040" s="1">
        <v>42307</v>
      </c>
      <c r="H1040" s="11">
        <v>19</v>
      </c>
      <c r="I1040" s="11">
        <v>19</v>
      </c>
      <c r="J1040" s="11"/>
      <c r="K1040" s="11">
        <v>1</v>
      </c>
    </row>
    <row r="1041" spans="1:11" x14ac:dyDescent="0.25">
      <c r="A1041" s="11" t="s">
        <v>56</v>
      </c>
      <c r="B1041" s="11" t="s">
        <v>35</v>
      </c>
      <c r="C1041" s="11" t="s">
        <v>56</v>
      </c>
      <c r="D1041" s="11" t="s">
        <v>56</v>
      </c>
      <c r="E1041" s="11" t="s">
        <v>56</v>
      </c>
      <c r="F1041" s="11" t="s">
        <v>174</v>
      </c>
      <c r="G1041" s="1">
        <v>41947</v>
      </c>
      <c r="H1041" s="11">
        <v>19</v>
      </c>
      <c r="I1041" s="11">
        <v>19</v>
      </c>
      <c r="J1041" s="11"/>
      <c r="K1041" s="11">
        <v>1</v>
      </c>
    </row>
    <row r="1042" spans="1:11" x14ac:dyDescent="0.25">
      <c r="A1042" s="11" t="s">
        <v>56</v>
      </c>
      <c r="B1042" s="11" t="s">
        <v>35</v>
      </c>
      <c r="C1042" s="11" t="s">
        <v>56</v>
      </c>
      <c r="D1042" s="11" t="s">
        <v>56</v>
      </c>
      <c r="E1042" s="11" t="s">
        <v>56</v>
      </c>
      <c r="F1042" s="11" t="s">
        <v>174</v>
      </c>
      <c r="G1042" s="1">
        <v>41948</v>
      </c>
      <c r="H1042" s="11">
        <v>18</v>
      </c>
      <c r="I1042" s="11">
        <v>19</v>
      </c>
      <c r="J1042" s="11"/>
      <c r="K1042" s="11">
        <v>1</v>
      </c>
    </row>
    <row r="1043" spans="1:11" x14ac:dyDescent="0.25">
      <c r="A1043" s="11" t="s">
        <v>56</v>
      </c>
      <c r="B1043" s="11" t="s">
        <v>35</v>
      </c>
      <c r="C1043" s="11" t="s">
        <v>56</v>
      </c>
      <c r="D1043" s="11" t="s">
        <v>56</v>
      </c>
      <c r="E1043" s="11" t="s">
        <v>56</v>
      </c>
      <c r="F1043" s="11" t="s">
        <v>174</v>
      </c>
      <c r="G1043" s="1">
        <v>41949</v>
      </c>
      <c r="H1043" s="11">
        <v>17</v>
      </c>
      <c r="I1043" s="11">
        <v>19</v>
      </c>
      <c r="J1043" s="11"/>
      <c r="K1043" s="11">
        <v>1</v>
      </c>
    </row>
    <row r="1044" spans="1:11" x14ac:dyDescent="0.25">
      <c r="A1044" s="11" t="s">
        <v>56</v>
      </c>
      <c r="B1044" s="11" t="s">
        <v>35</v>
      </c>
      <c r="C1044" s="11" t="s">
        <v>56</v>
      </c>
      <c r="D1044" s="11" t="s">
        <v>56</v>
      </c>
      <c r="E1044" s="11" t="s">
        <v>56</v>
      </c>
      <c r="F1044" s="11" t="s">
        <v>174</v>
      </c>
      <c r="G1044" s="1">
        <v>41950</v>
      </c>
      <c r="H1044" s="11">
        <v>18</v>
      </c>
      <c r="I1044" s="11">
        <v>19</v>
      </c>
      <c r="J1044" s="11"/>
      <c r="K1044" s="11">
        <v>1</v>
      </c>
    </row>
    <row r="1045" spans="1:11" x14ac:dyDescent="0.25">
      <c r="A1045" s="11" t="s">
        <v>56</v>
      </c>
      <c r="B1045" s="11" t="s">
        <v>35</v>
      </c>
      <c r="C1045" s="11" t="s">
        <v>56</v>
      </c>
      <c r="D1045" s="11" t="s">
        <v>56</v>
      </c>
      <c r="E1045" s="11" t="s">
        <v>56</v>
      </c>
      <c r="F1045" s="11" t="s">
        <v>174</v>
      </c>
      <c r="G1045" s="1">
        <v>41953</v>
      </c>
      <c r="H1045" s="11">
        <v>18</v>
      </c>
      <c r="I1045" s="11">
        <v>19</v>
      </c>
      <c r="J1045" s="11"/>
      <c r="K1045" s="11">
        <v>1</v>
      </c>
    </row>
    <row r="1046" spans="1:11" x14ac:dyDescent="0.25">
      <c r="A1046" s="11" t="s">
        <v>56</v>
      </c>
      <c r="B1046" s="11" t="s">
        <v>35</v>
      </c>
      <c r="C1046" s="11" t="s">
        <v>56</v>
      </c>
      <c r="D1046" s="11" t="s">
        <v>56</v>
      </c>
      <c r="E1046" s="11" t="s">
        <v>56</v>
      </c>
      <c r="F1046" s="11" t="s">
        <v>174</v>
      </c>
      <c r="G1046" s="1">
        <v>41956</v>
      </c>
      <c r="H1046" s="11">
        <v>18</v>
      </c>
      <c r="I1046" s="11">
        <v>19</v>
      </c>
      <c r="J1046" s="11"/>
      <c r="K1046" s="11">
        <v>1</v>
      </c>
    </row>
    <row r="1047" spans="1:11" x14ac:dyDescent="0.25">
      <c r="A1047" s="11" t="s">
        <v>56</v>
      </c>
      <c r="B1047" s="11" t="s">
        <v>35</v>
      </c>
      <c r="C1047" s="11" t="s">
        <v>56</v>
      </c>
      <c r="D1047" s="11" t="s">
        <v>56</v>
      </c>
      <c r="E1047" s="11" t="s">
        <v>56</v>
      </c>
      <c r="F1047" s="11" t="s">
        <v>174</v>
      </c>
      <c r="G1047" s="1">
        <v>41963</v>
      </c>
      <c r="H1047" s="11">
        <v>18</v>
      </c>
      <c r="I1047" s="11">
        <v>18</v>
      </c>
      <c r="J1047" s="11"/>
      <c r="K1047" s="11">
        <v>1</v>
      </c>
    </row>
    <row r="1048" spans="1:11" x14ac:dyDescent="0.25">
      <c r="A1048" s="11" t="s">
        <v>56</v>
      </c>
      <c r="B1048" s="11" t="s">
        <v>35</v>
      </c>
      <c r="C1048" s="11" t="s">
        <v>56</v>
      </c>
      <c r="D1048" s="11" t="s">
        <v>56</v>
      </c>
      <c r="E1048" s="11" t="s">
        <v>56</v>
      </c>
      <c r="F1048" s="11" t="s">
        <v>174</v>
      </c>
      <c r="G1048" s="1">
        <v>41975</v>
      </c>
      <c r="H1048" s="11">
        <v>18</v>
      </c>
      <c r="I1048" s="11">
        <v>18</v>
      </c>
      <c r="J1048" s="11"/>
      <c r="K1048" s="11">
        <v>1</v>
      </c>
    </row>
    <row r="1049" spans="1:11" x14ac:dyDescent="0.25">
      <c r="A1049" s="11" t="s">
        <v>56</v>
      </c>
      <c r="B1049" s="11" t="s">
        <v>35</v>
      </c>
      <c r="C1049" s="11" t="s">
        <v>56</v>
      </c>
      <c r="D1049" s="11" t="s">
        <v>56</v>
      </c>
      <c r="E1049" s="11" t="s">
        <v>56</v>
      </c>
      <c r="F1049" s="11" t="s">
        <v>174</v>
      </c>
      <c r="G1049" s="1">
        <v>41976</v>
      </c>
      <c r="H1049" s="11">
        <v>18</v>
      </c>
      <c r="I1049" s="11">
        <v>18</v>
      </c>
      <c r="J1049" s="11"/>
      <c r="K1049" s="11">
        <v>1</v>
      </c>
    </row>
    <row r="1050" spans="1:11" x14ac:dyDescent="0.25">
      <c r="A1050" s="11" t="s">
        <v>56</v>
      </c>
      <c r="B1050" s="11" t="s">
        <v>35</v>
      </c>
      <c r="C1050" s="11" t="s">
        <v>56</v>
      </c>
      <c r="D1050" s="11" t="s">
        <v>56</v>
      </c>
      <c r="E1050" s="11" t="s">
        <v>56</v>
      </c>
      <c r="F1050" s="11" t="s">
        <v>174</v>
      </c>
      <c r="G1050" s="1">
        <v>41978</v>
      </c>
      <c r="H1050" s="11">
        <v>18</v>
      </c>
      <c r="I1050" s="11">
        <v>18</v>
      </c>
      <c r="J1050" s="11"/>
      <c r="K1050" s="11">
        <v>1</v>
      </c>
    </row>
    <row r="1051" spans="1:11" x14ac:dyDescent="0.25">
      <c r="A1051" s="11" t="s">
        <v>56</v>
      </c>
      <c r="B1051" s="11" t="s">
        <v>35</v>
      </c>
      <c r="C1051" s="11" t="s">
        <v>56</v>
      </c>
      <c r="D1051" s="11" t="s">
        <v>56</v>
      </c>
      <c r="E1051" s="11" t="s">
        <v>56</v>
      </c>
      <c r="F1051" s="11" t="s">
        <v>174</v>
      </c>
      <c r="G1051" s="1">
        <v>41981</v>
      </c>
      <c r="H1051" s="11">
        <v>18</v>
      </c>
      <c r="I1051" s="11">
        <v>18</v>
      </c>
      <c r="J1051" s="11"/>
      <c r="K1051" s="11">
        <v>1</v>
      </c>
    </row>
    <row r="1052" spans="1:11" x14ac:dyDescent="0.25">
      <c r="A1052" s="11" t="s">
        <v>56</v>
      </c>
      <c r="B1052" s="11" t="s">
        <v>35</v>
      </c>
      <c r="C1052" s="11" t="s">
        <v>56</v>
      </c>
      <c r="D1052" s="11" t="s">
        <v>56</v>
      </c>
      <c r="E1052" s="11" t="s">
        <v>56</v>
      </c>
      <c r="F1052" s="11" t="s">
        <v>174</v>
      </c>
      <c r="G1052" s="1">
        <v>42018</v>
      </c>
      <c r="H1052" s="11">
        <v>18</v>
      </c>
      <c r="I1052" s="11">
        <v>18</v>
      </c>
      <c r="J1052" s="11"/>
      <c r="K1052" s="11">
        <v>1</v>
      </c>
    </row>
    <row r="1053" spans="1:11" x14ac:dyDescent="0.25">
      <c r="A1053" s="11" t="s">
        <v>56</v>
      </c>
      <c r="B1053" s="11" t="s">
        <v>35</v>
      </c>
      <c r="C1053" s="11" t="s">
        <v>56</v>
      </c>
      <c r="D1053" s="11" t="s">
        <v>56</v>
      </c>
      <c r="E1053" s="11" t="s">
        <v>56</v>
      </c>
      <c r="F1053" s="11" t="s">
        <v>174</v>
      </c>
      <c r="G1053" s="1">
        <v>42033</v>
      </c>
      <c r="H1053" s="11">
        <v>18</v>
      </c>
      <c r="I1053" s="11">
        <v>18</v>
      </c>
      <c r="J1053" s="11"/>
      <c r="K1053" s="11">
        <v>1</v>
      </c>
    </row>
    <row r="1054" spans="1:11" x14ac:dyDescent="0.25">
      <c r="A1054" s="11" t="s">
        <v>56</v>
      </c>
      <c r="B1054" s="11" t="s">
        <v>35</v>
      </c>
      <c r="C1054" s="11" t="s">
        <v>56</v>
      </c>
      <c r="D1054" s="11" t="s">
        <v>56</v>
      </c>
      <c r="E1054" s="11" t="s">
        <v>56</v>
      </c>
      <c r="F1054" s="11" t="s">
        <v>174</v>
      </c>
      <c r="G1054" s="1">
        <v>42034</v>
      </c>
      <c r="H1054" s="11">
        <v>18</v>
      </c>
      <c r="I1054" s="11">
        <v>19</v>
      </c>
      <c r="J1054" s="11"/>
      <c r="K1054" s="11">
        <v>1</v>
      </c>
    </row>
    <row r="1055" spans="1:11" x14ac:dyDescent="0.25">
      <c r="A1055" s="11" t="s">
        <v>56</v>
      </c>
      <c r="B1055" s="11" t="s">
        <v>35</v>
      </c>
      <c r="C1055" s="11" t="s">
        <v>56</v>
      </c>
      <c r="D1055" s="11" t="s">
        <v>56</v>
      </c>
      <c r="E1055" s="11" t="s">
        <v>56</v>
      </c>
      <c r="F1055" s="11" t="s">
        <v>174</v>
      </c>
      <c r="G1055" s="1">
        <v>42037</v>
      </c>
      <c r="H1055" s="11">
        <v>18</v>
      </c>
      <c r="I1055" s="11">
        <v>19</v>
      </c>
      <c r="J1055" s="11">
        <v>18</v>
      </c>
      <c r="K1055" s="11">
        <v>0</v>
      </c>
    </row>
    <row r="1056" spans="1:11" x14ac:dyDescent="0.25">
      <c r="A1056" s="11" t="s">
        <v>56</v>
      </c>
      <c r="B1056" s="11" t="s">
        <v>35</v>
      </c>
      <c r="C1056" s="11" t="s">
        <v>56</v>
      </c>
      <c r="D1056" s="11" t="s">
        <v>56</v>
      </c>
      <c r="E1056" s="11" t="s">
        <v>56</v>
      </c>
      <c r="F1056" s="11" t="s">
        <v>174</v>
      </c>
      <c r="G1056" s="1">
        <v>42038</v>
      </c>
      <c r="H1056" s="11">
        <v>18</v>
      </c>
      <c r="I1056" s="11">
        <v>19</v>
      </c>
      <c r="J1056" s="11"/>
      <c r="K1056" s="11">
        <v>1</v>
      </c>
    </row>
    <row r="1057" spans="1:11" x14ac:dyDescent="0.25">
      <c r="A1057" s="11" t="s">
        <v>56</v>
      </c>
      <c r="B1057" s="11" t="s">
        <v>35</v>
      </c>
      <c r="C1057" s="11" t="s">
        <v>56</v>
      </c>
      <c r="D1057" s="11" t="s">
        <v>56</v>
      </c>
      <c r="E1057" s="11" t="s">
        <v>56</v>
      </c>
      <c r="F1057" s="11" t="s">
        <v>174</v>
      </c>
      <c r="G1057" s="1">
        <v>42039</v>
      </c>
      <c r="H1057" s="11">
        <v>19</v>
      </c>
      <c r="I1057" s="11">
        <v>19</v>
      </c>
      <c r="J1057" s="11"/>
      <c r="K1057" s="11">
        <v>1</v>
      </c>
    </row>
    <row r="1058" spans="1:11" x14ac:dyDescent="0.25">
      <c r="A1058" s="11" t="s">
        <v>56</v>
      </c>
      <c r="B1058" s="11" t="s">
        <v>35</v>
      </c>
      <c r="C1058" s="11" t="s">
        <v>56</v>
      </c>
      <c r="D1058" s="11" t="s">
        <v>56</v>
      </c>
      <c r="E1058" s="11" t="s">
        <v>56</v>
      </c>
      <c r="F1058" s="11" t="s">
        <v>174</v>
      </c>
      <c r="G1058" s="1">
        <v>42040</v>
      </c>
      <c r="H1058" s="11">
        <v>19</v>
      </c>
      <c r="I1058" s="11">
        <v>19</v>
      </c>
      <c r="J1058" s="11"/>
      <c r="K1058" s="11">
        <v>1</v>
      </c>
    </row>
    <row r="1059" spans="1:11" x14ac:dyDescent="0.25">
      <c r="A1059" s="11" t="s">
        <v>56</v>
      </c>
      <c r="B1059" s="11" t="s">
        <v>35</v>
      </c>
      <c r="C1059" s="11" t="s">
        <v>56</v>
      </c>
      <c r="D1059" s="11" t="s">
        <v>56</v>
      </c>
      <c r="E1059" s="11" t="s">
        <v>56</v>
      </c>
      <c r="F1059" s="11" t="s">
        <v>174</v>
      </c>
      <c r="G1059" s="1">
        <v>42044</v>
      </c>
      <c r="H1059" s="11">
        <v>18</v>
      </c>
      <c r="I1059" s="11">
        <v>19</v>
      </c>
      <c r="J1059" s="11"/>
      <c r="K1059" s="11">
        <v>1</v>
      </c>
    </row>
    <row r="1060" spans="1:11" x14ac:dyDescent="0.25">
      <c r="A1060" s="11" t="s">
        <v>56</v>
      </c>
      <c r="B1060" s="11" t="s">
        <v>35</v>
      </c>
      <c r="C1060" s="11" t="s">
        <v>56</v>
      </c>
      <c r="D1060" s="11" t="s">
        <v>56</v>
      </c>
      <c r="E1060" s="11" t="s">
        <v>56</v>
      </c>
      <c r="F1060" s="11" t="s">
        <v>174</v>
      </c>
      <c r="G1060" s="1">
        <v>42045</v>
      </c>
      <c r="H1060" s="11">
        <v>19</v>
      </c>
      <c r="I1060" s="11">
        <v>19</v>
      </c>
      <c r="J1060" s="11">
        <v>18</v>
      </c>
      <c r="K1060" s="11">
        <v>0</v>
      </c>
    </row>
    <row r="1061" spans="1:11" x14ac:dyDescent="0.25">
      <c r="A1061" s="11" t="s">
        <v>56</v>
      </c>
      <c r="B1061" s="11" t="s">
        <v>35</v>
      </c>
      <c r="C1061" s="11" t="s">
        <v>56</v>
      </c>
      <c r="D1061" s="11" t="s">
        <v>56</v>
      </c>
      <c r="E1061" s="11" t="s">
        <v>56</v>
      </c>
      <c r="F1061" s="11" t="s">
        <v>174</v>
      </c>
      <c r="G1061" s="1">
        <v>42046</v>
      </c>
      <c r="H1061" s="11">
        <v>19</v>
      </c>
      <c r="I1061" s="11">
        <v>19</v>
      </c>
      <c r="J1061" s="11"/>
      <c r="K1061" s="11">
        <v>1</v>
      </c>
    </row>
    <row r="1062" spans="1:11" x14ac:dyDescent="0.25">
      <c r="A1062" s="11" t="s">
        <v>56</v>
      </c>
      <c r="B1062" s="11" t="s">
        <v>35</v>
      </c>
      <c r="C1062" s="11" t="s">
        <v>56</v>
      </c>
      <c r="D1062" s="11" t="s">
        <v>56</v>
      </c>
      <c r="E1062" s="11" t="s">
        <v>56</v>
      </c>
      <c r="F1062" s="11" t="s">
        <v>174</v>
      </c>
      <c r="G1062" s="1">
        <v>42052</v>
      </c>
      <c r="H1062" s="11">
        <v>19</v>
      </c>
      <c r="I1062" s="11">
        <v>19</v>
      </c>
      <c r="J1062" s="11"/>
      <c r="K1062" s="11">
        <v>1</v>
      </c>
    </row>
    <row r="1063" spans="1:11" x14ac:dyDescent="0.25">
      <c r="A1063" s="11" t="s">
        <v>56</v>
      </c>
      <c r="B1063" s="11" t="s">
        <v>35</v>
      </c>
      <c r="C1063" s="11" t="s">
        <v>56</v>
      </c>
      <c r="D1063" s="11" t="s">
        <v>56</v>
      </c>
      <c r="E1063" s="11" t="s">
        <v>56</v>
      </c>
      <c r="F1063" s="11" t="s">
        <v>174</v>
      </c>
      <c r="G1063" s="1">
        <v>42053</v>
      </c>
      <c r="H1063" s="11">
        <v>19</v>
      </c>
      <c r="I1063" s="11">
        <v>19</v>
      </c>
      <c r="J1063" s="11"/>
      <c r="K1063" s="11">
        <v>1</v>
      </c>
    </row>
    <row r="1064" spans="1:11" x14ac:dyDescent="0.25">
      <c r="A1064" s="11" t="s">
        <v>56</v>
      </c>
      <c r="B1064" s="11" t="s">
        <v>35</v>
      </c>
      <c r="C1064" s="11" t="s">
        <v>56</v>
      </c>
      <c r="D1064" s="11" t="s">
        <v>56</v>
      </c>
      <c r="E1064" s="11" t="s">
        <v>56</v>
      </c>
      <c r="F1064" s="11" t="s">
        <v>174</v>
      </c>
      <c r="G1064" s="1">
        <v>42181</v>
      </c>
      <c r="H1064" s="11">
        <v>17</v>
      </c>
      <c r="I1064" s="11">
        <v>19</v>
      </c>
      <c r="J1064" s="11">
        <v>15</v>
      </c>
      <c r="K1064" s="11">
        <v>0</v>
      </c>
    </row>
    <row r="1065" spans="1:11" x14ac:dyDescent="0.25">
      <c r="A1065" s="11" t="s">
        <v>56</v>
      </c>
      <c r="B1065" s="11" t="s">
        <v>35</v>
      </c>
      <c r="C1065" s="11" t="s">
        <v>56</v>
      </c>
      <c r="D1065" s="11" t="s">
        <v>56</v>
      </c>
      <c r="E1065" s="11" t="s">
        <v>56</v>
      </c>
      <c r="F1065" s="11" t="s">
        <v>174</v>
      </c>
      <c r="G1065" s="1">
        <v>42184</v>
      </c>
      <c r="H1065" s="11">
        <v>19</v>
      </c>
      <c r="I1065" s="11">
        <v>19</v>
      </c>
      <c r="J1065" s="11">
        <v>15</v>
      </c>
      <c r="K1065" s="11">
        <v>0</v>
      </c>
    </row>
    <row r="1066" spans="1:11" x14ac:dyDescent="0.25">
      <c r="A1066" s="11" t="s">
        <v>56</v>
      </c>
      <c r="B1066" s="11" t="s">
        <v>35</v>
      </c>
      <c r="C1066" s="11" t="s">
        <v>56</v>
      </c>
      <c r="D1066" s="11" t="s">
        <v>56</v>
      </c>
      <c r="E1066" s="11" t="s">
        <v>56</v>
      </c>
      <c r="F1066" s="11" t="s">
        <v>174</v>
      </c>
      <c r="G1066" s="1">
        <v>42185</v>
      </c>
      <c r="H1066" s="11">
        <v>16</v>
      </c>
      <c r="I1066" s="11">
        <v>19</v>
      </c>
      <c r="J1066" s="11">
        <v>15</v>
      </c>
      <c r="K1066" s="11">
        <v>0</v>
      </c>
    </row>
    <row r="1067" spans="1:11" x14ac:dyDescent="0.25">
      <c r="A1067" s="11" t="s">
        <v>56</v>
      </c>
      <c r="B1067" s="11" t="s">
        <v>35</v>
      </c>
      <c r="C1067" s="11" t="s">
        <v>56</v>
      </c>
      <c r="D1067" s="11" t="s">
        <v>56</v>
      </c>
      <c r="E1067" s="11" t="s">
        <v>56</v>
      </c>
      <c r="F1067" s="11" t="s">
        <v>174</v>
      </c>
      <c r="G1067" s="1">
        <v>42186</v>
      </c>
      <c r="H1067" s="11">
        <v>16</v>
      </c>
      <c r="I1067" s="11">
        <v>19</v>
      </c>
      <c r="J1067" s="11"/>
      <c r="K1067" s="11">
        <v>1</v>
      </c>
    </row>
    <row r="1068" spans="1:11" x14ac:dyDescent="0.25">
      <c r="A1068" s="11" t="s">
        <v>56</v>
      </c>
      <c r="B1068" s="11" t="s">
        <v>35</v>
      </c>
      <c r="C1068" s="11" t="s">
        <v>56</v>
      </c>
      <c r="D1068" s="11" t="s">
        <v>56</v>
      </c>
      <c r="E1068" s="11" t="s">
        <v>56</v>
      </c>
      <c r="F1068" s="11" t="s">
        <v>174</v>
      </c>
      <c r="G1068" s="1">
        <v>42187</v>
      </c>
      <c r="H1068" s="11">
        <v>17</v>
      </c>
      <c r="I1068" s="11">
        <v>18</v>
      </c>
      <c r="J1068" s="11"/>
      <c r="K1068" s="11">
        <v>1</v>
      </c>
    </row>
    <row r="1069" spans="1:11" x14ac:dyDescent="0.25">
      <c r="A1069" s="11" t="s">
        <v>56</v>
      </c>
      <c r="B1069" s="11" t="s">
        <v>35</v>
      </c>
      <c r="C1069" s="11" t="s">
        <v>56</v>
      </c>
      <c r="D1069" s="11" t="s">
        <v>56</v>
      </c>
      <c r="E1069" s="11" t="s">
        <v>56</v>
      </c>
      <c r="F1069" s="11" t="s">
        <v>174</v>
      </c>
      <c r="G1069" s="1">
        <v>42207</v>
      </c>
      <c r="H1069" s="11">
        <v>16</v>
      </c>
      <c r="I1069" s="11">
        <v>16</v>
      </c>
      <c r="J1069" s="11"/>
      <c r="K1069" s="11">
        <v>1</v>
      </c>
    </row>
    <row r="1070" spans="1:11" x14ac:dyDescent="0.25">
      <c r="A1070" s="11" t="s">
        <v>56</v>
      </c>
      <c r="B1070" s="11" t="s">
        <v>35</v>
      </c>
      <c r="C1070" s="11" t="s">
        <v>56</v>
      </c>
      <c r="D1070" s="11" t="s">
        <v>56</v>
      </c>
      <c r="E1070" s="11" t="s">
        <v>56</v>
      </c>
      <c r="F1070" s="11" t="s">
        <v>174</v>
      </c>
      <c r="G1070" s="1">
        <v>42213</v>
      </c>
      <c r="H1070" s="11">
        <v>17</v>
      </c>
      <c r="I1070" s="11">
        <v>19</v>
      </c>
      <c r="J1070" s="11"/>
      <c r="K1070" s="11">
        <v>1</v>
      </c>
    </row>
    <row r="1071" spans="1:11" x14ac:dyDescent="0.25">
      <c r="A1071" s="11" t="s">
        <v>56</v>
      </c>
      <c r="B1071" s="11" t="s">
        <v>35</v>
      </c>
      <c r="C1071" s="11" t="s">
        <v>56</v>
      </c>
      <c r="D1071" s="11" t="s">
        <v>56</v>
      </c>
      <c r="E1071" s="11" t="s">
        <v>56</v>
      </c>
      <c r="F1071" s="11" t="s">
        <v>174</v>
      </c>
      <c r="G1071" s="1">
        <v>42213</v>
      </c>
      <c r="H1071" s="11">
        <v>18</v>
      </c>
      <c r="I1071" s="11">
        <v>19</v>
      </c>
      <c r="J1071" s="11"/>
      <c r="K1071" s="11">
        <v>1</v>
      </c>
    </row>
    <row r="1072" spans="1:11" x14ac:dyDescent="0.25">
      <c r="A1072" s="11" t="s">
        <v>56</v>
      </c>
      <c r="B1072" s="11" t="s">
        <v>35</v>
      </c>
      <c r="C1072" s="11" t="s">
        <v>56</v>
      </c>
      <c r="D1072" s="11" t="s">
        <v>56</v>
      </c>
      <c r="E1072" s="11" t="s">
        <v>56</v>
      </c>
      <c r="F1072" s="11" t="s">
        <v>174</v>
      </c>
      <c r="G1072" s="1">
        <v>42214</v>
      </c>
      <c r="H1072" s="11">
        <v>16</v>
      </c>
      <c r="I1072" s="11">
        <v>19</v>
      </c>
      <c r="J1072" s="11"/>
      <c r="K1072" s="11">
        <v>1</v>
      </c>
    </row>
    <row r="1073" spans="1:11" x14ac:dyDescent="0.25">
      <c r="A1073" s="11" t="s">
        <v>56</v>
      </c>
      <c r="B1073" s="11" t="s">
        <v>35</v>
      </c>
      <c r="C1073" s="11" t="s">
        <v>56</v>
      </c>
      <c r="D1073" s="11" t="s">
        <v>56</v>
      </c>
      <c r="E1073" s="11" t="s">
        <v>56</v>
      </c>
      <c r="F1073" s="11" t="s">
        <v>174</v>
      </c>
      <c r="G1073" s="1">
        <v>42215</v>
      </c>
      <c r="H1073" s="11">
        <v>17</v>
      </c>
      <c r="I1073" s="11">
        <v>18</v>
      </c>
      <c r="J1073" s="11"/>
      <c r="K1073" s="11">
        <v>1</v>
      </c>
    </row>
    <row r="1074" spans="1:11" x14ac:dyDescent="0.25">
      <c r="A1074" s="11" t="s">
        <v>56</v>
      </c>
      <c r="B1074" s="11" t="s">
        <v>35</v>
      </c>
      <c r="C1074" s="11" t="s">
        <v>56</v>
      </c>
      <c r="D1074" s="11" t="s">
        <v>56</v>
      </c>
      <c r="E1074" s="11" t="s">
        <v>56</v>
      </c>
      <c r="F1074" s="11" t="s">
        <v>174</v>
      </c>
      <c r="G1074" s="1">
        <v>42216</v>
      </c>
      <c r="H1074" s="11">
        <v>17</v>
      </c>
      <c r="I1074" s="11">
        <v>17</v>
      </c>
      <c r="J1074" s="11"/>
      <c r="K1074" s="11">
        <v>1</v>
      </c>
    </row>
    <row r="1075" spans="1:11" x14ac:dyDescent="0.25">
      <c r="A1075" s="11" t="s">
        <v>56</v>
      </c>
      <c r="B1075" s="11" t="s">
        <v>35</v>
      </c>
      <c r="C1075" s="11" t="s">
        <v>56</v>
      </c>
      <c r="D1075" s="11" t="s">
        <v>56</v>
      </c>
      <c r="E1075" s="11" t="s">
        <v>56</v>
      </c>
      <c r="F1075" s="11" t="s">
        <v>174</v>
      </c>
      <c r="G1075" s="1">
        <v>42219</v>
      </c>
      <c r="H1075" s="11">
        <v>17</v>
      </c>
      <c r="I1075" s="11">
        <v>17</v>
      </c>
      <c r="J1075" s="11"/>
      <c r="K1075" s="11">
        <v>1</v>
      </c>
    </row>
    <row r="1076" spans="1:11" x14ac:dyDescent="0.25">
      <c r="A1076" s="11" t="s">
        <v>56</v>
      </c>
      <c r="B1076" s="11" t="s">
        <v>35</v>
      </c>
      <c r="C1076" s="11" t="s">
        <v>56</v>
      </c>
      <c r="D1076" s="11" t="s">
        <v>56</v>
      </c>
      <c r="E1076" s="11" t="s">
        <v>56</v>
      </c>
      <c r="F1076" s="11" t="s">
        <v>174</v>
      </c>
      <c r="G1076" s="1">
        <v>42222</v>
      </c>
      <c r="H1076" s="11">
        <v>17</v>
      </c>
      <c r="I1076" s="11">
        <v>18</v>
      </c>
      <c r="J1076" s="11"/>
      <c r="K1076" s="11">
        <v>1</v>
      </c>
    </row>
    <row r="1077" spans="1:11" x14ac:dyDescent="0.25">
      <c r="A1077" s="11" t="s">
        <v>56</v>
      </c>
      <c r="B1077" s="11" t="s">
        <v>35</v>
      </c>
      <c r="C1077" s="11" t="s">
        <v>56</v>
      </c>
      <c r="D1077" s="11" t="s">
        <v>56</v>
      </c>
      <c r="E1077" s="11" t="s">
        <v>56</v>
      </c>
      <c r="F1077" s="11" t="s">
        <v>174</v>
      </c>
      <c r="G1077" s="1">
        <v>42229</v>
      </c>
      <c r="H1077" s="11">
        <v>18</v>
      </c>
      <c r="I1077" s="11">
        <v>19</v>
      </c>
      <c r="J1077" s="11"/>
      <c r="K1077" s="11">
        <v>1</v>
      </c>
    </row>
    <row r="1078" spans="1:11" x14ac:dyDescent="0.25">
      <c r="A1078" s="11" t="s">
        <v>56</v>
      </c>
      <c r="B1078" s="11" t="s">
        <v>35</v>
      </c>
      <c r="C1078" s="11" t="s">
        <v>56</v>
      </c>
      <c r="D1078" s="11" t="s">
        <v>56</v>
      </c>
      <c r="E1078" s="11" t="s">
        <v>56</v>
      </c>
      <c r="F1078" s="11" t="s">
        <v>174</v>
      </c>
      <c r="G1078" s="1">
        <v>42230</v>
      </c>
      <c r="H1078" s="11">
        <v>17</v>
      </c>
      <c r="I1078" s="11">
        <v>18</v>
      </c>
      <c r="J1078" s="11"/>
      <c r="K1078" s="11">
        <v>1</v>
      </c>
    </row>
    <row r="1079" spans="1:11" x14ac:dyDescent="0.25">
      <c r="A1079" s="11" t="s">
        <v>56</v>
      </c>
      <c r="B1079" s="11" t="s">
        <v>35</v>
      </c>
      <c r="C1079" s="11" t="s">
        <v>56</v>
      </c>
      <c r="D1079" s="11" t="s">
        <v>56</v>
      </c>
      <c r="E1079" s="11" t="s">
        <v>56</v>
      </c>
      <c r="F1079" s="11" t="s">
        <v>174</v>
      </c>
      <c r="G1079" s="1">
        <v>42233</v>
      </c>
      <c r="H1079" s="11">
        <v>17</v>
      </c>
      <c r="I1079" s="11">
        <v>17</v>
      </c>
      <c r="J1079" s="11"/>
      <c r="K1079" s="11">
        <v>1</v>
      </c>
    </row>
    <row r="1080" spans="1:11" x14ac:dyDescent="0.25">
      <c r="A1080" s="11" t="s">
        <v>56</v>
      </c>
      <c r="B1080" s="11" t="s">
        <v>35</v>
      </c>
      <c r="C1080" s="11" t="s">
        <v>56</v>
      </c>
      <c r="D1080" s="11" t="s">
        <v>56</v>
      </c>
      <c r="E1080" s="11" t="s">
        <v>56</v>
      </c>
      <c r="F1080" s="11" t="s">
        <v>174</v>
      </c>
      <c r="G1080" s="1">
        <v>42233</v>
      </c>
      <c r="H1080" s="11">
        <v>17</v>
      </c>
      <c r="I1080" s="11">
        <v>18</v>
      </c>
      <c r="J1080" s="11"/>
      <c r="K1080" s="11">
        <v>1</v>
      </c>
    </row>
    <row r="1081" spans="1:11" x14ac:dyDescent="0.25">
      <c r="A1081" s="11" t="s">
        <v>56</v>
      </c>
      <c r="B1081" s="11" t="s">
        <v>35</v>
      </c>
      <c r="C1081" s="11" t="s">
        <v>56</v>
      </c>
      <c r="D1081" s="11" t="s">
        <v>56</v>
      </c>
      <c r="E1081" s="11" t="s">
        <v>56</v>
      </c>
      <c r="F1081" s="11" t="s">
        <v>174</v>
      </c>
      <c r="G1081" s="1">
        <v>42242</v>
      </c>
      <c r="H1081" s="11">
        <v>16</v>
      </c>
      <c r="I1081" s="11">
        <v>19</v>
      </c>
      <c r="J1081" s="11"/>
      <c r="K1081" s="11">
        <v>1</v>
      </c>
    </row>
    <row r="1082" spans="1:11" x14ac:dyDescent="0.25">
      <c r="A1082" s="11" t="s">
        <v>56</v>
      </c>
      <c r="B1082" s="11" t="s">
        <v>35</v>
      </c>
      <c r="C1082" s="11" t="s">
        <v>56</v>
      </c>
      <c r="D1082" s="11" t="s">
        <v>56</v>
      </c>
      <c r="E1082" s="11" t="s">
        <v>56</v>
      </c>
      <c r="F1082" s="11" t="s">
        <v>174</v>
      </c>
      <c r="G1082" s="1">
        <v>42242</v>
      </c>
      <c r="H1082" s="11">
        <v>17</v>
      </c>
      <c r="I1082" s="11">
        <v>19</v>
      </c>
      <c r="J1082" s="11"/>
      <c r="K1082" s="11">
        <v>1</v>
      </c>
    </row>
    <row r="1083" spans="1:11" x14ac:dyDescent="0.25">
      <c r="A1083" s="11" t="s">
        <v>56</v>
      </c>
      <c r="B1083" s="11" t="s">
        <v>35</v>
      </c>
      <c r="C1083" s="11" t="s">
        <v>56</v>
      </c>
      <c r="D1083" s="11" t="s">
        <v>56</v>
      </c>
      <c r="E1083" s="11" t="s">
        <v>56</v>
      </c>
      <c r="F1083" s="11" t="s">
        <v>174</v>
      </c>
      <c r="G1083" s="1">
        <v>42243</v>
      </c>
      <c r="H1083" s="11">
        <v>18</v>
      </c>
      <c r="I1083" s="11">
        <v>19</v>
      </c>
      <c r="J1083" s="11"/>
      <c r="K1083" s="11">
        <v>1</v>
      </c>
    </row>
    <row r="1084" spans="1:11" x14ac:dyDescent="0.25">
      <c r="A1084" s="11" t="s">
        <v>56</v>
      </c>
      <c r="B1084" s="11" t="s">
        <v>35</v>
      </c>
      <c r="C1084" s="11" t="s">
        <v>56</v>
      </c>
      <c r="D1084" s="11" t="s">
        <v>56</v>
      </c>
      <c r="E1084" s="11" t="s">
        <v>56</v>
      </c>
      <c r="F1084" s="11" t="s">
        <v>174</v>
      </c>
      <c r="G1084" s="1">
        <v>42243</v>
      </c>
      <c r="H1084" s="11">
        <v>19</v>
      </c>
      <c r="I1084" s="11">
        <v>19</v>
      </c>
      <c r="J1084" s="11"/>
      <c r="K1084" s="11">
        <v>1</v>
      </c>
    </row>
    <row r="1085" spans="1:11" x14ac:dyDescent="0.25">
      <c r="A1085" s="11" t="s">
        <v>56</v>
      </c>
      <c r="B1085" s="11" t="s">
        <v>35</v>
      </c>
      <c r="C1085" s="11" t="s">
        <v>56</v>
      </c>
      <c r="D1085" s="11" t="s">
        <v>56</v>
      </c>
      <c r="E1085" s="11" t="s">
        <v>56</v>
      </c>
      <c r="F1085" s="11" t="s">
        <v>174</v>
      </c>
      <c r="G1085" s="1">
        <v>42244</v>
      </c>
      <c r="H1085" s="11">
        <v>17</v>
      </c>
      <c r="I1085" s="11">
        <v>19</v>
      </c>
      <c r="J1085" s="11"/>
      <c r="K1085" s="11">
        <v>1</v>
      </c>
    </row>
    <row r="1086" spans="1:11" x14ac:dyDescent="0.25">
      <c r="A1086" s="11" t="s">
        <v>56</v>
      </c>
      <c r="B1086" s="11" t="s">
        <v>35</v>
      </c>
      <c r="C1086" s="11" t="s">
        <v>56</v>
      </c>
      <c r="D1086" s="11" t="s">
        <v>56</v>
      </c>
      <c r="E1086" s="11" t="s">
        <v>56</v>
      </c>
      <c r="F1086" s="11" t="s">
        <v>174</v>
      </c>
      <c r="G1086" s="1">
        <v>42244</v>
      </c>
      <c r="H1086" s="11">
        <v>18</v>
      </c>
      <c r="I1086" s="11">
        <v>19</v>
      </c>
      <c r="J1086" s="11"/>
      <c r="K1086" s="11">
        <v>1</v>
      </c>
    </row>
    <row r="1087" spans="1:11" x14ac:dyDescent="0.25">
      <c r="A1087" s="11" t="s">
        <v>56</v>
      </c>
      <c r="B1087" s="11" t="s">
        <v>35</v>
      </c>
      <c r="C1087" s="11" t="s">
        <v>56</v>
      </c>
      <c r="D1087" s="11" t="s">
        <v>56</v>
      </c>
      <c r="E1087" s="11" t="s">
        <v>56</v>
      </c>
      <c r="F1087" s="11" t="s">
        <v>174</v>
      </c>
      <c r="G1087" s="1">
        <v>42256</v>
      </c>
      <c r="H1087" s="11">
        <v>16</v>
      </c>
      <c r="I1087" s="11">
        <v>19</v>
      </c>
      <c r="J1087" s="11"/>
      <c r="K1087" s="11">
        <v>1</v>
      </c>
    </row>
    <row r="1088" spans="1:11" x14ac:dyDescent="0.25">
      <c r="A1088" s="11" t="s">
        <v>56</v>
      </c>
      <c r="B1088" s="11" t="s">
        <v>35</v>
      </c>
      <c r="C1088" s="11" t="s">
        <v>56</v>
      </c>
      <c r="D1088" s="11" t="s">
        <v>56</v>
      </c>
      <c r="E1088" s="11" t="s">
        <v>56</v>
      </c>
      <c r="F1088" s="11" t="s">
        <v>174</v>
      </c>
      <c r="G1088" s="1">
        <v>42257</v>
      </c>
      <c r="H1088" s="11">
        <v>16</v>
      </c>
      <c r="I1088" s="11">
        <v>19</v>
      </c>
      <c r="J1088" s="11"/>
      <c r="K1088" s="11">
        <v>1</v>
      </c>
    </row>
    <row r="1089" spans="1:11" x14ac:dyDescent="0.25">
      <c r="A1089" s="11" t="s">
        <v>56</v>
      </c>
      <c r="B1089" s="11" t="s">
        <v>35</v>
      </c>
      <c r="C1089" s="11" t="s">
        <v>56</v>
      </c>
      <c r="D1089" s="11" t="s">
        <v>56</v>
      </c>
      <c r="E1089" s="11" t="s">
        <v>56</v>
      </c>
      <c r="F1089" s="11" t="s">
        <v>174</v>
      </c>
      <c r="G1089" s="1">
        <v>42258</v>
      </c>
      <c r="H1089" s="11">
        <v>15</v>
      </c>
      <c r="I1089" s="11">
        <v>18</v>
      </c>
      <c r="J1089" s="11"/>
      <c r="K1089" s="11">
        <v>1</v>
      </c>
    </row>
    <row r="1090" spans="1:11" x14ac:dyDescent="0.25">
      <c r="A1090" s="11" t="s">
        <v>56</v>
      </c>
      <c r="B1090" s="11" t="s">
        <v>35</v>
      </c>
      <c r="C1090" s="11" t="s">
        <v>56</v>
      </c>
      <c r="D1090" s="11" t="s">
        <v>56</v>
      </c>
      <c r="E1090" s="11" t="s">
        <v>56</v>
      </c>
      <c r="F1090" s="11" t="s">
        <v>174</v>
      </c>
      <c r="G1090" s="1">
        <v>42258</v>
      </c>
      <c r="H1090" s="11">
        <v>16</v>
      </c>
      <c r="I1090" s="11">
        <v>19</v>
      </c>
      <c r="J1090" s="11"/>
      <c r="K1090" s="11">
        <v>1</v>
      </c>
    </row>
    <row r="1091" spans="1:11" x14ac:dyDescent="0.25">
      <c r="A1091" s="11" t="s">
        <v>56</v>
      </c>
      <c r="B1091" s="11" t="s">
        <v>35</v>
      </c>
      <c r="C1091" s="11" t="s">
        <v>56</v>
      </c>
      <c r="D1091" s="11" t="s">
        <v>56</v>
      </c>
      <c r="E1091" s="11" t="s">
        <v>56</v>
      </c>
      <c r="F1091" s="11" t="s">
        <v>174</v>
      </c>
      <c r="G1091" s="1">
        <v>42268</v>
      </c>
      <c r="H1091" s="11">
        <v>16</v>
      </c>
      <c r="I1091" s="11">
        <v>19</v>
      </c>
      <c r="J1091" s="11"/>
      <c r="K1091" s="11">
        <v>1</v>
      </c>
    </row>
    <row r="1092" spans="1:11" x14ac:dyDescent="0.25">
      <c r="A1092" s="11" t="s">
        <v>56</v>
      </c>
      <c r="B1092" s="11" t="s">
        <v>35</v>
      </c>
      <c r="C1092" s="11" t="s">
        <v>56</v>
      </c>
      <c r="D1092" s="11" t="s">
        <v>56</v>
      </c>
      <c r="E1092" s="11" t="s">
        <v>56</v>
      </c>
      <c r="F1092" s="11" t="s">
        <v>174</v>
      </c>
      <c r="G1092" s="1">
        <v>42271</v>
      </c>
      <c r="H1092" s="11">
        <v>19</v>
      </c>
      <c r="I1092" s="11">
        <v>19</v>
      </c>
      <c r="J1092" s="11"/>
      <c r="K1092" s="11">
        <v>1</v>
      </c>
    </row>
    <row r="1093" spans="1:11" x14ac:dyDescent="0.25">
      <c r="A1093" s="11" t="s">
        <v>56</v>
      </c>
      <c r="B1093" s="11" t="s">
        <v>35</v>
      </c>
      <c r="C1093" s="11" t="s">
        <v>56</v>
      </c>
      <c r="D1093" s="11" t="s">
        <v>56</v>
      </c>
      <c r="E1093" s="11" t="s">
        <v>56</v>
      </c>
      <c r="F1093" s="11" t="s">
        <v>174</v>
      </c>
      <c r="G1093" s="1">
        <v>42272</v>
      </c>
      <c r="H1093" s="11">
        <v>18</v>
      </c>
      <c r="I1093" s="11">
        <v>19</v>
      </c>
      <c r="J1093" s="11"/>
      <c r="K1093" s="11">
        <v>1</v>
      </c>
    </row>
    <row r="1094" spans="1:11" x14ac:dyDescent="0.25">
      <c r="A1094" s="11" t="s">
        <v>56</v>
      </c>
      <c r="B1094" s="11" t="s">
        <v>35</v>
      </c>
      <c r="C1094" s="11" t="s">
        <v>56</v>
      </c>
      <c r="D1094" s="11" t="s">
        <v>56</v>
      </c>
      <c r="E1094" s="11" t="s">
        <v>56</v>
      </c>
      <c r="F1094" s="11" t="s">
        <v>174</v>
      </c>
      <c r="G1094" s="1">
        <v>42276</v>
      </c>
      <c r="H1094" s="11">
        <v>18</v>
      </c>
      <c r="I1094" s="11">
        <v>18</v>
      </c>
      <c r="J1094" s="11"/>
      <c r="K1094" s="11">
        <v>1</v>
      </c>
    </row>
    <row r="1095" spans="1:11" x14ac:dyDescent="0.25">
      <c r="A1095" s="11" t="s">
        <v>56</v>
      </c>
      <c r="B1095" s="11" t="s">
        <v>35</v>
      </c>
      <c r="C1095" s="11" t="s">
        <v>56</v>
      </c>
      <c r="D1095" s="11" t="s">
        <v>56</v>
      </c>
      <c r="E1095" s="11" t="s">
        <v>56</v>
      </c>
      <c r="F1095" s="11" t="s">
        <v>174</v>
      </c>
      <c r="G1095" s="1">
        <v>42285</v>
      </c>
      <c r="H1095" s="11">
        <v>19</v>
      </c>
      <c r="I1095" s="11">
        <v>19</v>
      </c>
      <c r="J1095" s="11"/>
      <c r="K1095" s="11">
        <v>1</v>
      </c>
    </row>
    <row r="1096" spans="1:11" x14ac:dyDescent="0.25">
      <c r="A1096" s="11" t="s">
        <v>56</v>
      </c>
      <c r="B1096" s="11" t="s">
        <v>35</v>
      </c>
      <c r="C1096" s="11" t="s">
        <v>56</v>
      </c>
      <c r="D1096" s="11" t="s">
        <v>56</v>
      </c>
      <c r="E1096" s="11" t="s">
        <v>56</v>
      </c>
      <c r="F1096" s="11" t="s">
        <v>174</v>
      </c>
      <c r="G1096" s="1">
        <v>42286</v>
      </c>
      <c r="H1096" s="11">
        <v>17</v>
      </c>
      <c r="I1096" s="11">
        <v>19</v>
      </c>
      <c r="J1096" s="11"/>
      <c r="K1096" s="11">
        <v>1</v>
      </c>
    </row>
    <row r="1097" spans="1:11" x14ac:dyDescent="0.25">
      <c r="A1097" s="11" t="s">
        <v>56</v>
      </c>
      <c r="B1097" s="11" t="s">
        <v>35</v>
      </c>
      <c r="C1097" s="11" t="s">
        <v>56</v>
      </c>
      <c r="D1097" s="11" t="s">
        <v>56</v>
      </c>
      <c r="E1097" s="11" t="s">
        <v>56</v>
      </c>
      <c r="F1097" s="11" t="s">
        <v>174</v>
      </c>
      <c r="G1097" s="1">
        <v>42286</v>
      </c>
      <c r="H1097" s="11">
        <v>18</v>
      </c>
      <c r="I1097" s="11">
        <v>19</v>
      </c>
      <c r="J1097" s="11"/>
      <c r="K1097" s="11">
        <v>1</v>
      </c>
    </row>
    <row r="1098" spans="1:11" x14ac:dyDescent="0.25">
      <c r="A1098" s="11" t="s">
        <v>56</v>
      </c>
      <c r="B1098" s="11" t="s">
        <v>35</v>
      </c>
      <c r="C1098" s="11" t="s">
        <v>56</v>
      </c>
      <c r="D1098" s="11" t="s">
        <v>56</v>
      </c>
      <c r="E1098" s="11" t="s">
        <v>56</v>
      </c>
      <c r="F1098" s="11" t="s">
        <v>174</v>
      </c>
      <c r="G1098" s="1">
        <v>42289</v>
      </c>
      <c r="H1098" s="11">
        <v>19</v>
      </c>
      <c r="I1098" s="11">
        <v>19</v>
      </c>
      <c r="J1098" s="11"/>
      <c r="K1098" s="11">
        <v>1</v>
      </c>
    </row>
    <row r="1099" spans="1:11" x14ac:dyDescent="0.25">
      <c r="A1099" s="11" t="s">
        <v>56</v>
      </c>
      <c r="B1099" s="11" t="s">
        <v>35</v>
      </c>
      <c r="C1099" s="11" t="s">
        <v>56</v>
      </c>
      <c r="D1099" s="11" t="s">
        <v>56</v>
      </c>
      <c r="E1099" s="11" t="s">
        <v>56</v>
      </c>
      <c r="F1099" s="11" t="s">
        <v>174</v>
      </c>
      <c r="G1099" s="1">
        <v>42290</v>
      </c>
      <c r="H1099" s="11">
        <v>16</v>
      </c>
      <c r="I1099" s="11">
        <v>19</v>
      </c>
      <c r="J1099" s="11"/>
      <c r="K1099" s="11">
        <v>1</v>
      </c>
    </row>
    <row r="1100" spans="1:11" x14ac:dyDescent="0.25">
      <c r="A1100" s="11" t="s">
        <v>56</v>
      </c>
      <c r="B1100" s="11" t="s">
        <v>35</v>
      </c>
      <c r="C1100" s="11" t="s">
        <v>56</v>
      </c>
      <c r="D1100" s="11" t="s">
        <v>56</v>
      </c>
      <c r="E1100" s="11" t="s">
        <v>56</v>
      </c>
      <c r="F1100" s="11" t="s">
        <v>174</v>
      </c>
      <c r="G1100" s="1">
        <v>42290</v>
      </c>
      <c r="H1100" s="11">
        <v>17</v>
      </c>
      <c r="I1100" s="11">
        <v>19</v>
      </c>
      <c r="J1100" s="11"/>
      <c r="K1100" s="11">
        <v>1</v>
      </c>
    </row>
    <row r="1101" spans="1:11" x14ac:dyDescent="0.25">
      <c r="A1101" s="11" t="s">
        <v>56</v>
      </c>
      <c r="B1101" s="11" t="s">
        <v>35</v>
      </c>
      <c r="C1101" s="11" t="s">
        <v>56</v>
      </c>
      <c r="D1101" s="11" t="s">
        <v>56</v>
      </c>
      <c r="E1101" s="11" t="s">
        <v>56</v>
      </c>
      <c r="F1101" s="11" t="s">
        <v>174</v>
      </c>
      <c r="G1101" s="1">
        <v>42291</v>
      </c>
      <c r="H1101" s="11">
        <v>18</v>
      </c>
      <c r="I1101" s="11">
        <v>19</v>
      </c>
      <c r="J1101" s="11"/>
      <c r="K1101" s="11">
        <v>1</v>
      </c>
    </row>
    <row r="1102" spans="1:11" x14ac:dyDescent="0.25">
      <c r="A1102" s="11" t="s">
        <v>56</v>
      </c>
      <c r="B1102" s="11" t="s">
        <v>35</v>
      </c>
      <c r="C1102" s="11" t="s">
        <v>56</v>
      </c>
      <c r="D1102" s="11" t="s">
        <v>56</v>
      </c>
      <c r="E1102" s="11" t="s">
        <v>56</v>
      </c>
      <c r="F1102" s="11" t="s">
        <v>174</v>
      </c>
      <c r="G1102" s="1">
        <v>42292</v>
      </c>
      <c r="H1102" s="11">
        <v>18</v>
      </c>
      <c r="I1102" s="11">
        <v>19</v>
      </c>
      <c r="J1102" s="11"/>
      <c r="K1102" s="11">
        <v>1</v>
      </c>
    </row>
    <row r="1103" spans="1:11" x14ac:dyDescent="0.25">
      <c r="A1103" s="11" t="s">
        <v>56</v>
      </c>
      <c r="B1103" s="11" t="s">
        <v>35</v>
      </c>
      <c r="C1103" s="11" t="s">
        <v>56</v>
      </c>
      <c r="D1103" s="11" t="s">
        <v>56</v>
      </c>
      <c r="E1103" s="11" t="s">
        <v>56</v>
      </c>
      <c r="F1103" s="11" t="s">
        <v>174</v>
      </c>
      <c r="G1103" s="1">
        <v>42292</v>
      </c>
      <c r="H1103" s="11">
        <v>19</v>
      </c>
      <c r="I1103" s="11">
        <v>19</v>
      </c>
      <c r="J1103" s="11"/>
      <c r="K1103" s="11">
        <v>1</v>
      </c>
    </row>
    <row r="1104" spans="1:11" x14ac:dyDescent="0.25">
      <c r="A1104" s="11" t="s">
        <v>56</v>
      </c>
      <c r="B1104" s="11" t="s">
        <v>35</v>
      </c>
      <c r="C1104" s="11" t="s">
        <v>56</v>
      </c>
      <c r="D1104" s="11" t="s">
        <v>56</v>
      </c>
      <c r="E1104" s="11" t="s">
        <v>56</v>
      </c>
      <c r="F1104" s="11" t="s">
        <v>174</v>
      </c>
      <c r="G1104" s="1">
        <v>42293</v>
      </c>
      <c r="H1104" s="11">
        <v>19</v>
      </c>
      <c r="I1104" s="11">
        <v>19</v>
      </c>
      <c r="J1104" s="11"/>
      <c r="K1104" s="11">
        <v>1</v>
      </c>
    </row>
    <row r="1105" spans="1:11" x14ac:dyDescent="0.25">
      <c r="A1105" s="11" t="s">
        <v>56</v>
      </c>
      <c r="B1105" s="11" t="s">
        <v>35</v>
      </c>
      <c r="C1105" s="11" t="s">
        <v>56</v>
      </c>
      <c r="D1105" s="11" t="s">
        <v>56</v>
      </c>
      <c r="E1105" s="11" t="s">
        <v>56</v>
      </c>
      <c r="F1105" s="11" t="s">
        <v>174</v>
      </c>
      <c r="G1105" s="1">
        <v>42296</v>
      </c>
      <c r="H1105" s="11">
        <v>19</v>
      </c>
      <c r="I1105" s="11">
        <v>19</v>
      </c>
      <c r="J1105" s="11"/>
      <c r="K1105" s="11">
        <v>1</v>
      </c>
    </row>
    <row r="1106" spans="1:11" x14ac:dyDescent="0.25">
      <c r="A1106" s="11" t="s">
        <v>56</v>
      </c>
      <c r="B1106" s="11" t="s">
        <v>35</v>
      </c>
      <c r="C1106" s="11" t="s">
        <v>56</v>
      </c>
      <c r="D1106" s="11" t="s">
        <v>56</v>
      </c>
      <c r="E1106" s="11" t="s">
        <v>56</v>
      </c>
      <c r="F1106" s="11" t="s">
        <v>174</v>
      </c>
      <c r="G1106" s="1">
        <v>42303</v>
      </c>
      <c r="H1106" s="11">
        <v>19</v>
      </c>
      <c r="I1106" s="11">
        <v>19</v>
      </c>
      <c r="J1106" s="11"/>
      <c r="K1106" s="11">
        <v>1</v>
      </c>
    </row>
    <row r="1107" spans="1:11" x14ac:dyDescent="0.25">
      <c r="A1107" s="11" t="s">
        <v>56</v>
      </c>
      <c r="B1107" s="11" t="s">
        <v>35</v>
      </c>
      <c r="C1107" s="11" t="s">
        <v>56</v>
      </c>
      <c r="D1107" s="11" t="s">
        <v>56</v>
      </c>
      <c r="E1107" s="11" t="s">
        <v>56</v>
      </c>
      <c r="F1107" s="11" t="s">
        <v>174</v>
      </c>
      <c r="G1107" s="1">
        <v>42304</v>
      </c>
      <c r="H1107" s="11">
        <v>19</v>
      </c>
      <c r="I1107" s="11">
        <v>19</v>
      </c>
      <c r="J1107" s="11"/>
      <c r="K1107" s="11">
        <v>1</v>
      </c>
    </row>
    <row r="1108" spans="1:11" x14ac:dyDescent="0.25">
      <c r="A1108" s="11" t="s">
        <v>56</v>
      </c>
      <c r="B1108" s="11" t="s">
        <v>35</v>
      </c>
      <c r="C1108" s="11" t="s">
        <v>56</v>
      </c>
      <c r="D1108" s="11" t="s">
        <v>56</v>
      </c>
      <c r="E1108" s="11" t="s">
        <v>56</v>
      </c>
      <c r="F1108" s="11" t="s">
        <v>174</v>
      </c>
      <c r="G1108" s="1">
        <v>42305</v>
      </c>
      <c r="H1108" s="11">
        <v>19</v>
      </c>
      <c r="I1108" s="11">
        <v>19</v>
      </c>
      <c r="J1108" s="11"/>
      <c r="K1108" s="11">
        <v>1</v>
      </c>
    </row>
    <row r="1109" spans="1:11" x14ac:dyDescent="0.25">
      <c r="A1109" s="11" t="s">
        <v>56</v>
      </c>
      <c r="B1109" s="11" t="s">
        <v>35</v>
      </c>
      <c r="C1109" s="11" t="s">
        <v>56</v>
      </c>
      <c r="D1109" s="11" t="s">
        <v>56</v>
      </c>
      <c r="E1109" s="11" t="s">
        <v>56</v>
      </c>
      <c r="F1109" s="11" t="s">
        <v>174</v>
      </c>
      <c r="G1109" s="1">
        <v>42306</v>
      </c>
      <c r="H1109" s="11">
        <v>19</v>
      </c>
      <c r="I1109" s="11">
        <v>19</v>
      </c>
      <c r="J1109" s="11"/>
      <c r="K1109" s="11">
        <v>1</v>
      </c>
    </row>
    <row r="1110" spans="1:11" x14ac:dyDescent="0.25">
      <c r="A1110" s="11" t="s">
        <v>56</v>
      </c>
      <c r="B1110" s="11" t="s">
        <v>35</v>
      </c>
      <c r="C1110" s="11" t="s">
        <v>56</v>
      </c>
      <c r="D1110" s="11" t="s">
        <v>56</v>
      </c>
      <c r="E1110" s="11" t="s">
        <v>56</v>
      </c>
      <c r="F1110" s="11" t="s">
        <v>174</v>
      </c>
      <c r="G1110" s="1">
        <v>42307</v>
      </c>
      <c r="H1110" s="11">
        <v>19</v>
      </c>
      <c r="I1110" s="11">
        <v>19</v>
      </c>
      <c r="J1110" s="11"/>
      <c r="K1110" s="11">
        <v>1</v>
      </c>
    </row>
    <row r="1111" spans="1:11" x14ac:dyDescent="0.25">
      <c r="A1111" s="11" t="s">
        <v>56</v>
      </c>
      <c r="B1111" s="11" t="s">
        <v>35</v>
      </c>
      <c r="C1111" s="11" t="s">
        <v>56</v>
      </c>
      <c r="D1111" s="11" t="s">
        <v>56</v>
      </c>
      <c r="E1111" s="11" t="s">
        <v>56</v>
      </c>
      <c r="F1111" s="11" t="s">
        <v>176</v>
      </c>
      <c r="G1111" s="1">
        <v>41948</v>
      </c>
      <c r="H1111" s="11">
        <v>18</v>
      </c>
      <c r="I1111" s="11">
        <v>19</v>
      </c>
      <c r="J1111" s="11"/>
      <c r="K1111" s="11">
        <v>1</v>
      </c>
    </row>
    <row r="1112" spans="1:11" x14ac:dyDescent="0.25">
      <c r="A1112" s="11" t="s">
        <v>56</v>
      </c>
      <c r="B1112" s="11" t="s">
        <v>35</v>
      </c>
      <c r="C1112" s="11" t="s">
        <v>56</v>
      </c>
      <c r="D1112" s="11" t="s">
        <v>56</v>
      </c>
      <c r="E1112" s="11" t="s">
        <v>56</v>
      </c>
      <c r="F1112" s="11" t="s">
        <v>176</v>
      </c>
      <c r="G1112" s="1">
        <v>41949</v>
      </c>
      <c r="H1112" s="11">
        <v>17</v>
      </c>
      <c r="I1112" s="11">
        <v>19</v>
      </c>
      <c r="J1112" s="11"/>
      <c r="K1112" s="11">
        <v>1</v>
      </c>
    </row>
    <row r="1113" spans="1:11" x14ac:dyDescent="0.25">
      <c r="A1113" s="11" t="s">
        <v>56</v>
      </c>
      <c r="B1113" s="11" t="s">
        <v>35</v>
      </c>
      <c r="C1113" s="11" t="s">
        <v>56</v>
      </c>
      <c r="D1113" s="11" t="s">
        <v>56</v>
      </c>
      <c r="E1113" s="11" t="s">
        <v>56</v>
      </c>
      <c r="F1113" s="11" t="s">
        <v>176</v>
      </c>
      <c r="G1113" s="1">
        <v>41950</v>
      </c>
      <c r="H1113" s="11">
        <v>18</v>
      </c>
      <c r="I1113" s="11">
        <v>19</v>
      </c>
      <c r="J1113" s="11"/>
      <c r="K1113" s="11">
        <v>1</v>
      </c>
    </row>
    <row r="1114" spans="1:11" x14ac:dyDescent="0.25">
      <c r="A1114" s="11" t="s">
        <v>56</v>
      </c>
      <c r="B1114" s="11" t="s">
        <v>35</v>
      </c>
      <c r="C1114" s="11" t="s">
        <v>56</v>
      </c>
      <c r="D1114" s="11" t="s">
        <v>56</v>
      </c>
      <c r="E1114" s="11" t="s">
        <v>56</v>
      </c>
      <c r="F1114" s="11" t="s">
        <v>176</v>
      </c>
      <c r="G1114" s="1">
        <v>41953</v>
      </c>
      <c r="H1114" s="11">
        <v>18</v>
      </c>
      <c r="I1114" s="11">
        <v>19</v>
      </c>
      <c r="J1114" s="11"/>
      <c r="K1114" s="11">
        <v>1</v>
      </c>
    </row>
    <row r="1115" spans="1:11" x14ac:dyDescent="0.25">
      <c r="A1115" s="11" t="s">
        <v>56</v>
      </c>
      <c r="B1115" s="11" t="s">
        <v>35</v>
      </c>
      <c r="C1115" s="11" t="s">
        <v>56</v>
      </c>
      <c r="D1115" s="11" t="s">
        <v>56</v>
      </c>
      <c r="E1115" s="11" t="s">
        <v>56</v>
      </c>
      <c r="F1115" s="11" t="s">
        <v>176</v>
      </c>
      <c r="G1115" s="1">
        <v>41956</v>
      </c>
      <c r="H1115" s="11">
        <v>18</v>
      </c>
      <c r="I1115" s="11">
        <v>19</v>
      </c>
      <c r="J1115" s="11"/>
      <c r="K1115" s="11">
        <v>1</v>
      </c>
    </row>
    <row r="1116" spans="1:11" x14ac:dyDescent="0.25">
      <c r="A1116" s="11" t="s">
        <v>56</v>
      </c>
      <c r="B1116" s="11" t="s">
        <v>35</v>
      </c>
      <c r="C1116" s="11" t="s">
        <v>56</v>
      </c>
      <c r="D1116" s="11" t="s">
        <v>56</v>
      </c>
      <c r="E1116" s="11" t="s">
        <v>56</v>
      </c>
      <c r="F1116" s="11" t="s">
        <v>176</v>
      </c>
      <c r="G1116" s="1">
        <v>42034</v>
      </c>
      <c r="H1116" s="11">
        <v>18</v>
      </c>
      <c r="I1116" s="11">
        <v>19</v>
      </c>
      <c r="J1116" s="11"/>
      <c r="K1116" s="11">
        <v>1</v>
      </c>
    </row>
    <row r="1117" spans="1:11" x14ac:dyDescent="0.25">
      <c r="A1117" s="11" t="s">
        <v>56</v>
      </c>
      <c r="B1117" s="11" t="s">
        <v>35</v>
      </c>
      <c r="C1117" s="11" t="s">
        <v>56</v>
      </c>
      <c r="D1117" s="11" t="s">
        <v>56</v>
      </c>
      <c r="E1117" s="11" t="s">
        <v>56</v>
      </c>
      <c r="F1117" s="11" t="s">
        <v>176</v>
      </c>
      <c r="G1117" s="1">
        <v>42037</v>
      </c>
      <c r="H1117" s="11">
        <v>18</v>
      </c>
      <c r="I1117" s="11">
        <v>19</v>
      </c>
      <c r="J1117" s="11"/>
      <c r="K1117" s="11">
        <v>1</v>
      </c>
    </row>
    <row r="1118" spans="1:11" x14ac:dyDescent="0.25">
      <c r="A1118" s="11" t="s">
        <v>56</v>
      </c>
      <c r="B1118" s="11" t="s">
        <v>35</v>
      </c>
      <c r="C1118" s="11" t="s">
        <v>56</v>
      </c>
      <c r="D1118" s="11" t="s">
        <v>56</v>
      </c>
      <c r="E1118" s="11" t="s">
        <v>56</v>
      </c>
      <c r="F1118" s="11" t="s">
        <v>176</v>
      </c>
      <c r="G1118" s="1">
        <v>42038</v>
      </c>
      <c r="H1118" s="11">
        <v>18</v>
      </c>
      <c r="I1118" s="11">
        <v>19</v>
      </c>
      <c r="J1118" s="11"/>
      <c r="K1118" s="11">
        <v>1</v>
      </c>
    </row>
    <row r="1119" spans="1:11" x14ac:dyDescent="0.25">
      <c r="A1119" s="11" t="s">
        <v>56</v>
      </c>
      <c r="B1119" s="11" t="s">
        <v>35</v>
      </c>
      <c r="C1119" s="11" t="s">
        <v>56</v>
      </c>
      <c r="D1119" s="11" t="s">
        <v>56</v>
      </c>
      <c r="E1119" s="11" t="s">
        <v>56</v>
      </c>
      <c r="F1119" s="11" t="s">
        <v>176</v>
      </c>
      <c r="G1119" s="1">
        <v>42044</v>
      </c>
      <c r="H1119" s="11">
        <v>18</v>
      </c>
      <c r="I1119" s="11">
        <v>19</v>
      </c>
      <c r="J1119" s="11"/>
      <c r="K1119" s="11">
        <v>1</v>
      </c>
    </row>
    <row r="1120" spans="1:11" x14ac:dyDescent="0.25">
      <c r="A1120" s="11" t="s">
        <v>56</v>
      </c>
      <c r="B1120" s="11" t="s">
        <v>35</v>
      </c>
      <c r="C1120" s="11" t="s">
        <v>56</v>
      </c>
      <c r="D1120" s="11" t="s">
        <v>56</v>
      </c>
      <c r="E1120" s="11" t="s">
        <v>56</v>
      </c>
      <c r="F1120" s="11" t="s">
        <v>176</v>
      </c>
      <c r="G1120" s="1">
        <v>42222</v>
      </c>
      <c r="H1120" s="11">
        <v>17</v>
      </c>
      <c r="I1120" s="11">
        <v>18</v>
      </c>
      <c r="J1120" s="11"/>
      <c r="K1120" s="11">
        <v>1</v>
      </c>
    </row>
    <row r="1121" spans="1:11" x14ac:dyDescent="0.25">
      <c r="A1121" s="11" t="s">
        <v>56</v>
      </c>
      <c r="B1121" s="11" t="s">
        <v>35</v>
      </c>
      <c r="C1121" s="11" t="s">
        <v>56</v>
      </c>
      <c r="D1121" s="11" t="s">
        <v>56</v>
      </c>
      <c r="E1121" s="11" t="s">
        <v>56</v>
      </c>
      <c r="F1121" s="11" t="s">
        <v>176</v>
      </c>
      <c r="G1121" s="1">
        <v>42229</v>
      </c>
      <c r="H1121" s="11">
        <v>18</v>
      </c>
      <c r="I1121" s="11">
        <v>19</v>
      </c>
      <c r="J1121" s="11"/>
      <c r="K1121" s="11">
        <v>1</v>
      </c>
    </row>
    <row r="1122" spans="1:11" x14ac:dyDescent="0.25">
      <c r="A1122" s="11" t="s">
        <v>56</v>
      </c>
      <c r="B1122" s="11" t="s">
        <v>35</v>
      </c>
      <c r="C1122" s="11" t="s">
        <v>56</v>
      </c>
      <c r="D1122" s="11" t="s">
        <v>56</v>
      </c>
      <c r="E1122" s="11" t="s">
        <v>56</v>
      </c>
      <c r="F1122" s="11" t="s">
        <v>176</v>
      </c>
      <c r="G1122" s="1">
        <v>42233</v>
      </c>
      <c r="H1122" s="11">
        <v>17</v>
      </c>
      <c r="I1122" s="11">
        <v>18</v>
      </c>
      <c r="J1122" s="11"/>
      <c r="K1122" s="11">
        <v>1</v>
      </c>
    </row>
    <row r="1123" spans="1:11" x14ac:dyDescent="0.25">
      <c r="A1123" s="11" t="s">
        <v>56</v>
      </c>
      <c r="B1123" s="11" t="s">
        <v>35</v>
      </c>
      <c r="C1123" s="11" t="s">
        <v>56</v>
      </c>
      <c r="D1123" s="11" t="s">
        <v>56</v>
      </c>
      <c r="E1123" s="11" t="s">
        <v>56</v>
      </c>
      <c r="F1123" s="11" t="s">
        <v>176</v>
      </c>
      <c r="G1123" s="1">
        <v>42242</v>
      </c>
      <c r="H1123" s="11">
        <v>17</v>
      </c>
      <c r="I1123" s="11">
        <v>19</v>
      </c>
      <c r="J1123" s="11"/>
      <c r="K1123" s="11">
        <v>1</v>
      </c>
    </row>
    <row r="1124" spans="1:11" x14ac:dyDescent="0.25">
      <c r="A1124" s="11" t="s">
        <v>56</v>
      </c>
      <c r="B1124" s="11" t="s">
        <v>35</v>
      </c>
      <c r="C1124" s="11" t="s">
        <v>56</v>
      </c>
      <c r="D1124" s="11" t="s">
        <v>56</v>
      </c>
      <c r="E1124" s="11" t="s">
        <v>56</v>
      </c>
      <c r="F1124" s="11" t="s">
        <v>176</v>
      </c>
      <c r="G1124" s="1">
        <v>42244</v>
      </c>
      <c r="H1124" s="11">
        <v>17</v>
      </c>
      <c r="I1124" s="11">
        <v>19</v>
      </c>
      <c r="J1124" s="11"/>
      <c r="K1124" s="11">
        <v>1</v>
      </c>
    </row>
    <row r="1125" spans="1:11" x14ac:dyDescent="0.25">
      <c r="A1125" s="11" t="s">
        <v>56</v>
      </c>
      <c r="B1125" s="11" t="s">
        <v>35</v>
      </c>
      <c r="C1125" s="11" t="s">
        <v>56</v>
      </c>
      <c r="D1125" s="11" t="s">
        <v>56</v>
      </c>
      <c r="E1125" s="11" t="s">
        <v>56</v>
      </c>
      <c r="F1125" s="11" t="s">
        <v>176</v>
      </c>
      <c r="G1125" s="1">
        <v>42256</v>
      </c>
      <c r="H1125" s="11">
        <v>15</v>
      </c>
      <c r="I1125" s="11">
        <v>19</v>
      </c>
      <c r="J1125" s="11"/>
      <c r="K1125" s="11">
        <v>1</v>
      </c>
    </row>
    <row r="1126" spans="1:11" x14ac:dyDescent="0.25">
      <c r="A1126" s="11" t="s">
        <v>56</v>
      </c>
      <c r="B1126" s="11" t="s">
        <v>35</v>
      </c>
      <c r="C1126" s="11" t="s">
        <v>56</v>
      </c>
      <c r="D1126" s="11" t="s">
        <v>56</v>
      </c>
      <c r="E1126" s="11" t="s">
        <v>56</v>
      </c>
      <c r="F1126" s="11" t="s">
        <v>176</v>
      </c>
      <c r="G1126" s="1">
        <v>42257</v>
      </c>
      <c r="H1126" s="11">
        <v>15</v>
      </c>
      <c r="I1126" s="11">
        <v>19</v>
      </c>
      <c r="J1126" s="11"/>
      <c r="K1126" s="11">
        <v>1</v>
      </c>
    </row>
    <row r="1127" spans="1:11" x14ac:dyDescent="0.25">
      <c r="A1127" s="11" t="s">
        <v>56</v>
      </c>
      <c r="B1127" s="11" t="s">
        <v>35</v>
      </c>
      <c r="C1127" s="11" t="s">
        <v>56</v>
      </c>
      <c r="D1127" s="11" t="s">
        <v>56</v>
      </c>
      <c r="E1127" s="11" t="s">
        <v>56</v>
      </c>
      <c r="F1127" s="11" t="s">
        <v>176</v>
      </c>
      <c r="G1127" s="1">
        <v>42258</v>
      </c>
      <c r="H1127" s="11">
        <v>15</v>
      </c>
      <c r="I1127" s="11">
        <v>19</v>
      </c>
      <c r="J1127" s="11"/>
      <c r="K1127" s="11">
        <v>1</v>
      </c>
    </row>
    <row r="1128" spans="1:11" x14ac:dyDescent="0.25">
      <c r="A1128" s="11" t="s">
        <v>56</v>
      </c>
      <c r="B1128" s="11" t="s">
        <v>35</v>
      </c>
      <c r="C1128" s="11" t="s">
        <v>56</v>
      </c>
      <c r="D1128" s="11" t="s">
        <v>56</v>
      </c>
      <c r="E1128" s="11" t="s">
        <v>56</v>
      </c>
      <c r="F1128" s="11" t="s">
        <v>176</v>
      </c>
      <c r="G1128" s="1">
        <v>42268</v>
      </c>
      <c r="H1128" s="11">
        <v>16</v>
      </c>
      <c r="I1128" s="11">
        <v>19</v>
      </c>
      <c r="J1128" s="11"/>
      <c r="K1128" s="11">
        <v>1</v>
      </c>
    </row>
    <row r="1129" spans="1:11" x14ac:dyDescent="0.25">
      <c r="A1129" s="11" t="s">
        <v>56</v>
      </c>
      <c r="B1129" s="11" t="s">
        <v>35</v>
      </c>
      <c r="C1129" s="11" t="s">
        <v>56</v>
      </c>
      <c r="D1129" s="11" t="s">
        <v>56</v>
      </c>
      <c r="E1129" s="11" t="s">
        <v>56</v>
      </c>
      <c r="F1129" s="11" t="s">
        <v>176</v>
      </c>
      <c r="G1129" s="1">
        <v>42272</v>
      </c>
      <c r="H1129" s="11">
        <v>18</v>
      </c>
      <c r="I1129" s="11">
        <v>19</v>
      </c>
      <c r="J1129" s="11"/>
      <c r="K1129" s="11">
        <v>1</v>
      </c>
    </row>
    <row r="1130" spans="1:11" x14ac:dyDescent="0.25">
      <c r="A1130" s="11" t="s">
        <v>56</v>
      </c>
      <c r="B1130" s="11" t="s">
        <v>35</v>
      </c>
      <c r="C1130" s="11" t="s">
        <v>56</v>
      </c>
      <c r="D1130" s="11" t="s">
        <v>56</v>
      </c>
      <c r="E1130" s="11" t="s">
        <v>56</v>
      </c>
      <c r="F1130" s="11" t="s">
        <v>176</v>
      </c>
      <c r="G1130" s="1">
        <v>42286</v>
      </c>
      <c r="H1130" s="11">
        <v>18</v>
      </c>
      <c r="I1130" s="11">
        <v>19</v>
      </c>
      <c r="J1130" s="11"/>
      <c r="K1130" s="11">
        <v>1</v>
      </c>
    </row>
    <row r="1131" spans="1:11" x14ac:dyDescent="0.25">
      <c r="A1131" s="11" t="s">
        <v>56</v>
      </c>
      <c r="B1131" s="11" t="s">
        <v>35</v>
      </c>
      <c r="C1131" s="11" t="s">
        <v>56</v>
      </c>
      <c r="D1131" s="11" t="s">
        <v>56</v>
      </c>
      <c r="E1131" s="11" t="s">
        <v>56</v>
      </c>
      <c r="F1131" s="11" t="s">
        <v>176</v>
      </c>
      <c r="G1131" s="1">
        <v>42290</v>
      </c>
      <c r="H1131" s="11">
        <v>17</v>
      </c>
      <c r="I1131" s="11">
        <v>19</v>
      </c>
      <c r="J1131" s="11"/>
      <c r="K1131" s="11">
        <v>1</v>
      </c>
    </row>
    <row r="1132" spans="1:11" x14ac:dyDescent="0.25">
      <c r="A1132" s="11" t="s">
        <v>56</v>
      </c>
      <c r="B1132" s="11" t="s">
        <v>35</v>
      </c>
      <c r="C1132" s="11" t="s">
        <v>56</v>
      </c>
      <c r="D1132" s="11" t="s">
        <v>56</v>
      </c>
      <c r="E1132" s="11" t="s">
        <v>56</v>
      </c>
      <c r="F1132" s="11" t="s">
        <v>176</v>
      </c>
      <c r="G1132" s="1">
        <v>42291</v>
      </c>
      <c r="H1132" s="11">
        <v>18</v>
      </c>
      <c r="I1132" s="11">
        <v>19</v>
      </c>
      <c r="J1132" s="11"/>
      <c r="K1132" s="11">
        <v>1</v>
      </c>
    </row>
    <row r="1133" spans="1:11" x14ac:dyDescent="0.25">
      <c r="A1133" s="11" t="s">
        <v>56</v>
      </c>
      <c r="B1133" s="11" t="s">
        <v>35</v>
      </c>
      <c r="C1133" s="11" t="s">
        <v>56</v>
      </c>
      <c r="D1133" s="11" t="s">
        <v>56</v>
      </c>
      <c r="E1133" s="11" t="s">
        <v>56</v>
      </c>
      <c r="F1133" s="11" t="s">
        <v>176</v>
      </c>
      <c r="G1133" s="1">
        <v>42292</v>
      </c>
      <c r="H1133" s="11">
        <v>18</v>
      </c>
      <c r="I1133" s="11">
        <v>19</v>
      </c>
      <c r="J1133" s="11"/>
      <c r="K1133" s="11">
        <v>1</v>
      </c>
    </row>
    <row r="1134" spans="1:11" x14ac:dyDescent="0.25">
      <c r="A1134" s="11" t="s">
        <v>56</v>
      </c>
      <c r="B1134" s="11" t="s">
        <v>35</v>
      </c>
      <c r="C1134" s="11" t="s">
        <v>56</v>
      </c>
      <c r="D1134" s="11" t="s">
        <v>56</v>
      </c>
      <c r="E1134" s="11" t="s">
        <v>56</v>
      </c>
      <c r="F1134" s="11" t="s">
        <v>173</v>
      </c>
      <c r="G1134" s="1">
        <v>41949</v>
      </c>
      <c r="H1134" s="11">
        <v>18</v>
      </c>
      <c r="I1134" s="11">
        <v>19</v>
      </c>
      <c r="J1134" s="11"/>
      <c r="K1134" s="11">
        <v>1</v>
      </c>
    </row>
    <row r="1135" spans="1:11" x14ac:dyDescent="0.25">
      <c r="A1135" s="11" t="s">
        <v>56</v>
      </c>
      <c r="B1135" s="11" t="s">
        <v>35</v>
      </c>
      <c r="C1135" s="11" t="s">
        <v>56</v>
      </c>
      <c r="D1135" s="11" t="s">
        <v>56</v>
      </c>
      <c r="E1135" s="11" t="s">
        <v>56</v>
      </c>
      <c r="F1135" s="11" t="s">
        <v>173</v>
      </c>
      <c r="G1135" s="1">
        <v>42163</v>
      </c>
      <c r="H1135" s="11">
        <v>15</v>
      </c>
      <c r="I1135" s="11">
        <v>18</v>
      </c>
      <c r="J1135" s="11"/>
      <c r="K1135" s="11">
        <v>1</v>
      </c>
    </row>
    <row r="1136" spans="1:11" x14ac:dyDescent="0.25">
      <c r="A1136" s="11" t="s">
        <v>56</v>
      </c>
      <c r="B1136" s="11" t="s">
        <v>35</v>
      </c>
      <c r="C1136" s="11" t="s">
        <v>56</v>
      </c>
      <c r="D1136" s="11" t="s">
        <v>56</v>
      </c>
      <c r="E1136" s="11" t="s">
        <v>56</v>
      </c>
      <c r="F1136" s="11" t="s">
        <v>173</v>
      </c>
      <c r="G1136" s="1">
        <v>42164</v>
      </c>
      <c r="H1136" s="11">
        <v>15</v>
      </c>
      <c r="I1136" s="11">
        <v>18</v>
      </c>
      <c r="J1136" s="11"/>
      <c r="K1136" s="11">
        <v>1</v>
      </c>
    </row>
    <row r="1137" spans="1:11" x14ac:dyDescent="0.25">
      <c r="A1137" s="11" t="s">
        <v>56</v>
      </c>
      <c r="B1137" s="11" t="s">
        <v>35</v>
      </c>
      <c r="C1137" s="11" t="s">
        <v>56</v>
      </c>
      <c r="D1137" s="11" t="s">
        <v>56</v>
      </c>
      <c r="E1137" s="11" t="s">
        <v>56</v>
      </c>
      <c r="F1137" s="11" t="s">
        <v>173</v>
      </c>
      <c r="G1137" s="1">
        <v>42180</v>
      </c>
      <c r="H1137" s="11">
        <v>16</v>
      </c>
      <c r="I1137" s="11">
        <v>19</v>
      </c>
      <c r="J1137" s="11"/>
      <c r="K1137" s="11">
        <v>1</v>
      </c>
    </row>
    <row r="1138" spans="1:11" x14ac:dyDescent="0.25">
      <c r="A1138" s="11" t="s">
        <v>56</v>
      </c>
      <c r="B1138" s="11" t="s">
        <v>35</v>
      </c>
      <c r="C1138" s="11" t="s">
        <v>56</v>
      </c>
      <c r="D1138" s="11" t="s">
        <v>56</v>
      </c>
      <c r="E1138" s="11" t="s">
        <v>56</v>
      </c>
      <c r="F1138" s="11" t="s">
        <v>173</v>
      </c>
      <c r="G1138" s="1">
        <v>42181</v>
      </c>
      <c r="H1138" s="11">
        <v>17</v>
      </c>
      <c r="I1138" s="11">
        <v>19</v>
      </c>
      <c r="J1138" s="11"/>
      <c r="K1138" s="11">
        <v>1</v>
      </c>
    </row>
    <row r="1139" spans="1:11" x14ac:dyDescent="0.25">
      <c r="A1139" s="11" t="s">
        <v>56</v>
      </c>
      <c r="B1139" s="11" t="s">
        <v>35</v>
      </c>
      <c r="C1139" s="11" t="s">
        <v>56</v>
      </c>
      <c r="D1139" s="11" t="s">
        <v>56</v>
      </c>
      <c r="E1139" s="11" t="s">
        <v>56</v>
      </c>
      <c r="F1139" s="11" t="s">
        <v>173</v>
      </c>
      <c r="G1139" s="1">
        <v>42184</v>
      </c>
      <c r="H1139" s="11">
        <v>19</v>
      </c>
      <c r="I1139" s="11">
        <v>19</v>
      </c>
      <c r="J1139" s="11"/>
      <c r="K1139" s="11">
        <v>1</v>
      </c>
    </row>
    <row r="1140" spans="1:11" x14ac:dyDescent="0.25">
      <c r="A1140" s="11" t="s">
        <v>56</v>
      </c>
      <c r="B1140" s="11" t="s">
        <v>35</v>
      </c>
      <c r="C1140" s="11" t="s">
        <v>56</v>
      </c>
      <c r="D1140" s="11" t="s">
        <v>56</v>
      </c>
      <c r="E1140" s="11" t="s">
        <v>56</v>
      </c>
      <c r="F1140" s="11" t="s">
        <v>173</v>
      </c>
      <c r="G1140" s="1">
        <v>42185</v>
      </c>
      <c r="H1140" s="11">
        <v>16</v>
      </c>
      <c r="I1140" s="11">
        <v>19</v>
      </c>
      <c r="J1140" s="11"/>
      <c r="K1140" s="11">
        <v>1</v>
      </c>
    </row>
    <row r="1141" spans="1:11" x14ac:dyDescent="0.25">
      <c r="A1141" s="11" t="s">
        <v>56</v>
      </c>
      <c r="B1141" s="11" t="s">
        <v>35</v>
      </c>
      <c r="C1141" s="11" t="s">
        <v>56</v>
      </c>
      <c r="D1141" s="11" t="s">
        <v>56</v>
      </c>
      <c r="E1141" s="11" t="s">
        <v>56</v>
      </c>
      <c r="F1141" s="11" t="s">
        <v>173</v>
      </c>
      <c r="G1141" s="1">
        <v>42186</v>
      </c>
      <c r="H1141" s="11">
        <v>16</v>
      </c>
      <c r="I1141" s="11">
        <v>19</v>
      </c>
      <c r="J1141" s="11"/>
      <c r="K1141" s="11">
        <v>1</v>
      </c>
    </row>
    <row r="1142" spans="1:11" x14ac:dyDescent="0.25">
      <c r="A1142" s="11" t="s">
        <v>56</v>
      </c>
      <c r="B1142" s="11" t="s">
        <v>35</v>
      </c>
      <c r="C1142" s="11" t="s">
        <v>56</v>
      </c>
      <c r="D1142" s="11" t="s">
        <v>56</v>
      </c>
      <c r="E1142" s="11" t="s">
        <v>56</v>
      </c>
      <c r="F1142" s="11" t="s">
        <v>173</v>
      </c>
      <c r="G1142" s="1">
        <v>42187</v>
      </c>
      <c r="H1142" s="11">
        <v>17</v>
      </c>
      <c r="I1142" s="11">
        <v>18</v>
      </c>
      <c r="J1142" s="11"/>
      <c r="K1142" s="11">
        <v>1</v>
      </c>
    </row>
    <row r="1143" spans="1:11" x14ac:dyDescent="0.25">
      <c r="A1143" s="11" t="s">
        <v>56</v>
      </c>
      <c r="B1143" s="11" t="s">
        <v>35</v>
      </c>
      <c r="C1143" s="11" t="s">
        <v>56</v>
      </c>
      <c r="D1143" s="11" t="s">
        <v>56</v>
      </c>
      <c r="E1143" s="11" t="s">
        <v>56</v>
      </c>
      <c r="F1143" s="11" t="s">
        <v>173</v>
      </c>
      <c r="G1143" s="1">
        <v>42213</v>
      </c>
      <c r="H1143" s="11">
        <v>18</v>
      </c>
      <c r="I1143" s="11">
        <v>19</v>
      </c>
      <c r="J1143" s="11"/>
      <c r="K1143" s="11">
        <v>1</v>
      </c>
    </row>
    <row r="1144" spans="1:11" x14ac:dyDescent="0.25">
      <c r="A1144" s="11" t="s">
        <v>56</v>
      </c>
      <c r="B1144" s="11" t="s">
        <v>35</v>
      </c>
      <c r="C1144" s="11" t="s">
        <v>56</v>
      </c>
      <c r="D1144" s="11" t="s">
        <v>56</v>
      </c>
      <c r="E1144" s="11" t="s">
        <v>56</v>
      </c>
      <c r="F1144" s="11" t="s">
        <v>173</v>
      </c>
      <c r="G1144" s="1">
        <v>42214</v>
      </c>
      <c r="H1144" s="11">
        <v>17</v>
      </c>
      <c r="I1144" s="11">
        <v>19</v>
      </c>
      <c r="J1144" s="11"/>
      <c r="K1144" s="11">
        <v>1</v>
      </c>
    </row>
    <row r="1145" spans="1:11" x14ac:dyDescent="0.25">
      <c r="A1145" s="11" t="s">
        <v>56</v>
      </c>
      <c r="B1145" s="11" t="s">
        <v>35</v>
      </c>
      <c r="C1145" s="11" t="s">
        <v>56</v>
      </c>
      <c r="D1145" s="11" t="s">
        <v>56</v>
      </c>
      <c r="E1145" s="11" t="s">
        <v>56</v>
      </c>
      <c r="F1145" s="11" t="s">
        <v>173</v>
      </c>
      <c r="G1145" s="1">
        <v>42215</v>
      </c>
      <c r="H1145" s="11">
        <v>17</v>
      </c>
      <c r="I1145" s="11">
        <v>18</v>
      </c>
      <c r="J1145" s="11"/>
      <c r="K1145" s="11">
        <v>1</v>
      </c>
    </row>
    <row r="1146" spans="1:11" x14ac:dyDescent="0.25">
      <c r="A1146" s="11" t="s">
        <v>56</v>
      </c>
      <c r="B1146" s="11" t="s">
        <v>35</v>
      </c>
      <c r="C1146" s="11" t="s">
        <v>56</v>
      </c>
      <c r="D1146" s="11" t="s">
        <v>56</v>
      </c>
      <c r="E1146" s="11" t="s">
        <v>56</v>
      </c>
      <c r="F1146" s="11" t="s">
        <v>173</v>
      </c>
      <c r="G1146" s="1">
        <v>42216</v>
      </c>
      <c r="H1146" s="11">
        <v>17</v>
      </c>
      <c r="I1146" s="11">
        <v>17</v>
      </c>
      <c r="J1146" s="11"/>
      <c r="K1146" s="11">
        <v>1</v>
      </c>
    </row>
    <row r="1147" spans="1:11" x14ac:dyDescent="0.25">
      <c r="A1147" s="11" t="s">
        <v>56</v>
      </c>
      <c r="B1147" s="11" t="s">
        <v>35</v>
      </c>
      <c r="C1147" s="11" t="s">
        <v>56</v>
      </c>
      <c r="D1147" s="11" t="s">
        <v>56</v>
      </c>
      <c r="E1147" s="11" t="s">
        <v>56</v>
      </c>
      <c r="F1147" s="11" t="s">
        <v>173</v>
      </c>
      <c r="G1147" s="1">
        <v>42222</v>
      </c>
      <c r="H1147" s="11">
        <v>17</v>
      </c>
      <c r="I1147" s="11">
        <v>17</v>
      </c>
      <c r="J1147" s="11"/>
      <c r="K1147" s="11">
        <v>1</v>
      </c>
    </row>
    <row r="1148" spans="1:11" x14ac:dyDescent="0.25">
      <c r="A1148" s="11" t="s">
        <v>56</v>
      </c>
      <c r="B1148" s="11" t="s">
        <v>35</v>
      </c>
      <c r="C1148" s="11" t="s">
        <v>56</v>
      </c>
      <c r="D1148" s="11" t="s">
        <v>56</v>
      </c>
      <c r="E1148" s="11" t="s">
        <v>56</v>
      </c>
      <c r="F1148" s="11" t="s">
        <v>173</v>
      </c>
      <c r="G1148" s="1">
        <v>42222</v>
      </c>
      <c r="H1148" s="11">
        <v>17</v>
      </c>
      <c r="I1148" s="11">
        <v>18</v>
      </c>
      <c r="J1148" s="11"/>
      <c r="K1148" s="11">
        <v>1</v>
      </c>
    </row>
    <row r="1149" spans="1:11" x14ac:dyDescent="0.25">
      <c r="A1149" s="11" t="s">
        <v>56</v>
      </c>
      <c r="B1149" s="11" t="s">
        <v>35</v>
      </c>
      <c r="C1149" s="11" t="s">
        <v>56</v>
      </c>
      <c r="D1149" s="11" t="s">
        <v>56</v>
      </c>
      <c r="E1149" s="11" t="s">
        <v>56</v>
      </c>
      <c r="F1149" s="11" t="s">
        <v>173</v>
      </c>
      <c r="G1149" s="1">
        <v>42229</v>
      </c>
      <c r="H1149" s="11">
        <v>18</v>
      </c>
      <c r="I1149" s="11">
        <v>19</v>
      </c>
      <c r="J1149" s="11"/>
      <c r="K1149" s="11">
        <v>1</v>
      </c>
    </row>
    <row r="1150" spans="1:11" x14ac:dyDescent="0.25">
      <c r="A1150" s="11" t="s">
        <v>56</v>
      </c>
      <c r="B1150" s="11" t="s">
        <v>35</v>
      </c>
      <c r="C1150" s="11" t="s">
        <v>56</v>
      </c>
      <c r="D1150" s="11" t="s">
        <v>56</v>
      </c>
      <c r="E1150" s="11" t="s">
        <v>56</v>
      </c>
      <c r="F1150" s="11" t="s">
        <v>173</v>
      </c>
      <c r="G1150" s="1">
        <v>42233</v>
      </c>
      <c r="H1150" s="11">
        <v>17</v>
      </c>
      <c r="I1150" s="11">
        <v>18</v>
      </c>
      <c r="J1150" s="11"/>
      <c r="K1150" s="11">
        <v>1</v>
      </c>
    </row>
    <row r="1151" spans="1:11" x14ac:dyDescent="0.25">
      <c r="A1151" s="11" t="s">
        <v>56</v>
      </c>
      <c r="B1151" s="11" t="s">
        <v>35</v>
      </c>
      <c r="C1151" s="11" t="s">
        <v>56</v>
      </c>
      <c r="D1151" s="11" t="s">
        <v>56</v>
      </c>
      <c r="E1151" s="11" t="s">
        <v>56</v>
      </c>
      <c r="F1151" s="11" t="s">
        <v>173</v>
      </c>
      <c r="G1151" s="1">
        <v>42242</v>
      </c>
      <c r="H1151" s="11">
        <v>17</v>
      </c>
      <c r="I1151" s="11">
        <v>19</v>
      </c>
      <c r="J1151" s="11"/>
      <c r="K1151" s="11">
        <v>1</v>
      </c>
    </row>
    <row r="1152" spans="1:11" x14ac:dyDescent="0.25">
      <c r="A1152" s="11" t="s">
        <v>56</v>
      </c>
      <c r="B1152" s="11" t="s">
        <v>35</v>
      </c>
      <c r="C1152" s="11" t="s">
        <v>56</v>
      </c>
      <c r="D1152" s="11" t="s">
        <v>56</v>
      </c>
      <c r="E1152" s="11" t="s">
        <v>56</v>
      </c>
      <c r="F1152" s="11" t="s">
        <v>173</v>
      </c>
      <c r="G1152" s="1">
        <v>42243</v>
      </c>
      <c r="H1152" s="11">
        <v>19</v>
      </c>
      <c r="I1152" s="11">
        <v>19</v>
      </c>
      <c r="J1152" s="11"/>
      <c r="K1152" s="11">
        <v>1</v>
      </c>
    </row>
    <row r="1153" spans="1:11" x14ac:dyDescent="0.25">
      <c r="A1153" s="11" t="s">
        <v>56</v>
      </c>
      <c r="B1153" s="11" t="s">
        <v>35</v>
      </c>
      <c r="C1153" s="11" t="s">
        <v>56</v>
      </c>
      <c r="D1153" s="11" t="s">
        <v>56</v>
      </c>
      <c r="E1153" s="11" t="s">
        <v>56</v>
      </c>
      <c r="F1153" s="11" t="s">
        <v>173</v>
      </c>
      <c r="G1153" s="1">
        <v>42244</v>
      </c>
      <c r="H1153" s="11">
        <v>17</v>
      </c>
      <c r="I1153" s="11">
        <v>19</v>
      </c>
      <c r="J1153" s="11"/>
      <c r="K1153" s="11">
        <v>1</v>
      </c>
    </row>
    <row r="1154" spans="1:11" x14ac:dyDescent="0.25">
      <c r="A1154" s="11" t="s">
        <v>56</v>
      </c>
      <c r="B1154" s="11" t="s">
        <v>35</v>
      </c>
      <c r="C1154" s="11" t="s">
        <v>56</v>
      </c>
      <c r="D1154" s="11" t="s">
        <v>56</v>
      </c>
      <c r="E1154" s="11" t="s">
        <v>56</v>
      </c>
      <c r="F1154" s="11" t="s">
        <v>173</v>
      </c>
      <c r="G1154" s="1">
        <v>42255</v>
      </c>
      <c r="H1154" s="11">
        <v>16</v>
      </c>
      <c r="I1154" s="11">
        <v>19</v>
      </c>
      <c r="J1154" s="11"/>
      <c r="K1154" s="11">
        <v>1</v>
      </c>
    </row>
    <row r="1155" spans="1:11" x14ac:dyDescent="0.25">
      <c r="A1155" s="11" t="s">
        <v>56</v>
      </c>
      <c r="B1155" s="11" t="s">
        <v>35</v>
      </c>
      <c r="C1155" s="11" t="s">
        <v>56</v>
      </c>
      <c r="D1155" s="11" t="s">
        <v>56</v>
      </c>
      <c r="E1155" s="11" t="s">
        <v>56</v>
      </c>
      <c r="F1155" s="11" t="s">
        <v>173</v>
      </c>
      <c r="G1155" s="1">
        <v>42256</v>
      </c>
      <c r="H1155" s="11">
        <v>16</v>
      </c>
      <c r="I1155" s="11">
        <v>19</v>
      </c>
      <c r="J1155" s="11"/>
      <c r="K1155" s="11">
        <v>1</v>
      </c>
    </row>
    <row r="1156" spans="1:11" x14ac:dyDescent="0.25">
      <c r="A1156" s="11" t="s">
        <v>56</v>
      </c>
      <c r="B1156" s="11" t="s">
        <v>35</v>
      </c>
      <c r="C1156" s="11" t="s">
        <v>56</v>
      </c>
      <c r="D1156" s="11" t="s">
        <v>56</v>
      </c>
      <c r="E1156" s="11" t="s">
        <v>56</v>
      </c>
      <c r="F1156" s="11" t="s">
        <v>173</v>
      </c>
      <c r="G1156" s="1">
        <v>42257</v>
      </c>
      <c r="H1156" s="11">
        <v>16</v>
      </c>
      <c r="I1156" s="11">
        <v>19</v>
      </c>
      <c r="J1156" s="11"/>
      <c r="K1156" s="11">
        <v>1</v>
      </c>
    </row>
    <row r="1157" spans="1:11" x14ac:dyDescent="0.25">
      <c r="A1157" s="11" t="s">
        <v>56</v>
      </c>
      <c r="B1157" s="11" t="s">
        <v>35</v>
      </c>
      <c r="C1157" s="11" t="s">
        <v>56</v>
      </c>
      <c r="D1157" s="11" t="s">
        <v>56</v>
      </c>
      <c r="E1157" s="11" t="s">
        <v>56</v>
      </c>
      <c r="F1157" s="11" t="s">
        <v>173</v>
      </c>
      <c r="G1157" s="1">
        <v>42258</v>
      </c>
      <c r="H1157" s="11">
        <v>15</v>
      </c>
      <c r="I1157" s="11">
        <v>18</v>
      </c>
      <c r="J1157" s="11"/>
      <c r="K1157" s="11">
        <v>1</v>
      </c>
    </row>
    <row r="1158" spans="1:11" x14ac:dyDescent="0.25">
      <c r="A1158" s="11" t="s">
        <v>56</v>
      </c>
      <c r="B1158" s="11" t="s">
        <v>35</v>
      </c>
      <c r="C1158" s="11" t="s">
        <v>56</v>
      </c>
      <c r="D1158" s="11" t="s">
        <v>56</v>
      </c>
      <c r="E1158" s="11" t="s">
        <v>56</v>
      </c>
      <c r="F1158" s="11" t="s">
        <v>173</v>
      </c>
      <c r="G1158" s="1">
        <v>42258</v>
      </c>
      <c r="H1158" s="11">
        <v>16</v>
      </c>
      <c r="I1158" s="11">
        <v>19</v>
      </c>
      <c r="J1158" s="11"/>
      <c r="K1158" s="11">
        <v>1</v>
      </c>
    </row>
    <row r="1159" spans="1:11" x14ac:dyDescent="0.25">
      <c r="A1159" s="11" t="s">
        <v>56</v>
      </c>
      <c r="B1159" s="11" t="s">
        <v>35</v>
      </c>
      <c r="C1159" s="11" t="s">
        <v>56</v>
      </c>
      <c r="D1159" s="11" t="s">
        <v>56</v>
      </c>
      <c r="E1159" s="11" t="s">
        <v>56</v>
      </c>
      <c r="F1159" s="11" t="s">
        <v>173</v>
      </c>
      <c r="G1159" s="1">
        <v>42271</v>
      </c>
      <c r="H1159" s="11">
        <v>19</v>
      </c>
      <c r="I1159" s="11">
        <v>19</v>
      </c>
      <c r="J1159" s="11"/>
      <c r="K1159" s="11">
        <v>1</v>
      </c>
    </row>
    <row r="1160" spans="1:11" x14ac:dyDescent="0.25">
      <c r="A1160" s="11" t="s">
        <v>56</v>
      </c>
      <c r="B1160" s="11" t="s">
        <v>35</v>
      </c>
      <c r="C1160" s="11" t="s">
        <v>56</v>
      </c>
      <c r="D1160" s="11" t="s">
        <v>56</v>
      </c>
      <c r="E1160" s="11" t="s">
        <v>56</v>
      </c>
      <c r="F1160" s="11" t="s">
        <v>173</v>
      </c>
      <c r="G1160" s="1">
        <v>42272</v>
      </c>
      <c r="H1160" s="11">
        <v>18</v>
      </c>
      <c r="I1160" s="11">
        <v>19</v>
      </c>
      <c r="J1160" s="11"/>
      <c r="K1160" s="11">
        <v>1</v>
      </c>
    </row>
    <row r="1161" spans="1:11" x14ac:dyDescent="0.25">
      <c r="A1161" s="11" t="s">
        <v>56</v>
      </c>
      <c r="B1161" s="11" t="s">
        <v>35</v>
      </c>
      <c r="C1161" s="11" t="s">
        <v>56</v>
      </c>
      <c r="D1161" s="11" t="s">
        <v>56</v>
      </c>
      <c r="E1161" s="11" t="s">
        <v>56</v>
      </c>
      <c r="F1161" s="11" t="s">
        <v>173</v>
      </c>
      <c r="G1161" s="1">
        <v>42275</v>
      </c>
      <c r="H1161" s="11">
        <v>19</v>
      </c>
      <c r="I1161" s="11">
        <v>19</v>
      </c>
      <c r="J1161" s="11"/>
      <c r="K1161" s="11">
        <v>1</v>
      </c>
    </row>
    <row r="1162" spans="1:11" x14ac:dyDescent="0.25">
      <c r="A1162" s="11" t="s">
        <v>56</v>
      </c>
      <c r="B1162" s="11" t="s">
        <v>35</v>
      </c>
      <c r="C1162" s="11" t="s">
        <v>56</v>
      </c>
      <c r="D1162" s="11" t="s">
        <v>56</v>
      </c>
      <c r="E1162" s="11" t="s">
        <v>56</v>
      </c>
      <c r="F1162" s="11" t="s">
        <v>173</v>
      </c>
      <c r="G1162" s="1">
        <v>42285</v>
      </c>
      <c r="H1162" s="11">
        <v>19</v>
      </c>
      <c r="I1162" s="11">
        <v>19</v>
      </c>
      <c r="J1162" s="11"/>
      <c r="K1162" s="11">
        <v>1</v>
      </c>
    </row>
    <row r="1163" spans="1:11" x14ac:dyDescent="0.25">
      <c r="A1163" s="11" t="s">
        <v>56</v>
      </c>
      <c r="B1163" s="11" t="s">
        <v>35</v>
      </c>
      <c r="C1163" s="11" t="s">
        <v>56</v>
      </c>
      <c r="D1163" s="11" t="s">
        <v>56</v>
      </c>
      <c r="E1163" s="11" t="s">
        <v>56</v>
      </c>
      <c r="F1163" s="11" t="s">
        <v>173</v>
      </c>
      <c r="G1163" s="1">
        <v>42286</v>
      </c>
      <c r="H1163" s="11">
        <v>18</v>
      </c>
      <c r="I1163" s="11">
        <v>19</v>
      </c>
      <c r="J1163" s="11"/>
      <c r="K1163" s="11">
        <v>1</v>
      </c>
    </row>
    <row r="1164" spans="1:11" x14ac:dyDescent="0.25">
      <c r="A1164" s="11" t="s">
        <v>56</v>
      </c>
      <c r="B1164" s="11" t="s">
        <v>35</v>
      </c>
      <c r="C1164" s="11" t="s">
        <v>56</v>
      </c>
      <c r="D1164" s="11" t="s">
        <v>56</v>
      </c>
      <c r="E1164" s="11" t="s">
        <v>56</v>
      </c>
      <c r="F1164" s="11" t="s">
        <v>173</v>
      </c>
      <c r="G1164" s="1">
        <v>42289</v>
      </c>
      <c r="H1164" s="11">
        <v>17</v>
      </c>
      <c r="I1164" s="11">
        <v>19</v>
      </c>
      <c r="J1164" s="11"/>
      <c r="K1164" s="11">
        <v>1</v>
      </c>
    </row>
    <row r="1165" spans="1:11" x14ac:dyDescent="0.25">
      <c r="A1165" s="11" t="s">
        <v>56</v>
      </c>
      <c r="B1165" s="11" t="s">
        <v>35</v>
      </c>
      <c r="C1165" s="11" t="s">
        <v>56</v>
      </c>
      <c r="D1165" s="11" t="s">
        <v>56</v>
      </c>
      <c r="E1165" s="11" t="s">
        <v>56</v>
      </c>
      <c r="F1165" s="11" t="s">
        <v>173</v>
      </c>
      <c r="G1165" s="1">
        <v>42290</v>
      </c>
      <c r="H1165" s="11">
        <v>17</v>
      </c>
      <c r="I1165" s="11">
        <v>19</v>
      </c>
      <c r="J1165" s="11"/>
      <c r="K1165" s="11">
        <v>1</v>
      </c>
    </row>
    <row r="1166" spans="1:11" x14ac:dyDescent="0.25">
      <c r="A1166" s="11" t="s">
        <v>56</v>
      </c>
      <c r="B1166" s="11" t="s">
        <v>35</v>
      </c>
      <c r="C1166" s="11" t="s">
        <v>56</v>
      </c>
      <c r="D1166" s="11" t="s">
        <v>56</v>
      </c>
      <c r="E1166" s="11" t="s">
        <v>56</v>
      </c>
      <c r="F1166" s="11" t="s">
        <v>173</v>
      </c>
      <c r="G1166" s="1">
        <v>42291</v>
      </c>
      <c r="H1166" s="11">
        <v>18</v>
      </c>
      <c r="I1166" s="11">
        <v>19</v>
      </c>
      <c r="J1166" s="11"/>
      <c r="K1166" s="11">
        <v>1</v>
      </c>
    </row>
    <row r="1167" spans="1:11" x14ac:dyDescent="0.25">
      <c r="A1167" s="11" t="s">
        <v>56</v>
      </c>
      <c r="B1167" s="11" t="s">
        <v>35</v>
      </c>
      <c r="C1167" s="11" t="s">
        <v>56</v>
      </c>
      <c r="D1167" s="11" t="s">
        <v>56</v>
      </c>
      <c r="E1167" s="11" t="s">
        <v>56</v>
      </c>
      <c r="F1167" s="11" t="s">
        <v>173</v>
      </c>
      <c r="G1167" s="1">
        <v>42292</v>
      </c>
      <c r="H1167" s="11">
        <v>18</v>
      </c>
      <c r="I1167" s="11">
        <v>19</v>
      </c>
      <c r="J1167" s="11"/>
      <c r="K1167" s="11">
        <v>1</v>
      </c>
    </row>
    <row r="1168" spans="1:11" x14ac:dyDescent="0.25">
      <c r="A1168" s="11" t="s">
        <v>56</v>
      </c>
      <c r="B1168" s="11" t="s">
        <v>35</v>
      </c>
      <c r="C1168" s="11" t="s">
        <v>56</v>
      </c>
      <c r="D1168" s="11" t="s">
        <v>56</v>
      </c>
      <c r="E1168" s="11" t="s">
        <v>56</v>
      </c>
      <c r="F1168" s="11" t="s">
        <v>173</v>
      </c>
      <c r="G1168" s="1">
        <v>42292</v>
      </c>
      <c r="H1168" s="11">
        <v>19</v>
      </c>
      <c r="I1168" s="11">
        <v>19</v>
      </c>
      <c r="J1168" s="11"/>
      <c r="K1168" s="11">
        <v>1</v>
      </c>
    </row>
    <row r="1169" spans="1:11" x14ac:dyDescent="0.25">
      <c r="A1169" s="11" t="s">
        <v>56</v>
      </c>
      <c r="B1169" s="11" t="s">
        <v>35</v>
      </c>
      <c r="C1169" s="11" t="s">
        <v>56</v>
      </c>
      <c r="D1169" s="11" t="s">
        <v>56</v>
      </c>
      <c r="E1169" s="11" t="s">
        <v>56</v>
      </c>
      <c r="F1169" s="11" t="s">
        <v>173</v>
      </c>
      <c r="G1169" s="1">
        <v>42293</v>
      </c>
      <c r="H1169" s="11">
        <v>19</v>
      </c>
      <c r="I1169" s="11">
        <v>19</v>
      </c>
      <c r="J1169" s="11"/>
      <c r="K1169" s="11">
        <v>1</v>
      </c>
    </row>
    <row r="1170" spans="1:11" x14ac:dyDescent="0.25">
      <c r="A1170" s="11" t="s">
        <v>56</v>
      </c>
      <c r="B1170" s="11" t="s">
        <v>35</v>
      </c>
      <c r="C1170" s="11" t="s">
        <v>56</v>
      </c>
      <c r="D1170" s="11" t="s">
        <v>56</v>
      </c>
      <c r="E1170" s="11" t="s">
        <v>56</v>
      </c>
      <c r="F1170" s="11" t="s">
        <v>173</v>
      </c>
      <c r="G1170" s="1">
        <v>42303</v>
      </c>
      <c r="H1170" s="11">
        <v>19</v>
      </c>
      <c r="I1170" s="11">
        <v>19</v>
      </c>
      <c r="J1170" s="11"/>
      <c r="K1170" s="11">
        <v>1</v>
      </c>
    </row>
    <row r="1171" spans="1:11" x14ac:dyDescent="0.25">
      <c r="A1171" s="11" t="s">
        <v>56</v>
      </c>
      <c r="B1171" s="11" t="s">
        <v>35</v>
      </c>
      <c r="C1171" s="11" t="s">
        <v>56</v>
      </c>
      <c r="D1171" s="11" t="s">
        <v>56</v>
      </c>
      <c r="E1171" s="11" t="s">
        <v>56</v>
      </c>
      <c r="F1171" s="11" t="s">
        <v>173</v>
      </c>
      <c r="G1171" s="1">
        <v>42304</v>
      </c>
      <c r="H1171" s="11">
        <v>19</v>
      </c>
      <c r="I1171" s="11">
        <v>19</v>
      </c>
      <c r="J1171" s="11"/>
      <c r="K1171" s="11">
        <v>1</v>
      </c>
    </row>
    <row r="1172" spans="1:11" x14ac:dyDescent="0.25">
      <c r="A1172" s="11" t="s">
        <v>56</v>
      </c>
      <c r="B1172" s="11" t="s">
        <v>35</v>
      </c>
      <c r="C1172" s="11" t="s">
        <v>56</v>
      </c>
      <c r="D1172" s="11" t="s">
        <v>56</v>
      </c>
      <c r="E1172" s="11" t="s">
        <v>56</v>
      </c>
      <c r="F1172" s="11" t="s">
        <v>173</v>
      </c>
      <c r="G1172" s="1">
        <v>42305</v>
      </c>
      <c r="H1172" s="11">
        <v>19</v>
      </c>
      <c r="I1172" s="11">
        <v>19</v>
      </c>
      <c r="J1172" s="11"/>
      <c r="K1172" s="11">
        <v>1</v>
      </c>
    </row>
    <row r="1173" spans="1:11" x14ac:dyDescent="0.25">
      <c r="A1173" s="11" t="s">
        <v>56</v>
      </c>
      <c r="B1173" s="11" t="s">
        <v>35</v>
      </c>
      <c r="C1173" s="11" t="s">
        <v>56</v>
      </c>
      <c r="D1173" s="11" t="s">
        <v>56</v>
      </c>
      <c r="E1173" s="11" t="s">
        <v>56</v>
      </c>
      <c r="F1173" s="11" t="s">
        <v>173</v>
      </c>
      <c r="G1173" s="1">
        <v>42306</v>
      </c>
      <c r="H1173" s="11">
        <v>19</v>
      </c>
      <c r="I1173" s="11">
        <v>19</v>
      </c>
      <c r="J1173" s="11"/>
      <c r="K1173" s="11">
        <v>1</v>
      </c>
    </row>
    <row r="1174" spans="1:11" x14ac:dyDescent="0.25">
      <c r="A1174" s="11" t="s">
        <v>56</v>
      </c>
      <c r="B1174" s="11" t="s">
        <v>35</v>
      </c>
      <c r="C1174" s="11" t="s">
        <v>56</v>
      </c>
      <c r="D1174" s="11" t="s">
        <v>56</v>
      </c>
      <c r="E1174" s="11" t="s">
        <v>56</v>
      </c>
      <c r="F1174" s="11" t="s">
        <v>173</v>
      </c>
      <c r="G1174" s="1">
        <v>42307</v>
      </c>
      <c r="H1174" s="11">
        <v>19</v>
      </c>
      <c r="I1174" s="11">
        <v>19</v>
      </c>
      <c r="J1174" s="11"/>
      <c r="K1174" s="11">
        <v>1</v>
      </c>
    </row>
    <row r="1175" spans="1:11" x14ac:dyDescent="0.25">
      <c r="A1175" s="11" t="s">
        <v>56</v>
      </c>
      <c r="B1175" s="11" t="s">
        <v>31</v>
      </c>
      <c r="C1175" s="11" t="s">
        <v>56</v>
      </c>
      <c r="D1175" s="11" t="s">
        <v>56</v>
      </c>
      <c r="E1175" s="11" t="s">
        <v>56</v>
      </c>
      <c r="F1175" s="11" t="s">
        <v>174</v>
      </c>
      <c r="G1175" s="1">
        <v>41947</v>
      </c>
      <c r="H1175" s="11">
        <v>19</v>
      </c>
      <c r="I1175" s="11">
        <v>19</v>
      </c>
      <c r="J1175" s="11"/>
      <c r="K1175" s="11">
        <v>1</v>
      </c>
    </row>
    <row r="1176" spans="1:11" x14ac:dyDescent="0.25">
      <c r="A1176" s="11" t="s">
        <v>56</v>
      </c>
      <c r="B1176" s="11" t="s">
        <v>31</v>
      </c>
      <c r="C1176" s="11" t="s">
        <v>56</v>
      </c>
      <c r="D1176" s="11" t="s">
        <v>56</v>
      </c>
      <c r="E1176" s="11" t="s">
        <v>56</v>
      </c>
      <c r="F1176" s="11" t="s">
        <v>174</v>
      </c>
      <c r="G1176" s="1">
        <v>41948</v>
      </c>
      <c r="H1176" s="11">
        <v>18</v>
      </c>
      <c r="I1176" s="11">
        <v>19</v>
      </c>
      <c r="J1176" s="11"/>
      <c r="K1176" s="11">
        <v>1</v>
      </c>
    </row>
    <row r="1177" spans="1:11" x14ac:dyDescent="0.25">
      <c r="A1177" s="11" t="s">
        <v>56</v>
      </c>
      <c r="B1177" s="11" t="s">
        <v>31</v>
      </c>
      <c r="C1177" s="11" t="s">
        <v>56</v>
      </c>
      <c r="D1177" s="11" t="s">
        <v>56</v>
      </c>
      <c r="E1177" s="11" t="s">
        <v>56</v>
      </c>
      <c r="F1177" s="11" t="s">
        <v>174</v>
      </c>
      <c r="G1177" s="1">
        <v>41949</v>
      </c>
      <c r="H1177" s="11">
        <v>17</v>
      </c>
      <c r="I1177" s="11">
        <v>19</v>
      </c>
      <c r="J1177" s="11"/>
      <c r="K1177" s="11">
        <v>1</v>
      </c>
    </row>
    <row r="1178" spans="1:11" x14ac:dyDescent="0.25">
      <c r="A1178" s="11" t="s">
        <v>56</v>
      </c>
      <c r="B1178" s="11" t="s">
        <v>31</v>
      </c>
      <c r="C1178" s="11" t="s">
        <v>56</v>
      </c>
      <c r="D1178" s="11" t="s">
        <v>56</v>
      </c>
      <c r="E1178" s="11" t="s">
        <v>56</v>
      </c>
      <c r="F1178" s="11" t="s">
        <v>174</v>
      </c>
      <c r="G1178" s="1">
        <v>41950</v>
      </c>
      <c r="H1178" s="11">
        <v>18</v>
      </c>
      <c r="I1178" s="11">
        <v>19</v>
      </c>
      <c r="J1178" s="11"/>
      <c r="K1178" s="11">
        <v>1</v>
      </c>
    </row>
    <row r="1179" spans="1:11" x14ac:dyDescent="0.25">
      <c r="A1179" s="11" t="s">
        <v>56</v>
      </c>
      <c r="B1179" s="11" t="s">
        <v>31</v>
      </c>
      <c r="C1179" s="11" t="s">
        <v>56</v>
      </c>
      <c r="D1179" s="11" t="s">
        <v>56</v>
      </c>
      <c r="E1179" s="11" t="s">
        <v>56</v>
      </c>
      <c r="F1179" s="11" t="s">
        <v>174</v>
      </c>
      <c r="G1179" s="1">
        <v>41953</v>
      </c>
      <c r="H1179" s="11">
        <v>18</v>
      </c>
      <c r="I1179" s="11">
        <v>19</v>
      </c>
      <c r="J1179" s="11"/>
      <c r="K1179" s="11">
        <v>1</v>
      </c>
    </row>
    <row r="1180" spans="1:11" x14ac:dyDescent="0.25">
      <c r="A1180" s="11" t="s">
        <v>56</v>
      </c>
      <c r="B1180" s="11" t="s">
        <v>31</v>
      </c>
      <c r="C1180" s="11" t="s">
        <v>56</v>
      </c>
      <c r="D1180" s="11" t="s">
        <v>56</v>
      </c>
      <c r="E1180" s="11" t="s">
        <v>56</v>
      </c>
      <c r="F1180" s="11" t="s">
        <v>174</v>
      </c>
      <c r="G1180" s="1">
        <v>41956</v>
      </c>
      <c r="H1180" s="11">
        <v>18</v>
      </c>
      <c r="I1180" s="11">
        <v>19</v>
      </c>
      <c r="J1180" s="11">
        <v>16</v>
      </c>
      <c r="K1180" s="11">
        <v>0</v>
      </c>
    </row>
    <row r="1181" spans="1:11" x14ac:dyDescent="0.25">
      <c r="A1181" s="11" t="s">
        <v>56</v>
      </c>
      <c r="B1181" s="11" t="s">
        <v>31</v>
      </c>
      <c r="C1181" s="11" t="s">
        <v>56</v>
      </c>
      <c r="D1181" s="11" t="s">
        <v>56</v>
      </c>
      <c r="E1181" s="11" t="s">
        <v>56</v>
      </c>
      <c r="F1181" s="11" t="s">
        <v>174</v>
      </c>
      <c r="G1181" s="1">
        <v>41963</v>
      </c>
      <c r="H1181" s="11">
        <v>18</v>
      </c>
      <c r="I1181" s="11">
        <v>18</v>
      </c>
      <c r="J1181" s="11">
        <v>16</v>
      </c>
      <c r="K1181" s="11">
        <v>0</v>
      </c>
    </row>
    <row r="1182" spans="1:11" x14ac:dyDescent="0.25">
      <c r="A1182" s="11" t="s">
        <v>56</v>
      </c>
      <c r="B1182" s="11" t="s">
        <v>31</v>
      </c>
      <c r="C1182" s="11" t="s">
        <v>56</v>
      </c>
      <c r="D1182" s="11" t="s">
        <v>56</v>
      </c>
      <c r="E1182" s="11" t="s">
        <v>56</v>
      </c>
      <c r="F1182" s="11" t="s">
        <v>174</v>
      </c>
      <c r="G1182" s="1">
        <v>41975</v>
      </c>
      <c r="H1182" s="11">
        <v>18</v>
      </c>
      <c r="I1182" s="11">
        <v>18</v>
      </c>
      <c r="J1182" s="11">
        <v>16</v>
      </c>
      <c r="K1182" s="11">
        <v>0</v>
      </c>
    </row>
    <row r="1183" spans="1:11" x14ac:dyDescent="0.25">
      <c r="A1183" s="11" t="s">
        <v>56</v>
      </c>
      <c r="B1183" s="11" t="s">
        <v>31</v>
      </c>
      <c r="C1183" s="11" t="s">
        <v>56</v>
      </c>
      <c r="D1183" s="11" t="s">
        <v>56</v>
      </c>
      <c r="E1183" s="11" t="s">
        <v>56</v>
      </c>
      <c r="F1183" s="11" t="s">
        <v>174</v>
      </c>
      <c r="G1183" s="1">
        <v>41976</v>
      </c>
      <c r="H1183" s="11">
        <v>18</v>
      </c>
      <c r="I1183" s="11">
        <v>18</v>
      </c>
      <c r="J1183" s="11"/>
      <c r="K1183" s="11">
        <v>1</v>
      </c>
    </row>
    <row r="1184" spans="1:11" x14ac:dyDescent="0.25">
      <c r="A1184" s="11" t="s">
        <v>56</v>
      </c>
      <c r="B1184" s="11" t="s">
        <v>31</v>
      </c>
      <c r="C1184" s="11" t="s">
        <v>56</v>
      </c>
      <c r="D1184" s="11" t="s">
        <v>56</v>
      </c>
      <c r="E1184" s="11" t="s">
        <v>56</v>
      </c>
      <c r="F1184" s="11" t="s">
        <v>174</v>
      </c>
      <c r="G1184" s="1">
        <v>41978</v>
      </c>
      <c r="H1184" s="11">
        <v>18</v>
      </c>
      <c r="I1184" s="11">
        <v>18</v>
      </c>
      <c r="J1184" s="11"/>
      <c r="K1184" s="11">
        <v>1</v>
      </c>
    </row>
    <row r="1185" spans="1:11" x14ac:dyDescent="0.25">
      <c r="A1185" s="11" t="s">
        <v>56</v>
      </c>
      <c r="B1185" s="11" t="s">
        <v>31</v>
      </c>
      <c r="C1185" s="11" t="s">
        <v>56</v>
      </c>
      <c r="D1185" s="11" t="s">
        <v>56</v>
      </c>
      <c r="E1185" s="11" t="s">
        <v>56</v>
      </c>
      <c r="F1185" s="11" t="s">
        <v>174</v>
      </c>
      <c r="G1185" s="1">
        <v>41981</v>
      </c>
      <c r="H1185" s="11">
        <v>18</v>
      </c>
      <c r="I1185" s="11">
        <v>18</v>
      </c>
      <c r="J1185" s="11"/>
      <c r="K1185" s="11">
        <v>1</v>
      </c>
    </row>
    <row r="1186" spans="1:11" x14ac:dyDescent="0.25">
      <c r="A1186" s="11" t="s">
        <v>56</v>
      </c>
      <c r="B1186" s="11" t="s">
        <v>31</v>
      </c>
      <c r="C1186" s="11" t="s">
        <v>56</v>
      </c>
      <c r="D1186" s="11" t="s">
        <v>56</v>
      </c>
      <c r="E1186" s="11" t="s">
        <v>56</v>
      </c>
      <c r="F1186" s="11" t="s">
        <v>174</v>
      </c>
      <c r="G1186" s="1">
        <v>42018</v>
      </c>
      <c r="H1186" s="11">
        <v>18</v>
      </c>
      <c r="I1186" s="11">
        <v>18</v>
      </c>
      <c r="J1186" s="11"/>
      <c r="K1186" s="11">
        <v>1</v>
      </c>
    </row>
    <row r="1187" spans="1:11" x14ac:dyDescent="0.25">
      <c r="A1187" s="11" t="s">
        <v>56</v>
      </c>
      <c r="B1187" s="11" t="s">
        <v>31</v>
      </c>
      <c r="C1187" s="11" t="s">
        <v>56</v>
      </c>
      <c r="D1187" s="11" t="s">
        <v>56</v>
      </c>
      <c r="E1187" s="11" t="s">
        <v>56</v>
      </c>
      <c r="F1187" s="11" t="s">
        <v>174</v>
      </c>
      <c r="G1187" s="1">
        <v>42033</v>
      </c>
      <c r="H1187" s="11">
        <v>18</v>
      </c>
      <c r="I1187" s="11">
        <v>18</v>
      </c>
      <c r="J1187" s="11"/>
      <c r="K1187" s="11">
        <v>1</v>
      </c>
    </row>
    <row r="1188" spans="1:11" x14ac:dyDescent="0.25">
      <c r="A1188" s="11" t="s">
        <v>56</v>
      </c>
      <c r="B1188" s="11" t="s">
        <v>31</v>
      </c>
      <c r="C1188" s="11" t="s">
        <v>56</v>
      </c>
      <c r="D1188" s="11" t="s">
        <v>56</v>
      </c>
      <c r="E1188" s="11" t="s">
        <v>56</v>
      </c>
      <c r="F1188" s="11" t="s">
        <v>174</v>
      </c>
      <c r="G1188" s="1">
        <v>42034</v>
      </c>
      <c r="H1188" s="11">
        <v>18</v>
      </c>
      <c r="I1188" s="11">
        <v>19</v>
      </c>
      <c r="J1188" s="11"/>
      <c r="K1188" s="11">
        <v>1</v>
      </c>
    </row>
    <row r="1189" spans="1:11" x14ac:dyDescent="0.25">
      <c r="A1189" s="11" t="s">
        <v>56</v>
      </c>
      <c r="B1189" s="11" t="s">
        <v>31</v>
      </c>
      <c r="C1189" s="11" t="s">
        <v>56</v>
      </c>
      <c r="D1189" s="11" t="s">
        <v>56</v>
      </c>
      <c r="E1189" s="11" t="s">
        <v>56</v>
      </c>
      <c r="F1189" s="11" t="s">
        <v>174</v>
      </c>
      <c r="G1189" s="1">
        <v>42037</v>
      </c>
      <c r="H1189" s="11">
        <v>18</v>
      </c>
      <c r="I1189" s="11">
        <v>19</v>
      </c>
      <c r="J1189" s="11"/>
      <c r="K1189" s="11">
        <v>1</v>
      </c>
    </row>
    <row r="1190" spans="1:11" x14ac:dyDescent="0.25">
      <c r="A1190" s="11" t="s">
        <v>56</v>
      </c>
      <c r="B1190" s="11" t="s">
        <v>31</v>
      </c>
      <c r="C1190" s="11" t="s">
        <v>56</v>
      </c>
      <c r="D1190" s="11" t="s">
        <v>56</v>
      </c>
      <c r="E1190" s="11" t="s">
        <v>56</v>
      </c>
      <c r="F1190" s="11" t="s">
        <v>174</v>
      </c>
      <c r="G1190" s="1">
        <v>42038</v>
      </c>
      <c r="H1190" s="11">
        <v>18</v>
      </c>
      <c r="I1190" s="11">
        <v>19</v>
      </c>
      <c r="J1190" s="11"/>
      <c r="K1190" s="11">
        <v>1</v>
      </c>
    </row>
    <row r="1191" spans="1:11" x14ac:dyDescent="0.25">
      <c r="A1191" s="11" t="s">
        <v>56</v>
      </c>
      <c r="B1191" s="11" t="s">
        <v>31</v>
      </c>
      <c r="C1191" s="11" t="s">
        <v>56</v>
      </c>
      <c r="D1191" s="11" t="s">
        <v>56</v>
      </c>
      <c r="E1191" s="11" t="s">
        <v>56</v>
      </c>
      <c r="F1191" s="11" t="s">
        <v>174</v>
      </c>
      <c r="G1191" s="1">
        <v>42039</v>
      </c>
      <c r="H1191" s="11">
        <v>19</v>
      </c>
      <c r="I1191" s="11">
        <v>19</v>
      </c>
      <c r="J1191" s="11"/>
      <c r="K1191" s="11">
        <v>1</v>
      </c>
    </row>
    <row r="1192" spans="1:11" x14ac:dyDescent="0.25">
      <c r="A1192" s="11" t="s">
        <v>56</v>
      </c>
      <c r="B1192" s="11" t="s">
        <v>31</v>
      </c>
      <c r="C1192" s="11" t="s">
        <v>56</v>
      </c>
      <c r="D1192" s="11" t="s">
        <v>56</v>
      </c>
      <c r="E1192" s="11" t="s">
        <v>56</v>
      </c>
      <c r="F1192" s="11" t="s">
        <v>174</v>
      </c>
      <c r="G1192" s="1">
        <v>42040</v>
      </c>
      <c r="H1192" s="11">
        <v>19</v>
      </c>
      <c r="I1192" s="11">
        <v>19</v>
      </c>
      <c r="J1192" s="11"/>
      <c r="K1192" s="11">
        <v>1</v>
      </c>
    </row>
    <row r="1193" spans="1:11" x14ac:dyDescent="0.25">
      <c r="A1193" s="11" t="s">
        <v>56</v>
      </c>
      <c r="B1193" s="11" t="s">
        <v>31</v>
      </c>
      <c r="C1193" s="11" t="s">
        <v>56</v>
      </c>
      <c r="D1193" s="11" t="s">
        <v>56</v>
      </c>
      <c r="E1193" s="11" t="s">
        <v>56</v>
      </c>
      <c r="F1193" s="11" t="s">
        <v>174</v>
      </c>
      <c r="G1193" s="1">
        <v>42044</v>
      </c>
      <c r="H1193" s="11">
        <v>18</v>
      </c>
      <c r="I1193" s="11">
        <v>19</v>
      </c>
      <c r="J1193" s="11"/>
      <c r="K1193" s="11">
        <v>1</v>
      </c>
    </row>
    <row r="1194" spans="1:11" x14ac:dyDescent="0.25">
      <c r="A1194" s="11" t="s">
        <v>56</v>
      </c>
      <c r="B1194" s="11" t="s">
        <v>31</v>
      </c>
      <c r="C1194" s="11" t="s">
        <v>56</v>
      </c>
      <c r="D1194" s="11" t="s">
        <v>56</v>
      </c>
      <c r="E1194" s="11" t="s">
        <v>56</v>
      </c>
      <c r="F1194" s="11" t="s">
        <v>174</v>
      </c>
      <c r="G1194" s="1">
        <v>42045</v>
      </c>
      <c r="H1194" s="11">
        <v>19</v>
      </c>
      <c r="I1194" s="11">
        <v>19</v>
      </c>
      <c r="J1194" s="11"/>
      <c r="K1194" s="11">
        <v>1</v>
      </c>
    </row>
    <row r="1195" spans="1:11" x14ac:dyDescent="0.25">
      <c r="A1195" s="11" t="s">
        <v>56</v>
      </c>
      <c r="B1195" s="11" t="s">
        <v>31</v>
      </c>
      <c r="C1195" s="11" t="s">
        <v>56</v>
      </c>
      <c r="D1195" s="11" t="s">
        <v>56</v>
      </c>
      <c r="E1195" s="11" t="s">
        <v>56</v>
      </c>
      <c r="F1195" s="11" t="s">
        <v>174</v>
      </c>
      <c r="G1195" s="1">
        <v>42046</v>
      </c>
      <c r="H1195" s="11">
        <v>19</v>
      </c>
      <c r="I1195" s="11">
        <v>19</v>
      </c>
      <c r="J1195" s="11"/>
      <c r="K1195" s="11">
        <v>1</v>
      </c>
    </row>
    <row r="1196" spans="1:11" x14ac:dyDescent="0.25">
      <c r="A1196" s="11" t="s">
        <v>56</v>
      </c>
      <c r="B1196" s="11" t="s">
        <v>31</v>
      </c>
      <c r="C1196" s="11" t="s">
        <v>56</v>
      </c>
      <c r="D1196" s="11" t="s">
        <v>56</v>
      </c>
      <c r="E1196" s="11" t="s">
        <v>56</v>
      </c>
      <c r="F1196" s="11" t="s">
        <v>174</v>
      </c>
      <c r="G1196" s="1">
        <v>42052</v>
      </c>
      <c r="H1196" s="11">
        <v>19</v>
      </c>
      <c r="I1196" s="11">
        <v>19</v>
      </c>
      <c r="J1196" s="11"/>
      <c r="K1196" s="11">
        <v>1</v>
      </c>
    </row>
    <row r="1197" spans="1:11" x14ac:dyDescent="0.25">
      <c r="A1197" s="11" t="s">
        <v>56</v>
      </c>
      <c r="B1197" s="11" t="s">
        <v>31</v>
      </c>
      <c r="C1197" s="11" t="s">
        <v>56</v>
      </c>
      <c r="D1197" s="11" t="s">
        <v>56</v>
      </c>
      <c r="E1197" s="11" t="s">
        <v>56</v>
      </c>
      <c r="F1197" s="11" t="s">
        <v>174</v>
      </c>
      <c r="G1197" s="1">
        <v>42053</v>
      </c>
      <c r="H1197" s="11">
        <v>19</v>
      </c>
      <c r="I1197" s="11">
        <v>19</v>
      </c>
      <c r="J1197" s="11"/>
      <c r="K1197" s="11">
        <v>1</v>
      </c>
    </row>
    <row r="1198" spans="1:11" x14ac:dyDescent="0.25">
      <c r="A1198" s="11" t="s">
        <v>56</v>
      </c>
      <c r="B1198" s="11" t="s">
        <v>31</v>
      </c>
      <c r="C1198" s="11" t="s">
        <v>56</v>
      </c>
      <c r="D1198" s="11" t="s">
        <v>56</v>
      </c>
      <c r="E1198" s="11" t="s">
        <v>56</v>
      </c>
      <c r="F1198" s="11" t="s">
        <v>174</v>
      </c>
      <c r="G1198" s="1">
        <v>42181</v>
      </c>
      <c r="H1198" s="11">
        <v>17</v>
      </c>
      <c r="I1198" s="11">
        <v>19</v>
      </c>
      <c r="J1198" s="11"/>
      <c r="K1198" s="11">
        <v>1</v>
      </c>
    </row>
    <row r="1199" spans="1:11" x14ac:dyDescent="0.25">
      <c r="A1199" s="11" t="s">
        <v>56</v>
      </c>
      <c r="B1199" s="11" t="s">
        <v>31</v>
      </c>
      <c r="C1199" s="11" t="s">
        <v>56</v>
      </c>
      <c r="D1199" s="11" t="s">
        <v>56</v>
      </c>
      <c r="E1199" s="11" t="s">
        <v>56</v>
      </c>
      <c r="F1199" s="11" t="s">
        <v>174</v>
      </c>
      <c r="G1199" s="1">
        <v>42184</v>
      </c>
      <c r="H1199" s="11">
        <v>19</v>
      </c>
      <c r="I1199" s="11">
        <v>19</v>
      </c>
      <c r="J1199" s="11"/>
      <c r="K1199" s="11">
        <v>1</v>
      </c>
    </row>
    <row r="1200" spans="1:11" x14ac:dyDescent="0.25">
      <c r="A1200" s="11" t="s">
        <v>56</v>
      </c>
      <c r="B1200" s="11" t="s">
        <v>31</v>
      </c>
      <c r="C1200" s="11" t="s">
        <v>56</v>
      </c>
      <c r="D1200" s="11" t="s">
        <v>56</v>
      </c>
      <c r="E1200" s="11" t="s">
        <v>56</v>
      </c>
      <c r="F1200" s="11" t="s">
        <v>174</v>
      </c>
      <c r="G1200" s="1">
        <v>42185</v>
      </c>
      <c r="H1200" s="11">
        <v>16</v>
      </c>
      <c r="I1200" s="11">
        <v>19</v>
      </c>
      <c r="J1200" s="11"/>
      <c r="K1200" s="11">
        <v>1</v>
      </c>
    </row>
    <row r="1201" spans="1:11" x14ac:dyDescent="0.25">
      <c r="A1201" s="11" t="s">
        <v>56</v>
      </c>
      <c r="B1201" s="11" t="s">
        <v>31</v>
      </c>
      <c r="C1201" s="11" t="s">
        <v>56</v>
      </c>
      <c r="D1201" s="11" t="s">
        <v>56</v>
      </c>
      <c r="E1201" s="11" t="s">
        <v>56</v>
      </c>
      <c r="F1201" s="11" t="s">
        <v>174</v>
      </c>
      <c r="G1201" s="1">
        <v>42186</v>
      </c>
      <c r="H1201" s="11">
        <v>16</v>
      </c>
      <c r="I1201" s="11">
        <v>19</v>
      </c>
      <c r="J1201" s="11"/>
      <c r="K1201" s="11">
        <v>1</v>
      </c>
    </row>
    <row r="1202" spans="1:11" x14ac:dyDescent="0.25">
      <c r="A1202" s="11" t="s">
        <v>56</v>
      </c>
      <c r="B1202" s="11" t="s">
        <v>31</v>
      </c>
      <c r="C1202" s="11" t="s">
        <v>56</v>
      </c>
      <c r="D1202" s="11" t="s">
        <v>56</v>
      </c>
      <c r="E1202" s="11" t="s">
        <v>56</v>
      </c>
      <c r="F1202" s="11" t="s">
        <v>174</v>
      </c>
      <c r="G1202" s="1">
        <v>42187</v>
      </c>
      <c r="H1202" s="11">
        <v>17</v>
      </c>
      <c r="I1202" s="11">
        <v>18</v>
      </c>
      <c r="J1202" s="11"/>
      <c r="K1202" s="11">
        <v>1</v>
      </c>
    </row>
    <row r="1203" spans="1:11" x14ac:dyDescent="0.25">
      <c r="A1203" s="11" t="s">
        <v>56</v>
      </c>
      <c r="B1203" s="11" t="s">
        <v>31</v>
      </c>
      <c r="C1203" s="11" t="s">
        <v>56</v>
      </c>
      <c r="D1203" s="11" t="s">
        <v>56</v>
      </c>
      <c r="E1203" s="11" t="s">
        <v>56</v>
      </c>
      <c r="F1203" s="11" t="s">
        <v>174</v>
      </c>
      <c r="G1203" s="1">
        <v>42213</v>
      </c>
      <c r="H1203" s="11">
        <v>17</v>
      </c>
      <c r="I1203" s="11">
        <v>19</v>
      </c>
      <c r="J1203" s="11"/>
      <c r="K1203" s="11">
        <v>1</v>
      </c>
    </row>
    <row r="1204" spans="1:11" x14ac:dyDescent="0.25">
      <c r="A1204" s="11" t="s">
        <v>56</v>
      </c>
      <c r="B1204" s="11" t="s">
        <v>31</v>
      </c>
      <c r="C1204" s="11" t="s">
        <v>56</v>
      </c>
      <c r="D1204" s="11" t="s">
        <v>56</v>
      </c>
      <c r="E1204" s="11" t="s">
        <v>56</v>
      </c>
      <c r="F1204" s="11" t="s">
        <v>174</v>
      </c>
      <c r="G1204" s="1">
        <v>42213</v>
      </c>
      <c r="H1204" s="11">
        <v>18</v>
      </c>
      <c r="I1204" s="11">
        <v>18</v>
      </c>
      <c r="J1204" s="11"/>
      <c r="K1204" s="11">
        <v>1</v>
      </c>
    </row>
    <row r="1205" spans="1:11" x14ac:dyDescent="0.25">
      <c r="A1205" s="11" t="s">
        <v>56</v>
      </c>
      <c r="B1205" s="11" t="s">
        <v>31</v>
      </c>
      <c r="C1205" s="11" t="s">
        <v>56</v>
      </c>
      <c r="D1205" s="11" t="s">
        <v>56</v>
      </c>
      <c r="E1205" s="11" t="s">
        <v>56</v>
      </c>
      <c r="F1205" s="11" t="s">
        <v>174</v>
      </c>
      <c r="G1205" s="1">
        <v>42213</v>
      </c>
      <c r="H1205" s="11">
        <v>18</v>
      </c>
      <c r="I1205" s="11">
        <v>19</v>
      </c>
      <c r="J1205" s="11"/>
      <c r="K1205" s="11">
        <v>1</v>
      </c>
    </row>
    <row r="1206" spans="1:11" x14ac:dyDescent="0.25">
      <c r="A1206" s="11" t="s">
        <v>56</v>
      </c>
      <c r="B1206" s="11" t="s">
        <v>31</v>
      </c>
      <c r="C1206" s="11" t="s">
        <v>56</v>
      </c>
      <c r="D1206" s="11" t="s">
        <v>56</v>
      </c>
      <c r="E1206" s="11" t="s">
        <v>56</v>
      </c>
      <c r="F1206" s="11" t="s">
        <v>174</v>
      </c>
      <c r="G1206" s="1">
        <v>42214</v>
      </c>
      <c r="H1206" s="11">
        <v>16</v>
      </c>
      <c r="I1206" s="11">
        <v>19</v>
      </c>
      <c r="J1206" s="11"/>
      <c r="K1206" s="11">
        <v>1</v>
      </c>
    </row>
    <row r="1207" spans="1:11" x14ac:dyDescent="0.25">
      <c r="A1207" s="11" t="s">
        <v>56</v>
      </c>
      <c r="B1207" s="11" t="s">
        <v>31</v>
      </c>
      <c r="C1207" s="11" t="s">
        <v>56</v>
      </c>
      <c r="D1207" s="11" t="s">
        <v>56</v>
      </c>
      <c r="E1207" s="11" t="s">
        <v>56</v>
      </c>
      <c r="F1207" s="11" t="s">
        <v>174</v>
      </c>
      <c r="G1207" s="1">
        <v>42215</v>
      </c>
      <c r="H1207" s="11">
        <v>17</v>
      </c>
      <c r="I1207" s="11">
        <v>18</v>
      </c>
      <c r="J1207" s="11"/>
      <c r="K1207" s="11">
        <v>1</v>
      </c>
    </row>
    <row r="1208" spans="1:11" x14ac:dyDescent="0.25">
      <c r="A1208" s="11" t="s">
        <v>56</v>
      </c>
      <c r="B1208" s="11" t="s">
        <v>31</v>
      </c>
      <c r="C1208" s="11" t="s">
        <v>56</v>
      </c>
      <c r="D1208" s="11" t="s">
        <v>56</v>
      </c>
      <c r="E1208" s="11" t="s">
        <v>56</v>
      </c>
      <c r="F1208" s="11" t="s">
        <v>174</v>
      </c>
      <c r="G1208" s="1">
        <v>42216</v>
      </c>
      <c r="H1208" s="11">
        <v>17</v>
      </c>
      <c r="I1208" s="11">
        <v>17</v>
      </c>
      <c r="J1208" s="11"/>
      <c r="K1208" s="11">
        <v>1</v>
      </c>
    </row>
    <row r="1209" spans="1:11" x14ac:dyDescent="0.25">
      <c r="A1209" s="11" t="s">
        <v>56</v>
      </c>
      <c r="B1209" s="11" t="s">
        <v>31</v>
      </c>
      <c r="C1209" s="11" t="s">
        <v>56</v>
      </c>
      <c r="D1209" s="11" t="s">
        <v>56</v>
      </c>
      <c r="E1209" s="11" t="s">
        <v>56</v>
      </c>
      <c r="F1209" s="11" t="s">
        <v>174</v>
      </c>
      <c r="G1209" s="1">
        <v>42219</v>
      </c>
      <c r="H1209" s="11">
        <v>17</v>
      </c>
      <c r="I1209" s="11">
        <v>17</v>
      </c>
      <c r="J1209" s="11"/>
      <c r="K1209" s="11">
        <v>1</v>
      </c>
    </row>
    <row r="1210" spans="1:11" x14ac:dyDescent="0.25">
      <c r="A1210" s="11" t="s">
        <v>56</v>
      </c>
      <c r="B1210" s="11" t="s">
        <v>31</v>
      </c>
      <c r="C1210" s="11" t="s">
        <v>56</v>
      </c>
      <c r="D1210" s="11" t="s">
        <v>56</v>
      </c>
      <c r="E1210" s="11" t="s">
        <v>56</v>
      </c>
      <c r="F1210" s="11" t="s">
        <v>174</v>
      </c>
      <c r="G1210" s="1">
        <v>42222</v>
      </c>
      <c r="H1210" s="11">
        <v>17</v>
      </c>
      <c r="I1210" s="11">
        <v>17</v>
      </c>
      <c r="J1210" s="11"/>
      <c r="K1210" s="11">
        <v>1</v>
      </c>
    </row>
    <row r="1211" spans="1:11" x14ac:dyDescent="0.25">
      <c r="A1211" s="11" t="s">
        <v>56</v>
      </c>
      <c r="B1211" s="11" t="s">
        <v>31</v>
      </c>
      <c r="C1211" s="11" t="s">
        <v>56</v>
      </c>
      <c r="D1211" s="11" t="s">
        <v>56</v>
      </c>
      <c r="E1211" s="11" t="s">
        <v>56</v>
      </c>
      <c r="F1211" s="11" t="s">
        <v>174</v>
      </c>
      <c r="G1211" s="1">
        <v>42222</v>
      </c>
      <c r="H1211" s="11">
        <v>17</v>
      </c>
      <c r="I1211" s="11">
        <v>18</v>
      </c>
      <c r="J1211" s="11"/>
      <c r="K1211" s="11">
        <v>1</v>
      </c>
    </row>
    <row r="1212" spans="1:11" x14ac:dyDescent="0.25">
      <c r="A1212" s="11" t="s">
        <v>56</v>
      </c>
      <c r="B1212" s="11" t="s">
        <v>31</v>
      </c>
      <c r="C1212" s="11" t="s">
        <v>56</v>
      </c>
      <c r="D1212" s="11" t="s">
        <v>56</v>
      </c>
      <c r="E1212" s="11" t="s">
        <v>56</v>
      </c>
      <c r="F1212" s="11" t="s">
        <v>174</v>
      </c>
      <c r="G1212" s="1">
        <v>42229</v>
      </c>
      <c r="H1212" s="11">
        <v>18</v>
      </c>
      <c r="I1212" s="11">
        <v>19</v>
      </c>
      <c r="J1212" s="11"/>
      <c r="K1212" s="11">
        <v>1</v>
      </c>
    </row>
    <row r="1213" spans="1:11" x14ac:dyDescent="0.25">
      <c r="A1213" s="11" t="s">
        <v>56</v>
      </c>
      <c r="B1213" s="11" t="s">
        <v>31</v>
      </c>
      <c r="C1213" s="11" t="s">
        <v>56</v>
      </c>
      <c r="D1213" s="11" t="s">
        <v>56</v>
      </c>
      <c r="E1213" s="11" t="s">
        <v>56</v>
      </c>
      <c r="F1213" s="11" t="s">
        <v>174</v>
      </c>
      <c r="G1213" s="1">
        <v>42230</v>
      </c>
      <c r="H1213" s="11">
        <v>18</v>
      </c>
      <c r="I1213" s="11">
        <v>18</v>
      </c>
      <c r="J1213" s="11"/>
      <c r="K1213" s="11">
        <v>1</v>
      </c>
    </row>
    <row r="1214" spans="1:11" x14ac:dyDescent="0.25">
      <c r="A1214" s="11" t="s">
        <v>56</v>
      </c>
      <c r="B1214" s="11" t="s">
        <v>31</v>
      </c>
      <c r="C1214" s="11" t="s">
        <v>56</v>
      </c>
      <c r="D1214" s="11" t="s">
        <v>56</v>
      </c>
      <c r="E1214" s="11" t="s">
        <v>56</v>
      </c>
      <c r="F1214" s="11" t="s">
        <v>174</v>
      </c>
      <c r="G1214" s="1">
        <v>42233</v>
      </c>
      <c r="H1214" s="11">
        <v>17</v>
      </c>
      <c r="I1214" s="11">
        <v>18</v>
      </c>
      <c r="J1214" s="11"/>
      <c r="K1214" s="11">
        <v>1</v>
      </c>
    </row>
    <row r="1215" spans="1:11" x14ac:dyDescent="0.25">
      <c r="A1215" s="11" t="s">
        <v>56</v>
      </c>
      <c r="B1215" s="11" t="s">
        <v>31</v>
      </c>
      <c r="C1215" s="11" t="s">
        <v>56</v>
      </c>
      <c r="D1215" s="11" t="s">
        <v>56</v>
      </c>
      <c r="E1215" s="11" t="s">
        <v>56</v>
      </c>
      <c r="F1215" s="11" t="s">
        <v>174</v>
      </c>
      <c r="G1215" s="1">
        <v>42242</v>
      </c>
      <c r="H1215" s="11">
        <v>17</v>
      </c>
      <c r="I1215" s="11">
        <v>19</v>
      </c>
      <c r="J1215" s="11"/>
      <c r="K1215" s="11">
        <v>1</v>
      </c>
    </row>
    <row r="1216" spans="1:11" x14ac:dyDescent="0.25">
      <c r="A1216" s="11" t="s">
        <v>56</v>
      </c>
      <c r="B1216" s="11" t="s">
        <v>31</v>
      </c>
      <c r="C1216" s="11" t="s">
        <v>56</v>
      </c>
      <c r="D1216" s="11" t="s">
        <v>56</v>
      </c>
      <c r="E1216" s="11" t="s">
        <v>56</v>
      </c>
      <c r="F1216" s="11" t="s">
        <v>174</v>
      </c>
      <c r="G1216" s="1">
        <v>42243</v>
      </c>
      <c r="H1216" s="11">
        <v>18</v>
      </c>
      <c r="I1216" s="11">
        <v>19</v>
      </c>
      <c r="J1216" s="11"/>
      <c r="K1216" s="11">
        <v>1</v>
      </c>
    </row>
    <row r="1217" spans="1:11" x14ac:dyDescent="0.25">
      <c r="A1217" s="11" t="s">
        <v>56</v>
      </c>
      <c r="B1217" s="11" t="s">
        <v>31</v>
      </c>
      <c r="C1217" s="11" t="s">
        <v>56</v>
      </c>
      <c r="D1217" s="11" t="s">
        <v>56</v>
      </c>
      <c r="E1217" s="11" t="s">
        <v>56</v>
      </c>
      <c r="F1217" s="11" t="s">
        <v>174</v>
      </c>
      <c r="G1217" s="1">
        <v>42243</v>
      </c>
      <c r="H1217" s="11">
        <v>19</v>
      </c>
      <c r="I1217" s="11">
        <v>19</v>
      </c>
      <c r="J1217" s="11"/>
      <c r="K1217" s="11">
        <v>1</v>
      </c>
    </row>
    <row r="1218" spans="1:11" x14ac:dyDescent="0.25">
      <c r="A1218" s="11" t="s">
        <v>56</v>
      </c>
      <c r="B1218" s="11" t="s">
        <v>31</v>
      </c>
      <c r="C1218" s="11" t="s">
        <v>56</v>
      </c>
      <c r="D1218" s="11" t="s">
        <v>56</v>
      </c>
      <c r="E1218" s="11" t="s">
        <v>56</v>
      </c>
      <c r="F1218" s="11" t="s">
        <v>174</v>
      </c>
      <c r="G1218" s="1">
        <v>42244</v>
      </c>
      <c r="H1218" s="11">
        <v>17</v>
      </c>
      <c r="I1218" s="11">
        <v>19</v>
      </c>
      <c r="J1218" s="11"/>
      <c r="K1218" s="11">
        <v>1</v>
      </c>
    </row>
    <row r="1219" spans="1:11" x14ac:dyDescent="0.25">
      <c r="A1219" s="11" t="s">
        <v>56</v>
      </c>
      <c r="B1219" s="11" t="s">
        <v>31</v>
      </c>
      <c r="C1219" s="11" t="s">
        <v>56</v>
      </c>
      <c r="D1219" s="11" t="s">
        <v>56</v>
      </c>
      <c r="E1219" s="11" t="s">
        <v>56</v>
      </c>
      <c r="F1219" s="11" t="s">
        <v>174</v>
      </c>
      <c r="G1219" s="1">
        <v>42256</v>
      </c>
      <c r="H1219" s="11">
        <v>16</v>
      </c>
      <c r="I1219" s="11">
        <v>19</v>
      </c>
      <c r="J1219" s="11"/>
      <c r="K1219" s="11">
        <v>1</v>
      </c>
    </row>
    <row r="1220" spans="1:11" x14ac:dyDescent="0.25">
      <c r="A1220" s="11" t="s">
        <v>56</v>
      </c>
      <c r="B1220" s="11" t="s">
        <v>31</v>
      </c>
      <c r="C1220" s="11" t="s">
        <v>56</v>
      </c>
      <c r="D1220" s="11" t="s">
        <v>56</v>
      </c>
      <c r="E1220" s="11" t="s">
        <v>56</v>
      </c>
      <c r="F1220" s="11" t="s">
        <v>174</v>
      </c>
      <c r="G1220" s="1">
        <v>42257</v>
      </c>
      <c r="H1220" s="11">
        <v>16</v>
      </c>
      <c r="I1220" s="11">
        <v>19</v>
      </c>
      <c r="J1220" s="11"/>
      <c r="K1220" s="11">
        <v>1</v>
      </c>
    </row>
    <row r="1221" spans="1:11" x14ac:dyDescent="0.25">
      <c r="A1221" s="11" t="s">
        <v>56</v>
      </c>
      <c r="B1221" s="11" t="s">
        <v>31</v>
      </c>
      <c r="C1221" s="11" t="s">
        <v>56</v>
      </c>
      <c r="D1221" s="11" t="s">
        <v>56</v>
      </c>
      <c r="E1221" s="11" t="s">
        <v>56</v>
      </c>
      <c r="F1221" s="11" t="s">
        <v>174</v>
      </c>
      <c r="G1221" s="1">
        <v>42258</v>
      </c>
      <c r="H1221" s="11">
        <v>15</v>
      </c>
      <c r="I1221" s="11">
        <v>18</v>
      </c>
      <c r="J1221" s="11"/>
      <c r="K1221" s="11">
        <v>1</v>
      </c>
    </row>
    <row r="1222" spans="1:11" x14ac:dyDescent="0.25">
      <c r="A1222" s="11" t="s">
        <v>56</v>
      </c>
      <c r="B1222" s="11" t="s">
        <v>31</v>
      </c>
      <c r="C1222" s="11" t="s">
        <v>56</v>
      </c>
      <c r="D1222" s="11" t="s">
        <v>56</v>
      </c>
      <c r="E1222" s="11" t="s">
        <v>56</v>
      </c>
      <c r="F1222" s="11" t="s">
        <v>174</v>
      </c>
      <c r="G1222" s="1">
        <v>42258</v>
      </c>
      <c r="H1222" s="11">
        <v>16</v>
      </c>
      <c r="I1222" s="11">
        <v>19</v>
      </c>
      <c r="J1222" s="11"/>
      <c r="K1222" s="11">
        <v>1</v>
      </c>
    </row>
    <row r="1223" spans="1:11" x14ac:dyDescent="0.25">
      <c r="A1223" s="11" t="s">
        <v>56</v>
      </c>
      <c r="B1223" s="11" t="s">
        <v>31</v>
      </c>
      <c r="C1223" s="11" t="s">
        <v>56</v>
      </c>
      <c r="D1223" s="11" t="s">
        <v>56</v>
      </c>
      <c r="E1223" s="11" t="s">
        <v>56</v>
      </c>
      <c r="F1223" s="11" t="s">
        <v>174</v>
      </c>
      <c r="G1223" s="1">
        <v>42268</v>
      </c>
      <c r="H1223" s="11">
        <v>16</v>
      </c>
      <c r="I1223" s="11">
        <v>19</v>
      </c>
      <c r="J1223" s="11"/>
      <c r="K1223" s="11">
        <v>1</v>
      </c>
    </row>
    <row r="1224" spans="1:11" x14ac:dyDescent="0.25">
      <c r="A1224" s="11" t="s">
        <v>56</v>
      </c>
      <c r="B1224" s="11" t="s">
        <v>31</v>
      </c>
      <c r="C1224" s="11" t="s">
        <v>56</v>
      </c>
      <c r="D1224" s="11" t="s">
        <v>56</v>
      </c>
      <c r="E1224" s="11" t="s">
        <v>56</v>
      </c>
      <c r="F1224" s="11" t="s">
        <v>174</v>
      </c>
      <c r="G1224" s="1">
        <v>42271</v>
      </c>
      <c r="H1224" s="11">
        <v>19</v>
      </c>
      <c r="I1224" s="11">
        <v>19</v>
      </c>
      <c r="J1224" s="11"/>
      <c r="K1224" s="11">
        <v>1</v>
      </c>
    </row>
    <row r="1225" spans="1:11" x14ac:dyDescent="0.25">
      <c r="A1225" s="11" t="s">
        <v>56</v>
      </c>
      <c r="B1225" s="11" t="s">
        <v>31</v>
      </c>
      <c r="C1225" s="11" t="s">
        <v>56</v>
      </c>
      <c r="D1225" s="11" t="s">
        <v>56</v>
      </c>
      <c r="E1225" s="11" t="s">
        <v>56</v>
      </c>
      <c r="F1225" s="11" t="s">
        <v>174</v>
      </c>
      <c r="G1225" s="1">
        <v>42272</v>
      </c>
      <c r="H1225" s="11">
        <v>18</v>
      </c>
      <c r="I1225" s="11">
        <v>19</v>
      </c>
      <c r="J1225" s="11"/>
      <c r="K1225" s="11">
        <v>1</v>
      </c>
    </row>
    <row r="1226" spans="1:11" x14ac:dyDescent="0.25">
      <c r="A1226" s="11" t="s">
        <v>56</v>
      </c>
      <c r="B1226" s="11" t="s">
        <v>31</v>
      </c>
      <c r="C1226" s="11" t="s">
        <v>56</v>
      </c>
      <c r="D1226" s="11" t="s">
        <v>56</v>
      </c>
      <c r="E1226" s="11" t="s">
        <v>56</v>
      </c>
      <c r="F1226" s="11" t="s">
        <v>174</v>
      </c>
      <c r="G1226" s="1">
        <v>42276</v>
      </c>
      <c r="H1226" s="11">
        <v>18</v>
      </c>
      <c r="I1226" s="11">
        <v>18</v>
      </c>
      <c r="J1226" s="11"/>
      <c r="K1226" s="11">
        <v>1</v>
      </c>
    </row>
    <row r="1227" spans="1:11" x14ac:dyDescent="0.25">
      <c r="A1227" s="11" t="s">
        <v>56</v>
      </c>
      <c r="B1227" s="11" t="s">
        <v>31</v>
      </c>
      <c r="C1227" s="11" t="s">
        <v>56</v>
      </c>
      <c r="D1227" s="11" t="s">
        <v>56</v>
      </c>
      <c r="E1227" s="11" t="s">
        <v>56</v>
      </c>
      <c r="F1227" s="11" t="s">
        <v>174</v>
      </c>
      <c r="G1227" s="1">
        <v>42285</v>
      </c>
      <c r="H1227" s="11">
        <v>19</v>
      </c>
      <c r="I1227" s="11">
        <v>19</v>
      </c>
      <c r="J1227" s="11"/>
      <c r="K1227" s="11">
        <v>1</v>
      </c>
    </row>
    <row r="1228" spans="1:11" x14ac:dyDescent="0.25">
      <c r="A1228" s="11" t="s">
        <v>56</v>
      </c>
      <c r="B1228" s="11" t="s">
        <v>31</v>
      </c>
      <c r="C1228" s="11" t="s">
        <v>56</v>
      </c>
      <c r="D1228" s="11" t="s">
        <v>56</v>
      </c>
      <c r="E1228" s="11" t="s">
        <v>56</v>
      </c>
      <c r="F1228" s="11" t="s">
        <v>174</v>
      </c>
      <c r="G1228" s="1">
        <v>42286</v>
      </c>
      <c r="H1228" s="11">
        <v>17</v>
      </c>
      <c r="I1228" s="11">
        <v>19</v>
      </c>
      <c r="J1228" s="11"/>
      <c r="K1228" s="11">
        <v>1</v>
      </c>
    </row>
    <row r="1229" spans="1:11" x14ac:dyDescent="0.25">
      <c r="A1229" s="11" t="s">
        <v>56</v>
      </c>
      <c r="B1229" s="11" t="s">
        <v>31</v>
      </c>
      <c r="C1229" s="11" t="s">
        <v>56</v>
      </c>
      <c r="D1229" s="11" t="s">
        <v>56</v>
      </c>
      <c r="E1229" s="11" t="s">
        <v>56</v>
      </c>
      <c r="F1229" s="11" t="s">
        <v>174</v>
      </c>
      <c r="G1229" s="1">
        <v>42286</v>
      </c>
      <c r="H1229" s="11">
        <v>18</v>
      </c>
      <c r="I1229" s="11">
        <v>19</v>
      </c>
      <c r="J1229" s="11"/>
      <c r="K1229" s="11">
        <v>1</v>
      </c>
    </row>
    <row r="1230" spans="1:11" x14ac:dyDescent="0.25">
      <c r="A1230" s="11" t="s">
        <v>56</v>
      </c>
      <c r="B1230" s="11" t="s">
        <v>31</v>
      </c>
      <c r="C1230" s="11" t="s">
        <v>56</v>
      </c>
      <c r="D1230" s="11" t="s">
        <v>56</v>
      </c>
      <c r="E1230" s="11" t="s">
        <v>56</v>
      </c>
      <c r="F1230" s="11" t="s">
        <v>174</v>
      </c>
      <c r="G1230" s="1">
        <v>42289</v>
      </c>
      <c r="H1230" s="11">
        <v>19</v>
      </c>
      <c r="I1230" s="11">
        <v>19</v>
      </c>
      <c r="J1230" s="11"/>
      <c r="K1230" s="11">
        <v>1</v>
      </c>
    </row>
    <row r="1231" spans="1:11" x14ac:dyDescent="0.25">
      <c r="A1231" s="11" t="s">
        <v>56</v>
      </c>
      <c r="B1231" s="11" t="s">
        <v>31</v>
      </c>
      <c r="C1231" s="11" t="s">
        <v>56</v>
      </c>
      <c r="D1231" s="11" t="s">
        <v>56</v>
      </c>
      <c r="E1231" s="11" t="s">
        <v>56</v>
      </c>
      <c r="F1231" s="11" t="s">
        <v>174</v>
      </c>
      <c r="G1231" s="1">
        <v>42290</v>
      </c>
      <c r="H1231" s="11">
        <v>16</v>
      </c>
      <c r="I1231" s="11">
        <v>19</v>
      </c>
      <c r="J1231" s="11"/>
      <c r="K1231" s="11">
        <v>1</v>
      </c>
    </row>
    <row r="1232" spans="1:11" x14ac:dyDescent="0.25">
      <c r="A1232" s="11" t="s">
        <v>56</v>
      </c>
      <c r="B1232" s="11" t="s">
        <v>31</v>
      </c>
      <c r="C1232" s="11" t="s">
        <v>56</v>
      </c>
      <c r="D1232" s="11" t="s">
        <v>56</v>
      </c>
      <c r="E1232" s="11" t="s">
        <v>56</v>
      </c>
      <c r="F1232" s="11" t="s">
        <v>174</v>
      </c>
      <c r="G1232" s="1">
        <v>42290</v>
      </c>
      <c r="H1232" s="11">
        <v>17</v>
      </c>
      <c r="I1232" s="11">
        <v>19</v>
      </c>
      <c r="J1232" s="11"/>
      <c r="K1232" s="11">
        <v>1</v>
      </c>
    </row>
    <row r="1233" spans="1:11" x14ac:dyDescent="0.25">
      <c r="A1233" s="11" t="s">
        <v>56</v>
      </c>
      <c r="B1233" s="11" t="s">
        <v>31</v>
      </c>
      <c r="C1233" s="11" t="s">
        <v>56</v>
      </c>
      <c r="D1233" s="11" t="s">
        <v>56</v>
      </c>
      <c r="E1233" s="11" t="s">
        <v>56</v>
      </c>
      <c r="F1233" s="11" t="s">
        <v>174</v>
      </c>
      <c r="G1233" s="1">
        <v>42291</v>
      </c>
      <c r="H1233" s="11">
        <v>18</v>
      </c>
      <c r="I1233" s="11">
        <v>19</v>
      </c>
      <c r="J1233" s="11"/>
      <c r="K1233" s="11">
        <v>1</v>
      </c>
    </row>
    <row r="1234" spans="1:11" x14ac:dyDescent="0.25">
      <c r="A1234" s="11" t="s">
        <v>56</v>
      </c>
      <c r="B1234" s="11" t="s">
        <v>31</v>
      </c>
      <c r="C1234" s="11" t="s">
        <v>56</v>
      </c>
      <c r="D1234" s="11" t="s">
        <v>56</v>
      </c>
      <c r="E1234" s="11" t="s">
        <v>56</v>
      </c>
      <c r="F1234" s="11" t="s">
        <v>174</v>
      </c>
      <c r="G1234" s="1">
        <v>42292</v>
      </c>
      <c r="H1234" s="11">
        <v>18</v>
      </c>
      <c r="I1234" s="11">
        <v>19</v>
      </c>
      <c r="J1234" s="11"/>
      <c r="K1234" s="11">
        <v>1</v>
      </c>
    </row>
    <row r="1235" spans="1:11" x14ac:dyDescent="0.25">
      <c r="A1235" s="11" t="s">
        <v>56</v>
      </c>
      <c r="B1235" s="11" t="s">
        <v>31</v>
      </c>
      <c r="C1235" s="11" t="s">
        <v>56</v>
      </c>
      <c r="D1235" s="11" t="s">
        <v>56</v>
      </c>
      <c r="E1235" s="11" t="s">
        <v>56</v>
      </c>
      <c r="F1235" s="11" t="s">
        <v>174</v>
      </c>
      <c r="G1235" s="1">
        <v>42293</v>
      </c>
      <c r="H1235" s="11">
        <v>19</v>
      </c>
      <c r="I1235" s="11">
        <v>19</v>
      </c>
      <c r="J1235" s="11"/>
      <c r="K1235" s="11">
        <v>1</v>
      </c>
    </row>
    <row r="1236" spans="1:11" x14ac:dyDescent="0.25">
      <c r="A1236" s="11" t="s">
        <v>56</v>
      </c>
      <c r="B1236" s="11" t="s">
        <v>31</v>
      </c>
      <c r="C1236" s="11" t="s">
        <v>56</v>
      </c>
      <c r="D1236" s="11" t="s">
        <v>56</v>
      </c>
      <c r="E1236" s="11" t="s">
        <v>56</v>
      </c>
      <c r="F1236" s="11" t="s">
        <v>174</v>
      </c>
      <c r="G1236" s="1">
        <v>42296</v>
      </c>
      <c r="H1236" s="11">
        <v>19</v>
      </c>
      <c r="I1236" s="11">
        <v>19</v>
      </c>
      <c r="J1236" s="11"/>
      <c r="K1236" s="11">
        <v>1</v>
      </c>
    </row>
    <row r="1237" spans="1:11" x14ac:dyDescent="0.25">
      <c r="A1237" s="11" t="s">
        <v>56</v>
      </c>
      <c r="B1237" s="11" t="s">
        <v>31</v>
      </c>
      <c r="C1237" s="11" t="s">
        <v>56</v>
      </c>
      <c r="D1237" s="11" t="s">
        <v>56</v>
      </c>
      <c r="E1237" s="11" t="s">
        <v>56</v>
      </c>
      <c r="F1237" s="11" t="s">
        <v>174</v>
      </c>
      <c r="G1237" s="1">
        <v>42303</v>
      </c>
      <c r="H1237" s="11">
        <v>19</v>
      </c>
      <c r="I1237" s="11">
        <v>19</v>
      </c>
      <c r="J1237" s="11"/>
      <c r="K1237" s="11">
        <v>1</v>
      </c>
    </row>
    <row r="1238" spans="1:11" x14ac:dyDescent="0.25">
      <c r="A1238" s="11" t="s">
        <v>56</v>
      </c>
      <c r="B1238" s="11" t="s">
        <v>31</v>
      </c>
      <c r="C1238" s="11" t="s">
        <v>56</v>
      </c>
      <c r="D1238" s="11" t="s">
        <v>56</v>
      </c>
      <c r="E1238" s="11" t="s">
        <v>56</v>
      </c>
      <c r="F1238" s="11" t="s">
        <v>174</v>
      </c>
      <c r="G1238" s="1">
        <v>42304</v>
      </c>
      <c r="H1238" s="11">
        <v>19</v>
      </c>
      <c r="I1238" s="11">
        <v>19</v>
      </c>
      <c r="J1238" s="11"/>
      <c r="K1238" s="11">
        <v>1</v>
      </c>
    </row>
    <row r="1239" spans="1:11" x14ac:dyDescent="0.25">
      <c r="A1239" s="11" t="s">
        <v>56</v>
      </c>
      <c r="B1239" s="11" t="s">
        <v>31</v>
      </c>
      <c r="C1239" s="11" t="s">
        <v>56</v>
      </c>
      <c r="D1239" s="11" t="s">
        <v>56</v>
      </c>
      <c r="E1239" s="11" t="s">
        <v>56</v>
      </c>
      <c r="F1239" s="11" t="s">
        <v>174</v>
      </c>
      <c r="G1239" s="1">
        <v>42305</v>
      </c>
      <c r="H1239" s="11">
        <v>19</v>
      </c>
      <c r="I1239" s="11">
        <v>19</v>
      </c>
      <c r="J1239" s="11"/>
      <c r="K1239" s="11">
        <v>1</v>
      </c>
    </row>
    <row r="1240" spans="1:11" x14ac:dyDescent="0.25">
      <c r="A1240" s="11" t="s">
        <v>56</v>
      </c>
      <c r="B1240" s="11" t="s">
        <v>31</v>
      </c>
      <c r="C1240" s="11" t="s">
        <v>56</v>
      </c>
      <c r="D1240" s="11" t="s">
        <v>56</v>
      </c>
      <c r="E1240" s="11" t="s">
        <v>56</v>
      </c>
      <c r="F1240" s="11" t="s">
        <v>174</v>
      </c>
      <c r="G1240" s="1">
        <v>42306</v>
      </c>
      <c r="H1240" s="11">
        <v>19</v>
      </c>
      <c r="I1240" s="11">
        <v>19</v>
      </c>
      <c r="J1240" s="11"/>
      <c r="K1240" s="11">
        <v>1</v>
      </c>
    </row>
    <row r="1241" spans="1:11" x14ac:dyDescent="0.25">
      <c r="A1241" s="11" t="s">
        <v>56</v>
      </c>
      <c r="B1241" s="11" t="s">
        <v>31</v>
      </c>
      <c r="C1241" s="11" t="s">
        <v>56</v>
      </c>
      <c r="D1241" s="11" t="s">
        <v>56</v>
      </c>
      <c r="E1241" s="11" t="s">
        <v>56</v>
      </c>
      <c r="F1241" s="11" t="s">
        <v>174</v>
      </c>
      <c r="G1241" s="1">
        <v>42307</v>
      </c>
      <c r="H1241" s="11">
        <v>19</v>
      </c>
      <c r="I1241" s="11">
        <v>19</v>
      </c>
      <c r="J1241" s="11"/>
      <c r="K1241" s="11">
        <v>1</v>
      </c>
    </row>
    <row r="1242" spans="1:11" x14ac:dyDescent="0.25">
      <c r="A1242" s="11" t="s">
        <v>56</v>
      </c>
      <c r="B1242" s="11" t="s">
        <v>31</v>
      </c>
      <c r="C1242" s="11" t="s">
        <v>56</v>
      </c>
      <c r="D1242" s="11" t="s">
        <v>56</v>
      </c>
      <c r="E1242" s="11" t="s">
        <v>56</v>
      </c>
      <c r="F1242" s="11" t="s">
        <v>176</v>
      </c>
      <c r="G1242" s="1">
        <v>42034</v>
      </c>
      <c r="H1242" s="11">
        <v>18</v>
      </c>
      <c r="I1242" s="11">
        <v>19</v>
      </c>
      <c r="J1242" s="11"/>
      <c r="K1242" s="11">
        <v>1</v>
      </c>
    </row>
    <row r="1243" spans="1:11" x14ac:dyDescent="0.25">
      <c r="A1243" s="11" t="s">
        <v>56</v>
      </c>
      <c r="B1243" s="11" t="s">
        <v>31</v>
      </c>
      <c r="C1243" s="11" t="s">
        <v>56</v>
      </c>
      <c r="D1243" s="11" t="s">
        <v>56</v>
      </c>
      <c r="E1243" s="11" t="s">
        <v>56</v>
      </c>
      <c r="F1243" s="11" t="s">
        <v>176</v>
      </c>
      <c r="G1243" s="1">
        <v>42037</v>
      </c>
      <c r="H1243" s="11">
        <v>18</v>
      </c>
      <c r="I1243" s="11">
        <v>19</v>
      </c>
      <c r="J1243" s="11"/>
      <c r="K1243" s="11">
        <v>1</v>
      </c>
    </row>
    <row r="1244" spans="1:11" x14ac:dyDescent="0.25">
      <c r="A1244" s="11" t="s">
        <v>56</v>
      </c>
      <c r="B1244" s="11" t="s">
        <v>31</v>
      </c>
      <c r="C1244" s="11" t="s">
        <v>56</v>
      </c>
      <c r="D1244" s="11" t="s">
        <v>56</v>
      </c>
      <c r="E1244" s="11" t="s">
        <v>56</v>
      </c>
      <c r="F1244" s="11" t="s">
        <v>176</v>
      </c>
      <c r="G1244" s="1">
        <v>42038</v>
      </c>
      <c r="H1244" s="11">
        <v>18</v>
      </c>
      <c r="I1244" s="11">
        <v>19</v>
      </c>
      <c r="J1244" s="11"/>
      <c r="K1244" s="11">
        <v>1</v>
      </c>
    </row>
    <row r="1245" spans="1:11" x14ac:dyDescent="0.25">
      <c r="A1245" s="11" t="s">
        <v>56</v>
      </c>
      <c r="B1245" s="11" t="s">
        <v>31</v>
      </c>
      <c r="C1245" s="11" t="s">
        <v>56</v>
      </c>
      <c r="D1245" s="11" t="s">
        <v>56</v>
      </c>
      <c r="E1245" s="11" t="s">
        <v>56</v>
      </c>
      <c r="F1245" s="11" t="s">
        <v>176</v>
      </c>
      <c r="G1245" s="1">
        <v>42044</v>
      </c>
      <c r="H1245" s="11">
        <v>18</v>
      </c>
      <c r="I1245" s="11">
        <v>19</v>
      </c>
      <c r="J1245" s="11"/>
      <c r="K1245" s="11">
        <v>1</v>
      </c>
    </row>
    <row r="1246" spans="1:11" x14ac:dyDescent="0.25">
      <c r="A1246" s="11" t="s">
        <v>56</v>
      </c>
      <c r="B1246" s="11" t="s">
        <v>31</v>
      </c>
      <c r="C1246" s="11" t="s">
        <v>56</v>
      </c>
      <c r="D1246" s="11" t="s">
        <v>56</v>
      </c>
      <c r="E1246" s="11" t="s">
        <v>56</v>
      </c>
      <c r="F1246" s="11" t="s">
        <v>173</v>
      </c>
      <c r="G1246" s="1">
        <v>41949</v>
      </c>
      <c r="H1246" s="11">
        <v>18</v>
      </c>
      <c r="I1246" s="11">
        <v>19</v>
      </c>
      <c r="J1246" s="11"/>
      <c r="K1246" s="11">
        <v>1</v>
      </c>
    </row>
    <row r="1247" spans="1:11" x14ac:dyDescent="0.25">
      <c r="A1247" s="11" t="s">
        <v>56</v>
      </c>
      <c r="B1247" s="11" t="s">
        <v>31</v>
      </c>
      <c r="C1247" s="11" t="s">
        <v>56</v>
      </c>
      <c r="D1247" s="11" t="s">
        <v>56</v>
      </c>
      <c r="E1247" s="11" t="s">
        <v>56</v>
      </c>
      <c r="F1247" s="11" t="s">
        <v>173</v>
      </c>
      <c r="G1247" s="1">
        <v>42163</v>
      </c>
      <c r="H1247" s="11">
        <v>15</v>
      </c>
      <c r="I1247" s="11">
        <v>18</v>
      </c>
      <c r="J1247" s="11"/>
      <c r="K1247" s="11">
        <v>1</v>
      </c>
    </row>
    <row r="1248" spans="1:11" x14ac:dyDescent="0.25">
      <c r="A1248" s="11" t="s">
        <v>56</v>
      </c>
      <c r="B1248" s="11" t="s">
        <v>31</v>
      </c>
      <c r="C1248" s="11" t="s">
        <v>56</v>
      </c>
      <c r="D1248" s="11" t="s">
        <v>56</v>
      </c>
      <c r="E1248" s="11" t="s">
        <v>56</v>
      </c>
      <c r="F1248" s="11" t="s">
        <v>173</v>
      </c>
      <c r="G1248" s="1">
        <v>42164</v>
      </c>
      <c r="H1248" s="11">
        <v>15</v>
      </c>
      <c r="I1248" s="11">
        <v>18</v>
      </c>
      <c r="J1248" s="11"/>
      <c r="K1248" s="11">
        <v>1</v>
      </c>
    </row>
    <row r="1249" spans="1:11" x14ac:dyDescent="0.25">
      <c r="A1249" s="11" t="s">
        <v>56</v>
      </c>
      <c r="B1249" s="11" t="s">
        <v>31</v>
      </c>
      <c r="C1249" s="11" t="s">
        <v>56</v>
      </c>
      <c r="D1249" s="11" t="s">
        <v>56</v>
      </c>
      <c r="E1249" s="11" t="s">
        <v>56</v>
      </c>
      <c r="F1249" s="11" t="s">
        <v>173</v>
      </c>
      <c r="G1249" s="1">
        <v>42180</v>
      </c>
      <c r="H1249" s="11">
        <v>16</v>
      </c>
      <c r="I1249" s="11">
        <v>19</v>
      </c>
      <c r="J1249" s="11"/>
      <c r="K1249" s="11">
        <v>1</v>
      </c>
    </row>
    <row r="1250" spans="1:11" x14ac:dyDescent="0.25">
      <c r="A1250" s="11" t="s">
        <v>56</v>
      </c>
      <c r="B1250" s="11" t="s">
        <v>31</v>
      </c>
      <c r="C1250" s="11" t="s">
        <v>56</v>
      </c>
      <c r="D1250" s="11" t="s">
        <v>56</v>
      </c>
      <c r="E1250" s="11" t="s">
        <v>56</v>
      </c>
      <c r="F1250" s="11" t="s">
        <v>173</v>
      </c>
      <c r="G1250" s="1">
        <v>42181</v>
      </c>
      <c r="H1250" s="11">
        <v>17</v>
      </c>
      <c r="I1250" s="11">
        <v>19</v>
      </c>
      <c r="J1250" s="11"/>
      <c r="K1250" s="11">
        <v>1</v>
      </c>
    </row>
    <row r="1251" spans="1:11" x14ac:dyDescent="0.25">
      <c r="A1251" s="11" t="s">
        <v>56</v>
      </c>
      <c r="B1251" s="11" t="s">
        <v>31</v>
      </c>
      <c r="C1251" s="11" t="s">
        <v>56</v>
      </c>
      <c r="D1251" s="11" t="s">
        <v>56</v>
      </c>
      <c r="E1251" s="11" t="s">
        <v>56</v>
      </c>
      <c r="F1251" s="11" t="s">
        <v>173</v>
      </c>
      <c r="G1251" s="1">
        <v>42184</v>
      </c>
      <c r="H1251" s="11">
        <v>19</v>
      </c>
      <c r="I1251" s="11">
        <v>19</v>
      </c>
      <c r="J1251" s="11"/>
      <c r="K1251" s="11">
        <v>1</v>
      </c>
    </row>
    <row r="1252" spans="1:11" x14ac:dyDescent="0.25">
      <c r="A1252" s="11" t="s">
        <v>56</v>
      </c>
      <c r="B1252" s="11" t="s">
        <v>31</v>
      </c>
      <c r="C1252" s="11" t="s">
        <v>56</v>
      </c>
      <c r="D1252" s="11" t="s">
        <v>56</v>
      </c>
      <c r="E1252" s="11" t="s">
        <v>56</v>
      </c>
      <c r="F1252" s="11" t="s">
        <v>173</v>
      </c>
      <c r="G1252" s="1">
        <v>42185</v>
      </c>
      <c r="H1252" s="11">
        <v>16</v>
      </c>
      <c r="I1252" s="11">
        <v>19</v>
      </c>
      <c r="J1252" s="11"/>
      <c r="K1252" s="11">
        <v>1</v>
      </c>
    </row>
    <row r="1253" spans="1:11" x14ac:dyDescent="0.25">
      <c r="A1253" s="11" t="s">
        <v>56</v>
      </c>
      <c r="B1253" s="11" t="s">
        <v>31</v>
      </c>
      <c r="C1253" s="11" t="s">
        <v>56</v>
      </c>
      <c r="D1253" s="11" t="s">
        <v>56</v>
      </c>
      <c r="E1253" s="11" t="s">
        <v>56</v>
      </c>
      <c r="F1253" s="11" t="s">
        <v>173</v>
      </c>
      <c r="G1253" s="1">
        <v>42186</v>
      </c>
      <c r="H1253" s="11">
        <v>16</v>
      </c>
      <c r="I1253" s="11">
        <v>19</v>
      </c>
      <c r="J1253" s="11"/>
      <c r="K1253" s="11">
        <v>1</v>
      </c>
    </row>
    <row r="1254" spans="1:11" x14ac:dyDescent="0.25">
      <c r="A1254" s="11" t="s">
        <v>56</v>
      </c>
      <c r="B1254" s="11" t="s">
        <v>31</v>
      </c>
      <c r="C1254" s="11" t="s">
        <v>56</v>
      </c>
      <c r="D1254" s="11" t="s">
        <v>56</v>
      </c>
      <c r="E1254" s="11" t="s">
        <v>56</v>
      </c>
      <c r="F1254" s="11" t="s">
        <v>173</v>
      </c>
      <c r="G1254" s="1">
        <v>42187</v>
      </c>
      <c r="H1254" s="11">
        <v>17</v>
      </c>
      <c r="I1254" s="11">
        <v>18</v>
      </c>
      <c r="J1254" s="11"/>
      <c r="K1254" s="11">
        <v>1</v>
      </c>
    </row>
    <row r="1255" spans="1:11" x14ac:dyDescent="0.25">
      <c r="A1255" s="11" t="s">
        <v>56</v>
      </c>
      <c r="B1255" s="11" t="s">
        <v>31</v>
      </c>
      <c r="C1255" s="11" t="s">
        <v>56</v>
      </c>
      <c r="D1255" s="11" t="s">
        <v>56</v>
      </c>
      <c r="E1255" s="11" t="s">
        <v>56</v>
      </c>
      <c r="F1255" s="11" t="s">
        <v>173</v>
      </c>
      <c r="G1255" s="1">
        <v>42207</v>
      </c>
      <c r="H1255" s="11">
        <v>16</v>
      </c>
      <c r="I1255" s="11">
        <v>16</v>
      </c>
      <c r="J1255" s="11"/>
      <c r="K1255" s="11">
        <v>1</v>
      </c>
    </row>
    <row r="1256" spans="1:11" x14ac:dyDescent="0.25">
      <c r="A1256" s="11" t="s">
        <v>56</v>
      </c>
      <c r="B1256" s="11" t="s">
        <v>31</v>
      </c>
      <c r="C1256" s="11" t="s">
        <v>56</v>
      </c>
      <c r="D1256" s="11" t="s">
        <v>56</v>
      </c>
      <c r="E1256" s="11" t="s">
        <v>56</v>
      </c>
      <c r="F1256" s="11" t="s">
        <v>173</v>
      </c>
      <c r="G1256" s="1">
        <v>42213</v>
      </c>
      <c r="H1256" s="11">
        <v>17</v>
      </c>
      <c r="I1256" s="11">
        <v>19</v>
      </c>
      <c r="J1256" s="11"/>
      <c r="K1256" s="11">
        <v>1</v>
      </c>
    </row>
    <row r="1257" spans="1:11" x14ac:dyDescent="0.25">
      <c r="A1257" s="11" t="s">
        <v>56</v>
      </c>
      <c r="B1257" s="11" t="s">
        <v>31</v>
      </c>
      <c r="C1257" s="11" t="s">
        <v>56</v>
      </c>
      <c r="D1257" s="11" t="s">
        <v>56</v>
      </c>
      <c r="E1257" s="11" t="s">
        <v>56</v>
      </c>
      <c r="F1257" s="11" t="s">
        <v>173</v>
      </c>
      <c r="G1257" s="1">
        <v>42213</v>
      </c>
      <c r="H1257" s="11">
        <v>18</v>
      </c>
      <c r="I1257" s="11">
        <v>18</v>
      </c>
      <c r="J1257" s="11"/>
      <c r="K1257" s="11">
        <v>1</v>
      </c>
    </row>
    <row r="1258" spans="1:11" x14ac:dyDescent="0.25">
      <c r="A1258" s="11" t="s">
        <v>56</v>
      </c>
      <c r="B1258" s="11" t="s">
        <v>31</v>
      </c>
      <c r="C1258" s="11" t="s">
        <v>56</v>
      </c>
      <c r="D1258" s="11" t="s">
        <v>56</v>
      </c>
      <c r="E1258" s="11" t="s">
        <v>56</v>
      </c>
      <c r="F1258" s="11" t="s">
        <v>173</v>
      </c>
      <c r="G1258" s="1">
        <v>42213</v>
      </c>
      <c r="H1258" s="11">
        <v>18</v>
      </c>
      <c r="I1258" s="11">
        <v>19</v>
      </c>
      <c r="J1258" s="11">
        <v>40</v>
      </c>
      <c r="K1258" s="11">
        <v>0</v>
      </c>
    </row>
    <row r="1259" spans="1:11" x14ac:dyDescent="0.25">
      <c r="A1259" s="11" t="s">
        <v>56</v>
      </c>
      <c r="B1259" s="11" t="s">
        <v>31</v>
      </c>
      <c r="C1259" s="11" t="s">
        <v>56</v>
      </c>
      <c r="D1259" s="11" t="s">
        <v>56</v>
      </c>
      <c r="E1259" s="11" t="s">
        <v>56</v>
      </c>
      <c r="F1259" s="11" t="s">
        <v>173</v>
      </c>
      <c r="G1259" s="1">
        <v>42214</v>
      </c>
      <c r="H1259" s="11">
        <v>17</v>
      </c>
      <c r="I1259" s="11">
        <v>19</v>
      </c>
      <c r="J1259" s="11"/>
      <c r="K1259" s="11">
        <v>1</v>
      </c>
    </row>
    <row r="1260" spans="1:11" x14ac:dyDescent="0.25">
      <c r="A1260" s="11" t="s">
        <v>56</v>
      </c>
      <c r="B1260" s="11" t="s">
        <v>31</v>
      </c>
      <c r="C1260" s="11" t="s">
        <v>56</v>
      </c>
      <c r="D1260" s="11" t="s">
        <v>56</v>
      </c>
      <c r="E1260" s="11" t="s">
        <v>56</v>
      </c>
      <c r="F1260" s="11" t="s">
        <v>173</v>
      </c>
      <c r="G1260" s="1">
        <v>42215</v>
      </c>
      <c r="H1260" s="11">
        <v>17</v>
      </c>
      <c r="I1260" s="11">
        <v>18</v>
      </c>
      <c r="J1260" s="11"/>
      <c r="K1260" s="11">
        <v>1</v>
      </c>
    </row>
    <row r="1261" spans="1:11" x14ac:dyDescent="0.25">
      <c r="A1261" s="11" t="s">
        <v>56</v>
      </c>
      <c r="B1261" s="11" t="s">
        <v>31</v>
      </c>
      <c r="C1261" s="11" t="s">
        <v>56</v>
      </c>
      <c r="D1261" s="11" t="s">
        <v>56</v>
      </c>
      <c r="E1261" s="11" t="s">
        <v>56</v>
      </c>
      <c r="F1261" s="11" t="s">
        <v>173</v>
      </c>
      <c r="G1261" s="1">
        <v>42216</v>
      </c>
      <c r="H1261" s="11">
        <v>17</v>
      </c>
      <c r="I1261" s="11">
        <v>17</v>
      </c>
      <c r="J1261" s="11"/>
      <c r="K1261" s="11">
        <v>1</v>
      </c>
    </row>
    <row r="1262" spans="1:11" x14ac:dyDescent="0.25">
      <c r="A1262" s="11" t="s">
        <v>56</v>
      </c>
      <c r="B1262" s="11" t="s">
        <v>31</v>
      </c>
      <c r="C1262" s="11" t="s">
        <v>56</v>
      </c>
      <c r="D1262" s="11" t="s">
        <v>56</v>
      </c>
      <c r="E1262" s="11" t="s">
        <v>56</v>
      </c>
      <c r="F1262" s="11" t="s">
        <v>173</v>
      </c>
      <c r="G1262" s="1">
        <v>42222</v>
      </c>
      <c r="H1262" s="11">
        <v>17</v>
      </c>
      <c r="I1262" s="11">
        <v>17</v>
      </c>
      <c r="J1262" s="11">
        <v>30</v>
      </c>
      <c r="K1262" s="11">
        <v>0</v>
      </c>
    </row>
    <row r="1263" spans="1:11" x14ac:dyDescent="0.25">
      <c r="A1263" s="11" t="s">
        <v>56</v>
      </c>
      <c r="B1263" s="11" t="s">
        <v>31</v>
      </c>
      <c r="C1263" s="11" t="s">
        <v>56</v>
      </c>
      <c r="D1263" s="11" t="s">
        <v>56</v>
      </c>
      <c r="E1263" s="11" t="s">
        <v>56</v>
      </c>
      <c r="F1263" s="11" t="s">
        <v>173</v>
      </c>
      <c r="G1263" s="1">
        <v>42222</v>
      </c>
      <c r="H1263" s="11">
        <v>17</v>
      </c>
      <c r="I1263" s="11">
        <v>18</v>
      </c>
      <c r="J1263" s="11"/>
      <c r="K1263" s="11">
        <v>1</v>
      </c>
    </row>
    <row r="1264" spans="1:11" x14ac:dyDescent="0.25">
      <c r="A1264" s="11" t="s">
        <v>56</v>
      </c>
      <c r="B1264" s="11" t="s">
        <v>31</v>
      </c>
      <c r="C1264" s="11" t="s">
        <v>56</v>
      </c>
      <c r="D1264" s="11" t="s">
        <v>56</v>
      </c>
      <c r="E1264" s="11" t="s">
        <v>56</v>
      </c>
      <c r="F1264" s="11" t="s">
        <v>173</v>
      </c>
      <c r="G1264" s="1">
        <v>42229</v>
      </c>
      <c r="H1264" s="11">
        <v>18</v>
      </c>
      <c r="I1264" s="11">
        <v>19</v>
      </c>
      <c r="J1264" s="11"/>
      <c r="K1264" s="11">
        <v>1</v>
      </c>
    </row>
    <row r="1265" spans="1:11" x14ac:dyDescent="0.25">
      <c r="A1265" s="11" t="s">
        <v>56</v>
      </c>
      <c r="B1265" s="11" t="s">
        <v>31</v>
      </c>
      <c r="C1265" s="11" t="s">
        <v>56</v>
      </c>
      <c r="D1265" s="11" t="s">
        <v>56</v>
      </c>
      <c r="E1265" s="11" t="s">
        <v>56</v>
      </c>
      <c r="F1265" s="11" t="s">
        <v>173</v>
      </c>
      <c r="G1265" s="1">
        <v>42230</v>
      </c>
      <c r="H1265" s="11">
        <v>17</v>
      </c>
      <c r="I1265" s="11">
        <v>17</v>
      </c>
      <c r="J1265" s="11"/>
      <c r="K1265" s="11">
        <v>1</v>
      </c>
    </row>
    <row r="1266" spans="1:11" x14ac:dyDescent="0.25">
      <c r="A1266" s="11" t="s">
        <v>56</v>
      </c>
      <c r="B1266" s="11" t="s">
        <v>31</v>
      </c>
      <c r="C1266" s="11" t="s">
        <v>56</v>
      </c>
      <c r="D1266" s="11" t="s">
        <v>56</v>
      </c>
      <c r="E1266" s="11" t="s">
        <v>56</v>
      </c>
      <c r="F1266" s="11" t="s">
        <v>173</v>
      </c>
      <c r="G1266" s="1">
        <v>42230</v>
      </c>
      <c r="H1266" s="11">
        <v>17</v>
      </c>
      <c r="I1266" s="11">
        <v>18</v>
      </c>
      <c r="J1266" s="11"/>
      <c r="K1266" s="11">
        <v>1</v>
      </c>
    </row>
    <row r="1267" spans="1:11" x14ac:dyDescent="0.25">
      <c r="A1267" s="11" t="s">
        <v>56</v>
      </c>
      <c r="B1267" s="11" t="s">
        <v>31</v>
      </c>
      <c r="C1267" s="11" t="s">
        <v>56</v>
      </c>
      <c r="D1267" s="11" t="s">
        <v>56</v>
      </c>
      <c r="E1267" s="11" t="s">
        <v>56</v>
      </c>
      <c r="F1267" s="11" t="s">
        <v>173</v>
      </c>
      <c r="G1267" s="1">
        <v>42230</v>
      </c>
      <c r="H1267" s="11">
        <v>18</v>
      </c>
      <c r="I1267" s="11">
        <v>18</v>
      </c>
      <c r="J1267" s="11"/>
      <c r="K1267" s="11">
        <v>1</v>
      </c>
    </row>
    <row r="1268" spans="1:11" x14ac:dyDescent="0.25">
      <c r="A1268" s="11" t="s">
        <v>56</v>
      </c>
      <c r="B1268" s="11" t="s">
        <v>31</v>
      </c>
      <c r="C1268" s="11" t="s">
        <v>56</v>
      </c>
      <c r="D1268" s="11" t="s">
        <v>56</v>
      </c>
      <c r="E1268" s="11" t="s">
        <v>56</v>
      </c>
      <c r="F1268" s="11" t="s">
        <v>173</v>
      </c>
      <c r="G1268" s="1">
        <v>42233</v>
      </c>
      <c r="H1268" s="11">
        <v>17</v>
      </c>
      <c r="I1268" s="11">
        <v>18</v>
      </c>
      <c r="J1268" s="11"/>
      <c r="K1268" s="11">
        <v>1</v>
      </c>
    </row>
    <row r="1269" spans="1:11" x14ac:dyDescent="0.25">
      <c r="A1269" s="11" t="s">
        <v>56</v>
      </c>
      <c r="B1269" s="11" t="s">
        <v>31</v>
      </c>
      <c r="C1269" s="11" t="s">
        <v>56</v>
      </c>
      <c r="D1269" s="11" t="s">
        <v>56</v>
      </c>
      <c r="E1269" s="11" t="s">
        <v>56</v>
      </c>
      <c r="F1269" s="11" t="s">
        <v>173</v>
      </c>
      <c r="G1269" s="1">
        <v>42242</v>
      </c>
      <c r="H1269" s="11">
        <v>16</v>
      </c>
      <c r="I1269" s="11">
        <v>19</v>
      </c>
      <c r="J1269" s="11"/>
      <c r="K1269" s="11">
        <v>1</v>
      </c>
    </row>
    <row r="1270" spans="1:11" x14ac:dyDescent="0.25">
      <c r="A1270" s="11" t="s">
        <v>56</v>
      </c>
      <c r="B1270" s="11" t="s">
        <v>31</v>
      </c>
      <c r="C1270" s="11" t="s">
        <v>56</v>
      </c>
      <c r="D1270" s="11" t="s">
        <v>56</v>
      </c>
      <c r="E1270" s="11" t="s">
        <v>56</v>
      </c>
      <c r="F1270" s="11" t="s">
        <v>173</v>
      </c>
      <c r="G1270" s="1">
        <v>42242</v>
      </c>
      <c r="H1270" s="11">
        <v>17</v>
      </c>
      <c r="I1270" s="11">
        <v>19</v>
      </c>
      <c r="J1270" s="11">
        <v>42</v>
      </c>
      <c r="K1270" s="11">
        <v>0</v>
      </c>
    </row>
    <row r="1271" spans="1:11" x14ac:dyDescent="0.25">
      <c r="A1271" s="11" t="s">
        <v>56</v>
      </c>
      <c r="B1271" s="11" t="s">
        <v>31</v>
      </c>
      <c r="C1271" s="11" t="s">
        <v>56</v>
      </c>
      <c r="D1271" s="11" t="s">
        <v>56</v>
      </c>
      <c r="E1271" s="11" t="s">
        <v>56</v>
      </c>
      <c r="F1271" s="11" t="s">
        <v>173</v>
      </c>
      <c r="G1271" s="1">
        <v>42243</v>
      </c>
      <c r="H1271" s="11">
        <v>18</v>
      </c>
      <c r="I1271" s="11">
        <v>19</v>
      </c>
      <c r="J1271" s="11"/>
      <c r="K1271" s="11">
        <v>1</v>
      </c>
    </row>
    <row r="1272" spans="1:11" x14ac:dyDescent="0.25">
      <c r="A1272" s="11" t="s">
        <v>56</v>
      </c>
      <c r="B1272" s="11" t="s">
        <v>31</v>
      </c>
      <c r="C1272" s="11" t="s">
        <v>56</v>
      </c>
      <c r="D1272" s="11" t="s">
        <v>56</v>
      </c>
      <c r="E1272" s="11" t="s">
        <v>56</v>
      </c>
      <c r="F1272" s="11" t="s">
        <v>173</v>
      </c>
      <c r="G1272" s="1">
        <v>42243</v>
      </c>
      <c r="H1272" s="11">
        <v>19</v>
      </c>
      <c r="I1272" s="11">
        <v>19</v>
      </c>
      <c r="J1272" s="11">
        <v>41</v>
      </c>
      <c r="K1272" s="11">
        <v>0</v>
      </c>
    </row>
    <row r="1273" spans="1:11" x14ac:dyDescent="0.25">
      <c r="A1273" s="11" t="s">
        <v>56</v>
      </c>
      <c r="B1273" s="11" t="s">
        <v>31</v>
      </c>
      <c r="C1273" s="11" t="s">
        <v>56</v>
      </c>
      <c r="D1273" s="11" t="s">
        <v>56</v>
      </c>
      <c r="E1273" s="11" t="s">
        <v>56</v>
      </c>
      <c r="F1273" s="11" t="s">
        <v>173</v>
      </c>
      <c r="G1273" s="1">
        <v>42244</v>
      </c>
      <c r="H1273" s="11">
        <v>17</v>
      </c>
      <c r="I1273" s="11">
        <v>19</v>
      </c>
      <c r="J1273" s="11"/>
      <c r="K1273" s="11">
        <v>1</v>
      </c>
    </row>
    <row r="1274" spans="1:11" x14ac:dyDescent="0.25">
      <c r="A1274" s="11" t="s">
        <v>56</v>
      </c>
      <c r="B1274" s="11" t="s">
        <v>31</v>
      </c>
      <c r="C1274" s="11" t="s">
        <v>56</v>
      </c>
      <c r="D1274" s="11" t="s">
        <v>56</v>
      </c>
      <c r="E1274" s="11" t="s">
        <v>56</v>
      </c>
      <c r="F1274" s="11" t="s">
        <v>173</v>
      </c>
      <c r="G1274" s="1">
        <v>42244</v>
      </c>
      <c r="H1274" s="11">
        <v>18</v>
      </c>
      <c r="I1274" s="11">
        <v>19</v>
      </c>
      <c r="J1274" s="11"/>
      <c r="K1274" s="11">
        <v>1</v>
      </c>
    </row>
    <row r="1275" spans="1:11" x14ac:dyDescent="0.25">
      <c r="A1275" s="11" t="s">
        <v>56</v>
      </c>
      <c r="B1275" s="11" t="s">
        <v>31</v>
      </c>
      <c r="C1275" s="11" t="s">
        <v>56</v>
      </c>
      <c r="D1275" s="11" t="s">
        <v>56</v>
      </c>
      <c r="E1275" s="11" t="s">
        <v>56</v>
      </c>
      <c r="F1275" s="11" t="s">
        <v>173</v>
      </c>
      <c r="G1275" s="1">
        <v>42255</v>
      </c>
      <c r="H1275" s="11">
        <v>16</v>
      </c>
      <c r="I1275" s="11">
        <v>19</v>
      </c>
      <c r="J1275" s="11"/>
      <c r="K1275" s="11">
        <v>1</v>
      </c>
    </row>
    <row r="1276" spans="1:11" x14ac:dyDescent="0.25">
      <c r="A1276" s="11" t="s">
        <v>56</v>
      </c>
      <c r="B1276" s="11" t="s">
        <v>31</v>
      </c>
      <c r="C1276" s="11" t="s">
        <v>56</v>
      </c>
      <c r="D1276" s="11" t="s">
        <v>56</v>
      </c>
      <c r="E1276" s="11" t="s">
        <v>56</v>
      </c>
      <c r="F1276" s="11" t="s">
        <v>173</v>
      </c>
      <c r="G1276" s="1">
        <v>42256</v>
      </c>
      <c r="H1276" s="11">
        <v>16</v>
      </c>
      <c r="I1276" s="11">
        <v>19</v>
      </c>
      <c r="J1276" s="11"/>
      <c r="K1276" s="11">
        <v>1</v>
      </c>
    </row>
    <row r="1277" spans="1:11" x14ac:dyDescent="0.25">
      <c r="A1277" s="11" t="s">
        <v>56</v>
      </c>
      <c r="B1277" s="11" t="s">
        <v>31</v>
      </c>
      <c r="C1277" s="11" t="s">
        <v>56</v>
      </c>
      <c r="D1277" s="11" t="s">
        <v>56</v>
      </c>
      <c r="E1277" s="11" t="s">
        <v>56</v>
      </c>
      <c r="F1277" s="11" t="s">
        <v>173</v>
      </c>
      <c r="G1277" s="1">
        <v>42257</v>
      </c>
      <c r="H1277" s="11">
        <v>16</v>
      </c>
      <c r="I1277" s="11">
        <v>19</v>
      </c>
      <c r="J1277" s="11"/>
      <c r="K1277" s="11">
        <v>1</v>
      </c>
    </row>
    <row r="1278" spans="1:11" x14ac:dyDescent="0.25">
      <c r="A1278" s="11" t="s">
        <v>56</v>
      </c>
      <c r="B1278" s="11" t="s">
        <v>31</v>
      </c>
      <c r="C1278" s="11" t="s">
        <v>56</v>
      </c>
      <c r="D1278" s="11" t="s">
        <v>56</v>
      </c>
      <c r="E1278" s="11" t="s">
        <v>56</v>
      </c>
      <c r="F1278" s="11" t="s">
        <v>173</v>
      </c>
      <c r="G1278" s="1">
        <v>42258</v>
      </c>
      <c r="H1278" s="11">
        <v>15</v>
      </c>
      <c r="I1278" s="11">
        <v>18</v>
      </c>
      <c r="J1278" s="11"/>
      <c r="K1278" s="11">
        <v>1</v>
      </c>
    </row>
    <row r="1279" spans="1:11" x14ac:dyDescent="0.25">
      <c r="A1279" s="11" t="s">
        <v>56</v>
      </c>
      <c r="B1279" s="11" t="s">
        <v>31</v>
      </c>
      <c r="C1279" s="11" t="s">
        <v>56</v>
      </c>
      <c r="D1279" s="11" t="s">
        <v>56</v>
      </c>
      <c r="E1279" s="11" t="s">
        <v>56</v>
      </c>
      <c r="F1279" s="11" t="s">
        <v>173</v>
      </c>
      <c r="G1279" s="1">
        <v>42258</v>
      </c>
      <c r="H1279" s="11">
        <v>16</v>
      </c>
      <c r="I1279" s="11">
        <v>19</v>
      </c>
      <c r="J1279" s="11"/>
      <c r="K1279" s="11">
        <v>1</v>
      </c>
    </row>
    <row r="1280" spans="1:11" x14ac:dyDescent="0.25">
      <c r="A1280" s="11" t="s">
        <v>56</v>
      </c>
      <c r="B1280" s="11" t="s">
        <v>31</v>
      </c>
      <c r="C1280" s="11" t="s">
        <v>56</v>
      </c>
      <c r="D1280" s="11" t="s">
        <v>56</v>
      </c>
      <c r="E1280" s="11" t="s">
        <v>56</v>
      </c>
      <c r="F1280" s="11" t="s">
        <v>173</v>
      </c>
      <c r="G1280" s="1">
        <v>42271</v>
      </c>
      <c r="H1280" s="11">
        <v>19</v>
      </c>
      <c r="I1280" s="11">
        <v>19</v>
      </c>
      <c r="J1280" s="11"/>
      <c r="K1280" s="11">
        <v>1</v>
      </c>
    </row>
    <row r="1281" spans="1:11" x14ac:dyDescent="0.25">
      <c r="A1281" s="11" t="s">
        <v>56</v>
      </c>
      <c r="B1281" s="11" t="s">
        <v>31</v>
      </c>
      <c r="C1281" s="11" t="s">
        <v>56</v>
      </c>
      <c r="D1281" s="11" t="s">
        <v>56</v>
      </c>
      <c r="E1281" s="11" t="s">
        <v>56</v>
      </c>
      <c r="F1281" s="11" t="s">
        <v>173</v>
      </c>
      <c r="G1281" s="1">
        <v>42272</v>
      </c>
      <c r="H1281" s="11">
        <v>18</v>
      </c>
      <c r="I1281" s="11">
        <v>19</v>
      </c>
      <c r="J1281" s="11"/>
      <c r="K1281" s="11">
        <v>1</v>
      </c>
    </row>
    <row r="1282" spans="1:11" x14ac:dyDescent="0.25">
      <c r="A1282" s="11" t="s">
        <v>56</v>
      </c>
      <c r="B1282" s="11" t="s">
        <v>31</v>
      </c>
      <c r="C1282" s="11" t="s">
        <v>56</v>
      </c>
      <c r="D1282" s="11" t="s">
        <v>56</v>
      </c>
      <c r="E1282" s="11" t="s">
        <v>56</v>
      </c>
      <c r="F1282" s="11" t="s">
        <v>173</v>
      </c>
      <c r="G1282" s="1">
        <v>42275</v>
      </c>
      <c r="H1282" s="11">
        <v>19</v>
      </c>
      <c r="I1282" s="11">
        <v>19</v>
      </c>
      <c r="J1282" s="11"/>
      <c r="K1282" s="11">
        <v>1</v>
      </c>
    </row>
    <row r="1283" spans="1:11" x14ac:dyDescent="0.25">
      <c r="A1283" s="11" t="s">
        <v>56</v>
      </c>
      <c r="B1283" s="11" t="s">
        <v>31</v>
      </c>
      <c r="C1283" s="11" t="s">
        <v>56</v>
      </c>
      <c r="D1283" s="11" t="s">
        <v>56</v>
      </c>
      <c r="E1283" s="11" t="s">
        <v>56</v>
      </c>
      <c r="F1283" s="11" t="s">
        <v>173</v>
      </c>
      <c r="G1283" s="1">
        <v>42276</v>
      </c>
      <c r="H1283" s="11">
        <v>19</v>
      </c>
      <c r="I1283" s="11">
        <v>19</v>
      </c>
      <c r="J1283" s="11"/>
      <c r="K1283" s="11">
        <v>1</v>
      </c>
    </row>
    <row r="1284" spans="1:11" x14ac:dyDescent="0.25">
      <c r="A1284" s="11" t="s">
        <v>56</v>
      </c>
      <c r="B1284" s="11" t="s">
        <v>31</v>
      </c>
      <c r="C1284" s="11" t="s">
        <v>56</v>
      </c>
      <c r="D1284" s="11" t="s">
        <v>56</v>
      </c>
      <c r="E1284" s="11" t="s">
        <v>56</v>
      </c>
      <c r="F1284" s="11" t="s">
        <v>173</v>
      </c>
      <c r="G1284" s="1">
        <v>42285</v>
      </c>
      <c r="H1284" s="11">
        <v>19</v>
      </c>
      <c r="I1284" s="11">
        <v>19</v>
      </c>
      <c r="J1284" s="11"/>
      <c r="K1284" s="11">
        <v>1</v>
      </c>
    </row>
    <row r="1285" spans="1:11" x14ac:dyDescent="0.25">
      <c r="A1285" s="11" t="s">
        <v>56</v>
      </c>
      <c r="B1285" s="11" t="s">
        <v>31</v>
      </c>
      <c r="C1285" s="11" t="s">
        <v>56</v>
      </c>
      <c r="D1285" s="11" t="s">
        <v>56</v>
      </c>
      <c r="E1285" s="11" t="s">
        <v>56</v>
      </c>
      <c r="F1285" s="11" t="s">
        <v>173</v>
      </c>
      <c r="G1285" s="1">
        <v>42286</v>
      </c>
      <c r="H1285" s="11">
        <v>17</v>
      </c>
      <c r="I1285" s="11">
        <v>19</v>
      </c>
      <c r="J1285" s="11"/>
      <c r="K1285" s="11">
        <v>1</v>
      </c>
    </row>
    <row r="1286" spans="1:11" x14ac:dyDescent="0.25">
      <c r="A1286" s="11" t="s">
        <v>56</v>
      </c>
      <c r="B1286" s="11" t="s">
        <v>31</v>
      </c>
      <c r="C1286" s="11" t="s">
        <v>56</v>
      </c>
      <c r="D1286" s="11" t="s">
        <v>56</v>
      </c>
      <c r="E1286" s="11" t="s">
        <v>56</v>
      </c>
      <c r="F1286" s="11" t="s">
        <v>173</v>
      </c>
      <c r="G1286" s="1">
        <v>42286</v>
      </c>
      <c r="H1286" s="11">
        <v>18</v>
      </c>
      <c r="I1286" s="11">
        <v>19</v>
      </c>
      <c r="J1286" s="11"/>
      <c r="K1286" s="11">
        <v>1</v>
      </c>
    </row>
    <row r="1287" spans="1:11" x14ac:dyDescent="0.25">
      <c r="A1287" s="11" t="s">
        <v>56</v>
      </c>
      <c r="B1287" s="11" t="s">
        <v>31</v>
      </c>
      <c r="C1287" s="11" t="s">
        <v>56</v>
      </c>
      <c r="D1287" s="11" t="s">
        <v>56</v>
      </c>
      <c r="E1287" s="11" t="s">
        <v>56</v>
      </c>
      <c r="F1287" s="11" t="s">
        <v>173</v>
      </c>
      <c r="G1287" s="1">
        <v>42289</v>
      </c>
      <c r="H1287" s="11">
        <v>17</v>
      </c>
      <c r="I1287" s="11">
        <v>19</v>
      </c>
      <c r="J1287" s="11"/>
      <c r="K1287" s="11">
        <v>1</v>
      </c>
    </row>
    <row r="1288" spans="1:11" x14ac:dyDescent="0.25">
      <c r="A1288" s="11" t="s">
        <v>56</v>
      </c>
      <c r="B1288" s="11" t="s">
        <v>31</v>
      </c>
      <c r="C1288" s="11" t="s">
        <v>56</v>
      </c>
      <c r="D1288" s="11" t="s">
        <v>56</v>
      </c>
      <c r="E1288" s="11" t="s">
        <v>56</v>
      </c>
      <c r="F1288" s="11" t="s">
        <v>173</v>
      </c>
      <c r="G1288" s="1">
        <v>42290</v>
      </c>
      <c r="H1288" s="11">
        <v>16</v>
      </c>
      <c r="I1288" s="11">
        <v>19</v>
      </c>
      <c r="J1288" s="11"/>
      <c r="K1288" s="11">
        <v>1</v>
      </c>
    </row>
    <row r="1289" spans="1:11" x14ac:dyDescent="0.25">
      <c r="A1289" s="11" t="s">
        <v>56</v>
      </c>
      <c r="B1289" s="11" t="s">
        <v>31</v>
      </c>
      <c r="C1289" s="11" t="s">
        <v>56</v>
      </c>
      <c r="D1289" s="11" t="s">
        <v>56</v>
      </c>
      <c r="E1289" s="11" t="s">
        <v>56</v>
      </c>
      <c r="F1289" s="11" t="s">
        <v>173</v>
      </c>
      <c r="G1289" s="1">
        <v>42290</v>
      </c>
      <c r="H1289" s="11">
        <v>17</v>
      </c>
      <c r="I1289" s="11">
        <v>19</v>
      </c>
      <c r="J1289" s="11"/>
      <c r="K1289" s="11">
        <v>1</v>
      </c>
    </row>
    <row r="1290" spans="1:11" x14ac:dyDescent="0.25">
      <c r="A1290" s="11" t="s">
        <v>56</v>
      </c>
      <c r="B1290" s="11" t="s">
        <v>31</v>
      </c>
      <c r="C1290" s="11" t="s">
        <v>56</v>
      </c>
      <c r="D1290" s="11" t="s">
        <v>56</v>
      </c>
      <c r="E1290" s="11" t="s">
        <v>56</v>
      </c>
      <c r="F1290" s="11" t="s">
        <v>173</v>
      </c>
      <c r="G1290" s="1">
        <v>42291</v>
      </c>
      <c r="H1290" s="11">
        <v>18</v>
      </c>
      <c r="I1290" s="11">
        <v>19</v>
      </c>
      <c r="J1290" s="11"/>
      <c r="K1290" s="11">
        <v>1</v>
      </c>
    </row>
    <row r="1291" spans="1:11" x14ac:dyDescent="0.25">
      <c r="A1291" s="11" t="s">
        <v>56</v>
      </c>
      <c r="B1291" s="11" t="s">
        <v>31</v>
      </c>
      <c r="C1291" s="11" t="s">
        <v>56</v>
      </c>
      <c r="D1291" s="11" t="s">
        <v>56</v>
      </c>
      <c r="E1291" s="11" t="s">
        <v>56</v>
      </c>
      <c r="F1291" s="11" t="s">
        <v>173</v>
      </c>
      <c r="G1291" s="1">
        <v>42292</v>
      </c>
      <c r="H1291" s="11">
        <v>18</v>
      </c>
      <c r="I1291" s="11">
        <v>19</v>
      </c>
      <c r="J1291" s="11"/>
      <c r="K1291" s="11">
        <v>1</v>
      </c>
    </row>
    <row r="1292" spans="1:11" x14ac:dyDescent="0.25">
      <c r="A1292" s="11" t="s">
        <v>56</v>
      </c>
      <c r="B1292" s="11" t="s">
        <v>31</v>
      </c>
      <c r="C1292" s="11" t="s">
        <v>56</v>
      </c>
      <c r="D1292" s="11" t="s">
        <v>56</v>
      </c>
      <c r="E1292" s="11" t="s">
        <v>56</v>
      </c>
      <c r="F1292" s="11" t="s">
        <v>173</v>
      </c>
      <c r="G1292" s="1">
        <v>42292</v>
      </c>
      <c r="H1292" s="11">
        <v>19</v>
      </c>
      <c r="I1292" s="11">
        <v>19</v>
      </c>
      <c r="J1292" s="11"/>
      <c r="K1292" s="11">
        <v>1</v>
      </c>
    </row>
    <row r="1293" spans="1:11" x14ac:dyDescent="0.25">
      <c r="A1293" s="11" t="s">
        <v>56</v>
      </c>
      <c r="B1293" s="11" t="s">
        <v>31</v>
      </c>
      <c r="C1293" s="11" t="s">
        <v>56</v>
      </c>
      <c r="D1293" s="11" t="s">
        <v>56</v>
      </c>
      <c r="E1293" s="11" t="s">
        <v>56</v>
      </c>
      <c r="F1293" s="11" t="s">
        <v>173</v>
      </c>
      <c r="G1293" s="1">
        <v>42293</v>
      </c>
      <c r="H1293" s="11">
        <v>19</v>
      </c>
      <c r="I1293" s="11">
        <v>19</v>
      </c>
      <c r="J1293" s="11"/>
      <c r="K1293" s="11">
        <v>1</v>
      </c>
    </row>
    <row r="1294" spans="1:11" x14ac:dyDescent="0.25">
      <c r="A1294" s="11" t="s">
        <v>56</v>
      </c>
      <c r="B1294" s="11" t="s">
        <v>31</v>
      </c>
      <c r="C1294" s="11" t="s">
        <v>56</v>
      </c>
      <c r="D1294" s="11" t="s">
        <v>56</v>
      </c>
      <c r="E1294" s="11" t="s">
        <v>56</v>
      </c>
      <c r="F1294" s="11" t="s">
        <v>173</v>
      </c>
      <c r="G1294" s="1">
        <v>42303</v>
      </c>
      <c r="H1294" s="11">
        <v>19</v>
      </c>
      <c r="I1294" s="11">
        <v>19</v>
      </c>
      <c r="J1294" s="11"/>
      <c r="K1294" s="11">
        <v>1</v>
      </c>
    </row>
    <row r="1295" spans="1:11" x14ac:dyDescent="0.25">
      <c r="A1295" s="11" t="s">
        <v>56</v>
      </c>
      <c r="B1295" s="11" t="s">
        <v>31</v>
      </c>
      <c r="C1295" s="11" t="s">
        <v>56</v>
      </c>
      <c r="D1295" s="11" t="s">
        <v>56</v>
      </c>
      <c r="E1295" s="11" t="s">
        <v>56</v>
      </c>
      <c r="F1295" s="11" t="s">
        <v>173</v>
      </c>
      <c r="G1295" s="1">
        <v>42304</v>
      </c>
      <c r="H1295" s="11">
        <v>19</v>
      </c>
      <c r="I1295" s="11">
        <v>19</v>
      </c>
      <c r="J1295" s="11"/>
      <c r="K1295" s="11">
        <v>1</v>
      </c>
    </row>
    <row r="1296" spans="1:11" x14ac:dyDescent="0.25">
      <c r="A1296" s="11" t="s">
        <v>56</v>
      </c>
      <c r="B1296" s="11" t="s">
        <v>31</v>
      </c>
      <c r="C1296" s="11" t="s">
        <v>56</v>
      </c>
      <c r="D1296" s="11" t="s">
        <v>56</v>
      </c>
      <c r="E1296" s="11" t="s">
        <v>56</v>
      </c>
      <c r="F1296" s="11" t="s">
        <v>173</v>
      </c>
      <c r="G1296" s="1">
        <v>42305</v>
      </c>
      <c r="H1296" s="11">
        <v>19</v>
      </c>
      <c r="I1296" s="11">
        <v>19</v>
      </c>
      <c r="J1296" s="11"/>
      <c r="K1296" s="11">
        <v>1</v>
      </c>
    </row>
    <row r="1297" spans="1:11" x14ac:dyDescent="0.25">
      <c r="A1297" s="11" t="s">
        <v>56</v>
      </c>
      <c r="B1297" s="11" t="s">
        <v>31</v>
      </c>
      <c r="C1297" s="11" t="s">
        <v>56</v>
      </c>
      <c r="D1297" s="11" t="s">
        <v>56</v>
      </c>
      <c r="E1297" s="11" t="s">
        <v>56</v>
      </c>
      <c r="F1297" s="11" t="s">
        <v>173</v>
      </c>
      <c r="G1297" s="1">
        <v>42306</v>
      </c>
      <c r="H1297" s="11">
        <v>19</v>
      </c>
      <c r="I1297" s="11">
        <v>19</v>
      </c>
      <c r="J1297" s="11"/>
      <c r="K1297" s="11">
        <v>1</v>
      </c>
    </row>
    <row r="1298" spans="1:11" x14ac:dyDescent="0.25">
      <c r="A1298" s="11" t="s">
        <v>56</v>
      </c>
      <c r="B1298" s="11" t="s">
        <v>31</v>
      </c>
      <c r="C1298" s="11" t="s">
        <v>56</v>
      </c>
      <c r="D1298" s="11" t="s">
        <v>56</v>
      </c>
      <c r="E1298" s="11" t="s">
        <v>56</v>
      </c>
      <c r="F1298" s="11" t="s">
        <v>173</v>
      </c>
      <c r="G1298" s="1">
        <v>42307</v>
      </c>
      <c r="H1298" s="11">
        <v>19</v>
      </c>
      <c r="I1298" s="11">
        <v>19</v>
      </c>
      <c r="J1298" s="11"/>
      <c r="K1298" s="11">
        <v>1</v>
      </c>
    </row>
    <row r="1299" spans="1:11" x14ac:dyDescent="0.25">
      <c r="A1299" s="11" t="s">
        <v>56</v>
      </c>
      <c r="B1299" s="11" t="s">
        <v>32</v>
      </c>
      <c r="C1299" s="11" t="s">
        <v>56</v>
      </c>
      <c r="D1299" s="11" t="s">
        <v>56</v>
      </c>
      <c r="E1299" s="11" t="s">
        <v>56</v>
      </c>
      <c r="F1299" s="11" t="s">
        <v>174</v>
      </c>
      <c r="G1299" s="1">
        <v>41947</v>
      </c>
      <c r="H1299" s="11">
        <v>19</v>
      </c>
      <c r="I1299" s="11">
        <v>19</v>
      </c>
      <c r="J1299" s="11"/>
      <c r="K1299" s="11">
        <v>1</v>
      </c>
    </row>
    <row r="1300" spans="1:11" x14ac:dyDescent="0.25">
      <c r="A1300" s="11" t="s">
        <v>56</v>
      </c>
      <c r="B1300" s="11" t="s">
        <v>32</v>
      </c>
      <c r="C1300" s="11" t="s">
        <v>56</v>
      </c>
      <c r="D1300" s="11" t="s">
        <v>56</v>
      </c>
      <c r="E1300" s="11" t="s">
        <v>56</v>
      </c>
      <c r="F1300" s="11" t="s">
        <v>174</v>
      </c>
      <c r="G1300" s="1">
        <v>41948</v>
      </c>
      <c r="H1300" s="11">
        <v>18</v>
      </c>
      <c r="I1300" s="11">
        <v>19</v>
      </c>
      <c r="J1300" s="11"/>
      <c r="K1300" s="11">
        <v>1</v>
      </c>
    </row>
    <row r="1301" spans="1:11" x14ac:dyDescent="0.25">
      <c r="A1301" s="11" t="s">
        <v>56</v>
      </c>
      <c r="B1301" s="11" t="s">
        <v>32</v>
      </c>
      <c r="C1301" s="11" t="s">
        <v>56</v>
      </c>
      <c r="D1301" s="11" t="s">
        <v>56</v>
      </c>
      <c r="E1301" s="11" t="s">
        <v>56</v>
      </c>
      <c r="F1301" s="11" t="s">
        <v>174</v>
      </c>
      <c r="G1301" s="1">
        <v>41949</v>
      </c>
      <c r="H1301" s="11">
        <v>17</v>
      </c>
      <c r="I1301" s="11">
        <v>19</v>
      </c>
      <c r="J1301" s="11"/>
      <c r="K1301" s="11">
        <v>1</v>
      </c>
    </row>
    <row r="1302" spans="1:11" x14ac:dyDescent="0.25">
      <c r="A1302" s="11" t="s">
        <v>56</v>
      </c>
      <c r="B1302" s="11" t="s">
        <v>32</v>
      </c>
      <c r="C1302" s="11" t="s">
        <v>56</v>
      </c>
      <c r="D1302" s="11" t="s">
        <v>56</v>
      </c>
      <c r="E1302" s="11" t="s">
        <v>56</v>
      </c>
      <c r="F1302" s="11" t="s">
        <v>174</v>
      </c>
      <c r="G1302" s="1">
        <v>41950</v>
      </c>
      <c r="H1302" s="11">
        <v>18</v>
      </c>
      <c r="I1302" s="11">
        <v>19</v>
      </c>
      <c r="J1302" s="11"/>
      <c r="K1302" s="11">
        <v>1</v>
      </c>
    </row>
    <row r="1303" spans="1:11" x14ac:dyDescent="0.25">
      <c r="A1303" s="11" t="s">
        <v>56</v>
      </c>
      <c r="B1303" s="11" t="s">
        <v>32</v>
      </c>
      <c r="C1303" s="11" t="s">
        <v>56</v>
      </c>
      <c r="D1303" s="11" t="s">
        <v>56</v>
      </c>
      <c r="E1303" s="11" t="s">
        <v>56</v>
      </c>
      <c r="F1303" s="11" t="s">
        <v>174</v>
      </c>
      <c r="G1303" s="1">
        <v>41953</v>
      </c>
      <c r="H1303" s="11">
        <v>18</v>
      </c>
      <c r="I1303" s="11">
        <v>19</v>
      </c>
      <c r="J1303" s="11"/>
      <c r="K1303" s="11">
        <v>1</v>
      </c>
    </row>
    <row r="1304" spans="1:11" x14ac:dyDescent="0.25">
      <c r="A1304" s="11" t="s">
        <v>56</v>
      </c>
      <c r="B1304" s="11" t="s">
        <v>32</v>
      </c>
      <c r="C1304" s="11" t="s">
        <v>56</v>
      </c>
      <c r="D1304" s="11" t="s">
        <v>56</v>
      </c>
      <c r="E1304" s="11" t="s">
        <v>56</v>
      </c>
      <c r="F1304" s="11" t="s">
        <v>174</v>
      </c>
      <c r="G1304" s="1">
        <v>41956</v>
      </c>
      <c r="H1304" s="11">
        <v>18</v>
      </c>
      <c r="I1304" s="11">
        <v>19</v>
      </c>
      <c r="J1304" s="11"/>
      <c r="K1304" s="11">
        <v>1</v>
      </c>
    </row>
    <row r="1305" spans="1:11" x14ac:dyDescent="0.25">
      <c r="A1305" s="11" t="s">
        <v>56</v>
      </c>
      <c r="B1305" s="11" t="s">
        <v>32</v>
      </c>
      <c r="C1305" s="11" t="s">
        <v>56</v>
      </c>
      <c r="D1305" s="11" t="s">
        <v>56</v>
      </c>
      <c r="E1305" s="11" t="s">
        <v>56</v>
      </c>
      <c r="F1305" s="11" t="s">
        <v>174</v>
      </c>
      <c r="G1305" s="1">
        <v>41963</v>
      </c>
      <c r="H1305" s="11">
        <v>18</v>
      </c>
      <c r="I1305" s="11">
        <v>18</v>
      </c>
      <c r="J1305" s="11"/>
      <c r="K1305" s="11">
        <v>1</v>
      </c>
    </row>
    <row r="1306" spans="1:11" x14ac:dyDescent="0.25">
      <c r="A1306" s="11" t="s">
        <v>56</v>
      </c>
      <c r="B1306" s="11" t="s">
        <v>32</v>
      </c>
      <c r="C1306" s="11" t="s">
        <v>56</v>
      </c>
      <c r="D1306" s="11" t="s">
        <v>56</v>
      </c>
      <c r="E1306" s="11" t="s">
        <v>56</v>
      </c>
      <c r="F1306" s="11" t="s">
        <v>174</v>
      </c>
      <c r="G1306" s="1">
        <v>41975</v>
      </c>
      <c r="H1306" s="11">
        <v>18</v>
      </c>
      <c r="I1306" s="11">
        <v>18</v>
      </c>
      <c r="J1306" s="11"/>
      <c r="K1306" s="11">
        <v>1</v>
      </c>
    </row>
    <row r="1307" spans="1:11" x14ac:dyDescent="0.25">
      <c r="A1307" s="11" t="s">
        <v>56</v>
      </c>
      <c r="B1307" s="11" t="s">
        <v>32</v>
      </c>
      <c r="C1307" s="11" t="s">
        <v>56</v>
      </c>
      <c r="D1307" s="11" t="s">
        <v>56</v>
      </c>
      <c r="E1307" s="11" t="s">
        <v>56</v>
      </c>
      <c r="F1307" s="11" t="s">
        <v>174</v>
      </c>
      <c r="G1307" s="1">
        <v>41976</v>
      </c>
      <c r="H1307" s="11">
        <v>18</v>
      </c>
      <c r="I1307" s="11">
        <v>18</v>
      </c>
      <c r="J1307" s="11"/>
      <c r="K1307" s="11">
        <v>1</v>
      </c>
    </row>
    <row r="1308" spans="1:11" x14ac:dyDescent="0.25">
      <c r="A1308" s="11" t="s">
        <v>56</v>
      </c>
      <c r="B1308" s="11" t="s">
        <v>32</v>
      </c>
      <c r="C1308" s="11" t="s">
        <v>56</v>
      </c>
      <c r="D1308" s="11" t="s">
        <v>56</v>
      </c>
      <c r="E1308" s="11" t="s">
        <v>56</v>
      </c>
      <c r="F1308" s="11" t="s">
        <v>174</v>
      </c>
      <c r="G1308" s="1">
        <v>41978</v>
      </c>
      <c r="H1308" s="11">
        <v>18</v>
      </c>
      <c r="I1308" s="11">
        <v>18</v>
      </c>
      <c r="J1308" s="11"/>
      <c r="K1308" s="11">
        <v>1</v>
      </c>
    </row>
    <row r="1309" spans="1:11" x14ac:dyDescent="0.25">
      <c r="A1309" s="11" t="s">
        <v>56</v>
      </c>
      <c r="B1309" s="11" t="s">
        <v>32</v>
      </c>
      <c r="C1309" s="11" t="s">
        <v>56</v>
      </c>
      <c r="D1309" s="11" t="s">
        <v>56</v>
      </c>
      <c r="E1309" s="11" t="s">
        <v>56</v>
      </c>
      <c r="F1309" s="11" t="s">
        <v>174</v>
      </c>
      <c r="G1309" s="1">
        <v>41981</v>
      </c>
      <c r="H1309" s="11">
        <v>18</v>
      </c>
      <c r="I1309" s="11">
        <v>18</v>
      </c>
      <c r="J1309" s="11"/>
      <c r="K1309" s="11">
        <v>1</v>
      </c>
    </row>
    <row r="1310" spans="1:11" x14ac:dyDescent="0.25">
      <c r="A1310" s="11" t="s">
        <v>56</v>
      </c>
      <c r="B1310" s="11" t="s">
        <v>32</v>
      </c>
      <c r="C1310" s="11" t="s">
        <v>56</v>
      </c>
      <c r="D1310" s="11" t="s">
        <v>56</v>
      </c>
      <c r="E1310" s="11" t="s">
        <v>56</v>
      </c>
      <c r="F1310" s="11" t="s">
        <v>174</v>
      </c>
      <c r="G1310" s="1">
        <v>42018</v>
      </c>
      <c r="H1310" s="11">
        <v>18</v>
      </c>
      <c r="I1310" s="11">
        <v>18</v>
      </c>
      <c r="J1310" s="11">
        <v>130</v>
      </c>
      <c r="K1310" s="11">
        <v>0</v>
      </c>
    </row>
    <row r="1311" spans="1:11" x14ac:dyDescent="0.25">
      <c r="A1311" s="11" t="s">
        <v>56</v>
      </c>
      <c r="B1311" s="11" t="s">
        <v>32</v>
      </c>
      <c r="C1311" s="11" t="s">
        <v>56</v>
      </c>
      <c r="D1311" s="11" t="s">
        <v>56</v>
      </c>
      <c r="E1311" s="11" t="s">
        <v>56</v>
      </c>
      <c r="F1311" s="11" t="s">
        <v>174</v>
      </c>
      <c r="G1311" s="1">
        <v>42033</v>
      </c>
      <c r="H1311" s="11">
        <v>18</v>
      </c>
      <c r="I1311" s="11">
        <v>18</v>
      </c>
      <c r="J1311" s="11">
        <v>130</v>
      </c>
      <c r="K1311" s="11">
        <v>0</v>
      </c>
    </row>
    <row r="1312" spans="1:11" x14ac:dyDescent="0.25">
      <c r="A1312" s="11" t="s">
        <v>56</v>
      </c>
      <c r="B1312" s="11" t="s">
        <v>32</v>
      </c>
      <c r="C1312" s="11" t="s">
        <v>56</v>
      </c>
      <c r="D1312" s="11" t="s">
        <v>56</v>
      </c>
      <c r="E1312" s="11" t="s">
        <v>56</v>
      </c>
      <c r="F1312" s="11" t="s">
        <v>174</v>
      </c>
      <c r="G1312" s="1">
        <v>42034</v>
      </c>
      <c r="H1312" s="11">
        <v>18</v>
      </c>
      <c r="I1312" s="11">
        <v>19</v>
      </c>
      <c r="J1312" s="11">
        <v>130</v>
      </c>
      <c r="K1312" s="11">
        <v>0</v>
      </c>
    </row>
    <row r="1313" spans="1:11" x14ac:dyDescent="0.25">
      <c r="A1313" s="11" t="s">
        <v>56</v>
      </c>
      <c r="B1313" s="11" t="s">
        <v>32</v>
      </c>
      <c r="C1313" s="11" t="s">
        <v>56</v>
      </c>
      <c r="D1313" s="11" t="s">
        <v>56</v>
      </c>
      <c r="E1313" s="11" t="s">
        <v>56</v>
      </c>
      <c r="F1313" s="11" t="s">
        <v>174</v>
      </c>
      <c r="G1313" s="1">
        <v>42037</v>
      </c>
      <c r="H1313" s="11">
        <v>18</v>
      </c>
      <c r="I1313" s="11">
        <v>19</v>
      </c>
      <c r="J1313" s="11"/>
      <c r="K1313" s="11">
        <v>1</v>
      </c>
    </row>
    <row r="1314" spans="1:11" x14ac:dyDescent="0.25">
      <c r="A1314" s="11" t="s">
        <v>56</v>
      </c>
      <c r="B1314" s="11" t="s">
        <v>32</v>
      </c>
      <c r="C1314" s="11" t="s">
        <v>56</v>
      </c>
      <c r="D1314" s="11" t="s">
        <v>56</v>
      </c>
      <c r="E1314" s="11" t="s">
        <v>56</v>
      </c>
      <c r="F1314" s="11" t="s">
        <v>174</v>
      </c>
      <c r="G1314" s="1">
        <v>42038</v>
      </c>
      <c r="H1314" s="11">
        <v>18</v>
      </c>
      <c r="I1314" s="11">
        <v>19</v>
      </c>
      <c r="J1314" s="11"/>
      <c r="K1314" s="11">
        <v>1</v>
      </c>
    </row>
    <row r="1315" spans="1:11" x14ac:dyDescent="0.25">
      <c r="A1315" s="11" t="s">
        <v>56</v>
      </c>
      <c r="B1315" s="11" t="s">
        <v>32</v>
      </c>
      <c r="C1315" s="11" t="s">
        <v>56</v>
      </c>
      <c r="D1315" s="11" t="s">
        <v>56</v>
      </c>
      <c r="E1315" s="11" t="s">
        <v>56</v>
      </c>
      <c r="F1315" s="11" t="s">
        <v>174</v>
      </c>
      <c r="G1315" s="1">
        <v>42039</v>
      </c>
      <c r="H1315" s="11">
        <v>19</v>
      </c>
      <c r="I1315" s="11">
        <v>19</v>
      </c>
      <c r="J1315" s="11"/>
      <c r="K1315" s="11">
        <v>1</v>
      </c>
    </row>
    <row r="1316" spans="1:11" x14ac:dyDescent="0.25">
      <c r="A1316" s="11" t="s">
        <v>56</v>
      </c>
      <c r="B1316" s="11" t="s">
        <v>32</v>
      </c>
      <c r="C1316" s="11" t="s">
        <v>56</v>
      </c>
      <c r="D1316" s="11" t="s">
        <v>56</v>
      </c>
      <c r="E1316" s="11" t="s">
        <v>56</v>
      </c>
      <c r="F1316" s="11" t="s">
        <v>174</v>
      </c>
      <c r="G1316" s="1">
        <v>42040</v>
      </c>
      <c r="H1316" s="11">
        <v>19</v>
      </c>
      <c r="I1316" s="11">
        <v>19</v>
      </c>
      <c r="J1316" s="11"/>
      <c r="K1316" s="11">
        <v>1</v>
      </c>
    </row>
    <row r="1317" spans="1:11" x14ac:dyDescent="0.25">
      <c r="A1317" s="11" t="s">
        <v>56</v>
      </c>
      <c r="B1317" s="11" t="s">
        <v>32</v>
      </c>
      <c r="C1317" s="11" t="s">
        <v>56</v>
      </c>
      <c r="D1317" s="11" t="s">
        <v>56</v>
      </c>
      <c r="E1317" s="11" t="s">
        <v>56</v>
      </c>
      <c r="F1317" s="11" t="s">
        <v>174</v>
      </c>
      <c r="G1317" s="1">
        <v>42044</v>
      </c>
      <c r="H1317" s="11">
        <v>18</v>
      </c>
      <c r="I1317" s="11">
        <v>19</v>
      </c>
      <c r="J1317" s="11"/>
      <c r="K1317" s="11">
        <v>1</v>
      </c>
    </row>
    <row r="1318" spans="1:11" x14ac:dyDescent="0.25">
      <c r="A1318" s="11" t="s">
        <v>56</v>
      </c>
      <c r="B1318" s="11" t="s">
        <v>32</v>
      </c>
      <c r="C1318" s="11" t="s">
        <v>56</v>
      </c>
      <c r="D1318" s="11" t="s">
        <v>56</v>
      </c>
      <c r="E1318" s="11" t="s">
        <v>56</v>
      </c>
      <c r="F1318" s="11" t="s">
        <v>174</v>
      </c>
      <c r="G1318" s="1">
        <v>42045</v>
      </c>
      <c r="H1318" s="11">
        <v>19</v>
      </c>
      <c r="I1318" s="11">
        <v>19</v>
      </c>
      <c r="J1318" s="11"/>
      <c r="K1318" s="11">
        <v>1</v>
      </c>
    </row>
    <row r="1319" spans="1:11" x14ac:dyDescent="0.25">
      <c r="A1319" s="11" t="s">
        <v>56</v>
      </c>
      <c r="B1319" s="11" t="s">
        <v>32</v>
      </c>
      <c r="C1319" s="11" t="s">
        <v>56</v>
      </c>
      <c r="D1319" s="11" t="s">
        <v>56</v>
      </c>
      <c r="E1319" s="11" t="s">
        <v>56</v>
      </c>
      <c r="F1319" s="11" t="s">
        <v>174</v>
      </c>
      <c r="G1319" s="1">
        <v>42046</v>
      </c>
      <c r="H1319" s="11">
        <v>19</v>
      </c>
      <c r="I1319" s="11">
        <v>19</v>
      </c>
      <c r="J1319" s="11"/>
      <c r="K1319" s="11">
        <v>1</v>
      </c>
    </row>
    <row r="1320" spans="1:11" x14ac:dyDescent="0.25">
      <c r="A1320" s="11" t="s">
        <v>56</v>
      </c>
      <c r="B1320" s="11" t="s">
        <v>32</v>
      </c>
      <c r="C1320" s="11" t="s">
        <v>56</v>
      </c>
      <c r="D1320" s="11" t="s">
        <v>56</v>
      </c>
      <c r="E1320" s="11" t="s">
        <v>56</v>
      </c>
      <c r="F1320" s="11" t="s">
        <v>174</v>
      </c>
      <c r="G1320" s="1">
        <v>42052</v>
      </c>
      <c r="H1320" s="11">
        <v>19</v>
      </c>
      <c r="I1320" s="11">
        <v>19</v>
      </c>
      <c r="J1320" s="11"/>
      <c r="K1320" s="11">
        <v>1</v>
      </c>
    </row>
    <row r="1321" spans="1:11" x14ac:dyDescent="0.25">
      <c r="A1321" s="11" t="s">
        <v>56</v>
      </c>
      <c r="B1321" s="11" t="s">
        <v>32</v>
      </c>
      <c r="C1321" s="11" t="s">
        <v>56</v>
      </c>
      <c r="D1321" s="11" t="s">
        <v>56</v>
      </c>
      <c r="E1321" s="11" t="s">
        <v>56</v>
      </c>
      <c r="F1321" s="11" t="s">
        <v>174</v>
      </c>
      <c r="G1321" s="1">
        <v>42053</v>
      </c>
      <c r="H1321" s="11">
        <v>19</v>
      </c>
      <c r="I1321" s="11">
        <v>19</v>
      </c>
      <c r="J1321" s="11"/>
      <c r="K1321" s="11">
        <v>1</v>
      </c>
    </row>
    <row r="1322" spans="1:11" x14ac:dyDescent="0.25">
      <c r="A1322" s="11" t="s">
        <v>56</v>
      </c>
      <c r="B1322" s="11" t="s">
        <v>32</v>
      </c>
      <c r="C1322" s="11" t="s">
        <v>56</v>
      </c>
      <c r="D1322" s="11" t="s">
        <v>56</v>
      </c>
      <c r="E1322" s="11" t="s">
        <v>56</v>
      </c>
      <c r="F1322" s="11" t="s">
        <v>174</v>
      </c>
      <c r="G1322" s="1">
        <v>42181</v>
      </c>
      <c r="H1322" s="11">
        <v>17</v>
      </c>
      <c r="I1322" s="11">
        <v>19</v>
      </c>
      <c r="J1322" s="11"/>
      <c r="K1322" s="11">
        <v>1</v>
      </c>
    </row>
    <row r="1323" spans="1:11" x14ac:dyDescent="0.25">
      <c r="A1323" s="11" t="s">
        <v>56</v>
      </c>
      <c r="B1323" s="11" t="s">
        <v>32</v>
      </c>
      <c r="C1323" s="11" t="s">
        <v>56</v>
      </c>
      <c r="D1323" s="11" t="s">
        <v>56</v>
      </c>
      <c r="E1323" s="11" t="s">
        <v>56</v>
      </c>
      <c r="F1323" s="11" t="s">
        <v>174</v>
      </c>
      <c r="G1323" s="1">
        <v>42184</v>
      </c>
      <c r="H1323" s="11">
        <v>19</v>
      </c>
      <c r="I1323" s="11">
        <v>19</v>
      </c>
      <c r="J1323" s="11"/>
      <c r="K1323" s="11">
        <v>1</v>
      </c>
    </row>
    <row r="1324" spans="1:11" x14ac:dyDescent="0.25">
      <c r="A1324" s="11" t="s">
        <v>56</v>
      </c>
      <c r="B1324" s="11" t="s">
        <v>32</v>
      </c>
      <c r="C1324" s="11" t="s">
        <v>56</v>
      </c>
      <c r="D1324" s="11" t="s">
        <v>56</v>
      </c>
      <c r="E1324" s="11" t="s">
        <v>56</v>
      </c>
      <c r="F1324" s="11" t="s">
        <v>174</v>
      </c>
      <c r="G1324" s="1">
        <v>42185</v>
      </c>
      <c r="H1324" s="11">
        <v>16</v>
      </c>
      <c r="I1324" s="11">
        <v>19</v>
      </c>
      <c r="J1324" s="11"/>
      <c r="K1324" s="11">
        <v>1</v>
      </c>
    </row>
    <row r="1325" spans="1:11" x14ac:dyDescent="0.25">
      <c r="A1325" s="11" t="s">
        <v>56</v>
      </c>
      <c r="B1325" s="11" t="s">
        <v>32</v>
      </c>
      <c r="C1325" s="11" t="s">
        <v>56</v>
      </c>
      <c r="D1325" s="11" t="s">
        <v>56</v>
      </c>
      <c r="E1325" s="11" t="s">
        <v>56</v>
      </c>
      <c r="F1325" s="11" t="s">
        <v>174</v>
      </c>
      <c r="G1325" s="1">
        <v>42186</v>
      </c>
      <c r="H1325" s="11">
        <v>16</v>
      </c>
      <c r="I1325" s="11">
        <v>19</v>
      </c>
      <c r="J1325" s="11"/>
      <c r="K1325" s="11">
        <v>1</v>
      </c>
    </row>
    <row r="1326" spans="1:11" x14ac:dyDescent="0.25">
      <c r="A1326" s="11" t="s">
        <v>56</v>
      </c>
      <c r="B1326" s="11" t="s">
        <v>32</v>
      </c>
      <c r="C1326" s="11" t="s">
        <v>56</v>
      </c>
      <c r="D1326" s="11" t="s">
        <v>56</v>
      </c>
      <c r="E1326" s="11" t="s">
        <v>56</v>
      </c>
      <c r="F1326" s="11" t="s">
        <v>174</v>
      </c>
      <c r="G1326" s="1">
        <v>42187</v>
      </c>
      <c r="H1326" s="11">
        <v>17</v>
      </c>
      <c r="I1326" s="11">
        <v>18</v>
      </c>
      <c r="J1326" s="11"/>
      <c r="K1326" s="11">
        <v>1</v>
      </c>
    </row>
    <row r="1327" spans="1:11" x14ac:dyDescent="0.25">
      <c r="A1327" s="11" t="s">
        <v>56</v>
      </c>
      <c r="B1327" s="11" t="s">
        <v>32</v>
      </c>
      <c r="C1327" s="11" t="s">
        <v>56</v>
      </c>
      <c r="D1327" s="11" t="s">
        <v>56</v>
      </c>
      <c r="E1327" s="11" t="s">
        <v>56</v>
      </c>
      <c r="F1327" s="11" t="s">
        <v>174</v>
      </c>
      <c r="G1327" s="1">
        <v>42207</v>
      </c>
      <c r="H1327" s="11">
        <v>16</v>
      </c>
      <c r="I1327" s="11">
        <v>16</v>
      </c>
      <c r="J1327" s="11"/>
      <c r="K1327" s="11">
        <v>1</v>
      </c>
    </row>
    <row r="1328" spans="1:11" x14ac:dyDescent="0.25">
      <c r="A1328" s="11" t="s">
        <v>56</v>
      </c>
      <c r="B1328" s="11" t="s">
        <v>32</v>
      </c>
      <c r="C1328" s="11" t="s">
        <v>56</v>
      </c>
      <c r="D1328" s="11" t="s">
        <v>56</v>
      </c>
      <c r="E1328" s="11" t="s">
        <v>56</v>
      </c>
      <c r="F1328" s="11" t="s">
        <v>174</v>
      </c>
      <c r="G1328" s="1">
        <v>42213</v>
      </c>
      <c r="H1328" s="11">
        <v>17</v>
      </c>
      <c r="I1328" s="11">
        <v>19</v>
      </c>
      <c r="J1328" s="11"/>
      <c r="K1328" s="11">
        <v>1</v>
      </c>
    </row>
    <row r="1329" spans="1:11" x14ac:dyDescent="0.25">
      <c r="A1329" s="11" t="s">
        <v>56</v>
      </c>
      <c r="B1329" s="11" t="s">
        <v>32</v>
      </c>
      <c r="C1329" s="11" t="s">
        <v>56</v>
      </c>
      <c r="D1329" s="11" t="s">
        <v>56</v>
      </c>
      <c r="E1329" s="11" t="s">
        <v>56</v>
      </c>
      <c r="F1329" s="11" t="s">
        <v>174</v>
      </c>
      <c r="G1329" s="1">
        <v>42213</v>
      </c>
      <c r="H1329" s="11">
        <v>18</v>
      </c>
      <c r="I1329" s="11">
        <v>18</v>
      </c>
      <c r="J1329" s="11"/>
      <c r="K1329" s="11">
        <v>1</v>
      </c>
    </row>
    <row r="1330" spans="1:11" x14ac:dyDescent="0.25">
      <c r="A1330" s="11" t="s">
        <v>56</v>
      </c>
      <c r="B1330" s="11" t="s">
        <v>32</v>
      </c>
      <c r="C1330" s="11" t="s">
        <v>56</v>
      </c>
      <c r="D1330" s="11" t="s">
        <v>56</v>
      </c>
      <c r="E1330" s="11" t="s">
        <v>56</v>
      </c>
      <c r="F1330" s="11" t="s">
        <v>174</v>
      </c>
      <c r="G1330" s="1">
        <v>42213</v>
      </c>
      <c r="H1330" s="11">
        <v>18</v>
      </c>
      <c r="I1330" s="11">
        <v>19</v>
      </c>
      <c r="J1330" s="11"/>
      <c r="K1330" s="11">
        <v>1</v>
      </c>
    </row>
    <row r="1331" spans="1:11" x14ac:dyDescent="0.25">
      <c r="A1331" s="11" t="s">
        <v>56</v>
      </c>
      <c r="B1331" s="11" t="s">
        <v>32</v>
      </c>
      <c r="C1331" s="11" t="s">
        <v>56</v>
      </c>
      <c r="D1331" s="11" t="s">
        <v>56</v>
      </c>
      <c r="E1331" s="11" t="s">
        <v>56</v>
      </c>
      <c r="F1331" s="11" t="s">
        <v>174</v>
      </c>
      <c r="G1331" s="1">
        <v>42214</v>
      </c>
      <c r="H1331" s="11">
        <v>16</v>
      </c>
      <c r="I1331" s="11">
        <v>19</v>
      </c>
      <c r="J1331" s="11"/>
      <c r="K1331" s="11">
        <v>1</v>
      </c>
    </row>
    <row r="1332" spans="1:11" x14ac:dyDescent="0.25">
      <c r="A1332" s="11" t="s">
        <v>56</v>
      </c>
      <c r="B1332" s="11" t="s">
        <v>32</v>
      </c>
      <c r="C1332" s="11" t="s">
        <v>56</v>
      </c>
      <c r="D1332" s="11" t="s">
        <v>56</v>
      </c>
      <c r="E1332" s="11" t="s">
        <v>56</v>
      </c>
      <c r="F1332" s="11" t="s">
        <v>174</v>
      </c>
      <c r="G1332" s="1">
        <v>42215</v>
      </c>
      <c r="H1332" s="11">
        <v>17</v>
      </c>
      <c r="I1332" s="11">
        <v>18</v>
      </c>
      <c r="J1332" s="11"/>
      <c r="K1332" s="11">
        <v>1</v>
      </c>
    </row>
    <row r="1333" spans="1:11" x14ac:dyDescent="0.25">
      <c r="A1333" s="11" t="s">
        <v>56</v>
      </c>
      <c r="B1333" s="11" t="s">
        <v>32</v>
      </c>
      <c r="C1333" s="11" t="s">
        <v>56</v>
      </c>
      <c r="D1333" s="11" t="s">
        <v>56</v>
      </c>
      <c r="E1333" s="11" t="s">
        <v>56</v>
      </c>
      <c r="F1333" s="11" t="s">
        <v>174</v>
      </c>
      <c r="G1333" s="1">
        <v>42216</v>
      </c>
      <c r="H1333" s="11">
        <v>17</v>
      </c>
      <c r="I1333" s="11">
        <v>17</v>
      </c>
      <c r="J1333" s="11"/>
      <c r="K1333" s="11">
        <v>1</v>
      </c>
    </row>
    <row r="1334" spans="1:11" x14ac:dyDescent="0.25">
      <c r="A1334" s="11" t="s">
        <v>56</v>
      </c>
      <c r="B1334" s="11" t="s">
        <v>32</v>
      </c>
      <c r="C1334" s="11" t="s">
        <v>56</v>
      </c>
      <c r="D1334" s="11" t="s">
        <v>56</v>
      </c>
      <c r="E1334" s="11" t="s">
        <v>56</v>
      </c>
      <c r="F1334" s="11" t="s">
        <v>174</v>
      </c>
      <c r="G1334" s="1">
        <v>42219</v>
      </c>
      <c r="H1334" s="11">
        <v>17</v>
      </c>
      <c r="I1334" s="11">
        <v>17</v>
      </c>
      <c r="J1334" s="11">
        <v>25</v>
      </c>
      <c r="K1334" s="11">
        <v>0</v>
      </c>
    </row>
    <row r="1335" spans="1:11" x14ac:dyDescent="0.25">
      <c r="A1335" s="11" t="s">
        <v>56</v>
      </c>
      <c r="B1335" s="11" t="s">
        <v>32</v>
      </c>
      <c r="C1335" s="11" t="s">
        <v>56</v>
      </c>
      <c r="D1335" s="11" t="s">
        <v>56</v>
      </c>
      <c r="E1335" s="11" t="s">
        <v>56</v>
      </c>
      <c r="F1335" s="11" t="s">
        <v>174</v>
      </c>
      <c r="G1335" s="1">
        <v>42222</v>
      </c>
      <c r="H1335" s="11">
        <v>17</v>
      </c>
      <c r="I1335" s="11">
        <v>17</v>
      </c>
      <c r="J1335" s="11"/>
      <c r="K1335" s="11">
        <v>1</v>
      </c>
    </row>
    <row r="1336" spans="1:11" x14ac:dyDescent="0.25">
      <c r="A1336" s="11" t="s">
        <v>56</v>
      </c>
      <c r="B1336" s="11" t="s">
        <v>32</v>
      </c>
      <c r="C1336" s="11" t="s">
        <v>56</v>
      </c>
      <c r="D1336" s="11" t="s">
        <v>56</v>
      </c>
      <c r="E1336" s="11" t="s">
        <v>56</v>
      </c>
      <c r="F1336" s="11" t="s">
        <v>174</v>
      </c>
      <c r="G1336" s="1">
        <v>42222</v>
      </c>
      <c r="H1336" s="11">
        <v>17</v>
      </c>
      <c r="I1336" s="11">
        <v>18</v>
      </c>
      <c r="J1336" s="11"/>
      <c r="K1336" s="11">
        <v>1</v>
      </c>
    </row>
    <row r="1337" spans="1:11" x14ac:dyDescent="0.25">
      <c r="A1337" s="11" t="s">
        <v>56</v>
      </c>
      <c r="B1337" s="11" t="s">
        <v>32</v>
      </c>
      <c r="C1337" s="11" t="s">
        <v>56</v>
      </c>
      <c r="D1337" s="11" t="s">
        <v>56</v>
      </c>
      <c r="E1337" s="11" t="s">
        <v>56</v>
      </c>
      <c r="F1337" s="11" t="s">
        <v>174</v>
      </c>
      <c r="G1337" s="1">
        <v>42229</v>
      </c>
      <c r="H1337" s="11">
        <v>18</v>
      </c>
      <c r="I1337" s="11">
        <v>19</v>
      </c>
      <c r="J1337" s="11"/>
      <c r="K1337" s="11">
        <v>1</v>
      </c>
    </row>
    <row r="1338" spans="1:11" x14ac:dyDescent="0.25">
      <c r="A1338" s="11" t="s">
        <v>56</v>
      </c>
      <c r="B1338" s="11" t="s">
        <v>32</v>
      </c>
      <c r="C1338" s="11" t="s">
        <v>56</v>
      </c>
      <c r="D1338" s="11" t="s">
        <v>56</v>
      </c>
      <c r="E1338" s="11" t="s">
        <v>56</v>
      </c>
      <c r="F1338" s="11" t="s">
        <v>174</v>
      </c>
      <c r="G1338" s="1">
        <v>42230</v>
      </c>
      <c r="H1338" s="11">
        <v>17</v>
      </c>
      <c r="I1338" s="11">
        <v>18</v>
      </c>
      <c r="J1338" s="11">
        <v>15</v>
      </c>
      <c r="K1338" s="11">
        <v>0</v>
      </c>
    </row>
    <row r="1339" spans="1:11" x14ac:dyDescent="0.25">
      <c r="A1339" s="11" t="s">
        <v>56</v>
      </c>
      <c r="B1339" s="11" t="s">
        <v>32</v>
      </c>
      <c r="C1339" s="11" t="s">
        <v>56</v>
      </c>
      <c r="D1339" s="11" t="s">
        <v>56</v>
      </c>
      <c r="E1339" s="11" t="s">
        <v>56</v>
      </c>
      <c r="F1339" s="11" t="s">
        <v>174</v>
      </c>
      <c r="G1339" s="1">
        <v>42230</v>
      </c>
      <c r="H1339" s="11">
        <v>18</v>
      </c>
      <c r="I1339" s="11">
        <v>18</v>
      </c>
      <c r="J1339" s="11"/>
      <c r="K1339" s="11">
        <v>1</v>
      </c>
    </row>
    <row r="1340" spans="1:11" x14ac:dyDescent="0.25">
      <c r="A1340" s="11" t="s">
        <v>56</v>
      </c>
      <c r="B1340" s="11" t="s">
        <v>32</v>
      </c>
      <c r="C1340" s="11" t="s">
        <v>56</v>
      </c>
      <c r="D1340" s="11" t="s">
        <v>56</v>
      </c>
      <c r="E1340" s="11" t="s">
        <v>56</v>
      </c>
      <c r="F1340" s="11" t="s">
        <v>174</v>
      </c>
      <c r="G1340" s="1">
        <v>42233</v>
      </c>
      <c r="H1340" s="11">
        <v>17</v>
      </c>
      <c r="I1340" s="11">
        <v>17</v>
      </c>
      <c r="J1340" s="11"/>
      <c r="K1340" s="11">
        <v>1</v>
      </c>
    </row>
    <row r="1341" spans="1:11" x14ac:dyDescent="0.25">
      <c r="A1341" s="11" t="s">
        <v>56</v>
      </c>
      <c r="B1341" s="11" t="s">
        <v>32</v>
      </c>
      <c r="C1341" s="11" t="s">
        <v>56</v>
      </c>
      <c r="D1341" s="11" t="s">
        <v>56</v>
      </c>
      <c r="E1341" s="11" t="s">
        <v>56</v>
      </c>
      <c r="F1341" s="11" t="s">
        <v>174</v>
      </c>
      <c r="G1341" s="1">
        <v>42233</v>
      </c>
      <c r="H1341" s="11">
        <v>17</v>
      </c>
      <c r="I1341" s="11">
        <v>18</v>
      </c>
      <c r="J1341" s="11"/>
      <c r="K1341" s="11">
        <v>1</v>
      </c>
    </row>
    <row r="1342" spans="1:11" x14ac:dyDescent="0.25">
      <c r="A1342" s="11" t="s">
        <v>56</v>
      </c>
      <c r="B1342" s="11" t="s">
        <v>32</v>
      </c>
      <c r="C1342" s="11" t="s">
        <v>56</v>
      </c>
      <c r="D1342" s="11" t="s">
        <v>56</v>
      </c>
      <c r="E1342" s="11" t="s">
        <v>56</v>
      </c>
      <c r="F1342" s="11" t="s">
        <v>174</v>
      </c>
      <c r="G1342" s="1">
        <v>42242</v>
      </c>
      <c r="H1342" s="11">
        <v>16</v>
      </c>
      <c r="I1342" s="11">
        <v>19</v>
      </c>
      <c r="J1342" s="11"/>
      <c r="K1342" s="11">
        <v>1</v>
      </c>
    </row>
    <row r="1343" spans="1:11" x14ac:dyDescent="0.25">
      <c r="A1343" s="11" t="s">
        <v>56</v>
      </c>
      <c r="B1343" s="11" t="s">
        <v>32</v>
      </c>
      <c r="C1343" s="11" t="s">
        <v>56</v>
      </c>
      <c r="D1343" s="11" t="s">
        <v>56</v>
      </c>
      <c r="E1343" s="11" t="s">
        <v>56</v>
      </c>
      <c r="F1343" s="11" t="s">
        <v>174</v>
      </c>
      <c r="G1343" s="1">
        <v>42242</v>
      </c>
      <c r="H1343" s="11">
        <v>17</v>
      </c>
      <c r="I1343" s="11">
        <v>19</v>
      </c>
      <c r="J1343" s="11"/>
      <c r="K1343" s="11">
        <v>1</v>
      </c>
    </row>
    <row r="1344" spans="1:11" x14ac:dyDescent="0.25">
      <c r="A1344" s="11" t="s">
        <v>56</v>
      </c>
      <c r="B1344" s="11" t="s">
        <v>32</v>
      </c>
      <c r="C1344" s="11" t="s">
        <v>56</v>
      </c>
      <c r="D1344" s="11" t="s">
        <v>56</v>
      </c>
      <c r="E1344" s="11" t="s">
        <v>56</v>
      </c>
      <c r="F1344" s="11" t="s">
        <v>174</v>
      </c>
      <c r="G1344" s="1">
        <v>42243</v>
      </c>
      <c r="H1344" s="11">
        <v>18</v>
      </c>
      <c r="I1344" s="11">
        <v>19</v>
      </c>
      <c r="J1344" s="11"/>
      <c r="K1344" s="11">
        <v>1</v>
      </c>
    </row>
    <row r="1345" spans="1:11" x14ac:dyDescent="0.25">
      <c r="A1345" s="11" t="s">
        <v>56</v>
      </c>
      <c r="B1345" s="11" t="s">
        <v>32</v>
      </c>
      <c r="C1345" s="11" t="s">
        <v>56</v>
      </c>
      <c r="D1345" s="11" t="s">
        <v>56</v>
      </c>
      <c r="E1345" s="11" t="s">
        <v>56</v>
      </c>
      <c r="F1345" s="11" t="s">
        <v>174</v>
      </c>
      <c r="G1345" s="1">
        <v>42243</v>
      </c>
      <c r="H1345" s="11">
        <v>19</v>
      </c>
      <c r="I1345" s="11">
        <v>19</v>
      </c>
      <c r="J1345" s="11"/>
      <c r="K1345" s="11">
        <v>1</v>
      </c>
    </row>
    <row r="1346" spans="1:11" x14ac:dyDescent="0.25">
      <c r="A1346" s="11" t="s">
        <v>56</v>
      </c>
      <c r="B1346" s="11" t="s">
        <v>32</v>
      </c>
      <c r="C1346" s="11" t="s">
        <v>56</v>
      </c>
      <c r="D1346" s="11" t="s">
        <v>56</v>
      </c>
      <c r="E1346" s="11" t="s">
        <v>56</v>
      </c>
      <c r="F1346" s="11" t="s">
        <v>174</v>
      </c>
      <c r="G1346" s="1">
        <v>42244</v>
      </c>
      <c r="H1346" s="11">
        <v>17</v>
      </c>
      <c r="I1346" s="11">
        <v>19</v>
      </c>
      <c r="J1346" s="11">
        <v>24</v>
      </c>
      <c r="K1346" s="11">
        <v>0</v>
      </c>
    </row>
    <row r="1347" spans="1:11" x14ac:dyDescent="0.25">
      <c r="A1347" s="11" t="s">
        <v>56</v>
      </c>
      <c r="B1347" s="11" t="s">
        <v>32</v>
      </c>
      <c r="C1347" s="11" t="s">
        <v>56</v>
      </c>
      <c r="D1347" s="11" t="s">
        <v>56</v>
      </c>
      <c r="E1347" s="11" t="s">
        <v>56</v>
      </c>
      <c r="F1347" s="11" t="s">
        <v>174</v>
      </c>
      <c r="G1347" s="1">
        <v>42244</v>
      </c>
      <c r="H1347" s="11">
        <v>18</v>
      </c>
      <c r="I1347" s="11">
        <v>19</v>
      </c>
      <c r="J1347" s="11"/>
      <c r="K1347" s="11">
        <v>1</v>
      </c>
    </row>
    <row r="1348" spans="1:11" x14ac:dyDescent="0.25">
      <c r="A1348" s="11" t="s">
        <v>56</v>
      </c>
      <c r="B1348" s="11" t="s">
        <v>32</v>
      </c>
      <c r="C1348" s="11" t="s">
        <v>56</v>
      </c>
      <c r="D1348" s="11" t="s">
        <v>56</v>
      </c>
      <c r="E1348" s="11" t="s">
        <v>56</v>
      </c>
      <c r="F1348" s="11" t="s">
        <v>174</v>
      </c>
      <c r="G1348" s="1">
        <v>42256</v>
      </c>
      <c r="H1348" s="11">
        <v>16</v>
      </c>
      <c r="I1348" s="11">
        <v>19</v>
      </c>
      <c r="J1348" s="11"/>
      <c r="K1348" s="11">
        <v>1</v>
      </c>
    </row>
    <row r="1349" spans="1:11" x14ac:dyDescent="0.25">
      <c r="A1349" s="11" t="s">
        <v>56</v>
      </c>
      <c r="B1349" s="11" t="s">
        <v>32</v>
      </c>
      <c r="C1349" s="11" t="s">
        <v>56</v>
      </c>
      <c r="D1349" s="11" t="s">
        <v>56</v>
      </c>
      <c r="E1349" s="11" t="s">
        <v>56</v>
      </c>
      <c r="F1349" s="11" t="s">
        <v>174</v>
      </c>
      <c r="G1349" s="1">
        <v>42257</v>
      </c>
      <c r="H1349" s="11">
        <v>16</v>
      </c>
      <c r="I1349" s="11">
        <v>19</v>
      </c>
      <c r="J1349" s="11"/>
      <c r="K1349" s="11">
        <v>1</v>
      </c>
    </row>
    <row r="1350" spans="1:11" x14ac:dyDescent="0.25">
      <c r="A1350" s="11" t="s">
        <v>56</v>
      </c>
      <c r="B1350" s="11" t="s">
        <v>32</v>
      </c>
      <c r="C1350" s="11" t="s">
        <v>56</v>
      </c>
      <c r="D1350" s="11" t="s">
        <v>56</v>
      </c>
      <c r="E1350" s="11" t="s">
        <v>56</v>
      </c>
      <c r="F1350" s="11" t="s">
        <v>174</v>
      </c>
      <c r="G1350" s="1">
        <v>42258</v>
      </c>
      <c r="H1350" s="11">
        <v>15</v>
      </c>
      <c r="I1350" s="11">
        <v>18</v>
      </c>
      <c r="J1350" s="11"/>
      <c r="K1350" s="11">
        <v>1</v>
      </c>
    </row>
    <row r="1351" spans="1:11" x14ac:dyDescent="0.25">
      <c r="A1351" s="11" t="s">
        <v>56</v>
      </c>
      <c r="B1351" s="11" t="s">
        <v>32</v>
      </c>
      <c r="C1351" s="11" t="s">
        <v>56</v>
      </c>
      <c r="D1351" s="11" t="s">
        <v>56</v>
      </c>
      <c r="E1351" s="11" t="s">
        <v>56</v>
      </c>
      <c r="F1351" s="11" t="s">
        <v>174</v>
      </c>
      <c r="G1351" s="1">
        <v>42258</v>
      </c>
      <c r="H1351" s="11">
        <v>16</v>
      </c>
      <c r="I1351" s="11">
        <v>19</v>
      </c>
      <c r="J1351" s="11"/>
      <c r="K1351" s="11">
        <v>1</v>
      </c>
    </row>
    <row r="1352" spans="1:11" x14ac:dyDescent="0.25">
      <c r="A1352" s="11" t="s">
        <v>56</v>
      </c>
      <c r="B1352" s="11" t="s">
        <v>32</v>
      </c>
      <c r="C1352" s="11" t="s">
        <v>56</v>
      </c>
      <c r="D1352" s="11" t="s">
        <v>56</v>
      </c>
      <c r="E1352" s="11" t="s">
        <v>56</v>
      </c>
      <c r="F1352" s="11" t="s">
        <v>174</v>
      </c>
      <c r="G1352" s="1">
        <v>42268</v>
      </c>
      <c r="H1352" s="11">
        <v>16</v>
      </c>
      <c r="I1352" s="11">
        <v>19</v>
      </c>
      <c r="J1352" s="11"/>
      <c r="K1352" s="11">
        <v>1</v>
      </c>
    </row>
    <row r="1353" spans="1:11" x14ac:dyDescent="0.25">
      <c r="A1353" s="11" t="s">
        <v>56</v>
      </c>
      <c r="B1353" s="11" t="s">
        <v>32</v>
      </c>
      <c r="C1353" s="11" t="s">
        <v>56</v>
      </c>
      <c r="D1353" s="11" t="s">
        <v>56</v>
      </c>
      <c r="E1353" s="11" t="s">
        <v>56</v>
      </c>
      <c r="F1353" s="11" t="s">
        <v>174</v>
      </c>
      <c r="G1353" s="1">
        <v>42271</v>
      </c>
      <c r="H1353" s="11">
        <v>19</v>
      </c>
      <c r="I1353" s="11">
        <v>19</v>
      </c>
      <c r="J1353" s="11"/>
      <c r="K1353" s="11">
        <v>1</v>
      </c>
    </row>
    <row r="1354" spans="1:11" x14ac:dyDescent="0.25">
      <c r="A1354" s="11" t="s">
        <v>56</v>
      </c>
      <c r="B1354" s="11" t="s">
        <v>32</v>
      </c>
      <c r="C1354" s="11" t="s">
        <v>56</v>
      </c>
      <c r="D1354" s="11" t="s">
        <v>56</v>
      </c>
      <c r="E1354" s="11" t="s">
        <v>56</v>
      </c>
      <c r="F1354" s="11" t="s">
        <v>174</v>
      </c>
      <c r="G1354" s="1">
        <v>42272</v>
      </c>
      <c r="H1354" s="11">
        <v>18</v>
      </c>
      <c r="I1354" s="11">
        <v>19</v>
      </c>
      <c r="J1354" s="11"/>
      <c r="K1354" s="11">
        <v>1</v>
      </c>
    </row>
    <row r="1355" spans="1:11" x14ac:dyDescent="0.25">
      <c r="A1355" s="11" t="s">
        <v>56</v>
      </c>
      <c r="B1355" s="11" t="s">
        <v>32</v>
      </c>
      <c r="C1355" s="11" t="s">
        <v>56</v>
      </c>
      <c r="D1355" s="11" t="s">
        <v>56</v>
      </c>
      <c r="E1355" s="11" t="s">
        <v>56</v>
      </c>
      <c r="F1355" s="11" t="s">
        <v>174</v>
      </c>
      <c r="G1355" s="1">
        <v>42276</v>
      </c>
      <c r="H1355" s="11">
        <v>18</v>
      </c>
      <c r="I1355" s="11">
        <v>18</v>
      </c>
      <c r="J1355" s="11"/>
      <c r="K1355" s="11">
        <v>1</v>
      </c>
    </row>
    <row r="1356" spans="1:11" x14ac:dyDescent="0.25">
      <c r="A1356" s="11" t="s">
        <v>56</v>
      </c>
      <c r="B1356" s="11" t="s">
        <v>32</v>
      </c>
      <c r="C1356" s="11" t="s">
        <v>56</v>
      </c>
      <c r="D1356" s="11" t="s">
        <v>56</v>
      </c>
      <c r="E1356" s="11" t="s">
        <v>56</v>
      </c>
      <c r="F1356" s="11" t="s">
        <v>174</v>
      </c>
      <c r="G1356" s="1">
        <v>42285</v>
      </c>
      <c r="H1356" s="11">
        <v>19</v>
      </c>
      <c r="I1356" s="11">
        <v>19</v>
      </c>
      <c r="J1356" s="11"/>
      <c r="K1356" s="11">
        <v>1</v>
      </c>
    </row>
    <row r="1357" spans="1:11" x14ac:dyDescent="0.25">
      <c r="A1357" s="11" t="s">
        <v>56</v>
      </c>
      <c r="B1357" s="11" t="s">
        <v>32</v>
      </c>
      <c r="C1357" s="11" t="s">
        <v>56</v>
      </c>
      <c r="D1357" s="11" t="s">
        <v>56</v>
      </c>
      <c r="E1357" s="11" t="s">
        <v>56</v>
      </c>
      <c r="F1357" s="11" t="s">
        <v>174</v>
      </c>
      <c r="G1357" s="1">
        <v>42286</v>
      </c>
      <c r="H1357" s="11">
        <v>17</v>
      </c>
      <c r="I1357" s="11">
        <v>19</v>
      </c>
      <c r="J1357" s="11"/>
      <c r="K1357" s="11">
        <v>1</v>
      </c>
    </row>
    <row r="1358" spans="1:11" x14ac:dyDescent="0.25">
      <c r="A1358" s="11" t="s">
        <v>56</v>
      </c>
      <c r="B1358" s="11" t="s">
        <v>32</v>
      </c>
      <c r="C1358" s="11" t="s">
        <v>56</v>
      </c>
      <c r="D1358" s="11" t="s">
        <v>56</v>
      </c>
      <c r="E1358" s="11" t="s">
        <v>56</v>
      </c>
      <c r="F1358" s="11" t="s">
        <v>174</v>
      </c>
      <c r="G1358" s="1">
        <v>42286</v>
      </c>
      <c r="H1358" s="11">
        <v>18</v>
      </c>
      <c r="I1358" s="11">
        <v>19</v>
      </c>
      <c r="J1358" s="11"/>
      <c r="K1358" s="11">
        <v>1</v>
      </c>
    </row>
    <row r="1359" spans="1:11" x14ac:dyDescent="0.25">
      <c r="A1359" s="11" t="s">
        <v>56</v>
      </c>
      <c r="B1359" s="11" t="s">
        <v>32</v>
      </c>
      <c r="C1359" s="11" t="s">
        <v>56</v>
      </c>
      <c r="D1359" s="11" t="s">
        <v>56</v>
      </c>
      <c r="E1359" s="11" t="s">
        <v>56</v>
      </c>
      <c r="F1359" s="11" t="s">
        <v>174</v>
      </c>
      <c r="G1359" s="1">
        <v>42289</v>
      </c>
      <c r="H1359" s="11">
        <v>19</v>
      </c>
      <c r="I1359" s="11">
        <v>19</v>
      </c>
      <c r="J1359" s="11"/>
      <c r="K1359" s="11">
        <v>1</v>
      </c>
    </row>
    <row r="1360" spans="1:11" x14ac:dyDescent="0.25">
      <c r="A1360" s="11" t="s">
        <v>56</v>
      </c>
      <c r="B1360" s="11" t="s">
        <v>32</v>
      </c>
      <c r="C1360" s="11" t="s">
        <v>56</v>
      </c>
      <c r="D1360" s="11" t="s">
        <v>56</v>
      </c>
      <c r="E1360" s="11" t="s">
        <v>56</v>
      </c>
      <c r="F1360" s="11" t="s">
        <v>174</v>
      </c>
      <c r="G1360" s="1">
        <v>42290</v>
      </c>
      <c r="H1360" s="11">
        <v>16</v>
      </c>
      <c r="I1360" s="11">
        <v>19</v>
      </c>
      <c r="J1360" s="11"/>
      <c r="K1360" s="11">
        <v>1</v>
      </c>
    </row>
    <row r="1361" spans="1:11" x14ac:dyDescent="0.25">
      <c r="A1361" s="11" t="s">
        <v>56</v>
      </c>
      <c r="B1361" s="11" t="s">
        <v>32</v>
      </c>
      <c r="C1361" s="11" t="s">
        <v>56</v>
      </c>
      <c r="D1361" s="11" t="s">
        <v>56</v>
      </c>
      <c r="E1361" s="11" t="s">
        <v>56</v>
      </c>
      <c r="F1361" s="11" t="s">
        <v>174</v>
      </c>
      <c r="G1361" s="1">
        <v>42290</v>
      </c>
      <c r="H1361" s="11">
        <v>17</v>
      </c>
      <c r="I1361" s="11">
        <v>19</v>
      </c>
      <c r="J1361" s="11"/>
      <c r="K1361" s="11">
        <v>1</v>
      </c>
    </row>
    <row r="1362" spans="1:11" x14ac:dyDescent="0.25">
      <c r="A1362" s="11" t="s">
        <v>56</v>
      </c>
      <c r="B1362" s="11" t="s">
        <v>32</v>
      </c>
      <c r="C1362" s="11" t="s">
        <v>56</v>
      </c>
      <c r="D1362" s="11" t="s">
        <v>56</v>
      </c>
      <c r="E1362" s="11" t="s">
        <v>56</v>
      </c>
      <c r="F1362" s="11" t="s">
        <v>174</v>
      </c>
      <c r="G1362" s="1">
        <v>42291</v>
      </c>
      <c r="H1362" s="11">
        <v>18</v>
      </c>
      <c r="I1362" s="11">
        <v>19</v>
      </c>
      <c r="J1362" s="11"/>
      <c r="K1362" s="11">
        <v>1</v>
      </c>
    </row>
    <row r="1363" spans="1:11" x14ac:dyDescent="0.25">
      <c r="A1363" s="11" t="s">
        <v>56</v>
      </c>
      <c r="B1363" s="11" t="s">
        <v>32</v>
      </c>
      <c r="C1363" s="11" t="s">
        <v>56</v>
      </c>
      <c r="D1363" s="11" t="s">
        <v>56</v>
      </c>
      <c r="E1363" s="11" t="s">
        <v>56</v>
      </c>
      <c r="F1363" s="11" t="s">
        <v>174</v>
      </c>
      <c r="G1363" s="1">
        <v>42292</v>
      </c>
      <c r="H1363" s="11">
        <v>18</v>
      </c>
      <c r="I1363" s="11">
        <v>19</v>
      </c>
      <c r="J1363" s="11"/>
      <c r="K1363" s="11">
        <v>1</v>
      </c>
    </row>
    <row r="1364" spans="1:11" x14ac:dyDescent="0.25">
      <c r="A1364" s="11" t="s">
        <v>56</v>
      </c>
      <c r="B1364" s="11" t="s">
        <v>32</v>
      </c>
      <c r="C1364" s="11" t="s">
        <v>56</v>
      </c>
      <c r="D1364" s="11" t="s">
        <v>56</v>
      </c>
      <c r="E1364" s="11" t="s">
        <v>56</v>
      </c>
      <c r="F1364" s="11" t="s">
        <v>174</v>
      </c>
      <c r="G1364" s="1">
        <v>42292</v>
      </c>
      <c r="H1364" s="11">
        <v>19</v>
      </c>
      <c r="I1364" s="11">
        <v>19</v>
      </c>
      <c r="J1364" s="11"/>
      <c r="K1364" s="11">
        <v>1</v>
      </c>
    </row>
    <row r="1365" spans="1:11" x14ac:dyDescent="0.25">
      <c r="A1365" s="11" t="s">
        <v>56</v>
      </c>
      <c r="B1365" s="11" t="s">
        <v>32</v>
      </c>
      <c r="C1365" s="11" t="s">
        <v>56</v>
      </c>
      <c r="D1365" s="11" t="s">
        <v>56</v>
      </c>
      <c r="E1365" s="11" t="s">
        <v>56</v>
      </c>
      <c r="F1365" s="11" t="s">
        <v>174</v>
      </c>
      <c r="G1365" s="1">
        <v>42293</v>
      </c>
      <c r="H1365" s="11">
        <v>19</v>
      </c>
      <c r="I1365" s="11">
        <v>19</v>
      </c>
      <c r="J1365" s="11"/>
      <c r="K1365" s="11">
        <v>1</v>
      </c>
    </row>
    <row r="1366" spans="1:11" x14ac:dyDescent="0.25">
      <c r="A1366" s="11" t="s">
        <v>56</v>
      </c>
      <c r="B1366" s="11" t="s">
        <v>32</v>
      </c>
      <c r="C1366" s="11" t="s">
        <v>56</v>
      </c>
      <c r="D1366" s="11" t="s">
        <v>56</v>
      </c>
      <c r="E1366" s="11" t="s">
        <v>56</v>
      </c>
      <c r="F1366" s="11" t="s">
        <v>174</v>
      </c>
      <c r="G1366" s="1">
        <v>42296</v>
      </c>
      <c r="H1366" s="11">
        <v>19</v>
      </c>
      <c r="I1366" s="11">
        <v>19</v>
      </c>
      <c r="J1366" s="11"/>
      <c r="K1366" s="11">
        <v>1</v>
      </c>
    </row>
    <row r="1367" spans="1:11" x14ac:dyDescent="0.25">
      <c r="A1367" s="11" t="s">
        <v>56</v>
      </c>
      <c r="B1367" s="11" t="s">
        <v>32</v>
      </c>
      <c r="C1367" s="11" t="s">
        <v>56</v>
      </c>
      <c r="D1367" s="11" t="s">
        <v>56</v>
      </c>
      <c r="E1367" s="11" t="s">
        <v>56</v>
      </c>
      <c r="F1367" s="11" t="s">
        <v>174</v>
      </c>
      <c r="G1367" s="1">
        <v>42303</v>
      </c>
      <c r="H1367" s="11">
        <v>19</v>
      </c>
      <c r="I1367" s="11">
        <v>19</v>
      </c>
      <c r="J1367" s="11"/>
      <c r="K1367" s="11">
        <v>1</v>
      </c>
    </row>
    <row r="1368" spans="1:11" x14ac:dyDescent="0.25">
      <c r="A1368" s="11" t="s">
        <v>56</v>
      </c>
      <c r="B1368" s="11" t="s">
        <v>32</v>
      </c>
      <c r="C1368" s="11" t="s">
        <v>56</v>
      </c>
      <c r="D1368" s="11" t="s">
        <v>56</v>
      </c>
      <c r="E1368" s="11" t="s">
        <v>56</v>
      </c>
      <c r="F1368" s="11" t="s">
        <v>174</v>
      </c>
      <c r="G1368" s="1">
        <v>42304</v>
      </c>
      <c r="H1368" s="11">
        <v>19</v>
      </c>
      <c r="I1368" s="11">
        <v>19</v>
      </c>
      <c r="J1368" s="11"/>
      <c r="K1368" s="11">
        <v>1</v>
      </c>
    </row>
    <row r="1369" spans="1:11" x14ac:dyDescent="0.25">
      <c r="A1369" s="11" t="s">
        <v>56</v>
      </c>
      <c r="B1369" s="11" t="s">
        <v>32</v>
      </c>
      <c r="C1369" s="11" t="s">
        <v>56</v>
      </c>
      <c r="D1369" s="11" t="s">
        <v>56</v>
      </c>
      <c r="E1369" s="11" t="s">
        <v>56</v>
      </c>
      <c r="F1369" s="11" t="s">
        <v>174</v>
      </c>
      <c r="G1369" s="1">
        <v>42305</v>
      </c>
      <c r="H1369" s="11">
        <v>19</v>
      </c>
      <c r="I1369" s="11">
        <v>19</v>
      </c>
      <c r="J1369" s="11"/>
      <c r="K1369" s="11">
        <v>1</v>
      </c>
    </row>
    <row r="1370" spans="1:11" x14ac:dyDescent="0.25">
      <c r="A1370" s="11" t="s">
        <v>56</v>
      </c>
      <c r="B1370" s="11" t="s">
        <v>32</v>
      </c>
      <c r="C1370" s="11" t="s">
        <v>56</v>
      </c>
      <c r="D1370" s="11" t="s">
        <v>56</v>
      </c>
      <c r="E1370" s="11" t="s">
        <v>56</v>
      </c>
      <c r="F1370" s="11" t="s">
        <v>174</v>
      </c>
      <c r="G1370" s="1">
        <v>42306</v>
      </c>
      <c r="H1370" s="11">
        <v>19</v>
      </c>
      <c r="I1370" s="11">
        <v>19</v>
      </c>
      <c r="J1370" s="11"/>
      <c r="K1370" s="11">
        <v>1</v>
      </c>
    </row>
    <row r="1371" spans="1:11" x14ac:dyDescent="0.25">
      <c r="A1371" s="11" t="s">
        <v>56</v>
      </c>
      <c r="B1371" s="11" t="s">
        <v>32</v>
      </c>
      <c r="C1371" s="11" t="s">
        <v>56</v>
      </c>
      <c r="D1371" s="11" t="s">
        <v>56</v>
      </c>
      <c r="E1371" s="11" t="s">
        <v>56</v>
      </c>
      <c r="F1371" s="11" t="s">
        <v>174</v>
      </c>
      <c r="G1371" s="1">
        <v>42307</v>
      </c>
      <c r="H1371" s="11">
        <v>19</v>
      </c>
      <c r="I1371" s="11">
        <v>19</v>
      </c>
      <c r="J1371" s="11"/>
      <c r="K1371" s="11">
        <v>1</v>
      </c>
    </row>
    <row r="1372" spans="1:11" x14ac:dyDescent="0.25">
      <c r="A1372" s="11" t="s">
        <v>56</v>
      </c>
      <c r="B1372" s="11" t="s">
        <v>32</v>
      </c>
      <c r="C1372" s="11" t="s">
        <v>56</v>
      </c>
      <c r="D1372" s="11" t="s">
        <v>56</v>
      </c>
      <c r="E1372" s="11" t="s">
        <v>56</v>
      </c>
      <c r="F1372" s="11" t="s">
        <v>173</v>
      </c>
      <c r="G1372" s="1">
        <v>41949</v>
      </c>
      <c r="H1372" s="11">
        <v>18</v>
      </c>
      <c r="I1372" s="11">
        <v>19</v>
      </c>
      <c r="J1372" s="11">
        <v>179</v>
      </c>
      <c r="K1372" s="11">
        <v>0</v>
      </c>
    </row>
    <row r="1373" spans="1:11" x14ac:dyDescent="0.25">
      <c r="A1373" s="11" t="s">
        <v>56</v>
      </c>
      <c r="B1373" s="11" t="s">
        <v>32</v>
      </c>
      <c r="C1373" s="11" t="s">
        <v>56</v>
      </c>
      <c r="D1373" s="11" t="s">
        <v>56</v>
      </c>
      <c r="E1373" s="11" t="s">
        <v>56</v>
      </c>
      <c r="F1373" s="11" t="s">
        <v>173</v>
      </c>
      <c r="G1373" s="1">
        <v>42163</v>
      </c>
      <c r="H1373" s="11">
        <v>15</v>
      </c>
      <c r="I1373" s="11">
        <v>18</v>
      </c>
      <c r="J1373" s="11">
        <v>523</v>
      </c>
      <c r="K1373" s="11">
        <v>0</v>
      </c>
    </row>
    <row r="1374" spans="1:11" x14ac:dyDescent="0.25">
      <c r="A1374" s="11" t="s">
        <v>56</v>
      </c>
      <c r="B1374" s="11" t="s">
        <v>32</v>
      </c>
      <c r="C1374" s="11" t="s">
        <v>56</v>
      </c>
      <c r="D1374" s="11" t="s">
        <v>56</v>
      </c>
      <c r="E1374" s="11" t="s">
        <v>56</v>
      </c>
      <c r="F1374" s="11" t="s">
        <v>173</v>
      </c>
      <c r="G1374" s="1">
        <v>42164</v>
      </c>
      <c r="H1374" s="11">
        <v>15</v>
      </c>
      <c r="I1374" s="11">
        <v>18</v>
      </c>
      <c r="J1374" s="11">
        <v>523</v>
      </c>
      <c r="K1374" s="11">
        <v>0</v>
      </c>
    </row>
    <row r="1375" spans="1:11" x14ac:dyDescent="0.25">
      <c r="A1375" s="11" t="s">
        <v>56</v>
      </c>
      <c r="B1375" s="11" t="s">
        <v>32</v>
      </c>
      <c r="C1375" s="11" t="s">
        <v>56</v>
      </c>
      <c r="D1375" s="11" t="s">
        <v>56</v>
      </c>
      <c r="E1375" s="11" t="s">
        <v>56</v>
      </c>
      <c r="F1375" s="11" t="s">
        <v>173</v>
      </c>
      <c r="G1375" s="1">
        <v>42173</v>
      </c>
      <c r="H1375" s="11">
        <v>17</v>
      </c>
      <c r="I1375" s="11">
        <v>19</v>
      </c>
      <c r="J1375" s="11">
        <v>42</v>
      </c>
      <c r="K1375" s="11">
        <v>0</v>
      </c>
    </row>
    <row r="1376" spans="1:11" x14ac:dyDescent="0.25">
      <c r="A1376" s="11" t="s">
        <v>56</v>
      </c>
      <c r="B1376" s="11" t="s">
        <v>32</v>
      </c>
      <c r="C1376" s="11" t="s">
        <v>56</v>
      </c>
      <c r="D1376" s="11" t="s">
        <v>56</v>
      </c>
      <c r="E1376" s="11" t="s">
        <v>56</v>
      </c>
      <c r="F1376" s="11" t="s">
        <v>173</v>
      </c>
      <c r="G1376" s="1">
        <v>42180</v>
      </c>
      <c r="H1376" s="11">
        <v>16</v>
      </c>
      <c r="I1376" s="11">
        <v>19</v>
      </c>
      <c r="J1376" s="11">
        <v>523</v>
      </c>
      <c r="K1376" s="11">
        <v>0</v>
      </c>
    </row>
    <row r="1377" spans="1:11" x14ac:dyDescent="0.25">
      <c r="A1377" s="11" t="s">
        <v>56</v>
      </c>
      <c r="B1377" s="11" t="s">
        <v>32</v>
      </c>
      <c r="C1377" s="11" t="s">
        <v>56</v>
      </c>
      <c r="D1377" s="11" t="s">
        <v>56</v>
      </c>
      <c r="E1377" s="11" t="s">
        <v>56</v>
      </c>
      <c r="F1377" s="11" t="s">
        <v>173</v>
      </c>
      <c r="G1377" s="1">
        <v>42181</v>
      </c>
      <c r="H1377" s="11">
        <v>17</v>
      </c>
      <c r="I1377" s="11">
        <v>19</v>
      </c>
      <c r="J1377" s="11">
        <v>523</v>
      </c>
      <c r="K1377" s="11">
        <v>0</v>
      </c>
    </row>
    <row r="1378" spans="1:11" x14ac:dyDescent="0.25">
      <c r="A1378" s="11" t="s">
        <v>56</v>
      </c>
      <c r="B1378" s="11" t="s">
        <v>32</v>
      </c>
      <c r="C1378" s="11" t="s">
        <v>56</v>
      </c>
      <c r="D1378" s="11" t="s">
        <v>56</v>
      </c>
      <c r="E1378" s="11" t="s">
        <v>56</v>
      </c>
      <c r="F1378" s="11" t="s">
        <v>173</v>
      </c>
      <c r="G1378" s="1">
        <v>42184</v>
      </c>
      <c r="H1378" s="11">
        <v>19</v>
      </c>
      <c r="I1378" s="11">
        <v>19</v>
      </c>
      <c r="J1378" s="11">
        <v>523</v>
      </c>
      <c r="K1378" s="11">
        <v>0</v>
      </c>
    </row>
    <row r="1379" spans="1:11" x14ac:dyDescent="0.25">
      <c r="A1379" s="11" t="s">
        <v>56</v>
      </c>
      <c r="B1379" s="11" t="s">
        <v>32</v>
      </c>
      <c r="C1379" s="11" t="s">
        <v>56</v>
      </c>
      <c r="D1379" s="11" t="s">
        <v>56</v>
      </c>
      <c r="E1379" s="11" t="s">
        <v>56</v>
      </c>
      <c r="F1379" s="11" t="s">
        <v>173</v>
      </c>
      <c r="G1379" s="1">
        <v>42185</v>
      </c>
      <c r="H1379" s="11">
        <v>16</v>
      </c>
      <c r="I1379" s="11">
        <v>19</v>
      </c>
      <c r="J1379" s="11">
        <v>523</v>
      </c>
      <c r="K1379" s="11">
        <v>0</v>
      </c>
    </row>
    <row r="1380" spans="1:11" x14ac:dyDescent="0.25">
      <c r="A1380" s="11" t="s">
        <v>56</v>
      </c>
      <c r="B1380" s="11" t="s">
        <v>32</v>
      </c>
      <c r="C1380" s="11" t="s">
        <v>56</v>
      </c>
      <c r="D1380" s="11" t="s">
        <v>56</v>
      </c>
      <c r="E1380" s="11" t="s">
        <v>56</v>
      </c>
      <c r="F1380" s="11" t="s">
        <v>173</v>
      </c>
      <c r="G1380" s="1">
        <v>42186</v>
      </c>
      <c r="H1380" s="11">
        <v>16</v>
      </c>
      <c r="I1380" s="11">
        <v>19</v>
      </c>
      <c r="J1380" s="11">
        <v>514</v>
      </c>
      <c r="K1380" s="11">
        <v>0</v>
      </c>
    </row>
    <row r="1381" spans="1:11" x14ac:dyDescent="0.25">
      <c r="A1381" s="11" t="s">
        <v>56</v>
      </c>
      <c r="B1381" s="11" t="s">
        <v>32</v>
      </c>
      <c r="C1381" s="11" t="s">
        <v>56</v>
      </c>
      <c r="D1381" s="11" t="s">
        <v>56</v>
      </c>
      <c r="E1381" s="11" t="s">
        <v>56</v>
      </c>
      <c r="F1381" s="11" t="s">
        <v>173</v>
      </c>
      <c r="G1381" s="1">
        <v>42187</v>
      </c>
      <c r="H1381" s="11">
        <v>17</v>
      </c>
      <c r="I1381" s="11">
        <v>18</v>
      </c>
      <c r="J1381" s="11">
        <v>514</v>
      </c>
      <c r="K1381" s="11">
        <v>0</v>
      </c>
    </row>
    <row r="1382" spans="1:11" x14ac:dyDescent="0.25">
      <c r="A1382" s="11" t="s">
        <v>56</v>
      </c>
      <c r="B1382" s="11" t="s">
        <v>32</v>
      </c>
      <c r="C1382" s="11" t="s">
        <v>56</v>
      </c>
      <c r="D1382" s="11" t="s">
        <v>56</v>
      </c>
      <c r="E1382" s="11" t="s">
        <v>56</v>
      </c>
      <c r="F1382" s="11" t="s">
        <v>173</v>
      </c>
      <c r="G1382" s="1">
        <v>42207</v>
      </c>
      <c r="H1382" s="11">
        <v>16</v>
      </c>
      <c r="I1382" s="11">
        <v>16</v>
      </c>
      <c r="J1382" s="11">
        <v>50</v>
      </c>
      <c r="K1382" s="11">
        <v>0</v>
      </c>
    </row>
    <row r="1383" spans="1:11" x14ac:dyDescent="0.25">
      <c r="A1383" s="11" t="s">
        <v>56</v>
      </c>
      <c r="B1383" s="11" t="s">
        <v>32</v>
      </c>
      <c r="C1383" s="11" t="s">
        <v>56</v>
      </c>
      <c r="D1383" s="11" t="s">
        <v>56</v>
      </c>
      <c r="E1383" s="11" t="s">
        <v>56</v>
      </c>
      <c r="F1383" s="11" t="s">
        <v>173</v>
      </c>
      <c r="G1383" s="1">
        <v>42213</v>
      </c>
      <c r="H1383" s="11">
        <v>17</v>
      </c>
      <c r="I1383" s="11">
        <v>19</v>
      </c>
      <c r="J1383" s="11">
        <v>185</v>
      </c>
      <c r="K1383" s="11">
        <v>0</v>
      </c>
    </row>
    <row r="1384" spans="1:11" x14ac:dyDescent="0.25">
      <c r="A1384" s="11" t="s">
        <v>56</v>
      </c>
      <c r="B1384" s="11" t="s">
        <v>32</v>
      </c>
      <c r="C1384" s="11" t="s">
        <v>56</v>
      </c>
      <c r="D1384" s="11" t="s">
        <v>56</v>
      </c>
      <c r="E1384" s="11" t="s">
        <v>56</v>
      </c>
      <c r="F1384" s="11" t="s">
        <v>173</v>
      </c>
      <c r="G1384" s="1">
        <v>42213</v>
      </c>
      <c r="H1384" s="11">
        <v>18</v>
      </c>
      <c r="I1384" s="11">
        <v>18</v>
      </c>
      <c r="J1384" s="11">
        <v>42</v>
      </c>
      <c r="K1384" s="11">
        <v>0</v>
      </c>
    </row>
    <row r="1385" spans="1:11" x14ac:dyDescent="0.25">
      <c r="A1385" s="11" t="s">
        <v>56</v>
      </c>
      <c r="B1385" s="11" t="s">
        <v>32</v>
      </c>
      <c r="C1385" s="11" t="s">
        <v>56</v>
      </c>
      <c r="D1385" s="11" t="s">
        <v>56</v>
      </c>
      <c r="E1385" s="11" t="s">
        <v>56</v>
      </c>
      <c r="F1385" s="11" t="s">
        <v>173</v>
      </c>
      <c r="G1385" s="1">
        <v>42213</v>
      </c>
      <c r="H1385" s="11">
        <v>18</v>
      </c>
      <c r="I1385" s="11">
        <v>19</v>
      </c>
      <c r="J1385" s="11">
        <v>287</v>
      </c>
      <c r="K1385" s="11">
        <v>0</v>
      </c>
    </row>
    <row r="1386" spans="1:11" x14ac:dyDescent="0.25">
      <c r="A1386" s="11" t="s">
        <v>56</v>
      </c>
      <c r="B1386" s="11" t="s">
        <v>32</v>
      </c>
      <c r="C1386" s="11" t="s">
        <v>56</v>
      </c>
      <c r="D1386" s="11" t="s">
        <v>56</v>
      </c>
      <c r="E1386" s="11" t="s">
        <v>56</v>
      </c>
      <c r="F1386" s="11" t="s">
        <v>173</v>
      </c>
      <c r="G1386" s="1">
        <v>42214</v>
      </c>
      <c r="H1386" s="11">
        <v>17</v>
      </c>
      <c r="I1386" s="11">
        <v>19</v>
      </c>
      <c r="J1386" s="11">
        <v>514</v>
      </c>
      <c r="K1386" s="11">
        <v>0</v>
      </c>
    </row>
    <row r="1387" spans="1:11" x14ac:dyDescent="0.25">
      <c r="A1387" s="11" t="s">
        <v>56</v>
      </c>
      <c r="B1387" s="11" t="s">
        <v>32</v>
      </c>
      <c r="C1387" s="11" t="s">
        <v>56</v>
      </c>
      <c r="D1387" s="11" t="s">
        <v>56</v>
      </c>
      <c r="E1387" s="11" t="s">
        <v>56</v>
      </c>
      <c r="F1387" s="11" t="s">
        <v>173</v>
      </c>
      <c r="G1387" s="1">
        <v>42215</v>
      </c>
      <c r="H1387" s="11">
        <v>17</v>
      </c>
      <c r="I1387" s="11">
        <v>18</v>
      </c>
      <c r="J1387" s="11">
        <v>514</v>
      </c>
      <c r="K1387" s="11">
        <v>0</v>
      </c>
    </row>
    <row r="1388" spans="1:11" x14ac:dyDescent="0.25">
      <c r="A1388" s="11" t="s">
        <v>56</v>
      </c>
      <c r="B1388" s="11" t="s">
        <v>32</v>
      </c>
      <c r="C1388" s="11" t="s">
        <v>56</v>
      </c>
      <c r="D1388" s="11" t="s">
        <v>56</v>
      </c>
      <c r="E1388" s="11" t="s">
        <v>56</v>
      </c>
      <c r="F1388" s="11" t="s">
        <v>173</v>
      </c>
      <c r="G1388" s="1">
        <v>42216</v>
      </c>
      <c r="H1388" s="11">
        <v>17</v>
      </c>
      <c r="I1388" s="11">
        <v>17</v>
      </c>
      <c r="J1388" s="11">
        <v>514</v>
      </c>
      <c r="K1388" s="11">
        <v>0</v>
      </c>
    </row>
    <row r="1389" spans="1:11" x14ac:dyDescent="0.25">
      <c r="A1389" s="11" t="s">
        <v>56</v>
      </c>
      <c r="B1389" s="11" t="s">
        <v>32</v>
      </c>
      <c r="C1389" s="11" t="s">
        <v>56</v>
      </c>
      <c r="D1389" s="11" t="s">
        <v>56</v>
      </c>
      <c r="E1389" s="11" t="s">
        <v>56</v>
      </c>
      <c r="F1389" s="11" t="s">
        <v>173</v>
      </c>
      <c r="G1389" s="1">
        <v>42222</v>
      </c>
      <c r="H1389" s="11">
        <v>17</v>
      </c>
      <c r="I1389" s="11">
        <v>17</v>
      </c>
      <c r="J1389" s="11">
        <v>64</v>
      </c>
      <c r="K1389" s="11">
        <v>0</v>
      </c>
    </row>
    <row r="1390" spans="1:11" x14ac:dyDescent="0.25">
      <c r="A1390" s="11" t="s">
        <v>56</v>
      </c>
      <c r="B1390" s="11" t="s">
        <v>32</v>
      </c>
      <c r="C1390" s="11" t="s">
        <v>56</v>
      </c>
      <c r="D1390" s="11" t="s">
        <v>56</v>
      </c>
      <c r="E1390" s="11" t="s">
        <v>56</v>
      </c>
      <c r="F1390" s="11" t="s">
        <v>173</v>
      </c>
      <c r="G1390" s="1">
        <v>42222</v>
      </c>
      <c r="H1390" s="11">
        <v>17</v>
      </c>
      <c r="I1390" s="11">
        <v>18</v>
      </c>
      <c r="J1390" s="11">
        <v>398</v>
      </c>
      <c r="K1390" s="11">
        <v>0</v>
      </c>
    </row>
    <row r="1391" spans="1:11" x14ac:dyDescent="0.25">
      <c r="A1391" s="11" t="s">
        <v>56</v>
      </c>
      <c r="B1391" s="11" t="s">
        <v>32</v>
      </c>
      <c r="C1391" s="11" t="s">
        <v>56</v>
      </c>
      <c r="D1391" s="11" t="s">
        <v>56</v>
      </c>
      <c r="E1391" s="11" t="s">
        <v>56</v>
      </c>
      <c r="F1391" s="11" t="s">
        <v>173</v>
      </c>
      <c r="G1391" s="1">
        <v>42229</v>
      </c>
      <c r="H1391" s="11">
        <v>18</v>
      </c>
      <c r="I1391" s="11">
        <v>19</v>
      </c>
      <c r="J1391" s="11">
        <v>462</v>
      </c>
      <c r="K1391" s="11">
        <v>0</v>
      </c>
    </row>
    <row r="1392" spans="1:11" x14ac:dyDescent="0.25">
      <c r="A1392" s="11" t="s">
        <v>56</v>
      </c>
      <c r="B1392" s="11" t="s">
        <v>32</v>
      </c>
      <c r="C1392" s="11" t="s">
        <v>56</v>
      </c>
      <c r="D1392" s="11" t="s">
        <v>56</v>
      </c>
      <c r="E1392" s="11" t="s">
        <v>56</v>
      </c>
      <c r="F1392" s="11" t="s">
        <v>173</v>
      </c>
      <c r="G1392" s="1">
        <v>42230</v>
      </c>
      <c r="H1392" s="11">
        <v>17</v>
      </c>
      <c r="I1392" s="11">
        <v>17</v>
      </c>
      <c r="J1392" s="11"/>
      <c r="K1392" s="11">
        <v>1</v>
      </c>
    </row>
    <row r="1393" spans="1:11" x14ac:dyDescent="0.25">
      <c r="A1393" s="11" t="s">
        <v>56</v>
      </c>
      <c r="B1393" s="11" t="s">
        <v>32</v>
      </c>
      <c r="C1393" s="11" t="s">
        <v>56</v>
      </c>
      <c r="D1393" s="11" t="s">
        <v>56</v>
      </c>
      <c r="E1393" s="11" t="s">
        <v>56</v>
      </c>
      <c r="F1393" s="11" t="s">
        <v>173</v>
      </c>
      <c r="G1393" s="1">
        <v>42230</v>
      </c>
      <c r="H1393" s="11">
        <v>17</v>
      </c>
      <c r="I1393" s="11">
        <v>18</v>
      </c>
      <c r="J1393" s="11">
        <v>166</v>
      </c>
      <c r="K1393" s="11">
        <v>0</v>
      </c>
    </row>
    <row r="1394" spans="1:11" x14ac:dyDescent="0.25">
      <c r="A1394" s="11" t="s">
        <v>56</v>
      </c>
      <c r="B1394" s="11" t="s">
        <v>32</v>
      </c>
      <c r="C1394" s="11" t="s">
        <v>56</v>
      </c>
      <c r="D1394" s="11" t="s">
        <v>56</v>
      </c>
      <c r="E1394" s="11" t="s">
        <v>56</v>
      </c>
      <c r="F1394" s="11" t="s">
        <v>173</v>
      </c>
      <c r="G1394" s="1">
        <v>42230</v>
      </c>
      <c r="H1394" s="11">
        <v>18</v>
      </c>
      <c r="I1394" s="11">
        <v>18</v>
      </c>
      <c r="J1394" s="11">
        <v>37</v>
      </c>
      <c r="K1394" s="11">
        <v>0</v>
      </c>
    </row>
    <row r="1395" spans="1:11" x14ac:dyDescent="0.25">
      <c r="A1395" s="11" t="s">
        <v>56</v>
      </c>
      <c r="B1395" s="11" t="s">
        <v>32</v>
      </c>
      <c r="C1395" s="11" t="s">
        <v>56</v>
      </c>
      <c r="D1395" s="11" t="s">
        <v>56</v>
      </c>
      <c r="E1395" s="11" t="s">
        <v>56</v>
      </c>
      <c r="F1395" s="11" t="s">
        <v>173</v>
      </c>
      <c r="G1395" s="1">
        <v>42233</v>
      </c>
      <c r="H1395" s="11">
        <v>17</v>
      </c>
      <c r="I1395" s="11">
        <v>18</v>
      </c>
      <c r="J1395" s="11">
        <v>462</v>
      </c>
      <c r="K1395" s="11">
        <v>0</v>
      </c>
    </row>
    <row r="1396" spans="1:11" x14ac:dyDescent="0.25">
      <c r="A1396" s="11" t="s">
        <v>56</v>
      </c>
      <c r="B1396" s="11" t="s">
        <v>32</v>
      </c>
      <c r="C1396" s="11" t="s">
        <v>56</v>
      </c>
      <c r="D1396" s="11" t="s">
        <v>56</v>
      </c>
      <c r="E1396" s="11" t="s">
        <v>56</v>
      </c>
      <c r="F1396" s="11" t="s">
        <v>173</v>
      </c>
      <c r="G1396" s="1">
        <v>42242</v>
      </c>
      <c r="H1396" s="11">
        <v>16</v>
      </c>
      <c r="I1396" s="11">
        <v>19</v>
      </c>
      <c r="J1396" s="11">
        <v>166</v>
      </c>
      <c r="K1396" s="11">
        <v>0</v>
      </c>
    </row>
    <row r="1397" spans="1:11" x14ac:dyDescent="0.25">
      <c r="A1397" s="11" t="s">
        <v>56</v>
      </c>
      <c r="B1397" s="11" t="s">
        <v>32</v>
      </c>
      <c r="C1397" s="11" t="s">
        <v>56</v>
      </c>
      <c r="D1397" s="11" t="s">
        <v>56</v>
      </c>
      <c r="E1397" s="11" t="s">
        <v>56</v>
      </c>
      <c r="F1397" s="11" t="s">
        <v>173</v>
      </c>
      <c r="G1397" s="1">
        <v>42242</v>
      </c>
      <c r="H1397" s="11">
        <v>17</v>
      </c>
      <c r="I1397" s="11">
        <v>19</v>
      </c>
      <c r="J1397" s="11">
        <v>296</v>
      </c>
      <c r="K1397" s="11">
        <v>0</v>
      </c>
    </row>
    <row r="1398" spans="1:11" x14ac:dyDescent="0.25">
      <c r="A1398" s="11" t="s">
        <v>56</v>
      </c>
      <c r="B1398" s="11" t="s">
        <v>32</v>
      </c>
      <c r="C1398" s="11" t="s">
        <v>56</v>
      </c>
      <c r="D1398" s="11" t="s">
        <v>56</v>
      </c>
      <c r="E1398" s="11" t="s">
        <v>56</v>
      </c>
      <c r="F1398" s="11" t="s">
        <v>173</v>
      </c>
      <c r="G1398" s="1">
        <v>42243</v>
      </c>
      <c r="H1398" s="11">
        <v>18</v>
      </c>
      <c r="I1398" s="11">
        <v>19</v>
      </c>
      <c r="J1398" s="11">
        <v>203</v>
      </c>
      <c r="K1398" s="11">
        <v>0</v>
      </c>
    </row>
    <row r="1399" spans="1:11" x14ac:dyDescent="0.25">
      <c r="A1399" s="11" t="s">
        <v>56</v>
      </c>
      <c r="B1399" s="11" t="s">
        <v>32</v>
      </c>
      <c r="C1399" s="11" t="s">
        <v>56</v>
      </c>
      <c r="D1399" s="11" t="s">
        <v>56</v>
      </c>
      <c r="E1399" s="11" t="s">
        <v>56</v>
      </c>
      <c r="F1399" s="11" t="s">
        <v>173</v>
      </c>
      <c r="G1399" s="1">
        <v>42243</v>
      </c>
      <c r="H1399" s="11">
        <v>19</v>
      </c>
      <c r="I1399" s="11">
        <v>19</v>
      </c>
      <c r="J1399" s="11">
        <v>259</v>
      </c>
      <c r="K1399" s="11">
        <v>0</v>
      </c>
    </row>
    <row r="1400" spans="1:11" x14ac:dyDescent="0.25">
      <c r="A1400" s="11" t="s">
        <v>56</v>
      </c>
      <c r="B1400" s="11" t="s">
        <v>32</v>
      </c>
      <c r="C1400" s="11" t="s">
        <v>56</v>
      </c>
      <c r="D1400" s="11" t="s">
        <v>56</v>
      </c>
      <c r="E1400" s="11" t="s">
        <v>56</v>
      </c>
      <c r="F1400" s="11" t="s">
        <v>173</v>
      </c>
      <c r="G1400" s="1">
        <v>42244</v>
      </c>
      <c r="H1400" s="11">
        <v>17</v>
      </c>
      <c r="I1400" s="11">
        <v>19</v>
      </c>
      <c r="J1400" s="11">
        <v>390</v>
      </c>
      <c r="K1400" s="11">
        <v>0</v>
      </c>
    </row>
    <row r="1401" spans="1:11" x14ac:dyDescent="0.25">
      <c r="A1401" s="11" t="s">
        <v>56</v>
      </c>
      <c r="B1401" s="11" t="s">
        <v>32</v>
      </c>
      <c r="C1401" s="11" t="s">
        <v>56</v>
      </c>
      <c r="D1401" s="11" t="s">
        <v>56</v>
      </c>
      <c r="E1401" s="11" t="s">
        <v>56</v>
      </c>
      <c r="F1401" s="11" t="s">
        <v>173</v>
      </c>
      <c r="G1401" s="1">
        <v>42244</v>
      </c>
      <c r="H1401" s="11">
        <v>18</v>
      </c>
      <c r="I1401" s="11">
        <v>19</v>
      </c>
      <c r="J1401" s="11">
        <v>58</v>
      </c>
      <c r="K1401" s="11">
        <v>0</v>
      </c>
    </row>
    <row r="1402" spans="1:11" x14ac:dyDescent="0.25">
      <c r="A1402" s="11" t="s">
        <v>56</v>
      </c>
      <c r="B1402" s="11" t="s">
        <v>32</v>
      </c>
      <c r="C1402" s="11" t="s">
        <v>56</v>
      </c>
      <c r="D1402" s="11" t="s">
        <v>56</v>
      </c>
      <c r="E1402" s="11" t="s">
        <v>56</v>
      </c>
      <c r="F1402" s="11" t="s">
        <v>173</v>
      </c>
      <c r="G1402" s="1">
        <v>42255</v>
      </c>
      <c r="H1402" s="11">
        <v>16</v>
      </c>
      <c r="I1402" s="11">
        <v>19</v>
      </c>
      <c r="J1402" s="11">
        <v>464</v>
      </c>
      <c r="K1402" s="11">
        <v>0</v>
      </c>
    </row>
    <row r="1403" spans="1:11" x14ac:dyDescent="0.25">
      <c r="A1403" s="11" t="s">
        <v>56</v>
      </c>
      <c r="B1403" s="11" t="s">
        <v>32</v>
      </c>
      <c r="C1403" s="11" t="s">
        <v>56</v>
      </c>
      <c r="D1403" s="11" t="s">
        <v>56</v>
      </c>
      <c r="E1403" s="11" t="s">
        <v>56</v>
      </c>
      <c r="F1403" s="11" t="s">
        <v>173</v>
      </c>
      <c r="G1403" s="1">
        <v>42256</v>
      </c>
      <c r="H1403" s="11">
        <v>16</v>
      </c>
      <c r="I1403" s="11">
        <v>19</v>
      </c>
      <c r="J1403" s="11">
        <v>464</v>
      </c>
      <c r="K1403" s="11">
        <v>0</v>
      </c>
    </row>
    <row r="1404" spans="1:11" x14ac:dyDescent="0.25">
      <c r="A1404" s="11" t="s">
        <v>56</v>
      </c>
      <c r="B1404" s="11" t="s">
        <v>32</v>
      </c>
      <c r="C1404" s="11" t="s">
        <v>56</v>
      </c>
      <c r="D1404" s="11" t="s">
        <v>56</v>
      </c>
      <c r="E1404" s="11" t="s">
        <v>56</v>
      </c>
      <c r="F1404" s="11" t="s">
        <v>173</v>
      </c>
      <c r="G1404" s="1">
        <v>42257</v>
      </c>
      <c r="H1404" s="11">
        <v>16</v>
      </c>
      <c r="I1404" s="11">
        <v>19</v>
      </c>
      <c r="J1404" s="11">
        <v>464</v>
      </c>
      <c r="K1404" s="11">
        <v>0</v>
      </c>
    </row>
    <row r="1405" spans="1:11" x14ac:dyDescent="0.25">
      <c r="A1405" s="11" t="s">
        <v>56</v>
      </c>
      <c r="B1405" s="11" t="s">
        <v>32</v>
      </c>
      <c r="C1405" s="11" t="s">
        <v>56</v>
      </c>
      <c r="D1405" s="11" t="s">
        <v>56</v>
      </c>
      <c r="E1405" s="11" t="s">
        <v>56</v>
      </c>
      <c r="F1405" s="11" t="s">
        <v>173</v>
      </c>
      <c r="G1405" s="1">
        <v>42258</v>
      </c>
      <c r="H1405" s="11">
        <v>15</v>
      </c>
      <c r="I1405" s="11">
        <v>18</v>
      </c>
      <c r="J1405" s="11">
        <v>368</v>
      </c>
      <c r="K1405" s="11">
        <v>0</v>
      </c>
    </row>
    <row r="1406" spans="1:11" x14ac:dyDescent="0.25">
      <c r="A1406" s="11" t="s">
        <v>56</v>
      </c>
      <c r="B1406" s="11" t="s">
        <v>32</v>
      </c>
      <c r="C1406" s="11" t="s">
        <v>56</v>
      </c>
      <c r="D1406" s="11" t="s">
        <v>56</v>
      </c>
      <c r="E1406" s="11" t="s">
        <v>56</v>
      </c>
      <c r="F1406" s="11" t="s">
        <v>173</v>
      </c>
      <c r="G1406" s="1">
        <v>42258</v>
      </c>
      <c r="H1406" s="11">
        <v>16</v>
      </c>
      <c r="I1406" s="11">
        <v>19</v>
      </c>
      <c r="J1406" s="11">
        <v>96</v>
      </c>
      <c r="K1406" s="11">
        <v>0</v>
      </c>
    </row>
    <row r="1407" spans="1:11" x14ac:dyDescent="0.25">
      <c r="A1407" s="11" t="s">
        <v>56</v>
      </c>
      <c r="B1407" s="11" t="s">
        <v>32</v>
      </c>
      <c r="C1407" s="11" t="s">
        <v>56</v>
      </c>
      <c r="D1407" s="11" t="s">
        <v>56</v>
      </c>
      <c r="E1407" s="11" t="s">
        <v>56</v>
      </c>
      <c r="F1407" s="11" t="s">
        <v>173</v>
      </c>
      <c r="G1407" s="1">
        <v>42271</v>
      </c>
      <c r="H1407" s="11">
        <v>19</v>
      </c>
      <c r="I1407" s="11">
        <v>19</v>
      </c>
      <c r="J1407" s="11">
        <v>464</v>
      </c>
      <c r="K1407" s="11">
        <v>0</v>
      </c>
    </row>
    <row r="1408" spans="1:11" x14ac:dyDescent="0.25">
      <c r="A1408" s="11" t="s">
        <v>56</v>
      </c>
      <c r="B1408" s="11" t="s">
        <v>32</v>
      </c>
      <c r="C1408" s="11" t="s">
        <v>56</v>
      </c>
      <c r="D1408" s="11" t="s">
        <v>56</v>
      </c>
      <c r="E1408" s="11" t="s">
        <v>56</v>
      </c>
      <c r="F1408" s="11" t="s">
        <v>173</v>
      </c>
      <c r="G1408" s="1">
        <v>42272</v>
      </c>
      <c r="H1408" s="11">
        <v>18</v>
      </c>
      <c r="I1408" s="11">
        <v>19</v>
      </c>
      <c r="J1408" s="11">
        <v>464</v>
      </c>
      <c r="K1408" s="11">
        <v>0</v>
      </c>
    </row>
    <row r="1409" spans="1:11" x14ac:dyDescent="0.25">
      <c r="A1409" s="11" t="s">
        <v>56</v>
      </c>
      <c r="B1409" s="11" t="s">
        <v>32</v>
      </c>
      <c r="C1409" s="11" t="s">
        <v>56</v>
      </c>
      <c r="D1409" s="11" t="s">
        <v>56</v>
      </c>
      <c r="E1409" s="11" t="s">
        <v>56</v>
      </c>
      <c r="F1409" s="11" t="s">
        <v>173</v>
      </c>
      <c r="G1409" s="1">
        <v>42275</v>
      </c>
      <c r="H1409" s="11">
        <v>19</v>
      </c>
      <c r="I1409" s="11">
        <v>19</v>
      </c>
      <c r="J1409" s="11">
        <v>451</v>
      </c>
      <c r="K1409" s="11">
        <v>0</v>
      </c>
    </row>
    <row r="1410" spans="1:11" x14ac:dyDescent="0.25">
      <c r="A1410" s="11" t="s">
        <v>56</v>
      </c>
      <c r="B1410" s="11" t="s">
        <v>32</v>
      </c>
      <c r="C1410" s="11" t="s">
        <v>56</v>
      </c>
      <c r="D1410" s="11" t="s">
        <v>56</v>
      </c>
      <c r="E1410" s="11" t="s">
        <v>56</v>
      </c>
      <c r="F1410" s="11" t="s">
        <v>173</v>
      </c>
      <c r="G1410" s="1">
        <v>42276</v>
      </c>
      <c r="H1410" s="11">
        <v>19</v>
      </c>
      <c r="I1410" s="11">
        <v>19</v>
      </c>
      <c r="J1410" s="11">
        <v>204</v>
      </c>
      <c r="K1410" s="11">
        <v>0</v>
      </c>
    </row>
    <row r="1411" spans="1:11" x14ac:dyDescent="0.25">
      <c r="A1411" s="11" t="s">
        <v>56</v>
      </c>
      <c r="B1411" s="11" t="s">
        <v>32</v>
      </c>
      <c r="C1411" s="11" t="s">
        <v>56</v>
      </c>
      <c r="D1411" s="11" t="s">
        <v>56</v>
      </c>
      <c r="E1411" s="11" t="s">
        <v>56</v>
      </c>
      <c r="F1411" s="11" t="s">
        <v>173</v>
      </c>
      <c r="G1411" s="1">
        <v>42285</v>
      </c>
      <c r="H1411" s="11">
        <v>19</v>
      </c>
      <c r="I1411" s="11">
        <v>19</v>
      </c>
      <c r="J1411" s="11">
        <v>472</v>
      </c>
      <c r="K1411" s="11">
        <v>0</v>
      </c>
    </row>
    <row r="1412" spans="1:11" x14ac:dyDescent="0.25">
      <c r="A1412" s="11" t="s">
        <v>56</v>
      </c>
      <c r="B1412" s="11" t="s">
        <v>32</v>
      </c>
      <c r="C1412" s="11" t="s">
        <v>56</v>
      </c>
      <c r="D1412" s="11" t="s">
        <v>56</v>
      </c>
      <c r="E1412" s="11" t="s">
        <v>56</v>
      </c>
      <c r="F1412" s="11" t="s">
        <v>173</v>
      </c>
      <c r="G1412" s="1">
        <v>42286</v>
      </c>
      <c r="H1412" s="11">
        <v>17</v>
      </c>
      <c r="I1412" s="11">
        <v>19</v>
      </c>
      <c r="J1412" s="11">
        <v>257</v>
      </c>
      <c r="K1412" s="11">
        <v>0</v>
      </c>
    </row>
    <row r="1413" spans="1:11" x14ac:dyDescent="0.25">
      <c r="A1413" s="11" t="s">
        <v>56</v>
      </c>
      <c r="B1413" s="11" t="s">
        <v>32</v>
      </c>
      <c r="C1413" s="11" t="s">
        <v>56</v>
      </c>
      <c r="D1413" s="11" t="s">
        <v>56</v>
      </c>
      <c r="E1413" s="11" t="s">
        <v>56</v>
      </c>
      <c r="F1413" s="11" t="s">
        <v>173</v>
      </c>
      <c r="G1413" s="1">
        <v>42286</v>
      </c>
      <c r="H1413" s="11">
        <v>18</v>
      </c>
      <c r="I1413" s="11">
        <v>19</v>
      </c>
      <c r="J1413" s="11">
        <v>215</v>
      </c>
      <c r="K1413" s="11">
        <v>0</v>
      </c>
    </row>
    <row r="1414" spans="1:11" x14ac:dyDescent="0.25">
      <c r="A1414" s="11" t="s">
        <v>56</v>
      </c>
      <c r="B1414" s="11" t="s">
        <v>32</v>
      </c>
      <c r="C1414" s="11" t="s">
        <v>56</v>
      </c>
      <c r="D1414" s="11" t="s">
        <v>56</v>
      </c>
      <c r="E1414" s="11" t="s">
        <v>56</v>
      </c>
      <c r="F1414" s="11" t="s">
        <v>173</v>
      </c>
      <c r="G1414" s="1">
        <v>42289</v>
      </c>
      <c r="H1414" s="11">
        <v>16</v>
      </c>
      <c r="I1414" s="11">
        <v>19</v>
      </c>
      <c r="J1414" s="11">
        <v>37</v>
      </c>
      <c r="K1414" s="11">
        <v>0</v>
      </c>
    </row>
    <row r="1415" spans="1:11" x14ac:dyDescent="0.25">
      <c r="A1415" s="11" t="s">
        <v>56</v>
      </c>
      <c r="B1415" s="11" t="s">
        <v>32</v>
      </c>
      <c r="C1415" s="11" t="s">
        <v>56</v>
      </c>
      <c r="D1415" s="11" t="s">
        <v>56</v>
      </c>
      <c r="E1415" s="11" t="s">
        <v>56</v>
      </c>
      <c r="F1415" s="11" t="s">
        <v>173</v>
      </c>
      <c r="G1415" s="1">
        <v>42289</v>
      </c>
      <c r="H1415" s="11">
        <v>17</v>
      </c>
      <c r="I1415" s="11">
        <v>19</v>
      </c>
      <c r="J1415" s="11">
        <v>435</v>
      </c>
      <c r="K1415" s="11">
        <v>0</v>
      </c>
    </row>
    <row r="1416" spans="1:11" x14ac:dyDescent="0.25">
      <c r="A1416" s="11" t="s">
        <v>56</v>
      </c>
      <c r="B1416" s="11" t="s">
        <v>32</v>
      </c>
      <c r="C1416" s="11" t="s">
        <v>56</v>
      </c>
      <c r="D1416" s="11" t="s">
        <v>56</v>
      </c>
      <c r="E1416" s="11" t="s">
        <v>56</v>
      </c>
      <c r="F1416" s="11" t="s">
        <v>173</v>
      </c>
      <c r="G1416" s="1">
        <v>42290</v>
      </c>
      <c r="H1416" s="11">
        <v>16</v>
      </c>
      <c r="I1416" s="11">
        <v>19</v>
      </c>
      <c r="J1416" s="11">
        <v>214</v>
      </c>
      <c r="K1416" s="11">
        <v>0</v>
      </c>
    </row>
    <row r="1417" spans="1:11" x14ac:dyDescent="0.25">
      <c r="A1417" s="11" t="s">
        <v>56</v>
      </c>
      <c r="B1417" s="11" t="s">
        <v>32</v>
      </c>
      <c r="C1417" s="11" t="s">
        <v>56</v>
      </c>
      <c r="D1417" s="11" t="s">
        <v>56</v>
      </c>
      <c r="E1417" s="11" t="s">
        <v>56</v>
      </c>
      <c r="F1417" s="11" t="s">
        <v>173</v>
      </c>
      <c r="G1417" s="1">
        <v>42290</v>
      </c>
      <c r="H1417" s="11">
        <v>17</v>
      </c>
      <c r="I1417" s="11">
        <v>19</v>
      </c>
      <c r="J1417" s="11">
        <v>258</v>
      </c>
      <c r="K1417" s="11">
        <v>0</v>
      </c>
    </row>
    <row r="1418" spans="1:11" x14ac:dyDescent="0.25">
      <c r="A1418" s="11" t="s">
        <v>56</v>
      </c>
      <c r="B1418" s="11" t="s">
        <v>32</v>
      </c>
      <c r="C1418" s="11" t="s">
        <v>56</v>
      </c>
      <c r="D1418" s="11" t="s">
        <v>56</v>
      </c>
      <c r="E1418" s="11" t="s">
        <v>56</v>
      </c>
      <c r="F1418" s="11" t="s">
        <v>173</v>
      </c>
      <c r="G1418" s="1">
        <v>42291</v>
      </c>
      <c r="H1418" s="11">
        <v>18</v>
      </c>
      <c r="I1418" s="11">
        <v>19</v>
      </c>
      <c r="J1418" s="11">
        <v>472</v>
      </c>
      <c r="K1418" s="11">
        <v>0</v>
      </c>
    </row>
    <row r="1419" spans="1:11" x14ac:dyDescent="0.25">
      <c r="A1419" s="11" t="s">
        <v>56</v>
      </c>
      <c r="B1419" s="11" t="s">
        <v>32</v>
      </c>
      <c r="C1419" s="11" t="s">
        <v>56</v>
      </c>
      <c r="D1419" s="11" t="s">
        <v>56</v>
      </c>
      <c r="E1419" s="11" t="s">
        <v>56</v>
      </c>
      <c r="F1419" s="11" t="s">
        <v>173</v>
      </c>
      <c r="G1419" s="1">
        <v>42292</v>
      </c>
      <c r="H1419" s="11">
        <v>18</v>
      </c>
      <c r="I1419" s="11">
        <v>19</v>
      </c>
      <c r="J1419" s="11">
        <v>404</v>
      </c>
      <c r="K1419" s="11">
        <v>0</v>
      </c>
    </row>
    <row r="1420" spans="1:11" x14ac:dyDescent="0.25">
      <c r="A1420" s="11" t="s">
        <v>56</v>
      </c>
      <c r="B1420" s="11" t="s">
        <v>32</v>
      </c>
      <c r="C1420" s="11" t="s">
        <v>56</v>
      </c>
      <c r="D1420" s="11" t="s">
        <v>56</v>
      </c>
      <c r="E1420" s="11" t="s">
        <v>56</v>
      </c>
      <c r="F1420" s="11" t="s">
        <v>173</v>
      </c>
      <c r="G1420" s="1">
        <v>42292</v>
      </c>
      <c r="H1420" s="11">
        <v>19</v>
      </c>
      <c r="I1420" s="11">
        <v>19</v>
      </c>
      <c r="J1420" s="11">
        <v>68</v>
      </c>
      <c r="K1420" s="11">
        <v>0</v>
      </c>
    </row>
    <row r="1421" spans="1:11" x14ac:dyDescent="0.25">
      <c r="A1421" s="11" t="s">
        <v>56</v>
      </c>
      <c r="B1421" s="11" t="s">
        <v>32</v>
      </c>
      <c r="C1421" s="11" t="s">
        <v>56</v>
      </c>
      <c r="D1421" s="11" t="s">
        <v>56</v>
      </c>
      <c r="E1421" s="11" t="s">
        <v>56</v>
      </c>
      <c r="F1421" s="11" t="s">
        <v>173</v>
      </c>
      <c r="G1421" s="1">
        <v>42293</v>
      </c>
      <c r="H1421" s="11">
        <v>19</v>
      </c>
      <c r="I1421" s="11">
        <v>19</v>
      </c>
      <c r="J1421" s="11">
        <v>472</v>
      </c>
      <c r="K1421" s="11">
        <v>0</v>
      </c>
    </row>
    <row r="1422" spans="1:11" x14ac:dyDescent="0.25">
      <c r="A1422" s="11" t="s">
        <v>56</v>
      </c>
      <c r="B1422" s="11" t="s">
        <v>32</v>
      </c>
      <c r="C1422" s="11" t="s">
        <v>56</v>
      </c>
      <c r="D1422" s="11" t="s">
        <v>56</v>
      </c>
      <c r="E1422" s="11" t="s">
        <v>56</v>
      </c>
      <c r="F1422" s="11" t="s">
        <v>173</v>
      </c>
      <c r="G1422" s="1">
        <v>42303</v>
      </c>
      <c r="H1422" s="11">
        <v>19</v>
      </c>
      <c r="I1422" s="11">
        <v>19</v>
      </c>
      <c r="J1422" s="11">
        <v>472</v>
      </c>
      <c r="K1422" s="11">
        <v>0</v>
      </c>
    </row>
    <row r="1423" spans="1:11" x14ac:dyDescent="0.25">
      <c r="A1423" s="11" t="s">
        <v>56</v>
      </c>
      <c r="B1423" s="11" t="s">
        <v>32</v>
      </c>
      <c r="C1423" s="11" t="s">
        <v>56</v>
      </c>
      <c r="D1423" s="11" t="s">
        <v>56</v>
      </c>
      <c r="E1423" s="11" t="s">
        <v>56</v>
      </c>
      <c r="F1423" s="11" t="s">
        <v>173</v>
      </c>
      <c r="G1423" s="1">
        <v>42304</v>
      </c>
      <c r="H1423" s="11">
        <v>19</v>
      </c>
      <c r="I1423" s="11">
        <v>19</v>
      </c>
      <c r="J1423" s="11">
        <v>472</v>
      </c>
      <c r="K1423" s="11">
        <v>0</v>
      </c>
    </row>
    <row r="1424" spans="1:11" x14ac:dyDescent="0.25">
      <c r="A1424" s="11" t="s">
        <v>56</v>
      </c>
      <c r="B1424" s="11" t="s">
        <v>32</v>
      </c>
      <c r="C1424" s="11" t="s">
        <v>56</v>
      </c>
      <c r="D1424" s="11" t="s">
        <v>56</v>
      </c>
      <c r="E1424" s="11" t="s">
        <v>56</v>
      </c>
      <c r="F1424" s="11" t="s">
        <v>173</v>
      </c>
      <c r="G1424" s="1">
        <v>42305</v>
      </c>
      <c r="H1424" s="11">
        <v>19</v>
      </c>
      <c r="I1424" s="11">
        <v>19</v>
      </c>
      <c r="J1424" s="11">
        <v>472</v>
      </c>
      <c r="K1424" s="11">
        <v>0</v>
      </c>
    </row>
    <row r="1425" spans="1:11" x14ac:dyDescent="0.25">
      <c r="A1425" s="11" t="s">
        <v>56</v>
      </c>
      <c r="B1425" s="11" t="s">
        <v>32</v>
      </c>
      <c r="C1425" s="11" t="s">
        <v>56</v>
      </c>
      <c r="D1425" s="11" t="s">
        <v>56</v>
      </c>
      <c r="E1425" s="11" t="s">
        <v>56</v>
      </c>
      <c r="F1425" s="11" t="s">
        <v>173</v>
      </c>
      <c r="G1425" s="1">
        <v>42306</v>
      </c>
      <c r="H1425" s="11">
        <v>19</v>
      </c>
      <c r="I1425" s="11">
        <v>19</v>
      </c>
      <c r="J1425" s="11">
        <v>447</v>
      </c>
      <c r="K1425" s="11">
        <v>0</v>
      </c>
    </row>
    <row r="1426" spans="1:11" x14ac:dyDescent="0.25">
      <c r="A1426" s="11" t="s">
        <v>56</v>
      </c>
      <c r="B1426" s="11" t="s">
        <v>32</v>
      </c>
      <c r="C1426" s="11" t="s">
        <v>56</v>
      </c>
      <c r="D1426" s="11" t="s">
        <v>56</v>
      </c>
      <c r="E1426" s="11" t="s">
        <v>56</v>
      </c>
      <c r="F1426" s="11" t="s">
        <v>173</v>
      </c>
      <c r="G1426" s="1">
        <v>42307</v>
      </c>
      <c r="H1426" s="11">
        <v>19</v>
      </c>
      <c r="I1426" s="11">
        <v>19</v>
      </c>
      <c r="J1426" s="11">
        <v>472</v>
      </c>
      <c r="K1426" s="11">
        <v>0</v>
      </c>
    </row>
    <row r="1427" spans="1:11" x14ac:dyDescent="0.25">
      <c r="A1427" s="11" t="s">
        <v>56</v>
      </c>
      <c r="B1427" s="11" t="s">
        <v>32</v>
      </c>
      <c r="C1427" s="11" t="s">
        <v>56</v>
      </c>
      <c r="D1427" s="11" t="s">
        <v>56</v>
      </c>
      <c r="E1427" s="11" t="s">
        <v>56</v>
      </c>
      <c r="F1427" s="11" t="s">
        <v>175</v>
      </c>
      <c r="G1427" s="1">
        <v>42163</v>
      </c>
      <c r="H1427" s="11">
        <v>15</v>
      </c>
      <c r="I1427" s="11">
        <v>19</v>
      </c>
      <c r="J1427" s="11"/>
      <c r="K1427" s="11">
        <v>1</v>
      </c>
    </row>
    <row r="1428" spans="1:11" x14ac:dyDescent="0.25">
      <c r="A1428" s="11" t="s">
        <v>56</v>
      </c>
      <c r="B1428" s="11" t="s">
        <v>32</v>
      </c>
      <c r="C1428" s="11" t="s">
        <v>56</v>
      </c>
      <c r="D1428" s="11" t="s">
        <v>56</v>
      </c>
      <c r="E1428" s="11" t="s">
        <v>56</v>
      </c>
      <c r="F1428" s="11" t="s">
        <v>175</v>
      </c>
      <c r="G1428" s="1">
        <v>42164</v>
      </c>
      <c r="H1428" s="11">
        <v>14</v>
      </c>
      <c r="I1428" s="11">
        <v>19</v>
      </c>
      <c r="J1428" s="11"/>
      <c r="K1428" s="11">
        <v>1</v>
      </c>
    </row>
    <row r="1429" spans="1:11" x14ac:dyDescent="0.25">
      <c r="A1429" s="11" t="s">
        <v>56</v>
      </c>
      <c r="B1429" s="11" t="s">
        <v>32</v>
      </c>
      <c r="C1429" s="11" t="s">
        <v>56</v>
      </c>
      <c r="D1429" s="11" t="s">
        <v>56</v>
      </c>
      <c r="E1429" s="11" t="s">
        <v>56</v>
      </c>
      <c r="F1429" s="11" t="s">
        <v>175</v>
      </c>
      <c r="G1429" s="1">
        <v>42173</v>
      </c>
      <c r="H1429" s="11">
        <v>17</v>
      </c>
      <c r="I1429" s="11">
        <v>19</v>
      </c>
      <c r="J1429" s="11"/>
      <c r="K1429" s="11">
        <v>1</v>
      </c>
    </row>
    <row r="1430" spans="1:11" x14ac:dyDescent="0.25">
      <c r="A1430" s="11" t="s">
        <v>56</v>
      </c>
      <c r="B1430" s="11" t="s">
        <v>32</v>
      </c>
      <c r="C1430" s="11" t="s">
        <v>56</v>
      </c>
      <c r="D1430" s="11" t="s">
        <v>56</v>
      </c>
      <c r="E1430" s="11" t="s">
        <v>56</v>
      </c>
      <c r="F1430" s="11" t="s">
        <v>175</v>
      </c>
      <c r="G1430" s="1">
        <v>42180</v>
      </c>
      <c r="H1430" s="11">
        <v>15</v>
      </c>
      <c r="I1430" s="11">
        <v>19</v>
      </c>
      <c r="J1430" s="11"/>
      <c r="K1430" s="11">
        <v>1</v>
      </c>
    </row>
    <row r="1431" spans="1:11" x14ac:dyDescent="0.25">
      <c r="A1431" s="11" t="s">
        <v>56</v>
      </c>
      <c r="B1431" s="11" t="s">
        <v>32</v>
      </c>
      <c r="C1431" s="11" t="s">
        <v>56</v>
      </c>
      <c r="D1431" s="11" t="s">
        <v>56</v>
      </c>
      <c r="E1431" s="11" t="s">
        <v>56</v>
      </c>
      <c r="F1431" s="11" t="s">
        <v>175</v>
      </c>
      <c r="G1431" s="1">
        <v>42181</v>
      </c>
      <c r="H1431" s="11">
        <v>17</v>
      </c>
      <c r="I1431" s="11">
        <v>19</v>
      </c>
      <c r="J1431" s="11"/>
      <c r="K1431" s="11">
        <v>1</v>
      </c>
    </row>
    <row r="1432" spans="1:11" x14ac:dyDescent="0.25">
      <c r="A1432" s="11" t="s">
        <v>56</v>
      </c>
      <c r="B1432" s="11" t="s">
        <v>32</v>
      </c>
      <c r="C1432" s="11" t="s">
        <v>56</v>
      </c>
      <c r="D1432" s="11" t="s">
        <v>56</v>
      </c>
      <c r="E1432" s="11" t="s">
        <v>56</v>
      </c>
      <c r="F1432" s="11" t="s">
        <v>175</v>
      </c>
      <c r="G1432" s="1">
        <v>42184</v>
      </c>
      <c r="H1432" s="11">
        <v>17</v>
      </c>
      <c r="I1432" s="11">
        <v>19</v>
      </c>
      <c r="J1432" s="11"/>
      <c r="K1432" s="11">
        <v>1</v>
      </c>
    </row>
    <row r="1433" spans="1:11" x14ac:dyDescent="0.25">
      <c r="A1433" s="11" t="s">
        <v>56</v>
      </c>
      <c r="B1433" s="11" t="s">
        <v>32</v>
      </c>
      <c r="C1433" s="11" t="s">
        <v>56</v>
      </c>
      <c r="D1433" s="11" t="s">
        <v>56</v>
      </c>
      <c r="E1433" s="11" t="s">
        <v>56</v>
      </c>
      <c r="F1433" s="11" t="s">
        <v>175</v>
      </c>
      <c r="G1433" s="1">
        <v>42185</v>
      </c>
      <c r="H1433" s="11">
        <v>16</v>
      </c>
      <c r="I1433" s="11">
        <v>19</v>
      </c>
      <c r="J1433" s="11"/>
      <c r="K1433" s="11">
        <v>1</v>
      </c>
    </row>
    <row r="1434" spans="1:11" x14ac:dyDescent="0.25">
      <c r="A1434" s="11" t="s">
        <v>56</v>
      </c>
      <c r="B1434" s="11" t="s">
        <v>32</v>
      </c>
      <c r="C1434" s="11" t="s">
        <v>56</v>
      </c>
      <c r="D1434" s="11" t="s">
        <v>56</v>
      </c>
      <c r="E1434" s="11" t="s">
        <v>56</v>
      </c>
      <c r="F1434" s="11" t="s">
        <v>175</v>
      </c>
      <c r="G1434" s="1">
        <v>42186</v>
      </c>
      <c r="H1434" s="11">
        <v>14</v>
      </c>
      <c r="I1434" s="11">
        <v>19</v>
      </c>
      <c r="J1434" s="11"/>
      <c r="K1434" s="11">
        <v>1</v>
      </c>
    </row>
    <row r="1435" spans="1:11" x14ac:dyDescent="0.25">
      <c r="A1435" s="11" t="s">
        <v>56</v>
      </c>
      <c r="B1435" s="11" t="s">
        <v>32</v>
      </c>
      <c r="C1435" s="11" t="s">
        <v>56</v>
      </c>
      <c r="D1435" s="11" t="s">
        <v>56</v>
      </c>
      <c r="E1435" s="11" t="s">
        <v>56</v>
      </c>
      <c r="F1435" s="11" t="s">
        <v>175</v>
      </c>
      <c r="G1435" s="1">
        <v>42187</v>
      </c>
      <c r="H1435" s="11">
        <v>17</v>
      </c>
      <c r="I1435" s="11">
        <v>18</v>
      </c>
      <c r="J1435" s="11"/>
      <c r="K1435" s="11">
        <v>1</v>
      </c>
    </row>
    <row r="1436" spans="1:11" x14ac:dyDescent="0.25">
      <c r="A1436" s="11" t="s">
        <v>56</v>
      </c>
      <c r="B1436" s="11" t="s">
        <v>32</v>
      </c>
      <c r="C1436" s="11" t="s">
        <v>56</v>
      </c>
      <c r="D1436" s="11" t="s">
        <v>56</v>
      </c>
      <c r="E1436" s="11" t="s">
        <v>56</v>
      </c>
      <c r="F1436" s="11" t="s">
        <v>175</v>
      </c>
      <c r="G1436" s="1">
        <v>42213</v>
      </c>
      <c r="H1436" s="11">
        <v>17</v>
      </c>
      <c r="I1436" s="11">
        <v>19</v>
      </c>
      <c r="J1436" s="11"/>
      <c r="K1436" s="11">
        <v>1</v>
      </c>
    </row>
    <row r="1437" spans="1:11" x14ac:dyDescent="0.25">
      <c r="A1437" s="11" t="s">
        <v>56</v>
      </c>
      <c r="B1437" s="11" t="s">
        <v>32</v>
      </c>
      <c r="C1437" s="11" t="s">
        <v>56</v>
      </c>
      <c r="D1437" s="11" t="s">
        <v>56</v>
      </c>
      <c r="E1437" s="11" t="s">
        <v>56</v>
      </c>
      <c r="F1437" s="11" t="s">
        <v>175</v>
      </c>
      <c r="G1437" s="1">
        <v>42213</v>
      </c>
      <c r="H1437" s="11">
        <v>18</v>
      </c>
      <c r="I1437" s="11">
        <v>19</v>
      </c>
      <c r="J1437" s="11"/>
      <c r="K1437" s="11">
        <v>1</v>
      </c>
    </row>
    <row r="1438" spans="1:11" x14ac:dyDescent="0.25">
      <c r="A1438" s="11" t="s">
        <v>56</v>
      </c>
      <c r="B1438" s="11" t="s">
        <v>32</v>
      </c>
      <c r="C1438" s="11" t="s">
        <v>56</v>
      </c>
      <c r="D1438" s="11" t="s">
        <v>56</v>
      </c>
      <c r="E1438" s="11" t="s">
        <v>56</v>
      </c>
      <c r="F1438" s="11" t="s">
        <v>175</v>
      </c>
      <c r="G1438" s="1">
        <v>42214</v>
      </c>
      <c r="H1438" s="11">
        <v>17</v>
      </c>
      <c r="I1438" s="11">
        <v>19</v>
      </c>
      <c r="J1438" s="11"/>
      <c r="K1438" s="11">
        <v>1</v>
      </c>
    </row>
    <row r="1439" spans="1:11" x14ac:dyDescent="0.25">
      <c r="A1439" s="11" t="s">
        <v>56</v>
      </c>
      <c r="B1439" s="11" t="s">
        <v>32</v>
      </c>
      <c r="C1439" s="11" t="s">
        <v>56</v>
      </c>
      <c r="D1439" s="11" t="s">
        <v>56</v>
      </c>
      <c r="E1439" s="11" t="s">
        <v>56</v>
      </c>
      <c r="F1439" s="11" t="s">
        <v>175</v>
      </c>
      <c r="G1439" s="1">
        <v>42215</v>
      </c>
      <c r="H1439" s="11">
        <v>17</v>
      </c>
      <c r="I1439" s="11">
        <v>18</v>
      </c>
      <c r="J1439" s="11"/>
      <c r="K1439" s="11">
        <v>1</v>
      </c>
    </row>
    <row r="1440" spans="1:11" x14ac:dyDescent="0.25">
      <c r="A1440" s="11" t="s">
        <v>56</v>
      </c>
      <c r="B1440" s="11" t="s">
        <v>32</v>
      </c>
      <c r="C1440" s="11" t="s">
        <v>56</v>
      </c>
      <c r="D1440" s="11" t="s">
        <v>56</v>
      </c>
      <c r="E1440" s="11" t="s">
        <v>56</v>
      </c>
      <c r="F1440" s="11" t="s">
        <v>175</v>
      </c>
      <c r="G1440" s="1">
        <v>42222</v>
      </c>
      <c r="H1440" s="11">
        <v>17</v>
      </c>
      <c r="I1440" s="11">
        <v>18</v>
      </c>
      <c r="J1440" s="11"/>
      <c r="K1440" s="11">
        <v>1</v>
      </c>
    </row>
    <row r="1441" spans="1:11" x14ac:dyDescent="0.25">
      <c r="A1441" s="11" t="s">
        <v>56</v>
      </c>
      <c r="B1441" s="11" t="s">
        <v>32</v>
      </c>
      <c r="C1441" s="11" t="s">
        <v>56</v>
      </c>
      <c r="D1441" s="11" t="s">
        <v>56</v>
      </c>
      <c r="E1441" s="11" t="s">
        <v>56</v>
      </c>
      <c r="F1441" s="11" t="s">
        <v>175</v>
      </c>
      <c r="G1441" s="1">
        <v>42229</v>
      </c>
      <c r="H1441" s="11">
        <v>18</v>
      </c>
      <c r="I1441" s="11">
        <v>19</v>
      </c>
      <c r="J1441" s="11"/>
      <c r="K1441" s="11">
        <v>1</v>
      </c>
    </row>
    <row r="1442" spans="1:11" x14ac:dyDescent="0.25">
      <c r="A1442" s="11" t="s">
        <v>56</v>
      </c>
      <c r="B1442" s="11" t="s">
        <v>32</v>
      </c>
      <c r="C1442" s="11" t="s">
        <v>56</v>
      </c>
      <c r="D1442" s="11" t="s">
        <v>56</v>
      </c>
      <c r="E1442" s="11" t="s">
        <v>56</v>
      </c>
      <c r="F1442" s="11" t="s">
        <v>175</v>
      </c>
      <c r="G1442" s="1">
        <v>42230</v>
      </c>
      <c r="H1442" s="11">
        <v>17</v>
      </c>
      <c r="I1442" s="11">
        <v>18</v>
      </c>
      <c r="J1442" s="11"/>
      <c r="K1442" s="11">
        <v>1</v>
      </c>
    </row>
    <row r="1443" spans="1:11" x14ac:dyDescent="0.25">
      <c r="A1443" s="11" t="s">
        <v>56</v>
      </c>
      <c r="B1443" s="11" t="s">
        <v>32</v>
      </c>
      <c r="C1443" s="11" t="s">
        <v>56</v>
      </c>
      <c r="D1443" s="11" t="s">
        <v>56</v>
      </c>
      <c r="E1443" s="11" t="s">
        <v>56</v>
      </c>
      <c r="F1443" s="11" t="s">
        <v>175</v>
      </c>
      <c r="G1443" s="1">
        <v>42233</v>
      </c>
      <c r="H1443" s="11">
        <v>17</v>
      </c>
      <c r="I1443" s="11">
        <v>18</v>
      </c>
      <c r="J1443" s="11"/>
      <c r="K1443" s="11">
        <v>1</v>
      </c>
    </row>
    <row r="1444" spans="1:11" x14ac:dyDescent="0.25">
      <c r="A1444" s="11" t="s">
        <v>56</v>
      </c>
      <c r="B1444" s="11" t="s">
        <v>32</v>
      </c>
      <c r="C1444" s="11" t="s">
        <v>56</v>
      </c>
      <c r="D1444" s="11" t="s">
        <v>56</v>
      </c>
      <c r="E1444" s="11" t="s">
        <v>56</v>
      </c>
      <c r="F1444" s="11" t="s">
        <v>175</v>
      </c>
      <c r="G1444" s="1">
        <v>42242</v>
      </c>
      <c r="H1444" s="11">
        <v>16</v>
      </c>
      <c r="I1444" s="11">
        <v>19</v>
      </c>
      <c r="J1444" s="11"/>
      <c r="K1444" s="11">
        <v>1</v>
      </c>
    </row>
    <row r="1445" spans="1:11" x14ac:dyDescent="0.25">
      <c r="A1445" s="11" t="s">
        <v>56</v>
      </c>
      <c r="B1445" s="11" t="s">
        <v>32</v>
      </c>
      <c r="C1445" s="11" t="s">
        <v>56</v>
      </c>
      <c r="D1445" s="11" t="s">
        <v>56</v>
      </c>
      <c r="E1445" s="11" t="s">
        <v>56</v>
      </c>
      <c r="F1445" s="11" t="s">
        <v>175</v>
      </c>
      <c r="G1445" s="1">
        <v>42242</v>
      </c>
      <c r="H1445" s="11">
        <v>17</v>
      </c>
      <c r="I1445" s="11">
        <v>19</v>
      </c>
      <c r="J1445" s="11"/>
      <c r="K1445" s="11">
        <v>1</v>
      </c>
    </row>
    <row r="1446" spans="1:11" x14ac:dyDescent="0.25">
      <c r="A1446" s="11" t="s">
        <v>56</v>
      </c>
      <c r="B1446" s="11" t="s">
        <v>32</v>
      </c>
      <c r="C1446" s="11" t="s">
        <v>56</v>
      </c>
      <c r="D1446" s="11" t="s">
        <v>56</v>
      </c>
      <c r="E1446" s="11" t="s">
        <v>56</v>
      </c>
      <c r="F1446" s="11" t="s">
        <v>175</v>
      </c>
      <c r="G1446" s="1">
        <v>42243</v>
      </c>
      <c r="H1446" s="11">
        <v>18</v>
      </c>
      <c r="I1446" s="11">
        <v>19</v>
      </c>
      <c r="J1446" s="11"/>
      <c r="K1446" s="11">
        <v>1</v>
      </c>
    </row>
    <row r="1447" spans="1:11" x14ac:dyDescent="0.25">
      <c r="A1447" s="11" t="s">
        <v>56</v>
      </c>
      <c r="B1447" s="11" t="s">
        <v>32</v>
      </c>
      <c r="C1447" s="11" t="s">
        <v>56</v>
      </c>
      <c r="D1447" s="11" t="s">
        <v>56</v>
      </c>
      <c r="E1447" s="11" t="s">
        <v>56</v>
      </c>
      <c r="F1447" s="11" t="s">
        <v>175</v>
      </c>
      <c r="G1447" s="1">
        <v>42244</v>
      </c>
      <c r="H1447" s="11">
        <v>17</v>
      </c>
      <c r="I1447" s="11">
        <v>19</v>
      </c>
      <c r="J1447" s="11"/>
      <c r="K1447" s="11">
        <v>1</v>
      </c>
    </row>
    <row r="1448" spans="1:11" x14ac:dyDescent="0.25">
      <c r="A1448" s="11" t="s">
        <v>56</v>
      </c>
      <c r="B1448" s="11" t="s">
        <v>32</v>
      </c>
      <c r="C1448" s="11" t="s">
        <v>56</v>
      </c>
      <c r="D1448" s="11" t="s">
        <v>56</v>
      </c>
      <c r="E1448" s="11" t="s">
        <v>56</v>
      </c>
      <c r="F1448" s="11" t="s">
        <v>175</v>
      </c>
      <c r="G1448" s="1">
        <v>42244</v>
      </c>
      <c r="H1448" s="11">
        <v>18</v>
      </c>
      <c r="I1448" s="11">
        <v>19</v>
      </c>
      <c r="J1448" s="11"/>
      <c r="K1448" s="11">
        <v>1</v>
      </c>
    </row>
    <row r="1449" spans="1:11" x14ac:dyDescent="0.25">
      <c r="A1449" s="11" t="s">
        <v>56</v>
      </c>
      <c r="B1449" s="11" t="s">
        <v>32</v>
      </c>
      <c r="C1449" s="11" t="s">
        <v>56</v>
      </c>
      <c r="D1449" s="11" t="s">
        <v>56</v>
      </c>
      <c r="E1449" s="11" t="s">
        <v>56</v>
      </c>
      <c r="F1449" s="11" t="s">
        <v>175</v>
      </c>
      <c r="G1449" s="1">
        <v>42255</v>
      </c>
      <c r="H1449" s="11">
        <v>15</v>
      </c>
      <c r="I1449" s="11">
        <v>19</v>
      </c>
      <c r="J1449" s="11"/>
      <c r="K1449" s="11">
        <v>1</v>
      </c>
    </row>
    <row r="1450" spans="1:11" x14ac:dyDescent="0.25">
      <c r="A1450" s="11" t="s">
        <v>56</v>
      </c>
      <c r="B1450" s="11" t="s">
        <v>32</v>
      </c>
      <c r="C1450" s="11" t="s">
        <v>56</v>
      </c>
      <c r="D1450" s="11" t="s">
        <v>56</v>
      </c>
      <c r="E1450" s="11" t="s">
        <v>56</v>
      </c>
      <c r="F1450" s="11" t="s">
        <v>175</v>
      </c>
      <c r="G1450" s="1">
        <v>42255</v>
      </c>
      <c r="H1450" s="11">
        <v>16</v>
      </c>
      <c r="I1450" s="11">
        <v>19</v>
      </c>
      <c r="J1450" s="11"/>
      <c r="K1450" s="11">
        <v>1</v>
      </c>
    </row>
    <row r="1451" spans="1:11" x14ac:dyDescent="0.25">
      <c r="A1451" s="11" t="s">
        <v>56</v>
      </c>
      <c r="B1451" s="11" t="s">
        <v>32</v>
      </c>
      <c r="C1451" s="11" t="s">
        <v>56</v>
      </c>
      <c r="D1451" s="11" t="s">
        <v>56</v>
      </c>
      <c r="E1451" s="11" t="s">
        <v>56</v>
      </c>
      <c r="F1451" s="11" t="s">
        <v>175</v>
      </c>
      <c r="G1451" s="1">
        <v>42256</v>
      </c>
      <c r="H1451" s="11">
        <v>15</v>
      </c>
      <c r="I1451" s="11">
        <v>19</v>
      </c>
      <c r="J1451" s="11"/>
      <c r="K1451" s="11">
        <v>1</v>
      </c>
    </row>
    <row r="1452" spans="1:11" x14ac:dyDescent="0.25">
      <c r="A1452" s="11" t="s">
        <v>56</v>
      </c>
      <c r="B1452" s="11" t="s">
        <v>32</v>
      </c>
      <c r="C1452" s="11" t="s">
        <v>56</v>
      </c>
      <c r="D1452" s="11" t="s">
        <v>56</v>
      </c>
      <c r="E1452" s="11" t="s">
        <v>56</v>
      </c>
      <c r="F1452" s="11" t="s">
        <v>175</v>
      </c>
      <c r="G1452" s="1">
        <v>42257</v>
      </c>
      <c r="H1452" s="11">
        <v>15</v>
      </c>
      <c r="I1452" s="11">
        <v>19</v>
      </c>
      <c r="J1452" s="11"/>
      <c r="K1452" s="11">
        <v>1</v>
      </c>
    </row>
    <row r="1453" spans="1:11" x14ac:dyDescent="0.25">
      <c r="A1453" s="11" t="s">
        <v>56</v>
      </c>
      <c r="B1453" s="11" t="s">
        <v>32</v>
      </c>
      <c r="C1453" s="11" t="s">
        <v>56</v>
      </c>
      <c r="D1453" s="11" t="s">
        <v>56</v>
      </c>
      <c r="E1453" s="11" t="s">
        <v>56</v>
      </c>
      <c r="F1453" s="11" t="s">
        <v>175</v>
      </c>
      <c r="G1453" s="1">
        <v>42258</v>
      </c>
      <c r="H1453" s="11">
        <v>15</v>
      </c>
      <c r="I1453" s="11">
        <v>19</v>
      </c>
      <c r="J1453" s="11"/>
      <c r="K1453" s="11">
        <v>1</v>
      </c>
    </row>
    <row r="1454" spans="1:11" x14ac:dyDescent="0.25">
      <c r="A1454" s="11" t="s">
        <v>56</v>
      </c>
      <c r="B1454" s="11" t="s">
        <v>32</v>
      </c>
      <c r="C1454" s="11" t="s">
        <v>56</v>
      </c>
      <c r="D1454" s="11" t="s">
        <v>56</v>
      </c>
      <c r="E1454" s="11" t="s">
        <v>56</v>
      </c>
      <c r="F1454" s="11" t="s">
        <v>175</v>
      </c>
      <c r="G1454" s="1">
        <v>42272</v>
      </c>
      <c r="H1454" s="11">
        <v>18</v>
      </c>
      <c r="I1454" s="11">
        <v>19</v>
      </c>
      <c r="J1454" s="11"/>
      <c r="K1454" s="11">
        <v>1</v>
      </c>
    </row>
    <row r="1455" spans="1:11" x14ac:dyDescent="0.25">
      <c r="A1455" s="11" t="s">
        <v>56</v>
      </c>
      <c r="B1455" s="11" t="s">
        <v>32</v>
      </c>
      <c r="C1455" s="11" t="s">
        <v>56</v>
      </c>
      <c r="D1455" s="11" t="s">
        <v>56</v>
      </c>
      <c r="E1455" s="11" t="s">
        <v>56</v>
      </c>
      <c r="F1455" s="11" t="s">
        <v>175</v>
      </c>
      <c r="G1455" s="1">
        <v>42286</v>
      </c>
      <c r="H1455" s="11">
        <v>17</v>
      </c>
      <c r="I1455" s="11">
        <v>19</v>
      </c>
      <c r="J1455" s="11"/>
      <c r="K1455" s="11">
        <v>1</v>
      </c>
    </row>
    <row r="1456" spans="1:11" x14ac:dyDescent="0.25">
      <c r="A1456" s="11" t="s">
        <v>56</v>
      </c>
      <c r="B1456" s="11" t="s">
        <v>32</v>
      </c>
      <c r="C1456" s="11" t="s">
        <v>56</v>
      </c>
      <c r="D1456" s="11" t="s">
        <v>56</v>
      </c>
      <c r="E1456" s="11" t="s">
        <v>56</v>
      </c>
      <c r="F1456" s="11" t="s">
        <v>175</v>
      </c>
      <c r="G1456" s="1">
        <v>42286</v>
      </c>
      <c r="H1456" s="11">
        <v>18</v>
      </c>
      <c r="I1456" s="11">
        <v>19</v>
      </c>
      <c r="J1456" s="11"/>
      <c r="K1456" s="11">
        <v>1</v>
      </c>
    </row>
    <row r="1457" spans="1:11" x14ac:dyDescent="0.25">
      <c r="A1457" s="11" t="s">
        <v>56</v>
      </c>
      <c r="B1457" s="11" t="s">
        <v>32</v>
      </c>
      <c r="C1457" s="11" t="s">
        <v>56</v>
      </c>
      <c r="D1457" s="11" t="s">
        <v>56</v>
      </c>
      <c r="E1457" s="11" t="s">
        <v>56</v>
      </c>
      <c r="F1457" s="11" t="s">
        <v>175</v>
      </c>
      <c r="G1457" s="1">
        <v>42289</v>
      </c>
      <c r="H1457" s="11">
        <v>16</v>
      </c>
      <c r="I1457" s="11">
        <v>19</v>
      </c>
      <c r="J1457" s="11"/>
      <c r="K1457" s="11">
        <v>1</v>
      </c>
    </row>
    <row r="1458" spans="1:11" x14ac:dyDescent="0.25">
      <c r="A1458" s="11" t="s">
        <v>56</v>
      </c>
      <c r="B1458" s="11" t="s">
        <v>32</v>
      </c>
      <c r="C1458" s="11" t="s">
        <v>56</v>
      </c>
      <c r="D1458" s="11" t="s">
        <v>56</v>
      </c>
      <c r="E1458" s="11" t="s">
        <v>56</v>
      </c>
      <c r="F1458" s="11" t="s">
        <v>175</v>
      </c>
      <c r="G1458" s="1">
        <v>42289</v>
      </c>
      <c r="H1458" s="11">
        <v>17</v>
      </c>
      <c r="I1458" s="11">
        <v>19</v>
      </c>
      <c r="J1458" s="11"/>
      <c r="K1458" s="11">
        <v>1</v>
      </c>
    </row>
    <row r="1459" spans="1:11" x14ac:dyDescent="0.25">
      <c r="A1459" s="11" t="s">
        <v>56</v>
      </c>
      <c r="B1459" s="11" t="s">
        <v>32</v>
      </c>
      <c r="C1459" s="11" t="s">
        <v>56</v>
      </c>
      <c r="D1459" s="11" t="s">
        <v>56</v>
      </c>
      <c r="E1459" s="11" t="s">
        <v>56</v>
      </c>
      <c r="F1459" s="11" t="s">
        <v>175</v>
      </c>
      <c r="G1459" s="1">
        <v>42290</v>
      </c>
      <c r="H1459" s="11">
        <v>16</v>
      </c>
      <c r="I1459" s="11">
        <v>19</v>
      </c>
      <c r="J1459" s="11"/>
      <c r="K1459" s="11">
        <v>1</v>
      </c>
    </row>
    <row r="1460" spans="1:11" x14ac:dyDescent="0.25">
      <c r="A1460" s="11" t="s">
        <v>56</v>
      </c>
      <c r="B1460" s="11" t="s">
        <v>32</v>
      </c>
      <c r="C1460" s="11" t="s">
        <v>56</v>
      </c>
      <c r="D1460" s="11" t="s">
        <v>56</v>
      </c>
      <c r="E1460" s="11" t="s">
        <v>56</v>
      </c>
      <c r="F1460" s="11" t="s">
        <v>175</v>
      </c>
      <c r="G1460" s="1">
        <v>42290</v>
      </c>
      <c r="H1460" s="11">
        <v>17</v>
      </c>
      <c r="I1460" s="11">
        <v>19</v>
      </c>
      <c r="J1460" s="11"/>
      <c r="K1460" s="11">
        <v>1</v>
      </c>
    </row>
    <row r="1461" spans="1:11" x14ac:dyDescent="0.25">
      <c r="A1461" s="11" t="s">
        <v>56</v>
      </c>
      <c r="B1461" s="11" t="s">
        <v>32</v>
      </c>
      <c r="C1461" s="11" t="s">
        <v>56</v>
      </c>
      <c r="D1461" s="11" t="s">
        <v>56</v>
      </c>
      <c r="E1461" s="11" t="s">
        <v>56</v>
      </c>
      <c r="F1461" s="11" t="s">
        <v>175</v>
      </c>
      <c r="G1461" s="1">
        <v>42291</v>
      </c>
      <c r="H1461" s="11">
        <v>18</v>
      </c>
      <c r="I1461" s="11">
        <v>19</v>
      </c>
      <c r="J1461" s="11"/>
      <c r="K1461" s="11">
        <v>1</v>
      </c>
    </row>
    <row r="1462" spans="1:11" x14ac:dyDescent="0.25">
      <c r="A1462" s="11" t="s">
        <v>56</v>
      </c>
      <c r="B1462" s="11" t="s">
        <v>32</v>
      </c>
      <c r="C1462" s="11" t="s">
        <v>56</v>
      </c>
      <c r="D1462" s="11" t="s">
        <v>56</v>
      </c>
      <c r="E1462" s="11" t="s">
        <v>56</v>
      </c>
      <c r="F1462" s="11" t="s">
        <v>175</v>
      </c>
      <c r="G1462" s="1">
        <v>42292</v>
      </c>
      <c r="H1462" s="11">
        <v>18</v>
      </c>
      <c r="I1462" s="11">
        <v>19</v>
      </c>
      <c r="J1462" s="11"/>
      <c r="K1462" s="11">
        <v>1</v>
      </c>
    </row>
    <row r="1463" spans="1:11" x14ac:dyDescent="0.25">
      <c r="A1463" s="11" t="s">
        <v>56</v>
      </c>
      <c r="B1463" s="11" t="s">
        <v>34</v>
      </c>
      <c r="C1463" s="11" t="s">
        <v>56</v>
      </c>
      <c r="D1463" s="11" t="s">
        <v>56</v>
      </c>
      <c r="E1463" s="11" t="s">
        <v>56</v>
      </c>
      <c r="F1463" s="11" t="s">
        <v>174</v>
      </c>
      <c r="G1463" s="1">
        <v>41947</v>
      </c>
      <c r="H1463" s="11">
        <v>19</v>
      </c>
      <c r="I1463" s="11">
        <v>19</v>
      </c>
      <c r="J1463" s="11"/>
      <c r="K1463" s="11">
        <v>1</v>
      </c>
    </row>
    <row r="1464" spans="1:11" x14ac:dyDescent="0.25">
      <c r="A1464" s="11" t="s">
        <v>56</v>
      </c>
      <c r="B1464" s="11" t="s">
        <v>34</v>
      </c>
      <c r="C1464" s="11" t="s">
        <v>56</v>
      </c>
      <c r="D1464" s="11" t="s">
        <v>56</v>
      </c>
      <c r="E1464" s="11" t="s">
        <v>56</v>
      </c>
      <c r="F1464" s="11" t="s">
        <v>174</v>
      </c>
      <c r="G1464" s="1">
        <v>41948</v>
      </c>
      <c r="H1464" s="11">
        <v>18</v>
      </c>
      <c r="I1464" s="11">
        <v>19</v>
      </c>
      <c r="J1464" s="11"/>
      <c r="K1464" s="11">
        <v>1</v>
      </c>
    </row>
    <row r="1465" spans="1:11" x14ac:dyDescent="0.25">
      <c r="A1465" s="11" t="s">
        <v>56</v>
      </c>
      <c r="B1465" s="11" t="s">
        <v>34</v>
      </c>
      <c r="C1465" s="11" t="s">
        <v>56</v>
      </c>
      <c r="D1465" s="11" t="s">
        <v>56</v>
      </c>
      <c r="E1465" s="11" t="s">
        <v>56</v>
      </c>
      <c r="F1465" s="11" t="s">
        <v>174</v>
      </c>
      <c r="G1465" s="1">
        <v>41949</v>
      </c>
      <c r="H1465" s="11">
        <v>17</v>
      </c>
      <c r="I1465" s="11">
        <v>19</v>
      </c>
      <c r="J1465" s="11"/>
      <c r="K1465" s="11">
        <v>1</v>
      </c>
    </row>
    <row r="1466" spans="1:11" x14ac:dyDescent="0.25">
      <c r="A1466" s="11" t="s">
        <v>56</v>
      </c>
      <c r="B1466" s="11" t="s">
        <v>34</v>
      </c>
      <c r="C1466" s="11" t="s">
        <v>56</v>
      </c>
      <c r="D1466" s="11" t="s">
        <v>56</v>
      </c>
      <c r="E1466" s="11" t="s">
        <v>56</v>
      </c>
      <c r="F1466" s="11" t="s">
        <v>174</v>
      </c>
      <c r="G1466" s="1">
        <v>41950</v>
      </c>
      <c r="H1466" s="11">
        <v>18</v>
      </c>
      <c r="I1466" s="11">
        <v>19</v>
      </c>
      <c r="J1466" s="11"/>
      <c r="K1466" s="11">
        <v>1</v>
      </c>
    </row>
    <row r="1467" spans="1:11" x14ac:dyDescent="0.25">
      <c r="A1467" s="11" t="s">
        <v>56</v>
      </c>
      <c r="B1467" s="11" t="s">
        <v>34</v>
      </c>
      <c r="C1467" s="11" t="s">
        <v>56</v>
      </c>
      <c r="D1467" s="11" t="s">
        <v>56</v>
      </c>
      <c r="E1467" s="11" t="s">
        <v>56</v>
      </c>
      <c r="F1467" s="11" t="s">
        <v>174</v>
      </c>
      <c r="G1467" s="1">
        <v>41953</v>
      </c>
      <c r="H1467" s="11">
        <v>18</v>
      </c>
      <c r="I1467" s="11">
        <v>19</v>
      </c>
      <c r="J1467" s="11"/>
      <c r="K1467" s="11">
        <v>1</v>
      </c>
    </row>
    <row r="1468" spans="1:11" x14ac:dyDescent="0.25">
      <c r="A1468" s="11" t="s">
        <v>56</v>
      </c>
      <c r="B1468" s="11" t="s">
        <v>34</v>
      </c>
      <c r="C1468" s="11" t="s">
        <v>56</v>
      </c>
      <c r="D1468" s="11" t="s">
        <v>56</v>
      </c>
      <c r="E1468" s="11" t="s">
        <v>56</v>
      </c>
      <c r="F1468" s="11" t="s">
        <v>174</v>
      </c>
      <c r="G1468" s="1">
        <v>41956</v>
      </c>
      <c r="H1468" s="11">
        <v>18</v>
      </c>
      <c r="I1468" s="11">
        <v>19</v>
      </c>
      <c r="J1468" s="11"/>
      <c r="K1468" s="11">
        <v>1</v>
      </c>
    </row>
    <row r="1469" spans="1:11" x14ac:dyDescent="0.25">
      <c r="A1469" s="11" t="s">
        <v>56</v>
      </c>
      <c r="B1469" s="11" t="s">
        <v>34</v>
      </c>
      <c r="C1469" s="11" t="s">
        <v>56</v>
      </c>
      <c r="D1469" s="11" t="s">
        <v>56</v>
      </c>
      <c r="E1469" s="11" t="s">
        <v>56</v>
      </c>
      <c r="F1469" s="11" t="s">
        <v>174</v>
      </c>
      <c r="G1469" s="1">
        <v>41963</v>
      </c>
      <c r="H1469" s="11">
        <v>18</v>
      </c>
      <c r="I1469" s="11">
        <v>18</v>
      </c>
      <c r="J1469" s="11"/>
      <c r="K1469" s="11">
        <v>1</v>
      </c>
    </row>
    <row r="1470" spans="1:11" x14ac:dyDescent="0.25">
      <c r="A1470" s="11" t="s">
        <v>56</v>
      </c>
      <c r="B1470" s="11" t="s">
        <v>34</v>
      </c>
      <c r="C1470" s="11" t="s">
        <v>56</v>
      </c>
      <c r="D1470" s="11" t="s">
        <v>56</v>
      </c>
      <c r="E1470" s="11" t="s">
        <v>56</v>
      </c>
      <c r="F1470" s="11" t="s">
        <v>174</v>
      </c>
      <c r="G1470" s="1">
        <v>41975</v>
      </c>
      <c r="H1470" s="11">
        <v>18</v>
      </c>
      <c r="I1470" s="11">
        <v>18</v>
      </c>
      <c r="J1470" s="11"/>
      <c r="K1470" s="11">
        <v>1</v>
      </c>
    </row>
    <row r="1471" spans="1:11" x14ac:dyDescent="0.25">
      <c r="A1471" s="11" t="s">
        <v>56</v>
      </c>
      <c r="B1471" s="11" t="s">
        <v>34</v>
      </c>
      <c r="C1471" s="11" t="s">
        <v>56</v>
      </c>
      <c r="D1471" s="11" t="s">
        <v>56</v>
      </c>
      <c r="E1471" s="11" t="s">
        <v>56</v>
      </c>
      <c r="F1471" s="11" t="s">
        <v>174</v>
      </c>
      <c r="G1471" s="1">
        <v>41976</v>
      </c>
      <c r="H1471" s="11">
        <v>18</v>
      </c>
      <c r="I1471" s="11">
        <v>18</v>
      </c>
      <c r="J1471" s="11"/>
      <c r="K1471" s="11">
        <v>1</v>
      </c>
    </row>
    <row r="1472" spans="1:11" x14ac:dyDescent="0.25">
      <c r="A1472" s="11" t="s">
        <v>56</v>
      </c>
      <c r="B1472" s="11" t="s">
        <v>34</v>
      </c>
      <c r="C1472" s="11" t="s">
        <v>56</v>
      </c>
      <c r="D1472" s="11" t="s">
        <v>56</v>
      </c>
      <c r="E1472" s="11" t="s">
        <v>56</v>
      </c>
      <c r="F1472" s="11" t="s">
        <v>174</v>
      </c>
      <c r="G1472" s="1">
        <v>41978</v>
      </c>
      <c r="H1472" s="11">
        <v>18</v>
      </c>
      <c r="I1472" s="11">
        <v>18</v>
      </c>
      <c r="J1472" s="11"/>
      <c r="K1472" s="11">
        <v>1</v>
      </c>
    </row>
    <row r="1473" spans="1:11" x14ac:dyDescent="0.25">
      <c r="A1473" s="11" t="s">
        <v>56</v>
      </c>
      <c r="B1473" s="11" t="s">
        <v>34</v>
      </c>
      <c r="C1473" s="11" t="s">
        <v>56</v>
      </c>
      <c r="D1473" s="11" t="s">
        <v>56</v>
      </c>
      <c r="E1473" s="11" t="s">
        <v>56</v>
      </c>
      <c r="F1473" s="11" t="s">
        <v>174</v>
      </c>
      <c r="G1473" s="1">
        <v>41981</v>
      </c>
      <c r="H1473" s="11">
        <v>18</v>
      </c>
      <c r="I1473" s="11">
        <v>18</v>
      </c>
      <c r="J1473" s="11"/>
      <c r="K1473" s="11">
        <v>1</v>
      </c>
    </row>
    <row r="1474" spans="1:11" x14ac:dyDescent="0.25">
      <c r="A1474" s="11" t="s">
        <v>56</v>
      </c>
      <c r="B1474" s="11" t="s">
        <v>34</v>
      </c>
      <c r="C1474" s="11" t="s">
        <v>56</v>
      </c>
      <c r="D1474" s="11" t="s">
        <v>56</v>
      </c>
      <c r="E1474" s="11" t="s">
        <v>56</v>
      </c>
      <c r="F1474" s="11" t="s">
        <v>174</v>
      </c>
      <c r="G1474" s="1">
        <v>42018</v>
      </c>
      <c r="H1474" s="11">
        <v>18</v>
      </c>
      <c r="I1474" s="11">
        <v>18</v>
      </c>
      <c r="J1474" s="11"/>
      <c r="K1474" s="11">
        <v>1</v>
      </c>
    </row>
    <row r="1475" spans="1:11" x14ac:dyDescent="0.25">
      <c r="A1475" s="11" t="s">
        <v>56</v>
      </c>
      <c r="B1475" s="11" t="s">
        <v>34</v>
      </c>
      <c r="C1475" s="11" t="s">
        <v>56</v>
      </c>
      <c r="D1475" s="11" t="s">
        <v>56</v>
      </c>
      <c r="E1475" s="11" t="s">
        <v>56</v>
      </c>
      <c r="F1475" s="11" t="s">
        <v>174</v>
      </c>
      <c r="G1475" s="1">
        <v>42033</v>
      </c>
      <c r="H1475" s="11">
        <v>18</v>
      </c>
      <c r="I1475" s="11">
        <v>18</v>
      </c>
      <c r="J1475" s="11"/>
      <c r="K1475" s="11">
        <v>1</v>
      </c>
    </row>
    <row r="1476" spans="1:11" x14ac:dyDescent="0.25">
      <c r="A1476" s="11" t="s">
        <v>56</v>
      </c>
      <c r="B1476" s="11" t="s">
        <v>34</v>
      </c>
      <c r="C1476" s="11" t="s">
        <v>56</v>
      </c>
      <c r="D1476" s="11" t="s">
        <v>56</v>
      </c>
      <c r="E1476" s="11" t="s">
        <v>56</v>
      </c>
      <c r="F1476" s="11" t="s">
        <v>174</v>
      </c>
      <c r="G1476" s="1">
        <v>42034</v>
      </c>
      <c r="H1476" s="11">
        <v>18</v>
      </c>
      <c r="I1476" s="11">
        <v>19</v>
      </c>
      <c r="J1476" s="11"/>
      <c r="K1476" s="11">
        <v>1</v>
      </c>
    </row>
    <row r="1477" spans="1:11" x14ac:dyDescent="0.25">
      <c r="A1477" s="11" t="s">
        <v>56</v>
      </c>
      <c r="B1477" s="11" t="s">
        <v>34</v>
      </c>
      <c r="C1477" s="11" t="s">
        <v>56</v>
      </c>
      <c r="D1477" s="11" t="s">
        <v>56</v>
      </c>
      <c r="E1477" s="11" t="s">
        <v>56</v>
      </c>
      <c r="F1477" s="11" t="s">
        <v>174</v>
      </c>
      <c r="G1477" s="1">
        <v>42037</v>
      </c>
      <c r="H1477" s="11">
        <v>18</v>
      </c>
      <c r="I1477" s="11">
        <v>19</v>
      </c>
      <c r="J1477" s="11"/>
      <c r="K1477" s="11">
        <v>1</v>
      </c>
    </row>
    <row r="1478" spans="1:11" x14ac:dyDescent="0.25">
      <c r="A1478" s="11" t="s">
        <v>56</v>
      </c>
      <c r="B1478" s="11" t="s">
        <v>34</v>
      </c>
      <c r="C1478" s="11" t="s">
        <v>56</v>
      </c>
      <c r="D1478" s="11" t="s">
        <v>56</v>
      </c>
      <c r="E1478" s="11" t="s">
        <v>56</v>
      </c>
      <c r="F1478" s="11" t="s">
        <v>174</v>
      </c>
      <c r="G1478" s="1">
        <v>42038</v>
      </c>
      <c r="H1478" s="11">
        <v>18</v>
      </c>
      <c r="I1478" s="11">
        <v>19</v>
      </c>
      <c r="J1478" s="11"/>
      <c r="K1478" s="11">
        <v>1</v>
      </c>
    </row>
    <row r="1479" spans="1:11" x14ac:dyDescent="0.25">
      <c r="A1479" s="11" t="s">
        <v>56</v>
      </c>
      <c r="B1479" s="11" t="s">
        <v>34</v>
      </c>
      <c r="C1479" s="11" t="s">
        <v>56</v>
      </c>
      <c r="D1479" s="11" t="s">
        <v>56</v>
      </c>
      <c r="E1479" s="11" t="s">
        <v>56</v>
      </c>
      <c r="F1479" s="11" t="s">
        <v>174</v>
      </c>
      <c r="G1479" s="1">
        <v>42039</v>
      </c>
      <c r="H1479" s="11">
        <v>19</v>
      </c>
      <c r="I1479" s="11">
        <v>19</v>
      </c>
      <c r="J1479" s="11"/>
      <c r="K1479" s="11">
        <v>1</v>
      </c>
    </row>
    <row r="1480" spans="1:11" x14ac:dyDescent="0.25">
      <c r="A1480" s="11" t="s">
        <v>56</v>
      </c>
      <c r="B1480" s="11" t="s">
        <v>34</v>
      </c>
      <c r="C1480" s="11" t="s">
        <v>56</v>
      </c>
      <c r="D1480" s="11" t="s">
        <v>56</v>
      </c>
      <c r="E1480" s="11" t="s">
        <v>56</v>
      </c>
      <c r="F1480" s="11" t="s">
        <v>174</v>
      </c>
      <c r="G1480" s="1">
        <v>42040</v>
      </c>
      <c r="H1480" s="11">
        <v>19</v>
      </c>
      <c r="I1480" s="11">
        <v>19</v>
      </c>
      <c r="J1480" s="11"/>
      <c r="K1480" s="11">
        <v>1</v>
      </c>
    </row>
    <row r="1481" spans="1:11" x14ac:dyDescent="0.25">
      <c r="A1481" s="11" t="s">
        <v>56</v>
      </c>
      <c r="B1481" s="11" t="s">
        <v>34</v>
      </c>
      <c r="C1481" s="11" t="s">
        <v>56</v>
      </c>
      <c r="D1481" s="11" t="s">
        <v>56</v>
      </c>
      <c r="E1481" s="11" t="s">
        <v>56</v>
      </c>
      <c r="F1481" s="11" t="s">
        <v>174</v>
      </c>
      <c r="G1481" s="1">
        <v>42044</v>
      </c>
      <c r="H1481" s="11">
        <v>18</v>
      </c>
      <c r="I1481" s="11">
        <v>19</v>
      </c>
      <c r="J1481" s="11"/>
      <c r="K1481" s="11">
        <v>1</v>
      </c>
    </row>
    <row r="1482" spans="1:11" x14ac:dyDescent="0.25">
      <c r="A1482" s="11" t="s">
        <v>56</v>
      </c>
      <c r="B1482" s="11" t="s">
        <v>34</v>
      </c>
      <c r="C1482" s="11" t="s">
        <v>56</v>
      </c>
      <c r="D1482" s="11" t="s">
        <v>56</v>
      </c>
      <c r="E1482" s="11" t="s">
        <v>56</v>
      </c>
      <c r="F1482" s="11" t="s">
        <v>174</v>
      </c>
      <c r="G1482" s="1">
        <v>42045</v>
      </c>
      <c r="H1482" s="11">
        <v>19</v>
      </c>
      <c r="I1482" s="11">
        <v>19</v>
      </c>
      <c r="J1482" s="11"/>
      <c r="K1482" s="11">
        <v>1</v>
      </c>
    </row>
    <row r="1483" spans="1:11" x14ac:dyDescent="0.25">
      <c r="A1483" s="11" t="s">
        <v>56</v>
      </c>
      <c r="B1483" s="11" t="s">
        <v>34</v>
      </c>
      <c r="C1483" s="11" t="s">
        <v>56</v>
      </c>
      <c r="D1483" s="11" t="s">
        <v>56</v>
      </c>
      <c r="E1483" s="11" t="s">
        <v>56</v>
      </c>
      <c r="F1483" s="11" t="s">
        <v>174</v>
      </c>
      <c r="G1483" s="1">
        <v>42046</v>
      </c>
      <c r="H1483" s="11">
        <v>19</v>
      </c>
      <c r="I1483" s="11">
        <v>19</v>
      </c>
      <c r="J1483" s="11"/>
      <c r="K1483" s="11">
        <v>1</v>
      </c>
    </row>
    <row r="1484" spans="1:11" x14ac:dyDescent="0.25">
      <c r="A1484" s="11" t="s">
        <v>56</v>
      </c>
      <c r="B1484" s="11" t="s">
        <v>34</v>
      </c>
      <c r="C1484" s="11" t="s">
        <v>56</v>
      </c>
      <c r="D1484" s="11" t="s">
        <v>56</v>
      </c>
      <c r="E1484" s="11" t="s">
        <v>56</v>
      </c>
      <c r="F1484" s="11" t="s">
        <v>174</v>
      </c>
      <c r="G1484" s="1">
        <v>42052</v>
      </c>
      <c r="H1484" s="11">
        <v>19</v>
      </c>
      <c r="I1484" s="11">
        <v>19</v>
      </c>
      <c r="J1484" s="11"/>
      <c r="K1484" s="11">
        <v>1</v>
      </c>
    </row>
    <row r="1485" spans="1:11" x14ac:dyDescent="0.25">
      <c r="A1485" s="11" t="s">
        <v>56</v>
      </c>
      <c r="B1485" s="11" t="s">
        <v>34</v>
      </c>
      <c r="C1485" s="11" t="s">
        <v>56</v>
      </c>
      <c r="D1485" s="11" t="s">
        <v>56</v>
      </c>
      <c r="E1485" s="11" t="s">
        <v>56</v>
      </c>
      <c r="F1485" s="11" t="s">
        <v>174</v>
      </c>
      <c r="G1485" s="1">
        <v>42053</v>
      </c>
      <c r="H1485" s="11">
        <v>19</v>
      </c>
      <c r="I1485" s="11">
        <v>19</v>
      </c>
      <c r="J1485" s="11"/>
      <c r="K1485" s="11">
        <v>1</v>
      </c>
    </row>
    <row r="1486" spans="1:11" x14ac:dyDescent="0.25">
      <c r="A1486" s="11" t="s">
        <v>56</v>
      </c>
      <c r="B1486" s="11" t="s">
        <v>34</v>
      </c>
      <c r="C1486" s="11" t="s">
        <v>56</v>
      </c>
      <c r="D1486" s="11" t="s">
        <v>56</v>
      </c>
      <c r="E1486" s="11" t="s">
        <v>56</v>
      </c>
      <c r="F1486" s="11" t="s">
        <v>174</v>
      </c>
      <c r="G1486" s="1">
        <v>42181</v>
      </c>
      <c r="H1486" s="11">
        <v>17</v>
      </c>
      <c r="I1486" s="11">
        <v>19</v>
      </c>
      <c r="J1486" s="11"/>
      <c r="K1486" s="11">
        <v>1</v>
      </c>
    </row>
    <row r="1487" spans="1:11" x14ac:dyDescent="0.25">
      <c r="A1487" s="11" t="s">
        <v>56</v>
      </c>
      <c r="B1487" s="11" t="s">
        <v>34</v>
      </c>
      <c r="C1487" s="11" t="s">
        <v>56</v>
      </c>
      <c r="D1487" s="11" t="s">
        <v>56</v>
      </c>
      <c r="E1487" s="11" t="s">
        <v>56</v>
      </c>
      <c r="F1487" s="11" t="s">
        <v>174</v>
      </c>
      <c r="G1487" s="1">
        <v>42184</v>
      </c>
      <c r="H1487" s="11">
        <v>19</v>
      </c>
      <c r="I1487" s="11">
        <v>19</v>
      </c>
      <c r="J1487" s="11"/>
      <c r="K1487" s="11">
        <v>1</v>
      </c>
    </row>
    <row r="1488" spans="1:11" x14ac:dyDescent="0.25">
      <c r="A1488" s="11" t="s">
        <v>56</v>
      </c>
      <c r="B1488" s="11" t="s">
        <v>34</v>
      </c>
      <c r="C1488" s="11" t="s">
        <v>56</v>
      </c>
      <c r="D1488" s="11" t="s">
        <v>56</v>
      </c>
      <c r="E1488" s="11" t="s">
        <v>56</v>
      </c>
      <c r="F1488" s="11" t="s">
        <v>174</v>
      </c>
      <c r="G1488" s="1">
        <v>42185</v>
      </c>
      <c r="H1488" s="11">
        <v>16</v>
      </c>
      <c r="I1488" s="11">
        <v>19</v>
      </c>
      <c r="J1488" s="11"/>
      <c r="K1488" s="11">
        <v>1</v>
      </c>
    </row>
    <row r="1489" spans="1:11" x14ac:dyDescent="0.25">
      <c r="A1489" s="11" t="s">
        <v>56</v>
      </c>
      <c r="B1489" s="11" t="s">
        <v>34</v>
      </c>
      <c r="C1489" s="11" t="s">
        <v>56</v>
      </c>
      <c r="D1489" s="11" t="s">
        <v>56</v>
      </c>
      <c r="E1489" s="11" t="s">
        <v>56</v>
      </c>
      <c r="F1489" s="11" t="s">
        <v>174</v>
      </c>
      <c r="G1489" s="1">
        <v>42186</v>
      </c>
      <c r="H1489" s="11">
        <v>16</v>
      </c>
      <c r="I1489" s="11">
        <v>19</v>
      </c>
      <c r="J1489" s="11"/>
      <c r="K1489" s="11">
        <v>1</v>
      </c>
    </row>
    <row r="1490" spans="1:11" x14ac:dyDescent="0.25">
      <c r="A1490" s="11" t="s">
        <v>56</v>
      </c>
      <c r="B1490" s="11" t="s">
        <v>34</v>
      </c>
      <c r="C1490" s="11" t="s">
        <v>56</v>
      </c>
      <c r="D1490" s="11" t="s">
        <v>56</v>
      </c>
      <c r="E1490" s="11" t="s">
        <v>56</v>
      </c>
      <c r="F1490" s="11" t="s">
        <v>174</v>
      </c>
      <c r="G1490" s="1">
        <v>42187</v>
      </c>
      <c r="H1490" s="11">
        <v>17</v>
      </c>
      <c r="I1490" s="11">
        <v>18</v>
      </c>
      <c r="J1490" s="11"/>
      <c r="K1490" s="11">
        <v>1</v>
      </c>
    </row>
    <row r="1491" spans="1:11" x14ac:dyDescent="0.25">
      <c r="A1491" s="11" t="s">
        <v>56</v>
      </c>
      <c r="B1491" s="11" t="s">
        <v>34</v>
      </c>
      <c r="C1491" s="11" t="s">
        <v>56</v>
      </c>
      <c r="D1491" s="11" t="s">
        <v>56</v>
      </c>
      <c r="E1491" s="11" t="s">
        <v>56</v>
      </c>
      <c r="F1491" s="11" t="s">
        <v>174</v>
      </c>
      <c r="G1491" s="1">
        <v>42207</v>
      </c>
      <c r="H1491" s="11">
        <v>16</v>
      </c>
      <c r="I1491" s="11">
        <v>16</v>
      </c>
      <c r="J1491" s="11"/>
      <c r="K1491" s="11">
        <v>1</v>
      </c>
    </row>
    <row r="1492" spans="1:11" x14ac:dyDescent="0.25">
      <c r="A1492" s="11" t="s">
        <v>56</v>
      </c>
      <c r="B1492" s="11" t="s">
        <v>34</v>
      </c>
      <c r="C1492" s="11" t="s">
        <v>56</v>
      </c>
      <c r="D1492" s="11" t="s">
        <v>56</v>
      </c>
      <c r="E1492" s="11" t="s">
        <v>56</v>
      </c>
      <c r="F1492" s="11" t="s">
        <v>174</v>
      </c>
      <c r="G1492" s="1">
        <v>42213</v>
      </c>
      <c r="H1492" s="11">
        <v>18</v>
      </c>
      <c r="I1492" s="11">
        <v>19</v>
      </c>
      <c r="J1492" s="11"/>
      <c r="K1492" s="11">
        <v>1</v>
      </c>
    </row>
    <row r="1493" spans="1:11" x14ac:dyDescent="0.25">
      <c r="A1493" s="11" t="s">
        <v>56</v>
      </c>
      <c r="B1493" s="11" t="s">
        <v>34</v>
      </c>
      <c r="C1493" s="11" t="s">
        <v>56</v>
      </c>
      <c r="D1493" s="11" t="s">
        <v>56</v>
      </c>
      <c r="E1493" s="11" t="s">
        <v>56</v>
      </c>
      <c r="F1493" s="11" t="s">
        <v>174</v>
      </c>
      <c r="G1493" s="1">
        <v>42214</v>
      </c>
      <c r="H1493" s="11">
        <v>16</v>
      </c>
      <c r="I1493" s="11">
        <v>19</v>
      </c>
      <c r="J1493" s="11"/>
      <c r="K1493" s="11">
        <v>1</v>
      </c>
    </row>
    <row r="1494" spans="1:11" x14ac:dyDescent="0.25">
      <c r="A1494" s="11" t="s">
        <v>56</v>
      </c>
      <c r="B1494" s="11" t="s">
        <v>34</v>
      </c>
      <c r="C1494" s="11" t="s">
        <v>56</v>
      </c>
      <c r="D1494" s="11" t="s">
        <v>56</v>
      </c>
      <c r="E1494" s="11" t="s">
        <v>56</v>
      </c>
      <c r="F1494" s="11" t="s">
        <v>174</v>
      </c>
      <c r="G1494" s="1">
        <v>42215</v>
      </c>
      <c r="H1494" s="11">
        <v>17</v>
      </c>
      <c r="I1494" s="11">
        <v>18</v>
      </c>
      <c r="J1494" s="11"/>
      <c r="K1494" s="11">
        <v>1</v>
      </c>
    </row>
    <row r="1495" spans="1:11" x14ac:dyDescent="0.25">
      <c r="A1495" s="11" t="s">
        <v>56</v>
      </c>
      <c r="B1495" s="11" t="s">
        <v>34</v>
      </c>
      <c r="C1495" s="11" t="s">
        <v>56</v>
      </c>
      <c r="D1495" s="11" t="s">
        <v>56</v>
      </c>
      <c r="E1495" s="11" t="s">
        <v>56</v>
      </c>
      <c r="F1495" s="11" t="s">
        <v>174</v>
      </c>
      <c r="G1495" s="1">
        <v>42216</v>
      </c>
      <c r="H1495" s="11">
        <v>17</v>
      </c>
      <c r="I1495" s="11">
        <v>17</v>
      </c>
      <c r="J1495" s="11"/>
      <c r="K1495" s="11">
        <v>1</v>
      </c>
    </row>
    <row r="1496" spans="1:11" x14ac:dyDescent="0.25">
      <c r="A1496" s="11" t="s">
        <v>56</v>
      </c>
      <c r="B1496" s="11" t="s">
        <v>34</v>
      </c>
      <c r="C1496" s="11" t="s">
        <v>56</v>
      </c>
      <c r="D1496" s="11" t="s">
        <v>56</v>
      </c>
      <c r="E1496" s="11" t="s">
        <v>56</v>
      </c>
      <c r="F1496" s="11" t="s">
        <v>174</v>
      </c>
      <c r="G1496" s="1">
        <v>42219</v>
      </c>
      <c r="H1496" s="11">
        <v>17</v>
      </c>
      <c r="I1496" s="11">
        <v>17</v>
      </c>
      <c r="J1496" s="11"/>
      <c r="K1496" s="11">
        <v>1</v>
      </c>
    </row>
    <row r="1497" spans="1:11" x14ac:dyDescent="0.25">
      <c r="A1497" s="11" t="s">
        <v>56</v>
      </c>
      <c r="B1497" s="11" t="s">
        <v>34</v>
      </c>
      <c r="C1497" s="11" t="s">
        <v>56</v>
      </c>
      <c r="D1497" s="11" t="s">
        <v>56</v>
      </c>
      <c r="E1497" s="11" t="s">
        <v>56</v>
      </c>
      <c r="F1497" s="11" t="s">
        <v>174</v>
      </c>
      <c r="G1497" s="1">
        <v>42222</v>
      </c>
      <c r="H1497" s="11">
        <v>17</v>
      </c>
      <c r="I1497" s="11">
        <v>18</v>
      </c>
      <c r="J1497" s="11"/>
      <c r="K1497" s="11">
        <v>1</v>
      </c>
    </row>
    <row r="1498" spans="1:11" x14ac:dyDescent="0.25">
      <c r="A1498" s="11" t="s">
        <v>56</v>
      </c>
      <c r="B1498" s="11" t="s">
        <v>34</v>
      </c>
      <c r="C1498" s="11" t="s">
        <v>56</v>
      </c>
      <c r="D1498" s="11" t="s">
        <v>56</v>
      </c>
      <c r="E1498" s="11" t="s">
        <v>56</v>
      </c>
      <c r="F1498" s="11" t="s">
        <v>174</v>
      </c>
      <c r="G1498" s="1">
        <v>42229</v>
      </c>
      <c r="H1498" s="11">
        <v>18</v>
      </c>
      <c r="I1498" s="11">
        <v>19</v>
      </c>
      <c r="J1498" s="11"/>
      <c r="K1498" s="11">
        <v>1</v>
      </c>
    </row>
    <row r="1499" spans="1:11" x14ac:dyDescent="0.25">
      <c r="A1499" s="11" t="s">
        <v>56</v>
      </c>
      <c r="B1499" s="11" t="s">
        <v>34</v>
      </c>
      <c r="C1499" s="11" t="s">
        <v>56</v>
      </c>
      <c r="D1499" s="11" t="s">
        <v>56</v>
      </c>
      <c r="E1499" s="11" t="s">
        <v>56</v>
      </c>
      <c r="F1499" s="11" t="s">
        <v>174</v>
      </c>
      <c r="G1499" s="1">
        <v>42233</v>
      </c>
      <c r="H1499" s="11">
        <v>17</v>
      </c>
      <c r="I1499" s="11">
        <v>18</v>
      </c>
      <c r="J1499" s="11"/>
      <c r="K1499" s="11">
        <v>1</v>
      </c>
    </row>
    <row r="1500" spans="1:11" x14ac:dyDescent="0.25">
      <c r="A1500" s="11" t="s">
        <v>56</v>
      </c>
      <c r="B1500" s="11" t="s">
        <v>34</v>
      </c>
      <c r="C1500" s="11" t="s">
        <v>56</v>
      </c>
      <c r="D1500" s="11" t="s">
        <v>56</v>
      </c>
      <c r="E1500" s="11" t="s">
        <v>56</v>
      </c>
      <c r="F1500" s="11" t="s">
        <v>174</v>
      </c>
      <c r="G1500" s="1">
        <v>42242</v>
      </c>
      <c r="H1500" s="11">
        <v>17</v>
      </c>
      <c r="I1500" s="11">
        <v>19</v>
      </c>
      <c r="J1500" s="11"/>
      <c r="K1500" s="11">
        <v>1</v>
      </c>
    </row>
    <row r="1501" spans="1:11" x14ac:dyDescent="0.25">
      <c r="A1501" s="11" t="s">
        <v>56</v>
      </c>
      <c r="B1501" s="11" t="s">
        <v>34</v>
      </c>
      <c r="C1501" s="11" t="s">
        <v>56</v>
      </c>
      <c r="D1501" s="11" t="s">
        <v>56</v>
      </c>
      <c r="E1501" s="11" t="s">
        <v>56</v>
      </c>
      <c r="F1501" s="11" t="s">
        <v>174</v>
      </c>
      <c r="G1501" s="1">
        <v>42243</v>
      </c>
      <c r="H1501" s="11">
        <v>19</v>
      </c>
      <c r="I1501" s="11">
        <v>19</v>
      </c>
      <c r="J1501" s="11"/>
      <c r="K1501" s="11">
        <v>1</v>
      </c>
    </row>
    <row r="1502" spans="1:11" x14ac:dyDescent="0.25">
      <c r="A1502" s="11" t="s">
        <v>56</v>
      </c>
      <c r="B1502" s="11" t="s">
        <v>34</v>
      </c>
      <c r="C1502" s="11" t="s">
        <v>56</v>
      </c>
      <c r="D1502" s="11" t="s">
        <v>56</v>
      </c>
      <c r="E1502" s="11" t="s">
        <v>56</v>
      </c>
      <c r="F1502" s="11" t="s">
        <v>174</v>
      </c>
      <c r="G1502" s="1">
        <v>42244</v>
      </c>
      <c r="H1502" s="11">
        <v>18</v>
      </c>
      <c r="I1502" s="11">
        <v>19</v>
      </c>
      <c r="J1502" s="11"/>
      <c r="K1502" s="11">
        <v>1</v>
      </c>
    </row>
    <row r="1503" spans="1:11" x14ac:dyDescent="0.25">
      <c r="A1503" s="11" t="s">
        <v>56</v>
      </c>
      <c r="B1503" s="11" t="s">
        <v>34</v>
      </c>
      <c r="C1503" s="11" t="s">
        <v>56</v>
      </c>
      <c r="D1503" s="11" t="s">
        <v>56</v>
      </c>
      <c r="E1503" s="11" t="s">
        <v>56</v>
      </c>
      <c r="F1503" s="11" t="s">
        <v>174</v>
      </c>
      <c r="G1503" s="1">
        <v>42256</v>
      </c>
      <c r="H1503" s="11">
        <v>16</v>
      </c>
      <c r="I1503" s="11">
        <v>19</v>
      </c>
      <c r="J1503" s="11"/>
      <c r="K1503" s="11">
        <v>1</v>
      </c>
    </row>
    <row r="1504" spans="1:11" x14ac:dyDescent="0.25">
      <c r="A1504" s="11" t="s">
        <v>56</v>
      </c>
      <c r="B1504" s="11" t="s">
        <v>34</v>
      </c>
      <c r="C1504" s="11" t="s">
        <v>56</v>
      </c>
      <c r="D1504" s="11" t="s">
        <v>56</v>
      </c>
      <c r="E1504" s="11" t="s">
        <v>56</v>
      </c>
      <c r="F1504" s="11" t="s">
        <v>174</v>
      </c>
      <c r="G1504" s="1">
        <v>42257</v>
      </c>
      <c r="H1504" s="11">
        <v>16</v>
      </c>
      <c r="I1504" s="11">
        <v>19</v>
      </c>
      <c r="J1504" s="11"/>
      <c r="K1504" s="11">
        <v>1</v>
      </c>
    </row>
    <row r="1505" spans="1:11" x14ac:dyDescent="0.25">
      <c r="A1505" s="11" t="s">
        <v>56</v>
      </c>
      <c r="B1505" s="11" t="s">
        <v>34</v>
      </c>
      <c r="C1505" s="11" t="s">
        <v>56</v>
      </c>
      <c r="D1505" s="11" t="s">
        <v>56</v>
      </c>
      <c r="E1505" s="11" t="s">
        <v>56</v>
      </c>
      <c r="F1505" s="11" t="s">
        <v>174</v>
      </c>
      <c r="G1505" s="1">
        <v>42258</v>
      </c>
      <c r="H1505" s="11">
        <v>16</v>
      </c>
      <c r="I1505" s="11">
        <v>19</v>
      </c>
      <c r="J1505" s="11"/>
      <c r="K1505" s="11">
        <v>1</v>
      </c>
    </row>
    <row r="1506" spans="1:11" x14ac:dyDescent="0.25">
      <c r="A1506" s="11" t="s">
        <v>56</v>
      </c>
      <c r="B1506" s="11" t="s">
        <v>34</v>
      </c>
      <c r="C1506" s="11" t="s">
        <v>56</v>
      </c>
      <c r="D1506" s="11" t="s">
        <v>56</v>
      </c>
      <c r="E1506" s="11" t="s">
        <v>56</v>
      </c>
      <c r="F1506" s="11" t="s">
        <v>174</v>
      </c>
      <c r="G1506" s="1">
        <v>42268</v>
      </c>
      <c r="H1506" s="11">
        <v>16</v>
      </c>
      <c r="I1506" s="11">
        <v>19</v>
      </c>
      <c r="J1506" s="11"/>
      <c r="K1506" s="11">
        <v>1</v>
      </c>
    </row>
    <row r="1507" spans="1:11" x14ac:dyDescent="0.25">
      <c r="A1507" s="11" t="s">
        <v>56</v>
      </c>
      <c r="B1507" s="11" t="s">
        <v>34</v>
      </c>
      <c r="C1507" s="11" t="s">
        <v>56</v>
      </c>
      <c r="D1507" s="11" t="s">
        <v>56</v>
      </c>
      <c r="E1507" s="11" t="s">
        <v>56</v>
      </c>
      <c r="F1507" s="11" t="s">
        <v>174</v>
      </c>
      <c r="G1507" s="1">
        <v>42271</v>
      </c>
      <c r="H1507" s="11">
        <v>19</v>
      </c>
      <c r="I1507" s="11">
        <v>19</v>
      </c>
      <c r="J1507" s="11"/>
      <c r="K1507" s="11">
        <v>1</v>
      </c>
    </row>
    <row r="1508" spans="1:11" x14ac:dyDescent="0.25">
      <c r="A1508" s="11" t="s">
        <v>56</v>
      </c>
      <c r="B1508" s="11" t="s">
        <v>34</v>
      </c>
      <c r="C1508" s="11" t="s">
        <v>56</v>
      </c>
      <c r="D1508" s="11" t="s">
        <v>56</v>
      </c>
      <c r="E1508" s="11" t="s">
        <v>56</v>
      </c>
      <c r="F1508" s="11" t="s">
        <v>174</v>
      </c>
      <c r="G1508" s="1">
        <v>42272</v>
      </c>
      <c r="H1508" s="11">
        <v>18</v>
      </c>
      <c r="I1508" s="11">
        <v>19</v>
      </c>
      <c r="J1508" s="11"/>
      <c r="K1508" s="11">
        <v>1</v>
      </c>
    </row>
    <row r="1509" spans="1:11" x14ac:dyDescent="0.25">
      <c r="A1509" s="11" t="s">
        <v>56</v>
      </c>
      <c r="B1509" s="11" t="s">
        <v>34</v>
      </c>
      <c r="C1509" s="11" t="s">
        <v>56</v>
      </c>
      <c r="D1509" s="11" t="s">
        <v>56</v>
      </c>
      <c r="E1509" s="11" t="s">
        <v>56</v>
      </c>
      <c r="F1509" s="11" t="s">
        <v>174</v>
      </c>
      <c r="G1509" s="1">
        <v>42276</v>
      </c>
      <c r="H1509" s="11">
        <v>18</v>
      </c>
      <c r="I1509" s="11">
        <v>18</v>
      </c>
      <c r="J1509" s="11"/>
      <c r="K1509" s="11">
        <v>1</v>
      </c>
    </row>
    <row r="1510" spans="1:11" x14ac:dyDescent="0.25">
      <c r="A1510" s="11" t="s">
        <v>56</v>
      </c>
      <c r="B1510" s="11" t="s">
        <v>34</v>
      </c>
      <c r="C1510" s="11" t="s">
        <v>56</v>
      </c>
      <c r="D1510" s="11" t="s">
        <v>56</v>
      </c>
      <c r="E1510" s="11" t="s">
        <v>56</v>
      </c>
      <c r="F1510" s="11" t="s">
        <v>174</v>
      </c>
      <c r="G1510" s="1">
        <v>42285</v>
      </c>
      <c r="H1510" s="11">
        <v>19</v>
      </c>
      <c r="I1510" s="11">
        <v>19</v>
      </c>
      <c r="J1510" s="11"/>
      <c r="K1510" s="11">
        <v>1</v>
      </c>
    </row>
    <row r="1511" spans="1:11" x14ac:dyDescent="0.25">
      <c r="A1511" s="11" t="s">
        <v>56</v>
      </c>
      <c r="B1511" s="11" t="s">
        <v>34</v>
      </c>
      <c r="C1511" s="11" t="s">
        <v>56</v>
      </c>
      <c r="D1511" s="11" t="s">
        <v>56</v>
      </c>
      <c r="E1511" s="11" t="s">
        <v>56</v>
      </c>
      <c r="F1511" s="11" t="s">
        <v>174</v>
      </c>
      <c r="G1511" s="1">
        <v>42286</v>
      </c>
      <c r="H1511" s="11">
        <v>17</v>
      </c>
      <c r="I1511" s="11">
        <v>19</v>
      </c>
      <c r="J1511" s="11"/>
      <c r="K1511" s="11">
        <v>1</v>
      </c>
    </row>
    <row r="1512" spans="1:11" x14ac:dyDescent="0.25">
      <c r="A1512" s="11" t="s">
        <v>56</v>
      </c>
      <c r="B1512" s="11" t="s">
        <v>34</v>
      </c>
      <c r="C1512" s="11" t="s">
        <v>56</v>
      </c>
      <c r="D1512" s="11" t="s">
        <v>56</v>
      </c>
      <c r="E1512" s="11" t="s">
        <v>56</v>
      </c>
      <c r="F1512" s="11" t="s">
        <v>174</v>
      </c>
      <c r="G1512" s="1">
        <v>42289</v>
      </c>
      <c r="H1512" s="11">
        <v>19</v>
      </c>
      <c r="I1512" s="11">
        <v>19</v>
      </c>
      <c r="J1512" s="11"/>
      <c r="K1512" s="11">
        <v>1</v>
      </c>
    </row>
    <row r="1513" spans="1:11" x14ac:dyDescent="0.25">
      <c r="A1513" s="11" t="s">
        <v>56</v>
      </c>
      <c r="B1513" s="11" t="s">
        <v>34</v>
      </c>
      <c r="C1513" s="11" t="s">
        <v>56</v>
      </c>
      <c r="D1513" s="11" t="s">
        <v>56</v>
      </c>
      <c r="E1513" s="11" t="s">
        <v>56</v>
      </c>
      <c r="F1513" s="11" t="s">
        <v>174</v>
      </c>
      <c r="G1513" s="1">
        <v>42290</v>
      </c>
      <c r="H1513" s="11">
        <v>17</v>
      </c>
      <c r="I1513" s="11">
        <v>19</v>
      </c>
      <c r="J1513" s="11"/>
      <c r="K1513" s="11">
        <v>1</v>
      </c>
    </row>
    <row r="1514" spans="1:11" x14ac:dyDescent="0.25">
      <c r="A1514" s="11" t="s">
        <v>56</v>
      </c>
      <c r="B1514" s="11" t="s">
        <v>34</v>
      </c>
      <c r="C1514" s="11" t="s">
        <v>56</v>
      </c>
      <c r="D1514" s="11" t="s">
        <v>56</v>
      </c>
      <c r="E1514" s="11" t="s">
        <v>56</v>
      </c>
      <c r="F1514" s="11" t="s">
        <v>174</v>
      </c>
      <c r="G1514" s="1">
        <v>42291</v>
      </c>
      <c r="H1514" s="11">
        <v>18</v>
      </c>
      <c r="I1514" s="11">
        <v>19</v>
      </c>
      <c r="J1514" s="11"/>
      <c r="K1514" s="11">
        <v>1</v>
      </c>
    </row>
    <row r="1515" spans="1:11" x14ac:dyDescent="0.25">
      <c r="A1515" s="11" t="s">
        <v>56</v>
      </c>
      <c r="B1515" s="11" t="s">
        <v>34</v>
      </c>
      <c r="C1515" s="11" t="s">
        <v>56</v>
      </c>
      <c r="D1515" s="11" t="s">
        <v>56</v>
      </c>
      <c r="E1515" s="11" t="s">
        <v>56</v>
      </c>
      <c r="F1515" s="11" t="s">
        <v>174</v>
      </c>
      <c r="G1515" s="1">
        <v>42292</v>
      </c>
      <c r="H1515" s="11">
        <v>19</v>
      </c>
      <c r="I1515" s="11">
        <v>19</v>
      </c>
      <c r="J1515" s="11"/>
      <c r="K1515" s="11">
        <v>1</v>
      </c>
    </row>
    <row r="1516" spans="1:11" x14ac:dyDescent="0.25">
      <c r="A1516" s="11" t="s">
        <v>56</v>
      </c>
      <c r="B1516" s="11" t="s">
        <v>34</v>
      </c>
      <c r="C1516" s="11" t="s">
        <v>56</v>
      </c>
      <c r="D1516" s="11" t="s">
        <v>56</v>
      </c>
      <c r="E1516" s="11" t="s">
        <v>56</v>
      </c>
      <c r="F1516" s="11" t="s">
        <v>174</v>
      </c>
      <c r="G1516" s="1">
        <v>42293</v>
      </c>
      <c r="H1516" s="11">
        <v>19</v>
      </c>
      <c r="I1516" s="11">
        <v>19</v>
      </c>
      <c r="J1516" s="11"/>
      <c r="K1516" s="11">
        <v>1</v>
      </c>
    </row>
    <row r="1517" spans="1:11" x14ac:dyDescent="0.25">
      <c r="A1517" s="11" t="s">
        <v>56</v>
      </c>
      <c r="B1517" s="11" t="s">
        <v>34</v>
      </c>
      <c r="C1517" s="11" t="s">
        <v>56</v>
      </c>
      <c r="D1517" s="11" t="s">
        <v>56</v>
      </c>
      <c r="E1517" s="11" t="s">
        <v>56</v>
      </c>
      <c r="F1517" s="11" t="s">
        <v>174</v>
      </c>
      <c r="G1517" s="1">
        <v>42296</v>
      </c>
      <c r="H1517" s="11">
        <v>19</v>
      </c>
      <c r="I1517" s="11">
        <v>19</v>
      </c>
      <c r="J1517" s="11"/>
      <c r="K1517" s="11">
        <v>1</v>
      </c>
    </row>
    <row r="1518" spans="1:11" x14ac:dyDescent="0.25">
      <c r="A1518" s="11" t="s">
        <v>56</v>
      </c>
      <c r="B1518" s="11" t="s">
        <v>34</v>
      </c>
      <c r="C1518" s="11" t="s">
        <v>56</v>
      </c>
      <c r="D1518" s="11" t="s">
        <v>56</v>
      </c>
      <c r="E1518" s="11" t="s">
        <v>56</v>
      </c>
      <c r="F1518" s="11" t="s">
        <v>174</v>
      </c>
      <c r="G1518" s="1">
        <v>42303</v>
      </c>
      <c r="H1518" s="11">
        <v>19</v>
      </c>
      <c r="I1518" s="11">
        <v>19</v>
      </c>
      <c r="J1518" s="11"/>
      <c r="K1518" s="11">
        <v>1</v>
      </c>
    </row>
    <row r="1519" spans="1:11" x14ac:dyDescent="0.25">
      <c r="A1519" s="11" t="s">
        <v>56</v>
      </c>
      <c r="B1519" s="11" t="s">
        <v>34</v>
      </c>
      <c r="C1519" s="11" t="s">
        <v>56</v>
      </c>
      <c r="D1519" s="11" t="s">
        <v>56</v>
      </c>
      <c r="E1519" s="11" t="s">
        <v>56</v>
      </c>
      <c r="F1519" s="11" t="s">
        <v>174</v>
      </c>
      <c r="G1519" s="1">
        <v>42304</v>
      </c>
      <c r="H1519" s="11">
        <v>19</v>
      </c>
      <c r="I1519" s="11">
        <v>19</v>
      </c>
      <c r="J1519" s="11"/>
      <c r="K1519" s="11">
        <v>1</v>
      </c>
    </row>
    <row r="1520" spans="1:11" x14ac:dyDescent="0.25">
      <c r="A1520" s="11" t="s">
        <v>56</v>
      </c>
      <c r="B1520" s="11" t="s">
        <v>34</v>
      </c>
      <c r="C1520" s="11" t="s">
        <v>56</v>
      </c>
      <c r="D1520" s="11" t="s">
        <v>56</v>
      </c>
      <c r="E1520" s="11" t="s">
        <v>56</v>
      </c>
      <c r="F1520" s="11" t="s">
        <v>174</v>
      </c>
      <c r="G1520" s="1">
        <v>42305</v>
      </c>
      <c r="H1520" s="11">
        <v>19</v>
      </c>
      <c r="I1520" s="11">
        <v>19</v>
      </c>
      <c r="J1520" s="11"/>
      <c r="K1520" s="11">
        <v>1</v>
      </c>
    </row>
    <row r="1521" spans="1:11" x14ac:dyDescent="0.25">
      <c r="A1521" s="11" t="s">
        <v>56</v>
      </c>
      <c r="B1521" s="11" t="s">
        <v>34</v>
      </c>
      <c r="C1521" s="11" t="s">
        <v>56</v>
      </c>
      <c r="D1521" s="11" t="s">
        <v>56</v>
      </c>
      <c r="E1521" s="11" t="s">
        <v>56</v>
      </c>
      <c r="F1521" s="11" t="s">
        <v>174</v>
      </c>
      <c r="G1521" s="1">
        <v>42306</v>
      </c>
      <c r="H1521" s="11">
        <v>19</v>
      </c>
      <c r="I1521" s="11">
        <v>19</v>
      </c>
      <c r="J1521" s="11"/>
      <c r="K1521" s="11">
        <v>1</v>
      </c>
    </row>
    <row r="1522" spans="1:11" x14ac:dyDescent="0.25">
      <c r="A1522" s="11" t="s">
        <v>56</v>
      </c>
      <c r="B1522" s="11" t="s">
        <v>34</v>
      </c>
      <c r="C1522" s="11" t="s">
        <v>56</v>
      </c>
      <c r="D1522" s="11" t="s">
        <v>56</v>
      </c>
      <c r="E1522" s="11" t="s">
        <v>56</v>
      </c>
      <c r="F1522" s="11" t="s">
        <v>174</v>
      </c>
      <c r="G1522" s="1">
        <v>42307</v>
      </c>
      <c r="H1522" s="11">
        <v>19</v>
      </c>
      <c r="I1522" s="11">
        <v>19</v>
      </c>
      <c r="J1522" s="11"/>
      <c r="K1522" s="11">
        <v>1</v>
      </c>
    </row>
    <row r="1523" spans="1:11" x14ac:dyDescent="0.25">
      <c r="A1523" s="11" t="s">
        <v>56</v>
      </c>
      <c r="B1523" s="11" t="s">
        <v>34</v>
      </c>
      <c r="C1523" s="11" t="s">
        <v>56</v>
      </c>
      <c r="D1523" s="11" t="s">
        <v>56</v>
      </c>
      <c r="E1523" s="11" t="s">
        <v>56</v>
      </c>
      <c r="F1523" s="11" t="s">
        <v>173</v>
      </c>
      <c r="G1523" s="1">
        <v>41949</v>
      </c>
      <c r="H1523" s="11">
        <v>18</v>
      </c>
      <c r="I1523" s="11">
        <v>19</v>
      </c>
      <c r="J1523" s="11"/>
      <c r="K1523" s="11">
        <v>1</v>
      </c>
    </row>
    <row r="1524" spans="1:11" x14ac:dyDescent="0.25">
      <c r="A1524" s="11" t="s">
        <v>56</v>
      </c>
      <c r="B1524" s="11" t="s">
        <v>34</v>
      </c>
      <c r="C1524" s="11" t="s">
        <v>56</v>
      </c>
      <c r="D1524" s="11" t="s">
        <v>56</v>
      </c>
      <c r="E1524" s="11" t="s">
        <v>56</v>
      </c>
      <c r="F1524" s="11" t="s">
        <v>173</v>
      </c>
      <c r="G1524" s="1">
        <v>42163</v>
      </c>
      <c r="H1524" s="11">
        <v>15</v>
      </c>
      <c r="I1524" s="11">
        <v>18</v>
      </c>
      <c r="J1524" s="11">
        <v>77</v>
      </c>
      <c r="K1524" s="11">
        <v>0</v>
      </c>
    </row>
    <row r="1525" spans="1:11" x14ac:dyDescent="0.25">
      <c r="A1525" s="11" t="s">
        <v>56</v>
      </c>
      <c r="B1525" s="11" t="s">
        <v>34</v>
      </c>
      <c r="C1525" s="11" t="s">
        <v>56</v>
      </c>
      <c r="D1525" s="11" t="s">
        <v>56</v>
      </c>
      <c r="E1525" s="11" t="s">
        <v>56</v>
      </c>
      <c r="F1525" s="11" t="s">
        <v>173</v>
      </c>
      <c r="G1525" s="1">
        <v>42164</v>
      </c>
      <c r="H1525" s="11">
        <v>15</v>
      </c>
      <c r="I1525" s="11">
        <v>18</v>
      </c>
      <c r="J1525" s="11">
        <v>77</v>
      </c>
      <c r="K1525" s="11">
        <v>0</v>
      </c>
    </row>
    <row r="1526" spans="1:11" x14ac:dyDescent="0.25">
      <c r="A1526" s="11" t="s">
        <v>56</v>
      </c>
      <c r="B1526" s="11" t="s">
        <v>34</v>
      </c>
      <c r="C1526" s="11" t="s">
        <v>56</v>
      </c>
      <c r="D1526" s="11" t="s">
        <v>56</v>
      </c>
      <c r="E1526" s="11" t="s">
        <v>56</v>
      </c>
      <c r="F1526" s="11" t="s">
        <v>173</v>
      </c>
      <c r="G1526" s="1">
        <v>42173</v>
      </c>
      <c r="H1526" s="11">
        <v>17</v>
      </c>
      <c r="I1526" s="11">
        <v>19</v>
      </c>
      <c r="J1526" s="11"/>
      <c r="K1526" s="11">
        <v>1</v>
      </c>
    </row>
    <row r="1527" spans="1:11" x14ac:dyDescent="0.25">
      <c r="A1527" s="11" t="s">
        <v>56</v>
      </c>
      <c r="B1527" s="11" t="s">
        <v>34</v>
      </c>
      <c r="C1527" s="11" t="s">
        <v>56</v>
      </c>
      <c r="D1527" s="11" t="s">
        <v>56</v>
      </c>
      <c r="E1527" s="11" t="s">
        <v>56</v>
      </c>
      <c r="F1527" s="11" t="s">
        <v>173</v>
      </c>
      <c r="G1527" s="1">
        <v>42180</v>
      </c>
      <c r="H1527" s="11">
        <v>16</v>
      </c>
      <c r="I1527" s="11">
        <v>19</v>
      </c>
      <c r="J1527" s="11">
        <v>77</v>
      </c>
      <c r="K1527" s="11">
        <v>0</v>
      </c>
    </row>
    <row r="1528" spans="1:11" x14ac:dyDescent="0.25">
      <c r="A1528" s="11" t="s">
        <v>56</v>
      </c>
      <c r="B1528" s="11" t="s">
        <v>34</v>
      </c>
      <c r="C1528" s="11" t="s">
        <v>56</v>
      </c>
      <c r="D1528" s="11" t="s">
        <v>56</v>
      </c>
      <c r="E1528" s="11" t="s">
        <v>56</v>
      </c>
      <c r="F1528" s="11" t="s">
        <v>173</v>
      </c>
      <c r="G1528" s="1">
        <v>42181</v>
      </c>
      <c r="H1528" s="11">
        <v>17</v>
      </c>
      <c r="I1528" s="11">
        <v>19</v>
      </c>
      <c r="J1528" s="11">
        <v>77</v>
      </c>
      <c r="K1528" s="11">
        <v>0</v>
      </c>
    </row>
    <row r="1529" spans="1:11" x14ac:dyDescent="0.25">
      <c r="A1529" s="11" t="s">
        <v>56</v>
      </c>
      <c r="B1529" s="11" t="s">
        <v>34</v>
      </c>
      <c r="C1529" s="11" t="s">
        <v>56</v>
      </c>
      <c r="D1529" s="11" t="s">
        <v>56</v>
      </c>
      <c r="E1529" s="11" t="s">
        <v>56</v>
      </c>
      <c r="F1529" s="11" t="s">
        <v>173</v>
      </c>
      <c r="G1529" s="1">
        <v>42184</v>
      </c>
      <c r="H1529" s="11">
        <v>19</v>
      </c>
      <c r="I1529" s="11">
        <v>19</v>
      </c>
      <c r="J1529" s="11"/>
      <c r="K1529" s="11">
        <v>1</v>
      </c>
    </row>
    <row r="1530" spans="1:11" x14ac:dyDescent="0.25">
      <c r="A1530" s="11" t="s">
        <v>56</v>
      </c>
      <c r="B1530" s="11" t="s">
        <v>34</v>
      </c>
      <c r="C1530" s="11" t="s">
        <v>56</v>
      </c>
      <c r="D1530" s="11" t="s">
        <v>56</v>
      </c>
      <c r="E1530" s="11" t="s">
        <v>56</v>
      </c>
      <c r="F1530" s="11" t="s">
        <v>173</v>
      </c>
      <c r="G1530" s="1">
        <v>42185</v>
      </c>
      <c r="H1530" s="11">
        <v>16</v>
      </c>
      <c r="I1530" s="11">
        <v>19</v>
      </c>
      <c r="J1530" s="11">
        <v>77</v>
      </c>
      <c r="K1530" s="11">
        <v>0</v>
      </c>
    </row>
    <row r="1531" spans="1:11" x14ac:dyDescent="0.25">
      <c r="A1531" s="11" t="s">
        <v>56</v>
      </c>
      <c r="B1531" s="11" t="s">
        <v>34</v>
      </c>
      <c r="C1531" s="11" t="s">
        <v>56</v>
      </c>
      <c r="D1531" s="11" t="s">
        <v>56</v>
      </c>
      <c r="E1531" s="11" t="s">
        <v>56</v>
      </c>
      <c r="F1531" s="11" t="s">
        <v>173</v>
      </c>
      <c r="G1531" s="1">
        <v>42186</v>
      </c>
      <c r="H1531" s="11">
        <v>16</v>
      </c>
      <c r="I1531" s="11">
        <v>19</v>
      </c>
      <c r="J1531" s="11">
        <v>65</v>
      </c>
      <c r="K1531" s="11">
        <v>0</v>
      </c>
    </row>
    <row r="1532" spans="1:11" x14ac:dyDescent="0.25">
      <c r="A1532" s="11" t="s">
        <v>56</v>
      </c>
      <c r="B1532" s="11" t="s">
        <v>34</v>
      </c>
      <c r="C1532" s="11" t="s">
        <v>56</v>
      </c>
      <c r="D1532" s="11" t="s">
        <v>56</v>
      </c>
      <c r="E1532" s="11" t="s">
        <v>56</v>
      </c>
      <c r="F1532" s="11" t="s">
        <v>173</v>
      </c>
      <c r="G1532" s="1">
        <v>42187</v>
      </c>
      <c r="H1532" s="11">
        <v>17</v>
      </c>
      <c r="I1532" s="11">
        <v>18</v>
      </c>
      <c r="J1532" s="11">
        <v>65</v>
      </c>
      <c r="K1532" s="11">
        <v>0</v>
      </c>
    </row>
    <row r="1533" spans="1:11" x14ac:dyDescent="0.25">
      <c r="A1533" s="11" t="s">
        <v>56</v>
      </c>
      <c r="B1533" s="11" t="s">
        <v>34</v>
      </c>
      <c r="C1533" s="11" t="s">
        <v>56</v>
      </c>
      <c r="D1533" s="11" t="s">
        <v>56</v>
      </c>
      <c r="E1533" s="11" t="s">
        <v>56</v>
      </c>
      <c r="F1533" s="11" t="s">
        <v>173</v>
      </c>
      <c r="G1533" s="1">
        <v>42207</v>
      </c>
      <c r="H1533" s="11">
        <v>16</v>
      </c>
      <c r="I1533" s="11">
        <v>16</v>
      </c>
      <c r="J1533" s="11"/>
      <c r="K1533" s="11">
        <v>1</v>
      </c>
    </row>
    <row r="1534" spans="1:11" x14ac:dyDescent="0.25">
      <c r="A1534" s="11" t="s">
        <v>56</v>
      </c>
      <c r="B1534" s="11" t="s">
        <v>34</v>
      </c>
      <c r="C1534" s="11" t="s">
        <v>56</v>
      </c>
      <c r="D1534" s="11" t="s">
        <v>56</v>
      </c>
      <c r="E1534" s="11" t="s">
        <v>56</v>
      </c>
      <c r="F1534" s="11" t="s">
        <v>173</v>
      </c>
      <c r="G1534" s="1">
        <v>42213</v>
      </c>
      <c r="H1534" s="11">
        <v>17</v>
      </c>
      <c r="I1534" s="11">
        <v>19</v>
      </c>
      <c r="J1534" s="11">
        <v>35</v>
      </c>
      <c r="K1534" s="11">
        <v>0</v>
      </c>
    </row>
    <row r="1535" spans="1:11" x14ac:dyDescent="0.25">
      <c r="A1535" s="11" t="s">
        <v>56</v>
      </c>
      <c r="B1535" s="11" t="s">
        <v>34</v>
      </c>
      <c r="C1535" s="11" t="s">
        <v>56</v>
      </c>
      <c r="D1535" s="11" t="s">
        <v>56</v>
      </c>
      <c r="E1535" s="11" t="s">
        <v>56</v>
      </c>
      <c r="F1535" s="11" t="s">
        <v>173</v>
      </c>
      <c r="G1535" s="1">
        <v>42213</v>
      </c>
      <c r="H1535" s="11">
        <v>18</v>
      </c>
      <c r="I1535" s="11">
        <v>18</v>
      </c>
      <c r="J1535" s="11"/>
      <c r="K1535" s="11">
        <v>1</v>
      </c>
    </row>
    <row r="1536" spans="1:11" x14ac:dyDescent="0.25">
      <c r="A1536" s="11" t="s">
        <v>56</v>
      </c>
      <c r="B1536" s="11" t="s">
        <v>34</v>
      </c>
      <c r="C1536" s="11" t="s">
        <v>56</v>
      </c>
      <c r="D1536" s="11" t="s">
        <v>56</v>
      </c>
      <c r="E1536" s="11" t="s">
        <v>56</v>
      </c>
      <c r="F1536" s="11" t="s">
        <v>173</v>
      </c>
      <c r="G1536" s="1">
        <v>42213</v>
      </c>
      <c r="H1536" s="11">
        <v>18</v>
      </c>
      <c r="I1536" s="11">
        <v>19</v>
      </c>
      <c r="J1536" s="11"/>
      <c r="K1536" s="11">
        <v>1</v>
      </c>
    </row>
    <row r="1537" spans="1:11" x14ac:dyDescent="0.25">
      <c r="A1537" s="11" t="s">
        <v>56</v>
      </c>
      <c r="B1537" s="11" t="s">
        <v>34</v>
      </c>
      <c r="C1537" s="11" t="s">
        <v>56</v>
      </c>
      <c r="D1537" s="11" t="s">
        <v>56</v>
      </c>
      <c r="E1537" s="11" t="s">
        <v>56</v>
      </c>
      <c r="F1537" s="11" t="s">
        <v>173</v>
      </c>
      <c r="G1537" s="1">
        <v>42214</v>
      </c>
      <c r="H1537" s="11">
        <v>17</v>
      </c>
      <c r="I1537" s="11">
        <v>19</v>
      </c>
      <c r="J1537" s="11">
        <v>65</v>
      </c>
      <c r="K1537" s="11">
        <v>0</v>
      </c>
    </row>
    <row r="1538" spans="1:11" x14ac:dyDescent="0.25">
      <c r="A1538" s="11" t="s">
        <v>56</v>
      </c>
      <c r="B1538" s="11" t="s">
        <v>34</v>
      </c>
      <c r="C1538" s="11" t="s">
        <v>56</v>
      </c>
      <c r="D1538" s="11" t="s">
        <v>56</v>
      </c>
      <c r="E1538" s="11" t="s">
        <v>56</v>
      </c>
      <c r="F1538" s="11" t="s">
        <v>173</v>
      </c>
      <c r="G1538" s="1">
        <v>42215</v>
      </c>
      <c r="H1538" s="11">
        <v>17</v>
      </c>
      <c r="I1538" s="11">
        <v>18</v>
      </c>
      <c r="J1538" s="11">
        <v>65</v>
      </c>
      <c r="K1538" s="11">
        <v>0</v>
      </c>
    </row>
    <row r="1539" spans="1:11" x14ac:dyDescent="0.25">
      <c r="A1539" s="11" t="s">
        <v>56</v>
      </c>
      <c r="B1539" s="11" t="s">
        <v>34</v>
      </c>
      <c r="C1539" s="11" t="s">
        <v>56</v>
      </c>
      <c r="D1539" s="11" t="s">
        <v>56</v>
      </c>
      <c r="E1539" s="11" t="s">
        <v>56</v>
      </c>
      <c r="F1539" s="11" t="s">
        <v>173</v>
      </c>
      <c r="G1539" s="1">
        <v>42216</v>
      </c>
      <c r="H1539" s="11">
        <v>17</v>
      </c>
      <c r="I1539" s="11">
        <v>17</v>
      </c>
      <c r="J1539" s="11">
        <v>65</v>
      </c>
      <c r="K1539" s="11">
        <v>0</v>
      </c>
    </row>
    <row r="1540" spans="1:11" x14ac:dyDescent="0.25">
      <c r="A1540" s="11" t="s">
        <v>56</v>
      </c>
      <c r="B1540" s="11" t="s">
        <v>34</v>
      </c>
      <c r="C1540" s="11" t="s">
        <v>56</v>
      </c>
      <c r="D1540" s="11" t="s">
        <v>56</v>
      </c>
      <c r="E1540" s="11" t="s">
        <v>56</v>
      </c>
      <c r="F1540" s="11" t="s">
        <v>173</v>
      </c>
      <c r="G1540" s="1">
        <v>42222</v>
      </c>
      <c r="H1540" s="11">
        <v>17</v>
      </c>
      <c r="I1540" s="11">
        <v>17</v>
      </c>
      <c r="J1540" s="11"/>
      <c r="K1540" s="11">
        <v>1</v>
      </c>
    </row>
    <row r="1541" spans="1:11" x14ac:dyDescent="0.25">
      <c r="A1541" s="11" t="s">
        <v>56</v>
      </c>
      <c r="B1541" s="11" t="s">
        <v>34</v>
      </c>
      <c r="C1541" s="11" t="s">
        <v>56</v>
      </c>
      <c r="D1541" s="11" t="s">
        <v>56</v>
      </c>
      <c r="E1541" s="11" t="s">
        <v>56</v>
      </c>
      <c r="F1541" s="11" t="s">
        <v>173</v>
      </c>
      <c r="G1541" s="1">
        <v>42222</v>
      </c>
      <c r="H1541" s="11">
        <v>17</v>
      </c>
      <c r="I1541" s="11">
        <v>18</v>
      </c>
      <c r="J1541" s="11">
        <v>57</v>
      </c>
      <c r="K1541" s="11">
        <v>0</v>
      </c>
    </row>
    <row r="1542" spans="1:11" x14ac:dyDescent="0.25">
      <c r="A1542" s="11" t="s">
        <v>56</v>
      </c>
      <c r="B1542" s="11" t="s">
        <v>34</v>
      </c>
      <c r="C1542" s="11" t="s">
        <v>56</v>
      </c>
      <c r="D1542" s="11" t="s">
        <v>56</v>
      </c>
      <c r="E1542" s="11" t="s">
        <v>56</v>
      </c>
      <c r="F1542" s="11" t="s">
        <v>173</v>
      </c>
      <c r="G1542" s="1">
        <v>42229</v>
      </c>
      <c r="H1542" s="11">
        <v>18</v>
      </c>
      <c r="I1542" s="11">
        <v>19</v>
      </c>
      <c r="J1542" s="11">
        <v>68</v>
      </c>
      <c r="K1542" s="11">
        <v>0</v>
      </c>
    </row>
    <row r="1543" spans="1:11" x14ac:dyDescent="0.25">
      <c r="A1543" s="11" t="s">
        <v>56</v>
      </c>
      <c r="B1543" s="11" t="s">
        <v>34</v>
      </c>
      <c r="C1543" s="11" t="s">
        <v>56</v>
      </c>
      <c r="D1543" s="11" t="s">
        <v>56</v>
      </c>
      <c r="E1543" s="11" t="s">
        <v>56</v>
      </c>
      <c r="F1543" s="11" t="s">
        <v>173</v>
      </c>
      <c r="G1543" s="1">
        <v>42230</v>
      </c>
      <c r="H1543" s="11">
        <v>17</v>
      </c>
      <c r="I1543" s="11">
        <v>17</v>
      </c>
      <c r="J1543" s="11"/>
      <c r="K1543" s="11">
        <v>1</v>
      </c>
    </row>
    <row r="1544" spans="1:11" x14ac:dyDescent="0.25">
      <c r="A1544" s="11" t="s">
        <v>56</v>
      </c>
      <c r="B1544" s="11" t="s">
        <v>34</v>
      </c>
      <c r="C1544" s="11" t="s">
        <v>56</v>
      </c>
      <c r="D1544" s="11" t="s">
        <v>56</v>
      </c>
      <c r="E1544" s="11" t="s">
        <v>56</v>
      </c>
      <c r="F1544" s="11" t="s">
        <v>173</v>
      </c>
      <c r="G1544" s="1">
        <v>42230</v>
      </c>
      <c r="H1544" s="11">
        <v>17</v>
      </c>
      <c r="I1544" s="11">
        <v>18</v>
      </c>
      <c r="J1544" s="11">
        <v>38</v>
      </c>
      <c r="K1544" s="11">
        <v>0</v>
      </c>
    </row>
    <row r="1545" spans="1:11" x14ac:dyDescent="0.25">
      <c r="A1545" s="11" t="s">
        <v>56</v>
      </c>
      <c r="B1545" s="11" t="s">
        <v>34</v>
      </c>
      <c r="C1545" s="11" t="s">
        <v>56</v>
      </c>
      <c r="D1545" s="11" t="s">
        <v>56</v>
      </c>
      <c r="E1545" s="11" t="s">
        <v>56</v>
      </c>
      <c r="F1545" s="11" t="s">
        <v>173</v>
      </c>
      <c r="G1545" s="1">
        <v>42230</v>
      </c>
      <c r="H1545" s="11">
        <v>18</v>
      </c>
      <c r="I1545" s="11">
        <v>18</v>
      </c>
      <c r="J1545" s="11"/>
      <c r="K1545" s="11">
        <v>1</v>
      </c>
    </row>
    <row r="1546" spans="1:11" x14ac:dyDescent="0.25">
      <c r="A1546" s="11" t="s">
        <v>56</v>
      </c>
      <c r="B1546" s="11" t="s">
        <v>34</v>
      </c>
      <c r="C1546" s="11" t="s">
        <v>56</v>
      </c>
      <c r="D1546" s="11" t="s">
        <v>56</v>
      </c>
      <c r="E1546" s="11" t="s">
        <v>56</v>
      </c>
      <c r="F1546" s="11" t="s">
        <v>173</v>
      </c>
      <c r="G1546" s="1">
        <v>42233</v>
      </c>
      <c r="H1546" s="11">
        <v>17</v>
      </c>
      <c r="I1546" s="11">
        <v>18</v>
      </c>
      <c r="J1546" s="11">
        <v>68</v>
      </c>
      <c r="K1546" s="11">
        <v>0</v>
      </c>
    </row>
    <row r="1547" spans="1:11" x14ac:dyDescent="0.25">
      <c r="A1547" s="11" t="s">
        <v>56</v>
      </c>
      <c r="B1547" s="11" t="s">
        <v>34</v>
      </c>
      <c r="C1547" s="11" t="s">
        <v>56</v>
      </c>
      <c r="D1547" s="11" t="s">
        <v>56</v>
      </c>
      <c r="E1547" s="11" t="s">
        <v>56</v>
      </c>
      <c r="F1547" s="11" t="s">
        <v>173</v>
      </c>
      <c r="G1547" s="1">
        <v>42242</v>
      </c>
      <c r="H1547" s="11">
        <v>16</v>
      </c>
      <c r="I1547" s="11">
        <v>19</v>
      </c>
      <c r="J1547" s="11">
        <v>38</v>
      </c>
      <c r="K1547" s="11">
        <v>0</v>
      </c>
    </row>
    <row r="1548" spans="1:11" x14ac:dyDescent="0.25">
      <c r="A1548" s="11" t="s">
        <v>56</v>
      </c>
      <c r="B1548" s="11" t="s">
        <v>34</v>
      </c>
      <c r="C1548" s="11" t="s">
        <v>56</v>
      </c>
      <c r="D1548" s="11" t="s">
        <v>56</v>
      </c>
      <c r="E1548" s="11" t="s">
        <v>56</v>
      </c>
      <c r="F1548" s="11" t="s">
        <v>173</v>
      </c>
      <c r="G1548" s="1">
        <v>42242</v>
      </c>
      <c r="H1548" s="11">
        <v>17</v>
      </c>
      <c r="I1548" s="11">
        <v>19</v>
      </c>
      <c r="J1548" s="11"/>
      <c r="K1548" s="11">
        <v>1</v>
      </c>
    </row>
    <row r="1549" spans="1:11" x14ac:dyDescent="0.25">
      <c r="A1549" s="11" t="s">
        <v>56</v>
      </c>
      <c r="B1549" s="11" t="s">
        <v>34</v>
      </c>
      <c r="C1549" s="11" t="s">
        <v>56</v>
      </c>
      <c r="D1549" s="11" t="s">
        <v>56</v>
      </c>
      <c r="E1549" s="11" t="s">
        <v>56</v>
      </c>
      <c r="F1549" s="11" t="s">
        <v>173</v>
      </c>
      <c r="G1549" s="1">
        <v>42243</v>
      </c>
      <c r="H1549" s="11">
        <v>18</v>
      </c>
      <c r="I1549" s="11">
        <v>19</v>
      </c>
      <c r="J1549" s="11">
        <v>45</v>
      </c>
      <c r="K1549" s="11">
        <v>0</v>
      </c>
    </row>
    <row r="1550" spans="1:11" x14ac:dyDescent="0.25">
      <c r="A1550" s="11" t="s">
        <v>56</v>
      </c>
      <c r="B1550" s="11" t="s">
        <v>34</v>
      </c>
      <c r="C1550" s="11" t="s">
        <v>56</v>
      </c>
      <c r="D1550" s="11" t="s">
        <v>56</v>
      </c>
      <c r="E1550" s="11" t="s">
        <v>56</v>
      </c>
      <c r="F1550" s="11" t="s">
        <v>173</v>
      </c>
      <c r="G1550" s="1">
        <v>42243</v>
      </c>
      <c r="H1550" s="11">
        <v>19</v>
      </c>
      <c r="I1550" s="11">
        <v>19</v>
      </c>
      <c r="J1550" s="11"/>
      <c r="K1550" s="11">
        <v>1</v>
      </c>
    </row>
    <row r="1551" spans="1:11" x14ac:dyDescent="0.25">
      <c r="A1551" s="11" t="s">
        <v>56</v>
      </c>
      <c r="B1551" s="11" t="s">
        <v>34</v>
      </c>
      <c r="C1551" s="11" t="s">
        <v>56</v>
      </c>
      <c r="D1551" s="11" t="s">
        <v>56</v>
      </c>
      <c r="E1551" s="11" t="s">
        <v>56</v>
      </c>
      <c r="F1551" s="11" t="s">
        <v>173</v>
      </c>
      <c r="G1551" s="1">
        <v>42244</v>
      </c>
      <c r="H1551" s="11">
        <v>17</v>
      </c>
      <c r="I1551" s="11">
        <v>19</v>
      </c>
      <c r="J1551" s="11">
        <v>61</v>
      </c>
      <c r="K1551" s="11">
        <v>0</v>
      </c>
    </row>
    <row r="1552" spans="1:11" x14ac:dyDescent="0.25">
      <c r="A1552" s="11" t="s">
        <v>56</v>
      </c>
      <c r="B1552" s="11" t="s">
        <v>34</v>
      </c>
      <c r="C1552" s="11" t="s">
        <v>56</v>
      </c>
      <c r="D1552" s="11" t="s">
        <v>56</v>
      </c>
      <c r="E1552" s="11" t="s">
        <v>56</v>
      </c>
      <c r="F1552" s="11" t="s">
        <v>173</v>
      </c>
      <c r="G1552" s="1">
        <v>42244</v>
      </c>
      <c r="H1552" s="11">
        <v>18</v>
      </c>
      <c r="I1552" s="11">
        <v>19</v>
      </c>
      <c r="J1552" s="11"/>
      <c r="K1552" s="11">
        <v>1</v>
      </c>
    </row>
    <row r="1553" spans="1:11" x14ac:dyDescent="0.25">
      <c r="A1553" s="11" t="s">
        <v>56</v>
      </c>
      <c r="B1553" s="11" t="s">
        <v>34</v>
      </c>
      <c r="C1553" s="11" t="s">
        <v>56</v>
      </c>
      <c r="D1553" s="11" t="s">
        <v>56</v>
      </c>
      <c r="E1553" s="11" t="s">
        <v>56</v>
      </c>
      <c r="F1553" s="11" t="s">
        <v>173</v>
      </c>
      <c r="G1553" s="1">
        <v>42255</v>
      </c>
      <c r="H1553" s="11">
        <v>16</v>
      </c>
      <c r="I1553" s="11">
        <v>19</v>
      </c>
      <c r="J1553" s="11">
        <v>69</v>
      </c>
      <c r="K1553" s="11">
        <v>0</v>
      </c>
    </row>
    <row r="1554" spans="1:11" x14ac:dyDescent="0.25">
      <c r="A1554" s="11" t="s">
        <v>56</v>
      </c>
      <c r="B1554" s="11" t="s">
        <v>34</v>
      </c>
      <c r="C1554" s="11" t="s">
        <v>56</v>
      </c>
      <c r="D1554" s="11" t="s">
        <v>56</v>
      </c>
      <c r="E1554" s="11" t="s">
        <v>56</v>
      </c>
      <c r="F1554" s="11" t="s">
        <v>173</v>
      </c>
      <c r="G1554" s="1">
        <v>42256</v>
      </c>
      <c r="H1554" s="11">
        <v>16</v>
      </c>
      <c r="I1554" s="11">
        <v>19</v>
      </c>
      <c r="J1554" s="11">
        <v>69</v>
      </c>
      <c r="K1554" s="11">
        <v>0</v>
      </c>
    </row>
    <row r="1555" spans="1:11" x14ac:dyDescent="0.25">
      <c r="A1555" s="11" t="s">
        <v>56</v>
      </c>
      <c r="B1555" s="11" t="s">
        <v>34</v>
      </c>
      <c r="C1555" s="11" t="s">
        <v>56</v>
      </c>
      <c r="D1555" s="11" t="s">
        <v>56</v>
      </c>
      <c r="E1555" s="11" t="s">
        <v>56</v>
      </c>
      <c r="F1555" s="11" t="s">
        <v>173</v>
      </c>
      <c r="G1555" s="1">
        <v>42257</v>
      </c>
      <c r="H1555" s="11">
        <v>16</v>
      </c>
      <c r="I1555" s="11">
        <v>19</v>
      </c>
      <c r="J1555" s="11">
        <v>69</v>
      </c>
      <c r="K1555" s="11">
        <v>0</v>
      </c>
    </row>
    <row r="1556" spans="1:11" x14ac:dyDescent="0.25">
      <c r="A1556" s="11" t="s">
        <v>56</v>
      </c>
      <c r="B1556" s="11" t="s">
        <v>34</v>
      </c>
      <c r="C1556" s="11" t="s">
        <v>56</v>
      </c>
      <c r="D1556" s="11" t="s">
        <v>56</v>
      </c>
      <c r="E1556" s="11" t="s">
        <v>56</v>
      </c>
      <c r="F1556" s="11" t="s">
        <v>173</v>
      </c>
      <c r="G1556" s="1">
        <v>42258</v>
      </c>
      <c r="H1556" s="11">
        <v>15</v>
      </c>
      <c r="I1556" s="11">
        <v>18</v>
      </c>
      <c r="J1556" s="11">
        <v>55</v>
      </c>
      <c r="K1556" s="11">
        <v>0</v>
      </c>
    </row>
    <row r="1557" spans="1:11" x14ac:dyDescent="0.25">
      <c r="A1557" s="11" t="s">
        <v>56</v>
      </c>
      <c r="B1557" s="11" t="s">
        <v>34</v>
      </c>
      <c r="C1557" s="11" t="s">
        <v>56</v>
      </c>
      <c r="D1557" s="11" t="s">
        <v>56</v>
      </c>
      <c r="E1557" s="11" t="s">
        <v>56</v>
      </c>
      <c r="F1557" s="11" t="s">
        <v>173</v>
      </c>
      <c r="G1557" s="1">
        <v>42258</v>
      </c>
      <c r="H1557" s="11">
        <v>16</v>
      </c>
      <c r="I1557" s="11">
        <v>19</v>
      </c>
      <c r="J1557" s="11"/>
      <c r="K1557" s="11">
        <v>1</v>
      </c>
    </row>
    <row r="1558" spans="1:11" x14ac:dyDescent="0.25">
      <c r="A1558" s="11" t="s">
        <v>56</v>
      </c>
      <c r="B1558" s="11" t="s">
        <v>34</v>
      </c>
      <c r="C1558" s="11" t="s">
        <v>56</v>
      </c>
      <c r="D1558" s="11" t="s">
        <v>56</v>
      </c>
      <c r="E1558" s="11" t="s">
        <v>56</v>
      </c>
      <c r="F1558" s="11" t="s">
        <v>173</v>
      </c>
      <c r="G1558" s="1">
        <v>42271</v>
      </c>
      <c r="H1558" s="11">
        <v>19</v>
      </c>
      <c r="I1558" s="11">
        <v>19</v>
      </c>
      <c r="J1558" s="11">
        <v>69</v>
      </c>
      <c r="K1558" s="11">
        <v>0</v>
      </c>
    </row>
    <row r="1559" spans="1:11" x14ac:dyDescent="0.25">
      <c r="A1559" s="11" t="s">
        <v>56</v>
      </c>
      <c r="B1559" s="11" t="s">
        <v>34</v>
      </c>
      <c r="C1559" s="11" t="s">
        <v>56</v>
      </c>
      <c r="D1559" s="11" t="s">
        <v>56</v>
      </c>
      <c r="E1559" s="11" t="s">
        <v>56</v>
      </c>
      <c r="F1559" s="11" t="s">
        <v>173</v>
      </c>
      <c r="G1559" s="1">
        <v>42272</v>
      </c>
      <c r="H1559" s="11">
        <v>18</v>
      </c>
      <c r="I1559" s="11">
        <v>19</v>
      </c>
      <c r="J1559" s="11">
        <v>69</v>
      </c>
      <c r="K1559" s="11">
        <v>0</v>
      </c>
    </row>
    <row r="1560" spans="1:11" x14ac:dyDescent="0.25">
      <c r="A1560" s="11" t="s">
        <v>56</v>
      </c>
      <c r="B1560" s="11" t="s">
        <v>34</v>
      </c>
      <c r="C1560" s="11" t="s">
        <v>56</v>
      </c>
      <c r="D1560" s="11" t="s">
        <v>56</v>
      </c>
      <c r="E1560" s="11" t="s">
        <v>56</v>
      </c>
      <c r="F1560" s="11" t="s">
        <v>173</v>
      </c>
      <c r="G1560" s="1">
        <v>42275</v>
      </c>
      <c r="H1560" s="11">
        <v>19</v>
      </c>
      <c r="I1560" s="11">
        <v>19</v>
      </c>
      <c r="J1560" s="11">
        <v>65</v>
      </c>
      <c r="K1560" s="11">
        <v>0</v>
      </c>
    </row>
    <row r="1561" spans="1:11" x14ac:dyDescent="0.25">
      <c r="A1561" s="11" t="s">
        <v>56</v>
      </c>
      <c r="B1561" s="11" t="s">
        <v>34</v>
      </c>
      <c r="C1561" s="11" t="s">
        <v>56</v>
      </c>
      <c r="D1561" s="11" t="s">
        <v>56</v>
      </c>
      <c r="E1561" s="11" t="s">
        <v>56</v>
      </c>
      <c r="F1561" s="11" t="s">
        <v>173</v>
      </c>
      <c r="G1561" s="1">
        <v>42276</v>
      </c>
      <c r="H1561" s="11">
        <v>19</v>
      </c>
      <c r="I1561" s="11">
        <v>19</v>
      </c>
      <c r="J1561" s="11">
        <v>44</v>
      </c>
      <c r="K1561" s="11">
        <v>0</v>
      </c>
    </row>
    <row r="1562" spans="1:11" x14ac:dyDescent="0.25">
      <c r="A1562" s="11" t="s">
        <v>56</v>
      </c>
      <c r="B1562" s="11" t="s">
        <v>34</v>
      </c>
      <c r="C1562" s="11" t="s">
        <v>56</v>
      </c>
      <c r="D1562" s="11" t="s">
        <v>56</v>
      </c>
      <c r="E1562" s="11" t="s">
        <v>56</v>
      </c>
      <c r="F1562" s="11" t="s">
        <v>173</v>
      </c>
      <c r="G1562" s="1">
        <v>42285</v>
      </c>
      <c r="H1562" s="11">
        <v>19</v>
      </c>
      <c r="I1562" s="11">
        <v>19</v>
      </c>
      <c r="J1562" s="11">
        <v>70</v>
      </c>
      <c r="K1562" s="11">
        <v>0</v>
      </c>
    </row>
    <row r="1563" spans="1:11" x14ac:dyDescent="0.25">
      <c r="A1563" s="11" t="s">
        <v>56</v>
      </c>
      <c r="B1563" s="11" t="s">
        <v>34</v>
      </c>
      <c r="C1563" s="11" t="s">
        <v>56</v>
      </c>
      <c r="D1563" s="11" t="s">
        <v>56</v>
      </c>
      <c r="E1563" s="11" t="s">
        <v>56</v>
      </c>
      <c r="F1563" s="11" t="s">
        <v>173</v>
      </c>
      <c r="G1563" s="1">
        <v>42286</v>
      </c>
      <c r="H1563" s="11">
        <v>17</v>
      </c>
      <c r="I1563" s="11">
        <v>19</v>
      </c>
      <c r="J1563" s="11">
        <v>48</v>
      </c>
      <c r="K1563" s="11">
        <v>0</v>
      </c>
    </row>
    <row r="1564" spans="1:11" x14ac:dyDescent="0.25">
      <c r="A1564" s="11" t="s">
        <v>56</v>
      </c>
      <c r="B1564" s="11" t="s">
        <v>34</v>
      </c>
      <c r="C1564" s="11" t="s">
        <v>56</v>
      </c>
      <c r="D1564" s="11" t="s">
        <v>56</v>
      </c>
      <c r="E1564" s="11" t="s">
        <v>56</v>
      </c>
      <c r="F1564" s="11" t="s">
        <v>173</v>
      </c>
      <c r="G1564" s="1">
        <v>42286</v>
      </c>
      <c r="H1564" s="11">
        <v>18</v>
      </c>
      <c r="I1564" s="11">
        <v>19</v>
      </c>
      <c r="J1564" s="11">
        <v>22</v>
      </c>
      <c r="K1564" s="11">
        <v>0</v>
      </c>
    </row>
    <row r="1565" spans="1:11" x14ac:dyDescent="0.25">
      <c r="A1565" s="11" t="s">
        <v>56</v>
      </c>
      <c r="B1565" s="11" t="s">
        <v>34</v>
      </c>
      <c r="C1565" s="11" t="s">
        <v>56</v>
      </c>
      <c r="D1565" s="11" t="s">
        <v>56</v>
      </c>
      <c r="E1565" s="11" t="s">
        <v>56</v>
      </c>
      <c r="F1565" s="11" t="s">
        <v>173</v>
      </c>
      <c r="G1565" s="1">
        <v>42289</v>
      </c>
      <c r="H1565" s="11">
        <v>16</v>
      </c>
      <c r="I1565" s="11">
        <v>19</v>
      </c>
      <c r="J1565" s="11"/>
      <c r="K1565" s="11">
        <v>1</v>
      </c>
    </row>
    <row r="1566" spans="1:11" x14ac:dyDescent="0.25">
      <c r="A1566" s="11" t="s">
        <v>56</v>
      </c>
      <c r="B1566" s="11" t="s">
        <v>34</v>
      </c>
      <c r="C1566" s="11" t="s">
        <v>56</v>
      </c>
      <c r="D1566" s="11" t="s">
        <v>56</v>
      </c>
      <c r="E1566" s="11" t="s">
        <v>56</v>
      </c>
      <c r="F1566" s="11" t="s">
        <v>173</v>
      </c>
      <c r="G1566" s="1">
        <v>42289</v>
      </c>
      <c r="H1566" s="11">
        <v>17</v>
      </c>
      <c r="I1566" s="11">
        <v>19</v>
      </c>
      <c r="J1566" s="11">
        <v>61</v>
      </c>
      <c r="K1566" s="11">
        <v>0</v>
      </c>
    </row>
    <row r="1567" spans="1:11" x14ac:dyDescent="0.25">
      <c r="A1567" s="11" t="s">
        <v>56</v>
      </c>
      <c r="B1567" s="11" t="s">
        <v>34</v>
      </c>
      <c r="C1567" s="11" t="s">
        <v>56</v>
      </c>
      <c r="D1567" s="11" t="s">
        <v>56</v>
      </c>
      <c r="E1567" s="11" t="s">
        <v>56</v>
      </c>
      <c r="F1567" s="11" t="s">
        <v>173</v>
      </c>
      <c r="G1567" s="1">
        <v>42290</v>
      </c>
      <c r="H1567" s="11">
        <v>16</v>
      </c>
      <c r="I1567" s="11">
        <v>19</v>
      </c>
      <c r="J1567" s="11">
        <v>45</v>
      </c>
      <c r="K1567" s="11">
        <v>0</v>
      </c>
    </row>
    <row r="1568" spans="1:11" x14ac:dyDescent="0.25">
      <c r="A1568" s="11" t="s">
        <v>56</v>
      </c>
      <c r="B1568" s="11" t="s">
        <v>34</v>
      </c>
      <c r="C1568" s="11" t="s">
        <v>56</v>
      </c>
      <c r="D1568" s="11" t="s">
        <v>56</v>
      </c>
      <c r="E1568" s="11" t="s">
        <v>56</v>
      </c>
      <c r="F1568" s="11" t="s">
        <v>173</v>
      </c>
      <c r="G1568" s="1">
        <v>42290</v>
      </c>
      <c r="H1568" s="11">
        <v>17</v>
      </c>
      <c r="I1568" s="11">
        <v>19</v>
      </c>
      <c r="J1568" s="11">
        <v>25</v>
      </c>
      <c r="K1568" s="11">
        <v>0</v>
      </c>
    </row>
    <row r="1569" spans="1:11" x14ac:dyDescent="0.25">
      <c r="A1569" s="11" t="s">
        <v>56</v>
      </c>
      <c r="B1569" s="11" t="s">
        <v>34</v>
      </c>
      <c r="C1569" s="11" t="s">
        <v>56</v>
      </c>
      <c r="D1569" s="11" t="s">
        <v>56</v>
      </c>
      <c r="E1569" s="11" t="s">
        <v>56</v>
      </c>
      <c r="F1569" s="11" t="s">
        <v>173</v>
      </c>
      <c r="G1569" s="1">
        <v>42291</v>
      </c>
      <c r="H1569" s="11">
        <v>18</v>
      </c>
      <c r="I1569" s="11">
        <v>19</v>
      </c>
      <c r="J1569" s="11">
        <v>70</v>
      </c>
      <c r="K1569" s="11">
        <v>0</v>
      </c>
    </row>
    <row r="1570" spans="1:11" x14ac:dyDescent="0.25">
      <c r="A1570" s="11" t="s">
        <v>56</v>
      </c>
      <c r="B1570" s="11" t="s">
        <v>34</v>
      </c>
      <c r="C1570" s="11" t="s">
        <v>56</v>
      </c>
      <c r="D1570" s="11" t="s">
        <v>56</v>
      </c>
      <c r="E1570" s="11" t="s">
        <v>56</v>
      </c>
      <c r="F1570" s="11" t="s">
        <v>173</v>
      </c>
      <c r="G1570" s="1">
        <v>42292</v>
      </c>
      <c r="H1570" s="11">
        <v>18</v>
      </c>
      <c r="I1570" s="11">
        <v>19</v>
      </c>
      <c r="J1570" s="11">
        <v>61</v>
      </c>
      <c r="K1570" s="11">
        <v>0</v>
      </c>
    </row>
    <row r="1571" spans="1:11" x14ac:dyDescent="0.25">
      <c r="A1571" s="11" t="s">
        <v>56</v>
      </c>
      <c r="B1571" s="11" t="s">
        <v>34</v>
      </c>
      <c r="C1571" s="11" t="s">
        <v>56</v>
      </c>
      <c r="D1571" s="11" t="s">
        <v>56</v>
      </c>
      <c r="E1571" s="11" t="s">
        <v>56</v>
      </c>
      <c r="F1571" s="11" t="s">
        <v>173</v>
      </c>
      <c r="G1571" s="1">
        <v>42292</v>
      </c>
      <c r="H1571" s="11">
        <v>19</v>
      </c>
      <c r="I1571" s="11">
        <v>19</v>
      </c>
      <c r="J1571" s="11"/>
      <c r="K1571" s="11">
        <v>1</v>
      </c>
    </row>
    <row r="1572" spans="1:11" x14ac:dyDescent="0.25">
      <c r="A1572" s="11" t="s">
        <v>56</v>
      </c>
      <c r="B1572" s="11" t="s">
        <v>34</v>
      </c>
      <c r="C1572" s="11" t="s">
        <v>56</v>
      </c>
      <c r="D1572" s="11" t="s">
        <v>56</v>
      </c>
      <c r="E1572" s="11" t="s">
        <v>56</v>
      </c>
      <c r="F1572" s="11" t="s">
        <v>173</v>
      </c>
      <c r="G1572" s="1">
        <v>42293</v>
      </c>
      <c r="H1572" s="11">
        <v>19</v>
      </c>
      <c r="I1572" s="11">
        <v>19</v>
      </c>
      <c r="J1572" s="11">
        <v>70</v>
      </c>
      <c r="K1572" s="11">
        <v>0</v>
      </c>
    </row>
    <row r="1573" spans="1:11" x14ac:dyDescent="0.25">
      <c r="A1573" s="11" t="s">
        <v>56</v>
      </c>
      <c r="B1573" s="11" t="s">
        <v>34</v>
      </c>
      <c r="C1573" s="11" t="s">
        <v>56</v>
      </c>
      <c r="D1573" s="11" t="s">
        <v>56</v>
      </c>
      <c r="E1573" s="11" t="s">
        <v>56</v>
      </c>
      <c r="F1573" s="11" t="s">
        <v>173</v>
      </c>
      <c r="G1573" s="1">
        <v>42303</v>
      </c>
      <c r="H1573" s="11">
        <v>19</v>
      </c>
      <c r="I1573" s="11">
        <v>19</v>
      </c>
      <c r="J1573" s="11">
        <v>70</v>
      </c>
      <c r="K1573" s="11">
        <v>0</v>
      </c>
    </row>
    <row r="1574" spans="1:11" x14ac:dyDescent="0.25">
      <c r="A1574" s="11" t="s">
        <v>56</v>
      </c>
      <c r="B1574" s="11" t="s">
        <v>34</v>
      </c>
      <c r="C1574" s="11" t="s">
        <v>56</v>
      </c>
      <c r="D1574" s="11" t="s">
        <v>56</v>
      </c>
      <c r="E1574" s="11" t="s">
        <v>56</v>
      </c>
      <c r="F1574" s="11" t="s">
        <v>173</v>
      </c>
      <c r="G1574" s="1">
        <v>42304</v>
      </c>
      <c r="H1574" s="11">
        <v>19</v>
      </c>
      <c r="I1574" s="11">
        <v>19</v>
      </c>
      <c r="J1574" s="11">
        <v>70</v>
      </c>
      <c r="K1574" s="11">
        <v>0</v>
      </c>
    </row>
    <row r="1575" spans="1:11" x14ac:dyDescent="0.25">
      <c r="A1575" s="11" t="s">
        <v>56</v>
      </c>
      <c r="B1575" s="11" t="s">
        <v>34</v>
      </c>
      <c r="C1575" s="11" t="s">
        <v>56</v>
      </c>
      <c r="D1575" s="11" t="s">
        <v>56</v>
      </c>
      <c r="E1575" s="11" t="s">
        <v>56</v>
      </c>
      <c r="F1575" s="11" t="s">
        <v>173</v>
      </c>
      <c r="G1575" s="1">
        <v>42305</v>
      </c>
      <c r="H1575" s="11">
        <v>19</v>
      </c>
      <c r="I1575" s="11">
        <v>19</v>
      </c>
      <c r="J1575" s="11">
        <v>70</v>
      </c>
      <c r="K1575" s="11">
        <v>0</v>
      </c>
    </row>
    <row r="1576" spans="1:11" x14ac:dyDescent="0.25">
      <c r="A1576" s="11" t="s">
        <v>56</v>
      </c>
      <c r="B1576" s="11" t="s">
        <v>34</v>
      </c>
      <c r="C1576" s="11" t="s">
        <v>56</v>
      </c>
      <c r="D1576" s="11" t="s">
        <v>56</v>
      </c>
      <c r="E1576" s="11" t="s">
        <v>56</v>
      </c>
      <c r="F1576" s="11" t="s">
        <v>173</v>
      </c>
      <c r="G1576" s="1">
        <v>42306</v>
      </c>
      <c r="H1576" s="11">
        <v>19</v>
      </c>
      <c r="I1576" s="11">
        <v>19</v>
      </c>
      <c r="J1576" s="11">
        <v>64</v>
      </c>
      <c r="K1576" s="11">
        <v>0</v>
      </c>
    </row>
    <row r="1577" spans="1:11" x14ac:dyDescent="0.25">
      <c r="A1577" s="11" t="s">
        <v>56</v>
      </c>
      <c r="B1577" s="11" t="s">
        <v>34</v>
      </c>
      <c r="C1577" s="11" t="s">
        <v>56</v>
      </c>
      <c r="D1577" s="11" t="s">
        <v>56</v>
      </c>
      <c r="E1577" s="11" t="s">
        <v>56</v>
      </c>
      <c r="F1577" s="11" t="s">
        <v>173</v>
      </c>
      <c r="G1577" s="1">
        <v>42307</v>
      </c>
      <c r="H1577" s="11">
        <v>19</v>
      </c>
      <c r="I1577" s="11">
        <v>19</v>
      </c>
      <c r="J1577" s="11">
        <v>70</v>
      </c>
      <c r="K1577" s="11">
        <v>0</v>
      </c>
    </row>
    <row r="1578" spans="1:11" x14ac:dyDescent="0.25">
      <c r="A1578" s="11" t="s">
        <v>56</v>
      </c>
      <c r="B1578" s="11" t="s">
        <v>34</v>
      </c>
      <c r="C1578" s="11" t="s">
        <v>56</v>
      </c>
      <c r="D1578" s="11" t="s">
        <v>56</v>
      </c>
      <c r="E1578" s="11" t="s">
        <v>56</v>
      </c>
      <c r="F1578" s="11" t="s">
        <v>175</v>
      </c>
      <c r="G1578" s="1">
        <v>42163</v>
      </c>
      <c r="H1578" s="11">
        <v>15</v>
      </c>
      <c r="I1578" s="11">
        <v>19</v>
      </c>
      <c r="J1578" s="11"/>
      <c r="K1578" s="11">
        <v>1</v>
      </c>
    </row>
    <row r="1579" spans="1:11" x14ac:dyDescent="0.25">
      <c r="A1579" s="11" t="s">
        <v>56</v>
      </c>
      <c r="B1579" s="11" t="s">
        <v>34</v>
      </c>
      <c r="C1579" s="11" t="s">
        <v>56</v>
      </c>
      <c r="D1579" s="11" t="s">
        <v>56</v>
      </c>
      <c r="E1579" s="11" t="s">
        <v>56</v>
      </c>
      <c r="F1579" s="11" t="s">
        <v>175</v>
      </c>
      <c r="G1579" s="1">
        <v>42164</v>
      </c>
      <c r="H1579" s="11">
        <v>14</v>
      </c>
      <c r="I1579" s="11">
        <v>19</v>
      </c>
      <c r="J1579" s="11"/>
      <c r="K1579" s="11">
        <v>1</v>
      </c>
    </row>
    <row r="1580" spans="1:11" x14ac:dyDescent="0.25">
      <c r="A1580" s="11" t="s">
        <v>56</v>
      </c>
      <c r="B1580" s="11" t="s">
        <v>34</v>
      </c>
      <c r="C1580" s="11" t="s">
        <v>56</v>
      </c>
      <c r="D1580" s="11" t="s">
        <v>56</v>
      </c>
      <c r="E1580" s="11" t="s">
        <v>56</v>
      </c>
      <c r="F1580" s="11" t="s">
        <v>175</v>
      </c>
      <c r="G1580" s="1">
        <v>42180</v>
      </c>
      <c r="H1580" s="11">
        <v>15</v>
      </c>
      <c r="I1580" s="11">
        <v>19</v>
      </c>
      <c r="J1580" s="11"/>
      <c r="K1580" s="11">
        <v>1</v>
      </c>
    </row>
    <row r="1581" spans="1:11" x14ac:dyDescent="0.25">
      <c r="A1581" s="11" t="s">
        <v>56</v>
      </c>
      <c r="B1581" s="11" t="s">
        <v>34</v>
      </c>
      <c r="C1581" s="11" t="s">
        <v>56</v>
      </c>
      <c r="D1581" s="11" t="s">
        <v>56</v>
      </c>
      <c r="E1581" s="11" t="s">
        <v>56</v>
      </c>
      <c r="F1581" s="11" t="s">
        <v>175</v>
      </c>
      <c r="G1581" s="1">
        <v>42181</v>
      </c>
      <c r="H1581" s="11">
        <v>17</v>
      </c>
      <c r="I1581" s="11">
        <v>19</v>
      </c>
      <c r="J1581" s="11"/>
      <c r="K1581" s="11">
        <v>1</v>
      </c>
    </row>
    <row r="1582" spans="1:11" x14ac:dyDescent="0.25">
      <c r="A1582" s="11" t="s">
        <v>56</v>
      </c>
      <c r="B1582" s="11" t="s">
        <v>34</v>
      </c>
      <c r="C1582" s="11" t="s">
        <v>56</v>
      </c>
      <c r="D1582" s="11" t="s">
        <v>56</v>
      </c>
      <c r="E1582" s="11" t="s">
        <v>56</v>
      </c>
      <c r="F1582" s="11" t="s">
        <v>175</v>
      </c>
      <c r="G1582" s="1">
        <v>42184</v>
      </c>
      <c r="H1582" s="11">
        <v>17</v>
      </c>
      <c r="I1582" s="11">
        <v>19</v>
      </c>
      <c r="J1582" s="11"/>
      <c r="K1582" s="11">
        <v>1</v>
      </c>
    </row>
    <row r="1583" spans="1:11" x14ac:dyDescent="0.25">
      <c r="A1583" s="11" t="s">
        <v>56</v>
      </c>
      <c r="B1583" s="11" t="s">
        <v>34</v>
      </c>
      <c r="C1583" s="11" t="s">
        <v>56</v>
      </c>
      <c r="D1583" s="11" t="s">
        <v>56</v>
      </c>
      <c r="E1583" s="11" t="s">
        <v>56</v>
      </c>
      <c r="F1583" s="11" t="s">
        <v>175</v>
      </c>
      <c r="G1583" s="1">
        <v>42185</v>
      </c>
      <c r="H1583" s="11">
        <v>16</v>
      </c>
      <c r="I1583" s="11">
        <v>19</v>
      </c>
      <c r="J1583" s="11"/>
      <c r="K1583" s="11">
        <v>1</v>
      </c>
    </row>
    <row r="1584" spans="1:11" x14ac:dyDescent="0.25">
      <c r="A1584" s="11" t="s">
        <v>56</v>
      </c>
      <c r="B1584" s="11" t="s">
        <v>34</v>
      </c>
      <c r="C1584" s="11" t="s">
        <v>56</v>
      </c>
      <c r="D1584" s="11" t="s">
        <v>56</v>
      </c>
      <c r="E1584" s="11" t="s">
        <v>56</v>
      </c>
      <c r="F1584" s="11" t="s">
        <v>175</v>
      </c>
      <c r="G1584" s="1">
        <v>42186</v>
      </c>
      <c r="H1584" s="11">
        <v>14</v>
      </c>
      <c r="I1584" s="11">
        <v>19</v>
      </c>
      <c r="J1584" s="11"/>
      <c r="K1584" s="11">
        <v>1</v>
      </c>
    </row>
    <row r="1585" spans="1:11" x14ac:dyDescent="0.25">
      <c r="A1585" s="11" t="s">
        <v>56</v>
      </c>
      <c r="B1585" s="11" t="s">
        <v>34</v>
      </c>
      <c r="C1585" s="11" t="s">
        <v>56</v>
      </c>
      <c r="D1585" s="11" t="s">
        <v>56</v>
      </c>
      <c r="E1585" s="11" t="s">
        <v>56</v>
      </c>
      <c r="F1585" s="11" t="s">
        <v>175</v>
      </c>
      <c r="G1585" s="1">
        <v>42187</v>
      </c>
      <c r="H1585" s="11">
        <v>17</v>
      </c>
      <c r="I1585" s="11">
        <v>18</v>
      </c>
      <c r="J1585" s="11"/>
      <c r="K1585" s="11">
        <v>1</v>
      </c>
    </row>
    <row r="1586" spans="1:11" x14ac:dyDescent="0.25">
      <c r="A1586" s="11" t="s">
        <v>56</v>
      </c>
      <c r="B1586" s="11" t="s">
        <v>34</v>
      </c>
      <c r="C1586" s="11" t="s">
        <v>56</v>
      </c>
      <c r="D1586" s="11" t="s">
        <v>56</v>
      </c>
      <c r="E1586" s="11" t="s">
        <v>56</v>
      </c>
      <c r="F1586" s="11" t="s">
        <v>175</v>
      </c>
      <c r="G1586" s="1">
        <v>42213</v>
      </c>
      <c r="H1586" s="11">
        <v>18</v>
      </c>
      <c r="I1586" s="11">
        <v>19</v>
      </c>
      <c r="J1586" s="11"/>
      <c r="K1586" s="11">
        <v>1</v>
      </c>
    </row>
    <row r="1587" spans="1:11" x14ac:dyDescent="0.25">
      <c r="A1587" s="11" t="s">
        <v>56</v>
      </c>
      <c r="B1587" s="11" t="s">
        <v>34</v>
      </c>
      <c r="C1587" s="11" t="s">
        <v>56</v>
      </c>
      <c r="D1587" s="11" t="s">
        <v>56</v>
      </c>
      <c r="E1587" s="11" t="s">
        <v>56</v>
      </c>
      <c r="F1587" s="11" t="s">
        <v>175</v>
      </c>
      <c r="G1587" s="1">
        <v>42214</v>
      </c>
      <c r="H1587" s="11">
        <v>17</v>
      </c>
      <c r="I1587" s="11">
        <v>19</v>
      </c>
      <c r="J1587" s="11"/>
      <c r="K1587" s="11">
        <v>1</v>
      </c>
    </row>
    <row r="1588" spans="1:11" x14ac:dyDescent="0.25">
      <c r="A1588" s="11" t="s">
        <v>56</v>
      </c>
      <c r="B1588" s="11" t="s">
        <v>34</v>
      </c>
      <c r="C1588" s="11" t="s">
        <v>56</v>
      </c>
      <c r="D1588" s="11" t="s">
        <v>56</v>
      </c>
      <c r="E1588" s="11" t="s">
        <v>56</v>
      </c>
      <c r="F1588" s="11" t="s">
        <v>175</v>
      </c>
      <c r="G1588" s="1">
        <v>42215</v>
      </c>
      <c r="H1588" s="11">
        <v>17</v>
      </c>
      <c r="I1588" s="11">
        <v>18</v>
      </c>
      <c r="J1588" s="11"/>
      <c r="K1588" s="11">
        <v>1</v>
      </c>
    </row>
    <row r="1589" spans="1:11" x14ac:dyDescent="0.25">
      <c r="A1589" s="11" t="s">
        <v>56</v>
      </c>
      <c r="B1589" s="11" t="s">
        <v>34</v>
      </c>
      <c r="C1589" s="11" t="s">
        <v>56</v>
      </c>
      <c r="D1589" s="11" t="s">
        <v>56</v>
      </c>
      <c r="E1589" s="11" t="s">
        <v>56</v>
      </c>
      <c r="F1589" s="11" t="s">
        <v>175</v>
      </c>
      <c r="G1589" s="1">
        <v>42222</v>
      </c>
      <c r="H1589" s="11">
        <v>17</v>
      </c>
      <c r="I1589" s="11">
        <v>18</v>
      </c>
      <c r="J1589" s="11"/>
      <c r="K1589" s="11">
        <v>1</v>
      </c>
    </row>
    <row r="1590" spans="1:11" x14ac:dyDescent="0.25">
      <c r="A1590" s="11" t="s">
        <v>56</v>
      </c>
      <c r="B1590" s="11" t="s">
        <v>34</v>
      </c>
      <c r="C1590" s="11" t="s">
        <v>56</v>
      </c>
      <c r="D1590" s="11" t="s">
        <v>56</v>
      </c>
      <c r="E1590" s="11" t="s">
        <v>56</v>
      </c>
      <c r="F1590" s="11" t="s">
        <v>175</v>
      </c>
      <c r="G1590" s="1">
        <v>42229</v>
      </c>
      <c r="H1590" s="11">
        <v>18</v>
      </c>
      <c r="I1590" s="11">
        <v>19</v>
      </c>
      <c r="J1590" s="11"/>
      <c r="K1590" s="11">
        <v>1</v>
      </c>
    </row>
    <row r="1591" spans="1:11" x14ac:dyDescent="0.25">
      <c r="A1591" s="11" t="s">
        <v>56</v>
      </c>
      <c r="B1591" s="11" t="s">
        <v>34</v>
      </c>
      <c r="C1591" s="11" t="s">
        <v>56</v>
      </c>
      <c r="D1591" s="11" t="s">
        <v>56</v>
      </c>
      <c r="E1591" s="11" t="s">
        <v>56</v>
      </c>
      <c r="F1591" s="11" t="s">
        <v>175</v>
      </c>
      <c r="G1591" s="1">
        <v>42233</v>
      </c>
      <c r="H1591" s="11">
        <v>17</v>
      </c>
      <c r="I1591" s="11">
        <v>18</v>
      </c>
      <c r="J1591" s="11"/>
      <c r="K1591" s="11">
        <v>1</v>
      </c>
    </row>
    <row r="1592" spans="1:11" x14ac:dyDescent="0.25">
      <c r="A1592" s="11" t="s">
        <v>56</v>
      </c>
      <c r="B1592" s="11" t="s">
        <v>34</v>
      </c>
      <c r="C1592" s="11" t="s">
        <v>56</v>
      </c>
      <c r="D1592" s="11" t="s">
        <v>56</v>
      </c>
      <c r="E1592" s="11" t="s">
        <v>56</v>
      </c>
      <c r="F1592" s="11" t="s">
        <v>175</v>
      </c>
      <c r="G1592" s="1">
        <v>42242</v>
      </c>
      <c r="H1592" s="11">
        <v>17</v>
      </c>
      <c r="I1592" s="11">
        <v>19</v>
      </c>
      <c r="J1592" s="11"/>
      <c r="K1592" s="11">
        <v>1</v>
      </c>
    </row>
    <row r="1593" spans="1:11" x14ac:dyDescent="0.25">
      <c r="A1593" s="11" t="s">
        <v>56</v>
      </c>
      <c r="B1593" s="11" t="s">
        <v>34</v>
      </c>
      <c r="C1593" s="11" t="s">
        <v>56</v>
      </c>
      <c r="D1593" s="11" t="s">
        <v>56</v>
      </c>
      <c r="E1593" s="11" t="s">
        <v>56</v>
      </c>
      <c r="F1593" s="11" t="s">
        <v>175</v>
      </c>
      <c r="G1593" s="1">
        <v>42244</v>
      </c>
      <c r="H1593" s="11">
        <v>17</v>
      </c>
      <c r="I1593" s="11">
        <v>19</v>
      </c>
      <c r="J1593" s="11"/>
      <c r="K1593" s="11">
        <v>1</v>
      </c>
    </row>
    <row r="1594" spans="1:11" x14ac:dyDescent="0.25">
      <c r="A1594" s="11" t="s">
        <v>56</v>
      </c>
      <c r="B1594" s="11" t="s">
        <v>36</v>
      </c>
      <c r="C1594" s="11" t="s">
        <v>56</v>
      </c>
      <c r="D1594" s="11" t="s">
        <v>56</v>
      </c>
      <c r="E1594" s="11" t="s">
        <v>56</v>
      </c>
      <c r="F1594" s="11" t="s">
        <v>174</v>
      </c>
      <c r="G1594" s="1">
        <v>41947</v>
      </c>
      <c r="H1594" s="11">
        <v>19</v>
      </c>
      <c r="I1594" s="11">
        <v>19</v>
      </c>
      <c r="J1594" s="11"/>
      <c r="K1594" s="11">
        <v>1</v>
      </c>
    </row>
    <row r="1595" spans="1:11" x14ac:dyDescent="0.25">
      <c r="A1595" s="11" t="s">
        <v>56</v>
      </c>
      <c r="B1595" s="11" t="s">
        <v>36</v>
      </c>
      <c r="C1595" s="11" t="s">
        <v>56</v>
      </c>
      <c r="D1595" s="11" t="s">
        <v>56</v>
      </c>
      <c r="E1595" s="11" t="s">
        <v>56</v>
      </c>
      <c r="F1595" s="11" t="s">
        <v>174</v>
      </c>
      <c r="G1595" s="1">
        <v>41948</v>
      </c>
      <c r="H1595" s="11">
        <v>18</v>
      </c>
      <c r="I1595" s="11">
        <v>19</v>
      </c>
      <c r="J1595" s="11"/>
      <c r="K1595" s="11">
        <v>1</v>
      </c>
    </row>
    <row r="1596" spans="1:11" x14ac:dyDescent="0.25">
      <c r="A1596" s="11" t="s">
        <v>56</v>
      </c>
      <c r="B1596" s="11" t="s">
        <v>36</v>
      </c>
      <c r="C1596" s="11" t="s">
        <v>56</v>
      </c>
      <c r="D1596" s="11" t="s">
        <v>56</v>
      </c>
      <c r="E1596" s="11" t="s">
        <v>56</v>
      </c>
      <c r="F1596" s="11" t="s">
        <v>174</v>
      </c>
      <c r="G1596" s="1">
        <v>41949</v>
      </c>
      <c r="H1596" s="11">
        <v>17</v>
      </c>
      <c r="I1596" s="11">
        <v>19</v>
      </c>
      <c r="J1596" s="11"/>
      <c r="K1596" s="11">
        <v>1</v>
      </c>
    </row>
    <row r="1597" spans="1:11" x14ac:dyDescent="0.25">
      <c r="A1597" s="11" t="s">
        <v>56</v>
      </c>
      <c r="B1597" s="11" t="s">
        <v>36</v>
      </c>
      <c r="C1597" s="11" t="s">
        <v>56</v>
      </c>
      <c r="D1597" s="11" t="s">
        <v>56</v>
      </c>
      <c r="E1597" s="11" t="s">
        <v>56</v>
      </c>
      <c r="F1597" s="11" t="s">
        <v>174</v>
      </c>
      <c r="G1597" s="1">
        <v>41950</v>
      </c>
      <c r="H1597" s="11">
        <v>18</v>
      </c>
      <c r="I1597" s="11">
        <v>19</v>
      </c>
      <c r="J1597" s="11"/>
      <c r="K1597" s="11">
        <v>1</v>
      </c>
    </row>
    <row r="1598" spans="1:11" x14ac:dyDescent="0.25">
      <c r="A1598" s="11" t="s">
        <v>56</v>
      </c>
      <c r="B1598" s="11" t="s">
        <v>36</v>
      </c>
      <c r="C1598" s="11" t="s">
        <v>56</v>
      </c>
      <c r="D1598" s="11" t="s">
        <v>56</v>
      </c>
      <c r="E1598" s="11" t="s">
        <v>56</v>
      </c>
      <c r="F1598" s="11" t="s">
        <v>174</v>
      </c>
      <c r="G1598" s="1">
        <v>41953</v>
      </c>
      <c r="H1598" s="11">
        <v>18</v>
      </c>
      <c r="I1598" s="11">
        <v>19</v>
      </c>
      <c r="J1598" s="11"/>
      <c r="K1598" s="11">
        <v>1</v>
      </c>
    </row>
    <row r="1599" spans="1:11" x14ac:dyDescent="0.25">
      <c r="A1599" s="11" t="s">
        <v>56</v>
      </c>
      <c r="B1599" s="11" t="s">
        <v>36</v>
      </c>
      <c r="C1599" s="11" t="s">
        <v>56</v>
      </c>
      <c r="D1599" s="11" t="s">
        <v>56</v>
      </c>
      <c r="E1599" s="11" t="s">
        <v>56</v>
      </c>
      <c r="F1599" s="11" t="s">
        <v>174</v>
      </c>
      <c r="G1599" s="1">
        <v>41956</v>
      </c>
      <c r="H1599" s="11">
        <v>18</v>
      </c>
      <c r="I1599" s="11">
        <v>19</v>
      </c>
      <c r="J1599" s="11"/>
      <c r="K1599" s="11">
        <v>1</v>
      </c>
    </row>
    <row r="1600" spans="1:11" x14ac:dyDescent="0.25">
      <c r="A1600" s="11" t="s">
        <v>56</v>
      </c>
      <c r="B1600" s="11" t="s">
        <v>36</v>
      </c>
      <c r="C1600" s="11" t="s">
        <v>56</v>
      </c>
      <c r="D1600" s="11" t="s">
        <v>56</v>
      </c>
      <c r="E1600" s="11" t="s">
        <v>56</v>
      </c>
      <c r="F1600" s="11" t="s">
        <v>174</v>
      </c>
      <c r="G1600" s="1">
        <v>41963</v>
      </c>
      <c r="H1600" s="11">
        <v>18</v>
      </c>
      <c r="I1600" s="11">
        <v>18</v>
      </c>
      <c r="J1600" s="11"/>
      <c r="K1600" s="11">
        <v>1</v>
      </c>
    </row>
    <row r="1601" spans="1:11" x14ac:dyDescent="0.25">
      <c r="A1601" s="11" t="s">
        <v>56</v>
      </c>
      <c r="B1601" s="11" t="s">
        <v>36</v>
      </c>
      <c r="C1601" s="11" t="s">
        <v>56</v>
      </c>
      <c r="D1601" s="11" t="s">
        <v>56</v>
      </c>
      <c r="E1601" s="11" t="s">
        <v>56</v>
      </c>
      <c r="F1601" s="11" t="s">
        <v>174</v>
      </c>
      <c r="G1601" s="1">
        <v>41975</v>
      </c>
      <c r="H1601" s="11">
        <v>18</v>
      </c>
      <c r="I1601" s="11">
        <v>18</v>
      </c>
      <c r="J1601" s="11"/>
      <c r="K1601" s="11">
        <v>1</v>
      </c>
    </row>
    <row r="1602" spans="1:11" x14ac:dyDescent="0.25">
      <c r="A1602" s="11" t="s">
        <v>56</v>
      </c>
      <c r="B1602" s="11" t="s">
        <v>36</v>
      </c>
      <c r="C1602" s="11" t="s">
        <v>56</v>
      </c>
      <c r="D1602" s="11" t="s">
        <v>56</v>
      </c>
      <c r="E1602" s="11" t="s">
        <v>56</v>
      </c>
      <c r="F1602" s="11" t="s">
        <v>174</v>
      </c>
      <c r="G1602" s="1">
        <v>41976</v>
      </c>
      <c r="H1602" s="11">
        <v>18</v>
      </c>
      <c r="I1602" s="11">
        <v>18</v>
      </c>
      <c r="J1602" s="11"/>
      <c r="K1602" s="11">
        <v>1</v>
      </c>
    </row>
    <row r="1603" spans="1:11" x14ac:dyDescent="0.25">
      <c r="A1603" s="11" t="s">
        <v>56</v>
      </c>
      <c r="B1603" s="11" t="s">
        <v>36</v>
      </c>
      <c r="C1603" s="11" t="s">
        <v>56</v>
      </c>
      <c r="D1603" s="11" t="s">
        <v>56</v>
      </c>
      <c r="E1603" s="11" t="s">
        <v>56</v>
      </c>
      <c r="F1603" s="11" t="s">
        <v>174</v>
      </c>
      <c r="G1603" s="1">
        <v>41978</v>
      </c>
      <c r="H1603" s="11">
        <v>18</v>
      </c>
      <c r="I1603" s="11">
        <v>18</v>
      </c>
      <c r="J1603" s="11"/>
      <c r="K1603" s="11">
        <v>1</v>
      </c>
    </row>
    <row r="1604" spans="1:11" x14ac:dyDescent="0.25">
      <c r="A1604" s="11" t="s">
        <v>56</v>
      </c>
      <c r="B1604" s="11" t="s">
        <v>36</v>
      </c>
      <c r="C1604" s="11" t="s">
        <v>56</v>
      </c>
      <c r="D1604" s="11" t="s">
        <v>56</v>
      </c>
      <c r="E1604" s="11" t="s">
        <v>56</v>
      </c>
      <c r="F1604" s="11" t="s">
        <v>174</v>
      </c>
      <c r="G1604" s="1">
        <v>41981</v>
      </c>
      <c r="H1604" s="11">
        <v>18</v>
      </c>
      <c r="I1604" s="11">
        <v>18</v>
      </c>
      <c r="J1604" s="11"/>
      <c r="K1604" s="11">
        <v>1</v>
      </c>
    </row>
    <row r="1605" spans="1:11" x14ac:dyDescent="0.25">
      <c r="A1605" s="11" t="s">
        <v>56</v>
      </c>
      <c r="B1605" s="11" t="s">
        <v>36</v>
      </c>
      <c r="C1605" s="11" t="s">
        <v>56</v>
      </c>
      <c r="D1605" s="11" t="s">
        <v>56</v>
      </c>
      <c r="E1605" s="11" t="s">
        <v>56</v>
      </c>
      <c r="F1605" s="11" t="s">
        <v>174</v>
      </c>
      <c r="G1605" s="1">
        <v>42018</v>
      </c>
      <c r="H1605" s="11">
        <v>18</v>
      </c>
      <c r="I1605" s="11">
        <v>18</v>
      </c>
      <c r="J1605" s="11"/>
      <c r="K1605" s="11">
        <v>1</v>
      </c>
    </row>
    <row r="1606" spans="1:11" x14ac:dyDescent="0.25">
      <c r="A1606" s="11" t="s">
        <v>56</v>
      </c>
      <c r="B1606" s="11" t="s">
        <v>36</v>
      </c>
      <c r="C1606" s="11" t="s">
        <v>56</v>
      </c>
      <c r="D1606" s="11" t="s">
        <v>56</v>
      </c>
      <c r="E1606" s="11" t="s">
        <v>56</v>
      </c>
      <c r="F1606" s="11" t="s">
        <v>174</v>
      </c>
      <c r="G1606" s="1">
        <v>42033</v>
      </c>
      <c r="H1606" s="11">
        <v>18</v>
      </c>
      <c r="I1606" s="11">
        <v>18</v>
      </c>
      <c r="J1606" s="11"/>
      <c r="K1606" s="11">
        <v>1</v>
      </c>
    </row>
    <row r="1607" spans="1:11" x14ac:dyDescent="0.25">
      <c r="A1607" s="11" t="s">
        <v>56</v>
      </c>
      <c r="B1607" s="11" t="s">
        <v>36</v>
      </c>
      <c r="C1607" s="11" t="s">
        <v>56</v>
      </c>
      <c r="D1607" s="11" t="s">
        <v>56</v>
      </c>
      <c r="E1607" s="11" t="s">
        <v>56</v>
      </c>
      <c r="F1607" s="11" t="s">
        <v>174</v>
      </c>
      <c r="G1607" s="1">
        <v>42034</v>
      </c>
      <c r="H1607" s="11">
        <v>18</v>
      </c>
      <c r="I1607" s="11">
        <v>19</v>
      </c>
      <c r="J1607" s="11"/>
      <c r="K1607" s="11">
        <v>1</v>
      </c>
    </row>
    <row r="1608" spans="1:11" x14ac:dyDescent="0.25">
      <c r="A1608" s="11" t="s">
        <v>56</v>
      </c>
      <c r="B1608" s="11" t="s">
        <v>36</v>
      </c>
      <c r="C1608" s="11" t="s">
        <v>56</v>
      </c>
      <c r="D1608" s="11" t="s">
        <v>56</v>
      </c>
      <c r="E1608" s="11" t="s">
        <v>56</v>
      </c>
      <c r="F1608" s="11" t="s">
        <v>174</v>
      </c>
      <c r="G1608" s="1">
        <v>42037</v>
      </c>
      <c r="H1608" s="11">
        <v>18</v>
      </c>
      <c r="I1608" s="11">
        <v>19</v>
      </c>
      <c r="J1608" s="11"/>
      <c r="K1608" s="11">
        <v>1</v>
      </c>
    </row>
    <row r="1609" spans="1:11" x14ac:dyDescent="0.25">
      <c r="A1609" s="11" t="s">
        <v>56</v>
      </c>
      <c r="B1609" s="11" t="s">
        <v>36</v>
      </c>
      <c r="C1609" s="11" t="s">
        <v>56</v>
      </c>
      <c r="D1609" s="11" t="s">
        <v>56</v>
      </c>
      <c r="E1609" s="11" t="s">
        <v>56</v>
      </c>
      <c r="F1609" s="11" t="s">
        <v>174</v>
      </c>
      <c r="G1609" s="1">
        <v>42038</v>
      </c>
      <c r="H1609" s="11">
        <v>18</v>
      </c>
      <c r="I1609" s="11">
        <v>19</v>
      </c>
      <c r="J1609" s="11"/>
      <c r="K1609" s="11">
        <v>1</v>
      </c>
    </row>
    <row r="1610" spans="1:11" x14ac:dyDescent="0.25">
      <c r="A1610" s="11" t="s">
        <v>56</v>
      </c>
      <c r="B1610" s="11" t="s">
        <v>36</v>
      </c>
      <c r="C1610" s="11" t="s">
        <v>56</v>
      </c>
      <c r="D1610" s="11" t="s">
        <v>56</v>
      </c>
      <c r="E1610" s="11" t="s">
        <v>56</v>
      </c>
      <c r="F1610" s="11" t="s">
        <v>174</v>
      </c>
      <c r="G1610" s="1">
        <v>42039</v>
      </c>
      <c r="H1610" s="11">
        <v>19</v>
      </c>
      <c r="I1610" s="11">
        <v>19</v>
      </c>
      <c r="J1610" s="11"/>
      <c r="K1610" s="11">
        <v>1</v>
      </c>
    </row>
    <row r="1611" spans="1:11" x14ac:dyDescent="0.25">
      <c r="A1611" s="11" t="s">
        <v>56</v>
      </c>
      <c r="B1611" s="11" t="s">
        <v>36</v>
      </c>
      <c r="C1611" s="11" t="s">
        <v>56</v>
      </c>
      <c r="D1611" s="11" t="s">
        <v>56</v>
      </c>
      <c r="E1611" s="11" t="s">
        <v>56</v>
      </c>
      <c r="F1611" s="11" t="s">
        <v>174</v>
      </c>
      <c r="G1611" s="1">
        <v>42040</v>
      </c>
      <c r="H1611" s="11">
        <v>19</v>
      </c>
      <c r="I1611" s="11">
        <v>19</v>
      </c>
      <c r="J1611" s="11"/>
      <c r="K1611" s="11">
        <v>1</v>
      </c>
    </row>
    <row r="1612" spans="1:11" x14ac:dyDescent="0.25">
      <c r="A1612" s="11" t="s">
        <v>56</v>
      </c>
      <c r="B1612" s="11" t="s">
        <v>36</v>
      </c>
      <c r="C1612" s="11" t="s">
        <v>56</v>
      </c>
      <c r="D1612" s="11" t="s">
        <v>56</v>
      </c>
      <c r="E1612" s="11" t="s">
        <v>56</v>
      </c>
      <c r="F1612" s="11" t="s">
        <v>174</v>
      </c>
      <c r="G1612" s="1">
        <v>42044</v>
      </c>
      <c r="H1612" s="11">
        <v>18</v>
      </c>
      <c r="I1612" s="11">
        <v>19</v>
      </c>
      <c r="J1612" s="11"/>
      <c r="K1612" s="11">
        <v>1</v>
      </c>
    </row>
    <row r="1613" spans="1:11" x14ac:dyDescent="0.25">
      <c r="A1613" s="11" t="s">
        <v>56</v>
      </c>
      <c r="B1613" s="11" t="s">
        <v>36</v>
      </c>
      <c r="C1613" s="11" t="s">
        <v>56</v>
      </c>
      <c r="D1613" s="11" t="s">
        <v>56</v>
      </c>
      <c r="E1613" s="11" t="s">
        <v>56</v>
      </c>
      <c r="F1613" s="11" t="s">
        <v>174</v>
      </c>
      <c r="G1613" s="1">
        <v>42045</v>
      </c>
      <c r="H1613" s="11">
        <v>19</v>
      </c>
      <c r="I1613" s="11">
        <v>19</v>
      </c>
      <c r="J1613" s="11"/>
      <c r="K1613" s="11">
        <v>1</v>
      </c>
    </row>
    <row r="1614" spans="1:11" x14ac:dyDescent="0.25">
      <c r="A1614" s="11" t="s">
        <v>56</v>
      </c>
      <c r="B1614" s="11" t="s">
        <v>36</v>
      </c>
      <c r="C1614" s="11" t="s">
        <v>56</v>
      </c>
      <c r="D1614" s="11" t="s">
        <v>56</v>
      </c>
      <c r="E1614" s="11" t="s">
        <v>56</v>
      </c>
      <c r="F1614" s="11" t="s">
        <v>174</v>
      </c>
      <c r="G1614" s="1">
        <v>42046</v>
      </c>
      <c r="H1614" s="11">
        <v>19</v>
      </c>
      <c r="I1614" s="11">
        <v>19</v>
      </c>
      <c r="J1614" s="11"/>
      <c r="K1614" s="11">
        <v>1</v>
      </c>
    </row>
    <row r="1615" spans="1:11" x14ac:dyDescent="0.25">
      <c r="A1615" s="11" t="s">
        <v>56</v>
      </c>
      <c r="B1615" s="11" t="s">
        <v>36</v>
      </c>
      <c r="C1615" s="11" t="s">
        <v>56</v>
      </c>
      <c r="D1615" s="11" t="s">
        <v>56</v>
      </c>
      <c r="E1615" s="11" t="s">
        <v>56</v>
      </c>
      <c r="F1615" s="11" t="s">
        <v>174</v>
      </c>
      <c r="G1615" s="1">
        <v>42052</v>
      </c>
      <c r="H1615" s="11">
        <v>19</v>
      </c>
      <c r="I1615" s="11">
        <v>19</v>
      </c>
      <c r="J1615" s="11"/>
      <c r="K1615" s="11">
        <v>1</v>
      </c>
    </row>
    <row r="1616" spans="1:11" x14ac:dyDescent="0.25">
      <c r="A1616" s="11" t="s">
        <v>56</v>
      </c>
      <c r="B1616" s="11" t="s">
        <v>36</v>
      </c>
      <c r="C1616" s="11" t="s">
        <v>56</v>
      </c>
      <c r="D1616" s="11" t="s">
        <v>56</v>
      </c>
      <c r="E1616" s="11" t="s">
        <v>56</v>
      </c>
      <c r="F1616" s="11" t="s">
        <v>174</v>
      </c>
      <c r="G1616" s="1">
        <v>42053</v>
      </c>
      <c r="H1616" s="11">
        <v>19</v>
      </c>
      <c r="I1616" s="11">
        <v>19</v>
      </c>
      <c r="J1616" s="11"/>
      <c r="K1616" s="11">
        <v>1</v>
      </c>
    </row>
    <row r="1617" spans="1:11" x14ac:dyDescent="0.25">
      <c r="A1617" s="11" t="s">
        <v>56</v>
      </c>
      <c r="B1617" s="11" t="s">
        <v>36</v>
      </c>
      <c r="C1617" s="11" t="s">
        <v>56</v>
      </c>
      <c r="D1617" s="11" t="s">
        <v>56</v>
      </c>
      <c r="E1617" s="11" t="s">
        <v>56</v>
      </c>
      <c r="F1617" s="11" t="s">
        <v>174</v>
      </c>
      <c r="G1617" s="1">
        <v>42181</v>
      </c>
      <c r="H1617" s="11">
        <v>17</v>
      </c>
      <c r="I1617" s="11">
        <v>19</v>
      </c>
      <c r="J1617" s="11"/>
      <c r="K1617" s="11">
        <v>1</v>
      </c>
    </row>
    <row r="1618" spans="1:11" x14ac:dyDescent="0.25">
      <c r="A1618" s="11" t="s">
        <v>56</v>
      </c>
      <c r="B1618" s="11" t="s">
        <v>36</v>
      </c>
      <c r="C1618" s="11" t="s">
        <v>56</v>
      </c>
      <c r="D1618" s="11" t="s">
        <v>56</v>
      </c>
      <c r="E1618" s="11" t="s">
        <v>56</v>
      </c>
      <c r="F1618" s="11" t="s">
        <v>174</v>
      </c>
      <c r="G1618" s="1">
        <v>42184</v>
      </c>
      <c r="H1618" s="11">
        <v>19</v>
      </c>
      <c r="I1618" s="11">
        <v>19</v>
      </c>
      <c r="J1618" s="11"/>
      <c r="K1618" s="11">
        <v>1</v>
      </c>
    </row>
    <row r="1619" spans="1:11" x14ac:dyDescent="0.25">
      <c r="A1619" s="11" t="s">
        <v>56</v>
      </c>
      <c r="B1619" s="11" t="s">
        <v>36</v>
      </c>
      <c r="C1619" s="11" t="s">
        <v>56</v>
      </c>
      <c r="D1619" s="11" t="s">
        <v>56</v>
      </c>
      <c r="E1619" s="11" t="s">
        <v>56</v>
      </c>
      <c r="F1619" s="11" t="s">
        <v>174</v>
      </c>
      <c r="G1619" s="1">
        <v>42185</v>
      </c>
      <c r="H1619" s="11">
        <v>16</v>
      </c>
      <c r="I1619" s="11">
        <v>19</v>
      </c>
      <c r="J1619" s="11"/>
      <c r="K1619" s="11">
        <v>1</v>
      </c>
    </row>
    <row r="1620" spans="1:11" x14ac:dyDescent="0.25">
      <c r="A1620" s="11" t="s">
        <v>56</v>
      </c>
      <c r="B1620" s="11" t="s">
        <v>36</v>
      </c>
      <c r="C1620" s="11" t="s">
        <v>56</v>
      </c>
      <c r="D1620" s="11" t="s">
        <v>56</v>
      </c>
      <c r="E1620" s="11" t="s">
        <v>56</v>
      </c>
      <c r="F1620" s="11" t="s">
        <v>174</v>
      </c>
      <c r="G1620" s="1">
        <v>42186</v>
      </c>
      <c r="H1620" s="11">
        <v>16</v>
      </c>
      <c r="I1620" s="11">
        <v>19</v>
      </c>
      <c r="J1620" s="11"/>
      <c r="K1620" s="11">
        <v>1</v>
      </c>
    </row>
    <row r="1621" spans="1:11" x14ac:dyDescent="0.25">
      <c r="A1621" s="11" t="s">
        <v>56</v>
      </c>
      <c r="B1621" s="11" t="s">
        <v>36</v>
      </c>
      <c r="C1621" s="11" t="s">
        <v>56</v>
      </c>
      <c r="D1621" s="11" t="s">
        <v>56</v>
      </c>
      <c r="E1621" s="11" t="s">
        <v>56</v>
      </c>
      <c r="F1621" s="11" t="s">
        <v>174</v>
      </c>
      <c r="G1621" s="1">
        <v>42187</v>
      </c>
      <c r="H1621" s="11">
        <v>17</v>
      </c>
      <c r="I1621" s="11">
        <v>18</v>
      </c>
      <c r="J1621" s="11"/>
      <c r="K1621" s="11">
        <v>1</v>
      </c>
    </row>
    <row r="1622" spans="1:11" x14ac:dyDescent="0.25">
      <c r="A1622" s="11" t="s">
        <v>56</v>
      </c>
      <c r="B1622" s="11" t="s">
        <v>36</v>
      </c>
      <c r="C1622" s="11" t="s">
        <v>56</v>
      </c>
      <c r="D1622" s="11" t="s">
        <v>56</v>
      </c>
      <c r="E1622" s="11" t="s">
        <v>56</v>
      </c>
      <c r="F1622" s="11" t="s">
        <v>174</v>
      </c>
      <c r="G1622" s="1">
        <v>42213</v>
      </c>
      <c r="H1622" s="11">
        <v>17</v>
      </c>
      <c r="I1622" s="11">
        <v>19</v>
      </c>
      <c r="J1622" s="11"/>
      <c r="K1622" s="11">
        <v>1</v>
      </c>
    </row>
    <row r="1623" spans="1:11" x14ac:dyDescent="0.25">
      <c r="A1623" s="11" t="s">
        <v>56</v>
      </c>
      <c r="B1623" s="11" t="s">
        <v>36</v>
      </c>
      <c r="C1623" s="11" t="s">
        <v>56</v>
      </c>
      <c r="D1623" s="11" t="s">
        <v>56</v>
      </c>
      <c r="E1623" s="11" t="s">
        <v>56</v>
      </c>
      <c r="F1623" s="11" t="s">
        <v>174</v>
      </c>
      <c r="G1623" s="1">
        <v>42214</v>
      </c>
      <c r="H1623" s="11">
        <v>16</v>
      </c>
      <c r="I1623" s="11">
        <v>19</v>
      </c>
      <c r="J1623" s="11"/>
      <c r="K1623" s="11">
        <v>1</v>
      </c>
    </row>
    <row r="1624" spans="1:11" x14ac:dyDescent="0.25">
      <c r="A1624" s="11" t="s">
        <v>56</v>
      </c>
      <c r="B1624" s="11" t="s">
        <v>36</v>
      </c>
      <c r="C1624" s="11" t="s">
        <v>56</v>
      </c>
      <c r="D1624" s="11" t="s">
        <v>56</v>
      </c>
      <c r="E1624" s="11" t="s">
        <v>56</v>
      </c>
      <c r="F1624" s="11" t="s">
        <v>174</v>
      </c>
      <c r="G1624" s="1">
        <v>42215</v>
      </c>
      <c r="H1624" s="11">
        <v>17</v>
      </c>
      <c r="I1624" s="11">
        <v>18</v>
      </c>
      <c r="J1624" s="11"/>
      <c r="K1624" s="11">
        <v>1</v>
      </c>
    </row>
    <row r="1625" spans="1:11" x14ac:dyDescent="0.25">
      <c r="A1625" s="11" t="s">
        <v>56</v>
      </c>
      <c r="B1625" s="11" t="s">
        <v>36</v>
      </c>
      <c r="C1625" s="11" t="s">
        <v>56</v>
      </c>
      <c r="D1625" s="11" t="s">
        <v>56</v>
      </c>
      <c r="E1625" s="11" t="s">
        <v>56</v>
      </c>
      <c r="F1625" s="11" t="s">
        <v>174</v>
      </c>
      <c r="G1625" s="1">
        <v>42216</v>
      </c>
      <c r="H1625" s="11">
        <v>17</v>
      </c>
      <c r="I1625" s="11">
        <v>17</v>
      </c>
      <c r="J1625" s="11"/>
      <c r="K1625" s="11">
        <v>1</v>
      </c>
    </row>
    <row r="1626" spans="1:11" x14ac:dyDescent="0.25">
      <c r="A1626" s="11" t="s">
        <v>56</v>
      </c>
      <c r="B1626" s="11" t="s">
        <v>36</v>
      </c>
      <c r="C1626" s="11" t="s">
        <v>56</v>
      </c>
      <c r="D1626" s="11" t="s">
        <v>56</v>
      </c>
      <c r="E1626" s="11" t="s">
        <v>56</v>
      </c>
      <c r="F1626" s="11" t="s">
        <v>173</v>
      </c>
      <c r="G1626" s="1">
        <v>41949</v>
      </c>
      <c r="H1626" s="11">
        <v>18</v>
      </c>
      <c r="I1626" s="11">
        <v>19</v>
      </c>
      <c r="J1626" s="11"/>
      <c r="K1626" s="11">
        <v>1</v>
      </c>
    </row>
    <row r="1627" spans="1:11" x14ac:dyDescent="0.25">
      <c r="A1627" s="11" t="s">
        <v>56</v>
      </c>
      <c r="B1627" s="11" t="s">
        <v>36</v>
      </c>
      <c r="C1627" s="11" t="s">
        <v>56</v>
      </c>
      <c r="D1627" s="11" t="s">
        <v>56</v>
      </c>
      <c r="E1627" s="11" t="s">
        <v>56</v>
      </c>
      <c r="F1627" s="11" t="s">
        <v>173</v>
      </c>
      <c r="G1627" s="1">
        <v>42163</v>
      </c>
      <c r="H1627" s="11">
        <v>15</v>
      </c>
      <c r="I1627" s="11">
        <v>18</v>
      </c>
      <c r="J1627" s="11"/>
      <c r="K1627" s="11">
        <v>1</v>
      </c>
    </row>
    <row r="1628" spans="1:11" x14ac:dyDescent="0.25">
      <c r="A1628" s="11" t="s">
        <v>56</v>
      </c>
      <c r="B1628" s="11" t="s">
        <v>36</v>
      </c>
      <c r="C1628" s="11" t="s">
        <v>56</v>
      </c>
      <c r="D1628" s="11" t="s">
        <v>56</v>
      </c>
      <c r="E1628" s="11" t="s">
        <v>56</v>
      </c>
      <c r="F1628" s="11" t="s">
        <v>173</v>
      </c>
      <c r="G1628" s="1">
        <v>42164</v>
      </c>
      <c r="H1628" s="11">
        <v>15</v>
      </c>
      <c r="I1628" s="11">
        <v>18</v>
      </c>
      <c r="J1628" s="11"/>
      <c r="K1628" s="11">
        <v>1</v>
      </c>
    </row>
    <row r="1629" spans="1:11" x14ac:dyDescent="0.25">
      <c r="A1629" s="11" t="s">
        <v>56</v>
      </c>
      <c r="B1629" s="11" t="s">
        <v>36</v>
      </c>
      <c r="C1629" s="11" t="s">
        <v>56</v>
      </c>
      <c r="D1629" s="11" t="s">
        <v>56</v>
      </c>
      <c r="E1629" s="11" t="s">
        <v>56</v>
      </c>
      <c r="F1629" s="11" t="s">
        <v>173</v>
      </c>
      <c r="G1629" s="1">
        <v>42173</v>
      </c>
      <c r="H1629" s="11">
        <v>17</v>
      </c>
      <c r="I1629" s="11">
        <v>19</v>
      </c>
      <c r="J1629" s="11"/>
      <c r="K1629" s="11">
        <v>1</v>
      </c>
    </row>
    <row r="1630" spans="1:11" x14ac:dyDescent="0.25">
      <c r="A1630" s="11" t="s">
        <v>56</v>
      </c>
      <c r="B1630" s="11" t="s">
        <v>36</v>
      </c>
      <c r="C1630" s="11" t="s">
        <v>56</v>
      </c>
      <c r="D1630" s="11" t="s">
        <v>56</v>
      </c>
      <c r="E1630" s="11" t="s">
        <v>56</v>
      </c>
      <c r="F1630" s="11" t="s">
        <v>173</v>
      </c>
      <c r="G1630" s="1">
        <v>42180</v>
      </c>
      <c r="H1630" s="11">
        <v>16</v>
      </c>
      <c r="I1630" s="11">
        <v>19</v>
      </c>
      <c r="J1630" s="11"/>
      <c r="K1630" s="11">
        <v>1</v>
      </c>
    </row>
    <row r="1631" spans="1:11" x14ac:dyDescent="0.25">
      <c r="A1631" s="11" t="s">
        <v>56</v>
      </c>
      <c r="B1631" s="11" t="s">
        <v>36</v>
      </c>
      <c r="C1631" s="11" t="s">
        <v>56</v>
      </c>
      <c r="D1631" s="11" t="s">
        <v>56</v>
      </c>
      <c r="E1631" s="11" t="s">
        <v>56</v>
      </c>
      <c r="F1631" s="11" t="s">
        <v>173</v>
      </c>
      <c r="G1631" s="1">
        <v>42181</v>
      </c>
      <c r="H1631" s="11">
        <v>17</v>
      </c>
      <c r="I1631" s="11">
        <v>19</v>
      </c>
      <c r="J1631" s="11"/>
      <c r="K1631" s="11">
        <v>1</v>
      </c>
    </row>
    <row r="1632" spans="1:11" x14ac:dyDescent="0.25">
      <c r="A1632" s="11" t="s">
        <v>56</v>
      </c>
      <c r="B1632" s="11" t="s">
        <v>36</v>
      </c>
      <c r="C1632" s="11" t="s">
        <v>56</v>
      </c>
      <c r="D1632" s="11" t="s">
        <v>56</v>
      </c>
      <c r="E1632" s="11" t="s">
        <v>56</v>
      </c>
      <c r="F1632" s="11" t="s">
        <v>173</v>
      </c>
      <c r="G1632" s="1">
        <v>42184</v>
      </c>
      <c r="H1632" s="11">
        <v>19</v>
      </c>
      <c r="I1632" s="11">
        <v>19</v>
      </c>
      <c r="J1632" s="11"/>
      <c r="K1632" s="11">
        <v>1</v>
      </c>
    </row>
    <row r="1633" spans="1:11" x14ac:dyDescent="0.25">
      <c r="A1633" s="11" t="s">
        <v>56</v>
      </c>
      <c r="B1633" s="11" t="s">
        <v>36</v>
      </c>
      <c r="C1633" s="11" t="s">
        <v>56</v>
      </c>
      <c r="D1633" s="11" t="s">
        <v>56</v>
      </c>
      <c r="E1633" s="11" t="s">
        <v>56</v>
      </c>
      <c r="F1633" s="11" t="s">
        <v>173</v>
      </c>
      <c r="G1633" s="1">
        <v>42185</v>
      </c>
      <c r="H1633" s="11">
        <v>16</v>
      </c>
      <c r="I1633" s="11">
        <v>19</v>
      </c>
      <c r="J1633" s="11"/>
      <c r="K1633" s="11">
        <v>1</v>
      </c>
    </row>
    <row r="1634" spans="1:11" x14ac:dyDescent="0.25">
      <c r="A1634" s="11" t="s">
        <v>56</v>
      </c>
      <c r="B1634" s="11" t="s">
        <v>36</v>
      </c>
      <c r="C1634" s="11" t="s">
        <v>56</v>
      </c>
      <c r="D1634" s="11" t="s">
        <v>56</v>
      </c>
      <c r="E1634" s="11" t="s">
        <v>56</v>
      </c>
      <c r="F1634" s="11" t="s">
        <v>173</v>
      </c>
      <c r="G1634" s="1">
        <v>42186</v>
      </c>
      <c r="H1634" s="11">
        <v>16</v>
      </c>
      <c r="I1634" s="11">
        <v>19</v>
      </c>
      <c r="J1634" s="11"/>
      <c r="K1634" s="11">
        <v>1</v>
      </c>
    </row>
    <row r="1635" spans="1:11" x14ac:dyDescent="0.25">
      <c r="A1635" s="11" t="s">
        <v>56</v>
      </c>
      <c r="B1635" s="11" t="s">
        <v>36</v>
      </c>
      <c r="C1635" s="11" t="s">
        <v>56</v>
      </c>
      <c r="D1635" s="11" t="s">
        <v>56</v>
      </c>
      <c r="E1635" s="11" t="s">
        <v>56</v>
      </c>
      <c r="F1635" s="11" t="s">
        <v>173</v>
      </c>
      <c r="G1635" s="1">
        <v>42187</v>
      </c>
      <c r="H1635" s="11">
        <v>17</v>
      </c>
      <c r="I1635" s="11">
        <v>18</v>
      </c>
      <c r="J1635" s="11"/>
      <c r="K1635" s="11">
        <v>1</v>
      </c>
    </row>
    <row r="1636" spans="1:11" x14ac:dyDescent="0.25">
      <c r="A1636" s="11" t="s">
        <v>56</v>
      </c>
      <c r="B1636" s="11" t="s">
        <v>36</v>
      </c>
      <c r="C1636" s="11" t="s">
        <v>56</v>
      </c>
      <c r="D1636" s="11" t="s">
        <v>56</v>
      </c>
      <c r="E1636" s="11" t="s">
        <v>56</v>
      </c>
      <c r="F1636" s="11" t="s">
        <v>173</v>
      </c>
      <c r="G1636" s="1">
        <v>42213</v>
      </c>
      <c r="H1636" s="11">
        <v>17</v>
      </c>
      <c r="I1636" s="11">
        <v>19</v>
      </c>
      <c r="J1636" s="11"/>
      <c r="K1636" s="11">
        <v>1</v>
      </c>
    </row>
    <row r="1637" spans="1:11" x14ac:dyDescent="0.25">
      <c r="A1637" s="11" t="s">
        <v>56</v>
      </c>
      <c r="B1637" s="11" t="s">
        <v>36</v>
      </c>
      <c r="C1637" s="11" t="s">
        <v>56</v>
      </c>
      <c r="D1637" s="11" t="s">
        <v>56</v>
      </c>
      <c r="E1637" s="11" t="s">
        <v>56</v>
      </c>
      <c r="F1637" s="11" t="s">
        <v>173</v>
      </c>
      <c r="G1637" s="1">
        <v>42213</v>
      </c>
      <c r="H1637" s="11">
        <v>18</v>
      </c>
      <c r="I1637" s="11">
        <v>18</v>
      </c>
      <c r="J1637" s="11"/>
      <c r="K1637" s="11">
        <v>1</v>
      </c>
    </row>
    <row r="1638" spans="1:11" x14ac:dyDescent="0.25">
      <c r="A1638" s="11" t="s">
        <v>56</v>
      </c>
      <c r="B1638" s="11" t="s">
        <v>36</v>
      </c>
      <c r="C1638" s="11" t="s">
        <v>56</v>
      </c>
      <c r="D1638" s="11" t="s">
        <v>56</v>
      </c>
      <c r="E1638" s="11" t="s">
        <v>56</v>
      </c>
      <c r="F1638" s="11" t="s">
        <v>173</v>
      </c>
      <c r="G1638" s="1">
        <v>42214</v>
      </c>
      <c r="H1638" s="11">
        <v>17</v>
      </c>
      <c r="I1638" s="11">
        <v>19</v>
      </c>
      <c r="J1638" s="11"/>
      <c r="K1638" s="11">
        <v>1</v>
      </c>
    </row>
    <row r="1639" spans="1:11" x14ac:dyDescent="0.25">
      <c r="A1639" s="11" t="s">
        <v>56</v>
      </c>
      <c r="B1639" s="11" t="s">
        <v>36</v>
      </c>
      <c r="C1639" s="11" t="s">
        <v>56</v>
      </c>
      <c r="D1639" s="11" t="s">
        <v>56</v>
      </c>
      <c r="E1639" s="11" t="s">
        <v>56</v>
      </c>
      <c r="F1639" s="11" t="s">
        <v>173</v>
      </c>
      <c r="G1639" s="1">
        <v>42215</v>
      </c>
      <c r="H1639" s="11">
        <v>17</v>
      </c>
      <c r="I1639" s="11">
        <v>18</v>
      </c>
      <c r="J1639" s="11"/>
      <c r="K1639" s="11">
        <v>1</v>
      </c>
    </row>
    <row r="1640" spans="1:11" x14ac:dyDescent="0.25">
      <c r="A1640" s="11" t="s">
        <v>56</v>
      </c>
      <c r="B1640" s="11" t="s">
        <v>36</v>
      </c>
      <c r="C1640" s="11" t="s">
        <v>56</v>
      </c>
      <c r="D1640" s="11" t="s">
        <v>56</v>
      </c>
      <c r="E1640" s="11" t="s">
        <v>56</v>
      </c>
      <c r="F1640" s="11" t="s">
        <v>173</v>
      </c>
      <c r="G1640" s="1">
        <v>42216</v>
      </c>
      <c r="H1640" s="11">
        <v>17</v>
      </c>
      <c r="I1640" s="11">
        <v>17</v>
      </c>
      <c r="J1640" s="11"/>
      <c r="K1640" s="11">
        <v>1</v>
      </c>
    </row>
    <row r="1641" spans="1:11" x14ac:dyDescent="0.25">
      <c r="A1641" s="11" t="s">
        <v>56</v>
      </c>
      <c r="B1641" s="11" t="s">
        <v>36</v>
      </c>
      <c r="C1641" s="11" t="s">
        <v>56</v>
      </c>
      <c r="D1641" s="11" t="s">
        <v>56</v>
      </c>
      <c r="E1641" s="11" t="s">
        <v>56</v>
      </c>
      <c r="F1641" s="11" t="s">
        <v>173</v>
      </c>
      <c r="G1641" s="1">
        <v>42222</v>
      </c>
      <c r="H1641" s="11">
        <v>17</v>
      </c>
      <c r="I1641" s="11">
        <v>17</v>
      </c>
      <c r="J1641" s="11"/>
      <c r="K1641" s="11">
        <v>1</v>
      </c>
    </row>
    <row r="1642" spans="1:11" x14ac:dyDescent="0.25">
      <c r="A1642" s="11" t="s">
        <v>56</v>
      </c>
      <c r="B1642" s="11" t="s">
        <v>36</v>
      </c>
      <c r="C1642" s="11" t="s">
        <v>56</v>
      </c>
      <c r="D1642" s="11" t="s">
        <v>56</v>
      </c>
      <c r="E1642" s="11" t="s">
        <v>56</v>
      </c>
      <c r="F1642" s="11" t="s">
        <v>173</v>
      </c>
      <c r="G1642" s="1">
        <v>42222</v>
      </c>
      <c r="H1642" s="11">
        <v>17</v>
      </c>
      <c r="I1642" s="11">
        <v>18</v>
      </c>
      <c r="J1642" s="11"/>
      <c r="K1642" s="11">
        <v>1</v>
      </c>
    </row>
    <row r="1643" spans="1:11" x14ac:dyDescent="0.25">
      <c r="A1643" s="11" t="s">
        <v>56</v>
      </c>
      <c r="B1643" s="11" t="s">
        <v>36</v>
      </c>
      <c r="C1643" s="11" t="s">
        <v>56</v>
      </c>
      <c r="D1643" s="11" t="s">
        <v>56</v>
      </c>
      <c r="E1643" s="11" t="s">
        <v>56</v>
      </c>
      <c r="F1643" s="11" t="s">
        <v>173</v>
      </c>
      <c r="G1643" s="1">
        <v>42229</v>
      </c>
      <c r="H1643" s="11">
        <v>18</v>
      </c>
      <c r="I1643" s="11">
        <v>19</v>
      </c>
      <c r="J1643" s="11"/>
      <c r="K1643" s="11">
        <v>1</v>
      </c>
    </row>
    <row r="1644" spans="1:11" x14ac:dyDescent="0.25">
      <c r="A1644" s="11" t="s">
        <v>56</v>
      </c>
      <c r="B1644" s="11" t="s">
        <v>36</v>
      </c>
      <c r="C1644" s="11" t="s">
        <v>56</v>
      </c>
      <c r="D1644" s="11" t="s">
        <v>56</v>
      </c>
      <c r="E1644" s="11" t="s">
        <v>56</v>
      </c>
      <c r="F1644" s="11" t="s">
        <v>173</v>
      </c>
      <c r="G1644" s="1">
        <v>42230</v>
      </c>
      <c r="H1644" s="11">
        <v>17</v>
      </c>
      <c r="I1644" s="11">
        <v>18</v>
      </c>
      <c r="J1644" s="11"/>
      <c r="K1644" s="11">
        <v>1</v>
      </c>
    </row>
    <row r="1645" spans="1:11" x14ac:dyDescent="0.25">
      <c r="A1645" s="11" t="s">
        <v>56</v>
      </c>
      <c r="B1645" s="11" t="s">
        <v>36</v>
      </c>
      <c r="C1645" s="11" t="s">
        <v>56</v>
      </c>
      <c r="D1645" s="11" t="s">
        <v>56</v>
      </c>
      <c r="E1645" s="11" t="s">
        <v>56</v>
      </c>
      <c r="F1645" s="11" t="s">
        <v>173</v>
      </c>
      <c r="G1645" s="1">
        <v>42230</v>
      </c>
      <c r="H1645" s="11">
        <v>18</v>
      </c>
      <c r="I1645" s="11">
        <v>18</v>
      </c>
      <c r="J1645" s="11"/>
      <c r="K1645" s="11">
        <v>1</v>
      </c>
    </row>
    <row r="1646" spans="1:11" x14ac:dyDescent="0.25">
      <c r="A1646" s="11" t="s">
        <v>56</v>
      </c>
      <c r="B1646" s="11" t="s">
        <v>36</v>
      </c>
      <c r="C1646" s="11" t="s">
        <v>56</v>
      </c>
      <c r="D1646" s="11" t="s">
        <v>56</v>
      </c>
      <c r="E1646" s="11" t="s">
        <v>56</v>
      </c>
      <c r="F1646" s="11" t="s">
        <v>173</v>
      </c>
      <c r="G1646" s="1">
        <v>42233</v>
      </c>
      <c r="H1646" s="11">
        <v>17</v>
      </c>
      <c r="I1646" s="11">
        <v>18</v>
      </c>
      <c r="J1646" s="11"/>
      <c r="K1646" s="11">
        <v>1</v>
      </c>
    </row>
    <row r="1647" spans="1:11" x14ac:dyDescent="0.25">
      <c r="A1647" s="11" t="s">
        <v>56</v>
      </c>
      <c r="B1647" s="11" t="s">
        <v>36</v>
      </c>
      <c r="C1647" s="11" t="s">
        <v>56</v>
      </c>
      <c r="D1647" s="11" t="s">
        <v>56</v>
      </c>
      <c r="E1647" s="11" t="s">
        <v>56</v>
      </c>
      <c r="F1647" s="11" t="s">
        <v>173</v>
      </c>
      <c r="G1647" s="1">
        <v>42242</v>
      </c>
      <c r="H1647" s="11">
        <v>16</v>
      </c>
      <c r="I1647" s="11">
        <v>19</v>
      </c>
      <c r="J1647" s="11"/>
      <c r="K1647" s="11">
        <v>1</v>
      </c>
    </row>
    <row r="1648" spans="1:11" x14ac:dyDescent="0.25">
      <c r="A1648" s="11" t="s">
        <v>56</v>
      </c>
      <c r="B1648" s="11" t="s">
        <v>36</v>
      </c>
      <c r="C1648" s="11" t="s">
        <v>56</v>
      </c>
      <c r="D1648" s="11" t="s">
        <v>56</v>
      </c>
      <c r="E1648" s="11" t="s">
        <v>56</v>
      </c>
      <c r="F1648" s="11" t="s">
        <v>173</v>
      </c>
      <c r="G1648" s="1">
        <v>42242</v>
      </c>
      <c r="H1648" s="11">
        <v>17</v>
      </c>
      <c r="I1648" s="11">
        <v>19</v>
      </c>
      <c r="J1648" s="11"/>
      <c r="K1648" s="11">
        <v>1</v>
      </c>
    </row>
    <row r="1649" spans="1:11" x14ac:dyDescent="0.25">
      <c r="A1649" s="11" t="s">
        <v>56</v>
      </c>
      <c r="B1649" s="11" t="s">
        <v>36</v>
      </c>
      <c r="C1649" s="11" t="s">
        <v>56</v>
      </c>
      <c r="D1649" s="11" t="s">
        <v>56</v>
      </c>
      <c r="E1649" s="11" t="s">
        <v>56</v>
      </c>
      <c r="F1649" s="11" t="s">
        <v>173</v>
      </c>
      <c r="G1649" s="1">
        <v>42243</v>
      </c>
      <c r="H1649" s="11">
        <v>18</v>
      </c>
      <c r="I1649" s="11">
        <v>19</v>
      </c>
      <c r="J1649" s="11"/>
      <c r="K1649" s="11">
        <v>1</v>
      </c>
    </row>
    <row r="1650" spans="1:11" x14ac:dyDescent="0.25">
      <c r="A1650" s="11" t="s">
        <v>56</v>
      </c>
      <c r="B1650" s="11" t="s">
        <v>36</v>
      </c>
      <c r="C1650" s="11" t="s">
        <v>56</v>
      </c>
      <c r="D1650" s="11" t="s">
        <v>56</v>
      </c>
      <c r="E1650" s="11" t="s">
        <v>56</v>
      </c>
      <c r="F1650" s="11" t="s">
        <v>173</v>
      </c>
      <c r="G1650" s="1">
        <v>42243</v>
      </c>
      <c r="H1650" s="11">
        <v>19</v>
      </c>
      <c r="I1650" s="11">
        <v>19</v>
      </c>
      <c r="J1650" s="11"/>
      <c r="K1650" s="11">
        <v>1</v>
      </c>
    </row>
    <row r="1651" spans="1:11" x14ac:dyDescent="0.25">
      <c r="A1651" s="11" t="s">
        <v>56</v>
      </c>
      <c r="B1651" s="11" t="s">
        <v>36</v>
      </c>
      <c r="C1651" s="11" t="s">
        <v>56</v>
      </c>
      <c r="D1651" s="11" t="s">
        <v>56</v>
      </c>
      <c r="E1651" s="11" t="s">
        <v>56</v>
      </c>
      <c r="F1651" s="11" t="s">
        <v>173</v>
      </c>
      <c r="G1651" s="1">
        <v>42244</v>
      </c>
      <c r="H1651" s="11">
        <v>17</v>
      </c>
      <c r="I1651" s="11">
        <v>19</v>
      </c>
      <c r="J1651" s="11"/>
      <c r="K1651" s="11">
        <v>1</v>
      </c>
    </row>
    <row r="1652" spans="1:11" x14ac:dyDescent="0.25">
      <c r="A1652" s="11" t="s">
        <v>56</v>
      </c>
      <c r="B1652" s="11" t="s">
        <v>36</v>
      </c>
      <c r="C1652" s="11" t="s">
        <v>56</v>
      </c>
      <c r="D1652" s="11" t="s">
        <v>56</v>
      </c>
      <c r="E1652" s="11" t="s">
        <v>56</v>
      </c>
      <c r="F1652" s="11" t="s">
        <v>173</v>
      </c>
      <c r="G1652" s="1">
        <v>42244</v>
      </c>
      <c r="H1652" s="11">
        <v>18</v>
      </c>
      <c r="I1652" s="11">
        <v>19</v>
      </c>
      <c r="J1652" s="11"/>
      <c r="K1652" s="11">
        <v>1</v>
      </c>
    </row>
    <row r="1653" spans="1:11" x14ac:dyDescent="0.25">
      <c r="A1653" s="11" t="s">
        <v>56</v>
      </c>
      <c r="B1653" s="11" t="s">
        <v>36</v>
      </c>
      <c r="C1653" s="11" t="s">
        <v>56</v>
      </c>
      <c r="D1653" s="11" t="s">
        <v>56</v>
      </c>
      <c r="E1653" s="11" t="s">
        <v>56</v>
      </c>
      <c r="F1653" s="11" t="s">
        <v>173</v>
      </c>
      <c r="G1653" s="1">
        <v>42255</v>
      </c>
      <c r="H1653" s="11">
        <v>16</v>
      </c>
      <c r="I1653" s="11">
        <v>19</v>
      </c>
      <c r="J1653" s="11"/>
      <c r="K1653" s="11">
        <v>1</v>
      </c>
    </row>
    <row r="1654" spans="1:11" x14ac:dyDescent="0.25">
      <c r="A1654" s="11" t="s">
        <v>56</v>
      </c>
      <c r="B1654" s="11" t="s">
        <v>36</v>
      </c>
      <c r="C1654" s="11" t="s">
        <v>56</v>
      </c>
      <c r="D1654" s="11" t="s">
        <v>56</v>
      </c>
      <c r="E1654" s="11" t="s">
        <v>56</v>
      </c>
      <c r="F1654" s="11" t="s">
        <v>173</v>
      </c>
      <c r="G1654" s="1">
        <v>42256</v>
      </c>
      <c r="H1654" s="11">
        <v>16</v>
      </c>
      <c r="I1654" s="11">
        <v>19</v>
      </c>
      <c r="J1654" s="11"/>
      <c r="K1654" s="11">
        <v>1</v>
      </c>
    </row>
    <row r="1655" spans="1:11" x14ac:dyDescent="0.25">
      <c r="A1655" s="11" t="s">
        <v>56</v>
      </c>
      <c r="B1655" s="11" t="s">
        <v>36</v>
      </c>
      <c r="C1655" s="11" t="s">
        <v>56</v>
      </c>
      <c r="D1655" s="11" t="s">
        <v>56</v>
      </c>
      <c r="E1655" s="11" t="s">
        <v>56</v>
      </c>
      <c r="F1655" s="11" t="s">
        <v>173</v>
      </c>
      <c r="G1655" s="1">
        <v>42257</v>
      </c>
      <c r="H1655" s="11">
        <v>16</v>
      </c>
      <c r="I1655" s="11">
        <v>19</v>
      </c>
      <c r="J1655" s="11"/>
      <c r="K1655" s="11">
        <v>1</v>
      </c>
    </row>
    <row r="1656" spans="1:11" x14ac:dyDescent="0.25">
      <c r="A1656" s="11" t="s">
        <v>56</v>
      </c>
      <c r="B1656" s="11" t="s">
        <v>36</v>
      </c>
      <c r="C1656" s="11" t="s">
        <v>56</v>
      </c>
      <c r="D1656" s="11" t="s">
        <v>56</v>
      </c>
      <c r="E1656" s="11" t="s">
        <v>56</v>
      </c>
      <c r="F1656" s="11" t="s">
        <v>173</v>
      </c>
      <c r="G1656" s="1">
        <v>42258</v>
      </c>
      <c r="H1656" s="11">
        <v>15</v>
      </c>
      <c r="I1656" s="11">
        <v>18</v>
      </c>
      <c r="J1656" s="11"/>
      <c r="K1656" s="11">
        <v>1</v>
      </c>
    </row>
    <row r="1657" spans="1:11" x14ac:dyDescent="0.25">
      <c r="A1657" s="11" t="s">
        <v>56</v>
      </c>
      <c r="B1657" s="11" t="s">
        <v>36</v>
      </c>
      <c r="C1657" s="11" t="s">
        <v>56</v>
      </c>
      <c r="D1657" s="11" t="s">
        <v>56</v>
      </c>
      <c r="E1657" s="11" t="s">
        <v>56</v>
      </c>
      <c r="F1657" s="11" t="s">
        <v>173</v>
      </c>
      <c r="G1657" s="1">
        <v>42258</v>
      </c>
      <c r="H1657" s="11">
        <v>16</v>
      </c>
      <c r="I1657" s="11">
        <v>19</v>
      </c>
      <c r="J1657" s="11"/>
      <c r="K1657" s="11">
        <v>1</v>
      </c>
    </row>
    <row r="1658" spans="1:11" x14ac:dyDescent="0.25">
      <c r="A1658" s="11" t="s">
        <v>56</v>
      </c>
      <c r="B1658" s="11" t="s">
        <v>36</v>
      </c>
      <c r="C1658" s="11" t="s">
        <v>56</v>
      </c>
      <c r="D1658" s="11" t="s">
        <v>56</v>
      </c>
      <c r="E1658" s="11" t="s">
        <v>56</v>
      </c>
      <c r="F1658" s="11" t="s">
        <v>173</v>
      </c>
      <c r="G1658" s="1">
        <v>42271</v>
      </c>
      <c r="H1658" s="11">
        <v>19</v>
      </c>
      <c r="I1658" s="11">
        <v>19</v>
      </c>
      <c r="J1658" s="11"/>
      <c r="K1658" s="11">
        <v>1</v>
      </c>
    </row>
    <row r="1659" spans="1:11" x14ac:dyDescent="0.25">
      <c r="A1659" s="11" t="s">
        <v>56</v>
      </c>
      <c r="B1659" s="11" t="s">
        <v>36</v>
      </c>
      <c r="C1659" s="11" t="s">
        <v>56</v>
      </c>
      <c r="D1659" s="11" t="s">
        <v>56</v>
      </c>
      <c r="E1659" s="11" t="s">
        <v>56</v>
      </c>
      <c r="F1659" s="11" t="s">
        <v>173</v>
      </c>
      <c r="G1659" s="1">
        <v>42272</v>
      </c>
      <c r="H1659" s="11">
        <v>18</v>
      </c>
      <c r="I1659" s="11">
        <v>19</v>
      </c>
      <c r="J1659" s="11"/>
      <c r="K1659" s="11">
        <v>1</v>
      </c>
    </row>
    <row r="1660" spans="1:11" x14ac:dyDescent="0.25">
      <c r="A1660" s="11" t="s">
        <v>56</v>
      </c>
      <c r="B1660" s="11" t="s">
        <v>36</v>
      </c>
      <c r="C1660" s="11" t="s">
        <v>56</v>
      </c>
      <c r="D1660" s="11" t="s">
        <v>56</v>
      </c>
      <c r="E1660" s="11" t="s">
        <v>56</v>
      </c>
      <c r="F1660" s="11" t="s">
        <v>173</v>
      </c>
      <c r="G1660" s="1">
        <v>42275</v>
      </c>
      <c r="H1660" s="11">
        <v>19</v>
      </c>
      <c r="I1660" s="11">
        <v>19</v>
      </c>
      <c r="J1660" s="11"/>
      <c r="K1660" s="11">
        <v>1</v>
      </c>
    </row>
    <row r="1661" spans="1:11" x14ac:dyDescent="0.25">
      <c r="A1661" s="11" t="s">
        <v>56</v>
      </c>
      <c r="B1661" s="11" t="s">
        <v>36</v>
      </c>
      <c r="C1661" s="11" t="s">
        <v>56</v>
      </c>
      <c r="D1661" s="11" t="s">
        <v>56</v>
      </c>
      <c r="E1661" s="11" t="s">
        <v>56</v>
      </c>
      <c r="F1661" s="11" t="s">
        <v>173</v>
      </c>
      <c r="G1661" s="1">
        <v>42276</v>
      </c>
      <c r="H1661" s="11">
        <v>19</v>
      </c>
      <c r="I1661" s="11">
        <v>19</v>
      </c>
      <c r="J1661" s="11"/>
      <c r="K1661" s="11">
        <v>1</v>
      </c>
    </row>
    <row r="1662" spans="1:11" x14ac:dyDescent="0.25">
      <c r="A1662" s="11" t="s">
        <v>56</v>
      </c>
      <c r="B1662" s="11" t="s">
        <v>36</v>
      </c>
      <c r="C1662" s="11" t="s">
        <v>56</v>
      </c>
      <c r="D1662" s="11" t="s">
        <v>56</v>
      </c>
      <c r="E1662" s="11" t="s">
        <v>56</v>
      </c>
      <c r="F1662" s="11" t="s">
        <v>173</v>
      </c>
      <c r="G1662" s="1">
        <v>42285</v>
      </c>
      <c r="H1662" s="11">
        <v>19</v>
      </c>
      <c r="I1662" s="11">
        <v>19</v>
      </c>
      <c r="J1662" s="11"/>
      <c r="K1662" s="11">
        <v>1</v>
      </c>
    </row>
    <row r="1663" spans="1:11" x14ac:dyDescent="0.25">
      <c r="A1663" s="11" t="s">
        <v>56</v>
      </c>
      <c r="B1663" s="11" t="s">
        <v>36</v>
      </c>
      <c r="C1663" s="11" t="s">
        <v>56</v>
      </c>
      <c r="D1663" s="11" t="s">
        <v>56</v>
      </c>
      <c r="E1663" s="11" t="s">
        <v>56</v>
      </c>
      <c r="F1663" s="11" t="s">
        <v>173</v>
      </c>
      <c r="G1663" s="1">
        <v>42286</v>
      </c>
      <c r="H1663" s="11">
        <v>17</v>
      </c>
      <c r="I1663" s="11">
        <v>19</v>
      </c>
      <c r="J1663" s="11"/>
      <c r="K1663" s="11">
        <v>1</v>
      </c>
    </row>
    <row r="1664" spans="1:11" x14ac:dyDescent="0.25">
      <c r="A1664" s="11" t="s">
        <v>56</v>
      </c>
      <c r="B1664" s="11" t="s">
        <v>36</v>
      </c>
      <c r="C1664" s="11" t="s">
        <v>56</v>
      </c>
      <c r="D1664" s="11" t="s">
        <v>56</v>
      </c>
      <c r="E1664" s="11" t="s">
        <v>56</v>
      </c>
      <c r="F1664" s="11" t="s">
        <v>173</v>
      </c>
      <c r="G1664" s="1">
        <v>42289</v>
      </c>
      <c r="H1664" s="11">
        <v>16</v>
      </c>
      <c r="I1664" s="11">
        <v>19</v>
      </c>
      <c r="J1664" s="11"/>
      <c r="K1664" s="11">
        <v>1</v>
      </c>
    </row>
    <row r="1665" spans="1:11" x14ac:dyDescent="0.25">
      <c r="A1665" s="11" t="s">
        <v>56</v>
      </c>
      <c r="B1665" s="11" t="s">
        <v>36</v>
      </c>
      <c r="C1665" s="11" t="s">
        <v>56</v>
      </c>
      <c r="D1665" s="11" t="s">
        <v>56</v>
      </c>
      <c r="E1665" s="11" t="s">
        <v>56</v>
      </c>
      <c r="F1665" s="11" t="s">
        <v>173</v>
      </c>
      <c r="G1665" s="1">
        <v>42290</v>
      </c>
      <c r="H1665" s="11">
        <v>16</v>
      </c>
      <c r="I1665" s="11">
        <v>19</v>
      </c>
      <c r="J1665" s="11"/>
      <c r="K1665" s="11">
        <v>1</v>
      </c>
    </row>
    <row r="1666" spans="1:11" x14ac:dyDescent="0.25">
      <c r="A1666" s="11" t="s">
        <v>56</v>
      </c>
      <c r="B1666" s="11" t="s">
        <v>36</v>
      </c>
      <c r="C1666" s="11" t="s">
        <v>56</v>
      </c>
      <c r="D1666" s="11" t="s">
        <v>56</v>
      </c>
      <c r="E1666" s="11" t="s">
        <v>56</v>
      </c>
      <c r="F1666" s="11" t="s">
        <v>173</v>
      </c>
      <c r="G1666" s="1">
        <v>42291</v>
      </c>
      <c r="H1666" s="11">
        <v>18</v>
      </c>
      <c r="I1666" s="11">
        <v>19</v>
      </c>
      <c r="J1666" s="11"/>
      <c r="K1666" s="11">
        <v>1</v>
      </c>
    </row>
    <row r="1667" spans="1:11" x14ac:dyDescent="0.25">
      <c r="A1667" s="11" t="s">
        <v>56</v>
      </c>
      <c r="B1667" s="11" t="s">
        <v>36</v>
      </c>
      <c r="C1667" s="11" t="s">
        <v>56</v>
      </c>
      <c r="D1667" s="11" t="s">
        <v>56</v>
      </c>
      <c r="E1667" s="11" t="s">
        <v>56</v>
      </c>
      <c r="F1667" s="11" t="s">
        <v>173</v>
      </c>
      <c r="G1667" s="1">
        <v>42292</v>
      </c>
      <c r="H1667" s="11">
        <v>18</v>
      </c>
      <c r="I1667" s="11">
        <v>19</v>
      </c>
      <c r="J1667" s="11"/>
      <c r="K1667" s="11">
        <v>1</v>
      </c>
    </row>
    <row r="1668" spans="1:11" x14ac:dyDescent="0.25">
      <c r="A1668" s="11" t="s">
        <v>56</v>
      </c>
      <c r="B1668" s="11" t="s">
        <v>36</v>
      </c>
      <c r="C1668" s="11" t="s">
        <v>56</v>
      </c>
      <c r="D1668" s="11" t="s">
        <v>56</v>
      </c>
      <c r="E1668" s="11" t="s">
        <v>56</v>
      </c>
      <c r="F1668" s="11" t="s">
        <v>173</v>
      </c>
      <c r="G1668" s="1">
        <v>42293</v>
      </c>
      <c r="H1668" s="11">
        <v>19</v>
      </c>
      <c r="I1668" s="11">
        <v>19</v>
      </c>
      <c r="J1668" s="11"/>
      <c r="K1668" s="11">
        <v>1</v>
      </c>
    </row>
    <row r="1669" spans="1:11" x14ac:dyDescent="0.25">
      <c r="A1669" s="11" t="s">
        <v>56</v>
      </c>
      <c r="B1669" s="11" t="s">
        <v>36</v>
      </c>
      <c r="C1669" s="11" t="s">
        <v>56</v>
      </c>
      <c r="D1669" s="11" t="s">
        <v>56</v>
      </c>
      <c r="E1669" s="11" t="s">
        <v>56</v>
      </c>
      <c r="F1669" s="11" t="s">
        <v>173</v>
      </c>
      <c r="G1669" s="1">
        <v>42303</v>
      </c>
      <c r="H1669" s="11">
        <v>19</v>
      </c>
      <c r="I1669" s="11">
        <v>19</v>
      </c>
      <c r="J1669" s="11"/>
      <c r="K1669" s="11">
        <v>1</v>
      </c>
    </row>
    <row r="1670" spans="1:11" x14ac:dyDescent="0.25">
      <c r="A1670" s="11" t="s">
        <v>56</v>
      </c>
      <c r="B1670" s="11" t="s">
        <v>36</v>
      </c>
      <c r="C1670" s="11" t="s">
        <v>56</v>
      </c>
      <c r="D1670" s="11" t="s">
        <v>56</v>
      </c>
      <c r="E1670" s="11" t="s">
        <v>56</v>
      </c>
      <c r="F1670" s="11" t="s">
        <v>173</v>
      </c>
      <c r="G1670" s="1">
        <v>42304</v>
      </c>
      <c r="H1670" s="11">
        <v>19</v>
      </c>
      <c r="I1670" s="11">
        <v>19</v>
      </c>
      <c r="J1670" s="11"/>
      <c r="K1670" s="11">
        <v>1</v>
      </c>
    </row>
    <row r="1671" spans="1:11" x14ac:dyDescent="0.25">
      <c r="A1671" s="11" t="s">
        <v>56</v>
      </c>
      <c r="B1671" s="11" t="s">
        <v>36</v>
      </c>
      <c r="C1671" s="11" t="s">
        <v>56</v>
      </c>
      <c r="D1671" s="11" t="s">
        <v>56</v>
      </c>
      <c r="E1671" s="11" t="s">
        <v>56</v>
      </c>
      <c r="F1671" s="11" t="s">
        <v>173</v>
      </c>
      <c r="G1671" s="1">
        <v>42305</v>
      </c>
      <c r="H1671" s="11">
        <v>19</v>
      </c>
      <c r="I1671" s="11">
        <v>19</v>
      </c>
      <c r="J1671" s="11"/>
      <c r="K1671" s="11">
        <v>1</v>
      </c>
    </row>
    <row r="1672" spans="1:11" x14ac:dyDescent="0.25">
      <c r="A1672" s="11" t="s">
        <v>56</v>
      </c>
      <c r="B1672" s="11" t="s">
        <v>36</v>
      </c>
      <c r="C1672" s="11" t="s">
        <v>56</v>
      </c>
      <c r="D1672" s="11" t="s">
        <v>56</v>
      </c>
      <c r="E1672" s="11" t="s">
        <v>56</v>
      </c>
      <c r="F1672" s="11" t="s">
        <v>173</v>
      </c>
      <c r="G1672" s="1">
        <v>42306</v>
      </c>
      <c r="H1672" s="11">
        <v>19</v>
      </c>
      <c r="I1672" s="11">
        <v>19</v>
      </c>
      <c r="J1672" s="11"/>
      <c r="K1672" s="11">
        <v>1</v>
      </c>
    </row>
    <row r="1673" spans="1:11" x14ac:dyDescent="0.25">
      <c r="A1673" s="11" t="s">
        <v>56</v>
      </c>
      <c r="B1673" s="11" t="s">
        <v>36</v>
      </c>
      <c r="C1673" s="11" t="s">
        <v>56</v>
      </c>
      <c r="D1673" s="11" t="s">
        <v>56</v>
      </c>
      <c r="E1673" s="11" t="s">
        <v>56</v>
      </c>
      <c r="F1673" s="11" t="s">
        <v>173</v>
      </c>
      <c r="G1673" s="1">
        <v>42307</v>
      </c>
      <c r="H1673" s="11">
        <v>19</v>
      </c>
      <c r="I1673" s="11">
        <v>19</v>
      </c>
      <c r="J1673" s="11"/>
      <c r="K1673" s="11">
        <v>1</v>
      </c>
    </row>
    <row r="1674" spans="1:11" x14ac:dyDescent="0.25">
      <c r="A1674" s="11" t="s">
        <v>56</v>
      </c>
      <c r="B1674" s="11" t="s">
        <v>33</v>
      </c>
      <c r="C1674" s="11" t="s">
        <v>56</v>
      </c>
      <c r="D1674" s="11" t="s">
        <v>56</v>
      </c>
      <c r="E1674" s="11" t="s">
        <v>56</v>
      </c>
      <c r="F1674" s="11" t="s">
        <v>174</v>
      </c>
      <c r="G1674" s="1">
        <v>41947</v>
      </c>
      <c r="H1674" s="11">
        <v>19</v>
      </c>
      <c r="I1674" s="11">
        <v>19</v>
      </c>
      <c r="J1674" s="11"/>
      <c r="K1674" s="11">
        <v>1</v>
      </c>
    </row>
    <row r="1675" spans="1:11" x14ac:dyDescent="0.25">
      <c r="A1675" s="11" t="s">
        <v>56</v>
      </c>
      <c r="B1675" s="11" t="s">
        <v>33</v>
      </c>
      <c r="C1675" s="11" t="s">
        <v>56</v>
      </c>
      <c r="D1675" s="11" t="s">
        <v>56</v>
      </c>
      <c r="E1675" s="11" t="s">
        <v>56</v>
      </c>
      <c r="F1675" s="11" t="s">
        <v>174</v>
      </c>
      <c r="G1675" s="1">
        <v>41948</v>
      </c>
      <c r="H1675" s="11">
        <v>18</v>
      </c>
      <c r="I1675" s="11">
        <v>19</v>
      </c>
      <c r="J1675" s="11"/>
      <c r="K1675" s="11">
        <v>1</v>
      </c>
    </row>
    <row r="1676" spans="1:11" x14ac:dyDescent="0.25">
      <c r="A1676" s="11" t="s">
        <v>56</v>
      </c>
      <c r="B1676" s="11" t="s">
        <v>33</v>
      </c>
      <c r="C1676" s="11" t="s">
        <v>56</v>
      </c>
      <c r="D1676" s="11" t="s">
        <v>56</v>
      </c>
      <c r="E1676" s="11" t="s">
        <v>56</v>
      </c>
      <c r="F1676" s="11" t="s">
        <v>174</v>
      </c>
      <c r="G1676" s="1">
        <v>41949</v>
      </c>
      <c r="H1676" s="11">
        <v>17</v>
      </c>
      <c r="I1676" s="11">
        <v>19</v>
      </c>
      <c r="J1676" s="11"/>
      <c r="K1676" s="11">
        <v>1</v>
      </c>
    </row>
    <row r="1677" spans="1:11" x14ac:dyDescent="0.25">
      <c r="A1677" s="11" t="s">
        <v>56</v>
      </c>
      <c r="B1677" s="11" t="s">
        <v>33</v>
      </c>
      <c r="C1677" s="11" t="s">
        <v>56</v>
      </c>
      <c r="D1677" s="11" t="s">
        <v>56</v>
      </c>
      <c r="E1677" s="11" t="s">
        <v>56</v>
      </c>
      <c r="F1677" s="11" t="s">
        <v>174</v>
      </c>
      <c r="G1677" s="1">
        <v>41950</v>
      </c>
      <c r="H1677" s="11">
        <v>18</v>
      </c>
      <c r="I1677" s="11">
        <v>19</v>
      </c>
      <c r="J1677" s="11"/>
      <c r="K1677" s="11">
        <v>1</v>
      </c>
    </row>
    <row r="1678" spans="1:11" x14ac:dyDescent="0.25">
      <c r="A1678" s="11" t="s">
        <v>56</v>
      </c>
      <c r="B1678" s="11" t="s">
        <v>33</v>
      </c>
      <c r="C1678" s="11" t="s">
        <v>56</v>
      </c>
      <c r="D1678" s="11" t="s">
        <v>56</v>
      </c>
      <c r="E1678" s="11" t="s">
        <v>56</v>
      </c>
      <c r="F1678" s="11" t="s">
        <v>174</v>
      </c>
      <c r="G1678" s="1">
        <v>41953</v>
      </c>
      <c r="H1678" s="11">
        <v>18</v>
      </c>
      <c r="I1678" s="11">
        <v>19</v>
      </c>
      <c r="J1678" s="11"/>
      <c r="K1678" s="11">
        <v>1</v>
      </c>
    </row>
    <row r="1679" spans="1:11" x14ac:dyDescent="0.25">
      <c r="A1679" s="11" t="s">
        <v>56</v>
      </c>
      <c r="B1679" s="11" t="s">
        <v>33</v>
      </c>
      <c r="C1679" s="11" t="s">
        <v>56</v>
      </c>
      <c r="D1679" s="11" t="s">
        <v>56</v>
      </c>
      <c r="E1679" s="11" t="s">
        <v>56</v>
      </c>
      <c r="F1679" s="11" t="s">
        <v>174</v>
      </c>
      <c r="G1679" s="1">
        <v>41956</v>
      </c>
      <c r="H1679" s="11">
        <v>18</v>
      </c>
      <c r="I1679" s="11">
        <v>19</v>
      </c>
      <c r="J1679" s="11"/>
      <c r="K1679" s="11">
        <v>1</v>
      </c>
    </row>
    <row r="1680" spans="1:11" x14ac:dyDescent="0.25">
      <c r="A1680" s="11" t="s">
        <v>56</v>
      </c>
      <c r="B1680" s="11" t="s">
        <v>33</v>
      </c>
      <c r="C1680" s="11" t="s">
        <v>56</v>
      </c>
      <c r="D1680" s="11" t="s">
        <v>56</v>
      </c>
      <c r="E1680" s="11" t="s">
        <v>56</v>
      </c>
      <c r="F1680" s="11" t="s">
        <v>174</v>
      </c>
      <c r="G1680" s="1">
        <v>41963</v>
      </c>
      <c r="H1680" s="11">
        <v>18</v>
      </c>
      <c r="I1680" s="11">
        <v>18</v>
      </c>
      <c r="J1680" s="11"/>
      <c r="K1680" s="11">
        <v>1</v>
      </c>
    </row>
    <row r="1681" spans="1:11" x14ac:dyDescent="0.25">
      <c r="A1681" s="11" t="s">
        <v>56</v>
      </c>
      <c r="B1681" s="11" t="s">
        <v>33</v>
      </c>
      <c r="C1681" s="11" t="s">
        <v>56</v>
      </c>
      <c r="D1681" s="11" t="s">
        <v>56</v>
      </c>
      <c r="E1681" s="11" t="s">
        <v>56</v>
      </c>
      <c r="F1681" s="11" t="s">
        <v>174</v>
      </c>
      <c r="G1681" s="1">
        <v>41975</v>
      </c>
      <c r="H1681" s="11">
        <v>18</v>
      </c>
      <c r="I1681" s="11">
        <v>18</v>
      </c>
      <c r="J1681" s="11"/>
      <c r="K1681" s="11">
        <v>1</v>
      </c>
    </row>
    <row r="1682" spans="1:11" x14ac:dyDescent="0.25">
      <c r="A1682" s="11" t="s">
        <v>56</v>
      </c>
      <c r="B1682" s="11" t="s">
        <v>33</v>
      </c>
      <c r="C1682" s="11" t="s">
        <v>56</v>
      </c>
      <c r="D1682" s="11" t="s">
        <v>56</v>
      </c>
      <c r="E1682" s="11" t="s">
        <v>56</v>
      </c>
      <c r="F1682" s="11" t="s">
        <v>174</v>
      </c>
      <c r="G1682" s="1">
        <v>41976</v>
      </c>
      <c r="H1682" s="11">
        <v>18</v>
      </c>
      <c r="I1682" s="11">
        <v>18</v>
      </c>
      <c r="J1682" s="11"/>
      <c r="K1682" s="11">
        <v>1</v>
      </c>
    </row>
    <row r="1683" spans="1:11" x14ac:dyDescent="0.25">
      <c r="A1683" s="11" t="s">
        <v>56</v>
      </c>
      <c r="B1683" s="11" t="s">
        <v>33</v>
      </c>
      <c r="C1683" s="11" t="s">
        <v>56</v>
      </c>
      <c r="D1683" s="11" t="s">
        <v>56</v>
      </c>
      <c r="E1683" s="11" t="s">
        <v>56</v>
      </c>
      <c r="F1683" s="11" t="s">
        <v>174</v>
      </c>
      <c r="G1683" s="1">
        <v>41978</v>
      </c>
      <c r="H1683" s="11">
        <v>18</v>
      </c>
      <c r="I1683" s="11">
        <v>18</v>
      </c>
      <c r="J1683" s="11"/>
      <c r="K1683" s="11">
        <v>1</v>
      </c>
    </row>
    <row r="1684" spans="1:11" x14ac:dyDescent="0.25">
      <c r="A1684" s="11" t="s">
        <v>56</v>
      </c>
      <c r="B1684" s="11" t="s">
        <v>33</v>
      </c>
      <c r="C1684" s="11" t="s">
        <v>56</v>
      </c>
      <c r="D1684" s="11" t="s">
        <v>56</v>
      </c>
      <c r="E1684" s="11" t="s">
        <v>56</v>
      </c>
      <c r="F1684" s="11" t="s">
        <v>174</v>
      </c>
      <c r="G1684" s="1">
        <v>41981</v>
      </c>
      <c r="H1684" s="11">
        <v>18</v>
      </c>
      <c r="I1684" s="11">
        <v>18</v>
      </c>
      <c r="J1684" s="11"/>
      <c r="K1684" s="11">
        <v>1</v>
      </c>
    </row>
    <row r="1685" spans="1:11" x14ac:dyDescent="0.25">
      <c r="A1685" s="11" t="s">
        <v>56</v>
      </c>
      <c r="B1685" s="11" t="s">
        <v>33</v>
      </c>
      <c r="C1685" s="11" t="s">
        <v>56</v>
      </c>
      <c r="D1685" s="11" t="s">
        <v>56</v>
      </c>
      <c r="E1685" s="11" t="s">
        <v>56</v>
      </c>
      <c r="F1685" s="11" t="s">
        <v>174</v>
      </c>
      <c r="G1685" s="1">
        <v>42018</v>
      </c>
      <c r="H1685" s="11">
        <v>18</v>
      </c>
      <c r="I1685" s="11">
        <v>18</v>
      </c>
      <c r="J1685" s="11"/>
      <c r="K1685" s="11">
        <v>1</v>
      </c>
    </row>
    <row r="1686" spans="1:11" x14ac:dyDescent="0.25">
      <c r="A1686" s="11" t="s">
        <v>56</v>
      </c>
      <c r="B1686" s="11" t="s">
        <v>33</v>
      </c>
      <c r="C1686" s="11" t="s">
        <v>56</v>
      </c>
      <c r="D1686" s="11" t="s">
        <v>56</v>
      </c>
      <c r="E1686" s="11" t="s">
        <v>56</v>
      </c>
      <c r="F1686" s="11" t="s">
        <v>174</v>
      </c>
      <c r="G1686" s="1">
        <v>42033</v>
      </c>
      <c r="H1686" s="11">
        <v>18</v>
      </c>
      <c r="I1686" s="11">
        <v>18</v>
      </c>
      <c r="J1686" s="11"/>
      <c r="K1686" s="11">
        <v>1</v>
      </c>
    </row>
    <row r="1687" spans="1:11" x14ac:dyDescent="0.25">
      <c r="A1687" s="11" t="s">
        <v>56</v>
      </c>
      <c r="B1687" s="11" t="s">
        <v>33</v>
      </c>
      <c r="C1687" s="11" t="s">
        <v>56</v>
      </c>
      <c r="D1687" s="11" t="s">
        <v>56</v>
      </c>
      <c r="E1687" s="11" t="s">
        <v>56</v>
      </c>
      <c r="F1687" s="11" t="s">
        <v>174</v>
      </c>
      <c r="G1687" s="1">
        <v>42034</v>
      </c>
      <c r="H1687" s="11">
        <v>18</v>
      </c>
      <c r="I1687" s="11">
        <v>19</v>
      </c>
      <c r="J1687" s="11"/>
      <c r="K1687" s="11">
        <v>1</v>
      </c>
    </row>
    <row r="1688" spans="1:11" x14ac:dyDescent="0.25">
      <c r="A1688" s="11" t="s">
        <v>56</v>
      </c>
      <c r="B1688" s="11" t="s">
        <v>33</v>
      </c>
      <c r="C1688" s="11" t="s">
        <v>56</v>
      </c>
      <c r="D1688" s="11" t="s">
        <v>56</v>
      </c>
      <c r="E1688" s="11" t="s">
        <v>56</v>
      </c>
      <c r="F1688" s="11" t="s">
        <v>174</v>
      </c>
      <c r="G1688" s="1">
        <v>42037</v>
      </c>
      <c r="H1688" s="11">
        <v>18</v>
      </c>
      <c r="I1688" s="11">
        <v>19</v>
      </c>
      <c r="J1688" s="11"/>
      <c r="K1688" s="11">
        <v>1</v>
      </c>
    </row>
    <row r="1689" spans="1:11" x14ac:dyDescent="0.25">
      <c r="A1689" s="11" t="s">
        <v>56</v>
      </c>
      <c r="B1689" s="11" t="s">
        <v>33</v>
      </c>
      <c r="C1689" s="11" t="s">
        <v>56</v>
      </c>
      <c r="D1689" s="11" t="s">
        <v>56</v>
      </c>
      <c r="E1689" s="11" t="s">
        <v>56</v>
      </c>
      <c r="F1689" s="11" t="s">
        <v>174</v>
      </c>
      <c r="G1689" s="1">
        <v>42038</v>
      </c>
      <c r="H1689" s="11">
        <v>18</v>
      </c>
      <c r="I1689" s="11">
        <v>19</v>
      </c>
      <c r="J1689" s="11"/>
      <c r="K1689" s="11">
        <v>1</v>
      </c>
    </row>
    <row r="1690" spans="1:11" x14ac:dyDescent="0.25">
      <c r="A1690" s="11" t="s">
        <v>56</v>
      </c>
      <c r="B1690" s="11" t="s">
        <v>33</v>
      </c>
      <c r="C1690" s="11" t="s">
        <v>56</v>
      </c>
      <c r="D1690" s="11" t="s">
        <v>56</v>
      </c>
      <c r="E1690" s="11" t="s">
        <v>56</v>
      </c>
      <c r="F1690" s="11" t="s">
        <v>174</v>
      </c>
      <c r="G1690" s="1">
        <v>42039</v>
      </c>
      <c r="H1690" s="11">
        <v>19</v>
      </c>
      <c r="I1690" s="11">
        <v>19</v>
      </c>
      <c r="J1690" s="11"/>
      <c r="K1690" s="11">
        <v>1</v>
      </c>
    </row>
    <row r="1691" spans="1:11" x14ac:dyDescent="0.25">
      <c r="A1691" s="11" t="s">
        <v>56</v>
      </c>
      <c r="B1691" s="11" t="s">
        <v>33</v>
      </c>
      <c r="C1691" s="11" t="s">
        <v>56</v>
      </c>
      <c r="D1691" s="11" t="s">
        <v>56</v>
      </c>
      <c r="E1691" s="11" t="s">
        <v>56</v>
      </c>
      <c r="F1691" s="11" t="s">
        <v>174</v>
      </c>
      <c r="G1691" s="1">
        <v>42040</v>
      </c>
      <c r="H1691" s="11">
        <v>19</v>
      </c>
      <c r="I1691" s="11">
        <v>19</v>
      </c>
      <c r="J1691" s="11"/>
      <c r="K1691" s="11">
        <v>1</v>
      </c>
    </row>
    <row r="1692" spans="1:11" x14ac:dyDescent="0.25">
      <c r="A1692" s="11" t="s">
        <v>56</v>
      </c>
      <c r="B1692" s="11" t="s">
        <v>33</v>
      </c>
      <c r="C1692" s="11" t="s">
        <v>56</v>
      </c>
      <c r="D1692" s="11" t="s">
        <v>56</v>
      </c>
      <c r="E1692" s="11" t="s">
        <v>56</v>
      </c>
      <c r="F1692" s="11" t="s">
        <v>174</v>
      </c>
      <c r="G1692" s="1">
        <v>42044</v>
      </c>
      <c r="H1692" s="11">
        <v>18</v>
      </c>
      <c r="I1692" s="11">
        <v>19</v>
      </c>
      <c r="J1692" s="11"/>
      <c r="K1692" s="11">
        <v>1</v>
      </c>
    </row>
    <row r="1693" spans="1:11" x14ac:dyDescent="0.25">
      <c r="A1693" s="11" t="s">
        <v>56</v>
      </c>
      <c r="B1693" s="11" t="s">
        <v>33</v>
      </c>
      <c r="C1693" s="11" t="s">
        <v>56</v>
      </c>
      <c r="D1693" s="11" t="s">
        <v>56</v>
      </c>
      <c r="E1693" s="11" t="s">
        <v>56</v>
      </c>
      <c r="F1693" s="11" t="s">
        <v>174</v>
      </c>
      <c r="G1693" s="1">
        <v>42045</v>
      </c>
      <c r="H1693" s="11">
        <v>19</v>
      </c>
      <c r="I1693" s="11">
        <v>19</v>
      </c>
      <c r="J1693" s="11"/>
      <c r="K1693" s="11">
        <v>1</v>
      </c>
    </row>
    <row r="1694" spans="1:11" x14ac:dyDescent="0.25">
      <c r="A1694" s="11" t="s">
        <v>56</v>
      </c>
      <c r="B1694" s="11" t="s">
        <v>33</v>
      </c>
      <c r="C1694" s="11" t="s">
        <v>56</v>
      </c>
      <c r="D1694" s="11" t="s">
        <v>56</v>
      </c>
      <c r="E1694" s="11" t="s">
        <v>56</v>
      </c>
      <c r="F1694" s="11" t="s">
        <v>174</v>
      </c>
      <c r="G1694" s="1">
        <v>42046</v>
      </c>
      <c r="H1694" s="11">
        <v>19</v>
      </c>
      <c r="I1694" s="11">
        <v>19</v>
      </c>
      <c r="J1694" s="11"/>
      <c r="K1694" s="11">
        <v>1</v>
      </c>
    </row>
    <row r="1695" spans="1:11" x14ac:dyDescent="0.25">
      <c r="A1695" s="11" t="s">
        <v>56</v>
      </c>
      <c r="B1695" s="11" t="s">
        <v>33</v>
      </c>
      <c r="C1695" s="11" t="s">
        <v>56</v>
      </c>
      <c r="D1695" s="11" t="s">
        <v>56</v>
      </c>
      <c r="E1695" s="11" t="s">
        <v>56</v>
      </c>
      <c r="F1695" s="11" t="s">
        <v>174</v>
      </c>
      <c r="G1695" s="1">
        <v>42052</v>
      </c>
      <c r="H1695" s="11">
        <v>19</v>
      </c>
      <c r="I1695" s="11">
        <v>19</v>
      </c>
      <c r="J1695" s="11"/>
      <c r="K1695" s="11">
        <v>1</v>
      </c>
    </row>
    <row r="1696" spans="1:11" x14ac:dyDescent="0.25">
      <c r="A1696" s="11" t="s">
        <v>56</v>
      </c>
      <c r="B1696" s="11" t="s">
        <v>33</v>
      </c>
      <c r="C1696" s="11" t="s">
        <v>56</v>
      </c>
      <c r="D1696" s="11" t="s">
        <v>56</v>
      </c>
      <c r="E1696" s="11" t="s">
        <v>56</v>
      </c>
      <c r="F1696" s="11" t="s">
        <v>174</v>
      </c>
      <c r="G1696" s="1">
        <v>42053</v>
      </c>
      <c r="H1696" s="11">
        <v>19</v>
      </c>
      <c r="I1696" s="11">
        <v>19</v>
      </c>
      <c r="J1696" s="11"/>
      <c r="K1696" s="11">
        <v>1</v>
      </c>
    </row>
    <row r="1697" spans="1:11" x14ac:dyDescent="0.25">
      <c r="A1697" s="11" t="s">
        <v>56</v>
      </c>
      <c r="B1697" s="11" t="s">
        <v>33</v>
      </c>
      <c r="C1697" s="11" t="s">
        <v>56</v>
      </c>
      <c r="D1697" s="11" t="s">
        <v>56</v>
      </c>
      <c r="E1697" s="11" t="s">
        <v>56</v>
      </c>
      <c r="F1697" s="11" t="s">
        <v>174</v>
      </c>
      <c r="G1697" s="1">
        <v>42181</v>
      </c>
      <c r="H1697" s="11">
        <v>17</v>
      </c>
      <c r="I1697" s="11">
        <v>19</v>
      </c>
      <c r="J1697" s="11"/>
      <c r="K1697" s="11">
        <v>1</v>
      </c>
    </row>
    <row r="1698" spans="1:11" x14ac:dyDescent="0.25">
      <c r="A1698" s="11" t="s">
        <v>56</v>
      </c>
      <c r="B1698" s="11" t="s">
        <v>33</v>
      </c>
      <c r="C1698" s="11" t="s">
        <v>56</v>
      </c>
      <c r="D1698" s="11" t="s">
        <v>56</v>
      </c>
      <c r="E1698" s="11" t="s">
        <v>56</v>
      </c>
      <c r="F1698" s="11" t="s">
        <v>174</v>
      </c>
      <c r="G1698" s="1">
        <v>42184</v>
      </c>
      <c r="H1698" s="11">
        <v>19</v>
      </c>
      <c r="I1698" s="11">
        <v>19</v>
      </c>
      <c r="J1698" s="11"/>
      <c r="K1698" s="11">
        <v>1</v>
      </c>
    </row>
    <row r="1699" spans="1:11" x14ac:dyDescent="0.25">
      <c r="A1699" s="11" t="s">
        <v>56</v>
      </c>
      <c r="B1699" s="11" t="s">
        <v>33</v>
      </c>
      <c r="C1699" s="11" t="s">
        <v>56</v>
      </c>
      <c r="D1699" s="11" t="s">
        <v>56</v>
      </c>
      <c r="E1699" s="11" t="s">
        <v>56</v>
      </c>
      <c r="F1699" s="11" t="s">
        <v>174</v>
      </c>
      <c r="G1699" s="1">
        <v>42185</v>
      </c>
      <c r="H1699" s="11">
        <v>16</v>
      </c>
      <c r="I1699" s="11">
        <v>19</v>
      </c>
      <c r="J1699" s="11"/>
      <c r="K1699" s="11">
        <v>1</v>
      </c>
    </row>
    <row r="1700" spans="1:11" x14ac:dyDescent="0.25">
      <c r="A1700" s="11" t="s">
        <v>56</v>
      </c>
      <c r="B1700" s="11" t="s">
        <v>33</v>
      </c>
      <c r="C1700" s="11" t="s">
        <v>56</v>
      </c>
      <c r="D1700" s="11" t="s">
        <v>56</v>
      </c>
      <c r="E1700" s="11" t="s">
        <v>56</v>
      </c>
      <c r="F1700" s="11" t="s">
        <v>174</v>
      </c>
      <c r="G1700" s="1">
        <v>42186</v>
      </c>
      <c r="H1700" s="11">
        <v>16</v>
      </c>
      <c r="I1700" s="11">
        <v>19</v>
      </c>
      <c r="J1700" s="11"/>
      <c r="K1700" s="11">
        <v>1</v>
      </c>
    </row>
    <row r="1701" spans="1:11" x14ac:dyDescent="0.25">
      <c r="A1701" s="11" t="s">
        <v>56</v>
      </c>
      <c r="B1701" s="11" t="s">
        <v>33</v>
      </c>
      <c r="C1701" s="11" t="s">
        <v>56</v>
      </c>
      <c r="D1701" s="11" t="s">
        <v>56</v>
      </c>
      <c r="E1701" s="11" t="s">
        <v>56</v>
      </c>
      <c r="F1701" s="11" t="s">
        <v>174</v>
      </c>
      <c r="G1701" s="1">
        <v>42187</v>
      </c>
      <c r="H1701" s="11">
        <v>17</v>
      </c>
      <c r="I1701" s="11">
        <v>18</v>
      </c>
      <c r="J1701" s="11"/>
      <c r="K1701" s="11">
        <v>1</v>
      </c>
    </row>
    <row r="1702" spans="1:11" x14ac:dyDescent="0.25">
      <c r="A1702" s="11" t="s">
        <v>56</v>
      </c>
      <c r="B1702" s="11" t="s">
        <v>33</v>
      </c>
      <c r="C1702" s="11" t="s">
        <v>56</v>
      </c>
      <c r="D1702" s="11" t="s">
        <v>56</v>
      </c>
      <c r="E1702" s="11" t="s">
        <v>56</v>
      </c>
      <c r="F1702" s="11" t="s">
        <v>174</v>
      </c>
      <c r="G1702" s="1">
        <v>42213</v>
      </c>
      <c r="H1702" s="11">
        <v>17</v>
      </c>
      <c r="I1702" s="11">
        <v>19</v>
      </c>
      <c r="J1702" s="11"/>
      <c r="K1702" s="11">
        <v>1</v>
      </c>
    </row>
    <row r="1703" spans="1:11" x14ac:dyDescent="0.25">
      <c r="A1703" s="11" t="s">
        <v>56</v>
      </c>
      <c r="B1703" s="11" t="s">
        <v>33</v>
      </c>
      <c r="C1703" s="11" t="s">
        <v>56</v>
      </c>
      <c r="D1703" s="11" t="s">
        <v>56</v>
      </c>
      <c r="E1703" s="11" t="s">
        <v>56</v>
      </c>
      <c r="F1703" s="11" t="s">
        <v>174</v>
      </c>
      <c r="G1703" s="1">
        <v>42214</v>
      </c>
      <c r="H1703" s="11">
        <v>16</v>
      </c>
      <c r="I1703" s="11">
        <v>19</v>
      </c>
      <c r="J1703" s="11"/>
      <c r="K1703" s="11">
        <v>1</v>
      </c>
    </row>
    <row r="1704" spans="1:11" x14ac:dyDescent="0.25">
      <c r="A1704" s="11" t="s">
        <v>56</v>
      </c>
      <c r="B1704" s="11" t="s">
        <v>33</v>
      </c>
      <c r="C1704" s="11" t="s">
        <v>56</v>
      </c>
      <c r="D1704" s="11" t="s">
        <v>56</v>
      </c>
      <c r="E1704" s="11" t="s">
        <v>56</v>
      </c>
      <c r="F1704" s="11" t="s">
        <v>174</v>
      </c>
      <c r="G1704" s="1">
        <v>42215</v>
      </c>
      <c r="H1704" s="11">
        <v>17</v>
      </c>
      <c r="I1704" s="11">
        <v>18</v>
      </c>
      <c r="J1704" s="11"/>
      <c r="K1704" s="11">
        <v>1</v>
      </c>
    </row>
    <row r="1705" spans="1:11" x14ac:dyDescent="0.25">
      <c r="A1705" s="11" t="s">
        <v>56</v>
      </c>
      <c r="B1705" s="11" t="s">
        <v>33</v>
      </c>
      <c r="C1705" s="11" t="s">
        <v>56</v>
      </c>
      <c r="D1705" s="11" t="s">
        <v>56</v>
      </c>
      <c r="E1705" s="11" t="s">
        <v>56</v>
      </c>
      <c r="F1705" s="11" t="s">
        <v>174</v>
      </c>
      <c r="G1705" s="1">
        <v>42216</v>
      </c>
      <c r="H1705" s="11">
        <v>17</v>
      </c>
      <c r="I1705" s="11">
        <v>17</v>
      </c>
      <c r="J1705" s="11"/>
      <c r="K1705" s="11">
        <v>1</v>
      </c>
    </row>
    <row r="1706" spans="1:11" x14ac:dyDescent="0.25">
      <c r="A1706" s="11" t="s">
        <v>56</v>
      </c>
      <c r="B1706" s="11" t="s">
        <v>33</v>
      </c>
      <c r="C1706" s="11" t="s">
        <v>56</v>
      </c>
      <c r="D1706" s="11" t="s">
        <v>56</v>
      </c>
      <c r="E1706" s="11" t="s">
        <v>56</v>
      </c>
      <c r="F1706" s="11" t="s">
        <v>174</v>
      </c>
      <c r="G1706" s="1">
        <v>42219</v>
      </c>
      <c r="H1706" s="11">
        <v>17</v>
      </c>
      <c r="I1706" s="11">
        <v>17</v>
      </c>
      <c r="J1706" s="11"/>
      <c r="K1706" s="11">
        <v>1</v>
      </c>
    </row>
    <row r="1707" spans="1:11" x14ac:dyDescent="0.25">
      <c r="A1707" s="11" t="s">
        <v>56</v>
      </c>
      <c r="B1707" s="11" t="s">
        <v>33</v>
      </c>
      <c r="C1707" s="11" t="s">
        <v>56</v>
      </c>
      <c r="D1707" s="11" t="s">
        <v>56</v>
      </c>
      <c r="E1707" s="11" t="s">
        <v>56</v>
      </c>
      <c r="F1707" s="11" t="s">
        <v>174</v>
      </c>
      <c r="G1707" s="1">
        <v>42222</v>
      </c>
      <c r="H1707" s="11">
        <v>17</v>
      </c>
      <c r="I1707" s="11">
        <v>18</v>
      </c>
      <c r="J1707" s="11"/>
      <c r="K1707" s="11">
        <v>1</v>
      </c>
    </row>
    <row r="1708" spans="1:11" x14ac:dyDescent="0.25">
      <c r="A1708" s="11" t="s">
        <v>56</v>
      </c>
      <c r="B1708" s="11" t="s">
        <v>33</v>
      </c>
      <c r="C1708" s="11" t="s">
        <v>56</v>
      </c>
      <c r="D1708" s="11" t="s">
        <v>56</v>
      </c>
      <c r="E1708" s="11" t="s">
        <v>56</v>
      </c>
      <c r="F1708" s="11" t="s">
        <v>174</v>
      </c>
      <c r="G1708" s="1">
        <v>42229</v>
      </c>
      <c r="H1708" s="11">
        <v>18</v>
      </c>
      <c r="I1708" s="11">
        <v>19</v>
      </c>
      <c r="J1708" s="11"/>
      <c r="K1708" s="11">
        <v>1</v>
      </c>
    </row>
    <row r="1709" spans="1:11" x14ac:dyDescent="0.25">
      <c r="A1709" s="11" t="s">
        <v>56</v>
      </c>
      <c r="B1709" s="11" t="s">
        <v>33</v>
      </c>
      <c r="C1709" s="11" t="s">
        <v>56</v>
      </c>
      <c r="D1709" s="11" t="s">
        <v>56</v>
      </c>
      <c r="E1709" s="11" t="s">
        <v>56</v>
      </c>
      <c r="F1709" s="11" t="s">
        <v>174</v>
      </c>
      <c r="G1709" s="1">
        <v>42230</v>
      </c>
      <c r="H1709" s="11">
        <v>17</v>
      </c>
      <c r="I1709" s="11">
        <v>18</v>
      </c>
      <c r="J1709" s="11"/>
      <c r="K1709" s="11">
        <v>1</v>
      </c>
    </row>
    <row r="1710" spans="1:11" x14ac:dyDescent="0.25">
      <c r="A1710" s="11" t="s">
        <v>56</v>
      </c>
      <c r="B1710" s="11" t="s">
        <v>33</v>
      </c>
      <c r="C1710" s="11" t="s">
        <v>56</v>
      </c>
      <c r="D1710" s="11" t="s">
        <v>56</v>
      </c>
      <c r="E1710" s="11" t="s">
        <v>56</v>
      </c>
      <c r="F1710" s="11" t="s">
        <v>174</v>
      </c>
      <c r="G1710" s="1">
        <v>42233</v>
      </c>
      <c r="H1710" s="11">
        <v>17</v>
      </c>
      <c r="I1710" s="11">
        <v>17</v>
      </c>
      <c r="J1710" s="11"/>
      <c r="K1710" s="11">
        <v>1</v>
      </c>
    </row>
    <row r="1711" spans="1:11" x14ac:dyDescent="0.25">
      <c r="A1711" s="11" t="s">
        <v>56</v>
      </c>
      <c r="B1711" s="11" t="s">
        <v>33</v>
      </c>
      <c r="C1711" s="11" t="s">
        <v>56</v>
      </c>
      <c r="D1711" s="11" t="s">
        <v>56</v>
      </c>
      <c r="E1711" s="11" t="s">
        <v>56</v>
      </c>
      <c r="F1711" s="11" t="s">
        <v>174</v>
      </c>
      <c r="G1711" s="1">
        <v>42242</v>
      </c>
      <c r="H1711" s="11">
        <v>16</v>
      </c>
      <c r="I1711" s="11">
        <v>19</v>
      </c>
      <c r="J1711" s="11"/>
      <c r="K1711" s="11">
        <v>1</v>
      </c>
    </row>
    <row r="1712" spans="1:11" x14ac:dyDescent="0.25">
      <c r="A1712" s="11" t="s">
        <v>56</v>
      </c>
      <c r="B1712" s="11" t="s">
        <v>33</v>
      </c>
      <c r="C1712" s="11" t="s">
        <v>56</v>
      </c>
      <c r="D1712" s="11" t="s">
        <v>56</v>
      </c>
      <c r="E1712" s="11" t="s">
        <v>56</v>
      </c>
      <c r="F1712" s="11" t="s">
        <v>174</v>
      </c>
      <c r="G1712" s="1">
        <v>42243</v>
      </c>
      <c r="H1712" s="11">
        <v>18</v>
      </c>
      <c r="I1712" s="11">
        <v>19</v>
      </c>
      <c r="J1712" s="11"/>
      <c r="K1712" s="11">
        <v>1</v>
      </c>
    </row>
    <row r="1713" spans="1:11" x14ac:dyDescent="0.25">
      <c r="A1713" s="11" t="s">
        <v>56</v>
      </c>
      <c r="B1713" s="11" t="s">
        <v>33</v>
      </c>
      <c r="C1713" s="11" t="s">
        <v>56</v>
      </c>
      <c r="D1713" s="11" t="s">
        <v>56</v>
      </c>
      <c r="E1713" s="11" t="s">
        <v>56</v>
      </c>
      <c r="F1713" s="11" t="s">
        <v>174</v>
      </c>
      <c r="G1713" s="1">
        <v>42244</v>
      </c>
      <c r="H1713" s="11">
        <v>17</v>
      </c>
      <c r="I1713" s="11">
        <v>19</v>
      </c>
      <c r="J1713" s="11"/>
      <c r="K1713" s="11">
        <v>1</v>
      </c>
    </row>
    <row r="1714" spans="1:11" x14ac:dyDescent="0.25">
      <c r="A1714" s="11" t="s">
        <v>56</v>
      </c>
      <c r="B1714" s="11" t="s">
        <v>33</v>
      </c>
      <c r="C1714" s="11" t="s">
        <v>56</v>
      </c>
      <c r="D1714" s="11" t="s">
        <v>56</v>
      </c>
      <c r="E1714" s="11" t="s">
        <v>56</v>
      </c>
      <c r="F1714" s="11" t="s">
        <v>174</v>
      </c>
      <c r="G1714" s="1">
        <v>42256</v>
      </c>
      <c r="H1714" s="11">
        <v>16</v>
      </c>
      <c r="I1714" s="11">
        <v>19</v>
      </c>
      <c r="J1714" s="11"/>
      <c r="K1714" s="11">
        <v>1</v>
      </c>
    </row>
    <row r="1715" spans="1:11" x14ac:dyDescent="0.25">
      <c r="A1715" s="11" t="s">
        <v>56</v>
      </c>
      <c r="B1715" s="11" t="s">
        <v>33</v>
      </c>
      <c r="C1715" s="11" t="s">
        <v>56</v>
      </c>
      <c r="D1715" s="11" t="s">
        <v>56</v>
      </c>
      <c r="E1715" s="11" t="s">
        <v>56</v>
      </c>
      <c r="F1715" s="11" t="s">
        <v>174</v>
      </c>
      <c r="G1715" s="1">
        <v>42257</v>
      </c>
      <c r="H1715" s="11">
        <v>16</v>
      </c>
      <c r="I1715" s="11">
        <v>19</v>
      </c>
      <c r="J1715" s="11"/>
      <c r="K1715" s="11">
        <v>1</v>
      </c>
    </row>
    <row r="1716" spans="1:11" x14ac:dyDescent="0.25">
      <c r="A1716" s="11" t="s">
        <v>56</v>
      </c>
      <c r="B1716" s="11" t="s">
        <v>33</v>
      </c>
      <c r="C1716" s="11" t="s">
        <v>56</v>
      </c>
      <c r="D1716" s="11" t="s">
        <v>56</v>
      </c>
      <c r="E1716" s="11" t="s">
        <v>56</v>
      </c>
      <c r="F1716" s="11" t="s">
        <v>174</v>
      </c>
      <c r="G1716" s="1">
        <v>42258</v>
      </c>
      <c r="H1716" s="11">
        <v>15</v>
      </c>
      <c r="I1716" s="11">
        <v>18</v>
      </c>
      <c r="J1716" s="11"/>
      <c r="K1716" s="11">
        <v>1</v>
      </c>
    </row>
    <row r="1717" spans="1:11" x14ac:dyDescent="0.25">
      <c r="A1717" s="11" t="s">
        <v>56</v>
      </c>
      <c r="B1717" s="11" t="s">
        <v>33</v>
      </c>
      <c r="C1717" s="11" t="s">
        <v>56</v>
      </c>
      <c r="D1717" s="11" t="s">
        <v>56</v>
      </c>
      <c r="E1717" s="11" t="s">
        <v>56</v>
      </c>
      <c r="F1717" s="11" t="s">
        <v>174</v>
      </c>
      <c r="G1717" s="1">
        <v>42268</v>
      </c>
      <c r="H1717" s="11">
        <v>16</v>
      </c>
      <c r="I1717" s="11">
        <v>19</v>
      </c>
      <c r="J1717" s="11"/>
      <c r="K1717" s="11">
        <v>1</v>
      </c>
    </row>
    <row r="1718" spans="1:11" x14ac:dyDescent="0.25">
      <c r="A1718" s="11" t="s">
        <v>56</v>
      </c>
      <c r="B1718" s="11" t="s">
        <v>33</v>
      </c>
      <c r="C1718" s="11" t="s">
        <v>56</v>
      </c>
      <c r="D1718" s="11" t="s">
        <v>56</v>
      </c>
      <c r="E1718" s="11" t="s">
        <v>56</v>
      </c>
      <c r="F1718" s="11" t="s">
        <v>174</v>
      </c>
      <c r="G1718" s="1">
        <v>42271</v>
      </c>
      <c r="H1718" s="11">
        <v>19</v>
      </c>
      <c r="I1718" s="11">
        <v>19</v>
      </c>
      <c r="J1718" s="11"/>
      <c r="K1718" s="11">
        <v>1</v>
      </c>
    </row>
    <row r="1719" spans="1:11" x14ac:dyDescent="0.25">
      <c r="A1719" s="11" t="s">
        <v>56</v>
      </c>
      <c r="B1719" s="11" t="s">
        <v>33</v>
      </c>
      <c r="C1719" s="11" t="s">
        <v>56</v>
      </c>
      <c r="D1719" s="11" t="s">
        <v>56</v>
      </c>
      <c r="E1719" s="11" t="s">
        <v>56</v>
      </c>
      <c r="F1719" s="11" t="s">
        <v>174</v>
      </c>
      <c r="G1719" s="1">
        <v>42272</v>
      </c>
      <c r="H1719" s="11">
        <v>18</v>
      </c>
      <c r="I1719" s="11">
        <v>19</v>
      </c>
      <c r="J1719" s="11"/>
      <c r="K1719" s="11">
        <v>1</v>
      </c>
    </row>
    <row r="1720" spans="1:11" x14ac:dyDescent="0.25">
      <c r="A1720" s="11" t="s">
        <v>56</v>
      </c>
      <c r="B1720" s="11" t="s">
        <v>33</v>
      </c>
      <c r="C1720" s="11" t="s">
        <v>56</v>
      </c>
      <c r="D1720" s="11" t="s">
        <v>56</v>
      </c>
      <c r="E1720" s="11" t="s">
        <v>56</v>
      </c>
      <c r="F1720" s="11" t="s">
        <v>174</v>
      </c>
      <c r="G1720" s="1">
        <v>42276</v>
      </c>
      <c r="H1720" s="11">
        <v>18</v>
      </c>
      <c r="I1720" s="11">
        <v>18</v>
      </c>
      <c r="J1720" s="11"/>
      <c r="K1720" s="11">
        <v>1</v>
      </c>
    </row>
    <row r="1721" spans="1:11" x14ac:dyDescent="0.25">
      <c r="A1721" s="11" t="s">
        <v>56</v>
      </c>
      <c r="B1721" s="11" t="s">
        <v>33</v>
      </c>
      <c r="C1721" s="11" t="s">
        <v>56</v>
      </c>
      <c r="D1721" s="11" t="s">
        <v>56</v>
      </c>
      <c r="E1721" s="11" t="s">
        <v>56</v>
      </c>
      <c r="F1721" s="11" t="s">
        <v>174</v>
      </c>
      <c r="G1721" s="1">
        <v>42285</v>
      </c>
      <c r="H1721" s="11">
        <v>19</v>
      </c>
      <c r="I1721" s="11">
        <v>19</v>
      </c>
      <c r="J1721" s="11"/>
      <c r="K1721" s="11">
        <v>1</v>
      </c>
    </row>
    <row r="1722" spans="1:11" x14ac:dyDescent="0.25">
      <c r="A1722" s="11" t="s">
        <v>56</v>
      </c>
      <c r="B1722" s="11" t="s">
        <v>33</v>
      </c>
      <c r="C1722" s="11" t="s">
        <v>56</v>
      </c>
      <c r="D1722" s="11" t="s">
        <v>56</v>
      </c>
      <c r="E1722" s="11" t="s">
        <v>56</v>
      </c>
      <c r="F1722" s="11" t="s">
        <v>174</v>
      </c>
      <c r="G1722" s="1">
        <v>42286</v>
      </c>
      <c r="H1722" s="11">
        <v>17</v>
      </c>
      <c r="I1722" s="11">
        <v>19</v>
      </c>
      <c r="J1722" s="11"/>
      <c r="K1722" s="11">
        <v>1</v>
      </c>
    </row>
    <row r="1723" spans="1:11" x14ac:dyDescent="0.25">
      <c r="A1723" s="11" t="s">
        <v>56</v>
      </c>
      <c r="B1723" s="11" t="s">
        <v>33</v>
      </c>
      <c r="C1723" s="11" t="s">
        <v>56</v>
      </c>
      <c r="D1723" s="11" t="s">
        <v>56</v>
      </c>
      <c r="E1723" s="11" t="s">
        <v>56</v>
      </c>
      <c r="F1723" s="11" t="s">
        <v>174</v>
      </c>
      <c r="G1723" s="1">
        <v>42289</v>
      </c>
      <c r="H1723" s="11">
        <v>19</v>
      </c>
      <c r="I1723" s="11">
        <v>19</v>
      </c>
      <c r="J1723" s="11"/>
      <c r="K1723" s="11">
        <v>1</v>
      </c>
    </row>
    <row r="1724" spans="1:11" x14ac:dyDescent="0.25">
      <c r="A1724" s="11" t="s">
        <v>56</v>
      </c>
      <c r="B1724" s="11" t="s">
        <v>33</v>
      </c>
      <c r="C1724" s="11" t="s">
        <v>56</v>
      </c>
      <c r="D1724" s="11" t="s">
        <v>56</v>
      </c>
      <c r="E1724" s="11" t="s">
        <v>56</v>
      </c>
      <c r="F1724" s="11" t="s">
        <v>174</v>
      </c>
      <c r="G1724" s="1">
        <v>42290</v>
      </c>
      <c r="H1724" s="11">
        <v>16</v>
      </c>
      <c r="I1724" s="11">
        <v>19</v>
      </c>
      <c r="J1724" s="11"/>
      <c r="K1724" s="11">
        <v>1</v>
      </c>
    </row>
    <row r="1725" spans="1:11" x14ac:dyDescent="0.25">
      <c r="A1725" s="11" t="s">
        <v>56</v>
      </c>
      <c r="B1725" s="11" t="s">
        <v>33</v>
      </c>
      <c r="C1725" s="11" t="s">
        <v>56</v>
      </c>
      <c r="D1725" s="11" t="s">
        <v>56</v>
      </c>
      <c r="E1725" s="11" t="s">
        <v>56</v>
      </c>
      <c r="F1725" s="11" t="s">
        <v>174</v>
      </c>
      <c r="G1725" s="1">
        <v>42291</v>
      </c>
      <c r="H1725" s="11">
        <v>18</v>
      </c>
      <c r="I1725" s="11">
        <v>19</v>
      </c>
      <c r="J1725" s="11"/>
      <c r="K1725" s="11">
        <v>1</v>
      </c>
    </row>
    <row r="1726" spans="1:11" x14ac:dyDescent="0.25">
      <c r="A1726" s="11" t="s">
        <v>56</v>
      </c>
      <c r="B1726" s="11" t="s">
        <v>33</v>
      </c>
      <c r="C1726" s="11" t="s">
        <v>56</v>
      </c>
      <c r="D1726" s="11" t="s">
        <v>56</v>
      </c>
      <c r="E1726" s="11" t="s">
        <v>56</v>
      </c>
      <c r="F1726" s="11" t="s">
        <v>174</v>
      </c>
      <c r="G1726" s="1">
        <v>42292</v>
      </c>
      <c r="H1726" s="11">
        <v>18</v>
      </c>
      <c r="I1726" s="11">
        <v>19</v>
      </c>
      <c r="J1726" s="11"/>
      <c r="K1726" s="11">
        <v>1</v>
      </c>
    </row>
    <row r="1727" spans="1:11" x14ac:dyDescent="0.25">
      <c r="A1727" s="11" t="s">
        <v>56</v>
      </c>
      <c r="B1727" s="11" t="s">
        <v>33</v>
      </c>
      <c r="C1727" s="11" t="s">
        <v>56</v>
      </c>
      <c r="D1727" s="11" t="s">
        <v>56</v>
      </c>
      <c r="E1727" s="11" t="s">
        <v>56</v>
      </c>
      <c r="F1727" s="11" t="s">
        <v>174</v>
      </c>
      <c r="G1727" s="1">
        <v>42293</v>
      </c>
      <c r="H1727" s="11">
        <v>19</v>
      </c>
      <c r="I1727" s="11">
        <v>19</v>
      </c>
      <c r="J1727" s="11"/>
      <c r="K1727" s="11">
        <v>1</v>
      </c>
    </row>
    <row r="1728" spans="1:11" x14ac:dyDescent="0.25">
      <c r="A1728" s="11" t="s">
        <v>56</v>
      </c>
      <c r="B1728" s="11" t="s">
        <v>33</v>
      </c>
      <c r="C1728" s="11" t="s">
        <v>56</v>
      </c>
      <c r="D1728" s="11" t="s">
        <v>56</v>
      </c>
      <c r="E1728" s="11" t="s">
        <v>56</v>
      </c>
      <c r="F1728" s="11" t="s">
        <v>174</v>
      </c>
      <c r="G1728" s="1">
        <v>42296</v>
      </c>
      <c r="H1728" s="11">
        <v>19</v>
      </c>
      <c r="I1728" s="11">
        <v>19</v>
      </c>
      <c r="J1728" s="11"/>
      <c r="K1728" s="11">
        <v>1</v>
      </c>
    </row>
    <row r="1729" spans="1:11" x14ac:dyDescent="0.25">
      <c r="A1729" s="11" t="s">
        <v>56</v>
      </c>
      <c r="B1729" s="11" t="s">
        <v>33</v>
      </c>
      <c r="C1729" s="11" t="s">
        <v>56</v>
      </c>
      <c r="D1729" s="11" t="s">
        <v>56</v>
      </c>
      <c r="E1729" s="11" t="s">
        <v>56</v>
      </c>
      <c r="F1729" s="11" t="s">
        <v>174</v>
      </c>
      <c r="G1729" s="1">
        <v>42303</v>
      </c>
      <c r="H1729" s="11">
        <v>19</v>
      </c>
      <c r="I1729" s="11">
        <v>19</v>
      </c>
      <c r="J1729" s="11"/>
      <c r="K1729" s="11">
        <v>1</v>
      </c>
    </row>
    <row r="1730" spans="1:11" x14ac:dyDescent="0.25">
      <c r="A1730" s="11" t="s">
        <v>56</v>
      </c>
      <c r="B1730" s="11" t="s">
        <v>33</v>
      </c>
      <c r="C1730" s="11" t="s">
        <v>56</v>
      </c>
      <c r="D1730" s="11" t="s">
        <v>56</v>
      </c>
      <c r="E1730" s="11" t="s">
        <v>56</v>
      </c>
      <c r="F1730" s="11" t="s">
        <v>174</v>
      </c>
      <c r="G1730" s="1">
        <v>42304</v>
      </c>
      <c r="H1730" s="11">
        <v>19</v>
      </c>
      <c r="I1730" s="11">
        <v>19</v>
      </c>
      <c r="J1730" s="11"/>
      <c r="K1730" s="11">
        <v>1</v>
      </c>
    </row>
    <row r="1731" spans="1:11" x14ac:dyDescent="0.25">
      <c r="A1731" s="11" t="s">
        <v>56</v>
      </c>
      <c r="B1731" s="11" t="s">
        <v>33</v>
      </c>
      <c r="C1731" s="11" t="s">
        <v>56</v>
      </c>
      <c r="D1731" s="11" t="s">
        <v>56</v>
      </c>
      <c r="E1731" s="11" t="s">
        <v>56</v>
      </c>
      <c r="F1731" s="11" t="s">
        <v>174</v>
      </c>
      <c r="G1731" s="1">
        <v>42305</v>
      </c>
      <c r="H1731" s="11">
        <v>19</v>
      </c>
      <c r="I1731" s="11">
        <v>19</v>
      </c>
      <c r="J1731" s="11"/>
      <c r="K1731" s="11">
        <v>1</v>
      </c>
    </row>
    <row r="1732" spans="1:11" x14ac:dyDescent="0.25">
      <c r="A1732" s="11" t="s">
        <v>56</v>
      </c>
      <c r="B1732" s="11" t="s">
        <v>33</v>
      </c>
      <c r="C1732" s="11" t="s">
        <v>56</v>
      </c>
      <c r="D1732" s="11" t="s">
        <v>56</v>
      </c>
      <c r="E1732" s="11" t="s">
        <v>56</v>
      </c>
      <c r="F1732" s="11" t="s">
        <v>174</v>
      </c>
      <c r="G1732" s="1">
        <v>42306</v>
      </c>
      <c r="H1732" s="11">
        <v>19</v>
      </c>
      <c r="I1732" s="11">
        <v>19</v>
      </c>
      <c r="J1732" s="11"/>
      <c r="K1732" s="11">
        <v>1</v>
      </c>
    </row>
    <row r="1733" spans="1:11" x14ac:dyDescent="0.25">
      <c r="A1733" s="11" t="s">
        <v>56</v>
      </c>
      <c r="B1733" s="11" t="s">
        <v>33</v>
      </c>
      <c r="C1733" s="11" t="s">
        <v>56</v>
      </c>
      <c r="D1733" s="11" t="s">
        <v>56</v>
      </c>
      <c r="E1733" s="11" t="s">
        <v>56</v>
      </c>
      <c r="F1733" s="11" t="s">
        <v>174</v>
      </c>
      <c r="G1733" s="1">
        <v>42307</v>
      </c>
      <c r="H1733" s="11">
        <v>19</v>
      </c>
      <c r="I1733" s="11">
        <v>19</v>
      </c>
      <c r="J1733" s="11"/>
      <c r="K1733" s="11">
        <v>1</v>
      </c>
    </row>
    <row r="1734" spans="1:11" x14ac:dyDescent="0.25">
      <c r="A1734" s="11" t="s">
        <v>56</v>
      </c>
      <c r="B1734" s="11" t="s">
        <v>33</v>
      </c>
      <c r="C1734" s="11" t="s">
        <v>56</v>
      </c>
      <c r="D1734" s="11" t="s">
        <v>56</v>
      </c>
      <c r="E1734" s="11" t="s">
        <v>56</v>
      </c>
      <c r="F1734" s="11" t="s">
        <v>173</v>
      </c>
      <c r="G1734" s="1">
        <v>41949</v>
      </c>
      <c r="H1734" s="11">
        <v>18</v>
      </c>
      <c r="I1734" s="11">
        <v>19</v>
      </c>
      <c r="J1734" s="11"/>
      <c r="K1734" s="11">
        <v>1</v>
      </c>
    </row>
    <row r="1735" spans="1:11" x14ac:dyDescent="0.25">
      <c r="A1735" s="11" t="s">
        <v>56</v>
      </c>
      <c r="B1735" s="11" t="s">
        <v>33</v>
      </c>
      <c r="C1735" s="11" t="s">
        <v>56</v>
      </c>
      <c r="D1735" s="11" t="s">
        <v>56</v>
      </c>
      <c r="E1735" s="11" t="s">
        <v>56</v>
      </c>
      <c r="F1735" s="11" t="s">
        <v>173</v>
      </c>
      <c r="G1735" s="1">
        <v>42163</v>
      </c>
      <c r="H1735" s="11">
        <v>15</v>
      </c>
      <c r="I1735" s="11">
        <v>18</v>
      </c>
      <c r="J1735" s="11"/>
      <c r="K1735" s="11">
        <v>1</v>
      </c>
    </row>
    <row r="1736" spans="1:11" x14ac:dyDescent="0.25">
      <c r="A1736" s="11" t="s">
        <v>56</v>
      </c>
      <c r="B1736" s="11" t="s">
        <v>33</v>
      </c>
      <c r="C1736" s="11" t="s">
        <v>56</v>
      </c>
      <c r="D1736" s="11" t="s">
        <v>56</v>
      </c>
      <c r="E1736" s="11" t="s">
        <v>56</v>
      </c>
      <c r="F1736" s="11" t="s">
        <v>173</v>
      </c>
      <c r="G1736" s="1">
        <v>42164</v>
      </c>
      <c r="H1736" s="11">
        <v>15</v>
      </c>
      <c r="I1736" s="11">
        <v>18</v>
      </c>
      <c r="J1736" s="11"/>
      <c r="K1736" s="11">
        <v>1</v>
      </c>
    </row>
    <row r="1737" spans="1:11" x14ac:dyDescent="0.25">
      <c r="A1737" s="11" t="s">
        <v>56</v>
      </c>
      <c r="B1737" s="11" t="s">
        <v>33</v>
      </c>
      <c r="C1737" s="11" t="s">
        <v>56</v>
      </c>
      <c r="D1737" s="11" t="s">
        <v>56</v>
      </c>
      <c r="E1737" s="11" t="s">
        <v>56</v>
      </c>
      <c r="F1737" s="11" t="s">
        <v>173</v>
      </c>
      <c r="G1737" s="1">
        <v>42180</v>
      </c>
      <c r="H1737" s="11">
        <v>16</v>
      </c>
      <c r="I1737" s="11">
        <v>19</v>
      </c>
      <c r="J1737" s="11"/>
      <c r="K1737" s="11">
        <v>1</v>
      </c>
    </row>
    <row r="1738" spans="1:11" x14ac:dyDescent="0.25">
      <c r="A1738" s="11" t="s">
        <v>56</v>
      </c>
      <c r="B1738" s="11" t="s">
        <v>33</v>
      </c>
      <c r="C1738" s="11" t="s">
        <v>56</v>
      </c>
      <c r="D1738" s="11" t="s">
        <v>56</v>
      </c>
      <c r="E1738" s="11" t="s">
        <v>56</v>
      </c>
      <c r="F1738" s="11" t="s">
        <v>173</v>
      </c>
      <c r="G1738" s="1">
        <v>42181</v>
      </c>
      <c r="H1738" s="11">
        <v>17</v>
      </c>
      <c r="I1738" s="11">
        <v>19</v>
      </c>
      <c r="J1738" s="11"/>
      <c r="K1738" s="11">
        <v>1</v>
      </c>
    </row>
    <row r="1739" spans="1:11" x14ac:dyDescent="0.25">
      <c r="A1739" s="11" t="s">
        <v>56</v>
      </c>
      <c r="B1739" s="11" t="s">
        <v>33</v>
      </c>
      <c r="C1739" s="11" t="s">
        <v>56</v>
      </c>
      <c r="D1739" s="11" t="s">
        <v>56</v>
      </c>
      <c r="E1739" s="11" t="s">
        <v>56</v>
      </c>
      <c r="F1739" s="11" t="s">
        <v>173</v>
      </c>
      <c r="G1739" s="1">
        <v>42184</v>
      </c>
      <c r="H1739" s="11">
        <v>19</v>
      </c>
      <c r="I1739" s="11">
        <v>19</v>
      </c>
      <c r="J1739" s="11"/>
      <c r="K1739" s="11">
        <v>1</v>
      </c>
    </row>
    <row r="1740" spans="1:11" x14ac:dyDescent="0.25">
      <c r="A1740" s="11" t="s">
        <v>56</v>
      </c>
      <c r="B1740" s="11" t="s">
        <v>33</v>
      </c>
      <c r="C1740" s="11" t="s">
        <v>56</v>
      </c>
      <c r="D1740" s="11" t="s">
        <v>56</v>
      </c>
      <c r="E1740" s="11" t="s">
        <v>56</v>
      </c>
      <c r="F1740" s="11" t="s">
        <v>173</v>
      </c>
      <c r="G1740" s="1">
        <v>42185</v>
      </c>
      <c r="H1740" s="11">
        <v>16</v>
      </c>
      <c r="I1740" s="11">
        <v>19</v>
      </c>
      <c r="J1740" s="11"/>
      <c r="K1740" s="11">
        <v>1</v>
      </c>
    </row>
    <row r="1741" spans="1:11" x14ac:dyDescent="0.25">
      <c r="A1741" s="11" t="s">
        <v>56</v>
      </c>
      <c r="B1741" s="11" t="s">
        <v>33</v>
      </c>
      <c r="C1741" s="11" t="s">
        <v>56</v>
      </c>
      <c r="D1741" s="11" t="s">
        <v>56</v>
      </c>
      <c r="E1741" s="11" t="s">
        <v>56</v>
      </c>
      <c r="F1741" s="11" t="s">
        <v>173</v>
      </c>
      <c r="G1741" s="1">
        <v>42186</v>
      </c>
      <c r="H1741" s="11">
        <v>16</v>
      </c>
      <c r="I1741" s="11">
        <v>19</v>
      </c>
      <c r="J1741" s="11"/>
      <c r="K1741" s="11">
        <v>1</v>
      </c>
    </row>
    <row r="1742" spans="1:11" x14ac:dyDescent="0.25">
      <c r="A1742" s="11" t="s">
        <v>56</v>
      </c>
      <c r="B1742" s="11" t="s">
        <v>33</v>
      </c>
      <c r="C1742" s="11" t="s">
        <v>56</v>
      </c>
      <c r="D1742" s="11" t="s">
        <v>56</v>
      </c>
      <c r="E1742" s="11" t="s">
        <v>56</v>
      </c>
      <c r="F1742" s="11" t="s">
        <v>173</v>
      </c>
      <c r="G1742" s="1">
        <v>42187</v>
      </c>
      <c r="H1742" s="11">
        <v>17</v>
      </c>
      <c r="I1742" s="11">
        <v>18</v>
      </c>
      <c r="J1742" s="11"/>
      <c r="K1742" s="11">
        <v>1</v>
      </c>
    </row>
    <row r="1743" spans="1:11" x14ac:dyDescent="0.25">
      <c r="A1743" s="11" t="s">
        <v>56</v>
      </c>
      <c r="B1743" s="11" t="s">
        <v>33</v>
      </c>
      <c r="C1743" s="11" t="s">
        <v>56</v>
      </c>
      <c r="D1743" s="11" t="s">
        <v>56</v>
      </c>
      <c r="E1743" s="11" t="s">
        <v>56</v>
      </c>
      <c r="F1743" s="11" t="s">
        <v>173</v>
      </c>
      <c r="G1743" s="1">
        <v>42213</v>
      </c>
      <c r="H1743" s="11">
        <v>17</v>
      </c>
      <c r="I1743" s="11">
        <v>19</v>
      </c>
      <c r="J1743" s="11"/>
      <c r="K1743" s="11">
        <v>1</v>
      </c>
    </row>
    <row r="1744" spans="1:11" x14ac:dyDescent="0.25">
      <c r="A1744" s="11" t="s">
        <v>56</v>
      </c>
      <c r="B1744" s="11" t="s">
        <v>33</v>
      </c>
      <c r="C1744" s="11" t="s">
        <v>56</v>
      </c>
      <c r="D1744" s="11" t="s">
        <v>56</v>
      </c>
      <c r="E1744" s="11" t="s">
        <v>56</v>
      </c>
      <c r="F1744" s="11" t="s">
        <v>173</v>
      </c>
      <c r="G1744" s="1">
        <v>42213</v>
      </c>
      <c r="H1744" s="11">
        <v>18</v>
      </c>
      <c r="I1744" s="11">
        <v>19</v>
      </c>
      <c r="J1744" s="11"/>
      <c r="K1744" s="11">
        <v>1</v>
      </c>
    </row>
    <row r="1745" spans="1:11" x14ac:dyDescent="0.25">
      <c r="A1745" s="11" t="s">
        <v>56</v>
      </c>
      <c r="B1745" s="11" t="s">
        <v>33</v>
      </c>
      <c r="C1745" s="11" t="s">
        <v>56</v>
      </c>
      <c r="D1745" s="11" t="s">
        <v>56</v>
      </c>
      <c r="E1745" s="11" t="s">
        <v>56</v>
      </c>
      <c r="F1745" s="11" t="s">
        <v>173</v>
      </c>
      <c r="G1745" s="1">
        <v>42214</v>
      </c>
      <c r="H1745" s="11">
        <v>17</v>
      </c>
      <c r="I1745" s="11">
        <v>19</v>
      </c>
      <c r="J1745" s="11"/>
      <c r="K1745" s="11">
        <v>1</v>
      </c>
    </row>
    <row r="1746" spans="1:11" x14ac:dyDescent="0.25">
      <c r="A1746" s="11" t="s">
        <v>56</v>
      </c>
      <c r="B1746" s="11" t="s">
        <v>33</v>
      </c>
      <c r="C1746" s="11" t="s">
        <v>56</v>
      </c>
      <c r="D1746" s="11" t="s">
        <v>56</v>
      </c>
      <c r="E1746" s="11" t="s">
        <v>56</v>
      </c>
      <c r="F1746" s="11" t="s">
        <v>173</v>
      </c>
      <c r="G1746" s="1">
        <v>42215</v>
      </c>
      <c r="H1746" s="11">
        <v>17</v>
      </c>
      <c r="I1746" s="11">
        <v>18</v>
      </c>
      <c r="J1746" s="11"/>
      <c r="K1746" s="11">
        <v>1</v>
      </c>
    </row>
    <row r="1747" spans="1:11" x14ac:dyDescent="0.25">
      <c r="A1747" s="11" t="s">
        <v>56</v>
      </c>
      <c r="B1747" s="11" t="s">
        <v>33</v>
      </c>
      <c r="C1747" s="11" t="s">
        <v>56</v>
      </c>
      <c r="D1747" s="11" t="s">
        <v>56</v>
      </c>
      <c r="E1747" s="11" t="s">
        <v>56</v>
      </c>
      <c r="F1747" s="11" t="s">
        <v>173</v>
      </c>
      <c r="G1747" s="1">
        <v>42216</v>
      </c>
      <c r="H1747" s="11">
        <v>17</v>
      </c>
      <c r="I1747" s="11">
        <v>17</v>
      </c>
      <c r="J1747" s="11"/>
      <c r="K1747" s="11">
        <v>1</v>
      </c>
    </row>
    <row r="1748" spans="1:11" x14ac:dyDescent="0.25">
      <c r="A1748" s="11" t="s">
        <v>56</v>
      </c>
      <c r="B1748" s="11" t="s">
        <v>33</v>
      </c>
      <c r="C1748" s="11" t="s">
        <v>56</v>
      </c>
      <c r="D1748" s="11" t="s">
        <v>56</v>
      </c>
      <c r="E1748" s="11" t="s">
        <v>56</v>
      </c>
      <c r="F1748" s="11" t="s">
        <v>173</v>
      </c>
      <c r="G1748" s="1">
        <v>42222</v>
      </c>
      <c r="H1748" s="11">
        <v>17</v>
      </c>
      <c r="I1748" s="11">
        <v>18</v>
      </c>
      <c r="J1748" s="11"/>
      <c r="K1748" s="11">
        <v>1</v>
      </c>
    </row>
    <row r="1749" spans="1:11" x14ac:dyDescent="0.25">
      <c r="A1749" s="11" t="s">
        <v>56</v>
      </c>
      <c r="B1749" s="11" t="s">
        <v>33</v>
      </c>
      <c r="C1749" s="11" t="s">
        <v>56</v>
      </c>
      <c r="D1749" s="11" t="s">
        <v>56</v>
      </c>
      <c r="E1749" s="11" t="s">
        <v>56</v>
      </c>
      <c r="F1749" s="11" t="s">
        <v>173</v>
      </c>
      <c r="G1749" s="1">
        <v>42229</v>
      </c>
      <c r="H1749" s="11">
        <v>18</v>
      </c>
      <c r="I1749" s="11">
        <v>19</v>
      </c>
      <c r="J1749" s="11"/>
      <c r="K1749" s="11">
        <v>1</v>
      </c>
    </row>
    <row r="1750" spans="1:11" x14ac:dyDescent="0.25">
      <c r="A1750" s="11" t="s">
        <v>56</v>
      </c>
      <c r="B1750" s="11" t="s">
        <v>33</v>
      </c>
      <c r="C1750" s="11" t="s">
        <v>56</v>
      </c>
      <c r="D1750" s="11" t="s">
        <v>56</v>
      </c>
      <c r="E1750" s="11" t="s">
        <v>56</v>
      </c>
      <c r="F1750" s="11" t="s">
        <v>173</v>
      </c>
      <c r="G1750" s="1">
        <v>42230</v>
      </c>
      <c r="H1750" s="11">
        <v>17</v>
      </c>
      <c r="I1750" s="11">
        <v>18</v>
      </c>
      <c r="J1750" s="11"/>
      <c r="K1750" s="11">
        <v>1</v>
      </c>
    </row>
    <row r="1751" spans="1:11" x14ac:dyDescent="0.25">
      <c r="A1751" s="11" t="s">
        <v>56</v>
      </c>
      <c r="B1751" s="11" t="s">
        <v>33</v>
      </c>
      <c r="C1751" s="11" t="s">
        <v>56</v>
      </c>
      <c r="D1751" s="11" t="s">
        <v>56</v>
      </c>
      <c r="E1751" s="11" t="s">
        <v>56</v>
      </c>
      <c r="F1751" s="11" t="s">
        <v>173</v>
      </c>
      <c r="G1751" s="1">
        <v>42233</v>
      </c>
      <c r="H1751" s="11">
        <v>17</v>
      </c>
      <c r="I1751" s="11">
        <v>18</v>
      </c>
      <c r="J1751" s="11"/>
      <c r="K1751" s="11">
        <v>1</v>
      </c>
    </row>
    <row r="1752" spans="1:11" x14ac:dyDescent="0.25">
      <c r="A1752" s="11" t="s">
        <v>56</v>
      </c>
      <c r="B1752" s="11" t="s">
        <v>33</v>
      </c>
      <c r="C1752" s="11" t="s">
        <v>56</v>
      </c>
      <c r="D1752" s="11" t="s">
        <v>56</v>
      </c>
      <c r="E1752" s="11" t="s">
        <v>56</v>
      </c>
      <c r="F1752" s="11" t="s">
        <v>173</v>
      </c>
      <c r="G1752" s="1">
        <v>42242</v>
      </c>
      <c r="H1752" s="11">
        <v>16</v>
      </c>
      <c r="I1752" s="11">
        <v>19</v>
      </c>
      <c r="J1752" s="11"/>
      <c r="K1752" s="11">
        <v>1</v>
      </c>
    </row>
    <row r="1753" spans="1:11" x14ac:dyDescent="0.25">
      <c r="A1753" s="11" t="s">
        <v>56</v>
      </c>
      <c r="B1753" s="11" t="s">
        <v>33</v>
      </c>
      <c r="C1753" s="11" t="s">
        <v>56</v>
      </c>
      <c r="D1753" s="11" t="s">
        <v>56</v>
      </c>
      <c r="E1753" s="11" t="s">
        <v>56</v>
      </c>
      <c r="F1753" s="11" t="s">
        <v>173</v>
      </c>
      <c r="G1753" s="1">
        <v>42242</v>
      </c>
      <c r="H1753" s="11">
        <v>17</v>
      </c>
      <c r="I1753" s="11">
        <v>19</v>
      </c>
      <c r="J1753" s="11"/>
      <c r="K1753" s="11">
        <v>1</v>
      </c>
    </row>
    <row r="1754" spans="1:11" x14ac:dyDescent="0.25">
      <c r="A1754" s="11" t="s">
        <v>56</v>
      </c>
      <c r="B1754" s="11" t="s">
        <v>33</v>
      </c>
      <c r="C1754" s="11" t="s">
        <v>56</v>
      </c>
      <c r="D1754" s="11" t="s">
        <v>56</v>
      </c>
      <c r="E1754" s="11" t="s">
        <v>56</v>
      </c>
      <c r="F1754" s="11" t="s">
        <v>173</v>
      </c>
      <c r="G1754" s="1">
        <v>42243</v>
      </c>
      <c r="H1754" s="11">
        <v>18</v>
      </c>
      <c r="I1754" s="11">
        <v>19</v>
      </c>
      <c r="J1754" s="11"/>
      <c r="K1754" s="11">
        <v>1</v>
      </c>
    </row>
    <row r="1755" spans="1:11" x14ac:dyDescent="0.25">
      <c r="A1755" s="11" t="s">
        <v>56</v>
      </c>
      <c r="B1755" s="11" t="s">
        <v>33</v>
      </c>
      <c r="C1755" s="11" t="s">
        <v>56</v>
      </c>
      <c r="D1755" s="11" t="s">
        <v>56</v>
      </c>
      <c r="E1755" s="11" t="s">
        <v>56</v>
      </c>
      <c r="F1755" s="11" t="s">
        <v>173</v>
      </c>
      <c r="G1755" s="1">
        <v>42243</v>
      </c>
      <c r="H1755" s="11">
        <v>19</v>
      </c>
      <c r="I1755" s="11">
        <v>19</v>
      </c>
      <c r="J1755" s="11"/>
      <c r="K1755" s="11">
        <v>1</v>
      </c>
    </row>
    <row r="1756" spans="1:11" x14ac:dyDescent="0.25">
      <c r="A1756" s="11" t="s">
        <v>56</v>
      </c>
      <c r="B1756" s="11" t="s">
        <v>33</v>
      </c>
      <c r="C1756" s="11" t="s">
        <v>56</v>
      </c>
      <c r="D1756" s="11" t="s">
        <v>56</v>
      </c>
      <c r="E1756" s="11" t="s">
        <v>56</v>
      </c>
      <c r="F1756" s="11" t="s">
        <v>173</v>
      </c>
      <c r="G1756" s="1">
        <v>42244</v>
      </c>
      <c r="H1756" s="11">
        <v>17</v>
      </c>
      <c r="I1756" s="11">
        <v>19</v>
      </c>
      <c r="J1756" s="11"/>
      <c r="K1756" s="11">
        <v>1</v>
      </c>
    </row>
    <row r="1757" spans="1:11" x14ac:dyDescent="0.25">
      <c r="A1757" s="11" t="s">
        <v>56</v>
      </c>
      <c r="B1757" s="11" t="s">
        <v>33</v>
      </c>
      <c r="C1757" s="11" t="s">
        <v>56</v>
      </c>
      <c r="D1757" s="11" t="s">
        <v>56</v>
      </c>
      <c r="E1757" s="11" t="s">
        <v>56</v>
      </c>
      <c r="F1757" s="11" t="s">
        <v>173</v>
      </c>
      <c r="G1757" s="1">
        <v>42255</v>
      </c>
      <c r="H1757" s="11">
        <v>16</v>
      </c>
      <c r="I1757" s="11">
        <v>19</v>
      </c>
      <c r="J1757" s="11"/>
      <c r="K1757" s="11">
        <v>1</v>
      </c>
    </row>
    <row r="1758" spans="1:11" x14ac:dyDescent="0.25">
      <c r="A1758" s="11" t="s">
        <v>56</v>
      </c>
      <c r="B1758" s="11" t="s">
        <v>33</v>
      </c>
      <c r="C1758" s="11" t="s">
        <v>56</v>
      </c>
      <c r="D1758" s="11" t="s">
        <v>56</v>
      </c>
      <c r="E1758" s="11" t="s">
        <v>56</v>
      </c>
      <c r="F1758" s="11" t="s">
        <v>173</v>
      </c>
      <c r="G1758" s="1">
        <v>42256</v>
      </c>
      <c r="H1758" s="11">
        <v>16</v>
      </c>
      <c r="I1758" s="11">
        <v>19</v>
      </c>
      <c r="J1758" s="11"/>
      <c r="K1758" s="11">
        <v>1</v>
      </c>
    </row>
    <row r="1759" spans="1:11" x14ac:dyDescent="0.25">
      <c r="A1759" s="11" t="s">
        <v>56</v>
      </c>
      <c r="B1759" s="11" t="s">
        <v>33</v>
      </c>
      <c r="C1759" s="11" t="s">
        <v>56</v>
      </c>
      <c r="D1759" s="11" t="s">
        <v>56</v>
      </c>
      <c r="E1759" s="11" t="s">
        <v>56</v>
      </c>
      <c r="F1759" s="11" t="s">
        <v>173</v>
      </c>
      <c r="G1759" s="1">
        <v>42257</v>
      </c>
      <c r="H1759" s="11">
        <v>16</v>
      </c>
      <c r="I1759" s="11">
        <v>19</v>
      </c>
      <c r="J1759" s="11"/>
      <c r="K1759" s="11">
        <v>1</v>
      </c>
    </row>
    <row r="1760" spans="1:11" x14ac:dyDescent="0.25">
      <c r="A1760" s="11" t="s">
        <v>56</v>
      </c>
      <c r="B1760" s="11" t="s">
        <v>33</v>
      </c>
      <c r="C1760" s="11" t="s">
        <v>56</v>
      </c>
      <c r="D1760" s="11" t="s">
        <v>56</v>
      </c>
      <c r="E1760" s="11" t="s">
        <v>56</v>
      </c>
      <c r="F1760" s="11" t="s">
        <v>173</v>
      </c>
      <c r="G1760" s="1">
        <v>42258</v>
      </c>
      <c r="H1760" s="11">
        <v>15</v>
      </c>
      <c r="I1760" s="11">
        <v>18</v>
      </c>
      <c r="J1760" s="11"/>
      <c r="K1760" s="11">
        <v>1</v>
      </c>
    </row>
    <row r="1761" spans="1:11" x14ac:dyDescent="0.25">
      <c r="A1761" s="11" t="s">
        <v>56</v>
      </c>
      <c r="B1761" s="11" t="s">
        <v>33</v>
      </c>
      <c r="C1761" s="11" t="s">
        <v>56</v>
      </c>
      <c r="D1761" s="11" t="s">
        <v>56</v>
      </c>
      <c r="E1761" s="11" t="s">
        <v>56</v>
      </c>
      <c r="F1761" s="11" t="s">
        <v>173</v>
      </c>
      <c r="G1761" s="1">
        <v>42271</v>
      </c>
      <c r="H1761" s="11">
        <v>19</v>
      </c>
      <c r="I1761" s="11">
        <v>19</v>
      </c>
      <c r="J1761" s="11"/>
      <c r="K1761" s="11">
        <v>1</v>
      </c>
    </row>
    <row r="1762" spans="1:11" x14ac:dyDescent="0.25">
      <c r="A1762" s="11" t="s">
        <v>56</v>
      </c>
      <c r="B1762" s="11" t="s">
        <v>33</v>
      </c>
      <c r="C1762" s="11" t="s">
        <v>56</v>
      </c>
      <c r="D1762" s="11" t="s">
        <v>56</v>
      </c>
      <c r="E1762" s="11" t="s">
        <v>56</v>
      </c>
      <c r="F1762" s="11" t="s">
        <v>173</v>
      </c>
      <c r="G1762" s="1">
        <v>42272</v>
      </c>
      <c r="H1762" s="11">
        <v>18</v>
      </c>
      <c r="I1762" s="11">
        <v>19</v>
      </c>
      <c r="J1762" s="11"/>
      <c r="K1762" s="11">
        <v>1</v>
      </c>
    </row>
    <row r="1763" spans="1:11" x14ac:dyDescent="0.25">
      <c r="A1763" s="11" t="s">
        <v>56</v>
      </c>
      <c r="B1763" s="11" t="s">
        <v>33</v>
      </c>
      <c r="C1763" s="11" t="s">
        <v>56</v>
      </c>
      <c r="D1763" s="11" t="s">
        <v>56</v>
      </c>
      <c r="E1763" s="11" t="s">
        <v>56</v>
      </c>
      <c r="F1763" s="11" t="s">
        <v>173</v>
      </c>
      <c r="G1763" s="1">
        <v>42275</v>
      </c>
      <c r="H1763" s="11">
        <v>19</v>
      </c>
      <c r="I1763" s="11">
        <v>19</v>
      </c>
      <c r="J1763" s="11"/>
      <c r="K1763" s="11">
        <v>1</v>
      </c>
    </row>
    <row r="1764" spans="1:11" x14ac:dyDescent="0.25">
      <c r="A1764" s="11" t="s">
        <v>56</v>
      </c>
      <c r="B1764" s="11" t="s">
        <v>33</v>
      </c>
      <c r="C1764" s="11" t="s">
        <v>56</v>
      </c>
      <c r="D1764" s="11" t="s">
        <v>56</v>
      </c>
      <c r="E1764" s="11" t="s">
        <v>56</v>
      </c>
      <c r="F1764" s="11" t="s">
        <v>173</v>
      </c>
      <c r="G1764" s="1">
        <v>42276</v>
      </c>
      <c r="H1764" s="11">
        <v>19</v>
      </c>
      <c r="I1764" s="11">
        <v>19</v>
      </c>
      <c r="J1764" s="11"/>
      <c r="K1764" s="11">
        <v>1</v>
      </c>
    </row>
    <row r="1765" spans="1:11" x14ac:dyDescent="0.25">
      <c r="A1765" s="11" t="s">
        <v>56</v>
      </c>
      <c r="B1765" s="11" t="s">
        <v>33</v>
      </c>
      <c r="C1765" s="11" t="s">
        <v>56</v>
      </c>
      <c r="D1765" s="11" t="s">
        <v>56</v>
      </c>
      <c r="E1765" s="11" t="s">
        <v>56</v>
      </c>
      <c r="F1765" s="11" t="s">
        <v>173</v>
      </c>
      <c r="G1765" s="1">
        <v>42285</v>
      </c>
      <c r="H1765" s="11">
        <v>19</v>
      </c>
      <c r="I1765" s="11">
        <v>19</v>
      </c>
      <c r="J1765" s="11"/>
      <c r="K1765" s="11">
        <v>1</v>
      </c>
    </row>
    <row r="1766" spans="1:11" x14ac:dyDescent="0.25">
      <c r="A1766" s="11" t="s">
        <v>56</v>
      </c>
      <c r="B1766" s="11" t="s">
        <v>33</v>
      </c>
      <c r="C1766" s="11" t="s">
        <v>56</v>
      </c>
      <c r="D1766" s="11" t="s">
        <v>56</v>
      </c>
      <c r="E1766" s="11" t="s">
        <v>56</v>
      </c>
      <c r="F1766" s="11" t="s">
        <v>173</v>
      </c>
      <c r="G1766" s="1">
        <v>42286</v>
      </c>
      <c r="H1766" s="11">
        <v>17</v>
      </c>
      <c r="I1766" s="11">
        <v>19</v>
      </c>
      <c r="J1766" s="11"/>
      <c r="K1766" s="11">
        <v>1</v>
      </c>
    </row>
    <row r="1767" spans="1:11" x14ac:dyDescent="0.25">
      <c r="A1767" s="11" t="s">
        <v>56</v>
      </c>
      <c r="B1767" s="11" t="s">
        <v>33</v>
      </c>
      <c r="C1767" s="11" t="s">
        <v>56</v>
      </c>
      <c r="D1767" s="11" t="s">
        <v>56</v>
      </c>
      <c r="E1767" s="11" t="s">
        <v>56</v>
      </c>
      <c r="F1767" s="11" t="s">
        <v>173</v>
      </c>
      <c r="G1767" s="1">
        <v>42286</v>
      </c>
      <c r="H1767" s="11">
        <v>18</v>
      </c>
      <c r="I1767" s="11">
        <v>19</v>
      </c>
      <c r="J1767" s="11"/>
      <c r="K1767" s="11">
        <v>1</v>
      </c>
    </row>
    <row r="1768" spans="1:11" x14ac:dyDescent="0.25">
      <c r="A1768" s="11" t="s">
        <v>56</v>
      </c>
      <c r="B1768" s="11" t="s">
        <v>33</v>
      </c>
      <c r="C1768" s="11" t="s">
        <v>56</v>
      </c>
      <c r="D1768" s="11" t="s">
        <v>56</v>
      </c>
      <c r="E1768" s="11" t="s">
        <v>56</v>
      </c>
      <c r="F1768" s="11" t="s">
        <v>173</v>
      </c>
      <c r="G1768" s="1">
        <v>42289</v>
      </c>
      <c r="H1768" s="11">
        <v>17</v>
      </c>
      <c r="I1768" s="11">
        <v>19</v>
      </c>
      <c r="J1768" s="11"/>
      <c r="K1768" s="11">
        <v>1</v>
      </c>
    </row>
    <row r="1769" spans="1:11" x14ac:dyDescent="0.25">
      <c r="A1769" s="11" t="s">
        <v>56</v>
      </c>
      <c r="B1769" s="11" t="s">
        <v>33</v>
      </c>
      <c r="C1769" s="11" t="s">
        <v>56</v>
      </c>
      <c r="D1769" s="11" t="s">
        <v>56</v>
      </c>
      <c r="E1769" s="11" t="s">
        <v>56</v>
      </c>
      <c r="F1769" s="11" t="s">
        <v>173</v>
      </c>
      <c r="G1769" s="1">
        <v>42290</v>
      </c>
      <c r="H1769" s="11">
        <v>16</v>
      </c>
      <c r="I1769" s="11">
        <v>19</v>
      </c>
      <c r="J1769" s="11"/>
      <c r="K1769" s="11">
        <v>1</v>
      </c>
    </row>
    <row r="1770" spans="1:11" x14ac:dyDescent="0.25">
      <c r="A1770" s="11" t="s">
        <v>56</v>
      </c>
      <c r="B1770" s="11" t="s">
        <v>33</v>
      </c>
      <c r="C1770" s="11" t="s">
        <v>56</v>
      </c>
      <c r="D1770" s="11" t="s">
        <v>56</v>
      </c>
      <c r="E1770" s="11" t="s">
        <v>56</v>
      </c>
      <c r="F1770" s="11" t="s">
        <v>173</v>
      </c>
      <c r="G1770" s="1">
        <v>42290</v>
      </c>
      <c r="H1770" s="11">
        <v>17</v>
      </c>
      <c r="I1770" s="11">
        <v>19</v>
      </c>
      <c r="J1770" s="11"/>
      <c r="K1770" s="11">
        <v>1</v>
      </c>
    </row>
    <row r="1771" spans="1:11" x14ac:dyDescent="0.25">
      <c r="A1771" s="11" t="s">
        <v>56</v>
      </c>
      <c r="B1771" s="11" t="s">
        <v>33</v>
      </c>
      <c r="C1771" s="11" t="s">
        <v>56</v>
      </c>
      <c r="D1771" s="11" t="s">
        <v>56</v>
      </c>
      <c r="E1771" s="11" t="s">
        <v>56</v>
      </c>
      <c r="F1771" s="11" t="s">
        <v>173</v>
      </c>
      <c r="G1771" s="1">
        <v>42291</v>
      </c>
      <c r="H1771" s="11">
        <v>18</v>
      </c>
      <c r="I1771" s="11">
        <v>19</v>
      </c>
      <c r="J1771" s="11"/>
      <c r="K1771" s="11">
        <v>1</v>
      </c>
    </row>
    <row r="1772" spans="1:11" x14ac:dyDescent="0.25">
      <c r="A1772" s="11" t="s">
        <v>56</v>
      </c>
      <c r="B1772" s="11" t="s">
        <v>33</v>
      </c>
      <c r="C1772" s="11" t="s">
        <v>56</v>
      </c>
      <c r="D1772" s="11" t="s">
        <v>56</v>
      </c>
      <c r="E1772" s="11" t="s">
        <v>56</v>
      </c>
      <c r="F1772" s="11" t="s">
        <v>173</v>
      </c>
      <c r="G1772" s="1">
        <v>42292</v>
      </c>
      <c r="H1772" s="11">
        <v>18</v>
      </c>
      <c r="I1772" s="11">
        <v>19</v>
      </c>
      <c r="J1772" s="11"/>
      <c r="K1772" s="11">
        <v>1</v>
      </c>
    </row>
    <row r="1773" spans="1:11" x14ac:dyDescent="0.25">
      <c r="A1773" s="11" t="s">
        <v>56</v>
      </c>
      <c r="B1773" s="11" t="s">
        <v>33</v>
      </c>
      <c r="C1773" s="11" t="s">
        <v>56</v>
      </c>
      <c r="D1773" s="11" t="s">
        <v>56</v>
      </c>
      <c r="E1773" s="11" t="s">
        <v>56</v>
      </c>
      <c r="F1773" s="11" t="s">
        <v>173</v>
      </c>
      <c r="G1773" s="1">
        <v>42293</v>
      </c>
      <c r="H1773" s="11">
        <v>19</v>
      </c>
      <c r="I1773" s="11">
        <v>19</v>
      </c>
      <c r="J1773" s="11"/>
      <c r="K1773" s="11">
        <v>1</v>
      </c>
    </row>
    <row r="1774" spans="1:11" x14ac:dyDescent="0.25">
      <c r="A1774" s="11" t="s">
        <v>56</v>
      </c>
      <c r="B1774" s="11" t="s">
        <v>33</v>
      </c>
      <c r="C1774" s="11" t="s">
        <v>56</v>
      </c>
      <c r="D1774" s="11" t="s">
        <v>56</v>
      </c>
      <c r="E1774" s="11" t="s">
        <v>56</v>
      </c>
      <c r="F1774" s="11" t="s">
        <v>173</v>
      </c>
      <c r="G1774" s="1">
        <v>42303</v>
      </c>
      <c r="H1774" s="11">
        <v>19</v>
      </c>
      <c r="I1774" s="11">
        <v>19</v>
      </c>
      <c r="J1774" s="11"/>
      <c r="K1774" s="11">
        <v>1</v>
      </c>
    </row>
    <row r="1775" spans="1:11" x14ac:dyDescent="0.25">
      <c r="A1775" s="11" t="s">
        <v>56</v>
      </c>
      <c r="B1775" s="11" t="s">
        <v>33</v>
      </c>
      <c r="C1775" s="11" t="s">
        <v>56</v>
      </c>
      <c r="D1775" s="11" t="s">
        <v>56</v>
      </c>
      <c r="E1775" s="11" t="s">
        <v>56</v>
      </c>
      <c r="F1775" s="11" t="s">
        <v>173</v>
      </c>
      <c r="G1775" s="1">
        <v>42304</v>
      </c>
      <c r="H1775" s="11">
        <v>19</v>
      </c>
      <c r="I1775" s="11">
        <v>19</v>
      </c>
      <c r="J1775" s="11"/>
      <c r="K1775" s="11">
        <v>1</v>
      </c>
    </row>
    <row r="1776" spans="1:11" x14ac:dyDescent="0.25">
      <c r="A1776" s="11" t="s">
        <v>56</v>
      </c>
      <c r="B1776" s="11" t="s">
        <v>33</v>
      </c>
      <c r="C1776" s="11" t="s">
        <v>56</v>
      </c>
      <c r="D1776" s="11" t="s">
        <v>56</v>
      </c>
      <c r="E1776" s="11" t="s">
        <v>56</v>
      </c>
      <c r="F1776" s="11" t="s">
        <v>173</v>
      </c>
      <c r="G1776" s="1">
        <v>42305</v>
      </c>
      <c r="H1776" s="11">
        <v>19</v>
      </c>
      <c r="I1776" s="11">
        <v>19</v>
      </c>
      <c r="J1776" s="11"/>
      <c r="K1776" s="11">
        <v>1</v>
      </c>
    </row>
    <row r="1777" spans="1:11" x14ac:dyDescent="0.25">
      <c r="A1777" s="11" t="s">
        <v>56</v>
      </c>
      <c r="B1777" s="11" t="s">
        <v>33</v>
      </c>
      <c r="C1777" s="11" t="s">
        <v>56</v>
      </c>
      <c r="D1777" s="11" t="s">
        <v>56</v>
      </c>
      <c r="E1777" s="11" t="s">
        <v>56</v>
      </c>
      <c r="F1777" s="11" t="s">
        <v>173</v>
      </c>
      <c r="G1777" s="1">
        <v>42306</v>
      </c>
      <c r="H1777" s="11">
        <v>19</v>
      </c>
      <c r="I1777" s="11">
        <v>19</v>
      </c>
      <c r="J1777" s="11"/>
      <c r="K1777" s="11">
        <v>1</v>
      </c>
    </row>
    <row r="1778" spans="1:11" x14ac:dyDescent="0.25">
      <c r="A1778" s="11" t="s">
        <v>56</v>
      </c>
      <c r="B1778" s="11" t="s">
        <v>33</v>
      </c>
      <c r="C1778" s="11" t="s">
        <v>56</v>
      </c>
      <c r="D1778" s="11" t="s">
        <v>56</v>
      </c>
      <c r="E1778" s="11" t="s">
        <v>56</v>
      </c>
      <c r="F1778" s="11" t="s">
        <v>173</v>
      </c>
      <c r="G1778" s="1">
        <v>42307</v>
      </c>
      <c r="H1778" s="11">
        <v>19</v>
      </c>
      <c r="I1778" s="11">
        <v>19</v>
      </c>
      <c r="J1778" s="11"/>
      <c r="K1778" s="11">
        <v>1</v>
      </c>
    </row>
    <row r="1779" spans="1:11" x14ac:dyDescent="0.25">
      <c r="A1779" s="11" t="s">
        <v>168</v>
      </c>
      <c r="B1779" s="11" t="s">
        <v>56</v>
      </c>
      <c r="C1779" s="11" t="s">
        <v>56</v>
      </c>
      <c r="D1779" s="11" t="s">
        <v>56</v>
      </c>
      <c r="E1779" s="11" t="s">
        <v>56</v>
      </c>
      <c r="F1779" s="11" t="s">
        <v>174</v>
      </c>
      <c r="G1779" s="1">
        <v>41947</v>
      </c>
      <c r="H1779" s="11">
        <v>19</v>
      </c>
      <c r="I1779" s="11">
        <v>19</v>
      </c>
      <c r="J1779" s="11">
        <v>125</v>
      </c>
      <c r="K1779" s="11">
        <v>0</v>
      </c>
    </row>
    <row r="1780" spans="1:11" x14ac:dyDescent="0.25">
      <c r="A1780" s="11" t="s">
        <v>168</v>
      </c>
      <c r="B1780" s="11" t="s">
        <v>56</v>
      </c>
      <c r="C1780" s="11" t="s">
        <v>56</v>
      </c>
      <c r="D1780" s="11" t="s">
        <v>56</v>
      </c>
      <c r="E1780" s="11" t="s">
        <v>56</v>
      </c>
      <c r="F1780" s="11" t="s">
        <v>174</v>
      </c>
      <c r="G1780" s="1">
        <v>41948</v>
      </c>
      <c r="H1780" s="11">
        <v>18</v>
      </c>
      <c r="I1780" s="11">
        <v>19</v>
      </c>
      <c r="J1780" s="11">
        <v>125</v>
      </c>
      <c r="K1780" s="11">
        <v>0</v>
      </c>
    </row>
    <row r="1781" spans="1:11" x14ac:dyDescent="0.25">
      <c r="A1781" s="11" t="s">
        <v>168</v>
      </c>
      <c r="B1781" s="11" t="s">
        <v>56</v>
      </c>
      <c r="C1781" s="11" t="s">
        <v>56</v>
      </c>
      <c r="D1781" s="11" t="s">
        <v>56</v>
      </c>
      <c r="E1781" s="11" t="s">
        <v>56</v>
      </c>
      <c r="F1781" s="11" t="s">
        <v>174</v>
      </c>
      <c r="G1781" s="1">
        <v>41949</v>
      </c>
      <c r="H1781" s="11">
        <v>17</v>
      </c>
      <c r="I1781" s="11">
        <v>19</v>
      </c>
      <c r="J1781" s="11">
        <v>125</v>
      </c>
      <c r="K1781" s="11">
        <v>0</v>
      </c>
    </row>
    <row r="1782" spans="1:11" x14ac:dyDescent="0.25">
      <c r="A1782" s="11" t="s">
        <v>168</v>
      </c>
      <c r="B1782" s="11" t="s">
        <v>56</v>
      </c>
      <c r="C1782" s="11" t="s">
        <v>56</v>
      </c>
      <c r="D1782" s="11" t="s">
        <v>56</v>
      </c>
      <c r="E1782" s="11" t="s">
        <v>56</v>
      </c>
      <c r="F1782" s="11" t="s">
        <v>174</v>
      </c>
      <c r="G1782" s="1">
        <v>41950</v>
      </c>
      <c r="H1782" s="11">
        <v>18</v>
      </c>
      <c r="I1782" s="11">
        <v>19</v>
      </c>
      <c r="J1782" s="11">
        <v>125</v>
      </c>
      <c r="K1782" s="11">
        <v>0</v>
      </c>
    </row>
    <row r="1783" spans="1:11" x14ac:dyDescent="0.25">
      <c r="A1783" s="11" t="s">
        <v>168</v>
      </c>
      <c r="B1783" s="11" t="s">
        <v>56</v>
      </c>
      <c r="C1783" s="11" t="s">
        <v>56</v>
      </c>
      <c r="D1783" s="11" t="s">
        <v>56</v>
      </c>
      <c r="E1783" s="11" t="s">
        <v>56</v>
      </c>
      <c r="F1783" s="11" t="s">
        <v>174</v>
      </c>
      <c r="G1783" s="1">
        <v>41953</v>
      </c>
      <c r="H1783" s="11">
        <v>18</v>
      </c>
      <c r="I1783" s="11">
        <v>19</v>
      </c>
      <c r="J1783" s="11">
        <v>125</v>
      </c>
      <c r="K1783" s="11">
        <v>0</v>
      </c>
    </row>
    <row r="1784" spans="1:11" x14ac:dyDescent="0.25">
      <c r="A1784" s="11" t="s">
        <v>168</v>
      </c>
      <c r="B1784" s="11" t="s">
        <v>56</v>
      </c>
      <c r="C1784" s="11" t="s">
        <v>56</v>
      </c>
      <c r="D1784" s="11" t="s">
        <v>56</v>
      </c>
      <c r="E1784" s="11" t="s">
        <v>56</v>
      </c>
      <c r="F1784" s="11" t="s">
        <v>174</v>
      </c>
      <c r="G1784" s="1">
        <v>41956</v>
      </c>
      <c r="H1784" s="11">
        <v>18</v>
      </c>
      <c r="I1784" s="11">
        <v>19</v>
      </c>
      <c r="J1784" s="11">
        <v>125</v>
      </c>
      <c r="K1784" s="11">
        <v>0</v>
      </c>
    </row>
    <row r="1785" spans="1:11" x14ac:dyDescent="0.25">
      <c r="A1785" s="11" t="s">
        <v>168</v>
      </c>
      <c r="B1785" s="11" t="s">
        <v>56</v>
      </c>
      <c r="C1785" s="11" t="s">
        <v>56</v>
      </c>
      <c r="D1785" s="11" t="s">
        <v>56</v>
      </c>
      <c r="E1785" s="11" t="s">
        <v>56</v>
      </c>
      <c r="F1785" s="11" t="s">
        <v>174</v>
      </c>
      <c r="G1785" s="1">
        <v>41963</v>
      </c>
      <c r="H1785" s="11">
        <v>18</v>
      </c>
      <c r="I1785" s="11">
        <v>18</v>
      </c>
      <c r="J1785" s="11">
        <v>125</v>
      </c>
      <c r="K1785" s="11">
        <v>0</v>
      </c>
    </row>
    <row r="1786" spans="1:11" x14ac:dyDescent="0.25">
      <c r="A1786" s="11" t="s">
        <v>168</v>
      </c>
      <c r="B1786" s="11" t="s">
        <v>56</v>
      </c>
      <c r="C1786" s="11" t="s">
        <v>56</v>
      </c>
      <c r="D1786" s="11" t="s">
        <v>56</v>
      </c>
      <c r="E1786" s="11" t="s">
        <v>56</v>
      </c>
      <c r="F1786" s="11" t="s">
        <v>174</v>
      </c>
      <c r="G1786" s="1">
        <v>41975</v>
      </c>
      <c r="H1786" s="11">
        <v>18</v>
      </c>
      <c r="I1786" s="11">
        <v>18</v>
      </c>
      <c r="J1786" s="11">
        <v>101</v>
      </c>
      <c r="K1786" s="11">
        <v>0</v>
      </c>
    </row>
    <row r="1787" spans="1:11" x14ac:dyDescent="0.25">
      <c r="A1787" s="11" t="s">
        <v>168</v>
      </c>
      <c r="B1787" s="11" t="s">
        <v>56</v>
      </c>
      <c r="C1787" s="11" t="s">
        <v>56</v>
      </c>
      <c r="D1787" s="11" t="s">
        <v>56</v>
      </c>
      <c r="E1787" s="11" t="s">
        <v>56</v>
      </c>
      <c r="F1787" s="11" t="s">
        <v>174</v>
      </c>
      <c r="G1787" s="1">
        <v>41976</v>
      </c>
      <c r="H1787" s="11">
        <v>18</v>
      </c>
      <c r="I1787" s="11">
        <v>18</v>
      </c>
      <c r="J1787" s="11">
        <v>101</v>
      </c>
      <c r="K1787" s="11">
        <v>0</v>
      </c>
    </row>
    <row r="1788" spans="1:11" x14ac:dyDescent="0.25">
      <c r="A1788" s="11" t="s">
        <v>168</v>
      </c>
      <c r="B1788" s="11" t="s">
        <v>56</v>
      </c>
      <c r="C1788" s="11" t="s">
        <v>56</v>
      </c>
      <c r="D1788" s="11" t="s">
        <v>56</v>
      </c>
      <c r="E1788" s="11" t="s">
        <v>56</v>
      </c>
      <c r="F1788" s="11" t="s">
        <v>174</v>
      </c>
      <c r="G1788" s="1">
        <v>41978</v>
      </c>
      <c r="H1788" s="11">
        <v>18</v>
      </c>
      <c r="I1788" s="11">
        <v>18</v>
      </c>
      <c r="J1788" s="11">
        <v>101</v>
      </c>
      <c r="K1788" s="11">
        <v>0</v>
      </c>
    </row>
    <row r="1789" spans="1:11" x14ac:dyDescent="0.25">
      <c r="A1789" s="11" t="s">
        <v>168</v>
      </c>
      <c r="B1789" s="11" t="s">
        <v>56</v>
      </c>
      <c r="C1789" s="11" t="s">
        <v>56</v>
      </c>
      <c r="D1789" s="11" t="s">
        <v>56</v>
      </c>
      <c r="E1789" s="11" t="s">
        <v>56</v>
      </c>
      <c r="F1789" s="11" t="s">
        <v>174</v>
      </c>
      <c r="G1789" s="1">
        <v>41981</v>
      </c>
      <c r="H1789" s="11">
        <v>18</v>
      </c>
      <c r="I1789" s="11">
        <v>18</v>
      </c>
      <c r="J1789" s="11">
        <v>101</v>
      </c>
      <c r="K1789" s="11">
        <v>0</v>
      </c>
    </row>
    <row r="1790" spans="1:11" x14ac:dyDescent="0.25">
      <c r="A1790" s="11" t="s">
        <v>168</v>
      </c>
      <c r="B1790" s="11" t="s">
        <v>56</v>
      </c>
      <c r="C1790" s="11" t="s">
        <v>56</v>
      </c>
      <c r="D1790" s="11" t="s">
        <v>56</v>
      </c>
      <c r="E1790" s="11" t="s">
        <v>56</v>
      </c>
      <c r="F1790" s="11" t="s">
        <v>174</v>
      </c>
      <c r="G1790" s="1">
        <v>42018</v>
      </c>
      <c r="H1790" s="11">
        <v>18</v>
      </c>
      <c r="I1790" s="11">
        <v>18</v>
      </c>
      <c r="J1790" s="11">
        <v>116</v>
      </c>
      <c r="K1790" s="11">
        <v>0</v>
      </c>
    </row>
    <row r="1791" spans="1:11" x14ac:dyDescent="0.25">
      <c r="A1791" s="11" t="s">
        <v>168</v>
      </c>
      <c r="B1791" s="11" t="s">
        <v>56</v>
      </c>
      <c r="C1791" s="11" t="s">
        <v>56</v>
      </c>
      <c r="D1791" s="11" t="s">
        <v>56</v>
      </c>
      <c r="E1791" s="11" t="s">
        <v>56</v>
      </c>
      <c r="F1791" s="11" t="s">
        <v>174</v>
      </c>
      <c r="G1791" s="1">
        <v>42033</v>
      </c>
      <c r="H1791" s="11">
        <v>18</v>
      </c>
      <c r="I1791" s="11">
        <v>18</v>
      </c>
      <c r="J1791" s="11">
        <v>116</v>
      </c>
      <c r="K1791" s="11">
        <v>0</v>
      </c>
    </row>
    <row r="1792" spans="1:11" x14ac:dyDescent="0.25">
      <c r="A1792" s="11" t="s">
        <v>168</v>
      </c>
      <c r="B1792" s="11" t="s">
        <v>56</v>
      </c>
      <c r="C1792" s="11" t="s">
        <v>56</v>
      </c>
      <c r="D1792" s="11" t="s">
        <v>56</v>
      </c>
      <c r="E1792" s="11" t="s">
        <v>56</v>
      </c>
      <c r="F1792" s="11" t="s">
        <v>174</v>
      </c>
      <c r="G1792" s="1">
        <v>42034</v>
      </c>
      <c r="H1792" s="11">
        <v>18</v>
      </c>
      <c r="I1792" s="11">
        <v>19</v>
      </c>
      <c r="J1792" s="11">
        <v>116</v>
      </c>
      <c r="K1792" s="11">
        <v>0</v>
      </c>
    </row>
    <row r="1793" spans="1:11" x14ac:dyDescent="0.25">
      <c r="A1793" s="11" t="s">
        <v>168</v>
      </c>
      <c r="B1793" s="11" t="s">
        <v>56</v>
      </c>
      <c r="C1793" s="11" t="s">
        <v>56</v>
      </c>
      <c r="D1793" s="11" t="s">
        <v>56</v>
      </c>
      <c r="E1793" s="11" t="s">
        <v>56</v>
      </c>
      <c r="F1793" s="11" t="s">
        <v>174</v>
      </c>
      <c r="G1793" s="1">
        <v>42037</v>
      </c>
      <c r="H1793" s="11">
        <v>18</v>
      </c>
      <c r="I1793" s="11">
        <v>19</v>
      </c>
      <c r="J1793" s="11"/>
      <c r="K1793" s="11">
        <v>1</v>
      </c>
    </row>
    <row r="1794" spans="1:11" x14ac:dyDescent="0.25">
      <c r="A1794" s="11" t="s">
        <v>168</v>
      </c>
      <c r="B1794" s="11" t="s">
        <v>56</v>
      </c>
      <c r="C1794" s="11" t="s">
        <v>56</v>
      </c>
      <c r="D1794" s="11" t="s">
        <v>56</v>
      </c>
      <c r="E1794" s="11" t="s">
        <v>56</v>
      </c>
      <c r="F1794" s="11" t="s">
        <v>174</v>
      </c>
      <c r="G1794" s="1">
        <v>42038</v>
      </c>
      <c r="H1794" s="11">
        <v>18</v>
      </c>
      <c r="I1794" s="11">
        <v>19</v>
      </c>
      <c r="J1794" s="11"/>
      <c r="K1794" s="11">
        <v>1</v>
      </c>
    </row>
    <row r="1795" spans="1:11" x14ac:dyDescent="0.25">
      <c r="A1795" s="11" t="s">
        <v>168</v>
      </c>
      <c r="B1795" s="11" t="s">
        <v>56</v>
      </c>
      <c r="C1795" s="11" t="s">
        <v>56</v>
      </c>
      <c r="D1795" s="11" t="s">
        <v>56</v>
      </c>
      <c r="E1795" s="11" t="s">
        <v>56</v>
      </c>
      <c r="F1795" s="11" t="s">
        <v>174</v>
      </c>
      <c r="G1795" s="1">
        <v>42039</v>
      </c>
      <c r="H1795" s="11">
        <v>19</v>
      </c>
      <c r="I1795" s="11">
        <v>19</v>
      </c>
      <c r="J1795" s="11"/>
      <c r="K1795" s="11">
        <v>1</v>
      </c>
    </row>
    <row r="1796" spans="1:11" x14ac:dyDescent="0.25">
      <c r="A1796" s="11" t="s">
        <v>168</v>
      </c>
      <c r="B1796" s="11" t="s">
        <v>56</v>
      </c>
      <c r="C1796" s="11" t="s">
        <v>56</v>
      </c>
      <c r="D1796" s="11" t="s">
        <v>56</v>
      </c>
      <c r="E1796" s="11" t="s">
        <v>56</v>
      </c>
      <c r="F1796" s="11" t="s">
        <v>174</v>
      </c>
      <c r="G1796" s="1">
        <v>42040</v>
      </c>
      <c r="H1796" s="11">
        <v>19</v>
      </c>
      <c r="I1796" s="11">
        <v>19</v>
      </c>
      <c r="J1796" s="11"/>
      <c r="K1796" s="11">
        <v>1</v>
      </c>
    </row>
    <row r="1797" spans="1:11" x14ac:dyDescent="0.25">
      <c r="A1797" s="11" t="s">
        <v>168</v>
      </c>
      <c r="B1797" s="11" t="s">
        <v>56</v>
      </c>
      <c r="C1797" s="11" t="s">
        <v>56</v>
      </c>
      <c r="D1797" s="11" t="s">
        <v>56</v>
      </c>
      <c r="E1797" s="11" t="s">
        <v>56</v>
      </c>
      <c r="F1797" s="11" t="s">
        <v>174</v>
      </c>
      <c r="G1797" s="1">
        <v>42044</v>
      </c>
      <c r="H1797" s="11">
        <v>18</v>
      </c>
      <c r="I1797" s="11">
        <v>19</v>
      </c>
      <c r="J1797" s="11"/>
      <c r="K1797" s="11">
        <v>1</v>
      </c>
    </row>
    <row r="1798" spans="1:11" x14ac:dyDescent="0.25">
      <c r="A1798" s="11" t="s">
        <v>168</v>
      </c>
      <c r="B1798" s="11" t="s">
        <v>56</v>
      </c>
      <c r="C1798" s="11" t="s">
        <v>56</v>
      </c>
      <c r="D1798" s="11" t="s">
        <v>56</v>
      </c>
      <c r="E1798" s="11" t="s">
        <v>56</v>
      </c>
      <c r="F1798" s="11" t="s">
        <v>174</v>
      </c>
      <c r="G1798" s="1">
        <v>42045</v>
      </c>
      <c r="H1798" s="11">
        <v>19</v>
      </c>
      <c r="I1798" s="11">
        <v>19</v>
      </c>
      <c r="J1798" s="11"/>
      <c r="K1798" s="11">
        <v>1</v>
      </c>
    </row>
    <row r="1799" spans="1:11" x14ac:dyDescent="0.25">
      <c r="A1799" s="11" t="s">
        <v>168</v>
      </c>
      <c r="B1799" s="11" t="s">
        <v>56</v>
      </c>
      <c r="C1799" s="11" t="s">
        <v>56</v>
      </c>
      <c r="D1799" s="11" t="s">
        <v>56</v>
      </c>
      <c r="E1799" s="11" t="s">
        <v>56</v>
      </c>
      <c r="F1799" s="11" t="s">
        <v>174</v>
      </c>
      <c r="G1799" s="1">
        <v>42046</v>
      </c>
      <c r="H1799" s="11">
        <v>19</v>
      </c>
      <c r="I1799" s="11">
        <v>19</v>
      </c>
      <c r="J1799" s="11"/>
      <c r="K1799" s="11">
        <v>1</v>
      </c>
    </row>
    <row r="1800" spans="1:11" x14ac:dyDescent="0.25">
      <c r="A1800" s="11" t="s">
        <v>168</v>
      </c>
      <c r="B1800" s="11" t="s">
        <v>56</v>
      </c>
      <c r="C1800" s="11" t="s">
        <v>56</v>
      </c>
      <c r="D1800" s="11" t="s">
        <v>56</v>
      </c>
      <c r="E1800" s="11" t="s">
        <v>56</v>
      </c>
      <c r="F1800" s="11" t="s">
        <v>174</v>
      </c>
      <c r="G1800" s="1">
        <v>42052</v>
      </c>
      <c r="H1800" s="11">
        <v>19</v>
      </c>
      <c r="I1800" s="11">
        <v>19</v>
      </c>
      <c r="J1800" s="11"/>
      <c r="K1800" s="11">
        <v>1</v>
      </c>
    </row>
    <row r="1801" spans="1:11" x14ac:dyDescent="0.25">
      <c r="A1801" s="11" t="s">
        <v>168</v>
      </c>
      <c r="B1801" s="11" t="s">
        <v>56</v>
      </c>
      <c r="C1801" s="11" t="s">
        <v>56</v>
      </c>
      <c r="D1801" s="11" t="s">
        <v>56</v>
      </c>
      <c r="E1801" s="11" t="s">
        <v>56</v>
      </c>
      <c r="F1801" s="11" t="s">
        <v>174</v>
      </c>
      <c r="G1801" s="1">
        <v>42053</v>
      </c>
      <c r="H1801" s="11">
        <v>19</v>
      </c>
      <c r="I1801" s="11">
        <v>19</v>
      </c>
      <c r="J1801" s="11"/>
      <c r="K1801" s="11">
        <v>1</v>
      </c>
    </row>
    <row r="1802" spans="1:11" x14ac:dyDescent="0.25">
      <c r="A1802" s="11" t="s">
        <v>168</v>
      </c>
      <c r="B1802" s="11" t="s">
        <v>56</v>
      </c>
      <c r="C1802" s="11" t="s">
        <v>56</v>
      </c>
      <c r="D1802" s="11" t="s">
        <v>56</v>
      </c>
      <c r="E1802" s="11" t="s">
        <v>56</v>
      </c>
      <c r="F1802" s="11" t="s">
        <v>174</v>
      </c>
      <c r="G1802" s="1">
        <v>42181</v>
      </c>
      <c r="H1802" s="11">
        <v>17</v>
      </c>
      <c r="I1802" s="11">
        <v>19</v>
      </c>
      <c r="J1802" s="11"/>
      <c r="K1802" s="11">
        <v>1</v>
      </c>
    </row>
    <row r="1803" spans="1:11" x14ac:dyDescent="0.25">
      <c r="A1803" s="11" t="s">
        <v>168</v>
      </c>
      <c r="B1803" s="11" t="s">
        <v>56</v>
      </c>
      <c r="C1803" s="11" t="s">
        <v>56</v>
      </c>
      <c r="D1803" s="11" t="s">
        <v>56</v>
      </c>
      <c r="E1803" s="11" t="s">
        <v>56</v>
      </c>
      <c r="F1803" s="11" t="s">
        <v>174</v>
      </c>
      <c r="G1803" s="1">
        <v>42184</v>
      </c>
      <c r="H1803" s="11">
        <v>19</v>
      </c>
      <c r="I1803" s="11">
        <v>19</v>
      </c>
      <c r="J1803" s="11"/>
      <c r="K1803" s="11">
        <v>1</v>
      </c>
    </row>
    <row r="1804" spans="1:11" x14ac:dyDescent="0.25">
      <c r="A1804" s="11" t="s">
        <v>168</v>
      </c>
      <c r="B1804" s="11" t="s">
        <v>56</v>
      </c>
      <c r="C1804" s="11" t="s">
        <v>56</v>
      </c>
      <c r="D1804" s="11" t="s">
        <v>56</v>
      </c>
      <c r="E1804" s="11" t="s">
        <v>56</v>
      </c>
      <c r="F1804" s="11" t="s">
        <v>174</v>
      </c>
      <c r="G1804" s="1">
        <v>42185</v>
      </c>
      <c r="H1804" s="11">
        <v>16</v>
      </c>
      <c r="I1804" s="11">
        <v>19</v>
      </c>
      <c r="J1804" s="11"/>
      <c r="K1804" s="11">
        <v>1</v>
      </c>
    </row>
    <row r="1805" spans="1:11" x14ac:dyDescent="0.25">
      <c r="A1805" s="11" t="s">
        <v>168</v>
      </c>
      <c r="B1805" s="11" t="s">
        <v>56</v>
      </c>
      <c r="C1805" s="11" t="s">
        <v>56</v>
      </c>
      <c r="D1805" s="11" t="s">
        <v>56</v>
      </c>
      <c r="E1805" s="11" t="s">
        <v>56</v>
      </c>
      <c r="F1805" s="11" t="s">
        <v>174</v>
      </c>
      <c r="G1805" s="1">
        <v>42186</v>
      </c>
      <c r="H1805" s="11">
        <v>16</v>
      </c>
      <c r="I1805" s="11">
        <v>19</v>
      </c>
      <c r="J1805" s="11"/>
      <c r="K1805" s="11">
        <v>1</v>
      </c>
    </row>
    <row r="1806" spans="1:11" x14ac:dyDescent="0.25">
      <c r="A1806" s="11" t="s">
        <v>168</v>
      </c>
      <c r="B1806" s="11" t="s">
        <v>56</v>
      </c>
      <c r="C1806" s="11" t="s">
        <v>56</v>
      </c>
      <c r="D1806" s="11" t="s">
        <v>56</v>
      </c>
      <c r="E1806" s="11" t="s">
        <v>56</v>
      </c>
      <c r="F1806" s="11" t="s">
        <v>174</v>
      </c>
      <c r="G1806" s="1">
        <v>42187</v>
      </c>
      <c r="H1806" s="11">
        <v>17</v>
      </c>
      <c r="I1806" s="11">
        <v>18</v>
      </c>
      <c r="J1806" s="11"/>
      <c r="K1806" s="11">
        <v>1</v>
      </c>
    </row>
    <row r="1807" spans="1:11" x14ac:dyDescent="0.25">
      <c r="A1807" s="11" t="s">
        <v>168</v>
      </c>
      <c r="B1807" s="11" t="s">
        <v>56</v>
      </c>
      <c r="C1807" s="11" t="s">
        <v>56</v>
      </c>
      <c r="D1807" s="11" t="s">
        <v>56</v>
      </c>
      <c r="E1807" s="11" t="s">
        <v>56</v>
      </c>
      <c r="F1807" s="11" t="s">
        <v>174</v>
      </c>
      <c r="G1807" s="1">
        <v>42213</v>
      </c>
      <c r="H1807" s="11">
        <v>17</v>
      </c>
      <c r="I1807" s="11">
        <v>19</v>
      </c>
      <c r="J1807" s="11"/>
      <c r="K1807" s="11">
        <v>1</v>
      </c>
    </row>
    <row r="1808" spans="1:11" x14ac:dyDescent="0.25">
      <c r="A1808" s="11" t="s">
        <v>168</v>
      </c>
      <c r="B1808" s="11" t="s">
        <v>56</v>
      </c>
      <c r="C1808" s="11" t="s">
        <v>56</v>
      </c>
      <c r="D1808" s="11" t="s">
        <v>56</v>
      </c>
      <c r="E1808" s="11" t="s">
        <v>56</v>
      </c>
      <c r="F1808" s="11" t="s">
        <v>174</v>
      </c>
      <c r="G1808" s="1">
        <v>42213</v>
      </c>
      <c r="H1808" s="11">
        <v>18</v>
      </c>
      <c r="I1808" s="11">
        <v>19</v>
      </c>
      <c r="J1808" s="11"/>
      <c r="K1808" s="11">
        <v>1</v>
      </c>
    </row>
    <row r="1809" spans="1:11" x14ac:dyDescent="0.25">
      <c r="A1809" s="11" t="s">
        <v>168</v>
      </c>
      <c r="B1809" s="11" t="s">
        <v>56</v>
      </c>
      <c r="C1809" s="11" t="s">
        <v>56</v>
      </c>
      <c r="D1809" s="11" t="s">
        <v>56</v>
      </c>
      <c r="E1809" s="11" t="s">
        <v>56</v>
      </c>
      <c r="F1809" s="11" t="s">
        <v>174</v>
      </c>
      <c r="G1809" s="1">
        <v>42214</v>
      </c>
      <c r="H1809" s="11">
        <v>16</v>
      </c>
      <c r="I1809" s="11">
        <v>19</v>
      </c>
      <c r="J1809" s="11"/>
      <c r="K1809" s="11">
        <v>1</v>
      </c>
    </row>
    <row r="1810" spans="1:11" x14ac:dyDescent="0.25">
      <c r="A1810" s="11" t="s">
        <v>168</v>
      </c>
      <c r="B1810" s="11" t="s">
        <v>56</v>
      </c>
      <c r="C1810" s="11" t="s">
        <v>56</v>
      </c>
      <c r="D1810" s="11" t="s">
        <v>56</v>
      </c>
      <c r="E1810" s="11" t="s">
        <v>56</v>
      </c>
      <c r="F1810" s="11" t="s">
        <v>174</v>
      </c>
      <c r="G1810" s="1">
        <v>42215</v>
      </c>
      <c r="H1810" s="11">
        <v>17</v>
      </c>
      <c r="I1810" s="11">
        <v>18</v>
      </c>
      <c r="J1810" s="11"/>
      <c r="K1810" s="11">
        <v>1</v>
      </c>
    </row>
    <row r="1811" spans="1:11" x14ac:dyDescent="0.25">
      <c r="A1811" s="11" t="s">
        <v>168</v>
      </c>
      <c r="B1811" s="11" t="s">
        <v>56</v>
      </c>
      <c r="C1811" s="11" t="s">
        <v>56</v>
      </c>
      <c r="D1811" s="11" t="s">
        <v>56</v>
      </c>
      <c r="E1811" s="11" t="s">
        <v>56</v>
      </c>
      <c r="F1811" s="11" t="s">
        <v>174</v>
      </c>
      <c r="G1811" s="1">
        <v>42216</v>
      </c>
      <c r="H1811" s="11">
        <v>17</v>
      </c>
      <c r="I1811" s="11">
        <v>17</v>
      </c>
      <c r="J1811" s="11"/>
      <c r="K1811" s="11">
        <v>1</v>
      </c>
    </row>
    <row r="1812" spans="1:11" x14ac:dyDescent="0.25">
      <c r="A1812" s="11" t="s">
        <v>168</v>
      </c>
      <c r="B1812" s="11" t="s">
        <v>56</v>
      </c>
      <c r="C1812" s="11" t="s">
        <v>56</v>
      </c>
      <c r="D1812" s="11" t="s">
        <v>56</v>
      </c>
      <c r="E1812" s="11" t="s">
        <v>56</v>
      </c>
      <c r="F1812" s="11" t="s">
        <v>174</v>
      </c>
      <c r="G1812" s="1">
        <v>42219</v>
      </c>
      <c r="H1812" s="11">
        <v>17</v>
      </c>
      <c r="I1812" s="11">
        <v>17</v>
      </c>
      <c r="J1812" s="11">
        <v>38</v>
      </c>
      <c r="K1812" s="11">
        <v>0</v>
      </c>
    </row>
    <row r="1813" spans="1:11" x14ac:dyDescent="0.25">
      <c r="A1813" s="11" t="s">
        <v>168</v>
      </c>
      <c r="B1813" s="11" t="s">
        <v>56</v>
      </c>
      <c r="C1813" s="11" t="s">
        <v>56</v>
      </c>
      <c r="D1813" s="11" t="s">
        <v>56</v>
      </c>
      <c r="E1813" s="11" t="s">
        <v>56</v>
      </c>
      <c r="F1813" s="11" t="s">
        <v>174</v>
      </c>
      <c r="G1813" s="1">
        <v>42222</v>
      </c>
      <c r="H1813" s="11">
        <v>17</v>
      </c>
      <c r="I1813" s="11">
        <v>18</v>
      </c>
      <c r="J1813" s="11">
        <v>38</v>
      </c>
      <c r="K1813" s="11">
        <v>0</v>
      </c>
    </row>
    <row r="1814" spans="1:11" x14ac:dyDescent="0.25">
      <c r="A1814" s="11" t="s">
        <v>168</v>
      </c>
      <c r="B1814" s="11" t="s">
        <v>56</v>
      </c>
      <c r="C1814" s="11" t="s">
        <v>56</v>
      </c>
      <c r="D1814" s="11" t="s">
        <v>56</v>
      </c>
      <c r="E1814" s="11" t="s">
        <v>56</v>
      </c>
      <c r="F1814" s="11" t="s">
        <v>174</v>
      </c>
      <c r="G1814" s="1">
        <v>42229</v>
      </c>
      <c r="H1814" s="11">
        <v>18</v>
      </c>
      <c r="I1814" s="11">
        <v>19</v>
      </c>
      <c r="J1814" s="11">
        <v>38</v>
      </c>
      <c r="K1814" s="11">
        <v>0</v>
      </c>
    </row>
    <row r="1815" spans="1:11" x14ac:dyDescent="0.25">
      <c r="A1815" s="11" t="s">
        <v>168</v>
      </c>
      <c r="B1815" s="11" t="s">
        <v>56</v>
      </c>
      <c r="C1815" s="11" t="s">
        <v>56</v>
      </c>
      <c r="D1815" s="11" t="s">
        <v>56</v>
      </c>
      <c r="E1815" s="11" t="s">
        <v>56</v>
      </c>
      <c r="F1815" s="11" t="s">
        <v>174</v>
      </c>
      <c r="G1815" s="1">
        <v>42230</v>
      </c>
      <c r="H1815" s="11">
        <v>17</v>
      </c>
      <c r="I1815" s="11">
        <v>18</v>
      </c>
      <c r="J1815" s="11">
        <v>25</v>
      </c>
      <c r="K1815" s="11">
        <v>0</v>
      </c>
    </row>
    <row r="1816" spans="1:11" x14ac:dyDescent="0.25">
      <c r="A1816" s="11" t="s">
        <v>168</v>
      </c>
      <c r="B1816" s="11" t="s">
        <v>56</v>
      </c>
      <c r="C1816" s="11" t="s">
        <v>56</v>
      </c>
      <c r="D1816" s="11" t="s">
        <v>56</v>
      </c>
      <c r="E1816" s="11" t="s">
        <v>56</v>
      </c>
      <c r="F1816" s="11" t="s">
        <v>174</v>
      </c>
      <c r="G1816" s="1">
        <v>42233</v>
      </c>
      <c r="H1816" s="11">
        <v>17</v>
      </c>
      <c r="I1816" s="11">
        <v>17</v>
      </c>
      <c r="J1816" s="11">
        <v>25</v>
      </c>
      <c r="K1816" s="11">
        <v>0</v>
      </c>
    </row>
    <row r="1817" spans="1:11" x14ac:dyDescent="0.25">
      <c r="A1817" s="11" t="s">
        <v>168</v>
      </c>
      <c r="B1817" s="11" t="s">
        <v>56</v>
      </c>
      <c r="C1817" s="11" t="s">
        <v>56</v>
      </c>
      <c r="D1817" s="11" t="s">
        <v>56</v>
      </c>
      <c r="E1817" s="11" t="s">
        <v>56</v>
      </c>
      <c r="F1817" s="11" t="s">
        <v>174</v>
      </c>
      <c r="G1817" s="1">
        <v>42233</v>
      </c>
      <c r="H1817" s="11">
        <v>17</v>
      </c>
      <c r="I1817" s="11">
        <v>18</v>
      </c>
      <c r="J1817" s="11"/>
      <c r="K1817" s="11">
        <v>1</v>
      </c>
    </row>
    <row r="1818" spans="1:11" x14ac:dyDescent="0.25">
      <c r="A1818" s="11" t="s">
        <v>168</v>
      </c>
      <c r="B1818" s="11" t="s">
        <v>56</v>
      </c>
      <c r="C1818" s="11" t="s">
        <v>56</v>
      </c>
      <c r="D1818" s="11" t="s">
        <v>56</v>
      </c>
      <c r="E1818" s="11" t="s">
        <v>56</v>
      </c>
      <c r="F1818" s="11" t="s">
        <v>174</v>
      </c>
      <c r="G1818" s="1">
        <v>42242</v>
      </c>
      <c r="H1818" s="11">
        <v>16</v>
      </c>
      <c r="I1818" s="11">
        <v>19</v>
      </c>
      <c r="J1818" s="11">
        <v>25</v>
      </c>
      <c r="K1818" s="11">
        <v>0</v>
      </c>
    </row>
    <row r="1819" spans="1:11" x14ac:dyDescent="0.25">
      <c r="A1819" s="11" t="s">
        <v>168</v>
      </c>
      <c r="B1819" s="11" t="s">
        <v>56</v>
      </c>
      <c r="C1819" s="11" t="s">
        <v>56</v>
      </c>
      <c r="D1819" s="11" t="s">
        <v>56</v>
      </c>
      <c r="E1819" s="11" t="s">
        <v>56</v>
      </c>
      <c r="F1819" s="11" t="s">
        <v>174</v>
      </c>
      <c r="G1819" s="1">
        <v>42242</v>
      </c>
      <c r="H1819" s="11">
        <v>17</v>
      </c>
      <c r="I1819" s="11">
        <v>19</v>
      </c>
      <c r="J1819" s="11"/>
      <c r="K1819" s="11">
        <v>1</v>
      </c>
    </row>
    <row r="1820" spans="1:11" x14ac:dyDescent="0.25">
      <c r="A1820" s="11" t="s">
        <v>168</v>
      </c>
      <c r="B1820" s="11" t="s">
        <v>56</v>
      </c>
      <c r="C1820" s="11" t="s">
        <v>56</v>
      </c>
      <c r="D1820" s="11" t="s">
        <v>56</v>
      </c>
      <c r="E1820" s="11" t="s">
        <v>56</v>
      </c>
      <c r="F1820" s="11" t="s">
        <v>174</v>
      </c>
      <c r="G1820" s="1">
        <v>42243</v>
      </c>
      <c r="H1820" s="11">
        <v>18</v>
      </c>
      <c r="I1820" s="11">
        <v>19</v>
      </c>
      <c r="J1820" s="11">
        <v>25</v>
      </c>
      <c r="K1820" s="11">
        <v>0</v>
      </c>
    </row>
    <row r="1821" spans="1:11" x14ac:dyDescent="0.25">
      <c r="A1821" s="11" t="s">
        <v>168</v>
      </c>
      <c r="B1821" s="11" t="s">
        <v>56</v>
      </c>
      <c r="C1821" s="11" t="s">
        <v>56</v>
      </c>
      <c r="D1821" s="11" t="s">
        <v>56</v>
      </c>
      <c r="E1821" s="11" t="s">
        <v>56</v>
      </c>
      <c r="F1821" s="11" t="s">
        <v>174</v>
      </c>
      <c r="G1821" s="1">
        <v>42243</v>
      </c>
      <c r="H1821" s="11">
        <v>19</v>
      </c>
      <c r="I1821" s="11">
        <v>19</v>
      </c>
      <c r="J1821" s="11"/>
      <c r="K1821" s="11">
        <v>1</v>
      </c>
    </row>
    <row r="1822" spans="1:11" x14ac:dyDescent="0.25">
      <c r="A1822" s="11" t="s">
        <v>168</v>
      </c>
      <c r="B1822" s="11" t="s">
        <v>56</v>
      </c>
      <c r="C1822" s="11" t="s">
        <v>56</v>
      </c>
      <c r="D1822" s="11" t="s">
        <v>56</v>
      </c>
      <c r="E1822" s="11" t="s">
        <v>56</v>
      </c>
      <c r="F1822" s="11" t="s">
        <v>174</v>
      </c>
      <c r="G1822" s="1">
        <v>42244</v>
      </c>
      <c r="H1822" s="11">
        <v>17</v>
      </c>
      <c r="I1822" s="11">
        <v>19</v>
      </c>
      <c r="J1822" s="11">
        <v>38</v>
      </c>
      <c r="K1822" s="11">
        <v>0</v>
      </c>
    </row>
    <row r="1823" spans="1:11" x14ac:dyDescent="0.25">
      <c r="A1823" s="11" t="s">
        <v>168</v>
      </c>
      <c r="B1823" s="11" t="s">
        <v>56</v>
      </c>
      <c r="C1823" s="11" t="s">
        <v>56</v>
      </c>
      <c r="D1823" s="11" t="s">
        <v>56</v>
      </c>
      <c r="E1823" s="11" t="s">
        <v>56</v>
      </c>
      <c r="F1823" s="11" t="s">
        <v>174</v>
      </c>
      <c r="G1823" s="1">
        <v>42256</v>
      </c>
      <c r="H1823" s="11">
        <v>16</v>
      </c>
      <c r="I1823" s="11">
        <v>19</v>
      </c>
      <c r="J1823" s="11"/>
      <c r="K1823" s="11">
        <v>1</v>
      </c>
    </row>
    <row r="1824" spans="1:11" x14ac:dyDescent="0.25">
      <c r="A1824" s="11" t="s">
        <v>168</v>
      </c>
      <c r="B1824" s="11" t="s">
        <v>56</v>
      </c>
      <c r="C1824" s="11" t="s">
        <v>56</v>
      </c>
      <c r="D1824" s="11" t="s">
        <v>56</v>
      </c>
      <c r="E1824" s="11" t="s">
        <v>56</v>
      </c>
      <c r="F1824" s="11" t="s">
        <v>174</v>
      </c>
      <c r="G1824" s="1">
        <v>42257</v>
      </c>
      <c r="H1824" s="11">
        <v>16</v>
      </c>
      <c r="I1824" s="11">
        <v>19</v>
      </c>
      <c r="J1824" s="11"/>
      <c r="K1824" s="11">
        <v>1</v>
      </c>
    </row>
    <row r="1825" spans="1:11" x14ac:dyDescent="0.25">
      <c r="A1825" s="11" t="s">
        <v>168</v>
      </c>
      <c r="B1825" s="11" t="s">
        <v>56</v>
      </c>
      <c r="C1825" s="11" t="s">
        <v>56</v>
      </c>
      <c r="D1825" s="11" t="s">
        <v>56</v>
      </c>
      <c r="E1825" s="11" t="s">
        <v>56</v>
      </c>
      <c r="F1825" s="11" t="s">
        <v>174</v>
      </c>
      <c r="G1825" s="1">
        <v>42258</v>
      </c>
      <c r="H1825" s="11">
        <v>15</v>
      </c>
      <c r="I1825" s="11">
        <v>18</v>
      </c>
      <c r="J1825" s="11"/>
      <c r="K1825" s="11">
        <v>1</v>
      </c>
    </row>
    <row r="1826" spans="1:11" x14ac:dyDescent="0.25">
      <c r="A1826" s="11" t="s">
        <v>168</v>
      </c>
      <c r="B1826" s="11" t="s">
        <v>56</v>
      </c>
      <c r="C1826" s="11" t="s">
        <v>56</v>
      </c>
      <c r="D1826" s="11" t="s">
        <v>56</v>
      </c>
      <c r="E1826" s="11" t="s">
        <v>56</v>
      </c>
      <c r="F1826" s="11" t="s">
        <v>174</v>
      </c>
      <c r="G1826" s="1">
        <v>42268</v>
      </c>
      <c r="H1826" s="11">
        <v>16</v>
      </c>
      <c r="I1826" s="11">
        <v>19</v>
      </c>
      <c r="J1826" s="11"/>
      <c r="K1826" s="11">
        <v>1</v>
      </c>
    </row>
    <row r="1827" spans="1:11" x14ac:dyDescent="0.25">
      <c r="A1827" s="11" t="s">
        <v>168</v>
      </c>
      <c r="B1827" s="11" t="s">
        <v>56</v>
      </c>
      <c r="C1827" s="11" t="s">
        <v>56</v>
      </c>
      <c r="D1827" s="11" t="s">
        <v>56</v>
      </c>
      <c r="E1827" s="11" t="s">
        <v>56</v>
      </c>
      <c r="F1827" s="11" t="s">
        <v>174</v>
      </c>
      <c r="G1827" s="1">
        <v>42271</v>
      </c>
      <c r="H1827" s="11">
        <v>19</v>
      </c>
      <c r="I1827" s="11">
        <v>19</v>
      </c>
      <c r="J1827" s="11"/>
      <c r="K1827" s="11">
        <v>1</v>
      </c>
    </row>
    <row r="1828" spans="1:11" x14ac:dyDescent="0.25">
      <c r="A1828" s="11" t="s">
        <v>168</v>
      </c>
      <c r="B1828" s="11" t="s">
        <v>56</v>
      </c>
      <c r="C1828" s="11" t="s">
        <v>56</v>
      </c>
      <c r="D1828" s="11" t="s">
        <v>56</v>
      </c>
      <c r="E1828" s="11" t="s">
        <v>56</v>
      </c>
      <c r="F1828" s="11" t="s">
        <v>174</v>
      </c>
      <c r="G1828" s="1">
        <v>42272</v>
      </c>
      <c r="H1828" s="11">
        <v>18</v>
      </c>
      <c r="I1828" s="11">
        <v>19</v>
      </c>
      <c r="J1828" s="11"/>
      <c r="K1828" s="11">
        <v>1</v>
      </c>
    </row>
    <row r="1829" spans="1:11" x14ac:dyDescent="0.25">
      <c r="A1829" s="11" t="s">
        <v>168</v>
      </c>
      <c r="B1829" s="11" t="s">
        <v>56</v>
      </c>
      <c r="C1829" s="11" t="s">
        <v>56</v>
      </c>
      <c r="D1829" s="11" t="s">
        <v>56</v>
      </c>
      <c r="E1829" s="11" t="s">
        <v>56</v>
      </c>
      <c r="F1829" s="11" t="s">
        <v>174</v>
      </c>
      <c r="G1829" s="1">
        <v>42276</v>
      </c>
      <c r="H1829" s="11">
        <v>18</v>
      </c>
      <c r="I1829" s="11">
        <v>18</v>
      </c>
      <c r="J1829" s="11"/>
      <c r="K1829" s="11">
        <v>1</v>
      </c>
    </row>
    <row r="1830" spans="1:11" x14ac:dyDescent="0.25">
      <c r="A1830" s="11" t="s">
        <v>168</v>
      </c>
      <c r="B1830" s="11" t="s">
        <v>56</v>
      </c>
      <c r="C1830" s="11" t="s">
        <v>56</v>
      </c>
      <c r="D1830" s="11" t="s">
        <v>56</v>
      </c>
      <c r="E1830" s="11" t="s">
        <v>56</v>
      </c>
      <c r="F1830" s="11" t="s">
        <v>174</v>
      </c>
      <c r="G1830" s="1">
        <v>42285</v>
      </c>
      <c r="H1830" s="11">
        <v>19</v>
      </c>
      <c r="I1830" s="11">
        <v>19</v>
      </c>
      <c r="J1830" s="11"/>
      <c r="K1830" s="11">
        <v>1</v>
      </c>
    </row>
    <row r="1831" spans="1:11" x14ac:dyDescent="0.25">
      <c r="A1831" s="11" t="s">
        <v>168</v>
      </c>
      <c r="B1831" s="11" t="s">
        <v>56</v>
      </c>
      <c r="C1831" s="11" t="s">
        <v>56</v>
      </c>
      <c r="D1831" s="11" t="s">
        <v>56</v>
      </c>
      <c r="E1831" s="11" t="s">
        <v>56</v>
      </c>
      <c r="F1831" s="11" t="s">
        <v>174</v>
      </c>
      <c r="G1831" s="1">
        <v>42286</v>
      </c>
      <c r="H1831" s="11">
        <v>17</v>
      </c>
      <c r="I1831" s="11">
        <v>19</v>
      </c>
      <c r="J1831" s="11"/>
      <c r="K1831" s="11">
        <v>1</v>
      </c>
    </row>
    <row r="1832" spans="1:11" x14ac:dyDescent="0.25">
      <c r="A1832" s="11" t="s">
        <v>168</v>
      </c>
      <c r="B1832" s="11" t="s">
        <v>56</v>
      </c>
      <c r="C1832" s="11" t="s">
        <v>56</v>
      </c>
      <c r="D1832" s="11" t="s">
        <v>56</v>
      </c>
      <c r="E1832" s="11" t="s">
        <v>56</v>
      </c>
      <c r="F1832" s="11" t="s">
        <v>174</v>
      </c>
      <c r="G1832" s="1">
        <v>42286</v>
      </c>
      <c r="H1832" s="11">
        <v>18</v>
      </c>
      <c r="I1832" s="11">
        <v>19</v>
      </c>
      <c r="J1832" s="11"/>
      <c r="K1832" s="11">
        <v>1</v>
      </c>
    </row>
    <row r="1833" spans="1:11" x14ac:dyDescent="0.25">
      <c r="A1833" s="11" t="s">
        <v>168</v>
      </c>
      <c r="B1833" s="11" t="s">
        <v>56</v>
      </c>
      <c r="C1833" s="11" t="s">
        <v>56</v>
      </c>
      <c r="D1833" s="11" t="s">
        <v>56</v>
      </c>
      <c r="E1833" s="11" t="s">
        <v>56</v>
      </c>
      <c r="F1833" s="11" t="s">
        <v>174</v>
      </c>
      <c r="G1833" s="1">
        <v>42289</v>
      </c>
      <c r="H1833" s="11">
        <v>19</v>
      </c>
      <c r="I1833" s="11">
        <v>19</v>
      </c>
      <c r="J1833" s="11"/>
      <c r="K1833" s="11">
        <v>1</v>
      </c>
    </row>
    <row r="1834" spans="1:11" x14ac:dyDescent="0.25">
      <c r="A1834" s="11" t="s">
        <v>168</v>
      </c>
      <c r="B1834" s="11" t="s">
        <v>56</v>
      </c>
      <c r="C1834" s="11" t="s">
        <v>56</v>
      </c>
      <c r="D1834" s="11" t="s">
        <v>56</v>
      </c>
      <c r="E1834" s="11" t="s">
        <v>56</v>
      </c>
      <c r="F1834" s="11" t="s">
        <v>174</v>
      </c>
      <c r="G1834" s="1">
        <v>42290</v>
      </c>
      <c r="H1834" s="11">
        <v>16</v>
      </c>
      <c r="I1834" s="11">
        <v>19</v>
      </c>
      <c r="J1834" s="11"/>
      <c r="K1834" s="11">
        <v>1</v>
      </c>
    </row>
    <row r="1835" spans="1:11" x14ac:dyDescent="0.25">
      <c r="A1835" s="11" t="s">
        <v>168</v>
      </c>
      <c r="B1835" s="11" t="s">
        <v>56</v>
      </c>
      <c r="C1835" s="11" t="s">
        <v>56</v>
      </c>
      <c r="D1835" s="11" t="s">
        <v>56</v>
      </c>
      <c r="E1835" s="11" t="s">
        <v>56</v>
      </c>
      <c r="F1835" s="11" t="s">
        <v>174</v>
      </c>
      <c r="G1835" s="1">
        <v>42290</v>
      </c>
      <c r="H1835" s="11">
        <v>17</v>
      </c>
      <c r="I1835" s="11">
        <v>19</v>
      </c>
      <c r="J1835" s="11"/>
      <c r="K1835" s="11">
        <v>1</v>
      </c>
    </row>
    <row r="1836" spans="1:11" x14ac:dyDescent="0.25">
      <c r="A1836" s="11" t="s">
        <v>168</v>
      </c>
      <c r="B1836" s="11" t="s">
        <v>56</v>
      </c>
      <c r="C1836" s="11" t="s">
        <v>56</v>
      </c>
      <c r="D1836" s="11" t="s">
        <v>56</v>
      </c>
      <c r="E1836" s="11" t="s">
        <v>56</v>
      </c>
      <c r="F1836" s="11" t="s">
        <v>174</v>
      </c>
      <c r="G1836" s="1">
        <v>42291</v>
      </c>
      <c r="H1836" s="11">
        <v>18</v>
      </c>
      <c r="I1836" s="11">
        <v>19</v>
      </c>
      <c r="J1836" s="11"/>
      <c r="K1836" s="11">
        <v>1</v>
      </c>
    </row>
    <row r="1837" spans="1:11" x14ac:dyDescent="0.25">
      <c r="A1837" s="11" t="s">
        <v>168</v>
      </c>
      <c r="B1837" s="11" t="s">
        <v>56</v>
      </c>
      <c r="C1837" s="11" t="s">
        <v>56</v>
      </c>
      <c r="D1837" s="11" t="s">
        <v>56</v>
      </c>
      <c r="E1837" s="11" t="s">
        <v>56</v>
      </c>
      <c r="F1837" s="11" t="s">
        <v>174</v>
      </c>
      <c r="G1837" s="1">
        <v>42292</v>
      </c>
      <c r="H1837" s="11">
        <v>18</v>
      </c>
      <c r="I1837" s="11">
        <v>19</v>
      </c>
      <c r="J1837" s="11"/>
      <c r="K1837" s="11">
        <v>1</v>
      </c>
    </row>
    <row r="1838" spans="1:11" x14ac:dyDescent="0.25">
      <c r="A1838" s="11" t="s">
        <v>168</v>
      </c>
      <c r="B1838" s="11" t="s">
        <v>56</v>
      </c>
      <c r="C1838" s="11" t="s">
        <v>56</v>
      </c>
      <c r="D1838" s="11" t="s">
        <v>56</v>
      </c>
      <c r="E1838" s="11" t="s">
        <v>56</v>
      </c>
      <c r="F1838" s="11" t="s">
        <v>174</v>
      </c>
      <c r="G1838" s="1">
        <v>42293</v>
      </c>
      <c r="H1838" s="11">
        <v>19</v>
      </c>
      <c r="I1838" s="11">
        <v>19</v>
      </c>
      <c r="J1838" s="11"/>
      <c r="K1838" s="11">
        <v>1</v>
      </c>
    </row>
    <row r="1839" spans="1:11" x14ac:dyDescent="0.25">
      <c r="A1839" s="11" t="s">
        <v>168</v>
      </c>
      <c r="B1839" s="11" t="s">
        <v>56</v>
      </c>
      <c r="C1839" s="11" t="s">
        <v>56</v>
      </c>
      <c r="D1839" s="11" t="s">
        <v>56</v>
      </c>
      <c r="E1839" s="11" t="s">
        <v>56</v>
      </c>
      <c r="F1839" s="11" t="s">
        <v>174</v>
      </c>
      <c r="G1839" s="1">
        <v>42296</v>
      </c>
      <c r="H1839" s="11">
        <v>19</v>
      </c>
      <c r="I1839" s="11">
        <v>19</v>
      </c>
      <c r="J1839" s="11"/>
      <c r="K1839" s="11">
        <v>1</v>
      </c>
    </row>
    <row r="1840" spans="1:11" x14ac:dyDescent="0.25">
      <c r="A1840" s="11" t="s">
        <v>168</v>
      </c>
      <c r="B1840" s="11" t="s">
        <v>56</v>
      </c>
      <c r="C1840" s="11" t="s">
        <v>56</v>
      </c>
      <c r="D1840" s="11" t="s">
        <v>56</v>
      </c>
      <c r="E1840" s="11" t="s">
        <v>56</v>
      </c>
      <c r="F1840" s="11" t="s">
        <v>174</v>
      </c>
      <c r="G1840" s="1">
        <v>42303</v>
      </c>
      <c r="H1840" s="11">
        <v>19</v>
      </c>
      <c r="I1840" s="11">
        <v>19</v>
      </c>
      <c r="J1840" s="11"/>
      <c r="K1840" s="11">
        <v>1</v>
      </c>
    </row>
    <row r="1841" spans="1:11" x14ac:dyDescent="0.25">
      <c r="A1841" s="11" t="s">
        <v>168</v>
      </c>
      <c r="B1841" s="11" t="s">
        <v>56</v>
      </c>
      <c r="C1841" s="11" t="s">
        <v>56</v>
      </c>
      <c r="D1841" s="11" t="s">
        <v>56</v>
      </c>
      <c r="E1841" s="11" t="s">
        <v>56</v>
      </c>
      <c r="F1841" s="11" t="s">
        <v>174</v>
      </c>
      <c r="G1841" s="1">
        <v>42304</v>
      </c>
      <c r="H1841" s="11">
        <v>19</v>
      </c>
      <c r="I1841" s="11">
        <v>19</v>
      </c>
      <c r="J1841" s="11"/>
      <c r="K1841" s="11">
        <v>1</v>
      </c>
    </row>
    <row r="1842" spans="1:11" x14ac:dyDescent="0.25">
      <c r="A1842" s="11" t="s">
        <v>168</v>
      </c>
      <c r="B1842" s="11" t="s">
        <v>56</v>
      </c>
      <c r="C1842" s="11" t="s">
        <v>56</v>
      </c>
      <c r="D1842" s="11" t="s">
        <v>56</v>
      </c>
      <c r="E1842" s="11" t="s">
        <v>56</v>
      </c>
      <c r="F1842" s="11" t="s">
        <v>174</v>
      </c>
      <c r="G1842" s="1">
        <v>42305</v>
      </c>
      <c r="H1842" s="11">
        <v>19</v>
      </c>
      <c r="I1842" s="11">
        <v>19</v>
      </c>
      <c r="J1842" s="11"/>
      <c r="K1842" s="11">
        <v>1</v>
      </c>
    </row>
    <row r="1843" spans="1:11" x14ac:dyDescent="0.25">
      <c r="A1843" s="11" t="s">
        <v>168</v>
      </c>
      <c r="B1843" s="11" t="s">
        <v>56</v>
      </c>
      <c r="C1843" s="11" t="s">
        <v>56</v>
      </c>
      <c r="D1843" s="11" t="s">
        <v>56</v>
      </c>
      <c r="E1843" s="11" t="s">
        <v>56</v>
      </c>
      <c r="F1843" s="11" t="s">
        <v>174</v>
      </c>
      <c r="G1843" s="1">
        <v>42306</v>
      </c>
      <c r="H1843" s="11">
        <v>19</v>
      </c>
      <c r="I1843" s="11">
        <v>19</v>
      </c>
      <c r="J1843" s="11"/>
      <c r="K1843" s="11">
        <v>1</v>
      </c>
    </row>
    <row r="1844" spans="1:11" x14ac:dyDescent="0.25">
      <c r="A1844" s="11" t="s">
        <v>168</v>
      </c>
      <c r="B1844" s="11" t="s">
        <v>56</v>
      </c>
      <c r="C1844" s="11" t="s">
        <v>56</v>
      </c>
      <c r="D1844" s="11" t="s">
        <v>56</v>
      </c>
      <c r="E1844" s="11" t="s">
        <v>56</v>
      </c>
      <c r="F1844" s="11" t="s">
        <v>174</v>
      </c>
      <c r="G1844" s="1">
        <v>42307</v>
      </c>
      <c r="H1844" s="11">
        <v>19</v>
      </c>
      <c r="I1844" s="11">
        <v>19</v>
      </c>
      <c r="J1844" s="11"/>
      <c r="K1844" s="11">
        <v>1</v>
      </c>
    </row>
    <row r="1845" spans="1:11" x14ac:dyDescent="0.25">
      <c r="A1845" s="11" t="s">
        <v>168</v>
      </c>
      <c r="B1845" s="11" t="s">
        <v>56</v>
      </c>
      <c r="C1845" s="11" t="s">
        <v>56</v>
      </c>
      <c r="D1845" s="11" t="s">
        <v>56</v>
      </c>
      <c r="E1845" s="11" t="s">
        <v>56</v>
      </c>
      <c r="F1845" s="11" t="s">
        <v>176</v>
      </c>
      <c r="G1845" s="1">
        <v>42034</v>
      </c>
      <c r="H1845" s="11">
        <v>18</v>
      </c>
      <c r="I1845" s="11">
        <v>19</v>
      </c>
      <c r="J1845" s="11"/>
      <c r="K1845" s="11">
        <v>1</v>
      </c>
    </row>
    <row r="1846" spans="1:11" x14ac:dyDescent="0.25">
      <c r="A1846" s="11" t="s">
        <v>168</v>
      </c>
      <c r="B1846" s="11" t="s">
        <v>56</v>
      </c>
      <c r="C1846" s="11" t="s">
        <v>56</v>
      </c>
      <c r="D1846" s="11" t="s">
        <v>56</v>
      </c>
      <c r="E1846" s="11" t="s">
        <v>56</v>
      </c>
      <c r="F1846" s="11" t="s">
        <v>176</v>
      </c>
      <c r="G1846" s="1">
        <v>42037</v>
      </c>
      <c r="H1846" s="11">
        <v>18</v>
      </c>
      <c r="I1846" s="11">
        <v>19</v>
      </c>
      <c r="J1846" s="11"/>
      <c r="K1846" s="11">
        <v>1</v>
      </c>
    </row>
    <row r="1847" spans="1:11" x14ac:dyDescent="0.25">
      <c r="A1847" s="11" t="s">
        <v>168</v>
      </c>
      <c r="B1847" s="11" t="s">
        <v>56</v>
      </c>
      <c r="C1847" s="11" t="s">
        <v>56</v>
      </c>
      <c r="D1847" s="11" t="s">
        <v>56</v>
      </c>
      <c r="E1847" s="11" t="s">
        <v>56</v>
      </c>
      <c r="F1847" s="11" t="s">
        <v>176</v>
      </c>
      <c r="G1847" s="1">
        <v>42038</v>
      </c>
      <c r="H1847" s="11">
        <v>18</v>
      </c>
      <c r="I1847" s="11">
        <v>19</v>
      </c>
      <c r="J1847" s="11"/>
      <c r="K1847" s="11">
        <v>1</v>
      </c>
    </row>
    <row r="1848" spans="1:11" x14ac:dyDescent="0.25">
      <c r="A1848" s="11" t="s">
        <v>168</v>
      </c>
      <c r="B1848" s="11" t="s">
        <v>56</v>
      </c>
      <c r="C1848" s="11" t="s">
        <v>56</v>
      </c>
      <c r="D1848" s="11" t="s">
        <v>56</v>
      </c>
      <c r="E1848" s="11" t="s">
        <v>56</v>
      </c>
      <c r="F1848" s="11" t="s">
        <v>176</v>
      </c>
      <c r="G1848" s="1">
        <v>42044</v>
      </c>
      <c r="H1848" s="11">
        <v>18</v>
      </c>
      <c r="I1848" s="11">
        <v>19</v>
      </c>
      <c r="J1848" s="11"/>
      <c r="K1848" s="11">
        <v>1</v>
      </c>
    </row>
    <row r="1849" spans="1:11" x14ac:dyDescent="0.25">
      <c r="A1849" s="11" t="s">
        <v>168</v>
      </c>
      <c r="B1849" s="11" t="s">
        <v>56</v>
      </c>
      <c r="C1849" s="11" t="s">
        <v>56</v>
      </c>
      <c r="D1849" s="11" t="s">
        <v>56</v>
      </c>
      <c r="E1849" s="11" t="s">
        <v>56</v>
      </c>
      <c r="F1849" s="11" t="s">
        <v>176</v>
      </c>
      <c r="G1849" s="1">
        <v>42222</v>
      </c>
      <c r="H1849" s="11">
        <v>17</v>
      </c>
      <c r="I1849" s="11">
        <v>18</v>
      </c>
      <c r="J1849" s="11"/>
      <c r="K1849" s="11">
        <v>1</v>
      </c>
    </row>
    <row r="1850" spans="1:11" x14ac:dyDescent="0.25">
      <c r="A1850" s="11" t="s">
        <v>168</v>
      </c>
      <c r="B1850" s="11" t="s">
        <v>56</v>
      </c>
      <c r="C1850" s="11" t="s">
        <v>56</v>
      </c>
      <c r="D1850" s="11" t="s">
        <v>56</v>
      </c>
      <c r="E1850" s="11" t="s">
        <v>56</v>
      </c>
      <c r="F1850" s="11" t="s">
        <v>176</v>
      </c>
      <c r="G1850" s="1">
        <v>42229</v>
      </c>
      <c r="H1850" s="11">
        <v>18</v>
      </c>
      <c r="I1850" s="11">
        <v>19</v>
      </c>
      <c r="J1850" s="11"/>
      <c r="K1850" s="11">
        <v>1</v>
      </c>
    </row>
    <row r="1851" spans="1:11" x14ac:dyDescent="0.25">
      <c r="A1851" s="11" t="s">
        <v>168</v>
      </c>
      <c r="B1851" s="11" t="s">
        <v>56</v>
      </c>
      <c r="C1851" s="11" t="s">
        <v>56</v>
      </c>
      <c r="D1851" s="11" t="s">
        <v>56</v>
      </c>
      <c r="E1851" s="11" t="s">
        <v>56</v>
      </c>
      <c r="F1851" s="11" t="s">
        <v>176</v>
      </c>
      <c r="G1851" s="1">
        <v>42233</v>
      </c>
      <c r="H1851" s="11">
        <v>17</v>
      </c>
      <c r="I1851" s="11">
        <v>18</v>
      </c>
      <c r="J1851" s="11"/>
      <c r="K1851" s="11">
        <v>1</v>
      </c>
    </row>
    <row r="1852" spans="1:11" x14ac:dyDescent="0.25">
      <c r="A1852" s="11" t="s">
        <v>168</v>
      </c>
      <c r="B1852" s="11" t="s">
        <v>56</v>
      </c>
      <c r="C1852" s="11" t="s">
        <v>56</v>
      </c>
      <c r="D1852" s="11" t="s">
        <v>56</v>
      </c>
      <c r="E1852" s="11" t="s">
        <v>56</v>
      </c>
      <c r="F1852" s="11" t="s">
        <v>176</v>
      </c>
      <c r="G1852" s="1">
        <v>42242</v>
      </c>
      <c r="H1852" s="11">
        <v>17</v>
      </c>
      <c r="I1852" s="11">
        <v>19</v>
      </c>
      <c r="J1852" s="11"/>
      <c r="K1852" s="11">
        <v>1</v>
      </c>
    </row>
    <row r="1853" spans="1:11" x14ac:dyDescent="0.25">
      <c r="A1853" s="11" t="s">
        <v>168</v>
      </c>
      <c r="B1853" s="11" t="s">
        <v>56</v>
      </c>
      <c r="C1853" s="11" t="s">
        <v>56</v>
      </c>
      <c r="D1853" s="11" t="s">
        <v>56</v>
      </c>
      <c r="E1853" s="11" t="s">
        <v>56</v>
      </c>
      <c r="F1853" s="11" t="s">
        <v>176</v>
      </c>
      <c r="G1853" s="1">
        <v>42244</v>
      </c>
      <c r="H1853" s="11">
        <v>17</v>
      </c>
      <c r="I1853" s="11">
        <v>19</v>
      </c>
      <c r="J1853" s="11"/>
      <c r="K1853" s="11">
        <v>1</v>
      </c>
    </row>
    <row r="1854" spans="1:11" x14ac:dyDescent="0.25">
      <c r="A1854" s="11" t="s">
        <v>168</v>
      </c>
      <c r="B1854" s="11" t="s">
        <v>56</v>
      </c>
      <c r="C1854" s="11" t="s">
        <v>56</v>
      </c>
      <c r="D1854" s="11" t="s">
        <v>56</v>
      </c>
      <c r="E1854" s="11" t="s">
        <v>56</v>
      </c>
      <c r="F1854" s="11" t="s">
        <v>176</v>
      </c>
      <c r="G1854" s="1">
        <v>42256</v>
      </c>
      <c r="H1854" s="11">
        <v>15</v>
      </c>
      <c r="I1854" s="11">
        <v>19</v>
      </c>
      <c r="J1854" s="11"/>
      <c r="K1854" s="11">
        <v>1</v>
      </c>
    </row>
    <row r="1855" spans="1:11" x14ac:dyDescent="0.25">
      <c r="A1855" s="11" t="s">
        <v>168</v>
      </c>
      <c r="B1855" s="11" t="s">
        <v>56</v>
      </c>
      <c r="C1855" s="11" t="s">
        <v>56</v>
      </c>
      <c r="D1855" s="11" t="s">
        <v>56</v>
      </c>
      <c r="E1855" s="11" t="s">
        <v>56</v>
      </c>
      <c r="F1855" s="11" t="s">
        <v>176</v>
      </c>
      <c r="G1855" s="1">
        <v>42257</v>
      </c>
      <c r="H1855" s="11">
        <v>15</v>
      </c>
      <c r="I1855" s="11">
        <v>19</v>
      </c>
      <c r="J1855" s="11"/>
      <c r="K1855" s="11">
        <v>1</v>
      </c>
    </row>
    <row r="1856" spans="1:11" x14ac:dyDescent="0.25">
      <c r="A1856" s="11" t="s">
        <v>168</v>
      </c>
      <c r="B1856" s="11" t="s">
        <v>56</v>
      </c>
      <c r="C1856" s="11" t="s">
        <v>56</v>
      </c>
      <c r="D1856" s="11" t="s">
        <v>56</v>
      </c>
      <c r="E1856" s="11" t="s">
        <v>56</v>
      </c>
      <c r="F1856" s="11" t="s">
        <v>176</v>
      </c>
      <c r="G1856" s="1">
        <v>42258</v>
      </c>
      <c r="H1856" s="11">
        <v>15</v>
      </c>
      <c r="I1856" s="11">
        <v>19</v>
      </c>
      <c r="J1856" s="11"/>
      <c r="K1856" s="11">
        <v>1</v>
      </c>
    </row>
    <row r="1857" spans="1:11" x14ac:dyDescent="0.25">
      <c r="A1857" s="11" t="s">
        <v>168</v>
      </c>
      <c r="B1857" s="11" t="s">
        <v>56</v>
      </c>
      <c r="C1857" s="11" t="s">
        <v>56</v>
      </c>
      <c r="D1857" s="11" t="s">
        <v>56</v>
      </c>
      <c r="E1857" s="11" t="s">
        <v>56</v>
      </c>
      <c r="F1857" s="11" t="s">
        <v>176</v>
      </c>
      <c r="G1857" s="1">
        <v>42268</v>
      </c>
      <c r="H1857" s="11">
        <v>16</v>
      </c>
      <c r="I1857" s="11">
        <v>19</v>
      </c>
      <c r="J1857" s="11"/>
      <c r="K1857" s="11">
        <v>1</v>
      </c>
    </row>
    <row r="1858" spans="1:11" x14ac:dyDescent="0.25">
      <c r="A1858" s="11" t="s">
        <v>168</v>
      </c>
      <c r="B1858" s="11" t="s">
        <v>56</v>
      </c>
      <c r="C1858" s="11" t="s">
        <v>56</v>
      </c>
      <c r="D1858" s="11" t="s">
        <v>56</v>
      </c>
      <c r="E1858" s="11" t="s">
        <v>56</v>
      </c>
      <c r="F1858" s="11" t="s">
        <v>176</v>
      </c>
      <c r="G1858" s="1">
        <v>42272</v>
      </c>
      <c r="H1858" s="11">
        <v>18</v>
      </c>
      <c r="I1858" s="11">
        <v>19</v>
      </c>
      <c r="J1858" s="11"/>
      <c r="K1858" s="11">
        <v>1</v>
      </c>
    </row>
    <row r="1859" spans="1:11" x14ac:dyDescent="0.25">
      <c r="A1859" s="11" t="s">
        <v>168</v>
      </c>
      <c r="B1859" s="11" t="s">
        <v>56</v>
      </c>
      <c r="C1859" s="11" t="s">
        <v>56</v>
      </c>
      <c r="D1859" s="11" t="s">
        <v>56</v>
      </c>
      <c r="E1859" s="11" t="s">
        <v>56</v>
      </c>
      <c r="F1859" s="11" t="s">
        <v>176</v>
      </c>
      <c r="G1859" s="1">
        <v>42286</v>
      </c>
      <c r="H1859" s="11">
        <v>18</v>
      </c>
      <c r="I1859" s="11">
        <v>19</v>
      </c>
      <c r="J1859" s="11"/>
      <c r="K1859" s="11">
        <v>1</v>
      </c>
    </row>
    <row r="1860" spans="1:11" x14ac:dyDescent="0.25">
      <c r="A1860" s="11" t="s">
        <v>168</v>
      </c>
      <c r="B1860" s="11" t="s">
        <v>56</v>
      </c>
      <c r="C1860" s="11" t="s">
        <v>56</v>
      </c>
      <c r="D1860" s="11" t="s">
        <v>56</v>
      </c>
      <c r="E1860" s="11" t="s">
        <v>56</v>
      </c>
      <c r="F1860" s="11" t="s">
        <v>176</v>
      </c>
      <c r="G1860" s="1">
        <v>42290</v>
      </c>
      <c r="H1860" s="11">
        <v>17</v>
      </c>
      <c r="I1860" s="11">
        <v>19</v>
      </c>
      <c r="J1860" s="11"/>
      <c r="K1860" s="11">
        <v>1</v>
      </c>
    </row>
    <row r="1861" spans="1:11" x14ac:dyDescent="0.25">
      <c r="A1861" s="11" t="s">
        <v>168</v>
      </c>
      <c r="B1861" s="11" t="s">
        <v>56</v>
      </c>
      <c r="C1861" s="11" t="s">
        <v>56</v>
      </c>
      <c r="D1861" s="11" t="s">
        <v>56</v>
      </c>
      <c r="E1861" s="11" t="s">
        <v>56</v>
      </c>
      <c r="F1861" s="11" t="s">
        <v>176</v>
      </c>
      <c r="G1861" s="1">
        <v>42291</v>
      </c>
      <c r="H1861" s="11">
        <v>18</v>
      </c>
      <c r="I1861" s="11">
        <v>19</v>
      </c>
      <c r="J1861" s="11"/>
      <c r="K1861" s="11">
        <v>1</v>
      </c>
    </row>
    <row r="1862" spans="1:11" x14ac:dyDescent="0.25">
      <c r="A1862" s="11" t="s">
        <v>168</v>
      </c>
      <c r="B1862" s="11" t="s">
        <v>56</v>
      </c>
      <c r="C1862" s="11" t="s">
        <v>56</v>
      </c>
      <c r="D1862" s="11" t="s">
        <v>56</v>
      </c>
      <c r="E1862" s="11" t="s">
        <v>56</v>
      </c>
      <c r="F1862" s="11" t="s">
        <v>176</v>
      </c>
      <c r="G1862" s="1">
        <v>42292</v>
      </c>
      <c r="H1862" s="11">
        <v>18</v>
      </c>
      <c r="I1862" s="11">
        <v>19</v>
      </c>
      <c r="J1862" s="11"/>
      <c r="K1862" s="11">
        <v>1</v>
      </c>
    </row>
    <row r="1863" spans="1:11" x14ac:dyDescent="0.25">
      <c r="A1863" s="11" t="s">
        <v>168</v>
      </c>
      <c r="B1863" s="11" t="s">
        <v>56</v>
      </c>
      <c r="C1863" s="11" t="s">
        <v>56</v>
      </c>
      <c r="D1863" s="11" t="s">
        <v>56</v>
      </c>
      <c r="E1863" s="11" t="s">
        <v>56</v>
      </c>
      <c r="F1863" s="11" t="s">
        <v>173</v>
      </c>
      <c r="G1863" s="1">
        <v>41949</v>
      </c>
      <c r="H1863" s="11">
        <v>18</v>
      </c>
      <c r="I1863" s="11">
        <v>19</v>
      </c>
      <c r="J1863" s="11"/>
      <c r="K1863" s="11">
        <v>1</v>
      </c>
    </row>
    <row r="1864" spans="1:11" x14ac:dyDescent="0.25">
      <c r="A1864" s="11" t="s">
        <v>168</v>
      </c>
      <c r="B1864" s="11" t="s">
        <v>56</v>
      </c>
      <c r="C1864" s="11" t="s">
        <v>56</v>
      </c>
      <c r="D1864" s="11" t="s">
        <v>56</v>
      </c>
      <c r="E1864" s="11" t="s">
        <v>56</v>
      </c>
      <c r="F1864" s="11" t="s">
        <v>173</v>
      </c>
      <c r="G1864" s="1">
        <v>42163</v>
      </c>
      <c r="H1864" s="11">
        <v>15</v>
      </c>
      <c r="I1864" s="11">
        <v>18</v>
      </c>
      <c r="J1864" s="11"/>
      <c r="K1864" s="11">
        <v>1</v>
      </c>
    </row>
    <row r="1865" spans="1:11" x14ac:dyDescent="0.25">
      <c r="A1865" s="11" t="s">
        <v>168</v>
      </c>
      <c r="B1865" s="11" t="s">
        <v>56</v>
      </c>
      <c r="C1865" s="11" t="s">
        <v>56</v>
      </c>
      <c r="D1865" s="11" t="s">
        <v>56</v>
      </c>
      <c r="E1865" s="11" t="s">
        <v>56</v>
      </c>
      <c r="F1865" s="11" t="s">
        <v>173</v>
      </c>
      <c r="G1865" s="1">
        <v>42164</v>
      </c>
      <c r="H1865" s="11">
        <v>15</v>
      </c>
      <c r="I1865" s="11">
        <v>18</v>
      </c>
      <c r="J1865" s="11"/>
      <c r="K1865" s="11">
        <v>1</v>
      </c>
    </row>
    <row r="1866" spans="1:11" x14ac:dyDescent="0.25">
      <c r="A1866" s="11" t="s">
        <v>168</v>
      </c>
      <c r="B1866" s="11" t="s">
        <v>56</v>
      </c>
      <c r="C1866" s="11" t="s">
        <v>56</v>
      </c>
      <c r="D1866" s="11" t="s">
        <v>56</v>
      </c>
      <c r="E1866" s="11" t="s">
        <v>56</v>
      </c>
      <c r="F1866" s="11" t="s">
        <v>173</v>
      </c>
      <c r="G1866" s="1">
        <v>42180</v>
      </c>
      <c r="H1866" s="11">
        <v>16</v>
      </c>
      <c r="I1866" s="11">
        <v>19</v>
      </c>
      <c r="J1866" s="11"/>
      <c r="K1866" s="11">
        <v>1</v>
      </c>
    </row>
    <row r="1867" spans="1:11" x14ac:dyDescent="0.25">
      <c r="A1867" s="11" t="s">
        <v>168</v>
      </c>
      <c r="B1867" s="11" t="s">
        <v>56</v>
      </c>
      <c r="C1867" s="11" t="s">
        <v>56</v>
      </c>
      <c r="D1867" s="11" t="s">
        <v>56</v>
      </c>
      <c r="E1867" s="11" t="s">
        <v>56</v>
      </c>
      <c r="F1867" s="11" t="s">
        <v>173</v>
      </c>
      <c r="G1867" s="1">
        <v>42181</v>
      </c>
      <c r="H1867" s="11">
        <v>17</v>
      </c>
      <c r="I1867" s="11">
        <v>19</v>
      </c>
      <c r="J1867" s="11"/>
      <c r="K1867" s="11">
        <v>1</v>
      </c>
    </row>
    <row r="1868" spans="1:11" x14ac:dyDescent="0.25">
      <c r="A1868" s="11" t="s">
        <v>168</v>
      </c>
      <c r="B1868" s="11" t="s">
        <v>56</v>
      </c>
      <c r="C1868" s="11" t="s">
        <v>56</v>
      </c>
      <c r="D1868" s="11" t="s">
        <v>56</v>
      </c>
      <c r="E1868" s="11" t="s">
        <v>56</v>
      </c>
      <c r="F1868" s="11" t="s">
        <v>173</v>
      </c>
      <c r="G1868" s="1">
        <v>42184</v>
      </c>
      <c r="H1868" s="11">
        <v>19</v>
      </c>
      <c r="I1868" s="11">
        <v>19</v>
      </c>
      <c r="J1868" s="11"/>
      <c r="K1868" s="11">
        <v>1</v>
      </c>
    </row>
    <row r="1869" spans="1:11" x14ac:dyDescent="0.25">
      <c r="A1869" s="11" t="s">
        <v>168</v>
      </c>
      <c r="B1869" s="11" t="s">
        <v>56</v>
      </c>
      <c r="C1869" s="11" t="s">
        <v>56</v>
      </c>
      <c r="D1869" s="11" t="s">
        <v>56</v>
      </c>
      <c r="E1869" s="11" t="s">
        <v>56</v>
      </c>
      <c r="F1869" s="11" t="s">
        <v>173</v>
      </c>
      <c r="G1869" s="1">
        <v>42185</v>
      </c>
      <c r="H1869" s="11">
        <v>16</v>
      </c>
      <c r="I1869" s="11">
        <v>19</v>
      </c>
      <c r="J1869" s="11"/>
      <c r="K1869" s="11">
        <v>1</v>
      </c>
    </row>
    <row r="1870" spans="1:11" x14ac:dyDescent="0.25">
      <c r="A1870" s="11" t="s">
        <v>168</v>
      </c>
      <c r="B1870" s="11" t="s">
        <v>56</v>
      </c>
      <c r="C1870" s="11" t="s">
        <v>56</v>
      </c>
      <c r="D1870" s="11" t="s">
        <v>56</v>
      </c>
      <c r="E1870" s="11" t="s">
        <v>56</v>
      </c>
      <c r="F1870" s="11" t="s">
        <v>173</v>
      </c>
      <c r="G1870" s="1">
        <v>42186</v>
      </c>
      <c r="H1870" s="11">
        <v>16</v>
      </c>
      <c r="I1870" s="11">
        <v>19</v>
      </c>
      <c r="J1870" s="11"/>
      <c r="K1870" s="11">
        <v>1</v>
      </c>
    </row>
    <row r="1871" spans="1:11" x14ac:dyDescent="0.25">
      <c r="A1871" s="11" t="s">
        <v>168</v>
      </c>
      <c r="B1871" s="11" t="s">
        <v>56</v>
      </c>
      <c r="C1871" s="11" t="s">
        <v>56</v>
      </c>
      <c r="D1871" s="11" t="s">
        <v>56</v>
      </c>
      <c r="E1871" s="11" t="s">
        <v>56</v>
      </c>
      <c r="F1871" s="11" t="s">
        <v>173</v>
      </c>
      <c r="G1871" s="1">
        <v>42187</v>
      </c>
      <c r="H1871" s="11">
        <v>17</v>
      </c>
      <c r="I1871" s="11">
        <v>18</v>
      </c>
      <c r="J1871" s="11"/>
      <c r="K1871" s="11">
        <v>1</v>
      </c>
    </row>
    <row r="1872" spans="1:11" x14ac:dyDescent="0.25">
      <c r="A1872" s="11" t="s">
        <v>168</v>
      </c>
      <c r="B1872" s="11" t="s">
        <v>56</v>
      </c>
      <c r="C1872" s="11" t="s">
        <v>56</v>
      </c>
      <c r="D1872" s="11" t="s">
        <v>56</v>
      </c>
      <c r="E1872" s="11" t="s">
        <v>56</v>
      </c>
      <c r="F1872" s="11" t="s">
        <v>173</v>
      </c>
      <c r="G1872" s="1">
        <v>42213</v>
      </c>
      <c r="H1872" s="11">
        <v>17</v>
      </c>
      <c r="I1872" s="11">
        <v>19</v>
      </c>
      <c r="J1872" s="11">
        <v>224</v>
      </c>
      <c r="K1872" s="11">
        <v>0</v>
      </c>
    </row>
    <row r="1873" spans="1:11" x14ac:dyDescent="0.25">
      <c r="A1873" s="11" t="s">
        <v>168</v>
      </c>
      <c r="B1873" s="11" t="s">
        <v>56</v>
      </c>
      <c r="C1873" s="11" t="s">
        <v>56</v>
      </c>
      <c r="D1873" s="11" t="s">
        <v>56</v>
      </c>
      <c r="E1873" s="11" t="s">
        <v>56</v>
      </c>
      <c r="F1873" s="11" t="s">
        <v>173</v>
      </c>
      <c r="G1873" s="1">
        <v>42213</v>
      </c>
      <c r="H1873" s="11">
        <v>18</v>
      </c>
      <c r="I1873" s="11">
        <v>19</v>
      </c>
      <c r="J1873" s="11"/>
      <c r="K1873" s="11">
        <v>1</v>
      </c>
    </row>
    <row r="1874" spans="1:11" x14ac:dyDescent="0.25">
      <c r="A1874" s="11" t="s">
        <v>168</v>
      </c>
      <c r="B1874" s="11" t="s">
        <v>56</v>
      </c>
      <c r="C1874" s="11" t="s">
        <v>56</v>
      </c>
      <c r="D1874" s="11" t="s">
        <v>56</v>
      </c>
      <c r="E1874" s="11" t="s">
        <v>56</v>
      </c>
      <c r="F1874" s="11" t="s">
        <v>173</v>
      </c>
      <c r="G1874" s="1">
        <v>42214</v>
      </c>
      <c r="H1874" s="11">
        <v>17</v>
      </c>
      <c r="I1874" s="11">
        <v>19</v>
      </c>
      <c r="J1874" s="11"/>
      <c r="K1874" s="11">
        <v>1</v>
      </c>
    </row>
    <row r="1875" spans="1:11" x14ac:dyDescent="0.25">
      <c r="A1875" s="11" t="s">
        <v>168</v>
      </c>
      <c r="B1875" s="11" t="s">
        <v>56</v>
      </c>
      <c r="C1875" s="11" t="s">
        <v>56</v>
      </c>
      <c r="D1875" s="11" t="s">
        <v>56</v>
      </c>
      <c r="E1875" s="11" t="s">
        <v>56</v>
      </c>
      <c r="F1875" s="11" t="s">
        <v>173</v>
      </c>
      <c r="G1875" s="1">
        <v>42215</v>
      </c>
      <c r="H1875" s="11">
        <v>17</v>
      </c>
      <c r="I1875" s="11">
        <v>18</v>
      </c>
      <c r="J1875" s="11"/>
      <c r="K1875" s="11">
        <v>1</v>
      </c>
    </row>
    <row r="1876" spans="1:11" x14ac:dyDescent="0.25">
      <c r="A1876" s="11" t="s">
        <v>168</v>
      </c>
      <c r="B1876" s="11" t="s">
        <v>56</v>
      </c>
      <c r="C1876" s="11" t="s">
        <v>56</v>
      </c>
      <c r="D1876" s="11" t="s">
        <v>56</v>
      </c>
      <c r="E1876" s="11" t="s">
        <v>56</v>
      </c>
      <c r="F1876" s="11" t="s">
        <v>173</v>
      </c>
      <c r="G1876" s="1">
        <v>42216</v>
      </c>
      <c r="H1876" s="11">
        <v>17</v>
      </c>
      <c r="I1876" s="11">
        <v>17</v>
      </c>
      <c r="J1876" s="11"/>
      <c r="K1876" s="11">
        <v>1</v>
      </c>
    </row>
    <row r="1877" spans="1:11" x14ac:dyDescent="0.25">
      <c r="A1877" s="11" t="s">
        <v>168</v>
      </c>
      <c r="B1877" s="11" t="s">
        <v>56</v>
      </c>
      <c r="C1877" s="11" t="s">
        <v>56</v>
      </c>
      <c r="D1877" s="11" t="s">
        <v>56</v>
      </c>
      <c r="E1877" s="11" t="s">
        <v>56</v>
      </c>
      <c r="F1877" s="11" t="s">
        <v>173</v>
      </c>
      <c r="G1877" s="1">
        <v>42222</v>
      </c>
      <c r="H1877" s="11">
        <v>17</v>
      </c>
      <c r="I1877" s="11">
        <v>17</v>
      </c>
      <c r="J1877" s="11"/>
      <c r="K1877" s="11">
        <v>1</v>
      </c>
    </row>
    <row r="1878" spans="1:11" x14ac:dyDescent="0.25">
      <c r="A1878" s="11" t="s">
        <v>168</v>
      </c>
      <c r="B1878" s="11" t="s">
        <v>56</v>
      </c>
      <c r="C1878" s="11" t="s">
        <v>56</v>
      </c>
      <c r="D1878" s="11" t="s">
        <v>56</v>
      </c>
      <c r="E1878" s="11" t="s">
        <v>56</v>
      </c>
      <c r="F1878" s="11" t="s">
        <v>173</v>
      </c>
      <c r="G1878" s="1">
        <v>42222</v>
      </c>
      <c r="H1878" s="11">
        <v>17</v>
      </c>
      <c r="I1878" s="11">
        <v>18</v>
      </c>
      <c r="J1878" s="11"/>
      <c r="K1878" s="11">
        <v>1</v>
      </c>
    </row>
    <row r="1879" spans="1:11" x14ac:dyDescent="0.25">
      <c r="A1879" s="11" t="s">
        <v>168</v>
      </c>
      <c r="B1879" s="11" t="s">
        <v>56</v>
      </c>
      <c r="C1879" s="11" t="s">
        <v>56</v>
      </c>
      <c r="D1879" s="11" t="s">
        <v>56</v>
      </c>
      <c r="E1879" s="11" t="s">
        <v>56</v>
      </c>
      <c r="F1879" s="11" t="s">
        <v>173</v>
      </c>
      <c r="G1879" s="1">
        <v>42229</v>
      </c>
      <c r="H1879" s="11">
        <v>18</v>
      </c>
      <c r="I1879" s="11">
        <v>19</v>
      </c>
      <c r="J1879" s="11"/>
      <c r="K1879" s="11">
        <v>1</v>
      </c>
    </row>
    <row r="1880" spans="1:11" x14ac:dyDescent="0.25">
      <c r="A1880" s="11" t="s">
        <v>168</v>
      </c>
      <c r="B1880" s="11" t="s">
        <v>56</v>
      </c>
      <c r="C1880" s="11" t="s">
        <v>56</v>
      </c>
      <c r="D1880" s="11" t="s">
        <v>56</v>
      </c>
      <c r="E1880" s="11" t="s">
        <v>56</v>
      </c>
      <c r="F1880" s="11" t="s">
        <v>173</v>
      </c>
      <c r="G1880" s="1">
        <v>42230</v>
      </c>
      <c r="H1880" s="11">
        <v>17</v>
      </c>
      <c r="I1880" s="11">
        <v>17</v>
      </c>
      <c r="J1880" s="11"/>
      <c r="K1880" s="11">
        <v>1</v>
      </c>
    </row>
    <row r="1881" spans="1:11" x14ac:dyDescent="0.25">
      <c r="A1881" s="11" t="s">
        <v>168</v>
      </c>
      <c r="B1881" s="11" t="s">
        <v>56</v>
      </c>
      <c r="C1881" s="11" t="s">
        <v>56</v>
      </c>
      <c r="D1881" s="11" t="s">
        <v>56</v>
      </c>
      <c r="E1881" s="11" t="s">
        <v>56</v>
      </c>
      <c r="F1881" s="11" t="s">
        <v>173</v>
      </c>
      <c r="G1881" s="1">
        <v>42230</v>
      </c>
      <c r="H1881" s="11">
        <v>17</v>
      </c>
      <c r="I1881" s="11">
        <v>18</v>
      </c>
      <c r="J1881" s="11">
        <v>207</v>
      </c>
      <c r="K1881" s="11">
        <v>0</v>
      </c>
    </row>
    <row r="1882" spans="1:11" x14ac:dyDescent="0.25">
      <c r="A1882" s="11" t="s">
        <v>168</v>
      </c>
      <c r="B1882" s="11" t="s">
        <v>56</v>
      </c>
      <c r="C1882" s="11" t="s">
        <v>56</v>
      </c>
      <c r="D1882" s="11" t="s">
        <v>56</v>
      </c>
      <c r="E1882" s="11" t="s">
        <v>56</v>
      </c>
      <c r="F1882" s="11" t="s">
        <v>173</v>
      </c>
      <c r="G1882" s="1">
        <v>42233</v>
      </c>
      <c r="H1882" s="11">
        <v>17</v>
      </c>
      <c r="I1882" s="11">
        <v>18</v>
      </c>
      <c r="J1882" s="11"/>
      <c r="K1882" s="11">
        <v>1</v>
      </c>
    </row>
    <row r="1883" spans="1:11" x14ac:dyDescent="0.25">
      <c r="A1883" s="11" t="s">
        <v>168</v>
      </c>
      <c r="B1883" s="11" t="s">
        <v>56</v>
      </c>
      <c r="C1883" s="11" t="s">
        <v>56</v>
      </c>
      <c r="D1883" s="11" t="s">
        <v>56</v>
      </c>
      <c r="E1883" s="11" t="s">
        <v>56</v>
      </c>
      <c r="F1883" s="11" t="s">
        <v>173</v>
      </c>
      <c r="G1883" s="1">
        <v>42242</v>
      </c>
      <c r="H1883" s="11">
        <v>16</v>
      </c>
      <c r="I1883" s="11">
        <v>19</v>
      </c>
      <c r="J1883" s="11">
        <v>207</v>
      </c>
      <c r="K1883" s="11">
        <v>0</v>
      </c>
    </row>
    <row r="1884" spans="1:11" x14ac:dyDescent="0.25">
      <c r="A1884" s="11" t="s">
        <v>168</v>
      </c>
      <c r="B1884" s="11" t="s">
        <v>56</v>
      </c>
      <c r="C1884" s="11" t="s">
        <v>56</v>
      </c>
      <c r="D1884" s="11" t="s">
        <v>56</v>
      </c>
      <c r="E1884" s="11" t="s">
        <v>56</v>
      </c>
      <c r="F1884" s="11" t="s">
        <v>173</v>
      </c>
      <c r="G1884" s="1">
        <v>42242</v>
      </c>
      <c r="H1884" s="11">
        <v>17</v>
      </c>
      <c r="I1884" s="11">
        <v>19</v>
      </c>
      <c r="J1884" s="11"/>
      <c r="K1884" s="11">
        <v>1</v>
      </c>
    </row>
    <row r="1885" spans="1:11" x14ac:dyDescent="0.25">
      <c r="A1885" s="11" t="s">
        <v>168</v>
      </c>
      <c r="B1885" s="11" t="s">
        <v>56</v>
      </c>
      <c r="C1885" s="11" t="s">
        <v>56</v>
      </c>
      <c r="D1885" s="11" t="s">
        <v>56</v>
      </c>
      <c r="E1885" s="11" t="s">
        <v>56</v>
      </c>
      <c r="F1885" s="11" t="s">
        <v>173</v>
      </c>
      <c r="G1885" s="1">
        <v>42243</v>
      </c>
      <c r="H1885" s="11">
        <v>18</v>
      </c>
      <c r="I1885" s="11">
        <v>19</v>
      </c>
      <c r="J1885" s="11">
        <v>207</v>
      </c>
      <c r="K1885" s="11">
        <v>0</v>
      </c>
    </row>
    <row r="1886" spans="1:11" x14ac:dyDescent="0.25">
      <c r="A1886" s="11" t="s">
        <v>168</v>
      </c>
      <c r="B1886" s="11" t="s">
        <v>56</v>
      </c>
      <c r="C1886" s="11" t="s">
        <v>56</v>
      </c>
      <c r="D1886" s="11" t="s">
        <v>56</v>
      </c>
      <c r="E1886" s="11" t="s">
        <v>56</v>
      </c>
      <c r="F1886" s="11" t="s">
        <v>173</v>
      </c>
      <c r="G1886" s="1">
        <v>42243</v>
      </c>
      <c r="H1886" s="11">
        <v>19</v>
      </c>
      <c r="I1886" s="11">
        <v>19</v>
      </c>
      <c r="J1886" s="11"/>
      <c r="K1886" s="11">
        <v>1</v>
      </c>
    </row>
    <row r="1887" spans="1:11" x14ac:dyDescent="0.25">
      <c r="A1887" s="11" t="s">
        <v>168</v>
      </c>
      <c r="B1887" s="11" t="s">
        <v>56</v>
      </c>
      <c r="C1887" s="11" t="s">
        <v>56</v>
      </c>
      <c r="D1887" s="11" t="s">
        <v>56</v>
      </c>
      <c r="E1887" s="11" t="s">
        <v>56</v>
      </c>
      <c r="F1887" s="11" t="s">
        <v>173</v>
      </c>
      <c r="G1887" s="1">
        <v>42244</v>
      </c>
      <c r="H1887" s="11">
        <v>17</v>
      </c>
      <c r="I1887" s="11">
        <v>19</v>
      </c>
      <c r="J1887" s="11"/>
      <c r="K1887" s="11">
        <v>1</v>
      </c>
    </row>
    <row r="1888" spans="1:11" x14ac:dyDescent="0.25">
      <c r="A1888" s="11" t="s">
        <v>168</v>
      </c>
      <c r="B1888" s="11" t="s">
        <v>56</v>
      </c>
      <c r="C1888" s="11" t="s">
        <v>56</v>
      </c>
      <c r="D1888" s="11" t="s">
        <v>56</v>
      </c>
      <c r="E1888" s="11" t="s">
        <v>56</v>
      </c>
      <c r="F1888" s="11" t="s">
        <v>173</v>
      </c>
      <c r="G1888" s="1">
        <v>42244</v>
      </c>
      <c r="H1888" s="11">
        <v>18</v>
      </c>
      <c r="I1888" s="11">
        <v>19</v>
      </c>
      <c r="J1888" s="11">
        <v>45</v>
      </c>
      <c r="K1888" s="11">
        <v>0</v>
      </c>
    </row>
    <row r="1889" spans="1:11" x14ac:dyDescent="0.25">
      <c r="A1889" s="11" t="s">
        <v>168</v>
      </c>
      <c r="B1889" s="11" t="s">
        <v>56</v>
      </c>
      <c r="C1889" s="11" t="s">
        <v>56</v>
      </c>
      <c r="D1889" s="11" t="s">
        <v>56</v>
      </c>
      <c r="E1889" s="11" t="s">
        <v>56</v>
      </c>
      <c r="F1889" s="11" t="s">
        <v>173</v>
      </c>
      <c r="G1889" s="1">
        <v>42255</v>
      </c>
      <c r="H1889" s="11">
        <v>16</v>
      </c>
      <c r="I1889" s="11">
        <v>19</v>
      </c>
      <c r="J1889" s="11"/>
      <c r="K1889" s="11">
        <v>1</v>
      </c>
    </row>
    <row r="1890" spans="1:11" x14ac:dyDescent="0.25">
      <c r="A1890" s="11" t="s">
        <v>168</v>
      </c>
      <c r="B1890" s="11" t="s">
        <v>56</v>
      </c>
      <c r="C1890" s="11" t="s">
        <v>56</v>
      </c>
      <c r="D1890" s="11" t="s">
        <v>56</v>
      </c>
      <c r="E1890" s="11" t="s">
        <v>56</v>
      </c>
      <c r="F1890" s="11" t="s">
        <v>173</v>
      </c>
      <c r="G1890" s="1">
        <v>42256</v>
      </c>
      <c r="H1890" s="11">
        <v>16</v>
      </c>
      <c r="I1890" s="11">
        <v>19</v>
      </c>
      <c r="J1890" s="11"/>
      <c r="K1890" s="11">
        <v>1</v>
      </c>
    </row>
    <row r="1891" spans="1:11" x14ac:dyDescent="0.25">
      <c r="A1891" s="11" t="s">
        <v>168</v>
      </c>
      <c r="B1891" s="11" t="s">
        <v>56</v>
      </c>
      <c r="C1891" s="11" t="s">
        <v>56</v>
      </c>
      <c r="D1891" s="11" t="s">
        <v>56</v>
      </c>
      <c r="E1891" s="11" t="s">
        <v>56</v>
      </c>
      <c r="F1891" s="11" t="s">
        <v>173</v>
      </c>
      <c r="G1891" s="1">
        <v>42257</v>
      </c>
      <c r="H1891" s="11">
        <v>16</v>
      </c>
      <c r="I1891" s="11">
        <v>19</v>
      </c>
      <c r="J1891" s="11"/>
      <c r="K1891" s="11">
        <v>1</v>
      </c>
    </row>
    <row r="1892" spans="1:11" x14ac:dyDescent="0.25">
      <c r="A1892" s="11" t="s">
        <v>168</v>
      </c>
      <c r="B1892" s="11" t="s">
        <v>56</v>
      </c>
      <c r="C1892" s="11" t="s">
        <v>56</v>
      </c>
      <c r="D1892" s="11" t="s">
        <v>56</v>
      </c>
      <c r="E1892" s="11" t="s">
        <v>56</v>
      </c>
      <c r="F1892" s="11" t="s">
        <v>173</v>
      </c>
      <c r="G1892" s="1">
        <v>42258</v>
      </c>
      <c r="H1892" s="11">
        <v>15</v>
      </c>
      <c r="I1892" s="11">
        <v>18</v>
      </c>
      <c r="J1892" s="11"/>
      <c r="K1892" s="11">
        <v>1</v>
      </c>
    </row>
    <row r="1893" spans="1:11" x14ac:dyDescent="0.25">
      <c r="A1893" s="11" t="s">
        <v>168</v>
      </c>
      <c r="B1893" s="11" t="s">
        <v>56</v>
      </c>
      <c r="C1893" s="11" t="s">
        <v>56</v>
      </c>
      <c r="D1893" s="11" t="s">
        <v>56</v>
      </c>
      <c r="E1893" s="11" t="s">
        <v>56</v>
      </c>
      <c r="F1893" s="11" t="s">
        <v>173</v>
      </c>
      <c r="G1893" s="1">
        <v>42271</v>
      </c>
      <c r="H1893" s="11">
        <v>19</v>
      </c>
      <c r="I1893" s="11">
        <v>19</v>
      </c>
      <c r="J1893" s="11"/>
      <c r="K1893" s="11">
        <v>1</v>
      </c>
    </row>
    <row r="1894" spans="1:11" x14ac:dyDescent="0.25">
      <c r="A1894" s="11" t="s">
        <v>168</v>
      </c>
      <c r="B1894" s="11" t="s">
        <v>56</v>
      </c>
      <c r="C1894" s="11" t="s">
        <v>56</v>
      </c>
      <c r="D1894" s="11" t="s">
        <v>56</v>
      </c>
      <c r="E1894" s="11" t="s">
        <v>56</v>
      </c>
      <c r="F1894" s="11" t="s">
        <v>173</v>
      </c>
      <c r="G1894" s="1">
        <v>42272</v>
      </c>
      <c r="H1894" s="11">
        <v>18</v>
      </c>
      <c r="I1894" s="11">
        <v>19</v>
      </c>
      <c r="J1894" s="11"/>
      <c r="K1894" s="11">
        <v>1</v>
      </c>
    </row>
    <row r="1895" spans="1:11" x14ac:dyDescent="0.25">
      <c r="A1895" s="11" t="s">
        <v>168</v>
      </c>
      <c r="B1895" s="11" t="s">
        <v>56</v>
      </c>
      <c r="C1895" s="11" t="s">
        <v>56</v>
      </c>
      <c r="D1895" s="11" t="s">
        <v>56</v>
      </c>
      <c r="E1895" s="11" t="s">
        <v>56</v>
      </c>
      <c r="F1895" s="11" t="s">
        <v>173</v>
      </c>
      <c r="G1895" s="1">
        <v>42275</v>
      </c>
      <c r="H1895" s="11">
        <v>19</v>
      </c>
      <c r="I1895" s="11">
        <v>19</v>
      </c>
      <c r="J1895" s="11"/>
      <c r="K1895" s="11">
        <v>1</v>
      </c>
    </row>
    <row r="1896" spans="1:11" x14ac:dyDescent="0.25">
      <c r="A1896" s="11" t="s">
        <v>168</v>
      </c>
      <c r="B1896" s="11" t="s">
        <v>56</v>
      </c>
      <c r="C1896" s="11" t="s">
        <v>56</v>
      </c>
      <c r="D1896" s="11" t="s">
        <v>56</v>
      </c>
      <c r="E1896" s="11" t="s">
        <v>56</v>
      </c>
      <c r="F1896" s="11" t="s">
        <v>173</v>
      </c>
      <c r="G1896" s="1">
        <v>42276</v>
      </c>
      <c r="H1896" s="11">
        <v>19</v>
      </c>
      <c r="I1896" s="11">
        <v>19</v>
      </c>
      <c r="J1896" s="11">
        <v>205</v>
      </c>
      <c r="K1896" s="11">
        <v>0</v>
      </c>
    </row>
    <row r="1897" spans="1:11" x14ac:dyDescent="0.25">
      <c r="A1897" s="11" t="s">
        <v>168</v>
      </c>
      <c r="B1897" s="11" t="s">
        <v>56</v>
      </c>
      <c r="C1897" s="11" t="s">
        <v>56</v>
      </c>
      <c r="D1897" s="11" t="s">
        <v>56</v>
      </c>
      <c r="E1897" s="11" t="s">
        <v>56</v>
      </c>
      <c r="F1897" s="11" t="s">
        <v>173</v>
      </c>
      <c r="G1897" s="1">
        <v>42285</v>
      </c>
      <c r="H1897" s="11">
        <v>19</v>
      </c>
      <c r="I1897" s="11">
        <v>19</v>
      </c>
      <c r="J1897" s="11"/>
      <c r="K1897" s="11">
        <v>1</v>
      </c>
    </row>
    <row r="1898" spans="1:11" x14ac:dyDescent="0.25">
      <c r="A1898" s="11" t="s">
        <v>168</v>
      </c>
      <c r="B1898" s="11" t="s">
        <v>56</v>
      </c>
      <c r="C1898" s="11" t="s">
        <v>56</v>
      </c>
      <c r="D1898" s="11" t="s">
        <v>56</v>
      </c>
      <c r="E1898" s="11" t="s">
        <v>56</v>
      </c>
      <c r="F1898" s="11" t="s">
        <v>173</v>
      </c>
      <c r="G1898" s="1">
        <v>42286</v>
      </c>
      <c r="H1898" s="11">
        <v>17</v>
      </c>
      <c r="I1898" s="11">
        <v>19</v>
      </c>
      <c r="J1898" s="11">
        <v>223</v>
      </c>
      <c r="K1898" s="11">
        <v>0</v>
      </c>
    </row>
    <row r="1899" spans="1:11" x14ac:dyDescent="0.25">
      <c r="A1899" s="11" t="s">
        <v>168</v>
      </c>
      <c r="B1899" s="11" t="s">
        <v>56</v>
      </c>
      <c r="C1899" s="11" t="s">
        <v>56</v>
      </c>
      <c r="D1899" s="11" t="s">
        <v>56</v>
      </c>
      <c r="E1899" s="11" t="s">
        <v>56</v>
      </c>
      <c r="F1899" s="11" t="s">
        <v>173</v>
      </c>
      <c r="G1899" s="1">
        <v>42286</v>
      </c>
      <c r="H1899" s="11">
        <v>18</v>
      </c>
      <c r="I1899" s="11">
        <v>19</v>
      </c>
      <c r="J1899" s="11"/>
      <c r="K1899" s="11">
        <v>1</v>
      </c>
    </row>
    <row r="1900" spans="1:11" x14ac:dyDescent="0.25">
      <c r="A1900" s="11" t="s">
        <v>168</v>
      </c>
      <c r="B1900" s="11" t="s">
        <v>56</v>
      </c>
      <c r="C1900" s="11" t="s">
        <v>56</v>
      </c>
      <c r="D1900" s="11" t="s">
        <v>56</v>
      </c>
      <c r="E1900" s="11" t="s">
        <v>56</v>
      </c>
      <c r="F1900" s="11" t="s">
        <v>173</v>
      </c>
      <c r="G1900" s="1">
        <v>42289</v>
      </c>
      <c r="H1900" s="11">
        <v>17</v>
      </c>
      <c r="I1900" s="11">
        <v>19</v>
      </c>
      <c r="J1900" s="11"/>
      <c r="K1900" s="11">
        <v>1</v>
      </c>
    </row>
    <row r="1901" spans="1:11" x14ac:dyDescent="0.25">
      <c r="A1901" s="11" t="s">
        <v>168</v>
      </c>
      <c r="B1901" s="11" t="s">
        <v>56</v>
      </c>
      <c r="C1901" s="11" t="s">
        <v>56</v>
      </c>
      <c r="D1901" s="11" t="s">
        <v>56</v>
      </c>
      <c r="E1901" s="11" t="s">
        <v>56</v>
      </c>
      <c r="F1901" s="11" t="s">
        <v>173</v>
      </c>
      <c r="G1901" s="1">
        <v>42290</v>
      </c>
      <c r="H1901" s="11">
        <v>16</v>
      </c>
      <c r="I1901" s="11">
        <v>19</v>
      </c>
      <c r="J1901" s="11">
        <v>223</v>
      </c>
      <c r="K1901" s="11">
        <v>0</v>
      </c>
    </row>
    <row r="1902" spans="1:11" x14ac:dyDescent="0.25">
      <c r="A1902" s="11" t="s">
        <v>168</v>
      </c>
      <c r="B1902" s="11" t="s">
        <v>56</v>
      </c>
      <c r="C1902" s="11" t="s">
        <v>56</v>
      </c>
      <c r="D1902" s="11" t="s">
        <v>56</v>
      </c>
      <c r="E1902" s="11" t="s">
        <v>56</v>
      </c>
      <c r="F1902" s="11" t="s">
        <v>173</v>
      </c>
      <c r="G1902" s="1">
        <v>42290</v>
      </c>
      <c r="H1902" s="11">
        <v>17</v>
      </c>
      <c r="I1902" s="11">
        <v>19</v>
      </c>
      <c r="J1902" s="11"/>
      <c r="K1902" s="11">
        <v>1</v>
      </c>
    </row>
    <row r="1903" spans="1:11" x14ac:dyDescent="0.25">
      <c r="A1903" s="11" t="s">
        <v>168</v>
      </c>
      <c r="B1903" s="11" t="s">
        <v>56</v>
      </c>
      <c r="C1903" s="11" t="s">
        <v>56</v>
      </c>
      <c r="D1903" s="11" t="s">
        <v>56</v>
      </c>
      <c r="E1903" s="11" t="s">
        <v>56</v>
      </c>
      <c r="F1903" s="11" t="s">
        <v>173</v>
      </c>
      <c r="G1903" s="1">
        <v>42291</v>
      </c>
      <c r="H1903" s="11">
        <v>18</v>
      </c>
      <c r="I1903" s="11">
        <v>19</v>
      </c>
      <c r="J1903" s="11"/>
      <c r="K1903" s="11">
        <v>1</v>
      </c>
    </row>
    <row r="1904" spans="1:11" x14ac:dyDescent="0.25">
      <c r="A1904" s="11" t="s">
        <v>168</v>
      </c>
      <c r="B1904" s="11" t="s">
        <v>56</v>
      </c>
      <c r="C1904" s="11" t="s">
        <v>56</v>
      </c>
      <c r="D1904" s="11" t="s">
        <v>56</v>
      </c>
      <c r="E1904" s="11" t="s">
        <v>56</v>
      </c>
      <c r="F1904" s="11" t="s">
        <v>173</v>
      </c>
      <c r="G1904" s="1">
        <v>42292</v>
      </c>
      <c r="H1904" s="11">
        <v>18</v>
      </c>
      <c r="I1904" s="11">
        <v>19</v>
      </c>
      <c r="J1904" s="11"/>
      <c r="K1904" s="11">
        <v>1</v>
      </c>
    </row>
    <row r="1905" spans="1:11" x14ac:dyDescent="0.25">
      <c r="A1905" s="11" t="s">
        <v>168</v>
      </c>
      <c r="B1905" s="11" t="s">
        <v>56</v>
      </c>
      <c r="C1905" s="11" t="s">
        <v>56</v>
      </c>
      <c r="D1905" s="11" t="s">
        <v>56</v>
      </c>
      <c r="E1905" s="11" t="s">
        <v>56</v>
      </c>
      <c r="F1905" s="11" t="s">
        <v>173</v>
      </c>
      <c r="G1905" s="1">
        <v>42292</v>
      </c>
      <c r="H1905" s="11">
        <v>19</v>
      </c>
      <c r="I1905" s="11">
        <v>19</v>
      </c>
      <c r="J1905" s="11">
        <v>43</v>
      </c>
      <c r="K1905" s="11">
        <v>0</v>
      </c>
    </row>
    <row r="1906" spans="1:11" x14ac:dyDescent="0.25">
      <c r="A1906" s="11" t="s">
        <v>168</v>
      </c>
      <c r="B1906" s="11" t="s">
        <v>56</v>
      </c>
      <c r="C1906" s="11" t="s">
        <v>56</v>
      </c>
      <c r="D1906" s="11" t="s">
        <v>56</v>
      </c>
      <c r="E1906" s="11" t="s">
        <v>56</v>
      </c>
      <c r="F1906" s="11" t="s">
        <v>173</v>
      </c>
      <c r="G1906" s="1">
        <v>42293</v>
      </c>
      <c r="H1906" s="11">
        <v>19</v>
      </c>
      <c r="I1906" s="11">
        <v>19</v>
      </c>
      <c r="J1906" s="11"/>
      <c r="K1906" s="11">
        <v>1</v>
      </c>
    </row>
    <row r="1907" spans="1:11" x14ac:dyDescent="0.25">
      <c r="A1907" s="11" t="s">
        <v>168</v>
      </c>
      <c r="B1907" s="11" t="s">
        <v>56</v>
      </c>
      <c r="C1907" s="11" t="s">
        <v>56</v>
      </c>
      <c r="D1907" s="11" t="s">
        <v>56</v>
      </c>
      <c r="E1907" s="11" t="s">
        <v>56</v>
      </c>
      <c r="F1907" s="11" t="s">
        <v>173</v>
      </c>
      <c r="G1907" s="1">
        <v>42303</v>
      </c>
      <c r="H1907" s="11">
        <v>19</v>
      </c>
      <c r="I1907" s="11">
        <v>19</v>
      </c>
      <c r="J1907" s="11"/>
      <c r="K1907" s="11">
        <v>1</v>
      </c>
    </row>
    <row r="1908" spans="1:11" x14ac:dyDescent="0.25">
      <c r="A1908" s="11" t="s">
        <v>168</v>
      </c>
      <c r="B1908" s="11" t="s">
        <v>56</v>
      </c>
      <c r="C1908" s="11" t="s">
        <v>56</v>
      </c>
      <c r="D1908" s="11" t="s">
        <v>56</v>
      </c>
      <c r="E1908" s="11" t="s">
        <v>56</v>
      </c>
      <c r="F1908" s="11" t="s">
        <v>173</v>
      </c>
      <c r="G1908" s="1">
        <v>42304</v>
      </c>
      <c r="H1908" s="11">
        <v>19</v>
      </c>
      <c r="I1908" s="11">
        <v>19</v>
      </c>
      <c r="J1908" s="11"/>
      <c r="K1908" s="11">
        <v>1</v>
      </c>
    </row>
    <row r="1909" spans="1:11" x14ac:dyDescent="0.25">
      <c r="A1909" s="11" t="s">
        <v>168</v>
      </c>
      <c r="B1909" s="11" t="s">
        <v>56</v>
      </c>
      <c r="C1909" s="11" t="s">
        <v>56</v>
      </c>
      <c r="D1909" s="11" t="s">
        <v>56</v>
      </c>
      <c r="E1909" s="11" t="s">
        <v>56</v>
      </c>
      <c r="F1909" s="11" t="s">
        <v>173</v>
      </c>
      <c r="G1909" s="1">
        <v>42305</v>
      </c>
      <c r="H1909" s="11">
        <v>19</v>
      </c>
      <c r="I1909" s="11">
        <v>19</v>
      </c>
      <c r="J1909" s="11"/>
      <c r="K1909" s="11">
        <v>1</v>
      </c>
    </row>
    <row r="1910" spans="1:11" x14ac:dyDescent="0.25">
      <c r="A1910" s="11" t="s">
        <v>168</v>
      </c>
      <c r="B1910" s="11" t="s">
        <v>56</v>
      </c>
      <c r="C1910" s="11" t="s">
        <v>56</v>
      </c>
      <c r="D1910" s="11" t="s">
        <v>56</v>
      </c>
      <c r="E1910" s="11" t="s">
        <v>56</v>
      </c>
      <c r="F1910" s="11" t="s">
        <v>173</v>
      </c>
      <c r="G1910" s="1">
        <v>42306</v>
      </c>
      <c r="H1910" s="11">
        <v>19</v>
      </c>
      <c r="I1910" s="11">
        <v>19</v>
      </c>
      <c r="J1910" s="11"/>
      <c r="K1910" s="11">
        <v>1</v>
      </c>
    </row>
    <row r="1911" spans="1:11" x14ac:dyDescent="0.25">
      <c r="A1911" s="11" t="s">
        <v>168</v>
      </c>
      <c r="B1911" s="11" t="s">
        <v>56</v>
      </c>
      <c r="C1911" s="11" t="s">
        <v>56</v>
      </c>
      <c r="D1911" s="11" t="s">
        <v>56</v>
      </c>
      <c r="E1911" s="11" t="s">
        <v>56</v>
      </c>
      <c r="F1911" s="11" t="s">
        <v>173</v>
      </c>
      <c r="G1911" s="1">
        <v>42307</v>
      </c>
      <c r="H1911" s="11">
        <v>19</v>
      </c>
      <c r="I1911" s="11">
        <v>19</v>
      </c>
      <c r="J1911" s="11"/>
      <c r="K1911" s="11">
        <v>1</v>
      </c>
    </row>
    <row r="1912" spans="1:11" x14ac:dyDescent="0.25">
      <c r="A1912" s="11" t="s">
        <v>168</v>
      </c>
      <c r="B1912" s="11" t="s">
        <v>56</v>
      </c>
      <c r="C1912" s="11" t="s">
        <v>56</v>
      </c>
      <c r="D1912" s="11" t="s">
        <v>56</v>
      </c>
      <c r="E1912" s="11" t="s">
        <v>56</v>
      </c>
      <c r="F1912" s="11" t="s">
        <v>175</v>
      </c>
      <c r="G1912" s="1">
        <v>42163</v>
      </c>
      <c r="H1912" s="11">
        <v>15</v>
      </c>
      <c r="I1912" s="11">
        <v>19</v>
      </c>
      <c r="J1912" s="11"/>
      <c r="K1912" s="11">
        <v>1</v>
      </c>
    </row>
    <row r="1913" spans="1:11" x14ac:dyDescent="0.25">
      <c r="A1913" s="11" t="s">
        <v>168</v>
      </c>
      <c r="B1913" s="11" t="s">
        <v>56</v>
      </c>
      <c r="C1913" s="11" t="s">
        <v>56</v>
      </c>
      <c r="D1913" s="11" t="s">
        <v>56</v>
      </c>
      <c r="E1913" s="11" t="s">
        <v>56</v>
      </c>
      <c r="F1913" s="11" t="s">
        <v>175</v>
      </c>
      <c r="G1913" s="1">
        <v>42164</v>
      </c>
      <c r="H1913" s="11">
        <v>14</v>
      </c>
      <c r="I1913" s="11">
        <v>19</v>
      </c>
      <c r="J1913" s="11"/>
      <c r="K1913" s="11">
        <v>1</v>
      </c>
    </row>
    <row r="1914" spans="1:11" x14ac:dyDescent="0.25">
      <c r="A1914" s="11" t="s">
        <v>168</v>
      </c>
      <c r="B1914" s="11" t="s">
        <v>56</v>
      </c>
      <c r="C1914" s="11" t="s">
        <v>56</v>
      </c>
      <c r="D1914" s="11" t="s">
        <v>56</v>
      </c>
      <c r="E1914" s="11" t="s">
        <v>56</v>
      </c>
      <c r="F1914" s="11" t="s">
        <v>175</v>
      </c>
      <c r="G1914" s="1">
        <v>42180</v>
      </c>
      <c r="H1914" s="11">
        <v>15</v>
      </c>
      <c r="I1914" s="11">
        <v>19</v>
      </c>
      <c r="J1914" s="11"/>
      <c r="K1914" s="11">
        <v>1</v>
      </c>
    </row>
    <row r="1915" spans="1:11" x14ac:dyDescent="0.25">
      <c r="A1915" s="11" t="s">
        <v>168</v>
      </c>
      <c r="B1915" s="11" t="s">
        <v>56</v>
      </c>
      <c r="C1915" s="11" t="s">
        <v>56</v>
      </c>
      <c r="D1915" s="11" t="s">
        <v>56</v>
      </c>
      <c r="E1915" s="11" t="s">
        <v>56</v>
      </c>
      <c r="F1915" s="11" t="s">
        <v>175</v>
      </c>
      <c r="G1915" s="1">
        <v>42181</v>
      </c>
      <c r="H1915" s="11">
        <v>17</v>
      </c>
      <c r="I1915" s="11">
        <v>19</v>
      </c>
      <c r="J1915" s="11"/>
      <c r="K1915" s="11">
        <v>1</v>
      </c>
    </row>
    <row r="1916" spans="1:11" x14ac:dyDescent="0.25">
      <c r="A1916" s="11" t="s">
        <v>168</v>
      </c>
      <c r="B1916" s="11" t="s">
        <v>56</v>
      </c>
      <c r="C1916" s="11" t="s">
        <v>56</v>
      </c>
      <c r="D1916" s="11" t="s">
        <v>56</v>
      </c>
      <c r="E1916" s="11" t="s">
        <v>56</v>
      </c>
      <c r="F1916" s="11" t="s">
        <v>175</v>
      </c>
      <c r="G1916" s="1">
        <v>42184</v>
      </c>
      <c r="H1916" s="11">
        <v>17</v>
      </c>
      <c r="I1916" s="11">
        <v>19</v>
      </c>
      <c r="J1916" s="11"/>
      <c r="K1916" s="11">
        <v>1</v>
      </c>
    </row>
    <row r="1917" spans="1:11" x14ac:dyDescent="0.25">
      <c r="A1917" s="11" t="s">
        <v>168</v>
      </c>
      <c r="B1917" s="11" t="s">
        <v>56</v>
      </c>
      <c r="C1917" s="11" t="s">
        <v>56</v>
      </c>
      <c r="D1917" s="11" t="s">
        <v>56</v>
      </c>
      <c r="E1917" s="11" t="s">
        <v>56</v>
      </c>
      <c r="F1917" s="11" t="s">
        <v>175</v>
      </c>
      <c r="G1917" s="1">
        <v>42185</v>
      </c>
      <c r="H1917" s="11">
        <v>16</v>
      </c>
      <c r="I1917" s="11">
        <v>19</v>
      </c>
      <c r="J1917" s="11"/>
      <c r="K1917" s="11">
        <v>1</v>
      </c>
    </row>
    <row r="1918" spans="1:11" x14ac:dyDescent="0.25">
      <c r="A1918" s="11" t="s">
        <v>168</v>
      </c>
      <c r="B1918" s="11" t="s">
        <v>56</v>
      </c>
      <c r="C1918" s="11" t="s">
        <v>56</v>
      </c>
      <c r="D1918" s="11" t="s">
        <v>56</v>
      </c>
      <c r="E1918" s="11" t="s">
        <v>56</v>
      </c>
      <c r="F1918" s="11" t="s">
        <v>175</v>
      </c>
      <c r="G1918" s="1">
        <v>42186</v>
      </c>
      <c r="H1918" s="11">
        <v>14</v>
      </c>
      <c r="I1918" s="11">
        <v>19</v>
      </c>
      <c r="J1918" s="11"/>
      <c r="K1918" s="11">
        <v>1</v>
      </c>
    </row>
    <row r="1919" spans="1:11" x14ac:dyDescent="0.25">
      <c r="A1919" s="11" t="s">
        <v>168</v>
      </c>
      <c r="B1919" s="11" t="s">
        <v>56</v>
      </c>
      <c r="C1919" s="11" t="s">
        <v>56</v>
      </c>
      <c r="D1919" s="11" t="s">
        <v>56</v>
      </c>
      <c r="E1919" s="11" t="s">
        <v>56</v>
      </c>
      <c r="F1919" s="11" t="s">
        <v>175</v>
      </c>
      <c r="G1919" s="1">
        <v>42187</v>
      </c>
      <c r="H1919" s="11">
        <v>17</v>
      </c>
      <c r="I1919" s="11">
        <v>18</v>
      </c>
      <c r="J1919" s="11"/>
      <c r="K1919" s="11">
        <v>1</v>
      </c>
    </row>
    <row r="1920" spans="1:11" x14ac:dyDescent="0.25">
      <c r="A1920" s="11" t="s">
        <v>168</v>
      </c>
      <c r="B1920" s="11" t="s">
        <v>56</v>
      </c>
      <c r="C1920" s="11" t="s">
        <v>56</v>
      </c>
      <c r="D1920" s="11" t="s">
        <v>56</v>
      </c>
      <c r="E1920" s="11" t="s">
        <v>56</v>
      </c>
      <c r="F1920" s="11" t="s">
        <v>175</v>
      </c>
      <c r="G1920" s="1">
        <v>42213</v>
      </c>
      <c r="H1920" s="11">
        <v>17</v>
      </c>
      <c r="I1920" s="11">
        <v>19</v>
      </c>
      <c r="J1920" s="11"/>
      <c r="K1920" s="11">
        <v>1</v>
      </c>
    </row>
    <row r="1921" spans="1:11" x14ac:dyDescent="0.25">
      <c r="A1921" s="11" t="s">
        <v>168</v>
      </c>
      <c r="B1921" s="11" t="s">
        <v>56</v>
      </c>
      <c r="C1921" s="11" t="s">
        <v>56</v>
      </c>
      <c r="D1921" s="11" t="s">
        <v>56</v>
      </c>
      <c r="E1921" s="11" t="s">
        <v>56</v>
      </c>
      <c r="F1921" s="11" t="s">
        <v>175</v>
      </c>
      <c r="G1921" s="1">
        <v>42213</v>
      </c>
      <c r="H1921" s="11">
        <v>18</v>
      </c>
      <c r="I1921" s="11">
        <v>19</v>
      </c>
      <c r="J1921" s="11"/>
      <c r="K1921" s="11">
        <v>1</v>
      </c>
    </row>
    <row r="1922" spans="1:11" x14ac:dyDescent="0.25">
      <c r="A1922" s="11" t="s">
        <v>168</v>
      </c>
      <c r="B1922" s="11" t="s">
        <v>56</v>
      </c>
      <c r="C1922" s="11" t="s">
        <v>56</v>
      </c>
      <c r="D1922" s="11" t="s">
        <v>56</v>
      </c>
      <c r="E1922" s="11" t="s">
        <v>56</v>
      </c>
      <c r="F1922" s="11" t="s">
        <v>175</v>
      </c>
      <c r="G1922" s="1">
        <v>42214</v>
      </c>
      <c r="H1922" s="11">
        <v>17</v>
      </c>
      <c r="I1922" s="11">
        <v>19</v>
      </c>
      <c r="J1922" s="11"/>
      <c r="K1922" s="11">
        <v>1</v>
      </c>
    </row>
    <row r="1923" spans="1:11" x14ac:dyDescent="0.25">
      <c r="A1923" s="11" t="s">
        <v>168</v>
      </c>
      <c r="B1923" s="11" t="s">
        <v>56</v>
      </c>
      <c r="C1923" s="11" t="s">
        <v>56</v>
      </c>
      <c r="D1923" s="11" t="s">
        <v>56</v>
      </c>
      <c r="E1923" s="11" t="s">
        <v>56</v>
      </c>
      <c r="F1923" s="11" t="s">
        <v>175</v>
      </c>
      <c r="G1923" s="1">
        <v>42215</v>
      </c>
      <c r="H1923" s="11">
        <v>17</v>
      </c>
      <c r="I1923" s="11">
        <v>18</v>
      </c>
      <c r="J1923" s="11"/>
      <c r="K1923" s="11">
        <v>1</v>
      </c>
    </row>
    <row r="1924" spans="1:11" x14ac:dyDescent="0.25">
      <c r="A1924" s="11" t="s">
        <v>168</v>
      </c>
      <c r="B1924" s="11" t="s">
        <v>56</v>
      </c>
      <c r="C1924" s="11" t="s">
        <v>56</v>
      </c>
      <c r="D1924" s="11" t="s">
        <v>56</v>
      </c>
      <c r="E1924" s="11" t="s">
        <v>56</v>
      </c>
      <c r="F1924" s="11" t="s">
        <v>175</v>
      </c>
      <c r="G1924" s="1">
        <v>42222</v>
      </c>
      <c r="H1924" s="11">
        <v>17</v>
      </c>
      <c r="I1924" s="11">
        <v>18</v>
      </c>
      <c r="J1924" s="11"/>
      <c r="K1924" s="11">
        <v>1</v>
      </c>
    </row>
    <row r="1925" spans="1:11" x14ac:dyDescent="0.25">
      <c r="A1925" s="11" t="s">
        <v>168</v>
      </c>
      <c r="B1925" s="11" t="s">
        <v>56</v>
      </c>
      <c r="C1925" s="11" t="s">
        <v>56</v>
      </c>
      <c r="D1925" s="11" t="s">
        <v>56</v>
      </c>
      <c r="E1925" s="11" t="s">
        <v>56</v>
      </c>
      <c r="F1925" s="11" t="s">
        <v>175</v>
      </c>
      <c r="G1925" s="1">
        <v>42229</v>
      </c>
      <c r="H1925" s="11">
        <v>18</v>
      </c>
      <c r="I1925" s="11">
        <v>19</v>
      </c>
      <c r="J1925" s="11"/>
      <c r="K1925" s="11">
        <v>1</v>
      </c>
    </row>
    <row r="1926" spans="1:11" x14ac:dyDescent="0.25">
      <c r="A1926" s="11" t="s">
        <v>168</v>
      </c>
      <c r="B1926" s="11" t="s">
        <v>56</v>
      </c>
      <c r="C1926" s="11" t="s">
        <v>56</v>
      </c>
      <c r="D1926" s="11" t="s">
        <v>56</v>
      </c>
      <c r="E1926" s="11" t="s">
        <v>56</v>
      </c>
      <c r="F1926" s="11" t="s">
        <v>175</v>
      </c>
      <c r="G1926" s="1">
        <v>42230</v>
      </c>
      <c r="H1926" s="11">
        <v>17</v>
      </c>
      <c r="I1926" s="11">
        <v>18</v>
      </c>
      <c r="J1926" s="11"/>
      <c r="K1926" s="11">
        <v>1</v>
      </c>
    </row>
    <row r="1927" spans="1:11" x14ac:dyDescent="0.25">
      <c r="A1927" s="11" t="s">
        <v>168</v>
      </c>
      <c r="B1927" s="11" t="s">
        <v>56</v>
      </c>
      <c r="C1927" s="11" t="s">
        <v>56</v>
      </c>
      <c r="D1927" s="11" t="s">
        <v>56</v>
      </c>
      <c r="E1927" s="11" t="s">
        <v>56</v>
      </c>
      <c r="F1927" s="11" t="s">
        <v>175</v>
      </c>
      <c r="G1927" s="1">
        <v>42233</v>
      </c>
      <c r="H1927" s="11">
        <v>17</v>
      </c>
      <c r="I1927" s="11">
        <v>18</v>
      </c>
      <c r="J1927" s="11"/>
      <c r="K1927" s="11">
        <v>1</v>
      </c>
    </row>
    <row r="1928" spans="1:11" x14ac:dyDescent="0.25">
      <c r="A1928" s="11" t="s">
        <v>168</v>
      </c>
      <c r="B1928" s="11" t="s">
        <v>56</v>
      </c>
      <c r="C1928" s="11" t="s">
        <v>56</v>
      </c>
      <c r="D1928" s="11" t="s">
        <v>56</v>
      </c>
      <c r="E1928" s="11" t="s">
        <v>56</v>
      </c>
      <c r="F1928" s="11" t="s">
        <v>175</v>
      </c>
      <c r="G1928" s="1">
        <v>42242</v>
      </c>
      <c r="H1928" s="11">
        <v>16</v>
      </c>
      <c r="I1928" s="11">
        <v>19</v>
      </c>
      <c r="J1928" s="11"/>
      <c r="K1928" s="11">
        <v>1</v>
      </c>
    </row>
    <row r="1929" spans="1:11" x14ac:dyDescent="0.25">
      <c r="A1929" s="11" t="s">
        <v>168</v>
      </c>
      <c r="B1929" s="11" t="s">
        <v>56</v>
      </c>
      <c r="C1929" s="11" t="s">
        <v>56</v>
      </c>
      <c r="D1929" s="11" t="s">
        <v>56</v>
      </c>
      <c r="E1929" s="11" t="s">
        <v>56</v>
      </c>
      <c r="F1929" s="11" t="s">
        <v>175</v>
      </c>
      <c r="G1929" s="1">
        <v>42242</v>
      </c>
      <c r="H1929" s="11">
        <v>17</v>
      </c>
      <c r="I1929" s="11">
        <v>19</v>
      </c>
      <c r="J1929" s="11"/>
      <c r="K1929" s="11">
        <v>1</v>
      </c>
    </row>
    <row r="1930" spans="1:11" x14ac:dyDescent="0.25">
      <c r="A1930" s="11" t="s">
        <v>168</v>
      </c>
      <c r="B1930" s="11" t="s">
        <v>56</v>
      </c>
      <c r="C1930" s="11" t="s">
        <v>56</v>
      </c>
      <c r="D1930" s="11" t="s">
        <v>56</v>
      </c>
      <c r="E1930" s="11" t="s">
        <v>56</v>
      </c>
      <c r="F1930" s="11" t="s">
        <v>175</v>
      </c>
      <c r="G1930" s="1">
        <v>42243</v>
      </c>
      <c r="H1930" s="11">
        <v>18</v>
      </c>
      <c r="I1930" s="11">
        <v>19</v>
      </c>
      <c r="J1930" s="11"/>
      <c r="K1930" s="11">
        <v>1</v>
      </c>
    </row>
    <row r="1931" spans="1:11" x14ac:dyDescent="0.25">
      <c r="A1931" s="11" t="s">
        <v>168</v>
      </c>
      <c r="B1931" s="11" t="s">
        <v>56</v>
      </c>
      <c r="C1931" s="11" t="s">
        <v>56</v>
      </c>
      <c r="D1931" s="11" t="s">
        <v>56</v>
      </c>
      <c r="E1931" s="11" t="s">
        <v>56</v>
      </c>
      <c r="F1931" s="11" t="s">
        <v>175</v>
      </c>
      <c r="G1931" s="1">
        <v>42244</v>
      </c>
      <c r="H1931" s="11">
        <v>17</v>
      </c>
      <c r="I1931" s="11">
        <v>19</v>
      </c>
      <c r="J1931" s="11"/>
      <c r="K1931" s="11">
        <v>1</v>
      </c>
    </row>
    <row r="1932" spans="1:11" x14ac:dyDescent="0.25">
      <c r="A1932" s="11" t="s">
        <v>168</v>
      </c>
      <c r="B1932" s="11" t="s">
        <v>56</v>
      </c>
      <c r="C1932" s="11" t="s">
        <v>56</v>
      </c>
      <c r="D1932" s="11" t="s">
        <v>56</v>
      </c>
      <c r="E1932" s="11" t="s">
        <v>56</v>
      </c>
      <c r="F1932" s="11" t="s">
        <v>175</v>
      </c>
      <c r="G1932" s="1">
        <v>42244</v>
      </c>
      <c r="H1932" s="11">
        <v>18</v>
      </c>
      <c r="I1932" s="11">
        <v>19</v>
      </c>
      <c r="J1932" s="11"/>
      <c r="K1932" s="11">
        <v>1</v>
      </c>
    </row>
    <row r="1933" spans="1:11" x14ac:dyDescent="0.25">
      <c r="A1933" s="11" t="s">
        <v>168</v>
      </c>
      <c r="B1933" s="11" t="s">
        <v>56</v>
      </c>
      <c r="C1933" s="11" t="s">
        <v>56</v>
      </c>
      <c r="D1933" s="11" t="s">
        <v>56</v>
      </c>
      <c r="E1933" s="11" t="s">
        <v>56</v>
      </c>
      <c r="F1933" s="11" t="s">
        <v>175</v>
      </c>
      <c r="G1933" s="1">
        <v>42255</v>
      </c>
      <c r="H1933" s="11">
        <v>15</v>
      </c>
      <c r="I1933" s="11">
        <v>19</v>
      </c>
      <c r="J1933" s="11"/>
      <c r="K1933" s="11">
        <v>1</v>
      </c>
    </row>
    <row r="1934" spans="1:11" x14ac:dyDescent="0.25">
      <c r="A1934" s="11" t="s">
        <v>168</v>
      </c>
      <c r="B1934" s="11" t="s">
        <v>56</v>
      </c>
      <c r="C1934" s="11" t="s">
        <v>56</v>
      </c>
      <c r="D1934" s="11" t="s">
        <v>56</v>
      </c>
      <c r="E1934" s="11" t="s">
        <v>56</v>
      </c>
      <c r="F1934" s="11" t="s">
        <v>175</v>
      </c>
      <c r="G1934" s="1">
        <v>42255</v>
      </c>
      <c r="H1934" s="11">
        <v>16</v>
      </c>
      <c r="I1934" s="11">
        <v>19</v>
      </c>
      <c r="J1934" s="11"/>
      <c r="K1934" s="11">
        <v>1</v>
      </c>
    </row>
    <row r="1935" spans="1:11" x14ac:dyDescent="0.25">
      <c r="A1935" s="11" t="s">
        <v>168</v>
      </c>
      <c r="B1935" s="11" t="s">
        <v>56</v>
      </c>
      <c r="C1935" s="11" t="s">
        <v>56</v>
      </c>
      <c r="D1935" s="11" t="s">
        <v>56</v>
      </c>
      <c r="E1935" s="11" t="s">
        <v>56</v>
      </c>
      <c r="F1935" s="11" t="s">
        <v>175</v>
      </c>
      <c r="G1935" s="1">
        <v>42256</v>
      </c>
      <c r="H1935" s="11">
        <v>15</v>
      </c>
      <c r="I1935" s="11">
        <v>19</v>
      </c>
      <c r="J1935" s="11"/>
      <c r="K1935" s="11">
        <v>1</v>
      </c>
    </row>
    <row r="1936" spans="1:11" x14ac:dyDescent="0.25">
      <c r="A1936" s="11" t="s">
        <v>168</v>
      </c>
      <c r="B1936" s="11" t="s">
        <v>56</v>
      </c>
      <c r="C1936" s="11" t="s">
        <v>56</v>
      </c>
      <c r="D1936" s="11" t="s">
        <v>56</v>
      </c>
      <c r="E1936" s="11" t="s">
        <v>56</v>
      </c>
      <c r="F1936" s="11" t="s">
        <v>175</v>
      </c>
      <c r="G1936" s="1">
        <v>42257</v>
      </c>
      <c r="H1936" s="11">
        <v>15</v>
      </c>
      <c r="I1936" s="11">
        <v>19</v>
      </c>
      <c r="J1936" s="11"/>
      <c r="K1936" s="11">
        <v>1</v>
      </c>
    </row>
    <row r="1937" spans="1:11" x14ac:dyDescent="0.25">
      <c r="A1937" s="11" t="s">
        <v>168</v>
      </c>
      <c r="B1937" s="11" t="s">
        <v>56</v>
      </c>
      <c r="C1937" s="11" t="s">
        <v>56</v>
      </c>
      <c r="D1937" s="11" t="s">
        <v>56</v>
      </c>
      <c r="E1937" s="11" t="s">
        <v>56</v>
      </c>
      <c r="F1937" s="11" t="s">
        <v>175</v>
      </c>
      <c r="G1937" s="1">
        <v>42258</v>
      </c>
      <c r="H1937" s="11">
        <v>15</v>
      </c>
      <c r="I1937" s="11">
        <v>19</v>
      </c>
      <c r="J1937" s="11"/>
      <c r="K1937" s="11">
        <v>1</v>
      </c>
    </row>
    <row r="1938" spans="1:11" x14ac:dyDescent="0.25">
      <c r="A1938" s="11" t="s">
        <v>168</v>
      </c>
      <c r="B1938" s="11" t="s">
        <v>56</v>
      </c>
      <c r="C1938" s="11" t="s">
        <v>56</v>
      </c>
      <c r="D1938" s="11" t="s">
        <v>56</v>
      </c>
      <c r="E1938" s="11" t="s">
        <v>56</v>
      </c>
      <c r="F1938" s="11" t="s">
        <v>175</v>
      </c>
      <c r="G1938" s="1">
        <v>42272</v>
      </c>
      <c r="H1938" s="11">
        <v>18</v>
      </c>
      <c r="I1938" s="11">
        <v>19</v>
      </c>
      <c r="J1938" s="11"/>
      <c r="K1938" s="11">
        <v>1</v>
      </c>
    </row>
    <row r="1939" spans="1:11" x14ac:dyDescent="0.25">
      <c r="A1939" s="11" t="s">
        <v>168</v>
      </c>
      <c r="B1939" s="11" t="s">
        <v>56</v>
      </c>
      <c r="C1939" s="11" t="s">
        <v>56</v>
      </c>
      <c r="D1939" s="11" t="s">
        <v>56</v>
      </c>
      <c r="E1939" s="11" t="s">
        <v>56</v>
      </c>
      <c r="F1939" s="11" t="s">
        <v>175</v>
      </c>
      <c r="G1939" s="1">
        <v>42286</v>
      </c>
      <c r="H1939" s="11">
        <v>17</v>
      </c>
      <c r="I1939" s="11">
        <v>19</v>
      </c>
      <c r="J1939" s="11"/>
      <c r="K1939" s="11">
        <v>1</v>
      </c>
    </row>
    <row r="1940" spans="1:11" x14ac:dyDescent="0.25">
      <c r="A1940" s="11" t="s">
        <v>168</v>
      </c>
      <c r="B1940" s="11" t="s">
        <v>56</v>
      </c>
      <c r="C1940" s="11" t="s">
        <v>56</v>
      </c>
      <c r="D1940" s="11" t="s">
        <v>56</v>
      </c>
      <c r="E1940" s="11" t="s">
        <v>56</v>
      </c>
      <c r="F1940" s="11" t="s">
        <v>175</v>
      </c>
      <c r="G1940" s="1">
        <v>42286</v>
      </c>
      <c r="H1940" s="11">
        <v>18</v>
      </c>
      <c r="I1940" s="11">
        <v>19</v>
      </c>
      <c r="J1940" s="11"/>
      <c r="K1940" s="11">
        <v>1</v>
      </c>
    </row>
    <row r="1941" spans="1:11" x14ac:dyDescent="0.25">
      <c r="A1941" s="11" t="s">
        <v>168</v>
      </c>
      <c r="B1941" s="11" t="s">
        <v>56</v>
      </c>
      <c r="C1941" s="11" t="s">
        <v>56</v>
      </c>
      <c r="D1941" s="11" t="s">
        <v>56</v>
      </c>
      <c r="E1941" s="11" t="s">
        <v>56</v>
      </c>
      <c r="F1941" s="11" t="s">
        <v>175</v>
      </c>
      <c r="G1941" s="1">
        <v>42289</v>
      </c>
      <c r="H1941" s="11">
        <v>17</v>
      </c>
      <c r="I1941" s="11">
        <v>19</v>
      </c>
      <c r="J1941" s="11"/>
      <c r="K1941" s="11">
        <v>1</v>
      </c>
    </row>
    <row r="1942" spans="1:11" x14ac:dyDescent="0.25">
      <c r="A1942" s="11" t="s">
        <v>168</v>
      </c>
      <c r="B1942" s="11" t="s">
        <v>56</v>
      </c>
      <c r="C1942" s="11" t="s">
        <v>56</v>
      </c>
      <c r="D1942" s="11" t="s">
        <v>56</v>
      </c>
      <c r="E1942" s="11" t="s">
        <v>56</v>
      </c>
      <c r="F1942" s="11" t="s">
        <v>175</v>
      </c>
      <c r="G1942" s="1">
        <v>42290</v>
      </c>
      <c r="H1942" s="11">
        <v>16</v>
      </c>
      <c r="I1942" s="11">
        <v>19</v>
      </c>
      <c r="J1942" s="11"/>
      <c r="K1942" s="11">
        <v>1</v>
      </c>
    </row>
    <row r="1943" spans="1:11" x14ac:dyDescent="0.25">
      <c r="A1943" s="11" t="s">
        <v>168</v>
      </c>
      <c r="B1943" s="11" t="s">
        <v>56</v>
      </c>
      <c r="C1943" s="11" t="s">
        <v>56</v>
      </c>
      <c r="D1943" s="11" t="s">
        <v>56</v>
      </c>
      <c r="E1943" s="11" t="s">
        <v>56</v>
      </c>
      <c r="F1943" s="11" t="s">
        <v>175</v>
      </c>
      <c r="G1943" s="1">
        <v>42290</v>
      </c>
      <c r="H1943" s="11">
        <v>17</v>
      </c>
      <c r="I1943" s="11">
        <v>19</v>
      </c>
      <c r="J1943" s="11"/>
      <c r="K1943" s="11">
        <v>1</v>
      </c>
    </row>
    <row r="1944" spans="1:11" x14ac:dyDescent="0.25">
      <c r="A1944" s="11" t="s">
        <v>168</v>
      </c>
      <c r="B1944" s="11" t="s">
        <v>56</v>
      </c>
      <c r="C1944" s="11" t="s">
        <v>56</v>
      </c>
      <c r="D1944" s="11" t="s">
        <v>56</v>
      </c>
      <c r="E1944" s="11" t="s">
        <v>56</v>
      </c>
      <c r="F1944" s="11" t="s">
        <v>175</v>
      </c>
      <c r="G1944" s="1">
        <v>42291</v>
      </c>
      <c r="H1944" s="11">
        <v>18</v>
      </c>
      <c r="I1944" s="11">
        <v>19</v>
      </c>
      <c r="J1944" s="11"/>
      <c r="K1944" s="11">
        <v>1</v>
      </c>
    </row>
    <row r="1945" spans="1:11" x14ac:dyDescent="0.25">
      <c r="A1945" s="11" t="s">
        <v>168</v>
      </c>
      <c r="B1945" s="11" t="s">
        <v>56</v>
      </c>
      <c r="C1945" s="11" t="s">
        <v>56</v>
      </c>
      <c r="D1945" s="11" t="s">
        <v>56</v>
      </c>
      <c r="E1945" s="11" t="s">
        <v>56</v>
      </c>
      <c r="F1945" s="11" t="s">
        <v>175</v>
      </c>
      <c r="G1945" s="1">
        <v>42292</v>
      </c>
      <c r="H1945" s="11">
        <v>18</v>
      </c>
      <c r="I1945" s="11">
        <v>19</v>
      </c>
      <c r="J1945" s="11"/>
      <c r="K1945" s="11">
        <v>1</v>
      </c>
    </row>
    <row r="1946" spans="1:11" x14ac:dyDescent="0.25">
      <c r="A1946" s="11" t="s">
        <v>169</v>
      </c>
      <c r="B1946" s="11" t="s">
        <v>56</v>
      </c>
      <c r="C1946" s="11" t="s">
        <v>56</v>
      </c>
      <c r="D1946" s="11" t="s">
        <v>56</v>
      </c>
      <c r="E1946" s="11" t="s">
        <v>56</v>
      </c>
      <c r="F1946" s="11" t="s">
        <v>174</v>
      </c>
      <c r="G1946" s="1">
        <v>41947</v>
      </c>
      <c r="H1946" s="11">
        <v>19</v>
      </c>
      <c r="I1946" s="11">
        <v>19</v>
      </c>
      <c r="J1946" s="11"/>
      <c r="K1946" s="11">
        <v>1</v>
      </c>
    </row>
    <row r="1947" spans="1:11" x14ac:dyDescent="0.25">
      <c r="A1947" s="11" t="s">
        <v>169</v>
      </c>
      <c r="B1947" s="11" t="s">
        <v>56</v>
      </c>
      <c r="C1947" s="11" t="s">
        <v>56</v>
      </c>
      <c r="D1947" s="11" t="s">
        <v>56</v>
      </c>
      <c r="E1947" s="11" t="s">
        <v>56</v>
      </c>
      <c r="F1947" s="11" t="s">
        <v>174</v>
      </c>
      <c r="G1947" s="1">
        <v>41948</v>
      </c>
      <c r="H1947" s="11">
        <v>18</v>
      </c>
      <c r="I1947" s="11">
        <v>19</v>
      </c>
      <c r="J1947" s="11"/>
      <c r="K1947" s="11">
        <v>1</v>
      </c>
    </row>
    <row r="1948" spans="1:11" x14ac:dyDescent="0.25">
      <c r="A1948" s="11" t="s">
        <v>169</v>
      </c>
      <c r="B1948" s="11" t="s">
        <v>56</v>
      </c>
      <c r="C1948" s="11" t="s">
        <v>56</v>
      </c>
      <c r="D1948" s="11" t="s">
        <v>56</v>
      </c>
      <c r="E1948" s="11" t="s">
        <v>56</v>
      </c>
      <c r="F1948" s="11" t="s">
        <v>174</v>
      </c>
      <c r="G1948" s="1">
        <v>41949</v>
      </c>
      <c r="H1948" s="11">
        <v>17</v>
      </c>
      <c r="I1948" s="11">
        <v>19</v>
      </c>
      <c r="J1948" s="11"/>
      <c r="K1948" s="11">
        <v>1</v>
      </c>
    </row>
    <row r="1949" spans="1:11" x14ac:dyDescent="0.25">
      <c r="A1949" s="11" t="s">
        <v>169</v>
      </c>
      <c r="B1949" s="11" t="s">
        <v>56</v>
      </c>
      <c r="C1949" s="11" t="s">
        <v>56</v>
      </c>
      <c r="D1949" s="11" t="s">
        <v>56</v>
      </c>
      <c r="E1949" s="11" t="s">
        <v>56</v>
      </c>
      <c r="F1949" s="11" t="s">
        <v>174</v>
      </c>
      <c r="G1949" s="1">
        <v>41950</v>
      </c>
      <c r="H1949" s="11">
        <v>18</v>
      </c>
      <c r="I1949" s="11">
        <v>19</v>
      </c>
      <c r="J1949" s="11"/>
      <c r="K1949" s="11">
        <v>1</v>
      </c>
    </row>
    <row r="1950" spans="1:11" x14ac:dyDescent="0.25">
      <c r="A1950" s="11" t="s">
        <v>169</v>
      </c>
      <c r="B1950" s="11" t="s">
        <v>56</v>
      </c>
      <c r="C1950" s="11" t="s">
        <v>56</v>
      </c>
      <c r="D1950" s="11" t="s">
        <v>56</v>
      </c>
      <c r="E1950" s="11" t="s">
        <v>56</v>
      </c>
      <c r="F1950" s="11" t="s">
        <v>174</v>
      </c>
      <c r="G1950" s="1">
        <v>41953</v>
      </c>
      <c r="H1950" s="11">
        <v>18</v>
      </c>
      <c r="I1950" s="11">
        <v>19</v>
      </c>
      <c r="J1950" s="11"/>
      <c r="K1950" s="11">
        <v>1</v>
      </c>
    </row>
    <row r="1951" spans="1:11" x14ac:dyDescent="0.25">
      <c r="A1951" s="11" t="s">
        <v>169</v>
      </c>
      <c r="B1951" s="11" t="s">
        <v>56</v>
      </c>
      <c r="C1951" s="11" t="s">
        <v>56</v>
      </c>
      <c r="D1951" s="11" t="s">
        <v>56</v>
      </c>
      <c r="E1951" s="11" t="s">
        <v>56</v>
      </c>
      <c r="F1951" s="11" t="s">
        <v>174</v>
      </c>
      <c r="G1951" s="1">
        <v>41956</v>
      </c>
      <c r="H1951" s="11">
        <v>18</v>
      </c>
      <c r="I1951" s="11">
        <v>19</v>
      </c>
      <c r="J1951" s="11"/>
      <c r="K1951" s="11">
        <v>1</v>
      </c>
    </row>
    <row r="1952" spans="1:11" x14ac:dyDescent="0.25">
      <c r="A1952" s="11" t="s">
        <v>169</v>
      </c>
      <c r="B1952" s="11" t="s">
        <v>56</v>
      </c>
      <c r="C1952" s="11" t="s">
        <v>56</v>
      </c>
      <c r="D1952" s="11" t="s">
        <v>56</v>
      </c>
      <c r="E1952" s="11" t="s">
        <v>56</v>
      </c>
      <c r="F1952" s="11" t="s">
        <v>174</v>
      </c>
      <c r="G1952" s="1">
        <v>41963</v>
      </c>
      <c r="H1952" s="11">
        <v>18</v>
      </c>
      <c r="I1952" s="11">
        <v>18</v>
      </c>
      <c r="J1952" s="11"/>
      <c r="K1952" s="11">
        <v>1</v>
      </c>
    </row>
    <row r="1953" spans="1:11" x14ac:dyDescent="0.25">
      <c r="A1953" s="11" t="s">
        <v>169</v>
      </c>
      <c r="B1953" s="11" t="s">
        <v>56</v>
      </c>
      <c r="C1953" s="11" t="s">
        <v>56</v>
      </c>
      <c r="D1953" s="11" t="s">
        <v>56</v>
      </c>
      <c r="E1953" s="11" t="s">
        <v>56</v>
      </c>
      <c r="F1953" s="11" t="s">
        <v>174</v>
      </c>
      <c r="G1953" s="1">
        <v>41975</v>
      </c>
      <c r="H1953" s="11">
        <v>18</v>
      </c>
      <c r="I1953" s="11">
        <v>18</v>
      </c>
      <c r="J1953" s="11"/>
      <c r="K1953" s="11">
        <v>1</v>
      </c>
    </row>
    <row r="1954" spans="1:11" x14ac:dyDescent="0.25">
      <c r="A1954" s="11" t="s">
        <v>169</v>
      </c>
      <c r="B1954" s="11" t="s">
        <v>56</v>
      </c>
      <c r="C1954" s="11" t="s">
        <v>56</v>
      </c>
      <c r="D1954" s="11" t="s">
        <v>56</v>
      </c>
      <c r="E1954" s="11" t="s">
        <v>56</v>
      </c>
      <c r="F1954" s="11" t="s">
        <v>174</v>
      </c>
      <c r="G1954" s="1">
        <v>41976</v>
      </c>
      <c r="H1954" s="11">
        <v>18</v>
      </c>
      <c r="I1954" s="11">
        <v>18</v>
      </c>
      <c r="J1954" s="11"/>
      <c r="K1954" s="11">
        <v>1</v>
      </c>
    </row>
    <row r="1955" spans="1:11" x14ac:dyDescent="0.25">
      <c r="A1955" s="11" t="s">
        <v>169</v>
      </c>
      <c r="B1955" s="11" t="s">
        <v>56</v>
      </c>
      <c r="C1955" s="11" t="s">
        <v>56</v>
      </c>
      <c r="D1955" s="11" t="s">
        <v>56</v>
      </c>
      <c r="E1955" s="11" t="s">
        <v>56</v>
      </c>
      <c r="F1955" s="11" t="s">
        <v>174</v>
      </c>
      <c r="G1955" s="1">
        <v>41978</v>
      </c>
      <c r="H1955" s="11">
        <v>18</v>
      </c>
      <c r="I1955" s="11">
        <v>18</v>
      </c>
      <c r="J1955" s="11"/>
      <c r="K1955" s="11">
        <v>1</v>
      </c>
    </row>
    <row r="1956" spans="1:11" x14ac:dyDescent="0.25">
      <c r="A1956" s="11" t="s">
        <v>169</v>
      </c>
      <c r="B1956" s="11" t="s">
        <v>56</v>
      </c>
      <c r="C1956" s="11" t="s">
        <v>56</v>
      </c>
      <c r="D1956" s="11" t="s">
        <v>56</v>
      </c>
      <c r="E1956" s="11" t="s">
        <v>56</v>
      </c>
      <c r="F1956" s="11" t="s">
        <v>174</v>
      </c>
      <c r="G1956" s="1">
        <v>41981</v>
      </c>
      <c r="H1956" s="11">
        <v>18</v>
      </c>
      <c r="I1956" s="11">
        <v>18</v>
      </c>
      <c r="J1956" s="11"/>
      <c r="K1956" s="11">
        <v>1</v>
      </c>
    </row>
    <row r="1957" spans="1:11" x14ac:dyDescent="0.25">
      <c r="A1957" s="11" t="s">
        <v>169</v>
      </c>
      <c r="B1957" s="11" t="s">
        <v>56</v>
      </c>
      <c r="C1957" s="11" t="s">
        <v>56</v>
      </c>
      <c r="D1957" s="11" t="s">
        <v>56</v>
      </c>
      <c r="E1957" s="11" t="s">
        <v>56</v>
      </c>
      <c r="F1957" s="11" t="s">
        <v>174</v>
      </c>
      <c r="G1957" s="1">
        <v>42018</v>
      </c>
      <c r="H1957" s="11">
        <v>18</v>
      </c>
      <c r="I1957" s="11">
        <v>18</v>
      </c>
      <c r="J1957" s="11"/>
      <c r="K1957" s="11">
        <v>1</v>
      </c>
    </row>
    <row r="1958" spans="1:11" x14ac:dyDescent="0.25">
      <c r="A1958" s="11" t="s">
        <v>169</v>
      </c>
      <c r="B1958" s="11" t="s">
        <v>56</v>
      </c>
      <c r="C1958" s="11" t="s">
        <v>56</v>
      </c>
      <c r="D1958" s="11" t="s">
        <v>56</v>
      </c>
      <c r="E1958" s="11" t="s">
        <v>56</v>
      </c>
      <c r="F1958" s="11" t="s">
        <v>174</v>
      </c>
      <c r="G1958" s="1">
        <v>42033</v>
      </c>
      <c r="H1958" s="11">
        <v>18</v>
      </c>
      <c r="I1958" s="11">
        <v>18</v>
      </c>
      <c r="J1958" s="11"/>
      <c r="K1958" s="11">
        <v>1</v>
      </c>
    </row>
    <row r="1959" spans="1:11" x14ac:dyDescent="0.25">
      <c r="A1959" s="11" t="s">
        <v>169</v>
      </c>
      <c r="B1959" s="11" t="s">
        <v>56</v>
      </c>
      <c r="C1959" s="11" t="s">
        <v>56</v>
      </c>
      <c r="D1959" s="11" t="s">
        <v>56</v>
      </c>
      <c r="E1959" s="11" t="s">
        <v>56</v>
      </c>
      <c r="F1959" s="11" t="s">
        <v>174</v>
      </c>
      <c r="G1959" s="1">
        <v>42034</v>
      </c>
      <c r="H1959" s="11">
        <v>18</v>
      </c>
      <c r="I1959" s="11">
        <v>19</v>
      </c>
      <c r="J1959" s="11"/>
      <c r="K1959" s="11">
        <v>1</v>
      </c>
    </row>
    <row r="1960" spans="1:11" x14ac:dyDescent="0.25">
      <c r="A1960" s="11" t="s">
        <v>169</v>
      </c>
      <c r="B1960" s="11" t="s">
        <v>56</v>
      </c>
      <c r="C1960" s="11" t="s">
        <v>56</v>
      </c>
      <c r="D1960" s="11" t="s">
        <v>56</v>
      </c>
      <c r="E1960" s="11" t="s">
        <v>56</v>
      </c>
      <c r="F1960" s="11" t="s">
        <v>174</v>
      </c>
      <c r="G1960" s="1">
        <v>42037</v>
      </c>
      <c r="H1960" s="11">
        <v>18</v>
      </c>
      <c r="I1960" s="11">
        <v>19</v>
      </c>
      <c r="J1960" s="11"/>
      <c r="K1960" s="11">
        <v>1</v>
      </c>
    </row>
    <row r="1961" spans="1:11" x14ac:dyDescent="0.25">
      <c r="A1961" s="11" t="s">
        <v>169</v>
      </c>
      <c r="B1961" s="11" t="s">
        <v>56</v>
      </c>
      <c r="C1961" s="11" t="s">
        <v>56</v>
      </c>
      <c r="D1961" s="11" t="s">
        <v>56</v>
      </c>
      <c r="E1961" s="11" t="s">
        <v>56</v>
      </c>
      <c r="F1961" s="11" t="s">
        <v>174</v>
      </c>
      <c r="G1961" s="1">
        <v>42038</v>
      </c>
      <c r="H1961" s="11">
        <v>18</v>
      </c>
      <c r="I1961" s="11">
        <v>19</v>
      </c>
      <c r="J1961" s="11"/>
      <c r="K1961" s="11">
        <v>1</v>
      </c>
    </row>
    <row r="1962" spans="1:11" x14ac:dyDescent="0.25">
      <c r="A1962" s="11" t="s">
        <v>169</v>
      </c>
      <c r="B1962" s="11" t="s">
        <v>56</v>
      </c>
      <c r="C1962" s="11" t="s">
        <v>56</v>
      </c>
      <c r="D1962" s="11" t="s">
        <v>56</v>
      </c>
      <c r="E1962" s="11" t="s">
        <v>56</v>
      </c>
      <c r="F1962" s="11" t="s">
        <v>174</v>
      </c>
      <c r="G1962" s="1">
        <v>42039</v>
      </c>
      <c r="H1962" s="11">
        <v>19</v>
      </c>
      <c r="I1962" s="11">
        <v>19</v>
      </c>
      <c r="J1962" s="11"/>
      <c r="K1962" s="11">
        <v>1</v>
      </c>
    </row>
    <row r="1963" spans="1:11" x14ac:dyDescent="0.25">
      <c r="A1963" s="11" t="s">
        <v>169</v>
      </c>
      <c r="B1963" s="11" t="s">
        <v>56</v>
      </c>
      <c r="C1963" s="11" t="s">
        <v>56</v>
      </c>
      <c r="D1963" s="11" t="s">
        <v>56</v>
      </c>
      <c r="E1963" s="11" t="s">
        <v>56</v>
      </c>
      <c r="F1963" s="11" t="s">
        <v>174</v>
      </c>
      <c r="G1963" s="1">
        <v>42040</v>
      </c>
      <c r="H1963" s="11">
        <v>19</v>
      </c>
      <c r="I1963" s="11">
        <v>19</v>
      </c>
      <c r="J1963" s="11"/>
      <c r="K1963" s="11">
        <v>1</v>
      </c>
    </row>
    <row r="1964" spans="1:11" x14ac:dyDescent="0.25">
      <c r="A1964" s="11" t="s">
        <v>169</v>
      </c>
      <c r="B1964" s="11" t="s">
        <v>56</v>
      </c>
      <c r="C1964" s="11" t="s">
        <v>56</v>
      </c>
      <c r="D1964" s="11" t="s">
        <v>56</v>
      </c>
      <c r="E1964" s="11" t="s">
        <v>56</v>
      </c>
      <c r="F1964" s="11" t="s">
        <v>174</v>
      </c>
      <c r="G1964" s="1">
        <v>42044</v>
      </c>
      <c r="H1964" s="11">
        <v>18</v>
      </c>
      <c r="I1964" s="11">
        <v>19</v>
      </c>
      <c r="J1964" s="11"/>
      <c r="K1964" s="11">
        <v>1</v>
      </c>
    </row>
    <row r="1965" spans="1:11" x14ac:dyDescent="0.25">
      <c r="A1965" s="11" t="s">
        <v>169</v>
      </c>
      <c r="B1965" s="11" t="s">
        <v>56</v>
      </c>
      <c r="C1965" s="11" t="s">
        <v>56</v>
      </c>
      <c r="D1965" s="11" t="s">
        <v>56</v>
      </c>
      <c r="E1965" s="11" t="s">
        <v>56</v>
      </c>
      <c r="F1965" s="11" t="s">
        <v>174</v>
      </c>
      <c r="G1965" s="1">
        <v>42045</v>
      </c>
      <c r="H1965" s="11">
        <v>19</v>
      </c>
      <c r="I1965" s="11">
        <v>19</v>
      </c>
      <c r="J1965" s="11"/>
      <c r="K1965" s="11">
        <v>1</v>
      </c>
    </row>
    <row r="1966" spans="1:11" x14ac:dyDescent="0.25">
      <c r="A1966" s="11" t="s">
        <v>169</v>
      </c>
      <c r="B1966" s="11" t="s">
        <v>56</v>
      </c>
      <c r="C1966" s="11" t="s">
        <v>56</v>
      </c>
      <c r="D1966" s="11" t="s">
        <v>56</v>
      </c>
      <c r="E1966" s="11" t="s">
        <v>56</v>
      </c>
      <c r="F1966" s="11" t="s">
        <v>174</v>
      </c>
      <c r="G1966" s="1">
        <v>42046</v>
      </c>
      <c r="H1966" s="11">
        <v>19</v>
      </c>
      <c r="I1966" s="11">
        <v>19</v>
      </c>
      <c r="J1966" s="11"/>
      <c r="K1966" s="11">
        <v>1</v>
      </c>
    </row>
    <row r="1967" spans="1:11" x14ac:dyDescent="0.25">
      <c r="A1967" s="11" t="s">
        <v>169</v>
      </c>
      <c r="B1967" s="11" t="s">
        <v>56</v>
      </c>
      <c r="C1967" s="11" t="s">
        <v>56</v>
      </c>
      <c r="D1967" s="11" t="s">
        <v>56</v>
      </c>
      <c r="E1967" s="11" t="s">
        <v>56</v>
      </c>
      <c r="F1967" s="11" t="s">
        <v>174</v>
      </c>
      <c r="G1967" s="1">
        <v>42052</v>
      </c>
      <c r="H1967" s="11">
        <v>19</v>
      </c>
      <c r="I1967" s="11">
        <v>19</v>
      </c>
      <c r="J1967" s="11"/>
      <c r="K1967" s="11">
        <v>1</v>
      </c>
    </row>
    <row r="1968" spans="1:11" x14ac:dyDescent="0.25">
      <c r="A1968" s="11" t="s">
        <v>169</v>
      </c>
      <c r="B1968" s="11" t="s">
        <v>56</v>
      </c>
      <c r="C1968" s="11" t="s">
        <v>56</v>
      </c>
      <c r="D1968" s="11" t="s">
        <v>56</v>
      </c>
      <c r="E1968" s="11" t="s">
        <v>56</v>
      </c>
      <c r="F1968" s="11" t="s">
        <v>174</v>
      </c>
      <c r="G1968" s="1">
        <v>42053</v>
      </c>
      <c r="H1968" s="11">
        <v>19</v>
      </c>
      <c r="I1968" s="11">
        <v>19</v>
      </c>
      <c r="J1968" s="11"/>
      <c r="K1968" s="11">
        <v>1</v>
      </c>
    </row>
    <row r="1969" spans="1:11" x14ac:dyDescent="0.25">
      <c r="A1969" s="11" t="s">
        <v>169</v>
      </c>
      <c r="B1969" s="11" t="s">
        <v>56</v>
      </c>
      <c r="C1969" s="11" t="s">
        <v>56</v>
      </c>
      <c r="D1969" s="11" t="s">
        <v>56</v>
      </c>
      <c r="E1969" s="11" t="s">
        <v>56</v>
      </c>
      <c r="F1969" s="11" t="s">
        <v>174</v>
      </c>
      <c r="G1969" s="1">
        <v>42181</v>
      </c>
      <c r="H1969" s="11">
        <v>17</v>
      </c>
      <c r="I1969" s="11">
        <v>19</v>
      </c>
      <c r="J1969" s="11"/>
      <c r="K1969" s="11">
        <v>1</v>
      </c>
    </row>
    <row r="1970" spans="1:11" x14ac:dyDescent="0.25">
      <c r="A1970" s="11" t="s">
        <v>169</v>
      </c>
      <c r="B1970" s="11" t="s">
        <v>56</v>
      </c>
      <c r="C1970" s="11" t="s">
        <v>56</v>
      </c>
      <c r="D1970" s="11" t="s">
        <v>56</v>
      </c>
      <c r="E1970" s="11" t="s">
        <v>56</v>
      </c>
      <c r="F1970" s="11" t="s">
        <v>174</v>
      </c>
      <c r="G1970" s="1">
        <v>42184</v>
      </c>
      <c r="H1970" s="11">
        <v>19</v>
      </c>
      <c r="I1970" s="11">
        <v>19</v>
      </c>
      <c r="J1970" s="11"/>
      <c r="K1970" s="11">
        <v>1</v>
      </c>
    </row>
    <row r="1971" spans="1:11" x14ac:dyDescent="0.25">
      <c r="A1971" s="11" t="s">
        <v>169</v>
      </c>
      <c r="B1971" s="11" t="s">
        <v>56</v>
      </c>
      <c r="C1971" s="11" t="s">
        <v>56</v>
      </c>
      <c r="D1971" s="11" t="s">
        <v>56</v>
      </c>
      <c r="E1971" s="11" t="s">
        <v>56</v>
      </c>
      <c r="F1971" s="11" t="s">
        <v>174</v>
      </c>
      <c r="G1971" s="1">
        <v>42185</v>
      </c>
      <c r="H1971" s="11">
        <v>16</v>
      </c>
      <c r="I1971" s="11">
        <v>19</v>
      </c>
      <c r="J1971" s="11"/>
      <c r="K1971" s="11">
        <v>1</v>
      </c>
    </row>
    <row r="1972" spans="1:11" x14ac:dyDescent="0.25">
      <c r="A1972" s="11" t="s">
        <v>169</v>
      </c>
      <c r="B1972" s="11" t="s">
        <v>56</v>
      </c>
      <c r="C1972" s="11" t="s">
        <v>56</v>
      </c>
      <c r="D1972" s="11" t="s">
        <v>56</v>
      </c>
      <c r="E1972" s="11" t="s">
        <v>56</v>
      </c>
      <c r="F1972" s="11" t="s">
        <v>174</v>
      </c>
      <c r="G1972" s="1">
        <v>42186</v>
      </c>
      <c r="H1972" s="11">
        <v>16</v>
      </c>
      <c r="I1972" s="11">
        <v>19</v>
      </c>
      <c r="J1972" s="11"/>
      <c r="K1972" s="11">
        <v>1</v>
      </c>
    </row>
    <row r="1973" spans="1:11" x14ac:dyDescent="0.25">
      <c r="A1973" s="11" t="s">
        <v>169</v>
      </c>
      <c r="B1973" s="11" t="s">
        <v>56</v>
      </c>
      <c r="C1973" s="11" t="s">
        <v>56</v>
      </c>
      <c r="D1973" s="11" t="s">
        <v>56</v>
      </c>
      <c r="E1973" s="11" t="s">
        <v>56</v>
      </c>
      <c r="F1973" s="11" t="s">
        <v>174</v>
      </c>
      <c r="G1973" s="1">
        <v>42187</v>
      </c>
      <c r="H1973" s="11">
        <v>17</v>
      </c>
      <c r="I1973" s="11">
        <v>18</v>
      </c>
      <c r="J1973" s="11"/>
      <c r="K1973" s="11">
        <v>1</v>
      </c>
    </row>
    <row r="1974" spans="1:11" x14ac:dyDescent="0.25">
      <c r="A1974" s="11" t="s">
        <v>169</v>
      </c>
      <c r="B1974" s="11" t="s">
        <v>56</v>
      </c>
      <c r="C1974" s="11" t="s">
        <v>56</v>
      </c>
      <c r="D1974" s="11" t="s">
        <v>56</v>
      </c>
      <c r="E1974" s="11" t="s">
        <v>56</v>
      </c>
      <c r="F1974" s="11" t="s">
        <v>174</v>
      </c>
      <c r="G1974" s="1">
        <v>42213</v>
      </c>
      <c r="H1974" s="11">
        <v>18</v>
      </c>
      <c r="I1974" s="11">
        <v>19</v>
      </c>
      <c r="J1974" s="11"/>
      <c r="K1974" s="11">
        <v>1</v>
      </c>
    </row>
    <row r="1975" spans="1:11" x14ac:dyDescent="0.25">
      <c r="A1975" s="11" t="s">
        <v>169</v>
      </c>
      <c r="B1975" s="11" t="s">
        <v>56</v>
      </c>
      <c r="C1975" s="11" t="s">
        <v>56</v>
      </c>
      <c r="D1975" s="11" t="s">
        <v>56</v>
      </c>
      <c r="E1975" s="11" t="s">
        <v>56</v>
      </c>
      <c r="F1975" s="11" t="s">
        <v>174</v>
      </c>
      <c r="G1975" s="1">
        <v>42214</v>
      </c>
      <c r="H1975" s="11">
        <v>16</v>
      </c>
      <c r="I1975" s="11">
        <v>19</v>
      </c>
      <c r="J1975" s="11"/>
      <c r="K1975" s="11">
        <v>1</v>
      </c>
    </row>
    <row r="1976" spans="1:11" x14ac:dyDescent="0.25">
      <c r="A1976" s="11" t="s">
        <v>169</v>
      </c>
      <c r="B1976" s="11" t="s">
        <v>56</v>
      </c>
      <c r="C1976" s="11" t="s">
        <v>56</v>
      </c>
      <c r="D1976" s="11" t="s">
        <v>56</v>
      </c>
      <c r="E1976" s="11" t="s">
        <v>56</v>
      </c>
      <c r="F1976" s="11" t="s">
        <v>174</v>
      </c>
      <c r="G1976" s="1">
        <v>42215</v>
      </c>
      <c r="H1976" s="11">
        <v>17</v>
      </c>
      <c r="I1976" s="11">
        <v>18</v>
      </c>
      <c r="J1976" s="11"/>
      <c r="K1976" s="11">
        <v>1</v>
      </c>
    </row>
    <row r="1977" spans="1:11" x14ac:dyDescent="0.25">
      <c r="A1977" s="11" t="s">
        <v>169</v>
      </c>
      <c r="B1977" s="11" t="s">
        <v>56</v>
      </c>
      <c r="C1977" s="11" t="s">
        <v>56</v>
      </c>
      <c r="D1977" s="11" t="s">
        <v>56</v>
      </c>
      <c r="E1977" s="11" t="s">
        <v>56</v>
      </c>
      <c r="F1977" s="11" t="s">
        <v>174</v>
      </c>
      <c r="G1977" s="1">
        <v>42216</v>
      </c>
      <c r="H1977" s="11">
        <v>17</v>
      </c>
      <c r="I1977" s="11">
        <v>17</v>
      </c>
      <c r="J1977" s="11"/>
      <c r="K1977" s="11">
        <v>1</v>
      </c>
    </row>
    <row r="1978" spans="1:11" x14ac:dyDescent="0.25">
      <c r="A1978" s="11" t="s">
        <v>169</v>
      </c>
      <c r="B1978" s="11" t="s">
        <v>56</v>
      </c>
      <c r="C1978" s="11" t="s">
        <v>56</v>
      </c>
      <c r="D1978" s="11" t="s">
        <v>56</v>
      </c>
      <c r="E1978" s="11" t="s">
        <v>56</v>
      </c>
      <c r="F1978" s="11" t="s">
        <v>174</v>
      </c>
      <c r="G1978" s="1">
        <v>42219</v>
      </c>
      <c r="H1978" s="11">
        <v>17</v>
      </c>
      <c r="I1978" s="11">
        <v>17</v>
      </c>
      <c r="J1978" s="11"/>
      <c r="K1978" s="11">
        <v>1</v>
      </c>
    </row>
    <row r="1979" spans="1:11" x14ac:dyDescent="0.25">
      <c r="A1979" s="11" t="s">
        <v>169</v>
      </c>
      <c r="B1979" s="11" t="s">
        <v>56</v>
      </c>
      <c r="C1979" s="11" t="s">
        <v>56</v>
      </c>
      <c r="D1979" s="11" t="s">
        <v>56</v>
      </c>
      <c r="E1979" s="11" t="s">
        <v>56</v>
      </c>
      <c r="F1979" s="11" t="s">
        <v>174</v>
      </c>
      <c r="G1979" s="1">
        <v>42222</v>
      </c>
      <c r="H1979" s="11">
        <v>17</v>
      </c>
      <c r="I1979" s="11">
        <v>18</v>
      </c>
      <c r="J1979" s="11"/>
      <c r="K1979" s="11">
        <v>1</v>
      </c>
    </row>
    <row r="1980" spans="1:11" x14ac:dyDescent="0.25">
      <c r="A1980" s="11" t="s">
        <v>169</v>
      </c>
      <c r="B1980" s="11" t="s">
        <v>56</v>
      </c>
      <c r="C1980" s="11" t="s">
        <v>56</v>
      </c>
      <c r="D1980" s="11" t="s">
        <v>56</v>
      </c>
      <c r="E1980" s="11" t="s">
        <v>56</v>
      </c>
      <c r="F1980" s="11" t="s">
        <v>174</v>
      </c>
      <c r="G1980" s="1">
        <v>42229</v>
      </c>
      <c r="H1980" s="11">
        <v>18</v>
      </c>
      <c r="I1980" s="11">
        <v>19</v>
      </c>
      <c r="J1980" s="11"/>
      <c r="K1980" s="11">
        <v>1</v>
      </c>
    </row>
    <row r="1981" spans="1:11" x14ac:dyDescent="0.25">
      <c r="A1981" s="11" t="s">
        <v>169</v>
      </c>
      <c r="B1981" s="11" t="s">
        <v>56</v>
      </c>
      <c r="C1981" s="11" t="s">
        <v>56</v>
      </c>
      <c r="D1981" s="11" t="s">
        <v>56</v>
      </c>
      <c r="E1981" s="11" t="s">
        <v>56</v>
      </c>
      <c r="F1981" s="11" t="s">
        <v>174</v>
      </c>
      <c r="G1981" s="1">
        <v>42233</v>
      </c>
      <c r="H1981" s="11">
        <v>17</v>
      </c>
      <c r="I1981" s="11">
        <v>18</v>
      </c>
      <c r="J1981" s="11"/>
      <c r="K1981" s="11">
        <v>1</v>
      </c>
    </row>
    <row r="1982" spans="1:11" x14ac:dyDescent="0.25">
      <c r="A1982" s="11" t="s">
        <v>169</v>
      </c>
      <c r="B1982" s="11" t="s">
        <v>56</v>
      </c>
      <c r="C1982" s="11" t="s">
        <v>56</v>
      </c>
      <c r="D1982" s="11" t="s">
        <v>56</v>
      </c>
      <c r="E1982" s="11" t="s">
        <v>56</v>
      </c>
      <c r="F1982" s="11" t="s">
        <v>174</v>
      </c>
      <c r="G1982" s="1">
        <v>42242</v>
      </c>
      <c r="H1982" s="11">
        <v>17</v>
      </c>
      <c r="I1982" s="11">
        <v>19</v>
      </c>
      <c r="J1982" s="11"/>
      <c r="K1982" s="11">
        <v>1</v>
      </c>
    </row>
    <row r="1983" spans="1:11" x14ac:dyDescent="0.25">
      <c r="A1983" s="11" t="s">
        <v>169</v>
      </c>
      <c r="B1983" s="11" t="s">
        <v>56</v>
      </c>
      <c r="C1983" s="11" t="s">
        <v>56</v>
      </c>
      <c r="D1983" s="11" t="s">
        <v>56</v>
      </c>
      <c r="E1983" s="11" t="s">
        <v>56</v>
      </c>
      <c r="F1983" s="11" t="s">
        <v>174</v>
      </c>
      <c r="G1983" s="1">
        <v>42243</v>
      </c>
      <c r="H1983" s="11">
        <v>19</v>
      </c>
      <c r="I1983" s="11">
        <v>19</v>
      </c>
      <c r="J1983" s="11"/>
      <c r="K1983" s="11">
        <v>1</v>
      </c>
    </row>
    <row r="1984" spans="1:11" x14ac:dyDescent="0.25">
      <c r="A1984" s="11" t="s">
        <v>169</v>
      </c>
      <c r="B1984" s="11" t="s">
        <v>56</v>
      </c>
      <c r="C1984" s="11" t="s">
        <v>56</v>
      </c>
      <c r="D1984" s="11" t="s">
        <v>56</v>
      </c>
      <c r="E1984" s="11" t="s">
        <v>56</v>
      </c>
      <c r="F1984" s="11" t="s">
        <v>174</v>
      </c>
      <c r="G1984" s="1">
        <v>42244</v>
      </c>
      <c r="H1984" s="11">
        <v>17</v>
      </c>
      <c r="I1984" s="11">
        <v>19</v>
      </c>
      <c r="J1984" s="11"/>
      <c r="K1984" s="11">
        <v>1</v>
      </c>
    </row>
    <row r="1985" spans="1:11" x14ac:dyDescent="0.25">
      <c r="A1985" s="11" t="s">
        <v>169</v>
      </c>
      <c r="B1985" s="11" t="s">
        <v>56</v>
      </c>
      <c r="C1985" s="11" t="s">
        <v>56</v>
      </c>
      <c r="D1985" s="11" t="s">
        <v>56</v>
      </c>
      <c r="E1985" s="11" t="s">
        <v>56</v>
      </c>
      <c r="F1985" s="11" t="s">
        <v>174</v>
      </c>
      <c r="G1985" s="1">
        <v>42256</v>
      </c>
      <c r="H1985" s="11">
        <v>16</v>
      </c>
      <c r="I1985" s="11">
        <v>19</v>
      </c>
      <c r="J1985" s="11"/>
      <c r="K1985" s="11">
        <v>1</v>
      </c>
    </row>
    <row r="1986" spans="1:11" x14ac:dyDescent="0.25">
      <c r="A1986" s="11" t="s">
        <v>169</v>
      </c>
      <c r="B1986" s="11" t="s">
        <v>56</v>
      </c>
      <c r="C1986" s="11" t="s">
        <v>56</v>
      </c>
      <c r="D1986" s="11" t="s">
        <v>56</v>
      </c>
      <c r="E1986" s="11" t="s">
        <v>56</v>
      </c>
      <c r="F1986" s="11" t="s">
        <v>174</v>
      </c>
      <c r="G1986" s="1">
        <v>42257</v>
      </c>
      <c r="H1986" s="11">
        <v>16</v>
      </c>
      <c r="I1986" s="11">
        <v>19</v>
      </c>
      <c r="J1986" s="11"/>
      <c r="K1986" s="11">
        <v>1</v>
      </c>
    </row>
    <row r="1987" spans="1:11" x14ac:dyDescent="0.25">
      <c r="A1987" s="11" t="s">
        <v>169</v>
      </c>
      <c r="B1987" s="11" t="s">
        <v>56</v>
      </c>
      <c r="C1987" s="11" t="s">
        <v>56</v>
      </c>
      <c r="D1987" s="11" t="s">
        <v>56</v>
      </c>
      <c r="E1987" s="11" t="s">
        <v>56</v>
      </c>
      <c r="F1987" s="11" t="s">
        <v>174</v>
      </c>
      <c r="G1987" s="1">
        <v>42258</v>
      </c>
      <c r="H1987" s="11">
        <v>15</v>
      </c>
      <c r="I1987" s="11">
        <v>18</v>
      </c>
      <c r="J1987" s="11"/>
      <c r="K1987" s="11">
        <v>1</v>
      </c>
    </row>
    <row r="1988" spans="1:11" x14ac:dyDescent="0.25">
      <c r="A1988" s="11" t="s">
        <v>169</v>
      </c>
      <c r="B1988" s="11" t="s">
        <v>56</v>
      </c>
      <c r="C1988" s="11" t="s">
        <v>56</v>
      </c>
      <c r="D1988" s="11" t="s">
        <v>56</v>
      </c>
      <c r="E1988" s="11" t="s">
        <v>56</v>
      </c>
      <c r="F1988" s="11" t="s">
        <v>174</v>
      </c>
      <c r="G1988" s="1">
        <v>42268</v>
      </c>
      <c r="H1988" s="11">
        <v>16</v>
      </c>
      <c r="I1988" s="11">
        <v>19</v>
      </c>
      <c r="J1988" s="11"/>
      <c r="K1988" s="11">
        <v>1</v>
      </c>
    </row>
    <row r="1989" spans="1:11" x14ac:dyDescent="0.25">
      <c r="A1989" s="11" t="s">
        <v>169</v>
      </c>
      <c r="B1989" s="11" t="s">
        <v>56</v>
      </c>
      <c r="C1989" s="11" t="s">
        <v>56</v>
      </c>
      <c r="D1989" s="11" t="s">
        <v>56</v>
      </c>
      <c r="E1989" s="11" t="s">
        <v>56</v>
      </c>
      <c r="F1989" s="11" t="s">
        <v>174</v>
      </c>
      <c r="G1989" s="1">
        <v>42271</v>
      </c>
      <c r="H1989" s="11">
        <v>19</v>
      </c>
      <c r="I1989" s="11">
        <v>19</v>
      </c>
      <c r="J1989" s="11"/>
      <c r="K1989" s="11">
        <v>1</v>
      </c>
    </row>
    <row r="1990" spans="1:11" x14ac:dyDescent="0.25">
      <c r="A1990" s="11" t="s">
        <v>169</v>
      </c>
      <c r="B1990" s="11" t="s">
        <v>56</v>
      </c>
      <c r="C1990" s="11" t="s">
        <v>56</v>
      </c>
      <c r="D1990" s="11" t="s">
        <v>56</v>
      </c>
      <c r="E1990" s="11" t="s">
        <v>56</v>
      </c>
      <c r="F1990" s="11" t="s">
        <v>174</v>
      </c>
      <c r="G1990" s="1">
        <v>42272</v>
      </c>
      <c r="H1990" s="11">
        <v>18</v>
      </c>
      <c r="I1990" s="11">
        <v>19</v>
      </c>
      <c r="J1990" s="11"/>
      <c r="K1990" s="11">
        <v>1</v>
      </c>
    </row>
    <row r="1991" spans="1:11" x14ac:dyDescent="0.25">
      <c r="A1991" s="11" t="s">
        <v>169</v>
      </c>
      <c r="B1991" s="11" t="s">
        <v>56</v>
      </c>
      <c r="C1991" s="11" t="s">
        <v>56</v>
      </c>
      <c r="D1991" s="11" t="s">
        <v>56</v>
      </c>
      <c r="E1991" s="11" t="s">
        <v>56</v>
      </c>
      <c r="F1991" s="11" t="s">
        <v>174</v>
      </c>
      <c r="G1991" s="1">
        <v>42285</v>
      </c>
      <c r="H1991" s="11">
        <v>19</v>
      </c>
      <c r="I1991" s="11">
        <v>19</v>
      </c>
      <c r="J1991" s="11"/>
      <c r="K1991" s="11">
        <v>1</v>
      </c>
    </row>
    <row r="1992" spans="1:11" x14ac:dyDescent="0.25">
      <c r="A1992" s="11" t="s">
        <v>169</v>
      </c>
      <c r="B1992" s="11" t="s">
        <v>56</v>
      </c>
      <c r="C1992" s="11" t="s">
        <v>56</v>
      </c>
      <c r="D1992" s="11" t="s">
        <v>56</v>
      </c>
      <c r="E1992" s="11" t="s">
        <v>56</v>
      </c>
      <c r="F1992" s="11" t="s">
        <v>174</v>
      </c>
      <c r="G1992" s="1">
        <v>42286</v>
      </c>
      <c r="H1992" s="11">
        <v>18</v>
      </c>
      <c r="I1992" s="11">
        <v>19</v>
      </c>
      <c r="J1992" s="11"/>
      <c r="K1992" s="11">
        <v>1</v>
      </c>
    </row>
    <row r="1993" spans="1:11" x14ac:dyDescent="0.25">
      <c r="A1993" s="11" t="s">
        <v>169</v>
      </c>
      <c r="B1993" s="11" t="s">
        <v>56</v>
      </c>
      <c r="C1993" s="11" t="s">
        <v>56</v>
      </c>
      <c r="D1993" s="11" t="s">
        <v>56</v>
      </c>
      <c r="E1993" s="11" t="s">
        <v>56</v>
      </c>
      <c r="F1993" s="11" t="s">
        <v>174</v>
      </c>
      <c r="G1993" s="1">
        <v>42289</v>
      </c>
      <c r="H1993" s="11">
        <v>19</v>
      </c>
      <c r="I1993" s="11">
        <v>19</v>
      </c>
      <c r="J1993" s="11"/>
      <c r="K1993" s="11">
        <v>1</v>
      </c>
    </row>
    <row r="1994" spans="1:11" x14ac:dyDescent="0.25">
      <c r="A1994" s="11" t="s">
        <v>169</v>
      </c>
      <c r="B1994" s="11" t="s">
        <v>56</v>
      </c>
      <c r="C1994" s="11" t="s">
        <v>56</v>
      </c>
      <c r="D1994" s="11" t="s">
        <v>56</v>
      </c>
      <c r="E1994" s="11" t="s">
        <v>56</v>
      </c>
      <c r="F1994" s="11" t="s">
        <v>174</v>
      </c>
      <c r="G1994" s="1">
        <v>42290</v>
      </c>
      <c r="H1994" s="11">
        <v>17</v>
      </c>
      <c r="I1994" s="11">
        <v>19</v>
      </c>
      <c r="J1994" s="11"/>
      <c r="K1994" s="11">
        <v>1</v>
      </c>
    </row>
    <row r="1995" spans="1:11" x14ac:dyDescent="0.25">
      <c r="A1995" s="11" t="s">
        <v>169</v>
      </c>
      <c r="B1995" s="11" t="s">
        <v>56</v>
      </c>
      <c r="C1995" s="11" t="s">
        <v>56</v>
      </c>
      <c r="D1995" s="11" t="s">
        <v>56</v>
      </c>
      <c r="E1995" s="11" t="s">
        <v>56</v>
      </c>
      <c r="F1995" s="11" t="s">
        <v>174</v>
      </c>
      <c r="G1995" s="1">
        <v>42291</v>
      </c>
      <c r="H1995" s="11">
        <v>18</v>
      </c>
      <c r="I1995" s="11">
        <v>19</v>
      </c>
      <c r="J1995" s="11"/>
      <c r="K1995" s="11">
        <v>1</v>
      </c>
    </row>
    <row r="1996" spans="1:11" x14ac:dyDescent="0.25">
      <c r="A1996" s="11" t="s">
        <v>169</v>
      </c>
      <c r="B1996" s="11" t="s">
        <v>56</v>
      </c>
      <c r="C1996" s="11" t="s">
        <v>56</v>
      </c>
      <c r="D1996" s="11" t="s">
        <v>56</v>
      </c>
      <c r="E1996" s="11" t="s">
        <v>56</v>
      </c>
      <c r="F1996" s="11" t="s">
        <v>174</v>
      </c>
      <c r="G1996" s="1">
        <v>42292</v>
      </c>
      <c r="H1996" s="11">
        <v>18</v>
      </c>
      <c r="I1996" s="11">
        <v>19</v>
      </c>
      <c r="J1996" s="11"/>
      <c r="K1996" s="11">
        <v>1</v>
      </c>
    </row>
    <row r="1997" spans="1:11" x14ac:dyDescent="0.25">
      <c r="A1997" s="11" t="s">
        <v>169</v>
      </c>
      <c r="B1997" s="11" t="s">
        <v>56</v>
      </c>
      <c r="C1997" s="11" t="s">
        <v>56</v>
      </c>
      <c r="D1997" s="11" t="s">
        <v>56</v>
      </c>
      <c r="E1997" s="11" t="s">
        <v>56</v>
      </c>
      <c r="F1997" s="11" t="s">
        <v>174</v>
      </c>
      <c r="G1997" s="1">
        <v>42293</v>
      </c>
      <c r="H1997" s="11">
        <v>19</v>
      </c>
      <c r="I1997" s="11">
        <v>19</v>
      </c>
      <c r="J1997" s="11"/>
      <c r="K1997" s="11">
        <v>1</v>
      </c>
    </row>
    <row r="1998" spans="1:11" x14ac:dyDescent="0.25">
      <c r="A1998" s="11" t="s">
        <v>169</v>
      </c>
      <c r="B1998" s="11" t="s">
        <v>56</v>
      </c>
      <c r="C1998" s="11" t="s">
        <v>56</v>
      </c>
      <c r="D1998" s="11" t="s">
        <v>56</v>
      </c>
      <c r="E1998" s="11" t="s">
        <v>56</v>
      </c>
      <c r="F1998" s="11" t="s">
        <v>174</v>
      </c>
      <c r="G1998" s="1">
        <v>42296</v>
      </c>
      <c r="H1998" s="11">
        <v>19</v>
      </c>
      <c r="I1998" s="11">
        <v>19</v>
      </c>
      <c r="J1998" s="11"/>
      <c r="K1998" s="11">
        <v>1</v>
      </c>
    </row>
    <row r="1999" spans="1:11" x14ac:dyDescent="0.25">
      <c r="A1999" s="11" t="s">
        <v>169</v>
      </c>
      <c r="B1999" s="11" t="s">
        <v>56</v>
      </c>
      <c r="C1999" s="11" t="s">
        <v>56</v>
      </c>
      <c r="D1999" s="11" t="s">
        <v>56</v>
      </c>
      <c r="E1999" s="11" t="s">
        <v>56</v>
      </c>
      <c r="F1999" s="11" t="s">
        <v>174</v>
      </c>
      <c r="G1999" s="1">
        <v>42303</v>
      </c>
      <c r="H1999" s="11">
        <v>19</v>
      </c>
      <c r="I1999" s="11">
        <v>19</v>
      </c>
      <c r="J1999" s="11"/>
      <c r="K1999" s="11">
        <v>1</v>
      </c>
    </row>
    <row r="2000" spans="1:11" x14ac:dyDescent="0.25">
      <c r="A2000" s="11" t="s">
        <v>169</v>
      </c>
      <c r="B2000" s="11" t="s">
        <v>56</v>
      </c>
      <c r="C2000" s="11" t="s">
        <v>56</v>
      </c>
      <c r="D2000" s="11" t="s">
        <v>56</v>
      </c>
      <c r="E2000" s="11" t="s">
        <v>56</v>
      </c>
      <c r="F2000" s="11" t="s">
        <v>174</v>
      </c>
      <c r="G2000" s="1">
        <v>42304</v>
      </c>
      <c r="H2000" s="11">
        <v>19</v>
      </c>
      <c r="I2000" s="11">
        <v>19</v>
      </c>
      <c r="J2000" s="11"/>
      <c r="K2000" s="11">
        <v>1</v>
      </c>
    </row>
    <row r="2001" spans="1:11" x14ac:dyDescent="0.25">
      <c r="A2001" s="11" t="s">
        <v>169</v>
      </c>
      <c r="B2001" s="11" t="s">
        <v>56</v>
      </c>
      <c r="C2001" s="11" t="s">
        <v>56</v>
      </c>
      <c r="D2001" s="11" t="s">
        <v>56</v>
      </c>
      <c r="E2001" s="11" t="s">
        <v>56</v>
      </c>
      <c r="F2001" s="11" t="s">
        <v>174</v>
      </c>
      <c r="G2001" s="1">
        <v>42305</v>
      </c>
      <c r="H2001" s="11">
        <v>19</v>
      </c>
      <c r="I2001" s="11">
        <v>19</v>
      </c>
      <c r="J2001" s="11"/>
      <c r="K2001" s="11">
        <v>1</v>
      </c>
    </row>
    <row r="2002" spans="1:11" x14ac:dyDescent="0.25">
      <c r="A2002" s="11" t="s">
        <v>169</v>
      </c>
      <c r="B2002" s="11" t="s">
        <v>56</v>
      </c>
      <c r="C2002" s="11" t="s">
        <v>56</v>
      </c>
      <c r="D2002" s="11" t="s">
        <v>56</v>
      </c>
      <c r="E2002" s="11" t="s">
        <v>56</v>
      </c>
      <c r="F2002" s="11" t="s">
        <v>174</v>
      </c>
      <c r="G2002" s="1">
        <v>42306</v>
      </c>
      <c r="H2002" s="11">
        <v>19</v>
      </c>
      <c r="I2002" s="11">
        <v>19</v>
      </c>
      <c r="J2002" s="11"/>
      <c r="K2002" s="11">
        <v>1</v>
      </c>
    </row>
    <row r="2003" spans="1:11" x14ac:dyDescent="0.25">
      <c r="A2003" s="11" t="s">
        <v>169</v>
      </c>
      <c r="B2003" s="11" t="s">
        <v>56</v>
      </c>
      <c r="C2003" s="11" t="s">
        <v>56</v>
      </c>
      <c r="D2003" s="11" t="s">
        <v>56</v>
      </c>
      <c r="E2003" s="11" t="s">
        <v>56</v>
      </c>
      <c r="F2003" s="11" t="s">
        <v>174</v>
      </c>
      <c r="G2003" s="1">
        <v>42307</v>
      </c>
      <c r="H2003" s="11">
        <v>19</v>
      </c>
      <c r="I2003" s="11">
        <v>19</v>
      </c>
      <c r="J2003" s="11"/>
      <c r="K2003" s="11">
        <v>1</v>
      </c>
    </row>
    <row r="2004" spans="1:11" x14ac:dyDescent="0.25">
      <c r="A2004" s="11" t="s">
        <v>169</v>
      </c>
      <c r="B2004" s="11" t="s">
        <v>56</v>
      </c>
      <c r="C2004" s="11" t="s">
        <v>56</v>
      </c>
      <c r="D2004" s="11" t="s">
        <v>56</v>
      </c>
      <c r="E2004" s="11" t="s">
        <v>56</v>
      </c>
      <c r="F2004" s="11" t="s">
        <v>173</v>
      </c>
      <c r="G2004" s="1">
        <v>41949</v>
      </c>
      <c r="H2004" s="11">
        <v>18</v>
      </c>
      <c r="I2004" s="11">
        <v>19</v>
      </c>
      <c r="J2004" s="11"/>
      <c r="K2004" s="11">
        <v>1</v>
      </c>
    </row>
    <row r="2005" spans="1:11" x14ac:dyDescent="0.25">
      <c r="A2005" s="11" t="s">
        <v>169</v>
      </c>
      <c r="B2005" s="11" t="s">
        <v>56</v>
      </c>
      <c r="C2005" s="11" t="s">
        <v>56</v>
      </c>
      <c r="D2005" s="11" t="s">
        <v>56</v>
      </c>
      <c r="E2005" s="11" t="s">
        <v>56</v>
      </c>
      <c r="F2005" s="11" t="s">
        <v>173</v>
      </c>
      <c r="G2005" s="1">
        <v>42163</v>
      </c>
      <c r="H2005" s="11">
        <v>15</v>
      </c>
      <c r="I2005" s="11">
        <v>18</v>
      </c>
      <c r="J2005" s="11">
        <v>31</v>
      </c>
      <c r="K2005" s="11">
        <v>0</v>
      </c>
    </row>
    <row r="2006" spans="1:11" x14ac:dyDescent="0.25">
      <c r="A2006" s="11" t="s">
        <v>169</v>
      </c>
      <c r="B2006" s="11" t="s">
        <v>56</v>
      </c>
      <c r="C2006" s="11" t="s">
        <v>56</v>
      </c>
      <c r="D2006" s="11" t="s">
        <v>56</v>
      </c>
      <c r="E2006" s="11" t="s">
        <v>56</v>
      </c>
      <c r="F2006" s="11" t="s">
        <v>173</v>
      </c>
      <c r="G2006" s="1">
        <v>42164</v>
      </c>
      <c r="H2006" s="11">
        <v>15</v>
      </c>
      <c r="I2006" s="11">
        <v>18</v>
      </c>
      <c r="J2006" s="11">
        <v>31</v>
      </c>
      <c r="K2006" s="11">
        <v>0</v>
      </c>
    </row>
    <row r="2007" spans="1:11" x14ac:dyDescent="0.25">
      <c r="A2007" s="11" t="s">
        <v>169</v>
      </c>
      <c r="B2007" s="11" t="s">
        <v>56</v>
      </c>
      <c r="C2007" s="11" t="s">
        <v>56</v>
      </c>
      <c r="D2007" s="11" t="s">
        <v>56</v>
      </c>
      <c r="E2007" s="11" t="s">
        <v>56</v>
      </c>
      <c r="F2007" s="11" t="s">
        <v>173</v>
      </c>
      <c r="G2007" s="1">
        <v>42180</v>
      </c>
      <c r="H2007" s="11">
        <v>16</v>
      </c>
      <c r="I2007" s="11">
        <v>19</v>
      </c>
      <c r="J2007" s="11"/>
      <c r="K2007" s="11">
        <v>1</v>
      </c>
    </row>
    <row r="2008" spans="1:11" x14ac:dyDescent="0.25">
      <c r="A2008" s="11" t="s">
        <v>169</v>
      </c>
      <c r="B2008" s="11" t="s">
        <v>56</v>
      </c>
      <c r="C2008" s="11" t="s">
        <v>56</v>
      </c>
      <c r="D2008" s="11" t="s">
        <v>56</v>
      </c>
      <c r="E2008" s="11" t="s">
        <v>56</v>
      </c>
      <c r="F2008" s="11" t="s">
        <v>173</v>
      </c>
      <c r="G2008" s="1">
        <v>42181</v>
      </c>
      <c r="H2008" s="11">
        <v>17</v>
      </c>
      <c r="I2008" s="11">
        <v>19</v>
      </c>
      <c r="J2008" s="11">
        <v>31</v>
      </c>
      <c r="K2008" s="11">
        <v>0</v>
      </c>
    </row>
    <row r="2009" spans="1:11" x14ac:dyDescent="0.25">
      <c r="A2009" s="11" t="s">
        <v>169</v>
      </c>
      <c r="B2009" s="11" t="s">
        <v>56</v>
      </c>
      <c r="C2009" s="11" t="s">
        <v>56</v>
      </c>
      <c r="D2009" s="11" t="s">
        <v>56</v>
      </c>
      <c r="E2009" s="11" t="s">
        <v>56</v>
      </c>
      <c r="F2009" s="11" t="s">
        <v>173</v>
      </c>
      <c r="G2009" s="1">
        <v>42184</v>
      </c>
      <c r="H2009" s="11">
        <v>19</v>
      </c>
      <c r="I2009" s="11">
        <v>19</v>
      </c>
      <c r="J2009" s="11">
        <v>31</v>
      </c>
      <c r="K2009" s="11">
        <v>0</v>
      </c>
    </row>
    <row r="2010" spans="1:11" x14ac:dyDescent="0.25">
      <c r="A2010" s="11" t="s">
        <v>169</v>
      </c>
      <c r="B2010" s="11" t="s">
        <v>56</v>
      </c>
      <c r="C2010" s="11" t="s">
        <v>56</v>
      </c>
      <c r="D2010" s="11" t="s">
        <v>56</v>
      </c>
      <c r="E2010" s="11" t="s">
        <v>56</v>
      </c>
      <c r="F2010" s="11" t="s">
        <v>173</v>
      </c>
      <c r="G2010" s="1">
        <v>42185</v>
      </c>
      <c r="H2010" s="11">
        <v>16</v>
      </c>
      <c r="I2010" s="11">
        <v>19</v>
      </c>
      <c r="J2010" s="11">
        <v>31</v>
      </c>
      <c r="K2010" s="11">
        <v>0</v>
      </c>
    </row>
    <row r="2011" spans="1:11" x14ac:dyDescent="0.25">
      <c r="A2011" s="11" t="s">
        <v>169</v>
      </c>
      <c r="B2011" s="11" t="s">
        <v>56</v>
      </c>
      <c r="C2011" s="11" t="s">
        <v>56</v>
      </c>
      <c r="D2011" s="11" t="s">
        <v>56</v>
      </c>
      <c r="E2011" s="11" t="s">
        <v>56</v>
      </c>
      <c r="F2011" s="11" t="s">
        <v>173</v>
      </c>
      <c r="G2011" s="1">
        <v>42186</v>
      </c>
      <c r="H2011" s="11">
        <v>16</v>
      </c>
      <c r="I2011" s="11">
        <v>19</v>
      </c>
      <c r="J2011" s="11"/>
      <c r="K2011" s="11">
        <v>1</v>
      </c>
    </row>
    <row r="2012" spans="1:11" x14ac:dyDescent="0.25">
      <c r="A2012" s="11" t="s">
        <v>169</v>
      </c>
      <c r="B2012" s="11" t="s">
        <v>56</v>
      </c>
      <c r="C2012" s="11" t="s">
        <v>56</v>
      </c>
      <c r="D2012" s="11" t="s">
        <v>56</v>
      </c>
      <c r="E2012" s="11" t="s">
        <v>56</v>
      </c>
      <c r="F2012" s="11" t="s">
        <v>173</v>
      </c>
      <c r="G2012" s="1">
        <v>42187</v>
      </c>
      <c r="H2012" s="11">
        <v>17</v>
      </c>
      <c r="I2012" s="11">
        <v>18</v>
      </c>
      <c r="J2012" s="11">
        <v>33</v>
      </c>
      <c r="K2012" s="11">
        <v>0</v>
      </c>
    </row>
    <row r="2013" spans="1:11" x14ac:dyDescent="0.25">
      <c r="A2013" s="11" t="s">
        <v>169</v>
      </c>
      <c r="B2013" s="11" t="s">
        <v>56</v>
      </c>
      <c r="C2013" s="11" t="s">
        <v>56</v>
      </c>
      <c r="D2013" s="11" t="s">
        <v>56</v>
      </c>
      <c r="E2013" s="11" t="s">
        <v>56</v>
      </c>
      <c r="F2013" s="11" t="s">
        <v>173</v>
      </c>
      <c r="G2013" s="1">
        <v>42207</v>
      </c>
      <c r="H2013" s="11">
        <v>16</v>
      </c>
      <c r="I2013" s="11">
        <v>16</v>
      </c>
      <c r="J2013" s="11"/>
      <c r="K2013" s="11">
        <v>1</v>
      </c>
    </row>
    <row r="2014" spans="1:11" x14ac:dyDescent="0.25">
      <c r="A2014" s="11" t="s">
        <v>169</v>
      </c>
      <c r="B2014" s="11" t="s">
        <v>56</v>
      </c>
      <c r="C2014" s="11" t="s">
        <v>56</v>
      </c>
      <c r="D2014" s="11" t="s">
        <v>56</v>
      </c>
      <c r="E2014" s="11" t="s">
        <v>56</v>
      </c>
      <c r="F2014" s="11" t="s">
        <v>173</v>
      </c>
      <c r="G2014" s="1">
        <v>42213</v>
      </c>
      <c r="H2014" s="11">
        <v>18</v>
      </c>
      <c r="I2014" s="11">
        <v>19</v>
      </c>
      <c r="J2014" s="11"/>
      <c r="K2014" s="11">
        <v>1</v>
      </c>
    </row>
    <row r="2015" spans="1:11" x14ac:dyDescent="0.25">
      <c r="A2015" s="11" t="s">
        <v>169</v>
      </c>
      <c r="B2015" s="11" t="s">
        <v>56</v>
      </c>
      <c r="C2015" s="11" t="s">
        <v>56</v>
      </c>
      <c r="D2015" s="11" t="s">
        <v>56</v>
      </c>
      <c r="E2015" s="11" t="s">
        <v>56</v>
      </c>
      <c r="F2015" s="11" t="s">
        <v>173</v>
      </c>
      <c r="G2015" s="1">
        <v>42214</v>
      </c>
      <c r="H2015" s="11">
        <v>17</v>
      </c>
      <c r="I2015" s="11">
        <v>19</v>
      </c>
      <c r="J2015" s="11">
        <v>33</v>
      </c>
      <c r="K2015" s="11">
        <v>0</v>
      </c>
    </row>
    <row r="2016" spans="1:11" x14ac:dyDescent="0.25">
      <c r="A2016" s="11" t="s">
        <v>169</v>
      </c>
      <c r="B2016" s="11" t="s">
        <v>56</v>
      </c>
      <c r="C2016" s="11" t="s">
        <v>56</v>
      </c>
      <c r="D2016" s="11" t="s">
        <v>56</v>
      </c>
      <c r="E2016" s="11" t="s">
        <v>56</v>
      </c>
      <c r="F2016" s="11" t="s">
        <v>173</v>
      </c>
      <c r="G2016" s="1">
        <v>42215</v>
      </c>
      <c r="H2016" s="11">
        <v>17</v>
      </c>
      <c r="I2016" s="11">
        <v>18</v>
      </c>
      <c r="J2016" s="11">
        <v>33</v>
      </c>
      <c r="K2016" s="11">
        <v>0</v>
      </c>
    </row>
    <row r="2017" spans="1:11" x14ac:dyDescent="0.25">
      <c r="A2017" s="11" t="s">
        <v>169</v>
      </c>
      <c r="B2017" s="11" t="s">
        <v>56</v>
      </c>
      <c r="C2017" s="11" t="s">
        <v>56</v>
      </c>
      <c r="D2017" s="11" t="s">
        <v>56</v>
      </c>
      <c r="E2017" s="11" t="s">
        <v>56</v>
      </c>
      <c r="F2017" s="11" t="s">
        <v>173</v>
      </c>
      <c r="G2017" s="1">
        <v>42216</v>
      </c>
      <c r="H2017" s="11">
        <v>17</v>
      </c>
      <c r="I2017" s="11">
        <v>17</v>
      </c>
      <c r="J2017" s="11">
        <v>33</v>
      </c>
      <c r="K2017" s="11">
        <v>0</v>
      </c>
    </row>
    <row r="2018" spans="1:11" x14ac:dyDescent="0.25">
      <c r="A2018" s="11" t="s">
        <v>169</v>
      </c>
      <c r="B2018" s="11" t="s">
        <v>56</v>
      </c>
      <c r="C2018" s="11" t="s">
        <v>56</v>
      </c>
      <c r="D2018" s="11" t="s">
        <v>56</v>
      </c>
      <c r="E2018" s="11" t="s">
        <v>56</v>
      </c>
      <c r="F2018" s="11" t="s">
        <v>173</v>
      </c>
      <c r="G2018" s="1">
        <v>42222</v>
      </c>
      <c r="H2018" s="11">
        <v>17</v>
      </c>
      <c r="I2018" s="11">
        <v>17</v>
      </c>
      <c r="J2018" s="11">
        <v>16</v>
      </c>
      <c r="K2018" s="11">
        <v>0</v>
      </c>
    </row>
    <row r="2019" spans="1:11" x14ac:dyDescent="0.25">
      <c r="A2019" s="11" t="s">
        <v>169</v>
      </c>
      <c r="B2019" s="11" t="s">
        <v>56</v>
      </c>
      <c r="C2019" s="11" t="s">
        <v>56</v>
      </c>
      <c r="D2019" s="11" t="s">
        <v>56</v>
      </c>
      <c r="E2019" s="11" t="s">
        <v>56</v>
      </c>
      <c r="F2019" s="11" t="s">
        <v>173</v>
      </c>
      <c r="G2019" s="1">
        <v>42222</v>
      </c>
      <c r="H2019" s="11">
        <v>17</v>
      </c>
      <c r="I2019" s="11">
        <v>18</v>
      </c>
      <c r="J2019" s="11">
        <v>15</v>
      </c>
      <c r="K2019" s="11">
        <v>0</v>
      </c>
    </row>
    <row r="2020" spans="1:11" x14ac:dyDescent="0.25">
      <c r="A2020" s="11" t="s">
        <v>169</v>
      </c>
      <c r="B2020" s="11" t="s">
        <v>56</v>
      </c>
      <c r="C2020" s="11" t="s">
        <v>56</v>
      </c>
      <c r="D2020" s="11" t="s">
        <v>56</v>
      </c>
      <c r="E2020" s="11" t="s">
        <v>56</v>
      </c>
      <c r="F2020" s="11" t="s">
        <v>173</v>
      </c>
      <c r="G2020" s="1">
        <v>42229</v>
      </c>
      <c r="H2020" s="11">
        <v>18</v>
      </c>
      <c r="I2020" s="11">
        <v>19</v>
      </c>
      <c r="J2020" s="11">
        <v>31</v>
      </c>
      <c r="K2020" s="11">
        <v>0</v>
      </c>
    </row>
    <row r="2021" spans="1:11" x14ac:dyDescent="0.25">
      <c r="A2021" s="11" t="s">
        <v>169</v>
      </c>
      <c r="B2021" s="11" t="s">
        <v>56</v>
      </c>
      <c r="C2021" s="11" t="s">
        <v>56</v>
      </c>
      <c r="D2021" s="11" t="s">
        <v>56</v>
      </c>
      <c r="E2021" s="11" t="s">
        <v>56</v>
      </c>
      <c r="F2021" s="11" t="s">
        <v>173</v>
      </c>
      <c r="G2021" s="1">
        <v>42230</v>
      </c>
      <c r="H2021" s="11">
        <v>17</v>
      </c>
      <c r="I2021" s="11">
        <v>17</v>
      </c>
      <c r="J2021" s="11"/>
      <c r="K2021" s="11">
        <v>1</v>
      </c>
    </row>
    <row r="2022" spans="1:11" x14ac:dyDescent="0.25">
      <c r="A2022" s="11" t="s">
        <v>169</v>
      </c>
      <c r="B2022" s="11" t="s">
        <v>56</v>
      </c>
      <c r="C2022" s="11" t="s">
        <v>56</v>
      </c>
      <c r="D2022" s="11" t="s">
        <v>56</v>
      </c>
      <c r="E2022" s="11" t="s">
        <v>56</v>
      </c>
      <c r="F2022" s="11" t="s">
        <v>173</v>
      </c>
      <c r="G2022" s="1">
        <v>42233</v>
      </c>
      <c r="H2022" s="11">
        <v>17</v>
      </c>
      <c r="I2022" s="11">
        <v>18</v>
      </c>
      <c r="J2022" s="11"/>
      <c r="K2022" s="11">
        <v>1</v>
      </c>
    </row>
    <row r="2023" spans="1:11" x14ac:dyDescent="0.25">
      <c r="A2023" s="11" t="s">
        <v>169</v>
      </c>
      <c r="B2023" s="11" t="s">
        <v>56</v>
      </c>
      <c r="C2023" s="11" t="s">
        <v>56</v>
      </c>
      <c r="D2023" s="11" t="s">
        <v>56</v>
      </c>
      <c r="E2023" s="11" t="s">
        <v>56</v>
      </c>
      <c r="F2023" s="11" t="s">
        <v>173</v>
      </c>
      <c r="G2023" s="1">
        <v>42242</v>
      </c>
      <c r="H2023" s="11">
        <v>17</v>
      </c>
      <c r="I2023" s="11">
        <v>19</v>
      </c>
      <c r="J2023" s="11">
        <v>31</v>
      </c>
      <c r="K2023" s="11">
        <v>0</v>
      </c>
    </row>
    <row r="2024" spans="1:11" x14ac:dyDescent="0.25">
      <c r="A2024" s="11" t="s">
        <v>169</v>
      </c>
      <c r="B2024" s="11" t="s">
        <v>56</v>
      </c>
      <c r="C2024" s="11" t="s">
        <v>56</v>
      </c>
      <c r="D2024" s="11" t="s">
        <v>56</v>
      </c>
      <c r="E2024" s="11" t="s">
        <v>56</v>
      </c>
      <c r="F2024" s="11" t="s">
        <v>173</v>
      </c>
      <c r="G2024" s="1">
        <v>42243</v>
      </c>
      <c r="H2024" s="11">
        <v>19</v>
      </c>
      <c r="I2024" s="11">
        <v>19</v>
      </c>
      <c r="J2024" s="11"/>
      <c r="K2024" s="11">
        <v>1</v>
      </c>
    </row>
    <row r="2025" spans="1:11" x14ac:dyDescent="0.25">
      <c r="A2025" s="11" t="s">
        <v>169</v>
      </c>
      <c r="B2025" s="11" t="s">
        <v>56</v>
      </c>
      <c r="C2025" s="11" t="s">
        <v>56</v>
      </c>
      <c r="D2025" s="11" t="s">
        <v>56</v>
      </c>
      <c r="E2025" s="11" t="s">
        <v>56</v>
      </c>
      <c r="F2025" s="11" t="s">
        <v>173</v>
      </c>
      <c r="G2025" s="1">
        <v>42244</v>
      </c>
      <c r="H2025" s="11">
        <v>17</v>
      </c>
      <c r="I2025" s="11">
        <v>19</v>
      </c>
      <c r="J2025" s="11"/>
      <c r="K2025" s="11">
        <v>1</v>
      </c>
    </row>
    <row r="2026" spans="1:11" x14ac:dyDescent="0.25">
      <c r="A2026" s="11" t="s">
        <v>169</v>
      </c>
      <c r="B2026" s="11" t="s">
        <v>56</v>
      </c>
      <c r="C2026" s="11" t="s">
        <v>56</v>
      </c>
      <c r="D2026" s="11" t="s">
        <v>56</v>
      </c>
      <c r="E2026" s="11" t="s">
        <v>56</v>
      </c>
      <c r="F2026" s="11" t="s">
        <v>173</v>
      </c>
      <c r="G2026" s="1">
        <v>42244</v>
      </c>
      <c r="H2026" s="11">
        <v>18</v>
      </c>
      <c r="I2026" s="11">
        <v>19</v>
      </c>
      <c r="J2026" s="11"/>
      <c r="K2026" s="11">
        <v>1</v>
      </c>
    </row>
    <row r="2027" spans="1:11" x14ac:dyDescent="0.25">
      <c r="A2027" s="11" t="s">
        <v>169</v>
      </c>
      <c r="B2027" s="11" t="s">
        <v>56</v>
      </c>
      <c r="C2027" s="11" t="s">
        <v>56</v>
      </c>
      <c r="D2027" s="11" t="s">
        <v>56</v>
      </c>
      <c r="E2027" s="11" t="s">
        <v>56</v>
      </c>
      <c r="F2027" s="11" t="s">
        <v>173</v>
      </c>
      <c r="G2027" s="1">
        <v>42255</v>
      </c>
      <c r="H2027" s="11">
        <v>16</v>
      </c>
      <c r="I2027" s="11">
        <v>19</v>
      </c>
      <c r="J2027" s="11"/>
      <c r="K2027" s="11">
        <v>1</v>
      </c>
    </row>
    <row r="2028" spans="1:11" x14ac:dyDescent="0.25">
      <c r="A2028" s="11" t="s">
        <v>169</v>
      </c>
      <c r="B2028" s="11" t="s">
        <v>56</v>
      </c>
      <c r="C2028" s="11" t="s">
        <v>56</v>
      </c>
      <c r="D2028" s="11" t="s">
        <v>56</v>
      </c>
      <c r="E2028" s="11" t="s">
        <v>56</v>
      </c>
      <c r="F2028" s="11" t="s">
        <v>173</v>
      </c>
      <c r="G2028" s="1">
        <v>42256</v>
      </c>
      <c r="H2028" s="11">
        <v>16</v>
      </c>
      <c r="I2028" s="11">
        <v>19</v>
      </c>
      <c r="J2028" s="11">
        <v>32</v>
      </c>
      <c r="K2028" s="11">
        <v>0</v>
      </c>
    </row>
    <row r="2029" spans="1:11" x14ac:dyDescent="0.25">
      <c r="A2029" s="11" t="s">
        <v>169</v>
      </c>
      <c r="B2029" s="11" t="s">
        <v>56</v>
      </c>
      <c r="C2029" s="11" t="s">
        <v>56</v>
      </c>
      <c r="D2029" s="11" t="s">
        <v>56</v>
      </c>
      <c r="E2029" s="11" t="s">
        <v>56</v>
      </c>
      <c r="F2029" s="11" t="s">
        <v>173</v>
      </c>
      <c r="G2029" s="1">
        <v>42257</v>
      </c>
      <c r="H2029" s="11">
        <v>16</v>
      </c>
      <c r="I2029" s="11">
        <v>19</v>
      </c>
      <c r="J2029" s="11"/>
      <c r="K2029" s="11">
        <v>1</v>
      </c>
    </row>
    <row r="2030" spans="1:11" x14ac:dyDescent="0.25">
      <c r="A2030" s="11" t="s">
        <v>169</v>
      </c>
      <c r="B2030" s="11" t="s">
        <v>56</v>
      </c>
      <c r="C2030" s="11" t="s">
        <v>56</v>
      </c>
      <c r="D2030" s="11" t="s">
        <v>56</v>
      </c>
      <c r="E2030" s="11" t="s">
        <v>56</v>
      </c>
      <c r="F2030" s="11" t="s">
        <v>173</v>
      </c>
      <c r="G2030" s="1">
        <v>42258</v>
      </c>
      <c r="H2030" s="11">
        <v>15</v>
      </c>
      <c r="I2030" s="11">
        <v>18</v>
      </c>
      <c r="J2030" s="11"/>
      <c r="K2030" s="11">
        <v>1</v>
      </c>
    </row>
    <row r="2031" spans="1:11" x14ac:dyDescent="0.25">
      <c r="A2031" s="11" t="s">
        <v>169</v>
      </c>
      <c r="B2031" s="11" t="s">
        <v>56</v>
      </c>
      <c r="C2031" s="11" t="s">
        <v>56</v>
      </c>
      <c r="D2031" s="11" t="s">
        <v>56</v>
      </c>
      <c r="E2031" s="11" t="s">
        <v>56</v>
      </c>
      <c r="F2031" s="11" t="s">
        <v>173</v>
      </c>
      <c r="G2031" s="1">
        <v>42258</v>
      </c>
      <c r="H2031" s="11">
        <v>16</v>
      </c>
      <c r="I2031" s="11">
        <v>19</v>
      </c>
      <c r="J2031" s="11">
        <v>18</v>
      </c>
      <c r="K2031" s="11">
        <v>0</v>
      </c>
    </row>
    <row r="2032" spans="1:11" x14ac:dyDescent="0.25">
      <c r="A2032" s="11" t="s">
        <v>169</v>
      </c>
      <c r="B2032" s="11" t="s">
        <v>56</v>
      </c>
      <c r="C2032" s="11" t="s">
        <v>56</v>
      </c>
      <c r="D2032" s="11" t="s">
        <v>56</v>
      </c>
      <c r="E2032" s="11" t="s">
        <v>56</v>
      </c>
      <c r="F2032" s="11" t="s">
        <v>173</v>
      </c>
      <c r="G2032" s="1">
        <v>42271</v>
      </c>
      <c r="H2032" s="11">
        <v>19</v>
      </c>
      <c r="I2032" s="11">
        <v>19</v>
      </c>
      <c r="J2032" s="11">
        <v>32</v>
      </c>
      <c r="K2032" s="11">
        <v>0</v>
      </c>
    </row>
    <row r="2033" spans="1:11" x14ac:dyDescent="0.25">
      <c r="A2033" s="11" t="s">
        <v>169</v>
      </c>
      <c r="B2033" s="11" t="s">
        <v>56</v>
      </c>
      <c r="C2033" s="11" t="s">
        <v>56</v>
      </c>
      <c r="D2033" s="11" t="s">
        <v>56</v>
      </c>
      <c r="E2033" s="11" t="s">
        <v>56</v>
      </c>
      <c r="F2033" s="11" t="s">
        <v>173</v>
      </c>
      <c r="G2033" s="1">
        <v>42272</v>
      </c>
      <c r="H2033" s="11">
        <v>18</v>
      </c>
      <c r="I2033" s="11">
        <v>19</v>
      </c>
      <c r="J2033" s="11">
        <v>32</v>
      </c>
      <c r="K2033" s="11">
        <v>0</v>
      </c>
    </row>
    <row r="2034" spans="1:11" x14ac:dyDescent="0.25">
      <c r="A2034" s="11" t="s">
        <v>169</v>
      </c>
      <c r="B2034" s="11" t="s">
        <v>56</v>
      </c>
      <c r="C2034" s="11" t="s">
        <v>56</v>
      </c>
      <c r="D2034" s="11" t="s">
        <v>56</v>
      </c>
      <c r="E2034" s="11" t="s">
        <v>56</v>
      </c>
      <c r="F2034" s="11" t="s">
        <v>173</v>
      </c>
      <c r="G2034" s="1">
        <v>42275</v>
      </c>
      <c r="H2034" s="11">
        <v>19</v>
      </c>
      <c r="I2034" s="11">
        <v>19</v>
      </c>
      <c r="J2034" s="11">
        <v>31</v>
      </c>
      <c r="K2034" s="11">
        <v>0</v>
      </c>
    </row>
    <row r="2035" spans="1:11" x14ac:dyDescent="0.25">
      <c r="A2035" s="11" t="s">
        <v>169</v>
      </c>
      <c r="B2035" s="11" t="s">
        <v>56</v>
      </c>
      <c r="C2035" s="11" t="s">
        <v>56</v>
      </c>
      <c r="D2035" s="11" t="s">
        <v>56</v>
      </c>
      <c r="E2035" s="11" t="s">
        <v>56</v>
      </c>
      <c r="F2035" s="11" t="s">
        <v>173</v>
      </c>
      <c r="G2035" s="1">
        <v>42285</v>
      </c>
      <c r="H2035" s="11">
        <v>19</v>
      </c>
      <c r="I2035" s="11">
        <v>19</v>
      </c>
      <c r="J2035" s="11">
        <v>30</v>
      </c>
      <c r="K2035" s="11">
        <v>0</v>
      </c>
    </row>
    <row r="2036" spans="1:11" x14ac:dyDescent="0.25">
      <c r="A2036" s="11" t="s">
        <v>169</v>
      </c>
      <c r="B2036" s="11" t="s">
        <v>56</v>
      </c>
      <c r="C2036" s="11" t="s">
        <v>56</v>
      </c>
      <c r="D2036" s="11" t="s">
        <v>56</v>
      </c>
      <c r="E2036" s="11" t="s">
        <v>56</v>
      </c>
      <c r="F2036" s="11" t="s">
        <v>173</v>
      </c>
      <c r="G2036" s="1">
        <v>42286</v>
      </c>
      <c r="H2036" s="11">
        <v>17</v>
      </c>
      <c r="I2036" s="11">
        <v>19</v>
      </c>
      <c r="J2036" s="11"/>
      <c r="K2036" s="11">
        <v>1</v>
      </c>
    </row>
    <row r="2037" spans="1:11" x14ac:dyDescent="0.25">
      <c r="A2037" s="11" t="s">
        <v>169</v>
      </c>
      <c r="B2037" s="11" t="s">
        <v>56</v>
      </c>
      <c r="C2037" s="11" t="s">
        <v>56</v>
      </c>
      <c r="D2037" s="11" t="s">
        <v>56</v>
      </c>
      <c r="E2037" s="11" t="s">
        <v>56</v>
      </c>
      <c r="F2037" s="11" t="s">
        <v>173</v>
      </c>
      <c r="G2037" s="1">
        <v>42286</v>
      </c>
      <c r="H2037" s="11">
        <v>18</v>
      </c>
      <c r="I2037" s="11">
        <v>19</v>
      </c>
      <c r="J2037" s="11">
        <v>29</v>
      </c>
      <c r="K2037" s="11">
        <v>0</v>
      </c>
    </row>
    <row r="2038" spans="1:11" x14ac:dyDescent="0.25">
      <c r="A2038" s="11" t="s">
        <v>169</v>
      </c>
      <c r="B2038" s="11" t="s">
        <v>56</v>
      </c>
      <c r="C2038" s="11" t="s">
        <v>56</v>
      </c>
      <c r="D2038" s="11" t="s">
        <v>56</v>
      </c>
      <c r="E2038" s="11" t="s">
        <v>56</v>
      </c>
      <c r="F2038" s="11" t="s">
        <v>173</v>
      </c>
      <c r="G2038" s="1">
        <v>42289</v>
      </c>
      <c r="H2038" s="11">
        <v>17</v>
      </c>
      <c r="I2038" s="11">
        <v>19</v>
      </c>
      <c r="J2038" s="11"/>
      <c r="K2038" s="11">
        <v>1</v>
      </c>
    </row>
    <row r="2039" spans="1:11" x14ac:dyDescent="0.25">
      <c r="A2039" s="11" t="s">
        <v>169</v>
      </c>
      <c r="B2039" s="11" t="s">
        <v>56</v>
      </c>
      <c r="C2039" s="11" t="s">
        <v>56</v>
      </c>
      <c r="D2039" s="11" t="s">
        <v>56</v>
      </c>
      <c r="E2039" s="11" t="s">
        <v>56</v>
      </c>
      <c r="F2039" s="11" t="s">
        <v>173</v>
      </c>
      <c r="G2039" s="1">
        <v>42290</v>
      </c>
      <c r="H2039" s="11">
        <v>17</v>
      </c>
      <c r="I2039" s="11">
        <v>19</v>
      </c>
      <c r="J2039" s="11">
        <v>30</v>
      </c>
      <c r="K2039" s="11">
        <v>0</v>
      </c>
    </row>
    <row r="2040" spans="1:11" x14ac:dyDescent="0.25">
      <c r="A2040" s="11" t="s">
        <v>169</v>
      </c>
      <c r="B2040" s="11" t="s">
        <v>56</v>
      </c>
      <c r="C2040" s="11" t="s">
        <v>56</v>
      </c>
      <c r="D2040" s="11" t="s">
        <v>56</v>
      </c>
      <c r="E2040" s="11" t="s">
        <v>56</v>
      </c>
      <c r="F2040" s="11" t="s">
        <v>173</v>
      </c>
      <c r="G2040" s="1">
        <v>42291</v>
      </c>
      <c r="H2040" s="11">
        <v>18</v>
      </c>
      <c r="I2040" s="11">
        <v>19</v>
      </c>
      <c r="J2040" s="11">
        <v>30</v>
      </c>
      <c r="K2040" s="11">
        <v>0</v>
      </c>
    </row>
    <row r="2041" spans="1:11" x14ac:dyDescent="0.25">
      <c r="A2041" s="11" t="s">
        <v>169</v>
      </c>
      <c r="B2041" s="11" t="s">
        <v>56</v>
      </c>
      <c r="C2041" s="11" t="s">
        <v>56</v>
      </c>
      <c r="D2041" s="11" t="s">
        <v>56</v>
      </c>
      <c r="E2041" s="11" t="s">
        <v>56</v>
      </c>
      <c r="F2041" s="11" t="s">
        <v>173</v>
      </c>
      <c r="G2041" s="1">
        <v>42292</v>
      </c>
      <c r="H2041" s="11">
        <v>18</v>
      </c>
      <c r="I2041" s="11">
        <v>19</v>
      </c>
      <c r="J2041" s="11"/>
      <c r="K2041" s="11">
        <v>1</v>
      </c>
    </row>
    <row r="2042" spans="1:11" x14ac:dyDescent="0.25">
      <c r="A2042" s="11" t="s">
        <v>169</v>
      </c>
      <c r="B2042" s="11" t="s">
        <v>56</v>
      </c>
      <c r="C2042" s="11" t="s">
        <v>56</v>
      </c>
      <c r="D2042" s="11" t="s">
        <v>56</v>
      </c>
      <c r="E2042" s="11" t="s">
        <v>56</v>
      </c>
      <c r="F2042" s="11" t="s">
        <v>173</v>
      </c>
      <c r="G2042" s="1">
        <v>42292</v>
      </c>
      <c r="H2042" s="11">
        <v>19</v>
      </c>
      <c r="I2042" s="11">
        <v>19</v>
      </c>
      <c r="J2042" s="11">
        <v>17</v>
      </c>
      <c r="K2042" s="11">
        <v>0</v>
      </c>
    </row>
    <row r="2043" spans="1:11" x14ac:dyDescent="0.25">
      <c r="A2043" s="11" t="s">
        <v>169</v>
      </c>
      <c r="B2043" s="11" t="s">
        <v>56</v>
      </c>
      <c r="C2043" s="11" t="s">
        <v>56</v>
      </c>
      <c r="D2043" s="11" t="s">
        <v>56</v>
      </c>
      <c r="E2043" s="11" t="s">
        <v>56</v>
      </c>
      <c r="F2043" s="11" t="s">
        <v>173</v>
      </c>
      <c r="G2043" s="1">
        <v>42293</v>
      </c>
      <c r="H2043" s="11">
        <v>19</v>
      </c>
      <c r="I2043" s="11">
        <v>19</v>
      </c>
      <c r="J2043" s="11">
        <v>30</v>
      </c>
      <c r="K2043" s="11">
        <v>0</v>
      </c>
    </row>
    <row r="2044" spans="1:11" x14ac:dyDescent="0.25">
      <c r="A2044" s="11" t="s">
        <v>169</v>
      </c>
      <c r="B2044" s="11" t="s">
        <v>56</v>
      </c>
      <c r="C2044" s="11" t="s">
        <v>56</v>
      </c>
      <c r="D2044" s="11" t="s">
        <v>56</v>
      </c>
      <c r="E2044" s="11" t="s">
        <v>56</v>
      </c>
      <c r="F2044" s="11" t="s">
        <v>173</v>
      </c>
      <c r="G2044" s="1">
        <v>42303</v>
      </c>
      <c r="H2044" s="11">
        <v>19</v>
      </c>
      <c r="I2044" s="11">
        <v>19</v>
      </c>
      <c r="J2044" s="11"/>
      <c r="K2044" s="11">
        <v>1</v>
      </c>
    </row>
    <row r="2045" spans="1:11" x14ac:dyDescent="0.25">
      <c r="A2045" s="11" t="s">
        <v>169</v>
      </c>
      <c r="B2045" s="11" t="s">
        <v>56</v>
      </c>
      <c r="C2045" s="11" t="s">
        <v>56</v>
      </c>
      <c r="D2045" s="11" t="s">
        <v>56</v>
      </c>
      <c r="E2045" s="11" t="s">
        <v>56</v>
      </c>
      <c r="F2045" s="11" t="s">
        <v>173</v>
      </c>
      <c r="G2045" s="1">
        <v>42304</v>
      </c>
      <c r="H2045" s="11">
        <v>19</v>
      </c>
      <c r="I2045" s="11">
        <v>19</v>
      </c>
      <c r="J2045" s="11">
        <v>30</v>
      </c>
      <c r="K2045" s="11">
        <v>0</v>
      </c>
    </row>
    <row r="2046" spans="1:11" x14ac:dyDescent="0.25">
      <c r="A2046" s="11" t="s">
        <v>169</v>
      </c>
      <c r="B2046" s="11" t="s">
        <v>56</v>
      </c>
      <c r="C2046" s="11" t="s">
        <v>56</v>
      </c>
      <c r="D2046" s="11" t="s">
        <v>56</v>
      </c>
      <c r="E2046" s="11" t="s">
        <v>56</v>
      </c>
      <c r="F2046" s="11" t="s">
        <v>173</v>
      </c>
      <c r="G2046" s="1">
        <v>42305</v>
      </c>
      <c r="H2046" s="11">
        <v>19</v>
      </c>
      <c r="I2046" s="11">
        <v>19</v>
      </c>
      <c r="J2046" s="11">
        <v>30</v>
      </c>
      <c r="K2046" s="11">
        <v>0</v>
      </c>
    </row>
    <row r="2047" spans="1:11" x14ac:dyDescent="0.25">
      <c r="A2047" s="11" t="s">
        <v>169</v>
      </c>
      <c r="B2047" s="11" t="s">
        <v>56</v>
      </c>
      <c r="C2047" s="11" t="s">
        <v>56</v>
      </c>
      <c r="D2047" s="11" t="s">
        <v>56</v>
      </c>
      <c r="E2047" s="11" t="s">
        <v>56</v>
      </c>
      <c r="F2047" s="11" t="s">
        <v>173</v>
      </c>
      <c r="G2047" s="1">
        <v>42306</v>
      </c>
      <c r="H2047" s="11">
        <v>19</v>
      </c>
      <c r="I2047" s="11">
        <v>19</v>
      </c>
      <c r="J2047" s="11"/>
      <c r="K2047" s="11">
        <v>1</v>
      </c>
    </row>
    <row r="2048" spans="1:11" x14ac:dyDescent="0.25">
      <c r="A2048" s="11" t="s">
        <v>169</v>
      </c>
      <c r="B2048" s="11" t="s">
        <v>56</v>
      </c>
      <c r="C2048" s="11" t="s">
        <v>56</v>
      </c>
      <c r="D2048" s="11" t="s">
        <v>56</v>
      </c>
      <c r="E2048" s="11" t="s">
        <v>56</v>
      </c>
      <c r="F2048" s="11" t="s">
        <v>173</v>
      </c>
      <c r="G2048" s="1">
        <v>42307</v>
      </c>
      <c r="H2048" s="11">
        <v>19</v>
      </c>
      <c r="I2048" s="11">
        <v>19</v>
      </c>
      <c r="J2048" s="11">
        <v>30</v>
      </c>
      <c r="K2048" s="11">
        <v>0</v>
      </c>
    </row>
    <row r="2049" spans="1:11" x14ac:dyDescent="0.25">
      <c r="A2049" s="11" t="s">
        <v>169</v>
      </c>
      <c r="B2049" s="11" t="s">
        <v>56</v>
      </c>
      <c r="C2049" s="11" t="s">
        <v>56</v>
      </c>
      <c r="D2049" s="11" t="s">
        <v>56</v>
      </c>
      <c r="E2049" s="11" t="s">
        <v>56</v>
      </c>
      <c r="F2049" s="11" t="s">
        <v>175</v>
      </c>
      <c r="G2049" s="1">
        <v>42163</v>
      </c>
      <c r="H2049" s="11">
        <v>15</v>
      </c>
      <c r="I2049" s="11">
        <v>19</v>
      </c>
      <c r="J2049" s="11"/>
      <c r="K2049" s="11">
        <v>1</v>
      </c>
    </row>
    <row r="2050" spans="1:11" x14ac:dyDescent="0.25">
      <c r="A2050" s="11" t="s">
        <v>169</v>
      </c>
      <c r="B2050" s="11" t="s">
        <v>56</v>
      </c>
      <c r="C2050" s="11" t="s">
        <v>56</v>
      </c>
      <c r="D2050" s="11" t="s">
        <v>56</v>
      </c>
      <c r="E2050" s="11" t="s">
        <v>56</v>
      </c>
      <c r="F2050" s="11" t="s">
        <v>175</v>
      </c>
      <c r="G2050" s="1">
        <v>42164</v>
      </c>
      <c r="H2050" s="11">
        <v>14</v>
      </c>
      <c r="I2050" s="11">
        <v>19</v>
      </c>
      <c r="J2050" s="11"/>
      <c r="K2050" s="11">
        <v>1</v>
      </c>
    </row>
    <row r="2051" spans="1:11" x14ac:dyDescent="0.25">
      <c r="A2051" s="11" t="s">
        <v>169</v>
      </c>
      <c r="B2051" s="11" t="s">
        <v>56</v>
      </c>
      <c r="C2051" s="11" t="s">
        <v>56</v>
      </c>
      <c r="D2051" s="11" t="s">
        <v>56</v>
      </c>
      <c r="E2051" s="11" t="s">
        <v>56</v>
      </c>
      <c r="F2051" s="11" t="s">
        <v>175</v>
      </c>
      <c r="G2051" s="1">
        <v>42180</v>
      </c>
      <c r="H2051" s="11">
        <v>15</v>
      </c>
      <c r="I2051" s="11">
        <v>19</v>
      </c>
      <c r="J2051" s="11"/>
      <c r="K2051" s="11">
        <v>1</v>
      </c>
    </row>
    <row r="2052" spans="1:11" x14ac:dyDescent="0.25">
      <c r="A2052" s="11" t="s">
        <v>169</v>
      </c>
      <c r="B2052" s="11" t="s">
        <v>56</v>
      </c>
      <c r="C2052" s="11" t="s">
        <v>56</v>
      </c>
      <c r="D2052" s="11" t="s">
        <v>56</v>
      </c>
      <c r="E2052" s="11" t="s">
        <v>56</v>
      </c>
      <c r="F2052" s="11" t="s">
        <v>175</v>
      </c>
      <c r="G2052" s="1">
        <v>42181</v>
      </c>
      <c r="H2052" s="11">
        <v>17</v>
      </c>
      <c r="I2052" s="11">
        <v>19</v>
      </c>
      <c r="J2052" s="11"/>
      <c r="K2052" s="11">
        <v>1</v>
      </c>
    </row>
    <row r="2053" spans="1:11" x14ac:dyDescent="0.25">
      <c r="A2053" s="11" t="s">
        <v>169</v>
      </c>
      <c r="B2053" s="11" t="s">
        <v>56</v>
      </c>
      <c r="C2053" s="11" t="s">
        <v>56</v>
      </c>
      <c r="D2053" s="11" t="s">
        <v>56</v>
      </c>
      <c r="E2053" s="11" t="s">
        <v>56</v>
      </c>
      <c r="F2053" s="11" t="s">
        <v>175</v>
      </c>
      <c r="G2053" s="1">
        <v>42184</v>
      </c>
      <c r="H2053" s="11">
        <v>17</v>
      </c>
      <c r="I2053" s="11">
        <v>19</v>
      </c>
      <c r="J2053" s="11"/>
      <c r="K2053" s="11">
        <v>1</v>
      </c>
    </row>
    <row r="2054" spans="1:11" x14ac:dyDescent="0.25">
      <c r="A2054" s="11" t="s">
        <v>169</v>
      </c>
      <c r="B2054" s="11" t="s">
        <v>56</v>
      </c>
      <c r="C2054" s="11" t="s">
        <v>56</v>
      </c>
      <c r="D2054" s="11" t="s">
        <v>56</v>
      </c>
      <c r="E2054" s="11" t="s">
        <v>56</v>
      </c>
      <c r="F2054" s="11" t="s">
        <v>175</v>
      </c>
      <c r="G2054" s="1">
        <v>42185</v>
      </c>
      <c r="H2054" s="11">
        <v>16</v>
      </c>
      <c r="I2054" s="11">
        <v>19</v>
      </c>
      <c r="J2054" s="11"/>
      <c r="K2054" s="11">
        <v>1</v>
      </c>
    </row>
    <row r="2055" spans="1:11" x14ac:dyDescent="0.25">
      <c r="A2055" s="11" t="s">
        <v>169</v>
      </c>
      <c r="B2055" s="11" t="s">
        <v>56</v>
      </c>
      <c r="C2055" s="11" t="s">
        <v>56</v>
      </c>
      <c r="D2055" s="11" t="s">
        <v>56</v>
      </c>
      <c r="E2055" s="11" t="s">
        <v>56</v>
      </c>
      <c r="F2055" s="11" t="s">
        <v>175</v>
      </c>
      <c r="G2055" s="1">
        <v>42186</v>
      </c>
      <c r="H2055" s="11">
        <v>14</v>
      </c>
      <c r="I2055" s="11">
        <v>19</v>
      </c>
      <c r="J2055" s="11"/>
      <c r="K2055" s="11">
        <v>1</v>
      </c>
    </row>
    <row r="2056" spans="1:11" x14ac:dyDescent="0.25">
      <c r="A2056" s="11" t="s">
        <v>169</v>
      </c>
      <c r="B2056" s="11" t="s">
        <v>56</v>
      </c>
      <c r="C2056" s="11" t="s">
        <v>56</v>
      </c>
      <c r="D2056" s="11" t="s">
        <v>56</v>
      </c>
      <c r="E2056" s="11" t="s">
        <v>56</v>
      </c>
      <c r="F2056" s="11" t="s">
        <v>175</v>
      </c>
      <c r="G2056" s="1">
        <v>42187</v>
      </c>
      <c r="H2056" s="11">
        <v>17</v>
      </c>
      <c r="I2056" s="11">
        <v>18</v>
      </c>
      <c r="J2056" s="11"/>
      <c r="K2056" s="11">
        <v>1</v>
      </c>
    </row>
    <row r="2057" spans="1:11" x14ac:dyDescent="0.25">
      <c r="A2057" s="11" t="s">
        <v>169</v>
      </c>
      <c r="B2057" s="11" t="s">
        <v>56</v>
      </c>
      <c r="C2057" s="11" t="s">
        <v>56</v>
      </c>
      <c r="D2057" s="11" t="s">
        <v>56</v>
      </c>
      <c r="E2057" s="11" t="s">
        <v>56</v>
      </c>
      <c r="F2057" s="11" t="s">
        <v>175</v>
      </c>
      <c r="G2057" s="1">
        <v>42213</v>
      </c>
      <c r="H2057" s="11">
        <v>18</v>
      </c>
      <c r="I2057" s="11">
        <v>19</v>
      </c>
      <c r="J2057" s="11"/>
      <c r="K2057" s="11">
        <v>1</v>
      </c>
    </row>
    <row r="2058" spans="1:11" x14ac:dyDescent="0.25">
      <c r="A2058" s="11" t="s">
        <v>169</v>
      </c>
      <c r="B2058" s="11" t="s">
        <v>56</v>
      </c>
      <c r="C2058" s="11" t="s">
        <v>56</v>
      </c>
      <c r="D2058" s="11" t="s">
        <v>56</v>
      </c>
      <c r="E2058" s="11" t="s">
        <v>56</v>
      </c>
      <c r="F2058" s="11" t="s">
        <v>175</v>
      </c>
      <c r="G2058" s="1">
        <v>42214</v>
      </c>
      <c r="H2058" s="11">
        <v>17</v>
      </c>
      <c r="I2058" s="11">
        <v>19</v>
      </c>
      <c r="J2058" s="11"/>
      <c r="K2058" s="11">
        <v>1</v>
      </c>
    </row>
    <row r="2059" spans="1:11" x14ac:dyDescent="0.25">
      <c r="A2059" s="11" t="s">
        <v>169</v>
      </c>
      <c r="B2059" s="11" t="s">
        <v>56</v>
      </c>
      <c r="C2059" s="11" t="s">
        <v>56</v>
      </c>
      <c r="D2059" s="11" t="s">
        <v>56</v>
      </c>
      <c r="E2059" s="11" t="s">
        <v>56</v>
      </c>
      <c r="F2059" s="11" t="s">
        <v>175</v>
      </c>
      <c r="G2059" s="1">
        <v>42215</v>
      </c>
      <c r="H2059" s="11">
        <v>17</v>
      </c>
      <c r="I2059" s="11">
        <v>18</v>
      </c>
      <c r="J2059" s="11"/>
      <c r="K2059" s="11">
        <v>1</v>
      </c>
    </row>
    <row r="2060" spans="1:11" x14ac:dyDescent="0.25">
      <c r="A2060" s="11" t="s">
        <v>169</v>
      </c>
      <c r="B2060" s="11" t="s">
        <v>56</v>
      </c>
      <c r="C2060" s="11" t="s">
        <v>56</v>
      </c>
      <c r="D2060" s="11" t="s">
        <v>56</v>
      </c>
      <c r="E2060" s="11" t="s">
        <v>56</v>
      </c>
      <c r="F2060" s="11" t="s">
        <v>175</v>
      </c>
      <c r="G2060" s="1">
        <v>42222</v>
      </c>
      <c r="H2060" s="11">
        <v>17</v>
      </c>
      <c r="I2060" s="11">
        <v>18</v>
      </c>
      <c r="J2060" s="11"/>
      <c r="K2060" s="11">
        <v>1</v>
      </c>
    </row>
    <row r="2061" spans="1:11" x14ac:dyDescent="0.25">
      <c r="A2061" s="11" t="s">
        <v>169</v>
      </c>
      <c r="B2061" s="11" t="s">
        <v>56</v>
      </c>
      <c r="C2061" s="11" t="s">
        <v>56</v>
      </c>
      <c r="D2061" s="11" t="s">
        <v>56</v>
      </c>
      <c r="E2061" s="11" t="s">
        <v>56</v>
      </c>
      <c r="F2061" s="11" t="s">
        <v>175</v>
      </c>
      <c r="G2061" s="1">
        <v>42229</v>
      </c>
      <c r="H2061" s="11">
        <v>18</v>
      </c>
      <c r="I2061" s="11">
        <v>19</v>
      </c>
      <c r="J2061" s="11"/>
      <c r="K2061" s="11">
        <v>1</v>
      </c>
    </row>
    <row r="2062" spans="1:11" x14ac:dyDescent="0.25">
      <c r="A2062" s="11" t="s">
        <v>169</v>
      </c>
      <c r="B2062" s="11" t="s">
        <v>56</v>
      </c>
      <c r="C2062" s="11" t="s">
        <v>56</v>
      </c>
      <c r="D2062" s="11" t="s">
        <v>56</v>
      </c>
      <c r="E2062" s="11" t="s">
        <v>56</v>
      </c>
      <c r="F2062" s="11" t="s">
        <v>175</v>
      </c>
      <c r="G2062" s="1">
        <v>42233</v>
      </c>
      <c r="H2062" s="11">
        <v>17</v>
      </c>
      <c r="I2062" s="11">
        <v>18</v>
      </c>
      <c r="J2062" s="11"/>
      <c r="K2062" s="11">
        <v>1</v>
      </c>
    </row>
    <row r="2063" spans="1:11" x14ac:dyDescent="0.25">
      <c r="A2063" s="11" t="s">
        <v>169</v>
      </c>
      <c r="B2063" s="11" t="s">
        <v>56</v>
      </c>
      <c r="C2063" s="11" t="s">
        <v>56</v>
      </c>
      <c r="D2063" s="11" t="s">
        <v>56</v>
      </c>
      <c r="E2063" s="11" t="s">
        <v>56</v>
      </c>
      <c r="F2063" s="11" t="s">
        <v>175</v>
      </c>
      <c r="G2063" s="1">
        <v>42242</v>
      </c>
      <c r="H2063" s="11">
        <v>17</v>
      </c>
      <c r="I2063" s="11">
        <v>19</v>
      </c>
      <c r="J2063" s="11"/>
      <c r="K2063" s="11">
        <v>1</v>
      </c>
    </row>
    <row r="2064" spans="1:11" x14ac:dyDescent="0.25">
      <c r="A2064" s="11" t="s">
        <v>169</v>
      </c>
      <c r="B2064" s="11" t="s">
        <v>56</v>
      </c>
      <c r="C2064" s="11" t="s">
        <v>56</v>
      </c>
      <c r="D2064" s="11" t="s">
        <v>56</v>
      </c>
      <c r="E2064" s="11" t="s">
        <v>56</v>
      </c>
      <c r="F2064" s="11" t="s">
        <v>175</v>
      </c>
      <c r="G2064" s="1">
        <v>42244</v>
      </c>
      <c r="H2064" s="11">
        <v>17</v>
      </c>
      <c r="I2064" s="11">
        <v>19</v>
      </c>
      <c r="J2064" s="11"/>
      <c r="K2064" s="11">
        <v>1</v>
      </c>
    </row>
    <row r="2065" spans="1:11" x14ac:dyDescent="0.25">
      <c r="A2065" s="11" t="s">
        <v>169</v>
      </c>
      <c r="B2065" s="11" t="s">
        <v>56</v>
      </c>
      <c r="C2065" s="11" t="s">
        <v>56</v>
      </c>
      <c r="D2065" s="11" t="s">
        <v>56</v>
      </c>
      <c r="E2065" s="11" t="s">
        <v>56</v>
      </c>
      <c r="F2065" s="11" t="s">
        <v>175</v>
      </c>
      <c r="G2065" s="1">
        <v>42255</v>
      </c>
      <c r="H2065" s="11">
        <v>16</v>
      </c>
      <c r="I2065" s="11">
        <v>19</v>
      </c>
      <c r="J2065" s="11"/>
      <c r="K2065" s="11">
        <v>1</v>
      </c>
    </row>
    <row r="2066" spans="1:11" x14ac:dyDescent="0.25">
      <c r="A2066" s="11" t="s">
        <v>169</v>
      </c>
      <c r="B2066" s="11" t="s">
        <v>56</v>
      </c>
      <c r="C2066" s="11" t="s">
        <v>56</v>
      </c>
      <c r="D2066" s="11" t="s">
        <v>56</v>
      </c>
      <c r="E2066" s="11" t="s">
        <v>56</v>
      </c>
      <c r="F2066" s="11" t="s">
        <v>175</v>
      </c>
      <c r="G2066" s="1">
        <v>42256</v>
      </c>
      <c r="H2066" s="11">
        <v>15</v>
      </c>
      <c r="I2066" s="11">
        <v>19</v>
      </c>
      <c r="J2066" s="11"/>
      <c r="K2066" s="11">
        <v>1</v>
      </c>
    </row>
    <row r="2067" spans="1:11" x14ac:dyDescent="0.25">
      <c r="A2067" s="11" t="s">
        <v>169</v>
      </c>
      <c r="B2067" s="11" t="s">
        <v>56</v>
      </c>
      <c r="C2067" s="11" t="s">
        <v>56</v>
      </c>
      <c r="D2067" s="11" t="s">
        <v>56</v>
      </c>
      <c r="E2067" s="11" t="s">
        <v>56</v>
      </c>
      <c r="F2067" s="11" t="s">
        <v>175</v>
      </c>
      <c r="G2067" s="1">
        <v>42257</v>
      </c>
      <c r="H2067" s="11">
        <v>15</v>
      </c>
      <c r="I2067" s="11">
        <v>19</v>
      </c>
      <c r="J2067" s="11"/>
      <c r="K2067" s="11">
        <v>1</v>
      </c>
    </row>
    <row r="2068" spans="1:11" x14ac:dyDescent="0.25">
      <c r="A2068" s="11" t="s">
        <v>169</v>
      </c>
      <c r="B2068" s="11" t="s">
        <v>56</v>
      </c>
      <c r="C2068" s="11" t="s">
        <v>56</v>
      </c>
      <c r="D2068" s="11" t="s">
        <v>56</v>
      </c>
      <c r="E2068" s="11" t="s">
        <v>56</v>
      </c>
      <c r="F2068" s="11" t="s">
        <v>175</v>
      </c>
      <c r="G2068" s="1">
        <v>42258</v>
      </c>
      <c r="H2068" s="11">
        <v>15</v>
      </c>
      <c r="I2068" s="11">
        <v>19</v>
      </c>
      <c r="J2068" s="11"/>
      <c r="K2068" s="11">
        <v>1</v>
      </c>
    </row>
    <row r="2069" spans="1:11" x14ac:dyDescent="0.25">
      <c r="A2069" s="11" t="s">
        <v>169</v>
      </c>
      <c r="B2069" s="11" t="s">
        <v>56</v>
      </c>
      <c r="C2069" s="11" t="s">
        <v>56</v>
      </c>
      <c r="D2069" s="11" t="s">
        <v>56</v>
      </c>
      <c r="E2069" s="11" t="s">
        <v>56</v>
      </c>
      <c r="F2069" s="11" t="s">
        <v>175</v>
      </c>
      <c r="G2069" s="1">
        <v>42272</v>
      </c>
      <c r="H2069" s="11">
        <v>18</v>
      </c>
      <c r="I2069" s="11">
        <v>19</v>
      </c>
      <c r="J2069" s="11"/>
      <c r="K2069" s="11">
        <v>1</v>
      </c>
    </row>
    <row r="2070" spans="1:11" x14ac:dyDescent="0.25">
      <c r="A2070" s="11" t="s">
        <v>169</v>
      </c>
      <c r="B2070" s="11" t="s">
        <v>56</v>
      </c>
      <c r="C2070" s="11" t="s">
        <v>56</v>
      </c>
      <c r="D2070" s="11" t="s">
        <v>56</v>
      </c>
      <c r="E2070" s="11" t="s">
        <v>56</v>
      </c>
      <c r="F2070" s="11" t="s">
        <v>175</v>
      </c>
      <c r="G2070" s="1">
        <v>42286</v>
      </c>
      <c r="H2070" s="11">
        <v>18</v>
      </c>
      <c r="I2070" s="11">
        <v>19</v>
      </c>
      <c r="J2070" s="11"/>
      <c r="K2070" s="11">
        <v>1</v>
      </c>
    </row>
    <row r="2071" spans="1:11" x14ac:dyDescent="0.25">
      <c r="A2071" s="11" t="s">
        <v>169</v>
      </c>
      <c r="B2071" s="11" t="s">
        <v>56</v>
      </c>
      <c r="C2071" s="11" t="s">
        <v>56</v>
      </c>
      <c r="D2071" s="11" t="s">
        <v>56</v>
      </c>
      <c r="E2071" s="11" t="s">
        <v>56</v>
      </c>
      <c r="F2071" s="11" t="s">
        <v>175</v>
      </c>
      <c r="G2071" s="1">
        <v>42289</v>
      </c>
      <c r="H2071" s="11">
        <v>17</v>
      </c>
      <c r="I2071" s="11">
        <v>19</v>
      </c>
      <c r="J2071" s="11"/>
      <c r="K2071" s="11">
        <v>1</v>
      </c>
    </row>
    <row r="2072" spans="1:11" x14ac:dyDescent="0.25">
      <c r="A2072" s="11" t="s">
        <v>169</v>
      </c>
      <c r="B2072" s="11" t="s">
        <v>56</v>
      </c>
      <c r="C2072" s="11" t="s">
        <v>56</v>
      </c>
      <c r="D2072" s="11" t="s">
        <v>56</v>
      </c>
      <c r="E2072" s="11" t="s">
        <v>56</v>
      </c>
      <c r="F2072" s="11" t="s">
        <v>175</v>
      </c>
      <c r="G2072" s="1">
        <v>42290</v>
      </c>
      <c r="H2072" s="11">
        <v>17</v>
      </c>
      <c r="I2072" s="11">
        <v>19</v>
      </c>
      <c r="J2072" s="11"/>
      <c r="K2072" s="11">
        <v>1</v>
      </c>
    </row>
    <row r="2073" spans="1:11" x14ac:dyDescent="0.25">
      <c r="A2073" s="11" t="s">
        <v>169</v>
      </c>
      <c r="B2073" s="11" t="s">
        <v>56</v>
      </c>
      <c r="C2073" s="11" t="s">
        <v>56</v>
      </c>
      <c r="D2073" s="11" t="s">
        <v>56</v>
      </c>
      <c r="E2073" s="11" t="s">
        <v>56</v>
      </c>
      <c r="F2073" s="11" t="s">
        <v>175</v>
      </c>
      <c r="G2073" s="1">
        <v>42291</v>
      </c>
      <c r="H2073" s="11">
        <v>18</v>
      </c>
      <c r="I2073" s="11">
        <v>19</v>
      </c>
      <c r="J2073" s="11"/>
      <c r="K2073" s="11">
        <v>1</v>
      </c>
    </row>
    <row r="2074" spans="1:11" x14ac:dyDescent="0.25">
      <c r="A2074" s="11" t="s">
        <v>169</v>
      </c>
      <c r="B2074" s="11" t="s">
        <v>56</v>
      </c>
      <c r="C2074" s="11" t="s">
        <v>56</v>
      </c>
      <c r="D2074" s="11" t="s">
        <v>56</v>
      </c>
      <c r="E2074" s="11" t="s">
        <v>56</v>
      </c>
      <c r="F2074" s="11" t="s">
        <v>175</v>
      </c>
      <c r="G2074" s="1">
        <v>42292</v>
      </c>
      <c r="H2074" s="11">
        <v>18</v>
      </c>
      <c r="I2074" s="11">
        <v>19</v>
      </c>
      <c r="J2074" s="11"/>
      <c r="K2074" s="11">
        <v>1</v>
      </c>
    </row>
    <row r="2075" spans="1:11" x14ac:dyDescent="0.25">
      <c r="A2075" s="11" t="s">
        <v>170</v>
      </c>
      <c r="B2075" s="11" t="s">
        <v>56</v>
      </c>
      <c r="C2075" s="11" t="s">
        <v>56</v>
      </c>
      <c r="D2075" s="11" t="s">
        <v>56</v>
      </c>
      <c r="E2075" s="11" t="s">
        <v>56</v>
      </c>
      <c r="F2075" s="11" t="s">
        <v>174</v>
      </c>
      <c r="G2075" s="1">
        <v>41947</v>
      </c>
      <c r="H2075" s="11">
        <v>19</v>
      </c>
      <c r="I2075" s="11">
        <v>19</v>
      </c>
      <c r="J2075" s="11"/>
      <c r="K2075" s="11">
        <v>1</v>
      </c>
    </row>
    <row r="2076" spans="1:11" x14ac:dyDescent="0.25">
      <c r="A2076" s="11" t="s">
        <v>170</v>
      </c>
      <c r="B2076" s="11" t="s">
        <v>56</v>
      </c>
      <c r="C2076" s="11" t="s">
        <v>56</v>
      </c>
      <c r="D2076" s="11" t="s">
        <v>56</v>
      </c>
      <c r="E2076" s="11" t="s">
        <v>56</v>
      </c>
      <c r="F2076" s="11" t="s">
        <v>174</v>
      </c>
      <c r="G2076" s="1">
        <v>41948</v>
      </c>
      <c r="H2076" s="11">
        <v>18</v>
      </c>
      <c r="I2076" s="11">
        <v>19</v>
      </c>
      <c r="J2076" s="11"/>
      <c r="K2076" s="11">
        <v>1</v>
      </c>
    </row>
    <row r="2077" spans="1:11" x14ac:dyDescent="0.25">
      <c r="A2077" s="11" t="s">
        <v>170</v>
      </c>
      <c r="B2077" s="11" t="s">
        <v>56</v>
      </c>
      <c r="C2077" s="11" t="s">
        <v>56</v>
      </c>
      <c r="D2077" s="11" t="s">
        <v>56</v>
      </c>
      <c r="E2077" s="11" t="s">
        <v>56</v>
      </c>
      <c r="F2077" s="11" t="s">
        <v>174</v>
      </c>
      <c r="G2077" s="1">
        <v>41949</v>
      </c>
      <c r="H2077" s="11">
        <v>17</v>
      </c>
      <c r="I2077" s="11">
        <v>19</v>
      </c>
      <c r="J2077" s="11"/>
      <c r="K2077" s="11">
        <v>1</v>
      </c>
    </row>
    <row r="2078" spans="1:11" x14ac:dyDescent="0.25">
      <c r="A2078" s="11" t="s">
        <v>170</v>
      </c>
      <c r="B2078" s="11" t="s">
        <v>56</v>
      </c>
      <c r="C2078" s="11" t="s">
        <v>56</v>
      </c>
      <c r="D2078" s="11" t="s">
        <v>56</v>
      </c>
      <c r="E2078" s="11" t="s">
        <v>56</v>
      </c>
      <c r="F2078" s="11" t="s">
        <v>174</v>
      </c>
      <c r="G2078" s="1">
        <v>41950</v>
      </c>
      <c r="H2078" s="11">
        <v>18</v>
      </c>
      <c r="I2078" s="11">
        <v>19</v>
      </c>
      <c r="J2078" s="11"/>
      <c r="K2078" s="11">
        <v>1</v>
      </c>
    </row>
    <row r="2079" spans="1:11" x14ac:dyDescent="0.25">
      <c r="A2079" s="11" t="s">
        <v>170</v>
      </c>
      <c r="B2079" s="11" t="s">
        <v>56</v>
      </c>
      <c r="C2079" s="11" t="s">
        <v>56</v>
      </c>
      <c r="D2079" s="11" t="s">
        <v>56</v>
      </c>
      <c r="E2079" s="11" t="s">
        <v>56</v>
      </c>
      <c r="F2079" s="11" t="s">
        <v>174</v>
      </c>
      <c r="G2079" s="1">
        <v>41953</v>
      </c>
      <c r="H2079" s="11">
        <v>18</v>
      </c>
      <c r="I2079" s="11">
        <v>19</v>
      </c>
      <c r="J2079" s="11"/>
      <c r="K2079" s="11">
        <v>1</v>
      </c>
    </row>
    <row r="2080" spans="1:11" x14ac:dyDescent="0.25">
      <c r="A2080" s="11" t="s">
        <v>170</v>
      </c>
      <c r="B2080" s="11" t="s">
        <v>56</v>
      </c>
      <c r="C2080" s="11" t="s">
        <v>56</v>
      </c>
      <c r="D2080" s="11" t="s">
        <v>56</v>
      </c>
      <c r="E2080" s="11" t="s">
        <v>56</v>
      </c>
      <c r="F2080" s="11" t="s">
        <v>174</v>
      </c>
      <c r="G2080" s="1">
        <v>41956</v>
      </c>
      <c r="H2080" s="11">
        <v>18</v>
      </c>
      <c r="I2080" s="11">
        <v>19</v>
      </c>
      <c r="J2080" s="11"/>
      <c r="K2080" s="11">
        <v>1</v>
      </c>
    </row>
    <row r="2081" spans="1:11" x14ac:dyDescent="0.25">
      <c r="A2081" s="11" t="s">
        <v>170</v>
      </c>
      <c r="B2081" s="11" t="s">
        <v>56</v>
      </c>
      <c r="C2081" s="11" t="s">
        <v>56</v>
      </c>
      <c r="D2081" s="11" t="s">
        <v>56</v>
      </c>
      <c r="E2081" s="11" t="s">
        <v>56</v>
      </c>
      <c r="F2081" s="11" t="s">
        <v>174</v>
      </c>
      <c r="G2081" s="1">
        <v>41963</v>
      </c>
      <c r="H2081" s="11">
        <v>18</v>
      </c>
      <c r="I2081" s="11">
        <v>18</v>
      </c>
      <c r="J2081" s="11"/>
      <c r="K2081" s="11">
        <v>1</v>
      </c>
    </row>
    <row r="2082" spans="1:11" x14ac:dyDescent="0.25">
      <c r="A2082" s="11" t="s">
        <v>170</v>
      </c>
      <c r="B2082" s="11" t="s">
        <v>56</v>
      </c>
      <c r="C2082" s="11" t="s">
        <v>56</v>
      </c>
      <c r="D2082" s="11" t="s">
        <v>56</v>
      </c>
      <c r="E2082" s="11" t="s">
        <v>56</v>
      </c>
      <c r="F2082" s="11" t="s">
        <v>174</v>
      </c>
      <c r="G2082" s="1">
        <v>41975</v>
      </c>
      <c r="H2082" s="11">
        <v>18</v>
      </c>
      <c r="I2082" s="11">
        <v>18</v>
      </c>
      <c r="J2082" s="11"/>
      <c r="K2082" s="11">
        <v>1</v>
      </c>
    </row>
    <row r="2083" spans="1:11" x14ac:dyDescent="0.25">
      <c r="A2083" s="11" t="s">
        <v>170</v>
      </c>
      <c r="B2083" s="11" t="s">
        <v>56</v>
      </c>
      <c r="C2083" s="11" t="s">
        <v>56</v>
      </c>
      <c r="D2083" s="11" t="s">
        <v>56</v>
      </c>
      <c r="E2083" s="11" t="s">
        <v>56</v>
      </c>
      <c r="F2083" s="11" t="s">
        <v>174</v>
      </c>
      <c r="G2083" s="1">
        <v>41976</v>
      </c>
      <c r="H2083" s="11">
        <v>18</v>
      </c>
      <c r="I2083" s="11">
        <v>18</v>
      </c>
      <c r="J2083" s="11"/>
      <c r="K2083" s="11">
        <v>1</v>
      </c>
    </row>
    <row r="2084" spans="1:11" x14ac:dyDescent="0.25">
      <c r="A2084" s="11" t="s">
        <v>170</v>
      </c>
      <c r="B2084" s="11" t="s">
        <v>56</v>
      </c>
      <c r="C2084" s="11" t="s">
        <v>56</v>
      </c>
      <c r="D2084" s="11" t="s">
        <v>56</v>
      </c>
      <c r="E2084" s="11" t="s">
        <v>56</v>
      </c>
      <c r="F2084" s="11" t="s">
        <v>174</v>
      </c>
      <c r="G2084" s="1">
        <v>41978</v>
      </c>
      <c r="H2084" s="11">
        <v>18</v>
      </c>
      <c r="I2084" s="11">
        <v>18</v>
      </c>
      <c r="J2084" s="11"/>
      <c r="K2084" s="11">
        <v>1</v>
      </c>
    </row>
    <row r="2085" spans="1:11" x14ac:dyDescent="0.25">
      <c r="A2085" s="11" t="s">
        <v>170</v>
      </c>
      <c r="B2085" s="11" t="s">
        <v>56</v>
      </c>
      <c r="C2085" s="11" t="s">
        <v>56</v>
      </c>
      <c r="D2085" s="11" t="s">
        <v>56</v>
      </c>
      <c r="E2085" s="11" t="s">
        <v>56</v>
      </c>
      <c r="F2085" s="11" t="s">
        <v>174</v>
      </c>
      <c r="G2085" s="1">
        <v>41981</v>
      </c>
      <c r="H2085" s="11">
        <v>18</v>
      </c>
      <c r="I2085" s="11">
        <v>18</v>
      </c>
      <c r="J2085" s="11"/>
      <c r="K2085" s="11">
        <v>1</v>
      </c>
    </row>
    <row r="2086" spans="1:11" x14ac:dyDescent="0.25">
      <c r="A2086" s="11" t="s">
        <v>170</v>
      </c>
      <c r="B2086" s="11" t="s">
        <v>56</v>
      </c>
      <c r="C2086" s="11" t="s">
        <v>56</v>
      </c>
      <c r="D2086" s="11" t="s">
        <v>56</v>
      </c>
      <c r="E2086" s="11" t="s">
        <v>56</v>
      </c>
      <c r="F2086" s="11" t="s">
        <v>174</v>
      </c>
      <c r="G2086" s="1">
        <v>42018</v>
      </c>
      <c r="H2086" s="11">
        <v>18</v>
      </c>
      <c r="I2086" s="11">
        <v>18</v>
      </c>
      <c r="J2086" s="11"/>
      <c r="K2086" s="11">
        <v>1</v>
      </c>
    </row>
    <row r="2087" spans="1:11" x14ac:dyDescent="0.25">
      <c r="A2087" s="11" t="s">
        <v>170</v>
      </c>
      <c r="B2087" s="11" t="s">
        <v>56</v>
      </c>
      <c r="C2087" s="11" t="s">
        <v>56</v>
      </c>
      <c r="D2087" s="11" t="s">
        <v>56</v>
      </c>
      <c r="E2087" s="11" t="s">
        <v>56</v>
      </c>
      <c r="F2087" s="11" t="s">
        <v>174</v>
      </c>
      <c r="G2087" s="1">
        <v>42033</v>
      </c>
      <c r="H2087" s="11">
        <v>18</v>
      </c>
      <c r="I2087" s="11">
        <v>18</v>
      </c>
      <c r="J2087" s="11"/>
      <c r="K2087" s="11">
        <v>1</v>
      </c>
    </row>
    <row r="2088" spans="1:11" x14ac:dyDescent="0.25">
      <c r="A2088" s="11" t="s">
        <v>170</v>
      </c>
      <c r="B2088" s="11" t="s">
        <v>56</v>
      </c>
      <c r="C2088" s="11" t="s">
        <v>56</v>
      </c>
      <c r="D2088" s="11" t="s">
        <v>56</v>
      </c>
      <c r="E2088" s="11" t="s">
        <v>56</v>
      </c>
      <c r="F2088" s="11" t="s">
        <v>174</v>
      </c>
      <c r="G2088" s="1">
        <v>42034</v>
      </c>
      <c r="H2088" s="11">
        <v>18</v>
      </c>
      <c r="I2088" s="11">
        <v>19</v>
      </c>
      <c r="J2088" s="11">
        <v>34</v>
      </c>
      <c r="K2088" s="11">
        <v>0</v>
      </c>
    </row>
    <row r="2089" spans="1:11" x14ac:dyDescent="0.25">
      <c r="A2089" s="11" t="s">
        <v>170</v>
      </c>
      <c r="B2089" s="11" t="s">
        <v>56</v>
      </c>
      <c r="C2089" s="11" t="s">
        <v>56</v>
      </c>
      <c r="D2089" s="11" t="s">
        <v>56</v>
      </c>
      <c r="E2089" s="11" t="s">
        <v>56</v>
      </c>
      <c r="F2089" s="11" t="s">
        <v>174</v>
      </c>
      <c r="G2089" s="1">
        <v>42037</v>
      </c>
      <c r="H2089" s="11">
        <v>18</v>
      </c>
      <c r="I2089" s="11">
        <v>19</v>
      </c>
      <c r="J2089" s="11"/>
      <c r="K2089" s="11">
        <v>1</v>
      </c>
    </row>
    <row r="2090" spans="1:11" x14ac:dyDescent="0.25">
      <c r="A2090" s="11" t="s">
        <v>170</v>
      </c>
      <c r="B2090" s="11" t="s">
        <v>56</v>
      </c>
      <c r="C2090" s="11" t="s">
        <v>56</v>
      </c>
      <c r="D2090" s="11" t="s">
        <v>56</v>
      </c>
      <c r="E2090" s="11" t="s">
        <v>56</v>
      </c>
      <c r="F2090" s="11" t="s">
        <v>174</v>
      </c>
      <c r="G2090" s="1">
        <v>42038</v>
      </c>
      <c r="H2090" s="11">
        <v>18</v>
      </c>
      <c r="I2090" s="11">
        <v>19</v>
      </c>
      <c r="J2090" s="11"/>
      <c r="K2090" s="11">
        <v>1</v>
      </c>
    </row>
    <row r="2091" spans="1:11" x14ac:dyDescent="0.25">
      <c r="A2091" s="11" t="s">
        <v>170</v>
      </c>
      <c r="B2091" s="11" t="s">
        <v>56</v>
      </c>
      <c r="C2091" s="11" t="s">
        <v>56</v>
      </c>
      <c r="D2091" s="11" t="s">
        <v>56</v>
      </c>
      <c r="E2091" s="11" t="s">
        <v>56</v>
      </c>
      <c r="F2091" s="11" t="s">
        <v>174</v>
      </c>
      <c r="G2091" s="1">
        <v>42039</v>
      </c>
      <c r="H2091" s="11">
        <v>19</v>
      </c>
      <c r="I2091" s="11">
        <v>19</v>
      </c>
      <c r="J2091" s="11"/>
      <c r="K2091" s="11">
        <v>1</v>
      </c>
    </row>
    <row r="2092" spans="1:11" x14ac:dyDescent="0.25">
      <c r="A2092" s="11" t="s">
        <v>170</v>
      </c>
      <c r="B2092" s="11" t="s">
        <v>56</v>
      </c>
      <c r="C2092" s="11" t="s">
        <v>56</v>
      </c>
      <c r="D2092" s="11" t="s">
        <v>56</v>
      </c>
      <c r="E2092" s="11" t="s">
        <v>56</v>
      </c>
      <c r="F2092" s="11" t="s">
        <v>174</v>
      </c>
      <c r="G2092" s="1">
        <v>42040</v>
      </c>
      <c r="H2092" s="11">
        <v>19</v>
      </c>
      <c r="I2092" s="11">
        <v>19</v>
      </c>
      <c r="J2092" s="11"/>
      <c r="K2092" s="11">
        <v>1</v>
      </c>
    </row>
    <row r="2093" spans="1:11" x14ac:dyDescent="0.25">
      <c r="A2093" s="11" t="s">
        <v>170</v>
      </c>
      <c r="B2093" s="11" t="s">
        <v>56</v>
      </c>
      <c r="C2093" s="11" t="s">
        <v>56</v>
      </c>
      <c r="D2093" s="11" t="s">
        <v>56</v>
      </c>
      <c r="E2093" s="11" t="s">
        <v>56</v>
      </c>
      <c r="F2093" s="11" t="s">
        <v>174</v>
      </c>
      <c r="G2093" s="1">
        <v>42044</v>
      </c>
      <c r="H2093" s="11">
        <v>18</v>
      </c>
      <c r="I2093" s="11">
        <v>19</v>
      </c>
      <c r="J2093" s="11"/>
      <c r="K2093" s="11">
        <v>1</v>
      </c>
    </row>
    <row r="2094" spans="1:11" x14ac:dyDescent="0.25">
      <c r="A2094" s="11" t="s">
        <v>170</v>
      </c>
      <c r="B2094" s="11" t="s">
        <v>56</v>
      </c>
      <c r="C2094" s="11" t="s">
        <v>56</v>
      </c>
      <c r="D2094" s="11" t="s">
        <v>56</v>
      </c>
      <c r="E2094" s="11" t="s">
        <v>56</v>
      </c>
      <c r="F2094" s="11" t="s">
        <v>174</v>
      </c>
      <c r="G2094" s="1">
        <v>42045</v>
      </c>
      <c r="H2094" s="11">
        <v>19</v>
      </c>
      <c r="I2094" s="11">
        <v>19</v>
      </c>
      <c r="J2094" s="11"/>
      <c r="K2094" s="11">
        <v>1</v>
      </c>
    </row>
    <row r="2095" spans="1:11" x14ac:dyDescent="0.25">
      <c r="A2095" s="11" t="s">
        <v>170</v>
      </c>
      <c r="B2095" s="11" t="s">
        <v>56</v>
      </c>
      <c r="C2095" s="11" t="s">
        <v>56</v>
      </c>
      <c r="D2095" s="11" t="s">
        <v>56</v>
      </c>
      <c r="E2095" s="11" t="s">
        <v>56</v>
      </c>
      <c r="F2095" s="11" t="s">
        <v>174</v>
      </c>
      <c r="G2095" s="1">
        <v>42046</v>
      </c>
      <c r="H2095" s="11">
        <v>19</v>
      </c>
      <c r="I2095" s="11">
        <v>19</v>
      </c>
      <c r="J2095" s="11"/>
      <c r="K2095" s="11">
        <v>1</v>
      </c>
    </row>
    <row r="2096" spans="1:11" x14ac:dyDescent="0.25">
      <c r="A2096" s="11" t="s">
        <v>170</v>
      </c>
      <c r="B2096" s="11" t="s">
        <v>56</v>
      </c>
      <c r="C2096" s="11" t="s">
        <v>56</v>
      </c>
      <c r="D2096" s="11" t="s">
        <v>56</v>
      </c>
      <c r="E2096" s="11" t="s">
        <v>56</v>
      </c>
      <c r="F2096" s="11" t="s">
        <v>174</v>
      </c>
      <c r="G2096" s="1">
        <v>42052</v>
      </c>
      <c r="H2096" s="11">
        <v>19</v>
      </c>
      <c r="I2096" s="11">
        <v>19</v>
      </c>
      <c r="J2096" s="11"/>
      <c r="K2096" s="11">
        <v>1</v>
      </c>
    </row>
    <row r="2097" spans="1:11" x14ac:dyDescent="0.25">
      <c r="A2097" s="11" t="s">
        <v>170</v>
      </c>
      <c r="B2097" s="11" t="s">
        <v>56</v>
      </c>
      <c r="C2097" s="11" t="s">
        <v>56</v>
      </c>
      <c r="D2097" s="11" t="s">
        <v>56</v>
      </c>
      <c r="E2097" s="11" t="s">
        <v>56</v>
      </c>
      <c r="F2097" s="11" t="s">
        <v>174</v>
      </c>
      <c r="G2097" s="1">
        <v>42053</v>
      </c>
      <c r="H2097" s="11">
        <v>19</v>
      </c>
      <c r="I2097" s="11">
        <v>19</v>
      </c>
      <c r="J2097" s="11"/>
      <c r="K2097" s="11">
        <v>1</v>
      </c>
    </row>
    <row r="2098" spans="1:11" x14ac:dyDescent="0.25">
      <c r="A2098" s="11" t="s">
        <v>170</v>
      </c>
      <c r="B2098" s="11" t="s">
        <v>56</v>
      </c>
      <c r="C2098" s="11" t="s">
        <v>56</v>
      </c>
      <c r="D2098" s="11" t="s">
        <v>56</v>
      </c>
      <c r="E2098" s="11" t="s">
        <v>56</v>
      </c>
      <c r="F2098" s="11" t="s">
        <v>174</v>
      </c>
      <c r="G2098" s="1">
        <v>42181</v>
      </c>
      <c r="H2098" s="11">
        <v>17</v>
      </c>
      <c r="I2098" s="11">
        <v>19</v>
      </c>
      <c r="J2098" s="11"/>
      <c r="K2098" s="11">
        <v>1</v>
      </c>
    </row>
    <row r="2099" spans="1:11" x14ac:dyDescent="0.25">
      <c r="A2099" s="11" t="s">
        <v>170</v>
      </c>
      <c r="B2099" s="11" t="s">
        <v>56</v>
      </c>
      <c r="C2099" s="11" t="s">
        <v>56</v>
      </c>
      <c r="D2099" s="11" t="s">
        <v>56</v>
      </c>
      <c r="E2099" s="11" t="s">
        <v>56</v>
      </c>
      <c r="F2099" s="11" t="s">
        <v>174</v>
      </c>
      <c r="G2099" s="1">
        <v>42184</v>
      </c>
      <c r="H2099" s="11">
        <v>19</v>
      </c>
      <c r="I2099" s="11">
        <v>19</v>
      </c>
      <c r="J2099" s="11"/>
      <c r="K2099" s="11">
        <v>1</v>
      </c>
    </row>
    <row r="2100" spans="1:11" x14ac:dyDescent="0.25">
      <c r="A2100" s="11" t="s">
        <v>170</v>
      </c>
      <c r="B2100" s="11" t="s">
        <v>56</v>
      </c>
      <c r="C2100" s="11" t="s">
        <v>56</v>
      </c>
      <c r="D2100" s="11" t="s">
        <v>56</v>
      </c>
      <c r="E2100" s="11" t="s">
        <v>56</v>
      </c>
      <c r="F2100" s="11" t="s">
        <v>174</v>
      </c>
      <c r="G2100" s="1">
        <v>42185</v>
      </c>
      <c r="H2100" s="11">
        <v>16</v>
      </c>
      <c r="I2100" s="11">
        <v>19</v>
      </c>
      <c r="J2100" s="11"/>
      <c r="K2100" s="11">
        <v>1</v>
      </c>
    </row>
    <row r="2101" spans="1:11" x14ac:dyDescent="0.25">
      <c r="A2101" s="11" t="s">
        <v>170</v>
      </c>
      <c r="B2101" s="11" t="s">
        <v>56</v>
      </c>
      <c r="C2101" s="11" t="s">
        <v>56</v>
      </c>
      <c r="D2101" s="11" t="s">
        <v>56</v>
      </c>
      <c r="E2101" s="11" t="s">
        <v>56</v>
      </c>
      <c r="F2101" s="11" t="s">
        <v>174</v>
      </c>
      <c r="G2101" s="1">
        <v>42186</v>
      </c>
      <c r="H2101" s="11">
        <v>16</v>
      </c>
      <c r="I2101" s="11">
        <v>19</v>
      </c>
      <c r="J2101" s="11"/>
      <c r="K2101" s="11">
        <v>1</v>
      </c>
    </row>
    <row r="2102" spans="1:11" x14ac:dyDescent="0.25">
      <c r="A2102" s="11" t="s">
        <v>170</v>
      </c>
      <c r="B2102" s="11" t="s">
        <v>56</v>
      </c>
      <c r="C2102" s="11" t="s">
        <v>56</v>
      </c>
      <c r="D2102" s="11" t="s">
        <v>56</v>
      </c>
      <c r="E2102" s="11" t="s">
        <v>56</v>
      </c>
      <c r="F2102" s="11" t="s">
        <v>174</v>
      </c>
      <c r="G2102" s="1">
        <v>42187</v>
      </c>
      <c r="H2102" s="11">
        <v>17</v>
      </c>
      <c r="I2102" s="11">
        <v>18</v>
      </c>
      <c r="J2102" s="11"/>
      <c r="K2102" s="11">
        <v>1</v>
      </c>
    </row>
    <row r="2103" spans="1:11" x14ac:dyDescent="0.25">
      <c r="A2103" s="11" t="s">
        <v>170</v>
      </c>
      <c r="B2103" s="11" t="s">
        <v>56</v>
      </c>
      <c r="C2103" s="11" t="s">
        <v>56</v>
      </c>
      <c r="D2103" s="11" t="s">
        <v>56</v>
      </c>
      <c r="E2103" s="11" t="s">
        <v>56</v>
      </c>
      <c r="F2103" s="11" t="s">
        <v>174</v>
      </c>
      <c r="G2103" s="1">
        <v>42207</v>
      </c>
      <c r="H2103" s="11">
        <v>16</v>
      </c>
      <c r="I2103" s="11">
        <v>16</v>
      </c>
      <c r="J2103" s="11"/>
      <c r="K2103" s="11">
        <v>1</v>
      </c>
    </row>
    <row r="2104" spans="1:11" x14ac:dyDescent="0.25">
      <c r="A2104" s="11" t="s">
        <v>170</v>
      </c>
      <c r="B2104" s="11" t="s">
        <v>56</v>
      </c>
      <c r="C2104" s="11" t="s">
        <v>56</v>
      </c>
      <c r="D2104" s="11" t="s">
        <v>56</v>
      </c>
      <c r="E2104" s="11" t="s">
        <v>56</v>
      </c>
      <c r="F2104" s="11" t="s">
        <v>174</v>
      </c>
      <c r="G2104" s="1">
        <v>42213</v>
      </c>
      <c r="H2104" s="11">
        <v>18</v>
      </c>
      <c r="I2104" s="11">
        <v>18</v>
      </c>
      <c r="J2104" s="11"/>
      <c r="K2104" s="11">
        <v>1</v>
      </c>
    </row>
    <row r="2105" spans="1:11" x14ac:dyDescent="0.25">
      <c r="A2105" s="11" t="s">
        <v>170</v>
      </c>
      <c r="B2105" s="11" t="s">
        <v>56</v>
      </c>
      <c r="C2105" s="11" t="s">
        <v>56</v>
      </c>
      <c r="D2105" s="11" t="s">
        <v>56</v>
      </c>
      <c r="E2105" s="11" t="s">
        <v>56</v>
      </c>
      <c r="F2105" s="11" t="s">
        <v>174</v>
      </c>
      <c r="G2105" s="1">
        <v>42213</v>
      </c>
      <c r="H2105" s="11">
        <v>18</v>
      </c>
      <c r="I2105" s="11">
        <v>19</v>
      </c>
      <c r="J2105" s="11"/>
      <c r="K2105" s="11">
        <v>1</v>
      </c>
    </row>
    <row r="2106" spans="1:11" x14ac:dyDescent="0.25">
      <c r="A2106" s="11" t="s">
        <v>170</v>
      </c>
      <c r="B2106" s="11" t="s">
        <v>56</v>
      </c>
      <c r="C2106" s="11" t="s">
        <v>56</v>
      </c>
      <c r="D2106" s="11" t="s">
        <v>56</v>
      </c>
      <c r="E2106" s="11" t="s">
        <v>56</v>
      </c>
      <c r="F2106" s="11" t="s">
        <v>174</v>
      </c>
      <c r="G2106" s="1">
        <v>42214</v>
      </c>
      <c r="H2106" s="11">
        <v>16</v>
      </c>
      <c r="I2106" s="11">
        <v>19</v>
      </c>
      <c r="J2106" s="11"/>
      <c r="K2106" s="11">
        <v>1</v>
      </c>
    </row>
    <row r="2107" spans="1:11" x14ac:dyDescent="0.25">
      <c r="A2107" s="11" t="s">
        <v>170</v>
      </c>
      <c r="B2107" s="11" t="s">
        <v>56</v>
      </c>
      <c r="C2107" s="11" t="s">
        <v>56</v>
      </c>
      <c r="D2107" s="11" t="s">
        <v>56</v>
      </c>
      <c r="E2107" s="11" t="s">
        <v>56</v>
      </c>
      <c r="F2107" s="11" t="s">
        <v>174</v>
      </c>
      <c r="G2107" s="1">
        <v>42215</v>
      </c>
      <c r="H2107" s="11">
        <v>17</v>
      </c>
      <c r="I2107" s="11">
        <v>18</v>
      </c>
      <c r="J2107" s="11"/>
      <c r="K2107" s="11">
        <v>1</v>
      </c>
    </row>
    <row r="2108" spans="1:11" x14ac:dyDescent="0.25">
      <c r="A2108" s="11" t="s">
        <v>170</v>
      </c>
      <c r="B2108" s="11" t="s">
        <v>56</v>
      </c>
      <c r="C2108" s="11" t="s">
        <v>56</v>
      </c>
      <c r="D2108" s="11" t="s">
        <v>56</v>
      </c>
      <c r="E2108" s="11" t="s">
        <v>56</v>
      </c>
      <c r="F2108" s="11" t="s">
        <v>174</v>
      </c>
      <c r="G2108" s="1">
        <v>42216</v>
      </c>
      <c r="H2108" s="11">
        <v>17</v>
      </c>
      <c r="I2108" s="11">
        <v>17</v>
      </c>
      <c r="J2108" s="11"/>
      <c r="K2108" s="11">
        <v>1</v>
      </c>
    </row>
    <row r="2109" spans="1:11" x14ac:dyDescent="0.25">
      <c r="A2109" s="11" t="s">
        <v>170</v>
      </c>
      <c r="B2109" s="11" t="s">
        <v>56</v>
      </c>
      <c r="C2109" s="11" t="s">
        <v>56</v>
      </c>
      <c r="D2109" s="11" t="s">
        <v>56</v>
      </c>
      <c r="E2109" s="11" t="s">
        <v>56</v>
      </c>
      <c r="F2109" s="11" t="s">
        <v>174</v>
      </c>
      <c r="G2109" s="1">
        <v>42219</v>
      </c>
      <c r="H2109" s="11">
        <v>17</v>
      </c>
      <c r="I2109" s="11">
        <v>17</v>
      </c>
      <c r="J2109" s="11"/>
      <c r="K2109" s="11">
        <v>1</v>
      </c>
    </row>
    <row r="2110" spans="1:11" x14ac:dyDescent="0.25">
      <c r="A2110" s="11" t="s">
        <v>170</v>
      </c>
      <c r="B2110" s="11" t="s">
        <v>56</v>
      </c>
      <c r="C2110" s="11" t="s">
        <v>56</v>
      </c>
      <c r="D2110" s="11" t="s">
        <v>56</v>
      </c>
      <c r="E2110" s="11" t="s">
        <v>56</v>
      </c>
      <c r="F2110" s="11" t="s">
        <v>174</v>
      </c>
      <c r="G2110" s="1">
        <v>42222</v>
      </c>
      <c r="H2110" s="11">
        <v>17</v>
      </c>
      <c r="I2110" s="11">
        <v>17</v>
      </c>
      <c r="J2110" s="11"/>
      <c r="K2110" s="11">
        <v>1</v>
      </c>
    </row>
    <row r="2111" spans="1:11" x14ac:dyDescent="0.25">
      <c r="A2111" s="11" t="s">
        <v>170</v>
      </c>
      <c r="B2111" s="11" t="s">
        <v>56</v>
      </c>
      <c r="C2111" s="11" t="s">
        <v>56</v>
      </c>
      <c r="D2111" s="11" t="s">
        <v>56</v>
      </c>
      <c r="E2111" s="11" t="s">
        <v>56</v>
      </c>
      <c r="F2111" s="11" t="s">
        <v>174</v>
      </c>
      <c r="G2111" s="1">
        <v>42222</v>
      </c>
      <c r="H2111" s="11">
        <v>17</v>
      </c>
      <c r="I2111" s="11">
        <v>18</v>
      </c>
      <c r="J2111" s="11"/>
      <c r="K2111" s="11">
        <v>1</v>
      </c>
    </row>
    <row r="2112" spans="1:11" x14ac:dyDescent="0.25">
      <c r="A2112" s="11" t="s">
        <v>170</v>
      </c>
      <c r="B2112" s="11" t="s">
        <v>56</v>
      </c>
      <c r="C2112" s="11" t="s">
        <v>56</v>
      </c>
      <c r="D2112" s="11" t="s">
        <v>56</v>
      </c>
      <c r="E2112" s="11" t="s">
        <v>56</v>
      </c>
      <c r="F2112" s="11" t="s">
        <v>174</v>
      </c>
      <c r="G2112" s="1">
        <v>42229</v>
      </c>
      <c r="H2112" s="11">
        <v>18</v>
      </c>
      <c r="I2112" s="11">
        <v>19</v>
      </c>
      <c r="J2112" s="11"/>
      <c r="K2112" s="11">
        <v>1</v>
      </c>
    </row>
    <row r="2113" spans="1:11" x14ac:dyDescent="0.25">
      <c r="A2113" s="11" t="s">
        <v>170</v>
      </c>
      <c r="B2113" s="11" t="s">
        <v>56</v>
      </c>
      <c r="C2113" s="11" t="s">
        <v>56</v>
      </c>
      <c r="D2113" s="11" t="s">
        <v>56</v>
      </c>
      <c r="E2113" s="11" t="s">
        <v>56</v>
      </c>
      <c r="F2113" s="11" t="s">
        <v>174</v>
      </c>
      <c r="G2113" s="1">
        <v>42230</v>
      </c>
      <c r="H2113" s="11">
        <v>18</v>
      </c>
      <c r="I2113" s="11">
        <v>18</v>
      </c>
      <c r="J2113" s="11"/>
      <c r="K2113" s="11">
        <v>1</v>
      </c>
    </row>
    <row r="2114" spans="1:11" x14ac:dyDescent="0.25">
      <c r="A2114" s="11" t="s">
        <v>170</v>
      </c>
      <c r="B2114" s="11" t="s">
        <v>56</v>
      </c>
      <c r="C2114" s="11" t="s">
        <v>56</v>
      </c>
      <c r="D2114" s="11" t="s">
        <v>56</v>
      </c>
      <c r="E2114" s="11" t="s">
        <v>56</v>
      </c>
      <c r="F2114" s="11" t="s">
        <v>174</v>
      </c>
      <c r="G2114" s="1">
        <v>42233</v>
      </c>
      <c r="H2114" s="11">
        <v>17</v>
      </c>
      <c r="I2114" s="11">
        <v>18</v>
      </c>
      <c r="J2114" s="11"/>
      <c r="K2114" s="11">
        <v>1</v>
      </c>
    </row>
    <row r="2115" spans="1:11" x14ac:dyDescent="0.25">
      <c r="A2115" s="11" t="s">
        <v>170</v>
      </c>
      <c r="B2115" s="11" t="s">
        <v>56</v>
      </c>
      <c r="C2115" s="11" t="s">
        <v>56</v>
      </c>
      <c r="D2115" s="11" t="s">
        <v>56</v>
      </c>
      <c r="E2115" s="11" t="s">
        <v>56</v>
      </c>
      <c r="F2115" s="11" t="s">
        <v>174</v>
      </c>
      <c r="G2115" s="1">
        <v>42242</v>
      </c>
      <c r="H2115" s="11">
        <v>17</v>
      </c>
      <c r="I2115" s="11">
        <v>19</v>
      </c>
      <c r="J2115" s="11"/>
      <c r="K2115" s="11">
        <v>1</v>
      </c>
    </row>
    <row r="2116" spans="1:11" x14ac:dyDescent="0.25">
      <c r="A2116" s="11" t="s">
        <v>170</v>
      </c>
      <c r="B2116" s="11" t="s">
        <v>56</v>
      </c>
      <c r="C2116" s="11" t="s">
        <v>56</v>
      </c>
      <c r="D2116" s="11" t="s">
        <v>56</v>
      </c>
      <c r="E2116" s="11" t="s">
        <v>56</v>
      </c>
      <c r="F2116" s="11" t="s">
        <v>174</v>
      </c>
      <c r="G2116" s="1">
        <v>42243</v>
      </c>
      <c r="H2116" s="11">
        <v>18</v>
      </c>
      <c r="I2116" s="11">
        <v>19</v>
      </c>
      <c r="J2116" s="11"/>
      <c r="K2116" s="11">
        <v>1</v>
      </c>
    </row>
    <row r="2117" spans="1:11" x14ac:dyDescent="0.25">
      <c r="A2117" s="11" t="s">
        <v>170</v>
      </c>
      <c r="B2117" s="11" t="s">
        <v>56</v>
      </c>
      <c r="C2117" s="11" t="s">
        <v>56</v>
      </c>
      <c r="D2117" s="11" t="s">
        <v>56</v>
      </c>
      <c r="E2117" s="11" t="s">
        <v>56</v>
      </c>
      <c r="F2117" s="11" t="s">
        <v>174</v>
      </c>
      <c r="G2117" s="1">
        <v>42243</v>
      </c>
      <c r="H2117" s="11">
        <v>19</v>
      </c>
      <c r="I2117" s="11">
        <v>19</v>
      </c>
      <c r="J2117" s="11"/>
      <c r="K2117" s="11">
        <v>1</v>
      </c>
    </row>
    <row r="2118" spans="1:11" x14ac:dyDescent="0.25">
      <c r="A2118" s="11" t="s">
        <v>170</v>
      </c>
      <c r="B2118" s="11" t="s">
        <v>56</v>
      </c>
      <c r="C2118" s="11" t="s">
        <v>56</v>
      </c>
      <c r="D2118" s="11" t="s">
        <v>56</v>
      </c>
      <c r="E2118" s="11" t="s">
        <v>56</v>
      </c>
      <c r="F2118" s="11" t="s">
        <v>174</v>
      </c>
      <c r="G2118" s="1">
        <v>42244</v>
      </c>
      <c r="H2118" s="11">
        <v>17</v>
      </c>
      <c r="I2118" s="11">
        <v>19</v>
      </c>
      <c r="J2118" s="11"/>
      <c r="K2118" s="11">
        <v>1</v>
      </c>
    </row>
    <row r="2119" spans="1:11" x14ac:dyDescent="0.25">
      <c r="A2119" s="11" t="s">
        <v>170</v>
      </c>
      <c r="B2119" s="11" t="s">
        <v>56</v>
      </c>
      <c r="C2119" s="11" t="s">
        <v>56</v>
      </c>
      <c r="D2119" s="11" t="s">
        <v>56</v>
      </c>
      <c r="E2119" s="11" t="s">
        <v>56</v>
      </c>
      <c r="F2119" s="11" t="s">
        <v>174</v>
      </c>
      <c r="G2119" s="1">
        <v>42244</v>
      </c>
      <c r="H2119" s="11">
        <v>18</v>
      </c>
      <c r="I2119" s="11">
        <v>19</v>
      </c>
      <c r="J2119" s="11"/>
      <c r="K2119" s="11">
        <v>1</v>
      </c>
    </row>
    <row r="2120" spans="1:11" x14ac:dyDescent="0.25">
      <c r="A2120" s="11" t="s">
        <v>170</v>
      </c>
      <c r="B2120" s="11" t="s">
        <v>56</v>
      </c>
      <c r="C2120" s="11" t="s">
        <v>56</v>
      </c>
      <c r="D2120" s="11" t="s">
        <v>56</v>
      </c>
      <c r="E2120" s="11" t="s">
        <v>56</v>
      </c>
      <c r="F2120" s="11" t="s">
        <v>174</v>
      </c>
      <c r="G2120" s="1">
        <v>42256</v>
      </c>
      <c r="H2120" s="11">
        <v>16</v>
      </c>
      <c r="I2120" s="11">
        <v>19</v>
      </c>
      <c r="J2120" s="11"/>
      <c r="K2120" s="11">
        <v>1</v>
      </c>
    </row>
    <row r="2121" spans="1:11" x14ac:dyDescent="0.25">
      <c r="A2121" s="11" t="s">
        <v>170</v>
      </c>
      <c r="B2121" s="11" t="s">
        <v>56</v>
      </c>
      <c r="C2121" s="11" t="s">
        <v>56</v>
      </c>
      <c r="D2121" s="11" t="s">
        <v>56</v>
      </c>
      <c r="E2121" s="11" t="s">
        <v>56</v>
      </c>
      <c r="F2121" s="11" t="s">
        <v>174</v>
      </c>
      <c r="G2121" s="1">
        <v>42257</v>
      </c>
      <c r="H2121" s="11">
        <v>16</v>
      </c>
      <c r="I2121" s="11">
        <v>19</v>
      </c>
      <c r="J2121" s="11"/>
      <c r="K2121" s="11">
        <v>1</v>
      </c>
    </row>
    <row r="2122" spans="1:11" x14ac:dyDescent="0.25">
      <c r="A2122" s="11" t="s">
        <v>170</v>
      </c>
      <c r="B2122" s="11" t="s">
        <v>56</v>
      </c>
      <c r="C2122" s="11" t="s">
        <v>56</v>
      </c>
      <c r="D2122" s="11" t="s">
        <v>56</v>
      </c>
      <c r="E2122" s="11" t="s">
        <v>56</v>
      </c>
      <c r="F2122" s="11" t="s">
        <v>174</v>
      </c>
      <c r="G2122" s="1">
        <v>42258</v>
      </c>
      <c r="H2122" s="11">
        <v>16</v>
      </c>
      <c r="I2122" s="11">
        <v>19</v>
      </c>
      <c r="J2122" s="11"/>
      <c r="K2122" s="11">
        <v>1</v>
      </c>
    </row>
    <row r="2123" spans="1:11" x14ac:dyDescent="0.25">
      <c r="A2123" s="11" t="s">
        <v>170</v>
      </c>
      <c r="B2123" s="11" t="s">
        <v>56</v>
      </c>
      <c r="C2123" s="11" t="s">
        <v>56</v>
      </c>
      <c r="D2123" s="11" t="s">
        <v>56</v>
      </c>
      <c r="E2123" s="11" t="s">
        <v>56</v>
      </c>
      <c r="F2123" s="11" t="s">
        <v>174</v>
      </c>
      <c r="G2123" s="1">
        <v>42268</v>
      </c>
      <c r="H2123" s="11">
        <v>16</v>
      </c>
      <c r="I2123" s="11">
        <v>19</v>
      </c>
      <c r="J2123" s="11"/>
      <c r="K2123" s="11">
        <v>1</v>
      </c>
    </row>
    <row r="2124" spans="1:11" x14ac:dyDescent="0.25">
      <c r="A2124" s="11" t="s">
        <v>170</v>
      </c>
      <c r="B2124" s="11" t="s">
        <v>56</v>
      </c>
      <c r="C2124" s="11" t="s">
        <v>56</v>
      </c>
      <c r="D2124" s="11" t="s">
        <v>56</v>
      </c>
      <c r="E2124" s="11" t="s">
        <v>56</v>
      </c>
      <c r="F2124" s="11" t="s">
        <v>174</v>
      </c>
      <c r="G2124" s="1">
        <v>42271</v>
      </c>
      <c r="H2124" s="11">
        <v>19</v>
      </c>
      <c r="I2124" s="11">
        <v>19</v>
      </c>
      <c r="J2124" s="11"/>
      <c r="K2124" s="11">
        <v>1</v>
      </c>
    </row>
    <row r="2125" spans="1:11" x14ac:dyDescent="0.25">
      <c r="A2125" s="11" t="s">
        <v>170</v>
      </c>
      <c r="B2125" s="11" t="s">
        <v>56</v>
      </c>
      <c r="C2125" s="11" t="s">
        <v>56</v>
      </c>
      <c r="D2125" s="11" t="s">
        <v>56</v>
      </c>
      <c r="E2125" s="11" t="s">
        <v>56</v>
      </c>
      <c r="F2125" s="11" t="s">
        <v>174</v>
      </c>
      <c r="G2125" s="1">
        <v>42272</v>
      </c>
      <c r="H2125" s="11">
        <v>18</v>
      </c>
      <c r="I2125" s="11">
        <v>19</v>
      </c>
      <c r="J2125" s="11"/>
      <c r="K2125" s="11">
        <v>1</v>
      </c>
    </row>
    <row r="2126" spans="1:11" x14ac:dyDescent="0.25">
      <c r="A2126" s="11" t="s">
        <v>170</v>
      </c>
      <c r="B2126" s="11" t="s">
        <v>56</v>
      </c>
      <c r="C2126" s="11" t="s">
        <v>56</v>
      </c>
      <c r="D2126" s="11" t="s">
        <v>56</v>
      </c>
      <c r="E2126" s="11" t="s">
        <v>56</v>
      </c>
      <c r="F2126" s="11" t="s">
        <v>174</v>
      </c>
      <c r="G2126" s="1">
        <v>42276</v>
      </c>
      <c r="H2126" s="11">
        <v>18</v>
      </c>
      <c r="I2126" s="11">
        <v>18</v>
      </c>
      <c r="J2126" s="11"/>
      <c r="K2126" s="11">
        <v>1</v>
      </c>
    </row>
    <row r="2127" spans="1:11" x14ac:dyDescent="0.25">
      <c r="A2127" s="11" t="s">
        <v>170</v>
      </c>
      <c r="B2127" s="11" t="s">
        <v>56</v>
      </c>
      <c r="C2127" s="11" t="s">
        <v>56</v>
      </c>
      <c r="D2127" s="11" t="s">
        <v>56</v>
      </c>
      <c r="E2127" s="11" t="s">
        <v>56</v>
      </c>
      <c r="F2127" s="11" t="s">
        <v>174</v>
      </c>
      <c r="G2127" s="1">
        <v>42285</v>
      </c>
      <c r="H2127" s="11">
        <v>19</v>
      </c>
      <c r="I2127" s="11">
        <v>19</v>
      </c>
      <c r="J2127" s="11"/>
      <c r="K2127" s="11">
        <v>1</v>
      </c>
    </row>
    <row r="2128" spans="1:11" x14ac:dyDescent="0.25">
      <c r="A2128" s="11" t="s">
        <v>170</v>
      </c>
      <c r="B2128" s="11" t="s">
        <v>56</v>
      </c>
      <c r="C2128" s="11" t="s">
        <v>56</v>
      </c>
      <c r="D2128" s="11" t="s">
        <v>56</v>
      </c>
      <c r="E2128" s="11" t="s">
        <v>56</v>
      </c>
      <c r="F2128" s="11" t="s">
        <v>174</v>
      </c>
      <c r="G2128" s="1">
        <v>42286</v>
      </c>
      <c r="H2128" s="11">
        <v>17</v>
      </c>
      <c r="I2128" s="11">
        <v>19</v>
      </c>
      <c r="J2128" s="11"/>
      <c r="K2128" s="11">
        <v>1</v>
      </c>
    </row>
    <row r="2129" spans="1:11" x14ac:dyDescent="0.25">
      <c r="A2129" s="11" t="s">
        <v>170</v>
      </c>
      <c r="B2129" s="11" t="s">
        <v>56</v>
      </c>
      <c r="C2129" s="11" t="s">
        <v>56</v>
      </c>
      <c r="D2129" s="11" t="s">
        <v>56</v>
      </c>
      <c r="E2129" s="11" t="s">
        <v>56</v>
      </c>
      <c r="F2129" s="11" t="s">
        <v>174</v>
      </c>
      <c r="G2129" s="1">
        <v>42289</v>
      </c>
      <c r="H2129" s="11">
        <v>19</v>
      </c>
      <c r="I2129" s="11">
        <v>19</v>
      </c>
      <c r="J2129" s="11"/>
      <c r="K2129" s="11">
        <v>1</v>
      </c>
    </row>
    <row r="2130" spans="1:11" x14ac:dyDescent="0.25">
      <c r="A2130" s="11" t="s">
        <v>170</v>
      </c>
      <c r="B2130" s="11" t="s">
        <v>56</v>
      </c>
      <c r="C2130" s="11" t="s">
        <v>56</v>
      </c>
      <c r="D2130" s="11" t="s">
        <v>56</v>
      </c>
      <c r="E2130" s="11" t="s">
        <v>56</v>
      </c>
      <c r="F2130" s="11" t="s">
        <v>174</v>
      </c>
      <c r="G2130" s="1">
        <v>42290</v>
      </c>
      <c r="H2130" s="11">
        <v>16</v>
      </c>
      <c r="I2130" s="11">
        <v>19</v>
      </c>
      <c r="J2130" s="11"/>
      <c r="K2130" s="11">
        <v>1</v>
      </c>
    </row>
    <row r="2131" spans="1:11" x14ac:dyDescent="0.25">
      <c r="A2131" s="11" t="s">
        <v>170</v>
      </c>
      <c r="B2131" s="11" t="s">
        <v>56</v>
      </c>
      <c r="C2131" s="11" t="s">
        <v>56</v>
      </c>
      <c r="D2131" s="11" t="s">
        <v>56</v>
      </c>
      <c r="E2131" s="11" t="s">
        <v>56</v>
      </c>
      <c r="F2131" s="11" t="s">
        <v>174</v>
      </c>
      <c r="G2131" s="1">
        <v>42290</v>
      </c>
      <c r="H2131" s="11">
        <v>17</v>
      </c>
      <c r="I2131" s="11">
        <v>19</v>
      </c>
      <c r="J2131" s="11"/>
      <c r="K2131" s="11">
        <v>1</v>
      </c>
    </row>
    <row r="2132" spans="1:11" x14ac:dyDescent="0.25">
      <c r="A2132" s="11" t="s">
        <v>170</v>
      </c>
      <c r="B2132" s="11" t="s">
        <v>56</v>
      </c>
      <c r="C2132" s="11" t="s">
        <v>56</v>
      </c>
      <c r="D2132" s="11" t="s">
        <v>56</v>
      </c>
      <c r="E2132" s="11" t="s">
        <v>56</v>
      </c>
      <c r="F2132" s="11" t="s">
        <v>174</v>
      </c>
      <c r="G2132" s="1">
        <v>42291</v>
      </c>
      <c r="H2132" s="11">
        <v>18</v>
      </c>
      <c r="I2132" s="11">
        <v>19</v>
      </c>
      <c r="J2132" s="11"/>
      <c r="K2132" s="11">
        <v>1</v>
      </c>
    </row>
    <row r="2133" spans="1:11" x14ac:dyDescent="0.25">
      <c r="A2133" s="11" t="s">
        <v>170</v>
      </c>
      <c r="B2133" s="11" t="s">
        <v>56</v>
      </c>
      <c r="C2133" s="11" t="s">
        <v>56</v>
      </c>
      <c r="D2133" s="11" t="s">
        <v>56</v>
      </c>
      <c r="E2133" s="11" t="s">
        <v>56</v>
      </c>
      <c r="F2133" s="11" t="s">
        <v>174</v>
      </c>
      <c r="G2133" s="1">
        <v>42292</v>
      </c>
      <c r="H2133" s="11">
        <v>18</v>
      </c>
      <c r="I2133" s="11">
        <v>19</v>
      </c>
      <c r="J2133" s="11"/>
      <c r="K2133" s="11">
        <v>1</v>
      </c>
    </row>
    <row r="2134" spans="1:11" x14ac:dyDescent="0.25">
      <c r="A2134" s="11" t="s">
        <v>170</v>
      </c>
      <c r="B2134" s="11" t="s">
        <v>56</v>
      </c>
      <c r="C2134" s="11" t="s">
        <v>56</v>
      </c>
      <c r="D2134" s="11" t="s">
        <v>56</v>
      </c>
      <c r="E2134" s="11" t="s">
        <v>56</v>
      </c>
      <c r="F2134" s="11" t="s">
        <v>174</v>
      </c>
      <c r="G2134" s="1">
        <v>42292</v>
      </c>
      <c r="H2134" s="11">
        <v>19</v>
      </c>
      <c r="I2134" s="11">
        <v>19</v>
      </c>
      <c r="J2134" s="11"/>
      <c r="K2134" s="11">
        <v>1</v>
      </c>
    </row>
    <row r="2135" spans="1:11" x14ac:dyDescent="0.25">
      <c r="A2135" s="11" t="s">
        <v>170</v>
      </c>
      <c r="B2135" s="11" t="s">
        <v>56</v>
      </c>
      <c r="C2135" s="11" t="s">
        <v>56</v>
      </c>
      <c r="D2135" s="11" t="s">
        <v>56</v>
      </c>
      <c r="E2135" s="11" t="s">
        <v>56</v>
      </c>
      <c r="F2135" s="11" t="s">
        <v>174</v>
      </c>
      <c r="G2135" s="1">
        <v>42293</v>
      </c>
      <c r="H2135" s="11">
        <v>19</v>
      </c>
      <c r="I2135" s="11">
        <v>19</v>
      </c>
      <c r="J2135" s="11"/>
      <c r="K2135" s="11">
        <v>1</v>
      </c>
    </row>
    <row r="2136" spans="1:11" x14ac:dyDescent="0.25">
      <c r="A2136" s="11" t="s">
        <v>170</v>
      </c>
      <c r="B2136" s="11" t="s">
        <v>56</v>
      </c>
      <c r="C2136" s="11" t="s">
        <v>56</v>
      </c>
      <c r="D2136" s="11" t="s">
        <v>56</v>
      </c>
      <c r="E2136" s="11" t="s">
        <v>56</v>
      </c>
      <c r="F2136" s="11" t="s">
        <v>174</v>
      </c>
      <c r="G2136" s="1">
        <v>42296</v>
      </c>
      <c r="H2136" s="11">
        <v>19</v>
      </c>
      <c r="I2136" s="11">
        <v>19</v>
      </c>
      <c r="J2136" s="11"/>
      <c r="K2136" s="11">
        <v>1</v>
      </c>
    </row>
    <row r="2137" spans="1:11" x14ac:dyDescent="0.25">
      <c r="A2137" s="11" t="s">
        <v>170</v>
      </c>
      <c r="B2137" s="11" t="s">
        <v>56</v>
      </c>
      <c r="C2137" s="11" t="s">
        <v>56</v>
      </c>
      <c r="D2137" s="11" t="s">
        <v>56</v>
      </c>
      <c r="E2137" s="11" t="s">
        <v>56</v>
      </c>
      <c r="F2137" s="11" t="s">
        <v>174</v>
      </c>
      <c r="G2137" s="1">
        <v>42303</v>
      </c>
      <c r="H2137" s="11">
        <v>19</v>
      </c>
      <c r="I2137" s="11">
        <v>19</v>
      </c>
      <c r="J2137" s="11"/>
      <c r="K2137" s="11">
        <v>1</v>
      </c>
    </row>
    <row r="2138" spans="1:11" x14ac:dyDescent="0.25">
      <c r="A2138" s="11" t="s">
        <v>170</v>
      </c>
      <c r="B2138" s="11" t="s">
        <v>56</v>
      </c>
      <c r="C2138" s="11" t="s">
        <v>56</v>
      </c>
      <c r="D2138" s="11" t="s">
        <v>56</v>
      </c>
      <c r="E2138" s="11" t="s">
        <v>56</v>
      </c>
      <c r="F2138" s="11" t="s">
        <v>174</v>
      </c>
      <c r="G2138" s="1">
        <v>42304</v>
      </c>
      <c r="H2138" s="11">
        <v>19</v>
      </c>
      <c r="I2138" s="11">
        <v>19</v>
      </c>
      <c r="J2138" s="11"/>
      <c r="K2138" s="11">
        <v>1</v>
      </c>
    </row>
    <row r="2139" spans="1:11" x14ac:dyDescent="0.25">
      <c r="A2139" s="11" t="s">
        <v>170</v>
      </c>
      <c r="B2139" s="11" t="s">
        <v>56</v>
      </c>
      <c r="C2139" s="11" t="s">
        <v>56</v>
      </c>
      <c r="D2139" s="11" t="s">
        <v>56</v>
      </c>
      <c r="E2139" s="11" t="s">
        <v>56</v>
      </c>
      <c r="F2139" s="11" t="s">
        <v>174</v>
      </c>
      <c r="G2139" s="1">
        <v>42305</v>
      </c>
      <c r="H2139" s="11">
        <v>19</v>
      </c>
      <c r="I2139" s="11">
        <v>19</v>
      </c>
      <c r="J2139" s="11"/>
      <c r="K2139" s="11">
        <v>1</v>
      </c>
    </row>
    <row r="2140" spans="1:11" x14ac:dyDescent="0.25">
      <c r="A2140" s="11" t="s">
        <v>170</v>
      </c>
      <c r="B2140" s="11" t="s">
        <v>56</v>
      </c>
      <c r="C2140" s="11" t="s">
        <v>56</v>
      </c>
      <c r="D2140" s="11" t="s">
        <v>56</v>
      </c>
      <c r="E2140" s="11" t="s">
        <v>56</v>
      </c>
      <c r="F2140" s="11" t="s">
        <v>174</v>
      </c>
      <c r="G2140" s="1">
        <v>42306</v>
      </c>
      <c r="H2140" s="11">
        <v>19</v>
      </c>
      <c r="I2140" s="11">
        <v>19</v>
      </c>
      <c r="J2140" s="11"/>
      <c r="K2140" s="11">
        <v>1</v>
      </c>
    </row>
    <row r="2141" spans="1:11" x14ac:dyDescent="0.25">
      <c r="A2141" s="11" t="s">
        <v>170</v>
      </c>
      <c r="B2141" s="11" t="s">
        <v>56</v>
      </c>
      <c r="C2141" s="11" t="s">
        <v>56</v>
      </c>
      <c r="D2141" s="11" t="s">
        <v>56</v>
      </c>
      <c r="E2141" s="11" t="s">
        <v>56</v>
      </c>
      <c r="F2141" s="11" t="s">
        <v>174</v>
      </c>
      <c r="G2141" s="1">
        <v>42307</v>
      </c>
      <c r="H2141" s="11">
        <v>19</v>
      </c>
      <c r="I2141" s="11">
        <v>19</v>
      </c>
      <c r="J2141" s="11"/>
      <c r="K2141" s="11">
        <v>1</v>
      </c>
    </row>
    <row r="2142" spans="1:11" x14ac:dyDescent="0.25">
      <c r="A2142" s="11" t="s">
        <v>170</v>
      </c>
      <c r="B2142" s="11" t="s">
        <v>56</v>
      </c>
      <c r="C2142" s="11" t="s">
        <v>56</v>
      </c>
      <c r="D2142" s="11" t="s">
        <v>56</v>
      </c>
      <c r="E2142" s="11" t="s">
        <v>56</v>
      </c>
      <c r="F2142" s="11" t="s">
        <v>176</v>
      </c>
      <c r="G2142" s="1">
        <v>41948</v>
      </c>
      <c r="H2142" s="11">
        <v>18</v>
      </c>
      <c r="I2142" s="11">
        <v>19</v>
      </c>
      <c r="J2142" s="11"/>
      <c r="K2142" s="11">
        <v>1</v>
      </c>
    </row>
    <row r="2143" spans="1:11" x14ac:dyDescent="0.25">
      <c r="A2143" s="11" t="s">
        <v>170</v>
      </c>
      <c r="B2143" s="11" t="s">
        <v>56</v>
      </c>
      <c r="C2143" s="11" t="s">
        <v>56</v>
      </c>
      <c r="D2143" s="11" t="s">
        <v>56</v>
      </c>
      <c r="E2143" s="11" t="s">
        <v>56</v>
      </c>
      <c r="F2143" s="11" t="s">
        <v>176</v>
      </c>
      <c r="G2143" s="1">
        <v>41949</v>
      </c>
      <c r="H2143" s="11">
        <v>17</v>
      </c>
      <c r="I2143" s="11">
        <v>19</v>
      </c>
      <c r="J2143" s="11"/>
      <c r="K2143" s="11">
        <v>1</v>
      </c>
    </row>
    <row r="2144" spans="1:11" x14ac:dyDescent="0.25">
      <c r="A2144" s="11" t="s">
        <v>170</v>
      </c>
      <c r="B2144" s="11" t="s">
        <v>56</v>
      </c>
      <c r="C2144" s="11" t="s">
        <v>56</v>
      </c>
      <c r="D2144" s="11" t="s">
        <v>56</v>
      </c>
      <c r="E2144" s="11" t="s">
        <v>56</v>
      </c>
      <c r="F2144" s="11" t="s">
        <v>176</v>
      </c>
      <c r="G2144" s="1">
        <v>41950</v>
      </c>
      <c r="H2144" s="11">
        <v>18</v>
      </c>
      <c r="I2144" s="11">
        <v>19</v>
      </c>
      <c r="J2144" s="11"/>
      <c r="K2144" s="11">
        <v>1</v>
      </c>
    </row>
    <row r="2145" spans="1:11" x14ac:dyDescent="0.25">
      <c r="A2145" s="11" t="s">
        <v>170</v>
      </c>
      <c r="B2145" s="11" t="s">
        <v>56</v>
      </c>
      <c r="C2145" s="11" t="s">
        <v>56</v>
      </c>
      <c r="D2145" s="11" t="s">
        <v>56</v>
      </c>
      <c r="E2145" s="11" t="s">
        <v>56</v>
      </c>
      <c r="F2145" s="11" t="s">
        <v>176</v>
      </c>
      <c r="G2145" s="1">
        <v>41953</v>
      </c>
      <c r="H2145" s="11">
        <v>18</v>
      </c>
      <c r="I2145" s="11">
        <v>19</v>
      </c>
      <c r="J2145" s="11"/>
      <c r="K2145" s="11">
        <v>1</v>
      </c>
    </row>
    <row r="2146" spans="1:11" x14ac:dyDescent="0.25">
      <c r="A2146" s="11" t="s">
        <v>170</v>
      </c>
      <c r="B2146" s="11" t="s">
        <v>56</v>
      </c>
      <c r="C2146" s="11" t="s">
        <v>56</v>
      </c>
      <c r="D2146" s="11" t="s">
        <v>56</v>
      </c>
      <c r="E2146" s="11" t="s">
        <v>56</v>
      </c>
      <c r="F2146" s="11" t="s">
        <v>176</v>
      </c>
      <c r="G2146" s="1">
        <v>41956</v>
      </c>
      <c r="H2146" s="11">
        <v>18</v>
      </c>
      <c r="I2146" s="11">
        <v>19</v>
      </c>
      <c r="J2146" s="11"/>
      <c r="K2146" s="11">
        <v>1</v>
      </c>
    </row>
    <row r="2147" spans="1:11" x14ac:dyDescent="0.25">
      <c r="A2147" s="11" t="s">
        <v>170</v>
      </c>
      <c r="B2147" s="11" t="s">
        <v>56</v>
      </c>
      <c r="C2147" s="11" t="s">
        <v>56</v>
      </c>
      <c r="D2147" s="11" t="s">
        <v>56</v>
      </c>
      <c r="E2147" s="11" t="s">
        <v>56</v>
      </c>
      <c r="F2147" s="11" t="s">
        <v>176</v>
      </c>
      <c r="G2147" s="1">
        <v>42034</v>
      </c>
      <c r="H2147" s="11">
        <v>18</v>
      </c>
      <c r="I2147" s="11">
        <v>19</v>
      </c>
      <c r="J2147" s="11"/>
      <c r="K2147" s="11">
        <v>1</v>
      </c>
    </row>
    <row r="2148" spans="1:11" x14ac:dyDescent="0.25">
      <c r="A2148" s="11" t="s">
        <v>170</v>
      </c>
      <c r="B2148" s="11" t="s">
        <v>56</v>
      </c>
      <c r="C2148" s="11" t="s">
        <v>56</v>
      </c>
      <c r="D2148" s="11" t="s">
        <v>56</v>
      </c>
      <c r="E2148" s="11" t="s">
        <v>56</v>
      </c>
      <c r="F2148" s="11" t="s">
        <v>176</v>
      </c>
      <c r="G2148" s="1">
        <v>42037</v>
      </c>
      <c r="H2148" s="11">
        <v>18</v>
      </c>
      <c r="I2148" s="11">
        <v>19</v>
      </c>
      <c r="J2148" s="11"/>
      <c r="K2148" s="11">
        <v>1</v>
      </c>
    </row>
    <row r="2149" spans="1:11" x14ac:dyDescent="0.25">
      <c r="A2149" s="11" t="s">
        <v>170</v>
      </c>
      <c r="B2149" s="11" t="s">
        <v>56</v>
      </c>
      <c r="C2149" s="11" t="s">
        <v>56</v>
      </c>
      <c r="D2149" s="11" t="s">
        <v>56</v>
      </c>
      <c r="E2149" s="11" t="s">
        <v>56</v>
      </c>
      <c r="F2149" s="11" t="s">
        <v>176</v>
      </c>
      <c r="G2149" s="1">
        <v>42038</v>
      </c>
      <c r="H2149" s="11">
        <v>18</v>
      </c>
      <c r="I2149" s="11">
        <v>19</v>
      </c>
      <c r="J2149" s="11"/>
      <c r="K2149" s="11">
        <v>1</v>
      </c>
    </row>
    <row r="2150" spans="1:11" x14ac:dyDescent="0.25">
      <c r="A2150" s="11" t="s">
        <v>170</v>
      </c>
      <c r="B2150" s="11" t="s">
        <v>56</v>
      </c>
      <c r="C2150" s="11" t="s">
        <v>56</v>
      </c>
      <c r="D2150" s="11" t="s">
        <v>56</v>
      </c>
      <c r="E2150" s="11" t="s">
        <v>56</v>
      </c>
      <c r="F2150" s="11" t="s">
        <v>176</v>
      </c>
      <c r="G2150" s="1">
        <v>42044</v>
      </c>
      <c r="H2150" s="11">
        <v>18</v>
      </c>
      <c r="I2150" s="11">
        <v>19</v>
      </c>
      <c r="J2150" s="11"/>
      <c r="K2150" s="11">
        <v>1</v>
      </c>
    </row>
    <row r="2151" spans="1:11" x14ac:dyDescent="0.25">
      <c r="A2151" s="11" t="s">
        <v>170</v>
      </c>
      <c r="B2151" s="11" t="s">
        <v>56</v>
      </c>
      <c r="C2151" s="11" t="s">
        <v>56</v>
      </c>
      <c r="D2151" s="11" t="s">
        <v>56</v>
      </c>
      <c r="E2151" s="11" t="s">
        <v>56</v>
      </c>
      <c r="F2151" s="11" t="s">
        <v>173</v>
      </c>
      <c r="G2151" s="1">
        <v>41949</v>
      </c>
      <c r="H2151" s="11">
        <v>18</v>
      </c>
      <c r="I2151" s="11">
        <v>19</v>
      </c>
      <c r="J2151" s="11"/>
      <c r="K2151" s="11">
        <v>1</v>
      </c>
    </row>
    <row r="2152" spans="1:11" x14ac:dyDescent="0.25">
      <c r="A2152" s="11" t="s">
        <v>170</v>
      </c>
      <c r="B2152" s="11" t="s">
        <v>56</v>
      </c>
      <c r="C2152" s="11" t="s">
        <v>56</v>
      </c>
      <c r="D2152" s="11" t="s">
        <v>56</v>
      </c>
      <c r="E2152" s="11" t="s">
        <v>56</v>
      </c>
      <c r="F2152" s="11" t="s">
        <v>173</v>
      </c>
      <c r="G2152" s="1">
        <v>42163</v>
      </c>
      <c r="H2152" s="11">
        <v>15</v>
      </c>
      <c r="I2152" s="11">
        <v>18</v>
      </c>
      <c r="J2152" s="11">
        <v>117</v>
      </c>
      <c r="K2152" s="11">
        <v>0</v>
      </c>
    </row>
    <row r="2153" spans="1:11" x14ac:dyDescent="0.25">
      <c r="A2153" s="11" t="s">
        <v>170</v>
      </c>
      <c r="B2153" s="11" t="s">
        <v>56</v>
      </c>
      <c r="C2153" s="11" t="s">
        <v>56</v>
      </c>
      <c r="D2153" s="11" t="s">
        <v>56</v>
      </c>
      <c r="E2153" s="11" t="s">
        <v>56</v>
      </c>
      <c r="F2153" s="11" t="s">
        <v>173</v>
      </c>
      <c r="G2153" s="1">
        <v>42164</v>
      </c>
      <c r="H2153" s="11">
        <v>15</v>
      </c>
      <c r="I2153" s="11">
        <v>18</v>
      </c>
      <c r="J2153" s="11">
        <v>117</v>
      </c>
      <c r="K2153" s="11">
        <v>0</v>
      </c>
    </row>
    <row r="2154" spans="1:11" x14ac:dyDescent="0.25">
      <c r="A2154" s="11" t="s">
        <v>170</v>
      </c>
      <c r="B2154" s="11" t="s">
        <v>56</v>
      </c>
      <c r="C2154" s="11" t="s">
        <v>56</v>
      </c>
      <c r="D2154" s="11" t="s">
        <v>56</v>
      </c>
      <c r="E2154" s="11" t="s">
        <v>56</v>
      </c>
      <c r="F2154" s="11" t="s">
        <v>173</v>
      </c>
      <c r="G2154" s="1">
        <v>42173</v>
      </c>
      <c r="H2154" s="11">
        <v>17</v>
      </c>
      <c r="I2154" s="11">
        <v>19</v>
      </c>
      <c r="J2154" s="11">
        <v>57</v>
      </c>
      <c r="K2154" s="11">
        <v>0</v>
      </c>
    </row>
    <row r="2155" spans="1:11" x14ac:dyDescent="0.25">
      <c r="A2155" s="11" t="s">
        <v>170</v>
      </c>
      <c r="B2155" s="11" t="s">
        <v>56</v>
      </c>
      <c r="C2155" s="11" t="s">
        <v>56</v>
      </c>
      <c r="D2155" s="11" t="s">
        <v>56</v>
      </c>
      <c r="E2155" s="11" t="s">
        <v>56</v>
      </c>
      <c r="F2155" s="11" t="s">
        <v>173</v>
      </c>
      <c r="G2155" s="1">
        <v>42180</v>
      </c>
      <c r="H2155" s="11">
        <v>16</v>
      </c>
      <c r="I2155" s="11">
        <v>19</v>
      </c>
      <c r="J2155" s="11">
        <v>117</v>
      </c>
      <c r="K2155" s="11">
        <v>0</v>
      </c>
    </row>
    <row r="2156" spans="1:11" x14ac:dyDescent="0.25">
      <c r="A2156" s="11" t="s">
        <v>170</v>
      </c>
      <c r="B2156" s="11" t="s">
        <v>56</v>
      </c>
      <c r="C2156" s="11" t="s">
        <v>56</v>
      </c>
      <c r="D2156" s="11" t="s">
        <v>56</v>
      </c>
      <c r="E2156" s="11" t="s">
        <v>56</v>
      </c>
      <c r="F2156" s="11" t="s">
        <v>173</v>
      </c>
      <c r="G2156" s="1">
        <v>42181</v>
      </c>
      <c r="H2156" s="11">
        <v>17</v>
      </c>
      <c r="I2156" s="11">
        <v>19</v>
      </c>
      <c r="J2156" s="11">
        <v>117</v>
      </c>
      <c r="K2156" s="11">
        <v>0</v>
      </c>
    </row>
    <row r="2157" spans="1:11" x14ac:dyDescent="0.25">
      <c r="A2157" s="11" t="s">
        <v>170</v>
      </c>
      <c r="B2157" s="11" t="s">
        <v>56</v>
      </c>
      <c r="C2157" s="11" t="s">
        <v>56</v>
      </c>
      <c r="D2157" s="11" t="s">
        <v>56</v>
      </c>
      <c r="E2157" s="11" t="s">
        <v>56</v>
      </c>
      <c r="F2157" s="11" t="s">
        <v>173</v>
      </c>
      <c r="G2157" s="1">
        <v>42184</v>
      </c>
      <c r="H2157" s="11">
        <v>19</v>
      </c>
      <c r="I2157" s="11">
        <v>19</v>
      </c>
      <c r="J2157" s="11">
        <v>117</v>
      </c>
      <c r="K2157" s="11">
        <v>0</v>
      </c>
    </row>
    <row r="2158" spans="1:11" x14ac:dyDescent="0.25">
      <c r="A2158" s="11" t="s">
        <v>170</v>
      </c>
      <c r="B2158" s="11" t="s">
        <v>56</v>
      </c>
      <c r="C2158" s="11" t="s">
        <v>56</v>
      </c>
      <c r="D2158" s="11" t="s">
        <v>56</v>
      </c>
      <c r="E2158" s="11" t="s">
        <v>56</v>
      </c>
      <c r="F2158" s="11" t="s">
        <v>173</v>
      </c>
      <c r="G2158" s="1">
        <v>42185</v>
      </c>
      <c r="H2158" s="11">
        <v>16</v>
      </c>
      <c r="I2158" s="11">
        <v>19</v>
      </c>
      <c r="J2158" s="11">
        <v>117</v>
      </c>
      <c r="K2158" s="11">
        <v>0</v>
      </c>
    </row>
    <row r="2159" spans="1:11" x14ac:dyDescent="0.25">
      <c r="A2159" s="11" t="s">
        <v>170</v>
      </c>
      <c r="B2159" s="11" t="s">
        <v>56</v>
      </c>
      <c r="C2159" s="11" t="s">
        <v>56</v>
      </c>
      <c r="D2159" s="11" t="s">
        <v>56</v>
      </c>
      <c r="E2159" s="11" t="s">
        <v>56</v>
      </c>
      <c r="F2159" s="11" t="s">
        <v>173</v>
      </c>
      <c r="G2159" s="1">
        <v>42186</v>
      </c>
      <c r="H2159" s="11">
        <v>16</v>
      </c>
      <c r="I2159" s="11">
        <v>19</v>
      </c>
      <c r="J2159" s="11">
        <v>116</v>
      </c>
      <c r="K2159" s="11">
        <v>0</v>
      </c>
    </row>
    <row r="2160" spans="1:11" x14ac:dyDescent="0.25">
      <c r="A2160" s="11" t="s">
        <v>170</v>
      </c>
      <c r="B2160" s="11" t="s">
        <v>56</v>
      </c>
      <c r="C2160" s="11" t="s">
        <v>56</v>
      </c>
      <c r="D2160" s="11" t="s">
        <v>56</v>
      </c>
      <c r="E2160" s="11" t="s">
        <v>56</v>
      </c>
      <c r="F2160" s="11" t="s">
        <v>173</v>
      </c>
      <c r="G2160" s="1">
        <v>42187</v>
      </c>
      <c r="H2160" s="11">
        <v>17</v>
      </c>
      <c r="I2160" s="11">
        <v>18</v>
      </c>
      <c r="J2160" s="11">
        <v>116</v>
      </c>
      <c r="K2160" s="11">
        <v>0</v>
      </c>
    </row>
    <row r="2161" spans="1:11" x14ac:dyDescent="0.25">
      <c r="A2161" s="11" t="s">
        <v>170</v>
      </c>
      <c r="B2161" s="11" t="s">
        <v>56</v>
      </c>
      <c r="C2161" s="11" t="s">
        <v>56</v>
      </c>
      <c r="D2161" s="11" t="s">
        <v>56</v>
      </c>
      <c r="E2161" s="11" t="s">
        <v>56</v>
      </c>
      <c r="F2161" s="11" t="s">
        <v>173</v>
      </c>
      <c r="G2161" s="1">
        <v>42207</v>
      </c>
      <c r="H2161" s="11">
        <v>16</v>
      </c>
      <c r="I2161" s="11">
        <v>16</v>
      </c>
      <c r="J2161" s="11">
        <v>56</v>
      </c>
      <c r="K2161" s="11">
        <v>0</v>
      </c>
    </row>
    <row r="2162" spans="1:11" x14ac:dyDescent="0.25">
      <c r="A2162" s="11" t="s">
        <v>170</v>
      </c>
      <c r="B2162" s="11" t="s">
        <v>56</v>
      </c>
      <c r="C2162" s="11" t="s">
        <v>56</v>
      </c>
      <c r="D2162" s="11" t="s">
        <v>56</v>
      </c>
      <c r="E2162" s="11" t="s">
        <v>56</v>
      </c>
      <c r="F2162" s="11" t="s">
        <v>173</v>
      </c>
      <c r="G2162" s="1">
        <v>42213</v>
      </c>
      <c r="H2162" s="11">
        <v>18</v>
      </c>
      <c r="I2162" s="11">
        <v>18</v>
      </c>
      <c r="J2162" s="11">
        <v>58</v>
      </c>
      <c r="K2162" s="11">
        <v>0</v>
      </c>
    </row>
    <row r="2163" spans="1:11" x14ac:dyDescent="0.25">
      <c r="A2163" s="11" t="s">
        <v>170</v>
      </c>
      <c r="B2163" s="11" t="s">
        <v>56</v>
      </c>
      <c r="C2163" s="11" t="s">
        <v>56</v>
      </c>
      <c r="D2163" s="11" t="s">
        <v>56</v>
      </c>
      <c r="E2163" s="11" t="s">
        <v>56</v>
      </c>
      <c r="F2163" s="11" t="s">
        <v>173</v>
      </c>
      <c r="G2163" s="1">
        <v>42213</v>
      </c>
      <c r="H2163" s="11">
        <v>18</v>
      </c>
      <c r="I2163" s="11">
        <v>19</v>
      </c>
      <c r="J2163" s="11">
        <v>58</v>
      </c>
      <c r="K2163" s="11">
        <v>0</v>
      </c>
    </row>
    <row r="2164" spans="1:11" x14ac:dyDescent="0.25">
      <c r="A2164" s="11" t="s">
        <v>170</v>
      </c>
      <c r="B2164" s="11" t="s">
        <v>56</v>
      </c>
      <c r="C2164" s="11" t="s">
        <v>56</v>
      </c>
      <c r="D2164" s="11" t="s">
        <v>56</v>
      </c>
      <c r="E2164" s="11" t="s">
        <v>56</v>
      </c>
      <c r="F2164" s="11" t="s">
        <v>173</v>
      </c>
      <c r="G2164" s="1">
        <v>42214</v>
      </c>
      <c r="H2164" s="11">
        <v>17</v>
      </c>
      <c r="I2164" s="11">
        <v>19</v>
      </c>
      <c r="J2164" s="11">
        <v>116</v>
      </c>
      <c r="K2164" s="11">
        <v>0</v>
      </c>
    </row>
    <row r="2165" spans="1:11" x14ac:dyDescent="0.25">
      <c r="A2165" s="11" t="s">
        <v>170</v>
      </c>
      <c r="B2165" s="11" t="s">
        <v>56</v>
      </c>
      <c r="C2165" s="11" t="s">
        <v>56</v>
      </c>
      <c r="D2165" s="11" t="s">
        <v>56</v>
      </c>
      <c r="E2165" s="11" t="s">
        <v>56</v>
      </c>
      <c r="F2165" s="11" t="s">
        <v>173</v>
      </c>
      <c r="G2165" s="1">
        <v>42215</v>
      </c>
      <c r="H2165" s="11">
        <v>17</v>
      </c>
      <c r="I2165" s="11">
        <v>18</v>
      </c>
      <c r="J2165" s="11">
        <v>116</v>
      </c>
      <c r="K2165" s="11">
        <v>0</v>
      </c>
    </row>
    <row r="2166" spans="1:11" x14ac:dyDescent="0.25">
      <c r="A2166" s="11" t="s">
        <v>170</v>
      </c>
      <c r="B2166" s="11" t="s">
        <v>56</v>
      </c>
      <c r="C2166" s="11" t="s">
        <v>56</v>
      </c>
      <c r="D2166" s="11" t="s">
        <v>56</v>
      </c>
      <c r="E2166" s="11" t="s">
        <v>56</v>
      </c>
      <c r="F2166" s="11" t="s">
        <v>173</v>
      </c>
      <c r="G2166" s="1">
        <v>42216</v>
      </c>
      <c r="H2166" s="11">
        <v>17</v>
      </c>
      <c r="I2166" s="11">
        <v>17</v>
      </c>
      <c r="J2166" s="11">
        <v>116</v>
      </c>
      <c r="K2166" s="11">
        <v>0</v>
      </c>
    </row>
    <row r="2167" spans="1:11" x14ac:dyDescent="0.25">
      <c r="A2167" s="11" t="s">
        <v>170</v>
      </c>
      <c r="B2167" s="11" t="s">
        <v>56</v>
      </c>
      <c r="C2167" s="11" t="s">
        <v>56</v>
      </c>
      <c r="D2167" s="11" t="s">
        <v>56</v>
      </c>
      <c r="E2167" s="11" t="s">
        <v>56</v>
      </c>
      <c r="F2167" s="11" t="s">
        <v>173</v>
      </c>
      <c r="G2167" s="1">
        <v>42222</v>
      </c>
      <c r="H2167" s="11">
        <v>17</v>
      </c>
      <c r="I2167" s="11">
        <v>17</v>
      </c>
      <c r="J2167" s="11">
        <v>53</v>
      </c>
      <c r="K2167" s="11">
        <v>0</v>
      </c>
    </row>
    <row r="2168" spans="1:11" x14ac:dyDescent="0.25">
      <c r="A2168" s="11" t="s">
        <v>170</v>
      </c>
      <c r="B2168" s="11" t="s">
        <v>56</v>
      </c>
      <c r="C2168" s="11" t="s">
        <v>56</v>
      </c>
      <c r="D2168" s="11" t="s">
        <v>56</v>
      </c>
      <c r="E2168" s="11" t="s">
        <v>56</v>
      </c>
      <c r="F2168" s="11" t="s">
        <v>173</v>
      </c>
      <c r="G2168" s="1">
        <v>42222</v>
      </c>
      <c r="H2168" s="11">
        <v>17</v>
      </c>
      <c r="I2168" s="11">
        <v>18</v>
      </c>
      <c r="J2168" s="11">
        <v>55</v>
      </c>
      <c r="K2168" s="11">
        <v>0</v>
      </c>
    </row>
    <row r="2169" spans="1:11" x14ac:dyDescent="0.25">
      <c r="A2169" s="11" t="s">
        <v>170</v>
      </c>
      <c r="B2169" s="11" t="s">
        <v>56</v>
      </c>
      <c r="C2169" s="11" t="s">
        <v>56</v>
      </c>
      <c r="D2169" s="11" t="s">
        <v>56</v>
      </c>
      <c r="E2169" s="11" t="s">
        <v>56</v>
      </c>
      <c r="F2169" s="11" t="s">
        <v>173</v>
      </c>
      <c r="G2169" s="1">
        <v>42229</v>
      </c>
      <c r="H2169" s="11">
        <v>18</v>
      </c>
      <c r="I2169" s="11">
        <v>19</v>
      </c>
      <c r="J2169" s="11">
        <v>108</v>
      </c>
      <c r="K2169" s="11">
        <v>0</v>
      </c>
    </row>
    <row r="2170" spans="1:11" x14ac:dyDescent="0.25">
      <c r="A2170" s="11" t="s">
        <v>170</v>
      </c>
      <c r="B2170" s="11" t="s">
        <v>56</v>
      </c>
      <c r="C2170" s="11" t="s">
        <v>56</v>
      </c>
      <c r="D2170" s="11" t="s">
        <v>56</v>
      </c>
      <c r="E2170" s="11" t="s">
        <v>56</v>
      </c>
      <c r="F2170" s="11" t="s">
        <v>173</v>
      </c>
      <c r="G2170" s="1">
        <v>42230</v>
      </c>
      <c r="H2170" s="11">
        <v>18</v>
      </c>
      <c r="I2170" s="11">
        <v>18</v>
      </c>
      <c r="J2170" s="11">
        <v>53</v>
      </c>
      <c r="K2170" s="11">
        <v>0</v>
      </c>
    </row>
    <row r="2171" spans="1:11" x14ac:dyDescent="0.25">
      <c r="A2171" s="11" t="s">
        <v>170</v>
      </c>
      <c r="B2171" s="11" t="s">
        <v>56</v>
      </c>
      <c r="C2171" s="11" t="s">
        <v>56</v>
      </c>
      <c r="D2171" s="11" t="s">
        <v>56</v>
      </c>
      <c r="E2171" s="11" t="s">
        <v>56</v>
      </c>
      <c r="F2171" s="11" t="s">
        <v>173</v>
      </c>
      <c r="G2171" s="1">
        <v>42233</v>
      </c>
      <c r="H2171" s="11">
        <v>17</v>
      </c>
      <c r="I2171" s="11">
        <v>18</v>
      </c>
      <c r="J2171" s="11">
        <v>108</v>
      </c>
      <c r="K2171" s="11">
        <v>0</v>
      </c>
    </row>
    <row r="2172" spans="1:11" x14ac:dyDescent="0.25">
      <c r="A2172" s="11" t="s">
        <v>170</v>
      </c>
      <c r="B2172" s="11" t="s">
        <v>56</v>
      </c>
      <c r="C2172" s="11" t="s">
        <v>56</v>
      </c>
      <c r="D2172" s="11" t="s">
        <v>56</v>
      </c>
      <c r="E2172" s="11" t="s">
        <v>56</v>
      </c>
      <c r="F2172" s="11" t="s">
        <v>173</v>
      </c>
      <c r="G2172" s="1">
        <v>42242</v>
      </c>
      <c r="H2172" s="11">
        <v>17</v>
      </c>
      <c r="I2172" s="11">
        <v>19</v>
      </c>
      <c r="J2172" s="11">
        <v>108</v>
      </c>
      <c r="K2172" s="11">
        <v>0</v>
      </c>
    </row>
    <row r="2173" spans="1:11" x14ac:dyDescent="0.25">
      <c r="A2173" s="11" t="s">
        <v>170</v>
      </c>
      <c r="B2173" s="11" t="s">
        <v>56</v>
      </c>
      <c r="C2173" s="11" t="s">
        <v>56</v>
      </c>
      <c r="D2173" s="11" t="s">
        <v>56</v>
      </c>
      <c r="E2173" s="11" t="s">
        <v>56</v>
      </c>
      <c r="F2173" s="11" t="s">
        <v>173</v>
      </c>
      <c r="G2173" s="1">
        <v>42243</v>
      </c>
      <c r="H2173" s="11">
        <v>18</v>
      </c>
      <c r="I2173" s="11">
        <v>19</v>
      </c>
      <c r="J2173" s="11">
        <v>53</v>
      </c>
      <c r="K2173" s="11">
        <v>0</v>
      </c>
    </row>
    <row r="2174" spans="1:11" x14ac:dyDescent="0.25">
      <c r="A2174" s="11" t="s">
        <v>170</v>
      </c>
      <c r="B2174" s="11" t="s">
        <v>56</v>
      </c>
      <c r="C2174" s="11" t="s">
        <v>56</v>
      </c>
      <c r="D2174" s="11" t="s">
        <v>56</v>
      </c>
      <c r="E2174" s="11" t="s">
        <v>56</v>
      </c>
      <c r="F2174" s="11" t="s">
        <v>173</v>
      </c>
      <c r="G2174" s="1">
        <v>42243</v>
      </c>
      <c r="H2174" s="11">
        <v>19</v>
      </c>
      <c r="I2174" s="11">
        <v>19</v>
      </c>
      <c r="J2174" s="11">
        <v>55</v>
      </c>
      <c r="K2174" s="11">
        <v>0</v>
      </c>
    </row>
    <row r="2175" spans="1:11" x14ac:dyDescent="0.25">
      <c r="A2175" s="11" t="s">
        <v>170</v>
      </c>
      <c r="B2175" s="11" t="s">
        <v>56</v>
      </c>
      <c r="C2175" s="11" t="s">
        <v>56</v>
      </c>
      <c r="D2175" s="11" t="s">
        <v>56</v>
      </c>
      <c r="E2175" s="11" t="s">
        <v>56</v>
      </c>
      <c r="F2175" s="11" t="s">
        <v>173</v>
      </c>
      <c r="G2175" s="1">
        <v>42244</v>
      </c>
      <c r="H2175" s="11">
        <v>17</v>
      </c>
      <c r="I2175" s="11">
        <v>19</v>
      </c>
      <c r="J2175" s="11">
        <v>55</v>
      </c>
      <c r="K2175" s="11">
        <v>0</v>
      </c>
    </row>
    <row r="2176" spans="1:11" x14ac:dyDescent="0.25">
      <c r="A2176" s="11" t="s">
        <v>170</v>
      </c>
      <c r="B2176" s="11" t="s">
        <v>56</v>
      </c>
      <c r="C2176" s="11" t="s">
        <v>56</v>
      </c>
      <c r="D2176" s="11" t="s">
        <v>56</v>
      </c>
      <c r="E2176" s="11" t="s">
        <v>56</v>
      </c>
      <c r="F2176" s="11" t="s">
        <v>173</v>
      </c>
      <c r="G2176" s="1">
        <v>42244</v>
      </c>
      <c r="H2176" s="11">
        <v>18</v>
      </c>
      <c r="I2176" s="11">
        <v>19</v>
      </c>
      <c r="J2176" s="11">
        <v>53</v>
      </c>
      <c r="K2176" s="11">
        <v>0</v>
      </c>
    </row>
    <row r="2177" spans="1:11" x14ac:dyDescent="0.25">
      <c r="A2177" s="11" t="s">
        <v>170</v>
      </c>
      <c r="B2177" s="11" t="s">
        <v>56</v>
      </c>
      <c r="C2177" s="11" t="s">
        <v>56</v>
      </c>
      <c r="D2177" s="11" t="s">
        <v>56</v>
      </c>
      <c r="E2177" s="11" t="s">
        <v>56</v>
      </c>
      <c r="F2177" s="11" t="s">
        <v>173</v>
      </c>
      <c r="G2177" s="1">
        <v>42255</v>
      </c>
      <c r="H2177" s="11">
        <v>16</v>
      </c>
      <c r="I2177" s="11">
        <v>19</v>
      </c>
      <c r="J2177" s="11">
        <v>110</v>
      </c>
      <c r="K2177" s="11">
        <v>0</v>
      </c>
    </row>
    <row r="2178" spans="1:11" x14ac:dyDescent="0.25">
      <c r="A2178" s="11" t="s">
        <v>170</v>
      </c>
      <c r="B2178" s="11" t="s">
        <v>56</v>
      </c>
      <c r="C2178" s="11" t="s">
        <v>56</v>
      </c>
      <c r="D2178" s="11" t="s">
        <v>56</v>
      </c>
      <c r="E2178" s="11" t="s">
        <v>56</v>
      </c>
      <c r="F2178" s="11" t="s">
        <v>173</v>
      </c>
      <c r="G2178" s="1">
        <v>42256</v>
      </c>
      <c r="H2178" s="11">
        <v>16</v>
      </c>
      <c r="I2178" s="11">
        <v>19</v>
      </c>
      <c r="J2178" s="11">
        <v>110</v>
      </c>
      <c r="K2178" s="11">
        <v>0</v>
      </c>
    </row>
    <row r="2179" spans="1:11" x14ac:dyDescent="0.25">
      <c r="A2179" s="11" t="s">
        <v>170</v>
      </c>
      <c r="B2179" s="11" t="s">
        <v>56</v>
      </c>
      <c r="C2179" s="11" t="s">
        <v>56</v>
      </c>
      <c r="D2179" s="11" t="s">
        <v>56</v>
      </c>
      <c r="E2179" s="11" t="s">
        <v>56</v>
      </c>
      <c r="F2179" s="11" t="s">
        <v>173</v>
      </c>
      <c r="G2179" s="1">
        <v>42257</v>
      </c>
      <c r="H2179" s="11">
        <v>16</v>
      </c>
      <c r="I2179" s="11">
        <v>19</v>
      </c>
      <c r="J2179" s="11">
        <v>110</v>
      </c>
      <c r="K2179" s="11">
        <v>0</v>
      </c>
    </row>
    <row r="2180" spans="1:11" x14ac:dyDescent="0.25">
      <c r="A2180" s="11" t="s">
        <v>170</v>
      </c>
      <c r="B2180" s="11" t="s">
        <v>56</v>
      </c>
      <c r="C2180" s="11" t="s">
        <v>56</v>
      </c>
      <c r="D2180" s="11" t="s">
        <v>56</v>
      </c>
      <c r="E2180" s="11" t="s">
        <v>56</v>
      </c>
      <c r="F2180" s="11" t="s">
        <v>173</v>
      </c>
      <c r="G2180" s="1">
        <v>42258</v>
      </c>
      <c r="H2180" s="11">
        <v>15</v>
      </c>
      <c r="I2180" s="11">
        <v>18</v>
      </c>
      <c r="J2180" s="11"/>
      <c r="K2180" s="11">
        <v>1</v>
      </c>
    </row>
    <row r="2181" spans="1:11" x14ac:dyDescent="0.25">
      <c r="A2181" s="11" t="s">
        <v>170</v>
      </c>
      <c r="B2181" s="11" t="s">
        <v>56</v>
      </c>
      <c r="C2181" s="11" t="s">
        <v>56</v>
      </c>
      <c r="D2181" s="11" t="s">
        <v>56</v>
      </c>
      <c r="E2181" s="11" t="s">
        <v>56</v>
      </c>
      <c r="F2181" s="11" t="s">
        <v>173</v>
      </c>
      <c r="G2181" s="1">
        <v>42258</v>
      </c>
      <c r="H2181" s="11">
        <v>16</v>
      </c>
      <c r="I2181" s="11">
        <v>19</v>
      </c>
      <c r="J2181" s="11">
        <v>108</v>
      </c>
      <c r="K2181" s="11">
        <v>0</v>
      </c>
    </row>
    <row r="2182" spans="1:11" x14ac:dyDescent="0.25">
      <c r="A2182" s="11" t="s">
        <v>170</v>
      </c>
      <c r="B2182" s="11" t="s">
        <v>56</v>
      </c>
      <c r="C2182" s="11" t="s">
        <v>56</v>
      </c>
      <c r="D2182" s="11" t="s">
        <v>56</v>
      </c>
      <c r="E2182" s="11" t="s">
        <v>56</v>
      </c>
      <c r="F2182" s="11" t="s">
        <v>173</v>
      </c>
      <c r="G2182" s="1">
        <v>42271</v>
      </c>
      <c r="H2182" s="11">
        <v>19</v>
      </c>
      <c r="I2182" s="11">
        <v>19</v>
      </c>
      <c r="J2182" s="11">
        <v>110</v>
      </c>
      <c r="K2182" s="11">
        <v>0</v>
      </c>
    </row>
    <row r="2183" spans="1:11" x14ac:dyDescent="0.25">
      <c r="A2183" s="11" t="s">
        <v>170</v>
      </c>
      <c r="B2183" s="11" t="s">
        <v>56</v>
      </c>
      <c r="C2183" s="11" t="s">
        <v>56</v>
      </c>
      <c r="D2183" s="11" t="s">
        <v>56</v>
      </c>
      <c r="E2183" s="11" t="s">
        <v>56</v>
      </c>
      <c r="F2183" s="11" t="s">
        <v>173</v>
      </c>
      <c r="G2183" s="1">
        <v>42272</v>
      </c>
      <c r="H2183" s="11">
        <v>18</v>
      </c>
      <c r="I2183" s="11">
        <v>19</v>
      </c>
      <c r="J2183" s="11">
        <v>110</v>
      </c>
      <c r="K2183" s="11">
        <v>0</v>
      </c>
    </row>
    <row r="2184" spans="1:11" x14ac:dyDescent="0.25">
      <c r="A2184" s="11" t="s">
        <v>170</v>
      </c>
      <c r="B2184" s="11" t="s">
        <v>56</v>
      </c>
      <c r="C2184" s="11" t="s">
        <v>56</v>
      </c>
      <c r="D2184" s="11" t="s">
        <v>56</v>
      </c>
      <c r="E2184" s="11" t="s">
        <v>56</v>
      </c>
      <c r="F2184" s="11" t="s">
        <v>173</v>
      </c>
      <c r="G2184" s="1">
        <v>42275</v>
      </c>
      <c r="H2184" s="11">
        <v>19</v>
      </c>
      <c r="I2184" s="11">
        <v>19</v>
      </c>
      <c r="J2184" s="11">
        <v>110</v>
      </c>
      <c r="K2184" s="11">
        <v>0</v>
      </c>
    </row>
    <row r="2185" spans="1:11" x14ac:dyDescent="0.25">
      <c r="A2185" s="11" t="s">
        <v>170</v>
      </c>
      <c r="B2185" s="11" t="s">
        <v>56</v>
      </c>
      <c r="C2185" s="11" t="s">
        <v>56</v>
      </c>
      <c r="D2185" s="11" t="s">
        <v>56</v>
      </c>
      <c r="E2185" s="11" t="s">
        <v>56</v>
      </c>
      <c r="F2185" s="11" t="s">
        <v>173</v>
      </c>
      <c r="G2185" s="1">
        <v>42276</v>
      </c>
      <c r="H2185" s="11">
        <v>19</v>
      </c>
      <c r="I2185" s="11">
        <v>19</v>
      </c>
      <c r="J2185" s="11">
        <v>54</v>
      </c>
      <c r="K2185" s="11">
        <v>0</v>
      </c>
    </row>
    <row r="2186" spans="1:11" x14ac:dyDescent="0.25">
      <c r="A2186" s="11" t="s">
        <v>170</v>
      </c>
      <c r="B2186" s="11" t="s">
        <v>56</v>
      </c>
      <c r="C2186" s="11" t="s">
        <v>56</v>
      </c>
      <c r="D2186" s="11" t="s">
        <v>56</v>
      </c>
      <c r="E2186" s="11" t="s">
        <v>56</v>
      </c>
      <c r="F2186" s="11" t="s">
        <v>173</v>
      </c>
      <c r="G2186" s="1">
        <v>42285</v>
      </c>
      <c r="H2186" s="11">
        <v>19</v>
      </c>
      <c r="I2186" s="11">
        <v>19</v>
      </c>
      <c r="J2186" s="11">
        <v>107</v>
      </c>
      <c r="K2186" s="11">
        <v>0</v>
      </c>
    </row>
    <row r="2187" spans="1:11" x14ac:dyDescent="0.25">
      <c r="A2187" s="11" t="s">
        <v>170</v>
      </c>
      <c r="B2187" s="11" t="s">
        <v>56</v>
      </c>
      <c r="C2187" s="11" t="s">
        <v>56</v>
      </c>
      <c r="D2187" s="11" t="s">
        <v>56</v>
      </c>
      <c r="E2187" s="11" t="s">
        <v>56</v>
      </c>
      <c r="F2187" s="11" t="s">
        <v>173</v>
      </c>
      <c r="G2187" s="1">
        <v>42286</v>
      </c>
      <c r="H2187" s="11">
        <v>17</v>
      </c>
      <c r="I2187" s="11">
        <v>19</v>
      </c>
      <c r="J2187" s="11">
        <v>105</v>
      </c>
      <c r="K2187" s="11">
        <v>0</v>
      </c>
    </row>
    <row r="2188" spans="1:11" x14ac:dyDescent="0.25">
      <c r="A2188" s="11" t="s">
        <v>170</v>
      </c>
      <c r="B2188" s="11" t="s">
        <v>56</v>
      </c>
      <c r="C2188" s="11" t="s">
        <v>56</v>
      </c>
      <c r="D2188" s="11" t="s">
        <v>56</v>
      </c>
      <c r="E2188" s="11" t="s">
        <v>56</v>
      </c>
      <c r="F2188" s="11" t="s">
        <v>173</v>
      </c>
      <c r="G2188" s="1">
        <v>42286</v>
      </c>
      <c r="H2188" s="11">
        <v>18</v>
      </c>
      <c r="I2188" s="11">
        <v>19</v>
      </c>
      <c r="J2188" s="11"/>
      <c r="K2188" s="11">
        <v>1</v>
      </c>
    </row>
    <row r="2189" spans="1:11" x14ac:dyDescent="0.25">
      <c r="A2189" s="11" t="s">
        <v>170</v>
      </c>
      <c r="B2189" s="11" t="s">
        <v>56</v>
      </c>
      <c r="C2189" s="11" t="s">
        <v>56</v>
      </c>
      <c r="D2189" s="11" t="s">
        <v>56</v>
      </c>
      <c r="E2189" s="11" t="s">
        <v>56</v>
      </c>
      <c r="F2189" s="11" t="s">
        <v>173</v>
      </c>
      <c r="G2189" s="1">
        <v>42289</v>
      </c>
      <c r="H2189" s="11">
        <v>16</v>
      </c>
      <c r="I2189" s="11">
        <v>19</v>
      </c>
      <c r="J2189" s="11">
        <v>54</v>
      </c>
      <c r="K2189" s="11">
        <v>0</v>
      </c>
    </row>
    <row r="2190" spans="1:11" x14ac:dyDescent="0.25">
      <c r="A2190" s="11" t="s">
        <v>170</v>
      </c>
      <c r="B2190" s="11" t="s">
        <v>56</v>
      </c>
      <c r="C2190" s="11" t="s">
        <v>56</v>
      </c>
      <c r="D2190" s="11" t="s">
        <v>56</v>
      </c>
      <c r="E2190" s="11" t="s">
        <v>56</v>
      </c>
      <c r="F2190" s="11" t="s">
        <v>173</v>
      </c>
      <c r="G2190" s="1">
        <v>42289</v>
      </c>
      <c r="H2190" s="11">
        <v>17</v>
      </c>
      <c r="I2190" s="11">
        <v>19</v>
      </c>
      <c r="J2190" s="11">
        <v>53</v>
      </c>
      <c r="K2190" s="11">
        <v>0</v>
      </c>
    </row>
    <row r="2191" spans="1:11" x14ac:dyDescent="0.25">
      <c r="A2191" s="11" t="s">
        <v>170</v>
      </c>
      <c r="B2191" s="11" t="s">
        <v>56</v>
      </c>
      <c r="C2191" s="11" t="s">
        <v>56</v>
      </c>
      <c r="D2191" s="11" t="s">
        <v>56</v>
      </c>
      <c r="E2191" s="11" t="s">
        <v>56</v>
      </c>
      <c r="F2191" s="11" t="s">
        <v>173</v>
      </c>
      <c r="G2191" s="1">
        <v>42290</v>
      </c>
      <c r="H2191" s="11">
        <v>16</v>
      </c>
      <c r="I2191" s="11">
        <v>19</v>
      </c>
      <c r="J2191" s="11">
        <v>54</v>
      </c>
      <c r="K2191" s="11">
        <v>0</v>
      </c>
    </row>
    <row r="2192" spans="1:11" x14ac:dyDescent="0.25">
      <c r="A2192" s="11" t="s">
        <v>170</v>
      </c>
      <c r="B2192" s="11" t="s">
        <v>56</v>
      </c>
      <c r="C2192" s="11" t="s">
        <v>56</v>
      </c>
      <c r="D2192" s="11" t="s">
        <v>56</v>
      </c>
      <c r="E2192" s="11" t="s">
        <v>56</v>
      </c>
      <c r="F2192" s="11" t="s">
        <v>173</v>
      </c>
      <c r="G2192" s="1">
        <v>42290</v>
      </c>
      <c r="H2192" s="11">
        <v>17</v>
      </c>
      <c r="I2192" s="11">
        <v>19</v>
      </c>
      <c r="J2192" s="11">
        <v>53</v>
      </c>
      <c r="K2192" s="11">
        <v>0</v>
      </c>
    </row>
    <row r="2193" spans="1:11" x14ac:dyDescent="0.25">
      <c r="A2193" s="11" t="s">
        <v>170</v>
      </c>
      <c r="B2193" s="11" t="s">
        <v>56</v>
      </c>
      <c r="C2193" s="11" t="s">
        <v>56</v>
      </c>
      <c r="D2193" s="11" t="s">
        <v>56</v>
      </c>
      <c r="E2193" s="11" t="s">
        <v>56</v>
      </c>
      <c r="F2193" s="11" t="s">
        <v>173</v>
      </c>
      <c r="G2193" s="1">
        <v>42291</v>
      </c>
      <c r="H2193" s="11">
        <v>18</v>
      </c>
      <c r="I2193" s="11">
        <v>19</v>
      </c>
      <c r="J2193" s="11">
        <v>107</v>
      </c>
      <c r="K2193" s="11">
        <v>0</v>
      </c>
    </row>
    <row r="2194" spans="1:11" x14ac:dyDescent="0.25">
      <c r="A2194" s="11" t="s">
        <v>170</v>
      </c>
      <c r="B2194" s="11" t="s">
        <v>56</v>
      </c>
      <c r="C2194" s="11" t="s">
        <v>56</v>
      </c>
      <c r="D2194" s="11" t="s">
        <v>56</v>
      </c>
      <c r="E2194" s="11" t="s">
        <v>56</v>
      </c>
      <c r="F2194" s="11" t="s">
        <v>173</v>
      </c>
      <c r="G2194" s="1">
        <v>42292</v>
      </c>
      <c r="H2194" s="11">
        <v>18</v>
      </c>
      <c r="I2194" s="11">
        <v>19</v>
      </c>
      <c r="J2194" s="11">
        <v>56</v>
      </c>
      <c r="K2194" s="11">
        <v>0</v>
      </c>
    </row>
    <row r="2195" spans="1:11" x14ac:dyDescent="0.25">
      <c r="A2195" s="11" t="s">
        <v>170</v>
      </c>
      <c r="B2195" s="11" t="s">
        <v>56</v>
      </c>
      <c r="C2195" s="11" t="s">
        <v>56</v>
      </c>
      <c r="D2195" s="11" t="s">
        <v>56</v>
      </c>
      <c r="E2195" s="11" t="s">
        <v>56</v>
      </c>
      <c r="F2195" s="11" t="s">
        <v>173</v>
      </c>
      <c r="G2195" s="1">
        <v>42292</v>
      </c>
      <c r="H2195" s="11">
        <v>19</v>
      </c>
      <c r="I2195" s="11">
        <v>19</v>
      </c>
      <c r="J2195" s="11">
        <v>51</v>
      </c>
      <c r="K2195" s="11">
        <v>0</v>
      </c>
    </row>
    <row r="2196" spans="1:11" x14ac:dyDescent="0.25">
      <c r="A2196" s="11" t="s">
        <v>170</v>
      </c>
      <c r="B2196" s="11" t="s">
        <v>56</v>
      </c>
      <c r="C2196" s="11" t="s">
        <v>56</v>
      </c>
      <c r="D2196" s="11" t="s">
        <v>56</v>
      </c>
      <c r="E2196" s="11" t="s">
        <v>56</v>
      </c>
      <c r="F2196" s="11" t="s">
        <v>173</v>
      </c>
      <c r="G2196" s="1">
        <v>42293</v>
      </c>
      <c r="H2196" s="11">
        <v>19</v>
      </c>
      <c r="I2196" s="11">
        <v>19</v>
      </c>
      <c r="J2196" s="11">
        <v>107</v>
      </c>
      <c r="K2196" s="11">
        <v>0</v>
      </c>
    </row>
    <row r="2197" spans="1:11" x14ac:dyDescent="0.25">
      <c r="A2197" s="11" t="s">
        <v>170</v>
      </c>
      <c r="B2197" s="11" t="s">
        <v>56</v>
      </c>
      <c r="C2197" s="11" t="s">
        <v>56</v>
      </c>
      <c r="D2197" s="11" t="s">
        <v>56</v>
      </c>
      <c r="E2197" s="11" t="s">
        <v>56</v>
      </c>
      <c r="F2197" s="11" t="s">
        <v>173</v>
      </c>
      <c r="G2197" s="1">
        <v>42303</v>
      </c>
      <c r="H2197" s="11">
        <v>19</v>
      </c>
      <c r="I2197" s="11">
        <v>19</v>
      </c>
      <c r="J2197" s="11">
        <v>107</v>
      </c>
      <c r="K2197" s="11">
        <v>0</v>
      </c>
    </row>
    <row r="2198" spans="1:11" x14ac:dyDescent="0.25">
      <c r="A2198" s="11" t="s">
        <v>170</v>
      </c>
      <c r="B2198" s="11" t="s">
        <v>56</v>
      </c>
      <c r="C2198" s="11" t="s">
        <v>56</v>
      </c>
      <c r="D2198" s="11" t="s">
        <v>56</v>
      </c>
      <c r="E2198" s="11" t="s">
        <v>56</v>
      </c>
      <c r="F2198" s="11" t="s">
        <v>173</v>
      </c>
      <c r="G2198" s="1">
        <v>42304</v>
      </c>
      <c r="H2198" s="11">
        <v>19</v>
      </c>
      <c r="I2198" s="11">
        <v>19</v>
      </c>
      <c r="J2198" s="11">
        <v>107</v>
      </c>
      <c r="K2198" s="11">
        <v>0</v>
      </c>
    </row>
    <row r="2199" spans="1:11" x14ac:dyDescent="0.25">
      <c r="A2199" s="11" t="s">
        <v>170</v>
      </c>
      <c r="B2199" s="11" t="s">
        <v>56</v>
      </c>
      <c r="C2199" s="11" t="s">
        <v>56</v>
      </c>
      <c r="D2199" s="11" t="s">
        <v>56</v>
      </c>
      <c r="E2199" s="11" t="s">
        <v>56</v>
      </c>
      <c r="F2199" s="11" t="s">
        <v>173</v>
      </c>
      <c r="G2199" s="1">
        <v>42305</v>
      </c>
      <c r="H2199" s="11">
        <v>19</v>
      </c>
      <c r="I2199" s="11">
        <v>19</v>
      </c>
      <c r="J2199" s="11">
        <v>107</v>
      </c>
      <c r="K2199" s="11">
        <v>0</v>
      </c>
    </row>
    <row r="2200" spans="1:11" x14ac:dyDescent="0.25">
      <c r="A2200" s="11" t="s">
        <v>170</v>
      </c>
      <c r="B2200" s="11" t="s">
        <v>56</v>
      </c>
      <c r="C2200" s="11" t="s">
        <v>56</v>
      </c>
      <c r="D2200" s="11" t="s">
        <v>56</v>
      </c>
      <c r="E2200" s="11" t="s">
        <v>56</v>
      </c>
      <c r="F2200" s="11" t="s">
        <v>173</v>
      </c>
      <c r="G2200" s="1">
        <v>42306</v>
      </c>
      <c r="H2200" s="11">
        <v>19</v>
      </c>
      <c r="I2200" s="11">
        <v>19</v>
      </c>
      <c r="J2200" s="11">
        <v>107</v>
      </c>
      <c r="K2200" s="11">
        <v>0</v>
      </c>
    </row>
    <row r="2201" spans="1:11" x14ac:dyDescent="0.25">
      <c r="A2201" s="11" t="s">
        <v>170</v>
      </c>
      <c r="B2201" s="11" t="s">
        <v>56</v>
      </c>
      <c r="C2201" s="11" t="s">
        <v>56</v>
      </c>
      <c r="D2201" s="11" t="s">
        <v>56</v>
      </c>
      <c r="E2201" s="11" t="s">
        <v>56</v>
      </c>
      <c r="F2201" s="11" t="s">
        <v>173</v>
      </c>
      <c r="G2201" s="1">
        <v>42307</v>
      </c>
      <c r="H2201" s="11">
        <v>19</v>
      </c>
      <c r="I2201" s="11">
        <v>19</v>
      </c>
      <c r="J2201" s="11">
        <v>107</v>
      </c>
      <c r="K2201" s="11">
        <v>0</v>
      </c>
    </row>
    <row r="2202" spans="1:11" x14ac:dyDescent="0.25">
      <c r="A2202" s="11" t="s">
        <v>170</v>
      </c>
      <c r="B2202" s="11" t="s">
        <v>56</v>
      </c>
      <c r="C2202" s="11" t="s">
        <v>56</v>
      </c>
      <c r="D2202" s="11" t="s">
        <v>56</v>
      </c>
      <c r="E2202" s="11" t="s">
        <v>56</v>
      </c>
      <c r="F2202" s="11" t="s">
        <v>175</v>
      </c>
      <c r="G2202" s="1">
        <v>42163</v>
      </c>
      <c r="H2202" s="11">
        <v>15</v>
      </c>
      <c r="I2202" s="11">
        <v>19</v>
      </c>
      <c r="J2202" s="11"/>
      <c r="K2202" s="11">
        <v>1</v>
      </c>
    </row>
    <row r="2203" spans="1:11" x14ac:dyDescent="0.25">
      <c r="A2203" s="11" t="s">
        <v>170</v>
      </c>
      <c r="B2203" s="11" t="s">
        <v>56</v>
      </c>
      <c r="C2203" s="11" t="s">
        <v>56</v>
      </c>
      <c r="D2203" s="11" t="s">
        <v>56</v>
      </c>
      <c r="E2203" s="11" t="s">
        <v>56</v>
      </c>
      <c r="F2203" s="11" t="s">
        <v>175</v>
      </c>
      <c r="G2203" s="1">
        <v>42164</v>
      </c>
      <c r="H2203" s="11">
        <v>14</v>
      </c>
      <c r="I2203" s="11">
        <v>19</v>
      </c>
      <c r="J2203" s="11"/>
      <c r="K2203" s="11">
        <v>1</v>
      </c>
    </row>
    <row r="2204" spans="1:11" x14ac:dyDescent="0.25">
      <c r="A2204" s="11" t="s">
        <v>170</v>
      </c>
      <c r="B2204" s="11" t="s">
        <v>56</v>
      </c>
      <c r="C2204" s="11" t="s">
        <v>56</v>
      </c>
      <c r="D2204" s="11" t="s">
        <v>56</v>
      </c>
      <c r="E2204" s="11" t="s">
        <v>56</v>
      </c>
      <c r="F2204" s="11" t="s">
        <v>175</v>
      </c>
      <c r="G2204" s="1">
        <v>42173</v>
      </c>
      <c r="H2204" s="11">
        <v>17</v>
      </c>
      <c r="I2204" s="11">
        <v>19</v>
      </c>
      <c r="J2204" s="11"/>
      <c r="K2204" s="11">
        <v>1</v>
      </c>
    </row>
    <row r="2205" spans="1:11" x14ac:dyDescent="0.25">
      <c r="A2205" s="11" t="s">
        <v>170</v>
      </c>
      <c r="B2205" s="11" t="s">
        <v>56</v>
      </c>
      <c r="C2205" s="11" t="s">
        <v>56</v>
      </c>
      <c r="D2205" s="11" t="s">
        <v>56</v>
      </c>
      <c r="E2205" s="11" t="s">
        <v>56</v>
      </c>
      <c r="F2205" s="11" t="s">
        <v>175</v>
      </c>
      <c r="G2205" s="1">
        <v>42180</v>
      </c>
      <c r="H2205" s="11">
        <v>15</v>
      </c>
      <c r="I2205" s="11">
        <v>19</v>
      </c>
      <c r="J2205" s="11"/>
      <c r="K2205" s="11">
        <v>1</v>
      </c>
    </row>
    <row r="2206" spans="1:11" x14ac:dyDescent="0.25">
      <c r="A2206" s="11" t="s">
        <v>170</v>
      </c>
      <c r="B2206" s="11" t="s">
        <v>56</v>
      </c>
      <c r="C2206" s="11" t="s">
        <v>56</v>
      </c>
      <c r="D2206" s="11" t="s">
        <v>56</v>
      </c>
      <c r="E2206" s="11" t="s">
        <v>56</v>
      </c>
      <c r="F2206" s="11" t="s">
        <v>175</v>
      </c>
      <c r="G2206" s="1">
        <v>42181</v>
      </c>
      <c r="H2206" s="11">
        <v>17</v>
      </c>
      <c r="I2206" s="11">
        <v>19</v>
      </c>
      <c r="J2206" s="11"/>
      <c r="K2206" s="11">
        <v>1</v>
      </c>
    </row>
    <row r="2207" spans="1:11" x14ac:dyDescent="0.25">
      <c r="A2207" s="11" t="s">
        <v>170</v>
      </c>
      <c r="B2207" s="11" t="s">
        <v>56</v>
      </c>
      <c r="C2207" s="11" t="s">
        <v>56</v>
      </c>
      <c r="D2207" s="11" t="s">
        <v>56</v>
      </c>
      <c r="E2207" s="11" t="s">
        <v>56</v>
      </c>
      <c r="F2207" s="11" t="s">
        <v>175</v>
      </c>
      <c r="G2207" s="1">
        <v>42184</v>
      </c>
      <c r="H2207" s="11">
        <v>17</v>
      </c>
      <c r="I2207" s="11">
        <v>19</v>
      </c>
      <c r="J2207" s="11"/>
      <c r="K2207" s="11">
        <v>1</v>
      </c>
    </row>
    <row r="2208" spans="1:11" x14ac:dyDescent="0.25">
      <c r="A2208" s="11" t="s">
        <v>170</v>
      </c>
      <c r="B2208" s="11" t="s">
        <v>56</v>
      </c>
      <c r="C2208" s="11" t="s">
        <v>56</v>
      </c>
      <c r="D2208" s="11" t="s">
        <v>56</v>
      </c>
      <c r="E2208" s="11" t="s">
        <v>56</v>
      </c>
      <c r="F2208" s="11" t="s">
        <v>175</v>
      </c>
      <c r="G2208" s="1">
        <v>42185</v>
      </c>
      <c r="H2208" s="11">
        <v>16</v>
      </c>
      <c r="I2208" s="11">
        <v>19</v>
      </c>
      <c r="J2208" s="11"/>
      <c r="K2208" s="11">
        <v>1</v>
      </c>
    </row>
    <row r="2209" spans="1:11" x14ac:dyDescent="0.25">
      <c r="A2209" s="11" t="s">
        <v>170</v>
      </c>
      <c r="B2209" s="11" t="s">
        <v>56</v>
      </c>
      <c r="C2209" s="11" t="s">
        <v>56</v>
      </c>
      <c r="D2209" s="11" t="s">
        <v>56</v>
      </c>
      <c r="E2209" s="11" t="s">
        <v>56</v>
      </c>
      <c r="F2209" s="11" t="s">
        <v>175</v>
      </c>
      <c r="G2209" s="1">
        <v>42186</v>
      </c>
      <c r="H2209" s="11">
        <v>14</v>
      </c>
      <c r="I2209" s="11">
        <v>19</v>
      </c>
      <c r="J2209" s="11"/>
      <c r="K2209" s="11">
        <v>1</v>
      </c>
    </row>
    <row r="2210" spans="1:11" x14ac:dyDescent="0.25">
      <c r="A2210" s="11" t="s">
        <v>170</v>
      </c>
      <c r="B2210" s="11" t="s">
        <v>56</v>
      </c>
      <c r="C2210" s="11" t="s">
        <v>56</v>
      </c>
      <c r="D2210" s="11" t="s">
        <v>56</v>
      </c>
      <c r="E2210" s="11" t="s">
        <v>56</v>
      </c>
      <c r="F2210" s="11" t="s">
        <v>175</v>
      </c>
      <c r="G2210" s="1">
        <v>42187</v>
      </c>
      <c r="H2210" s="11">
        <v>17</v>
      </c>
      <c r="I2210" s="11">
        <v>18</v>
      </c>
      <c r="J2210" s="11"/>
      <c r="K2210" s="11">
        <v>1</v>
      </c>
    </row>
    <row r="2211" spans="1:11" x14ac:dyDescent="0.25">
      <c r="A2211" s="11" t="s">
        <v>170</v>
      </c>
      <c r="B2211" s="11" t="s">
        <v>56</v>
      </c>
      <c r="C2211" s="11" t="s">
        <v>56</v>
      </c>
      <c r="D2211" s="11" t="s">
        <v>56</v>
      </c>
      <c r="E2211" s="11" t="s">
        <v>56</v>
      </c>
      <c r="F2211" s="11" t="s">
        <v>175</v>
      </c>
      <c r="G2211" s="1">
        <v>42213</v>
      </c>
      <c r="H2211" s="11">
        <v>18</v>
      </c>
      <c r="I2211" s="11">
        <v>19</v>
      </c>
      <c r="J2211" s="11"/>
      <c r="K2211" s="11">
        <v>1</v>
      </c>
    </row>
    <row r="2212" spans="1:11" x14ac:dyDescent="0.25">
      <c r="A2212" s="11" t="s">
        <v>170</v>
      </c>
      <c r="B2212" s="11" t="s">
        <v>56</v>
      </c>
      <c r="C2212" s="11" t="s">
        <v>56</v>
      </c>
      <c r="D2212" s="11" t="s">
        <v>56</v>
      </c>
      <c r="E2212" s="11" t="s">
        <v>56</v>
      </c>
      <c r="F2212" s="11" t="s">
        <v>175</v>
      </c>
      <c r="G2212" s="1">
        <v>42214</v>
      </c>
      <c r="H2212" s="11">
        <v>17</v>
      </c>
      <c r="I2212" s="11">
        <v>19</v>
      </c>
      <c r="J2212" s="11"/>
      <c r="K2212" s="11">
        <v>1</v>
      </c>
    </row>
    <row r="2213" spans="1:11" x14ac:dyDescent="0.25">
      <c r="A2213" s="11" t="s">
        <v>170</v>
      </c>
      <c r="B2213" s="11" t="s">
        <v>56</v>
      </c>
      <c r="C2213" s="11" t="s">
        <v>56</v>
      </c>
      <c r="D2213" s="11" t="s">
        <v>56</v>
      </c>
      <c r="E2213" s="11" t="s">
        <v>56</v>
      </c>
      <c r="F2213" s="11" t="s">
        <v>175</v>
      </c>
      <c r="G2213" s="1">
        <v>42215</v>
      </c>
      <c r="H2213" s="11">
        <v>17</v>
      </c>
      <c r="I2213" s="11">
        <v>18</v>
      </c>
      <c r="J2213" s="11"/>
      <c r="K2213" s="11">
        <v>1</v>
      </c>
    </row>
    <row r="2214" spans="1:11" x14ac:dyDescent="0.25">
      <c r="A2214" s="11" t="s">
        <v>170</v>
      </c>
      <c r="B2214" s="11" t="s">
        <v>56</v>
      </c>
      <c r="C2214" s="11" t="s">
        <v>56</v>
      </c>
      <c r="D2214" s="11" t="s">
        <v>56</v>
      </c>
      <c r="E2214" s="11" t="s">
        <v>56</v>
      </c>
      <c r="F2214" s="11" t="s">
        <v>175</v>
      </c>
      <c r="G2214" s="1">
        <v>42222</v>
      </c>
      <c r="H2214" s="11">
        <v>17</v>
      </c>
      <c r="I2214" s="11">
        <v>18</v>
      </c>
      <c r="J2214" s="11"/>
      <c r="K2214" s="11">
        <v>1</v>
      </c>
    </row>
    <row r="2215" spans="1:11" x14ac:dyDescent="0.25">
      <c r="A2215" s="11" t="s">
        <v>170</v>
      </c>
      <c r="B2215" s="11" t="s">
        <v>56</v>
      </c>
      <c r="C2215" s="11" t="s">
        <v>56</v>
      </c>
      <c r="D2215" s="11" t="s">
        <v>56</v>
      </c>
      <c r="E2215" s="11" t="s">
        <v>56</v>
      </c>
      <c r="F2215" s="11" t="s">
        <v>175</v>
      </c>
      <c r="G2215" s="1">
        <v>42229</v>
      </c>
      <c r="H2215" s="11">
        <v>18</v>
      </c>
      <c r="I2215" s="11">
        <v>19</v>
      </c>
      <c r="J2215" s="11"/>
      <c r="K2215" s="11">
        <v>1</v>
      </c>
    </row>
    <row r="2216" spans="1:11" x14ac:dyDescent="0.25">
      <c r="A2216" s="11" t="s">
        <v>170</v>
      </c>
      <c r="B2216" s="11" t="s">
        <v>56</v>
      </c>
      <c r="C2216" s="11" t="s">
        <v>56</v>
      </c>
      <c r="D2216" s="11" t="s">
        <v>56</v>
      </c>
      <c r="E2216" s="11" t="s">
        <v>56</v>
      </c>
      <c r="F2216" s="11" t="s">
        <v>175</v>
      </c>
      <c r="G2216" s="1">
        <v>42233</v>
      </c>
      <c r="H2216" s="11">
        <v>17</v>
      </c>
      <c r="I2216" s="11">
        <v>18</v>
      </c>
      <c r="J2216" s="11"/>
      <c r="K2216" s="11">
        <v>1</v>
      </c>
    </row>
    <row r="2217" spans="1:11" x14ac:dyDescent="0.25">
      <c r="A2217" s="11" t="s">
        <v>170</v>
      </c>
      <c r="B2217" s="11" t="s">
        <v>56</v>
      </c>
      <c r="C2217" s="11" t="s">
        <v>56</v>
      </c>
      <c r="D2217" s="11" t="s">
        <v>56</v>
      </c>
      <c r="E2217" s="11" t="s">
        <v>56</v>
      </c>
      <c r="F2217" s="11" t="s">
        <v>175</v>
      </c>
      <c r="G2217" s="1">
        <v>42242</v>
      </c>
      <c r="H2217" s="11">
        <v>17</v>
      </c>
      <c r="I2217" s="11">
        <v>19</v>
      </c>
      <c r="J2217" s="11"/>
      <c r="K2217" s="11">
        <v>1</v>
      </c>
    </row>
    <row r="2218" spans="1:11" x14ac:dyDescent="0.25">
      <c r="A2218" s="11" t="s">
        <v>170</v>
      </c>
      <c r="B2218" s="11" t="s">
        <v>56</v>
      </c>
      <c r="C2218" s="11" t="s">
        <v>56</v>
      </c>
      <c r="D2218" s="11" t="s">
        <v>56</v>
      </c>
      <c r="E2218" s="11" t="s">
        <v>56</v>
      </c>
      <c r="F2218" s="11" t="s">
        <v>175</v>
      </c>
      <c r="G2218" s="1">
        <v>42243</v>
      </c>
      <c r="H2218" s="11">
        <v>18</v>
      </c>
      <c r="I2218" s="11">
        <v>19</v>
      </c>
      <c r="J2218" s="11"/>
      <c r="K2218" s="11">
        <v>1</v>
      </c>
    </row>
    <row r="2219" spans="1:11" x14ac:dyDescent="0.25">
      <c r="A2219" s="11" t="s">
        <v>170</v>
      </c>
      <c r="B2219" s="11" t="s">
        <v>56</v>
      </c>
      <c r="C2219" s="11" t="s">
        <v>56</v>
      </c>
      <c r="D2219" s="11" t="s">
        <v>56</v>
      </c>
      <c r="E2219" s="11" t="s">
        <v>56</v>
      </c>
      <c r="F2219" s="11" t="s">
        <v>175</v>
      </c>
      <c r="G2219" s="1">
        <v>42244</v>
      </c>
      <c r="H2219" s="11">
        <v>17</v>
      </c>
      <c r="I2219" s="11">
        <v>19</v>
      </c>
      <c r="J2219" s="11"/>
      <c r="K2219" s="11">
        <v>1</v>
      </c>
    </row>
    <row r="2220" spans="1:11" x14ac:dyDescent="0.25">
      <c r="A2220" s="11" t="s">
        <v>170</v>
      </c>
      <c r="B2220" s="11" t="s">
        <v>56</v>
      </c>
      <c r="C2220" s="11" t="s">
        <v>56</v>
      </c>
      <c r="D2220" s="11" t="s">
        <v>56</v>
      </c>
      <c r="E2220" s="11" t="s">
        <v>56</v>
      </c>
      <c r="F2220" s="11" t="s">
        <v>175</v>
      </c>
      <c r="G2220" s="1">
        <v>42244</v>
      </c>
      <c r="H2220" s="11">
        <v>18</v>
      </c>
      <c r="I2220" s="11">
        <v>19</v>
      </c>
      <c r="J2220" s="11"/>
      <c r="K2220" s="11">
        <v>1</v>
      </c>
    </row>
    <row r="2221" spans="1:11" x14ac:dyDescent="0.25">
      <c r="A2221" s="11" t="s">
        <v>170</v>
      </c>
      <c r="B2221" s="11" t="s">
        <v>56</v>
      </c>
      <c r="C2221" s="11" t="s">
        <v>56</v>
      </c>
      <c r="D2221" s="11" t="s">
        <v>56</v>
      </c>
      <c r="E2221" s="11" t="s">
        <v>56</v>
      </c>
      <c r="F2221" s="11" t="s">
        <v>175</v>
      </c>
      <c r="G2221" s="1">
        <v>42255</v>
      </c>
      <c r="H2221" s="11">
        <v>15</v>
      </c>
      <c r="I2221" s="11">
        <v>19</v>
      </c>
      <c r="J2221" s="11"/>
      <c r="K2221" s="11">
        <v>1</v>
      </c>
    </row>
    <row r="2222" spans="1:11" x14ac:dyDescent="0.25">
      <c r="A2222" s="11" t="s">
        <v>170</v>
      </c>
      <c r="B2222" s="11" t="s">
        <v>56</v>
      </c>
      <c r="C2222" s="11" t="s">
        <v>56</v>
      </c>
      <c r="D2222" s="11" t="s">
        <v>56</v>
      </c>
      <c r="E2222" s="11" t="s">
        <v>56</v>
      </c>
      <c r="F2222" s="11" t="s">
        <v>175</v>
      </c>
      <c r="G2222" s="1">
        <v>42256</v>
      </c>
      <c r="H2222" s="11">
        <v>15</v>
      </c>
      <c r="I2222" s="11">
        <v>19</v>
      </c>
      <c r="J2222" s="11"/>
      <c r="K2222" s="11">
        <v>1</v>
      </c>
    </row>
    <row r="2223" spans="1:11" x14ac:dyDescent="0.25">
      <c r="A2223" s="11" t="s">
        <v>170</v>
      </c>
      <c r="B2223" s="11" t="s">
        <v>56</v>
      </c>
      <c r="C2223" s="11" t="s">
        <v>56</v>
      </c>
      <c r="D2223" s="11" t="s">
        <v>56</v>
      </c>
      <c r="E2223" s="11" t="s">
        <v>56</v>
      </c>
      <c r="F2223" s="11" t="s">
        <v>175</v>
      </c>
      <c r="G2223" s="1">
        <v>42257</v>
      </c>
      <c r="H2223" s="11">
        <v>15</v>
      </c>
      <c r="I2223" s="11">
        <v>19</v>
      </c>
      <c r="J2223" s="11"/>
      <c r="K2223" s="11">
        <v>1</v>
      </c>
    </row>
    <row r="2224" spans="1:11" x14ac:dyDescent="0.25">
      <c r="A2224" s="11" t="s">
        <v>170</v>
      </c>
      <c r="B2224" s="11" t="s">
        <v>56</v>
      </c>
      <c r="C2224" s="11" t="s">
        <v>56</v>
      </c>
      <c r="D2224" s="11" t="s">
        <v>56</v>
      </c>
      <c r="E2224" s="11" t="s">
        <v>56</v>
      </c>
      <c r="F2224" s="11" t="s">
        <v>175</v>
      </c>
      <c r="G2224" s="1">
        <v>42258</v>
      </c>
      <c r="H2224" s="11">
        <v>15</v>
      </c>
      <c r="I2224" s="11">
        <v>19</v>
      </c>
      <c r="J2224" s="11"/>
      <c r="K2224" s="11">
        <v>1</v>
      </c>
    </row>
    <row r="2225" spans="1:11" x14ac:dyDescent="0.25">
      <c r="A2225" s="11" t="s">
        <v>170</v>
      </c>
      <c r="B2225" s="11" t="s">
        <v>56</v>
      </c>
      <c r="C2225" s="11" t="s">
        <v>56</v>
      </c>
      <c r="D2225" s="11" t="s">
        <v>56</v>
      </c>
      <c r="E2225" s="11" t="s">
        <v>56</v>
      </c>
      <c r="F2225" s="11" t="s">
        <v>175</v>
      </c>
      <c r="G2225" s="1">
        <v>42272</v>
      </c>
      <c r="H2225" s="11">
        <v>18</v>
      </c>
      <c r="I2225" s="11">
        <v>19</v>
      </c>
      <c r="J2225" s="11"/>
      <c r="K2225" s="11">
        <v>1</v>
      </c>
    </row>
    <row r="2226" spans="1:11" x14ac:dyDescent="0.25">
      <c r="A2226" s="11" t="s">
        <v>170</v>
      </c>
      <c r="B2226" s="11" t="s">
        <v>56</v>
      </c>
      <c r="C2226" s="11" t="s">
        <v>56</v>
      </c>
      <c r="D2226" s="11" t="s">
        <v>56</v>
      </c>
      <c r="E2226" s="11" t="s">
        <v>56</v>
      </c>
      <c r="F2226" s="11" t="s">
        <v>175</v>
      </c>
      <c r="G2226" s="1">
        <v>42286</v>
      </c>
      <c r="H2226" s="11">
        <v>17</v>
      </c>
      <c r="I2226" s="11">
        <v>19</v>
      </c>
      <c r="J2226" s="11"/>
      <c r="K2226" s="11">
        <v>1</v>
      </c>
    </row>
    <row r="2227" spans="1:11" x14ac:dyDescent="0.25">
      <c r="A2227" s="11" t="s">
        <v>170</v>
      </c>
      <c r="B2227" s="11" t="s">
        <v>56</v>
      </c>
      <c r="C2227" s="11" t="s">
        <v>56</v>
      </c>
      <c r="D2227" s="11" t="s">
        <v>56</v>
      </c>
      <c r="E2227" s="11" t="s">
        <v>56</v>
      </c>
      <c r="F2227" s="11" t="s">
        <v>175</v>
      </c>
      <c r="G2227" s="1">
        <v>42289</v>
      </c>
      <c r="H2227" s="11">
        <v>16</v>
      </c>
      <c r="I2227" s="11">
        <v>19</v>
      </c>
      <c r="J2227" s="11"/>
      <c r="K2227" s="11">
        <v>1</v>
      </c>
    </row>
    <row r="2228" spans="1:11" x14ac:dyDescent="0.25">
      <c r="A2228" s="11" t="s">
        <v>170</v>
      </c>
      <c r="B2228" s="11" t="s">
        <v>56</v>
      </c>
      <c r="C2228" s="11" t="s">
        <v>56</v>
      </c>
      <c r="D2228" s="11" t="s">
        <v>56</v>
      </c>
      <c r="E2228" s="11" t="s">
        <v>56</v>
      </c>
      <c r="F2228" s="11" t="s">
        <v>175</v>
      </c>
      <c r="G2228" s="1">
        <v>42289</v>
      </c>
      <c r="H2228" s="11">
        <v>17</v>
      </c>
      <c r="I2228" s="11">
        <v>19</v>
      </c>
      <c r="J2228" s="11"/>
      <c r="K2228" s="11">
        <v>1</v>
      </c>
    </row>
    <row r="2229" spans="1:11" x14ac:dyDescent="0.25">
      <c r="A2229" s="11" t="s">
        <v>170</v>
      </c>
      <c r="B2229" s="11" t="s">
        <v>56</v>
      </c>
      <c r="C2229" s="11" t="s">
        <v>56</v>
      </c>
      <c r="D2229" s="11" t="s">
        <v>56</v>
      </c>
      <c r="E2229" s="11" t="s">
        <v>56</v>
      </c>
      <c r="F2229" s="11" t="s">
        <v>175</v>
      </c>
      <c r="G2229" s="1">
        <v>42290</v>
      </c>
      <c r="H2229" s="11">
        <v>16</v>
      </c>
      <c r="I2229" s="11">
        <v>19</v>
      </c>
      <c r="J2229" s="11"/>
      <c r="K2229" s="11">
        <v>1</v>
      </c>
    </row>
    <row r="2230" spans="1:11" x14ac:dyDescent="0.25">
      <c r="A2230" s="11" t="s">
        <v>170</v>
      </c>
      <c r="B2230" s="11" t="s">
        <v>56</v>
      </c>
      <c r="C2230" s="11" t="s">
        <v>56</v>
      </c>
      <c r="D2230" s="11" t="s">
        <v>56</v>
      </c>
      <c r="E2230" s="11" t="s">
        <v>56</v>
      </c>
      <c r="F2230" s="11" t="s">
        <v>175</v>
      </c>
      <c r="G2230" s="1">
        <v>42290</v>
      </c>
      <c r="H2230" s="11">
        <v>17</v>
      </c>
      <c r="I2230" s="11">
        <v>19</v>
      </c>
      <c r="J2230" s="11"/>
      <c r="K2230" s="11">
        <v>1</v>
      </c>
    </row>
    <row r="2231" spans="1:11" x14ac:dyDescent="0.25">
      <c r="A2231" s="11" t="s">
        <v>170</v>
      </c>
      <c r="B2231" s="11" t="s">
        <v>56</v>
      </c>
      <c r="C2231" s="11" t="s">
        <v>56</v>
      </c>
      <c r="D2231" s="11" t="s">
        <v>56</v>
      </c>
      <c r="E2231" s="11" t="s">
        <v>56</v>
      </c>
      <c r="F2231" s="11" t="s">
        <v>175</v>
      </c>
      <c r="G2231" s="1">
        <v>42291</v>
      </c>
      <c r="H2231" s="11">
        <v>18</v>
      </c>
      <c r="I2231" s="11">
        <v>19</v>
      </c>
      <c r="J2231" s="11"/>
      <c r="K2231" s="11">
        <v>1</v>
      </c>
    </row>
    <row r="2232" spans="1:11" x14ac:dyDescent="0.25">
      <c r="A2232" s="11" t="s">
        <v>170</v>
      </c>
      <c r="B2232" s="11" t="s">
        <v>56</v>
      </c>
      <c r="C2232" s="11" t="s">
        <v>56</v>
      </c>
      <c r="D2232" s="11" t="s">
        <v>56</v>
      </c>
      <c r="E2232" s="11" t="s">
        <v>56</v>
      </c>
      <c r="F2232" s="11" t="s">
        <v>175</v>
      </c>
      <c r="G2232" s="1">
        <v>42292</v>
      </c>
      <c r="H2232" s="11">
        <v>18</v>
      </c>
      <c r="I2232" s="11">
        <v>19</v>
      </c>
      <c r="J2232" s="11"/>
      <c r="K2232" s="11">
        <v>1</v>
      </c>
    </row>
    <row r="2233" spans="1:11" x14ac:dyDescent="0.25">
      <c r="A2233" s="11" t="s">
        <v>56</v>
      </c>
      <c r="B2233" s="11" t="s">
        <v>56</v>
      </c>
      <c r="C2233" s="11" t="s">
        <v>56</v>
      </c>
      <c r="D2233" s="11" t="s">
        <v>56</v>
      </c>
      <c r="E2233" s="11" t="s">
        <v>56</v>
      </c>
      <c r="F2233" s="11" t="s">
        <v>174</v>
      </c>
      <c r="G2233" s="1">
        <v>41947</v>
      </c>
      <c r="H2233" s="11">
        <v>19</v>
      </c>
      <c r="I2233" s="11">
        <v>19</v>
      </c>
      <c r="J2233" s="11"/>
      <c r="K2233" s="11">
        <v>1</v>
      </c>
    </row>
    <row r="2234" spans="1:11" x14ac:dyDescent="0.25">
      <c r="A2234" s="11" t="s">
        <v>56</v>
      </c>
      <c r="B2234" s="11" t="s">
        <v>56</v>
      </c>
      <c r="C2234" s="11" t="s">
        <v>56</v>
      </c>
      <c r="D2234" s="11" t="s">
        <v>56</v>
      </c>
      <c r="E2234" s="11" t="s">
        <v>56</v>
      </c>
      <c r="F2234" s="11" t="s">
        <v>174</v>
      </c>
      <c r="G2234" s="1">
        <v>41948</v>
      </c>
      <c r="H2234" s="11">
        <v>18</v>
      </c>
      <c r="I2234" s="11">
        <v>19</v>
      </c>
      <c r="J2234" s="11"/>
      <c r="K2234" s="11">
        <v>1</v>
      </c>
    </row>
    <row r="2235" spans="1:11" x14ac:dyDescent="0.25">
      <c r="A2235" s="11" t="s">
        <v>56</v>
      </c>
      <c r="B2235" s="11" t="s">
        <v>56</v>
      </c>
      <c r="C2235" s="11" t="s">
        <v>56</v>
      </c>
      <c r="D2235" s="11" t="s">
        <v>56</v>
      </c>
      <c r="E2235" s="11" t="s">
        <v>56</v>
      </c>
      <c r="F2235" s="11" t="s">
        <v>174</v>
      </c>
      <c r="G2235" s="1">
        <v>41949</v>
      </c>
      <c r="H2235" s="11">
        <v>17</v>
      </c>
      <c r="I2235" s="11">
        <v>19</v>
      </c>
      <c r="J2235" s="11"/>
      <c r="K2235" s="11">
        <v>1</v>
      </c>
    </row>
    <row r="2236" spans="1:11" x14ac:dyDescent="0.25">
      <c r="A2236" s="11" t="s">
        <v>56</v>
      </c>
      <c r="B2236" s="11" t="s">
        <v>56</v>
      </c>
      <c r="C2236" s="11" t="s">
        <v>56</v>
      </c>
      <c r="D2236" s="11" t="s">
        <v>56</v>
      </c>
      <c r="E2236" s="11" t="s">
        <v>56</v>
      </c>
      <c r="F2236" s="11" t="s">
        <v>174</v>
      </c>
      <c r="G2236" s="1">
        <v>41950</v>
      </c>
      <c r="H2236" s="11">
        <v>18</v>
      </c>
      <c r="I2236" s="11">
        <v>19</v>
      </c>
      <c r="J2236" s="11">
        <v>190</v>
      </c>
      <c r="K2236" s="11">
        <v>0</v>
      </c>
    </row>
    <row r="2237" spans="1:11" x14ac:dyDescent="0.25">
      <c r="A2237" s="11" t="s">
        <v>56</v>
      </c>
      <c r="B2237" s="11" t="s">
        <v>56</v>
      </c>
      <c r="C2237" s="11" t="s">
        <v>56</v>
      </c>
      <c r="D2237" s="11" t="s">
        <v>56</v>
      </c>
      <c r="E2237" s="11" t="s">
        <v>56</v>
      </c>
      <c r="F2237" s="11" t="s">
        <v>174</v>
      </c>
      <c r="G2237" s="1">
        <v>41953</v>
      </c>
      <c r="H2237" s="11">
        <v>18</v>
      </c>
      <c r="I2237" s="11">
        <v>19</v>
      </c>
      <c r="J2237" s="11">
        <v>190</v>
      </c>
      <c r="K2237" s="11">
        <v>0</v>
      </c>
    </row>
    <row r="2238" spans="1:11" x14ac:dyDescent="0.25">
      <c r="A2238" s="11" t="s">
        <v>56</v>
      </c>
      <c r="B2238" s="11" t="s">
        <v>56</v>
      </c>
      <c r="C2238" s="11" t="s">
        <v>56</v>
      </c>
      <c r="D2238" s="11" t="s">
        <v>56</v>
      </c>
      <c r="E2238" s="11" t="s">
        <v>56</v>
      </c>
      <c r="F2238" s="11" t="s">
        <v>174</v>
      </c>
      <c r="G2238" s="1">
        <v>41956</v>
      </c>
      <c r="H2238" s="11">
        <v>18</v>
      </c>
      <c r="I2238" s="11">
        <v>19</v>
      </c>
      <c r="J2238" s="11"/>
      <c r="K2238" s="11">
        <v>1</v>
      </c>
    </row>
    <row r="2239" spans="1:11" x14ac:dyDescent="0.25">
      <c r="A2239" s="11" t="s">
        <v>56</v>
      </c>
      <c r="B2239" s="11" t="s">
        <v>56</v>
      </c>
      <c r="C2239" s="11" t="s">
        <v>56</v>
      </c>
      <c r="D2239" s="11" t="s">
        <v>56</v>
      </c>
      <c r="E2239" s="11" t="s">
        <v>56</v>
      </c>
      <c r="F2239" s="11" t="s">
        <v>174</v>
      </c>
      <c r="G2239" s="1">
        <v>41963</v>
      </c>
      <c r="H2239" s="11">
        <v>18</v>
      </c>
      <c r="I2239" s="11">
        <v>18</v>
      </c>
      <c r="J2239" s="11"/>
      <c r="K2239" s="11">
        <v>1</v>
      </c>
    </row>
    <row r="2240" spans="1:11" x14ac:dyDescent="0.25">
      <c r="A2240" s="11" t="s">
        <v>56</v>
      </c>
      <c r="B2240" s="11" t="s">
        <v>56</v>
      </c>
      <c r="C2240" s="11" t="s">
        <v>56</v>
      </c>
      <c r="D2240" s="11" t="s">
        <v>56</v>
      </c>
      <c r="E2240" s="11" t="s">
        <v>56</v>
      </c>
      <c r="F2240" s="11" t="s">
        <v>174</v>
      </c>
      <c r="G2240" s="1">
        <v>41975</v>
      </c>
      <c r="H2240" s="11">
        <v>18</v>
      </c>
      <c r="I2240" s="11">
        <v>18</v>
      </c>
      <c r="J2240" s="11">
        <v>160</v>
      </c>
      <c r="K2240" s="11">
        <v>0</v>
      </c>
    </row>
    <row r="2241" spans="1:11" x14ac:dyDescent="0.25">
      <c r="A2241" s="11" t="s">
        <v>56</v>
      </c>
      <c r="B2241" s="11" t="s">
        <v>56</v>
      </c>
      <c r="C2241" s="11" t="s">
        <v>56</v>
      </c>
      <c r="D2241" s="11" t="s">
        <v>56</v>
      </c>
      <c r="E2241" s="11" t="s">
        <v>56</v>
      </c>
      <c r="F2241" s="11" t="s">
        <v>174</v>
      </c>
      <c r="G2241" s="1">
        <v>41976</v>
      </c>
      <c r="H2241" s="11">
        <v>18</v>
      </c>
      <c r="I2241" s="11">
        <v>18</v>
      </c>
      <c r="J2241" s="11">
        <v>160</v>
      </c>
      <c r="K2241" s="11">
        <v>0</v>
      </c>
    </row>
    <row r="2242" spans="1:11" x14ac:dyDescent="0.25">
      <c r="A2242" s="11" t="s">
        <v>56</v>
      </c>
      <c r="B2242" s="11" t="s">
        <v>56</v>
      </c>
      <c r="C2242" s="11" t="s">
        <v>56</v>
      </c>
      <c r="D2242" s="11" t="s">
        <v>56</v>
      </c>
      <c r="E2242" s="11" t="s">
        <v>56</v>
      </c>
      <c r="F2242" s="11" t="s">
        <v>174</v>
      </c>
      <c r="G2242" s="1">
        <v>41978</v>
      </c>
      <c r="H2242" s="11">
        <v>18</v>
      </c>
      <c r="I2242" s="11">
        <v>18</v>
      </c>
      <c r="J2242" s="11">
        <v>160</v>
      </c>
      <c r="K2242" s="11">
        <v>0</v>
      </c>
    </row>
    <row r="2243" spans="1:11" x14ac:dyDescent="0.25">
      <c r="A2243" s="11" t="s">
        <v>56</v>
      </c>
      <c r="B2243" s="11" t="s">
        <v>56</v>
      </c>
      <c r="C2243" s="11" t="s">
        <v>56</v>
      </c>
      <c r="D2243" s="11" t="s">
        <v>56</v>
      </c>
      <c r="E2243" s="11" t="s">
        <v>56</v>
      </c>
      <c r="F2243" s="11" t="s">
        <v>174</v>
      </c>
      <c r="G2243" s="1">
        <v>41981</v>
      </c>
      <c r="H2243" s="11">
        <v>18</v>
      </c>
      <c r="I2243" s="11">
        <v>18</v>
      </c>
      <c r="J2243" s="11">
        <v>160</v>
      </c>
      <c r="K2243" s="11">
        <v>0</v>
      </c>
    </row>
    <row r="2244" spans="1:11" x14ac:dyDescent="0.25">
      <c r="A2244" s="11" t="s">
        <v>56</v>
      </c>
      <c r="B2244" s="11" t="s">
        <v>56</v>
      </c>
      <c r="C2244" s="11" t="s">
        <v>56</v>
      </c>
      <c r="D2244" s="11" t="s">
        <v>56</v>
      </c>
      <c r="E2244" s="11" t="s">
        <v>56</v>
      </c>
      <c r="F2244" s="11" t="s">
        <v>174</v>
      </c>
      <c r="G2244" s="1">
        <v>42018</v>
      </c>
      <c r="H2244" s="11">
        <v>18</v>
      </c>
      <c r="I2244" s="11">
        <v>18</v>
      </c>
      <c r="J2244" s="11">
        <v>167</v>
      </c>
      <c r="K2244" s="11">
        <v>0</v>
      </c>
    </row>
    <row r="2245" spans="1:11" x14ac:dyDescent="0.25">
      <c r="A2245" s="11" t="s">
        <v>56</v>
      </c>
      <c r="B2245" s="11" t="s">
        <v>56</v>
      </c>
      <c r="C2245" s="11" t="s">
        <v>56</v>
      </c>
      <c r="D2245" s="11" t="s">
        <v>56</v>
      </c>
      <c r="E2245" s="11" t="s">
        <v>56</v>
      </c>
      <c r="F2245" s="11" t="s">
        <v>174</v>
      </c>
      <c r="G2245" s="1">
        <v>42033</v>
      </c>
      <c r="H2245" s="11">
        <v>18</v>
      </c>
      <c r="I2245" s="11">
        <v>18</v>
      </c>
      <c r="J2245" s="11">
        <v>167</v>
      </c>
      <c r="K2245" s="11">
        <v>0</v>
      </c>
    </row>
    <row r="2246" spans="1:11" x14ac:dyDescent="0.25">
      <c r="A2246" s="11" t="s">
        <v>56</v>
      </c>
      <c r="B2246" s="11" t="s">
        <v>56</v>
      </c>
      <c r="C2246" s="11" t="s">
        <v>56</v>
      </c>
      <c r="D2246" s="11" t="s">
        <v>56</v>
      </c>
      <c r="E2246" s="11" t="s">
        <v>56</v>
      </c>
      <c r="F2246" s="11" t="s">
        <v>174</v>
      </c>
      <c r="G2246" s="1">
        <v>42034</v>
      </c>
      <c r="H2246" s="11">
        <v>18</v>
      </c>
      <c r="I2246" s="11">
        <v>19</v>
      </c>
      <c r="J2246" s="11">
        <v>167</v>
      </c>
      <c r="K2246" s="11">
        <v>0</v>
      </c>
    </row>
    <row r="2247" spans="1:11" x14ac:dyDescent="0.25">
      <c r="A2247" s="11" t="s">
        <v>56</v>
      </c>
      <c r="B2247" s="11" t="s">
        <v>56</v>
      </c>
      <c r="C2247" s="11" t="s">
        <v>56</v>
      </c>
      <c r="D2247" s="11" t="s">
        <v>56</v>
      </c>
      <c r="E2247" s="11" t="s">
        <v>56</v>
      </c>
      <c r="F2247" s="11" t="s">
        <v>174</v>
      </c>
      <c r="G2247" s="1">
        <v>42037</v>
      </c>
      <c r="H2247" s="11">
        <v>18</v>
      </c>
      <c r="I2247" s="11">
        <v>19</v>
      </c>
      <c r="J2247" s="11">
        <v>168</v>
      </c>
      <c r="K2247" s="11">
        <v>0</v>
      </c>
    </row>
    <row r="2248" spans="1:11" x14ac:dyDescent="0.25">
      <c r="A2248" s="11" t="s">
        <v>56</v>
      </c>
      <c r="B2248" s="11" t="s">
        <v>56</v>
      </c>
      <c r="C2248" s="11" t="s">
        <v>56</v>
      </c>
      <c r="D2248" s="11" t="s">
        <v>56</v>
      </c>
      <c r="E2248" s="11" t="s">
        <v>56</v>
      </c>
      <c r="F2248" s="11" t="s">
        <v>174</v>
      </c>
      <c r="G2248" s="1">
        <v>42038</v>
      </c>
      <c r="H2248" s="11">
        <v>18</v>
      </c>
      <c r="I2248" s="11">
        <v>19</v>
      </c>
      <c r="J2248" s="11">
        <v>168</v>
      </c>
      <c r="K2248" s="11">
        <v>0</v>
      </c>
    </row>
    <row r="2249" spans="1:11" x14ac:dyDescent="0.25">
      <c r="A2249" s="11" t="s">
        <v>56</v>
      </c>
      <c r="B2249" s="11" t="s">
        <v>56</v>
      </c>
      <c r="C2249" s="11" t="s">
        <v>56</v>
      </c>
      <c r="D2249" s="11" t="s">
        <v>56</v>
      </c>
      <c r="E2249" s="11" t="s">
        <v>56</v>
      </c>
      <c r="F2249" s="11" t="s">
        <v>174</v>
      </c>
      <c r="G2249" s="1">
        <v>42039</v>
      </c>
      <c r="H2249" s="11">
        <v>19</v>
      </c>
      <c r="I2249" s="11">
        <v>19</v>
      </c>
      <c r="J2249" s="11">
        <v>168</v>
      </c>
      <c r="K2249" s="11">
        <v>0</v>
      </c>
    </row>
    <row r="2250" spans="1:11" x14ac:dyDescent="0.25">
      <c r="A2250" s="11" t="s">
        <v>56</v>
      </c>
      <c r="B2250" s="11" t="s">
        <v>56</v>
      </c>
      <c r="C2250" s="11" t="s">
        <v>56</v>
      </c>
      <c r="D2250" s="11" t="s">
        <v>56</v>
      </c>
      <c r="E2250" s="11" t="s">
        <v>56</v>
      </c>
      <c r="F2250" s="11" t="s">
        <v>174</v>
      </c>
      <c r="G2250" s="1">
        <v>42040</v>
      </c>
      <c r="H2250" s="11">
        <v>19</v>
      </c>
      <c r="I2250" s="11">
        <v>19</v>
      </c>
      <c r="J2250" s="11">
        <v>168</v>
      </c>
      <c r="K2250" s="11">
        <v>0</v>
      </c>
    </row>
    <row r="2251" spans="1:11" x14ac:dyDescent="0.25">
      <c r="A2251" s="11" t="s">
        <v>56</v>
      </c>
      <c r="B2251" s="11" t="s">
        <v>56</v>
      </c>
      <c r="C2251" s="11" t="s">
        <v>56</v>
      </c>
      <c r="D2251" s="11" t="s">
        <v>56</v>
      </c>
      <c r="E2251" s="11" t="s">
        <v>56</v>
      </c>
      <c r="F2251" s="11" t="s">
        <v>174</v>
      </c>
      <c r="G2251" s="1">
        <v>42044</v>
      </c>
      <c r="H2251" s="11">
        <v>18</v>
      </c>
      <c r="I2251" s="11">
        <v>19</v>
      </c>
      <c r="J2251" s="11">
        <v>168</v>
      </c>
      <c r="K2251" s="11">
        <v>0</v>
      </c>
    </row>
    <row r="2252" spans="1:11" x14ac:dyDescent="0.25">
      <c r="A2252" s="11" t="s">
        <v>56</v>
      </c>
      <c r="B2252" s="11" t="s">
        <v>56</v>
      </c>
      <c r="C2252" s="11" t="s">
        <v>56</v>
      </c>
      <c r="D2252" s="11" t="s">
        <v>56</v>
      </c>
      <c r="E2252" s="11" t="s">
        <v>56</v>
      </c>
      <c r="F2252" s="11" t="s">
        <v>174</v>
      </c>
      <c r="G2252" s="1">
        <v>42045</v>
      </c>
      <c r="H2252" s="11">
        <v>19</v>
      </c>
      <c r="I2252" s="11">
        <v>19</v>
      </c>
      <c r="J2252" s="11">
        <v>168</v>
      </c>
      <c r="K2252" s="11">
        <v>0</v>
      </c>
    </row>
    <row r="2253" spans="1:11" x14ac:dyDescent="0.25">
      <c r="A2253" s="11" t="s">
        <v>56</v>
      </c>
      <c r="B2253" s="11" t="s">
        <v>56</v>
      </c>
      <c r="C2253" s="11" t="s">
        <v>56</v>
      </c>
      <c r="D2253" s="11" t="s">
        <v>56</v>
      </c>
      <c r="E2253" s="11" t="s">
        <v>56</v>
      </c>
      <c r="F2253" s="11" t="s">
        <v>174</v>
      </c>
      <c r="G2253" s="1">
        <v>42046</v>
      </c>
      <c r="H2253" s="11">
        <v>19</v>
      </c>
      <c r="I2253" s="11">
        <v>19</v>
      </c>
      <c r="J2253" s="11">
        <v>168</v>
      </c>
      <c r="K2253" s="11">
        <v>0</v>
      </c>
    </row>
    <row r="2254" spans="1:11" x14ac:dyDescent="0.25">
      <c r="A2254" s="11" t="s">
        <v>56</v>
      </c>
      <c r="B2254" s="11" t="s">
        <v>56</v>
      </c>
      <c r="C2254" s="11" t="s">
        <v>56</v>
      </c>
      <c r="D2254" s="11" t="s">
        <v>56</v>
      </c>
      <c r="E2254" s="11" t="s">
        <v>56</v>
      </c>
      <c r="F2254" s="11" t="s">
        <v>174</v>
      </c>
      <c r="G2254" s="1">
        <v>42052</v>
      </c>
      <c r="H2254" s="11">
        <v>19</v>
      </c>
      <c r="I2254" s="11">
        <v>19</v>
      </c>
      <c r="J2254" s="11">
        <v>168</v>
      </c>
      <c r="K2254" s="11">
        <v>0</v>
      </c>
    </row>
    <row r="2255" spans="1:11" x14ac:dyDescent="0.25">
      <c r="A2255" s="11" t="s">
        <v>56</v>
      </c>
      <c r="B2255" s="11" t="s">
        <v>56</v>
      </c>
      <c r="C2255" s="11" t="s">
        <v>56</v>
      </c>
      <c r="D2255" s="11" t="s">
        <v>56</v>
      </c>
      <c r="E2255" s="11" t="s">
        <v>56</v>
      </c>
      <c r="F2255" s="11" t="s">
        <v>174</v>
      </c>
      <c r="G2255" s="1">
        <v>42053</v>
      </c>
      <c r="H2255" s="11">
        <v>19</v>
      </c>
      <c r="I2255" s="11">
        <v>19</v>
      </c>
      <c r="J2255" s="11">
        <v>168</v>
      </c>
      <c r="K2255" s="11">
        <v>0</v>
      </c>
    </row>
    <row r="2256" spans="1:11" x14ac:dyDescent="0.25">
      <c r="A2256" s="11" t="s">
        <v>56</v>
      </c>
      <c r="B2256" s="11" t="s">
        <v>56</v>
      </c>
      <c r="C2256" s="11" t="s">
        <v>56</v>
      </c>
      <c r="D2256" s="11" t="s">
        <v>56</v>
      </c>
      <c r="E2256" s="11" t="s">
        <v>56</v>
      </c>
      <c r="F2256" s="11" t="s">
        <v>174</v>
      </c>
      <c r="G2256" s="1">
        <v>42181</v>
      </c>
      <c r="H2256" s="11">
        <v>17</v>
      </c>
      <c r="I2256" s="11">
        <v>19</v>
      </c>
      <c r="J2256" s="11"/>
      <c r="K2256" s="11">
        <v>1</v>
      </c>
    </row>
    <row r="2257" spans="1:11" x14ac:dyDescent="0.25">
      <c r="A2257" s="11" t="s">
        <v>56</v>
      </c>
      <c r="B2257" s="11" t="s">
        <v>56</v>
      </c>
      <c r="C2257" s="11" t="s">
        <v>56</v>
      </c>
      <c r="D2257" s="11" t="s">
        <v>56</v>
      </c>
      <c r="E2257" s="11" t="s">
        <v>56</v>
      </c>
      <c r="F2257" s="11" t="s">
        <v>174</v>
      </c>
      <c r="G2257" s="1">
        <v>42184</v>
      </c>
      <c r="H2257" s="11">
        <v>19</v>
      </c>
      <c r="I2257" s="11">
        <v>19</v>
      </c>
      <c r="J2257" s="11"/>
      <c r="K2257" s="11">
        <v>1</v>
      </c>
    </row>
    <row r="2258" spans="1:11" x14ac:dyDescent="0.25">
      <c r="A2258" s="11" t="s">
        <v>56</v>
      </c>
      <c r="B2258" s="11" t="s">
        <v>56</v>
      </c>
      <c r="C2258" s="11" t="s">
        <v>56</v>
      </c>
      <c r="D2258" s="11" t="s">
        <v>56</v>
      </c>
      <c r="E2258" s="11" t="s">
        <v>56</v>
      </c>
      <c r="F2258" s="11" t="s">
        <v>174</v>
      </c>
      <c r="G2258" s="1">
        <v>42185</v>
      </c>
      <c r="H2258" s="11">
        <v>16</v>
      </c>
      <c r="I2258" s="11">
        <v>19</v>
      </c>
      <c r="J2258" s="11"/>
      <c r="K2258" s="11">
        <v>1</v>
      </c>
    </row>
    <row r="2259" spans="1:11" x14ac:dyDescent="0.25">
      <c r="A2259" s="11" t="s">
        <v>56</v>
      </c>
      <c r="B2259" s="11" t="s">
        <v>56</v>
      </c>
      <c r="C2259" s="11" t="s">
        <v>56</v>
      </c>
      <c r="D2259" s="11" t="s">
        <v>56</v>
      </c>
      <c r="E2259" s="11" t="s">
        <v>56</v>
      </c>
      <c r="F2259" s="11" t="s">
        <v>174</v>
      </c>
      <c r="G2259" s="1">
        <v>42186</v>
      </c>
      <c r="H2259" s="11">
        <v>16</v>
      </c>
      <c r="I2259" s="11">
        <v>19</v>
      </c>
      <c r="J2259" s="11"/>
      <c r="K2259" s="11">
        <v>1</v>
      </c>
    </row>
    <row r="2260" spans="1:11" x14ac:dyDescent="0.25">
      <c r="A2260" s="11" t="s">
        <v>56</v>
      </c>
      <c r="B2260" s="11" t="s">
        <v>56</v>
      </c>
      <c r="C2260" s="11" t="s">
        <v>56</v>
      </c>
      <c r="D2260" s="11" t="s">
        <v>56</v>
      </c>
      <c r="E2260" s="11" t="s">
        <v>56</v>
      </c>
      <c r="F2260" s="11" t="s">
        <v>174</v>
      </c>
      <c r="G2260" s="1">
        <v>42187</v>
      </c>
      <c r="H2260" s="11">
        <v>17</v>
      </c>
      <c r="I2260" s="11">
        <v>18</v>
      </c>
      <c r="J2260" s="11">
        <v>58</v>
      </c>
      <c r="K2260" s="11">
        <v>0</v>
      </c>
    </row>
    <row r="2261" spans="1:11" x14ac:dyDescent="0.25">
      <c r="A2261" s="11" t="s">
        <v>56</v>
      </c>
      <c r="B2261" s="11" t="s">
        <v>56</v>
      </c>
      <c r="C2261" s="11" t="s">
        <v>56</v>
      </c>
      <c r="D2261" s="11" t="s">
        <v>56</v>
      </c>
      <c r="E2261" s="11" t="s">
        <v>56</v>
      </c>
      <c r="F2261" s="11" t="s">
        <v>174</v>
      </c>
      <c r="G2261" s="1">
        <v>42207</v>
      </c>
      <c r="H2261" s="11">
        <v>16</v>
      </c>
      <c r="I2261" s="11">
        <v>16</v>
      </c>
      <c r="J2261" s="11"/>
      <c r="K2261" s="11">
        <v>1</v>
      </c>
    </row>
    <row r="2262" spans="1:11" x14ac:dyDescent="0.25">
      <c r="A2262" s="11" t="s">
        <v>56</v>
      </c>
      <c r="B2262" s="11" t="s">
        <v>56</v>
      </c>
      <c r="C2262" s="11" t="s">
        <v>56</v>
      </c>
      <c r="D2262" s="11" t="s">
        <v>56</v>
      </c>
      <c r="E2262" s="11" t="s">
        <v>56</v>
      </c>
      <c r="F2262" s="11" t="s">
        <v>174</v>
      </c>
      <c r="G2262" s="1">
        <v>42213</v>
      </c>
      <c r="H2262" s="11">
        <v>17</v>
      </c>
      <c r="I2262" s="11">
        <v>19</v>
      </c>
      <c r="J2262" s="11"/>
      <c r="K2262" s="11">
        <v>1</v>
      </c>
    </row>
    <row r="2263" spans="1:11" x14ac:dyDescent="0.25">
      <c r="A2263" s="11" t="s">
        <v>56</v>
      </c>
      <c r="B2263" s="11" t="s">
        <v>56</v>
      </c>
      <c r="C2263" s="11" t="s">
        <v>56</v>
      </c>
      <c r="D2263" s="11" t="s">
        <v>56</v>
      </c>
      <c r="E2263" s="11" t="s">
        <v>56</v>
      </c>
      <c r="F2263" s="11" t="s">
        <v>174</v>
      </c>
      <c r="G2263" s="1">
        <v>42213</v>
      </c>
      <c r="H2263" s="11">
        <v>18</v>
      </c>
      <c r="I2263" s="11">
        <v>18</v>
      </c>
      <c r="J2263" s="11"/>
      <c r="K2263" s="11">
        <v>1</v>
      </c>
    </row>
    <row r="2264" spans="1:11" x14ac:dyDescent="0.25">
      <c r="A2264" s="11" t="s">
        <v>56</v>
      </c>
      <c r="B2264" s="11" t="s">
        <v>56</v>
      </c>
      <c r="C2264" s="11" t="s">
        <v>56</v>
      </c>
      <c r="D2264" s="11" t="s">
        <v>56</v>
      </c>
      <c r="E2264" s="11" t="s">
        <v>56</v>
      </c>
      <c r="F2264" s="11" t="s">
        <v>174</v>
      </c>
      <c r="G2264" s="1">
        <v>42213</v>
      </c>
      <c r="H2264" s="11">
        <v>18</v>
      </c>
      <c r="I2264" s="11">
        <v>19</v>
      </c>
      <c r="J2264" s="11"/>
      <c r="K2264" s="11">
        <v>1</v>
      </c>
    </row>
    <row r="2265" spans="1:11" x14ac:dyDescent="0.25">
      <c r="A2265" s="11" t="s">
        <v>56</v>
      </c>
      <c r="B2265" s="11" t="s">
        <v>56</v>
      </c>
      <c r="C2265" s="11" t="s">
        <v>56</v>
      </c>
      <c r="D2265" s="11" t="s">
        <v>56</v>
      </c>
      <c r="E2265" s="11" t="s">
        <v>56</v>
      </c>
      <c r="F2265" s="11" t="s">
        <v>174</v>
      </c>
      <c r="G2265" s="1">
        <v>42214</v>
      </c>
      <c r="H2265" s="11">
        <v>16</v>
      </c>
      <c r="I2265" s="11">
        <v>19</v>
      </c>
      <c r="J2265" s="11"/>
      <c r="K2265" s="11">
        <v>1</v>
      </c>
    </row>
    <row r="2266" spans="1:11" x14ac:dyDescent="0.25">
      <c r="A2266" s="11" t="s">
        <v>56</v>
      </c>
      <c r="B2266" s="11" t="s">
        <v>56</v>
      </c>
      <c r="C2266" s="11" t="s">
        <v>56</v>
      </c>
      <c r="D2266" s="11" t="s">
        <v>56</v>
      </c>
      <c r="E2266" s="11" t="s">
        <v>56</v>
      </c>
      <c r="F2266" s="11" t="s">
        <v>174</v>
      </c>
      <c r="G2266" s="1">
        <v>42215</v>
      </c>
      <c r="H2266" s="11">
        <v>17</v>
      </c>
      <c r="I2266" s="11">
        <v>18</v>
      </c>
      <c r="J2266" s="11"/>
      <c r="K2266" s="11">
        <v>1</v>
      </c>
    </row>
    <row r="2267" spans="1:11" x14ac:dyDescent="0.25">
      <c r="A2267" s="11" t="s">
        <v>56</v>
      </c>
      <c r="B2267" s="11" t="s">
        <v>56</v>
      </c>
      <c r="C2267" s="11" t="s">
        <v>56</v>
      </c>
      <c r="D2267" s="11" t="s">
        <v>56</v>
      </c>
      <c r="E2267" s="11" t="s">
        <v>56</v>
      </c>
      <c r="F2267" s="11" t="s">
        <v>174</v>
      </c>
      <c r="G2267" s="1">
        <v>42216</v>
      </c>
      <c r="H2267" s="11">
        <v>17</v>
      </c>
      <c r="I2267" s="11">
        <v>17</v>
      </c>
      <c r="J2267" s="11"/>
      <c r="K2267" s="11">
        <v>1</v>
      </c>
    </row>
    <row r="2268" spans="1:11" x14ac:dyDescent="0.25">
      <c r="A2268" s="11" t="s">
        <v>56</v>
      </c>
      <c r="B2268" s="11" t="s">
        <v>56</v>
      </c>
      <c r="C2268" s="11" t="s">
        <v>56</v>
      </c>
      <c r="D2268" s="11" t="s">
        <v>56</v>
      </c>
      <c r="E2268" s="11" t="s">
        <v>56</v>
      </c>
      <c r="F2268" s="11" t="s">
        <v>174</v>
      </c>
      <c r="G2268" s="1">
        <v>42219</v>
      </c>
      <c r="H2268" s="11">
        <v>17</v>
      </c>
      <c r="I2268" s="11">
        <v>17</v>
      </c>
      <c r="J2268" s="11"/>
      <c r="K2268" s="11">
        <v>1</v>
      </c>
    </row>
    <row r="2269" spans="1:11" x14ac:dyDescent="0.25">
      <c r="A2269" s="11" t="s">
        <v>56</v>
      </c>
      <c r="B2269" s="11" t="s">
        <v>56</v>
      </c>
      <c r="C2269" s="11" t="s">
        <v>56</v>
      </c>
      <c r="D2269" s="11" t="s">
        <v>56</v>
      </c>
      <c r="E2269" s="11" t="s">
        <v>56</v>
      </c>
      <c r="F2269" s="11" t="s">
        <v>174</v>
      </c>
      <c r="G2269" s="1">
        <v>42222</v>
      </c>
      <c r="H2269" s="11">
        <v>17</v>
      </c>
      <c r="I2269" s="11">
        <v>17</v>
      </c>
      <c r="J2269" s="11"/>
      <c r="K2269" s="11">
        <v>1</v>
      </c>
    </row>
    <row r="2270" spans="1:11" x14ac:dyDescent="0.25">
      <c r="A2270" s="11" t="s">
        <v>56</v>
      </c>
      <c r="B2270" s="11" t="s">
        <v>56</v>
      </c>
      <c r="C2270" s="11" t="s">
        <v>56</v>
      </c>
      <c r="D2270" s="11" t="s">
        <v>56</v>
      </c>
      <c r="E2270" s="11" t="s">
        <v>56</v>
      </c>
      <c r="F2270" s="11" t="s">
        <v>174</v>
      </c>
      <c r="G2270" s="1">
        <v>42222</v>
      </c>
      <c r="H2270" s="11">
        <v>17</v>
      </c>
      <c r="I2270" s="11">
        <v>18</v>
      </c>
      <c r="J2270" s="11"/>
      <c r="K2270" s="11">
        <v>1</v>
      </c>
    </row>
    <row r="2271" spans="1:11" x14ac:dyDescent="0.25">
      <c r="A2271" s="11" t="s">
        <v>56</v>
      </c>
      <c r="B2271" s="11" t="s">
        <v>56</v>
      </c>
      <c r="C2271" s="11" t="s">
        <v>56</v>
      </c>
      <c r="D2271" s="11" t="s">
        <v>56</v>
      </c>
      <c r="E2271" s="11" t="s">
        <v>56</v>
      </c>
      <c r="F2271" s="11" t="s">
        <v>174</v>
      </c>
      <c r="G2271" s="1">
        <v>42229</v>
      </c>
      <c r="H2271" s="11">
        <v>18</v>
      </c>
      <c r="I2271" s="11">
        <v>19</v>
      </c>
      <c r="J2271" s="11"/>
      <c r="K2271" s="11">
        <v>1</v>
      </c>
    </row>
    <row r="2272" spans="1:11" x14ac:dyDescent="0.25">
      <c r="A2272" s="11" t="s">
        <v>56</v>
      </c>
      <c r="B2272" s="11" t="s">
        <v>56</v>
      </c>
      <c r="C2272" s="11" t="s">
        <v>56</v>
      </c>
      <c r="D2272" s="11" t="s">
        <v>56</v>
      </c>
      <c r="E2272" s="11" t="s">
        <v>56</v>
      </c>
      <c r="F2272" s="11" t="s">
        <v>174</v>
      </c>
      <c r="G2272" s="1">
        <v>42230</v>
      </c>
      <c r="H2272" s="11">
        <v>17</v>
      </c>
      <c r="I2272" s="11">
        <v>18</v>
      </c>
      <c r="J2272" s="11">
        <v>25</v>
      </c>
      <c r="K2272" s="11">
        <v>0</v>
      </c>
    </row>
    <row r="2273" spans="1:11" x14ac:dyDescent="0.25">
      <c r="A2273" s="11" t="s">
        <v>56</v>
      </c>
      <c r="B2273" s="11" t="s">
        <v>56</v>
      </c>
      <c r="C2273" s="11" t="s">
        <v>56</v>
      </c>
      <c r="D2273" s="11" t="s">
        <v>56</v>
      </c>
      <c r="E2273" s="11" t="s">
        <v>56</v>
      </c>
      <c r="F2273" s="11" t="s">
        <v>174</v>
      </c>
      <c r="G2273" s="1">
        <v>42230</v>
      </c>
      <c r="H2273" s="11">
        <v>18</v>
      </c>
      <c r="I2273" s="11">
        <v>18</v>
      </c>
      <c r="J2273" s="11"/>
      <c r="K2273" s="11">
        <v>1</v>
      </c>
    </row>
    <row r="2274" spans="1:11" x14ac:dyDescent="0.25">
      <c r="A2274" s="11" t="s">
        <v>56</v>
      </c>
      <c r="B2274" s="11" t="s">
        <v>56</v>
      </c>
      <c r="C2274" s="11" t="s">
        <v>56</v>
      </c>
      <c r="D2274" s="11" t="s">
        <v>56</v>
      </c>
      <c r="E2274" s="11" t="s">
        <v>56</v>
      </c>
      <c r="F2274" s="11" t="s">
        <v>174</v>
      </c>
      <c r="G2274" s="1">
        <v>42233</v>
      </c>
      <c r="H2274" s="11">
        <v>17</v>
      </c>
      <c r="I2274" s="11">
        <v>17</v>
      </c>
      <c r="J2274" s="11">
        <v>25</v>
      </c>
      <c r="K2274" s="11">
        <v>0</v>
      </c>
    </row>
    <row r="2275" spans="1:11" x14ac:dyDescent="0.25">
      <c r="A2275" s="11" t="s">
        <v>56</v>
      </c>
      <c r="B2275" s="11" t="s">
        <v>56</v>
      </c>
      <c r="C2275" s="11" t="s">
        <v>56</v>
      </c>
      <c r="D2275" s="11" t="s">
        <v>56</v>
      </c>
      <c r="E2275" s="11" t="s">
        <v>56</v>
      </c>
      <c r="F2275" s="11" t="s">
        <v>174</v>
      </c>
      <c r="G2275" s="1">
        <v>42233</v>
      </c>
      <c r="H2275" s="11">
        <v>17</v>
      </c>
      <c r="I2275" s="11">
        <v>18</v>
      </c>
      <c r="J2275" s="11">
        <v>31</v>
      </c>
      <c r="K2275" s="11">
        <v>0</v>
      </c>
    </row>
    <row r="2276" spans="1:11" x14ac:dyDescent="0.25">
      <c r="A2276" s="11" t="s">
        <v>56</v>
      </c>
      <c r="B2276" s="11" t="s">
        <v>56</v>
      </c>
      <c r="C2276" s="11" t="s">
        <v>56</v>
      </c>
      <c r="D2276" s="11" t="s">
        <v>56</v>
      </c>
      <c r="E2276" s="11" t="s">
        <v>56</v>
      </c>
      <c r="F2276" s="11" t="s">
        <v>174</v>
      </c>
      <c r="G2276" s="1">
        <v>42242</v>
      </c>
      <c r="H2276" s="11">
        <v>16</v>
      </c>
      <c r="I2276" s="11">
        <v>19</v>
      </c>
      <c r="J2276" s="11">
        <v>25</v>
      </c>
      <c r="K2276" s="11">
        <v>0</v>
      </c>
    </row>
    <row r="2277" spans="1:11" x14ac:dyDescent="0.25">
      <c r="A2277" s="11" t="s">
        <v>56</v>
      </c>
      <c r="B2277" s="11" t="s">
        <v>56</v>
      </c>
      <c r="C2277" s="11" t="s">
        <v>56</v>
      </c>
      <c r="D2277" s="11" t="s">
        <v>56</v>
      </c>
      <c r="E2277" s="11" t="s">
        <v>56</v>
      </c>
      <c r="F2277" s="11" t="s">
        <v>174</v>
      </c>
      <c r="G2277" s="1">
        <v>42242</v>
      </c>
      <c r="H2277" s="11">
        <v>17</v>
      </c>
      <c r="I2277" s="11">
        <v>19</v>
      </c>
      <c r="J2277" s="11">
        <v>31</v>
      </c>
      <c r="K2277" s="11">
        <v>0</v>
      </c>
    </row>
    <row r="2278" spans="1:11" x14ac:dyDescent="0.25">
      <c r="A2278" s="11" t="s">
        <v>56</v>
      </c>
      <c r="B2278" s="11" t="s">
        <v>56</v>
      </c>
      <c r="C2278" s="11" t="s">
        <v>56</v>
      </c>
      <c r="D2278" s="11" t="s">
        <v>56</v>
      </c>
      <c r="E2278" s="11" t="s">
        <v>56</v>
      </c>
      <c r="F2278" s="11" t="s">
        <v>174</v>
      </c>
      <c r="G2278" s="1">
        <v>42243</v>
      </c>
      <c r="H2278" s="11">
        <v>18</v>
      </c>
      <c r="I2278" s="11">
        <v>19</v>
      </c>
      <c r="J2278" s="11"/>
      <c r="K2278" s="11">
        <v>1</v>
      </c>
    </row>
    <row r="2279" spans="1:11" x14ac:dyDescent="0.25">
      <c r="A2279" s="11" t="s">
        <v>56</v>
      </c>
      <c r="B2279" s="11" t="s">
        <v>56</v>
      </c>
      <c r="C2279" s="11" t="s">
        <v>56</v>
      </c>
      <c r="D2279" s="11" t="s">
        <v>56</v>
      </c>
      <c r="E2279" s="11" t="s">
        <v>56</v>
      </c>
      <c r="F2279" s="11" t="s">
        <v>174</v>
      </c>
      <c r="G2279" s="1">
        <v>42243</v>
      </c>
      <c r="H2279" s="11">
        <v>19</v>
      </c>
      <c r="I2279" s="11">
        <v>19</v>
      </c>
      <c r="J2279" s="11"/>
      <c r="K2279" s="11">
        <v>1</v>
      </c>
    </row>
    <row r="2280" spans="1:11" x14ac:dyDescent="0.25">
      <c r="A2280" s="11" t="s">
        <v>56</v>
      </c>
      <c r="B2280" s="11" t="s">
        <v>56</v>
      </c>
      <c r="C2280" s="11" t="s">
        <v>56</v>
      </c>
      <c r="D2280" s="11" t="s">
        <v>56</v>
      </c>
      <c r="E2280" s="11" t="s">
        <v>56</v>
      </c>
      <c r="F2280" s="11" t="s">
        <v>174</v>
      </c>
      <c r="G2280" s="1">
        <v>42244</v>
      </c>
      <c r="H2280" s="11">
        <v>17</v>
      </c>
      <c r="I2280" s="11">
        <v>19</v>
      </c>
      <c r="J2280" s="11"/>
      <c r="K2280" s="11">
        <v>1</v>
      </c>
    </row>
    <row r="2281" spans="1:11" x14ac:dyDescent="0.25">
      <c r="A2281" s="11" t="s">
        <v>56</v>
      </c>
      <c r="B2281" s="11" t="s">
        <v>56</v>
      </c>
      <c r="C2281" s="11" t="s">
        <v>56</v>
      </c>
      <c r="D2281" s="11" t="s">
        <v>56</v>
      </c>
      <c r="E2281" s="11" t="s">
        <v>56</v>
      </c>
      <c r="F2281" s="11" t="s">
        <v>174</v>
      </c>
      <c r="G2281" s="1">
        <v>42244</v>
      </c>
      <c r="H2281" s="11">
        <v>18</v>
      </c>
      <c r="I2281" s="11">
        <v>19</v>
      </c>
      <c r="J2281" s="11"/>
      <c r="K2281" s="11">
        <v>1</v>
      </c>
    </row>
    <row r="2282" spans="1:11" x14ac:dyDescent="0.25">
      <c r="A2282" s="11" t="s">
        <v>56</v>
      </c>
      <c r="B2282" s="11" t="s">
        <v>56</v>
      </c>
      <c r="C2282" s="11" t="s">
        <v>56</v>
      </c>
      <c r="D2282" s="11" t="s">
        <v>56</v>
      </c>
      <c r="E2282" s="11" t="s">
        <v>56</v>
      </c>
      <c r="F2282" s="11" t="s">
        <v>174</v>
      </c>
      <c r="G2282" s="1">
        <v>42256</v>
      </c>
      <c r="H2282" s="11">
        <v>16</v>
      </c>
      <c r="I2282" s="11">
        <v>19</v>
      </c>
      <c r="J2282" s="11"/>
      <c r="K2282" s="11">
        <v>1</v>
      </c>
    </row>
    <row r="2283" spans="1:11" x14ac:dyDescent="0.25">
      <c r="A2283" s="11" t="s">
        <v>56</v>
      </c>
      <c r="B2283" s="11" t="s">
        <v>56</v>
      </c>
      <c r="C2283" s="11" t="s">
        <v>56</v>
      </c>
      <c r="D2283" s="11" t="s">
        <v>56</v>
      </c>
      <c r="E2283" s="11" t="s">
        <v>56</v>
      </c>
      <c r="F2283" s="11" t="s">
        <v>174</v>
      </c>
      <c r="G2283" s="1">
        <v>42257</v>
      </c>
      <c r="H2283" s="11">
        <v>16</v>
      </c>
      <c r="I2283" s="11">
        <v>19</v>
      </c>
      <c r="J2283" s="11"/>
      <c r="K2283" s="11">
        <v>1</v>
      </c>
    </row>
    <row r="2284" spans="1:11" x14ac:dyDescent="0.25">
      <c r="A2284" s="11" t="s">
        <v>56</v>
      </c>
      <c r="B2284" s="11" t="s">
        <v>56</v>
      </c>
      <c r="C2284" s="11" t="s">
        <v>56</v>
      </c>
      <c r="D2284" s="11" t="s">
        <v>56</v>
      </c>
      <c r="E2284" s="11" t="s">
        <v>56</v>
      </c>
      <c r="F2284" s="11" t="s">
        <v>174</v>
      </c>
      <c r="G2284" s="1">
        <v>42258</v>
      </c>
      <c r="H2284" s="11">
        <v>15</v>
      </c>
      <c r="I2284" s="11">
        <v>18</v>
      </c>
      <c r="J2284" s="11"/>
      <c r="K2284" s="11">
        <v>1</v>
      </c>
    </row>
    <row r="2285" spans="1:11" x14ac:dyDescent="0.25">
      <c r="A2285" s="11" t="s">
        <v>56</v>
      </c>
      <c r="B2285" s="11" t="s">
        <v>56</v>
      </c>
      <c r="C2285" s="11" t="s">
        <v>56</v>
      </c>
      <c r="D2285" s="11" t="s">
        <v>56</v>
      </c>
      <c r="E2285" s="11" t="s">
        <v>56</v>
      </c>
      <c r="F2285" s="11" t="s">
        <v>174</v>
      </c>
      <c r="G2285" s="1">
        <v>42258</v>
      </c>
      <c r="H2285" s="11">
        <v>16</v>
      </c>
      <c r="I2285" s="11">
        <v>19</v>
      </c>
      <c r="J2285" s="11"/>
      <c r="K2285" s="11">
        <v>1</v>
      </c>
    </row>
    <row r="2286" spans="1:11" x14ac:dyDescent="0.25">
      <c r="A2286" s="11" t="s">
        <v>56</v>
      </c>
      <c r="B2286" s="11" t="s">
        <v>56</v>
      </c>
      <c r="C2286" s="11" t="s">
        <v>56</v>
      </c>
      <c r="D2286" s="11" t="s">
        <v>56</v>
      </c>
      <c r="E2286" s="11" t="s">
        <v>56</v>
      </c>
      <c r="F2286" s="11" t="s">
        <v>174</v>
      </c>
      <c r="G2286" s="1">
        <v>42268</v>
      </c>
      <c r="H2286" s="11">
        <v>16</v>
      </c>
      <c r="I2286" s="11">
        <v>19</v>
      </c>
      <c r="J2286" s="11"/>
      <c r="K2286" s="11">
        <v>1</v>
      </c>
    </row>
    <row r="2287" spans="1:11" x14ac:dyDescent="0.25">
      <c r="A2287" s="11" t="s">
        <v>56</v>
      </c>
      <c r="B2287" s="11" t="s">
        <v>56</v>
      </c>
      <c r="C2287" s="11" t="s">
        <v>56</v>
      </c>
      <c r="D2287" s="11" t="s">
        <v>56</v>
      </c>
      <c r="E2287" s="11" t="s">
        <v>56</v>
      </c>
      <c r="F2287" s="11" t="s">
        <v>174</v>
      </c>
      <c r="G2287" s="1">
        <v>42271</v>
      </c>
      <c r="H2287" s="11">
        <v>19</v>
      </c>
      <c r="I2287" s="11">
        <v>19</v>
      </c>
      <c r="J2287" s="11"/>
      <c r="K2287" s="11">
        <v>1</v>
      </c>
    </row>
    <row r="2288" spans="1:11" x14ac:dyDescent="0.25">
      <c r="A2288" s="11" t="s">
        <v>56</v>
      </c>
      <c r="B2288" s="11" t="s">
        <v>56</v>
      </c>
      <c r="C2288" s="11" t="s">
        <v>56</v>
      </c>
      <c r="D2288" s="11" t="s">
        <v>56</v>
      </c>
      <c r="E2288" s="11" t="s">
        <v>56</v>
      </c>
      <c r="F2288" s="11" t="s">
        <v>174</v>
      </c>
      <c r="G2288" s="1">
        <v>42272</v>
      </c>
      <c r="H2288" s="11">
        <v>18</v>
      </c>
      <c r="I2288" s="11">
        <v>19</v>
      </c>
      <c r="J2288" s="11"/>
      <c r="K2288" s="11">
        <v>1</v>
      </c>
    </row>
    <row r="2289" spans="1:11" x14ac:dyDescent="0.25">
      <c r="A2289" s="11" t="s">
        <v>56</v>
      </c>
      <c r="B2289" s="11" t="s">
        <v>56</v>
      </c>
      <c r="C2289" s="11" t="s">
        <v>56</v>
      </c>
      <c r="D2289" s="11" t="s">
        <v>56</v>
      </c>
      <c r="E2289" s="11" t="s">
        <v>56</v>
      </c>
      <c r="F2289" s="11" t="s">
        <v>174</v>
      </c>
      <c r="G2289" s="1">
        <v>42276</v>
      </c>
      <c r="H2289" s="11">
        <v>18</v>
      </c>
      <c r="I2289" s="11">
        <v>18</v>
      </c>
      <c r="J2289" s="11"/>
      <c r="K2289" s="11">
        <v>1</v>
      </c>
    </row>
    <row r="2290" spans="1:11" x14ac:dyDescent="0.25">
      <c r="A2290" s="11" t="s">
        <v>56</v>
      </c>
      <c r="B2290" s="11" t="s">
        <v>56</v>
      </c>
      <c r="C2290" s="11" t="s">
        <v>56</v>
      </c>
      <c r="D2290" s="11" t="s">
        <v>56</v>
      </c>
      <c r="E2290" s="11" t="s">
        <v>56</v>
      </c>
      <c r="F2290" s="11" t="s">
        <v>174</v>
      </c>
      <c r="G2290" s="1">
        <v>42285</v>
      </c>
      <c r="H2290" s="11">
        <v>19</v>
      </c>
      <c r="I2290" s="11">
        <v>19</v>
      </c>
      <c r="J2290" s="11"/>
      <c r="K2290" s="11">
        <v>1</v>
      </c>
    </row>
    <row r="2291" spans="1:11" x14ac:dyDescent="0.25">
      <c r="A2291" s="11" t="s">
        <v>56</v>
      </c>
      <c r="B2291" s="11" t="s">
        <v>56</v>
      </c>
      <c r="C2291" s="11" t="s">
        <v>56</v>
      </c>
      <c r="D2291" s="11" t="s">
        <v>56</v>
      </c>
      <c r="E2291" s="11" t="s">
        <v>56</v>
      </c>
      <c r="F2291" s="11" t="s">
        <v>174</v>
      </c>
      <c r="G2291" s="1">
        <v>42286</v>
      </c>
      <c r="H2291" s="11">
        <v>17</v>
      </c>
      <c r="I2291" s="11">
        <v>19</v>
      </c>
      <c r="J2291" s="11"/>
      <c r="K2291" s="11">
        <v>1</v>
      </c>
    </row>
    <row r="2292" spans="1:11" x14ac:dyDescent="0.25">
      <c r="A2292" s="11" t="s">
        <v>56</v>
      </c>
      <c r="B2292" s="11" t="s">
        <v>56</v>
      </c>
      <c r="C2292" s="11" t="s">
        <v>56</v>
      </c>
      <c r="D2292" s="11" t="s">
        <v>56</v>
      </c>
      <c r="E2292" s="11" t="s">
        <v>56</v>
      </c>
      <c r="F2292" s="11" t="s">
        <v>174</v>
      </c>
      <c r="G2292" s="1">
        <v>42286</v>
      </c>
      <c r="H2292" s="11">
        <v>18</v>
      </c>
      <c r="I2292" s="11">
        <v>19</v>
      </c>
      <c r="J2292" s="11"/>
      <c r="K2292" s="11">
        <v>1</v>
      </c>
    </row>
    <row r="2293" spans="1:11" x14ac:dyDescent="0.25">
      <c r="A2293" s="11" t="s">
        <v>56</v>
      </c>
      <c r="B2293" s="11" t="s">
        <v>56</v>
      </c>
      <c r="C2293" s="11" t="s">
        <v>56</v>
      </c>
      <c r="D2293" s="11" t="s">
        <v>56</v>
      </c>
      <c r="E2293" s="11" t="s">
        <v>56</v>
      </c>
      <c r="F2293" s="11" t="s">
        <v>174</v>
      </c>
      <c r="G2293" s="1">
        <v>42289</v>
      </c>
      <c r="H2293" s="11">
        <v>19</v>
      </c>
      <c r="I2293" s="11">
        <v>19</v>
      </c>
      <c r="J2293" s="11"/>
      <c r="K2293" s="11">
        <v>1</v>
      </c>
    </row>
    <row r="2294" spans="1:11" x14ac:dyDescent="0.25">
      <c r="A2294" s="11" t="s">
        <v>56</v>
      </c>
      <c r="B2294" s="11" t="s">
        <v>56</v>
      </c>
      <c r="C2294" s="11" t="s">
        <v>56</v>
      </c>
      <c r="D2294" s="11" t="s">
        <v>56</v>
      </c>
      <c r="E2294" s="11" t="s">
        <v>56</v>
      </c>
      <c r="F2294" s="11" t="s">
        <v>174</v>
      </c>
      <c r="G2294" s="1">
        <v>42290</v>
      </c>
      <c r="H2294" s="11">
        <v>16</v>
      </c>
      <c r="I2294" s="11">
        <v>19</v>
      </c>
      <c r="J2294" s="11"/>
      <c r="K2294" s="11">
        <v>1</v>
      </c>
    </row>
    <row r="2295" spans="1:11" x14ac:dyDescent="0.25">
      <c r="A2295" s="11" t="s">
        <v>56</v>
      </c>
      <c r="B2295" s="11" t="s">
        <v>56</v>
      </c>
      <c r="C2295" s="11" t="s">
        <v>56</v>
      </c>
      <c r="D2295" s="11" t="s">
        <v>56</v>
      </c>
      <c r="E2295" s="11" t="s">
        <v>56</v>
      </c>
      <c r="F2295" s="11" t="s">
        <v>174</v>
      </c>
      <c r="G2295" s="1">
        <v>42290</v>
      </c>
      <c r="H2295" s="11">
        <v>17</v>
      </c>
      <c r="I2295" s="11">
        <v>19</v>
      </c>
      <c r="J2295" s="11">
        <v>22</v>
      </c>
      <c r="K2295" s="11">
        <v>0</v>
      </c>
    </row>
    <row r="2296" spans="1:11" x14ac:dyDescent="0.25">
      <c r="A2296" s="11" t="s">
        <v>56</v>
      </c>
      <c r="B2296" s="11" t="s">
        <v>56</v>
      </c>
      <c r="C2296" s="11" t="s">
        <v>56</v>
      </c>
      <c r="D2296" s="11" t="s">
        <v>56</v>
      </c>
      <c r="E2296" s="11" t="s">
        <v>56</v>
      </c>
      <c r="F2296" s="11" t="s">
        <v>174</v>
      </c>
      <c r="G2296" s="1">
        <v>42291</v>
      </c>
      <c r="H2296" s="11">
        <v>18</v>
      </c>
      <c r="I2296" s="11">
        <v>19</v>
      </c>
      <c r="J2296" s="11"/>
      <c r="K2296" s="11">
        <v>1</v>
      </c>
    </row>
    <row r="2297" spans="1:11" x14ac:dyDescent="0.25">
      <c r="A2297" s="11" t="s">
        <v>56</v>
      </c>
      <c r="B2297" s="11" t="s">
        <v>56</v>
      </c>
      <c r="C2297" s="11" t="s">
        <v>56</v>
      </c>
      <c r="D2297" s="11" t="s">
        <v>56</v>
      </c>
      <c r="E2297" s="11" t="s">
        <v>56</v>
      </c>
      <c r="F2297" s="11" t="s">
        <v>174</v>
      </c>
      <c r="G2297" s="1">
        <v>42292</v>
      </c>
      <c r="H2297" s="11">
        <v>18</v>
      </c>
      <c r="I2297" s="11">
        <v>19</v>
      </c>
      <c r="J2297" s="11"/>
      <c r="K2297" s="11">
        <v>1</v>
      </c>
    </row>
    <row r="2298" spans="1:11" x14ac:dyDescent="0.25">
      <c r="A2298" s="11" t="s">
        <v>56</v>
      </c>
      <c r="B2298" s="11" t="s">
        <v>56</v>
      </c>
      <c r="C2298" s="11" t="s">
        <v>56</v>
      </c>
      <c r="D2298" s="11" t="s">
        <v>56</v>
      </c>
      <c r="E2298" s="11" t="s">
        <v>56</v>
      </c>
      <c r="F2298" s="11" t="s">
        <v>174</v>
      </c>
      <c r="G2298" s="1">
        <v>42292</v>
      </c>
      <c r="H2298" s="11">
        <v>19</v>
      </c>
      <c r="I2298" s="11">
        <v>19</v>
      </c>
      <c r="J2298" s="11"/>
      <c r="K2298" s="11">
        <v>1</v>
      </c>
    </row>
    <row r="2299" spans="1:11" x14ac:dyDescent="0.25">
      <c r="A2299" s="11" t="s">
        <v>56</v>
      </c>
      <c r="B2299" s="11" t="s">
        <v>56</v>
      </c>
      <c r="C2299" s="11" t="s">
        <v>56</v>
      </c>
      <c r="D2299" s="11" t="s">
        <v>56</v>
      </c>
      <c r="E2299" s="11" t="s">
        <v>56</v>
      </c>
      <c r="F2299" s="11" t="s">
        <v>174</v>
      </c>
      <c r="G2299" s="1">
        <v>42293</v>
      </c>
      <c r="H2299" s="11">
        <v>19</v>
      </c>
      <c r="I2299" s="11">
        <v>19</v>
      </c>
      <c r="J2299" s="11"/>
      <c r="K2299" s="11">
        <v>1</v>
      </c>
    </row>
    <row r="2300" spans="1:11" x14ac:dyDescent="0.25">
      <c r="A2300" s="11" t="s">
        <v>56</v>
      </c>
      <c r="B2300" s="11" t="s">
        <v>56</v>
      </c>
      <c r="C2300" s="11" t="s">
        <v>56</v>
      </c>
      <c r="D2300" s="11" t="s">
        <v>56</v>
      </c>
      <c r="E2300" s="11" t="s">
        <v>56</v>
      </c>
      <c r="F2300" s="11" t="s">
        <v>174</v>
      </c>
      <c r="G2300" s="1">
        <v>42296</v>
      </c>
      <c r="H2300" s="11">
        <v>19</v>
      </c>
      <c r="I2300" s="11">
        <v>19</v>
      </c>
      <c r="J2300" s="11"/>
      <c r="K2300" s="11">
        <v>1</v>
      </c>
    </row>
    <row r="2301" spans="1:11" x14ac:dyDescent="0.25">
      <c r="A2301" s="11" t="s">
        <v>56</v>
      </c>
      <c r="B2301" s="11" t="s">
        <v>56</v>
      </c>
      <c r="C2301" s="11" t="s">
        <v>56</v>
      </c>
      <c r="D2301" s="11" t="s">
        <v>56</v>
      </c>
      <c r="E2301" s="11" t="s">
        <v>56</v>
      </c>
      <c r="F2301" s="11" t="s">
        <v>174</v>
      </c>
      <c r="G2301" s="1">
        <v>42303</v>
      </c>
      <c r="H2301" s="11">
        <v>19</v>
      </c>
      <c r="I2301" s="11">
        <v>19</v>
      </c>
      <c r="J2301" s="11"/>
      <c r="K2301" s="11">
        <v>1</v>
      </c>
    </row>
    <row r="2302" spans="1:11" x14ac:dyDescent="0.25">
      <c r="A2302" s="11" t="s">
        <v>56</v>
      </c>
      <c r="B2302" s="11" t="s">
        <v>56</v>
      </c>
      <c r="C2302" s="11" t="s">
        <v>56</v>
      </c>
      <c r="D2302" s="11" t="s">
        <v>56</v>
      </c>
      <c r="E2302" s="11" t="s">
        <v>56</v>
      </c>
      <c r="F2302" s="11" t="s">
        <v>174</v>
      </c>
      <c r="G2302" s="1">
        <v>42304</v>
      </c>
      <c r="H2302" s="11">
        <v>19</v>
      </c>
      <c r="I2302" s="11">
        <v>19</v>
      </c>
      <c r="J2302" s="11"/>
      <c r="K2302" s="11">
        <v>1</v>
      </c>
    </row>
    <row r="2303" spans="1:11" x14ac:dyDescent="0.25">
      <c r="A2303" s="11" t="s">
        <v>56</v>
      </c>
      <c r="B2303" s="11" t="s">
        <v>56</v>
      </c>
      <c r="C2303" s="11" t="s">
        <v>56</v>
      </c>
      <c r="D2303" s="11" t="s">
        <v>56</v>
      </c>
      <c r="E2303" s="11" t="s">
        <v>56</v>
      </c>
      <c r="F2303" s="11" t="s">
        <v>174</v>
      </c>
      <c r="G2303" s="1">
        <v>42305</v>
      </c>
      <c r="H2303" s="11">
        <v>19</v>
      </c>
      <c r="I2303" s="11">
        <v>19</v>
      </c>
      <c r="J2303" s="11"/>
      <c r="K2303" s="11">
        <v>1</v>
      </c>
    </row>
    <row r="2304" spans="1:11" x14ac:dyDescent="0.25">
      <c r="A2304" s="11" t="s">
        <v>56</v>
      </c>
      <c r="B2304" s="11" t="s">
        <v>56</v>
      </c>
      <c r="C2304" s="11" t="s">
        <v>56</v>
      </c>
      <c r="D2304" s="11" t="s">
        <v>56</v>
      </c>
      <c r="E2304" s="11" t="s">
        <v>56</v>
      </c>
      <c r="F2304" s="11" t="s">
        <v>174</v>
      </c>
      <c r="G2304" s="1">
        <v>42306</v>
      </c>
      <c r="H2304" s="11">
        <v>19</v>
      </c>
      <c r="I2304" s="11">
        <v>19</v>
      </c>
      <c r="J2304" s="11"/>
      <c r="K2304" s="11">
        <v>1</v>
      </c>
    </row>
    <row r="2305" spans="1:11" x14ac:dyDescent="0.25">
      <c r="A2305" s="11" t="s">
        <v>56</v>
      </c>
      <c r="B2305" s="11" t="s">
        <v>56</v>
      </c>
      <c r="C2305" s="11" t="s">
        <v>56</v>
      </c>
      <c r="D2305" s="11" t="s">
        <v>56</v>
      </c>
      <c r="E2305" s="11" t="s">
        <v>56</v>
      </c>
      <c r="F2305" s="11" t="s">
        <v>174</v>
      </c>
      <c r="G2305" s="1">
        <v>42307</v>
      </c>
      <c r="H2305" s="11">
        <v>19</v>
      </c>
      <c r="I2305" s="11">
        <v>19</v>
      </c>
      <c r="J2305" s="11"/>
      <c r="K2305" s="11">
        <v>1</v>
      </c>
    </row>
    <row r="2306" spans="1:11" x14ac:dyDescent="0.25">
      <c r="A2306" s="11" t="s">
        <v>56</v>
      </c>
      <c r="B2306" s="11" t="s">
        <v>56</v>
      </c>
      <c r="C2306" s="11" t="s">
        <v>56</v>
      </c>
      <c r="D2306" s="11" t="s">
        <v>56</v>
      </c>
      <c r="E2306" s="11" t="s">
        <v>56</v>
      </c>
      <c r="F2306" s="11" t="s">
        <v>176</v>
      </c>
      <c r="G2306" s="1">
        <v>41948</v>
      </c>
      <c r="H2306" s="11">
        <v>18</v>
      </c>
      <c r="I2306" s="11">
        <v>19</v>
      </c>
      <c r="J2306" s="11"/>
      <c r="K2306" s="11">
        <v>1</v>
      </c>
    </row>
    <row r="2307" spans="1:11" x14ac:dyDescent="0.25">
      <c r="A2307" s="11" t="s">
        <v>56</v>
      </c>
      <c r="B2307" s="11" t="s">
        <v>56</v>
      </c>
      <c r="C2307" s="11" t="s">
        <v>56</v>
      </c>
      <c r="D2307" s="11" t="s">
        <v>56</v>
      </c>
      <c r="E2307" s="11" t="s">
        <v>56</v>
      </c>
      <c r="F2307" s="11" t="s">
        <v>176</v>
      </c>
      <c r="G2307" s="1">
        <v>41949</v>
      </c>
      <c r="H2307" s="11">
        <v>17</v>
      </c>
      <c r="I2307" s="11">
        <v>19</v>
      </c>
      <c r="J2307" s="11"/>
      <c r="K2307" s="11">
        <v>1</v>
      </c>
    </row>
    <row r="2308" spans="1:11" x14ac:dyDescent="0.25">
      <c r="A2308" s="11" t="s">
        <v>56</v>
      </c>
      <c r="B2308" s="11" t="s">
        <v>56</v>
      </c>
      <c r="C2308" s="11" t="s">
        <v>56</v>
      </c>
      <c r="D2308" s="11" t="s">
        <v>56</v>
      </c>
      <c r="E2308" s="11" t="s">
        <v>56</v>
      </c>
      <c r="F2308" s="11" t="s">
        <v>176</v>
      </c>
      <c r="G2308" s="1">
        <v>41950</v>
      </c>
      <c r="H2308" s="11">
        <v>18</v>
      </c>
      <c r="I2308" s="11">
        <v>19</v>
      </c>
      <c r="J2308" s="11"/>
      <c r="K2308" s="11">
        <v>1</v>
      </c>
    </row>
    <row r="2309" spans="1:11" x14ac:dyDescent="0.25">
      <c r="A2309" s="11" t="s">
        <v>56</v>
      </c>
      <c r="B2309" s="11" t="s">
        <v>56</v>
      </c>
      <c r="C2309" s="11" t="s">
        <v>56</v>
      </c>
      <c r="D2309" s="11" t="s">
        <v>56</v>
      </c>
      <c r="E2309" s="11" t="s">
        <v>56</v>
      </c>
      <c r="F2309" s="11" t="s">
        <v>176</v>
      </c>
      <c r="G2309" s="1">
        <v>41953</v>
      </c>
      <c r="H2309" s="11">
        <v>18</v>
      </c>
      <c r="I2309" s="11">
        <v>19</v>
      </c>
      <c r="J2309" s="11"/>
      <c r="K2309" s="11">
        <v>1</v>
      </c>
    </row>
    <row r="2310" spans="1:11" x14ac:dyDescent="0.25">
      <c r="A2310" s="11" t="s">
        <v>56</v>
      </c>
      <c r="B2310" s="11" t="s">
        <v>56</v>
      </c>
      <c r="C2310" s="11" t="s">
        <v>56</v>
      </c>
      <c r="D2310" s="11" t="s">
        <v>56</v>
      </c>
      <c r="E2310" s="11" t="s">
        <v>56</v>
      </c>
      <c r="F2310" s="11" t="s">
        <v>176</v>
      </c>
      <c r="G2310" s="1">
        <v>41956</v>
      </c>
      <c r="H2310" s="11">
        <v>18</v>
      </c>
      <c r="I2310" s="11">
        <v>19</v>
      </c>
      <c r="J2310" s="11"/>
      <c r="K2310" s="11">
        <v>1</v>
      </c>
    </row>
    <row r="2311" spans="1:11" x14ac:dyDescent="0.25">
      <c r="A2311" s="11" t="s">
        <v>56</v>
      </c>
      <c r="B2311" s="11" t="s">
        <v>56</v>
      </c>
      <c r="C2311" s="11" t="s">
        <v>56</v>
      </c>
      <c r="D2311" s="11" t="s">
        <v>56</v>
      </c>
      <c r="E2311" s="11" t="s">
        <v>56</v>
      </c>
      <c r="F2311" s="11" t="s">
        <v>176</v>
      </c>
      <c r="G2311" s="1">
        <v>42034</v>
      </c>
      <c r="H2311" s="11">
        <v>18</v>
      </c>
      <c r="I2311" s="11">
        <v>19</v>
      </c>
      <c r="J2311" s="11"/>
      <c r="K2311" s="11">
        <v>1</v>
      </c>
    </row>
    <row r="2312" spans="1:11" x14ac:dyDescent="0.25">
      <c r="A2312" s="11" t="s">
        <v>56</v>
      </c>
      <c r="B2312" s="11" t="s">
        <v>56</v>
      </c>
      <c r="C2312" s="11" t="s">
        <v>56</v>
      </c>
      <c r="D2312" s="11" t="s">
        <v>56</v>
      </c>
      <c r="E2312" s="11" t="s">
        <v>56</v>
      </c>
      <c r="F2312" s="11" t="s">
        <v>176</v>
      </c>
      <c r="G2312" s="1">
        <v>42037</v>
      </c>
      <c r="H2312" s="11">
        <v>18</v>
      </c>
      <c r="I2312" s="11">
        <v>19</v>
      </c>
      <c r="J2312" s="11"/>
      <c r="K2312" s="11">
        <v>1</v>
      </c>
    </row>
    <row r="2313" spans="1:11" x14ac:dyDescent="0.25">
      <c r="A2313" s="11" t="s">
        <v>56</v>
      </c>
      <c r="B2313" s="11" t="s">
        <v>56</v>
      </c>
      <c r="C2313" s="11" t="s">
        <v>56</v>
      </c>
      <c r="D2313" s="11" t="s">
        <v>56</v>
      </c>
      <c r="E2313" s="11" t="s">
        <v>56</v>
      </c>
      <c r="F2313" s="11" t="s">
        <v>176</v>
      </c>
      <c r="G2313" s="1">
        <v>42038</v>
      </c>
      <c r="H2313" s="11">
        <v>18</v>
      </c>
      <c r="I2313" s="11">
        <v>19</v>
      </c>
      <c r="J2313" s="11"/>
      <c r="K2313" s="11">
        <v>1</v>
      </c>
    </row>
    <row r="2314" spans="1:11" x14ac:dyDescent="0.25">
      <c r="A2314" s="11" t="s">
        <v>56</v>
      </c>
      <c r="B2314" s="11" t="s">
        <v>56</v>
      </c>
      <c r="C2314" s="11" t="s">
        <v>56</v>
      </c>
      <c r="D2314" s="11" t="s">
        <v>56</v>
      </c>
      <c r="E2314" s="11" t="s">
        <v>56</v>
      </c>
      <c r="F2314" s="11" t="s">
        <v>176</v>
      </c>
      <c r="G2314" s="1">
        <v>42044</v>
      </c>
      <c r="H2314" s="11">
        <v>18</v>
      </c>
      <c r="I2314" s="11">
        <v>19</v>
      </c>
      <c r="J2314" s="11"/>
      <c r="K2314" s="11">
        <v>1</v>
      </c>
    </row>
    <row r="2315" spans="1:11" x14ac:dyDescent="0.25">
      <c r="A2315" s="11" t="s">
        <v>56</v>
      </c>
      <c r="B2315" s="11" t="s">
        <v>56</v>
      </c>
      <c r="C2315" s="11" t="s">
        <v>56</v>
      </c>
      <c r="D2315" s="11" t="s">
        <v>56</v>
      </c>
      <c r="E2315" s="11" t="s">
        <v>56</v>
      </c>
      <c r="F2315" s="11" t="s">
        <v>176</v>
      </c>
      <c r="G2315" s="1">
        <v>42222</v>
      </c>
      <c r="H2315" s="11">
        <v>17</v>
      </c>
      <c r="I2315" s="11">
        <v>18</v>
      </c>
      <c r="J2315" s="11"/>
      <c r="K2315" s="11">
        <v>1</v>
      </c>
    </row>
    <row r="2316" spans="1:11" x14ac:dyDescent="0.25">
      <c r="A2316" s="11" t="s">
        <v>56</v>
      </c>
      <c r="B2316" s="11" t="s">
        <v>56</v>
      </c>
      <c r="C2316" s="11" t="s">
        <v>56</v>
      </c>
      <c r="D2316" s="11" t="s">
        <v>56</v>
      </c>
      <c r="E2316" s="11" t="s">
        <v>56</v>
      </c>
      <c r="F2316" s="11" t="s">
        <v>176</v>
      </c>
      <c r="G2316" s="1">
        <v>42229</v>
      </c>
      <c r="H2316" s="11">
        <v>18</v>
      </c>
      <c r="I2316" s="11">
        <v>19</v>
      </c>
      <c r="J2316" s="11"/>
      <c r="K2316" s="11">
        <v>1</v>
      </c>
    </row>
    <row r="2317" spans="1:11" x14ac:dyDescent="0.25">
      <c r="A2317" s="11" t="s">
        <v>56</v>
      </c>
      <c r="B2317" s="11" t="s">
        <v>56</v>
      </c>
      <c r="C2317" s="11" t="s">
        <v>56</v>
      </c>
      <c r="D2317" s="11" t="s">
        <v>56</v>
      </c>
      <c r="E2317" s="11" t="s">
        <v>56</v>
      </c>
      <c r="F2317" s="11" t="s">
        <v>176</v>
      </c>
      <c r="G2317" s="1">
        <v>42233</v>
      </c>
      <c r="H2317" s="11">
        <v>17</v>
      </c>
      <c r="I2317" s="11">
        <v>18</v>
      </c>
      <c r="J2317" s="11"/>
      <c r="K2317" s="11">
        <v>1</v>
      </c>
    </row>
    <row r="2318" spans="1:11" x14ac:dyDescent="0.25">
      <c r="A2318" s="11" t="s">
        <v>56</v>
      </c>
      <c r="B2318" s="11" t="s">
        <v>56</v>
      </c>
      <c r="C2318" s="11" t="s">
        <v>56</v>
      </c>
      <c r="D2318" s="11" t="s">
        <v>56</v>
      </c>
      <c r="E2318" s="11" t="s">
        <v>56</v>
      </c>
      <c r="F2318" s="11" t="s">
        <v>176</v>
      </c>
      <c r="G2318" s="1">
        <v>42242</v>
      </c>
      <c r="H2318" s="11">
        <v>17</v>
      </c>
      <c r="I2318" s="11">
        <v>19</v>
      </c>
      <c r="J2318" s="11"/>
      <c r="K2318" s="11">
        <v>1</v>
      </c>
    </row>
    <row r="2319" spans="1:11" x14ac:dyDescent="0.25">
      <c r="A2319" s="11" t="s">
        <v>56</v>
      </c>
      <c r="B2319" s="11" t="s">
        <v>56</v>
      </c>
      <c r="C2319" s="11" t="s">
        <v>56</v>
      </c>
      <c r="D2319" s="11" t="s">
        <v>56</v>
      </c>
      <c r="E2319" s="11" t="s">
        <v>56</v>
      </c>
      <c r="F2319" s="11" t="s">
        <v>176</v>
      </c>
      <c r="G2319" s="1">
        <v>42244</v>
      </c>
      <c r="H2319" s="11">
        <v>17</v>
      </c>
      <c r="I2319" s="11">
        <v>19</v>
      </c>
      <c r="J2319" s="11"/>
      <c r="K2319" s="11">
        <v>1</v>
      </c>
    </row>
    <row r="2320" spans="1:11" x14ac:dyDescent="0.25">
      <c r="A2320" s="11" t="s">
        <v>56</v>
      </c>
      <c r="B2320" s="11" t="s">
        <v>56</v>
      </c>
      <c r="C2320" s="11" t="s">
        <v>56</v>
      </c>
      <c r="D2320" s="11" t="s">
        <v>56</v>
      </c>
      <c r="E2320" s="11" t="s">
        <v>56</v>
      </c>
      <c r="F2320" s="11" t="s">
        <v>176</v>
      </c>
      <c r="G2320" s="1">
        <v>42256</v>
      </c>
      <c r="H2320" s="11">
        <v>15</v>
      </c>
      <c r="I2320" s="11">
        <v>19</v>
      </c>
      <c r="J2320" s="11"/>
      <c r="K2320" s="11">
        <v>1</v>
      </c>
    </row>
    <row r="2321" spans="1:11" x14ac:dyDescent="0.25">
      <c r="A2321" s="11" t="s">
        <v>56</v>
      </c>
      <c r="B2321" s="11" t="s">
        <v>56</v>
      </c>
      <c r="C2321" s="11" t="s">
        <v>56</v>
      </c>
      <c r="D2321" s="11" t="s">
        <v>56</v>
      </c>
      <c r="E2321" s="11" t="s">
        <v>56</v>
      </c>
      <c r="F2321" s="11" t="s">
        <v>176</v>
      </c>
      <c r="G2321" s="1">
        <v>42257</v>
      </c>
      <c r="H2321" s="11">
        <v>15</v>
      </c>
      <c r="I2321" s="11">
        <v>19</v>
      </c>
      <c r="J2321" s="11"/>
      <c r="K2321" s="11">
        <v>1</v>
      </c>
    </row>
    <row r="2322" spans="1:11" x14ac:dyDescent="0.25">
      <c r="A2322" s="11" t="s">
        <v>56</v>
      </c>
      <c r="B2322" s="11" t="s">
        <v>56</v>
      </c>
      <c r="C2322" s="11" t="s">
        <v>56</v>
      </c>
      <c r="D2322" s="11" t="s">
        <v>56</v>
      </c>
      <c r="E2322" s="11" t="s">
        <v>56</v>
      </c>
      <c r="F2322" s="11" t="s">
        <v>176</v>
      </c>
      <c r="G2322" s="1">
        <v>42258</v>
      </c>
      <c r="H2322" s="11">
        <v>15</v>
      </c>
      <c r="I2322" s="11">
        <v>19</v>
      </c>
      <c r="J2322" s="11"/>
      <c r="K2322" s="11">
        <v>1</v>
      </c>
    </row>
    <row r="2323" spans="1:11" x14ac:dyDescent="0.25">
      <c r="A2323" s="11" t="s">
        <v>56</v>
      </c>
      <c r="B2323" s="11" t="s">
        <v>56</v>
      </c>
      <c r="C2323" s="11" t="s">
        <v>56</v>
      </c>
      <c r="D2323" s="11" t="s">
        <v>56</v>
      </c>
      <c r="E2323" s="11" t="s">
        <v>56</v>
      </c>
      <c r="F2323" s="11" t="s">
        <v>176</v>
      </c>
      <c r="G2323" s="1">
        <v>42268</v>
      </c>
      <c r="H2323" s="11">
        <v>16</v>
      </c>
      <c r="I2323" s="11">
        <v>19</v>
      </c>
      <c r="J2323" s="11"/>
      <c r="K2323" s="11">
        <v>1</v>
      </c>
    </row>
    <row r="2324" spans="1:11" x14ac:dyDescent="0.25">
      <c r="A2324" s="11" t="s">
        <v>56</v>
      </c>
      <c r="B2324" s="11" t="s">
        <v>56</v>
      </c>
      <c r="C2324" s="11" t="s">
        <v>56</v>
      </c>
      <c r="D2324" s="11" t="s">
        <v>56</v>
      </c>
      <c r="E2324" s="11" t="s">
        <v>56</v>
      </c>
      <c r="F2324" s="11" t="s">
        <v>176</v>
      </c>
      <c r="G2324" s="1">
        <v>42272</v>
      </c>
      <c r="H2324" s="11">
        <v>18</v>
      </c>
      <c r="I2324" s="11">
        <v>19</v>
      </c>
      <c r="J2324" s="11"/>
      <c r="K2324" s="11">
        <v>1</v>
      </c>
    </row>
    <row r="2325" spans="1:11" x14ac:dyDescent="0.25">
      <c r="A2325" s="11" t="s">
        <v>56</v>
      </c>
      <c r="B2325" s="11" t="s">
        <v>56</v>
      </c>
      <c r="C2325" s="11" t="s">
        <v>56</v>
      </c>
      <c r="D2325" s="11" t="s">
        <v>56</v>
      </c>
      <c r="E2325" s="11" t="s">
        <v>56</v>
      </c>
      <c r="F2325" s="11" t="s">
        <v>176</v>
      </c>
      <c r="G2325" s="1">
        <v>42286</v>
      </c>
      <c r="H2325" s="11">
        <v>18</v>
      </c>
      <c r="I2325" s="11">
        <v>19</v>
      </c>
      <c r="J2325" s="11"/>
      <c r="K2325" s="11">
        <v>1</v>
      </c>
    </row>
    <row r="2326" spans="1:11" x14ac:dyDescent="0.25">
      <c r="A2326" s="11" t="s">
        <v>56</v>
      </c>
      <c r="B2326" s="11" t="s">
        <v>56</v>
      </c>
      <c r="C2326" s="11" t="s">
        <v>56</v>
      </c>
      <c r="D2326" s="11" t="s">
        <v>56</v>
      </c>
      <c r="E2326" s="11" t="s">
        <v>56</v>
      </c>
      <c r="F2326" s="11" t="s">
        <v>176</v>
      </c>
      <c r="G2326" s="1">
        <v>42290</v>
      </c>
      <c r="H2326" s="11">
        <v>17</v>
      </c>
      <c r="I2326" s="11">
        <v>19</v>
      </c>
      <c r="J2326" s="11"/>
      <c r="K2326" s="11">
        <v>1</v>
      </c>
    </row>
    <row r="2327" spans="1:11" x14ac:dyDescent="0.25">
      <c r="A2327" s="11" t="s">
        <v>56</v>
      </c>
      <c r="B2327" s="11" t="s">
        <v>56</v>
      </c>
      <c r="C2327" s="11" t="s">
        <v>56</v>
      </c>
      <c r="D2327" s="11" t="s">
        <v>56</v>
      </c>
      <c r="E2327" s="11" t="s">
        <v>56</v>
      </c>
      <c r="F2327" s="11" t="s">
        <v>176</v>
      </c>
      <c r="G2327" s="1">
        <v>42291</v>
      </c>
      <c r="H2327" s="11">
        <v>18</v>
      </c>
      <c r="I2327" s="11">
        <v>19</v>
      </c>
      <c r="J2327" s="11"/>
      <c r="K2327" s="11">
        <v>1</v>
      </c>
    </row>
    <row r="2328" spans="1:11" x14ac:dyDescent="0.25">
      <c r="A2328" s="11" t="s">
        <v>56</v>
      </c>
      <c r="B2328" s="11" t="s">
        <v>56</v>
      </c>
      <c r="C2328" s="11" t="s">
        <v>56</v>
      </c>
      <c r="D2328" s="11" t="s">
        <v>56</v>
      </c>
      <c r="E2328" s="11" t="s">
        <v>56</v>
      </c>
      <c r="F2328" s="11" t="s">
        <v>176</v>
      </c>
      <c r="G2328" s="1">
        <v>42292</v>
      </c>
      <c r="H2328" s="11">
        <v>18</v>
      </c>
      <c r="I2328" s="11">
        <v>19</v>
      </c>
      <c r="J2328" s="11"/>
      <c r="K2328" s="11">
        <v>1</v>
      </c>
    </row>
    <row r="2329" spans="1:11" x14ac:dyDescent="0.25">
      <c r="A2329" s="11" t="s">
        <v>56</v>
      </c>
      <c r="B2329" s="11" t="s">
        <v>56</v>
      </c>
      <c r="C2329" s="11" t="s">
        <v>56</v>
      </c>
      <c r="D2329" s="11" t="s">
        <v>56</v>
      </c>
      <c r="E2329" s="11" t="s">
        <v>56</v>
      </c>
      <c r="F2329" s="11" t="s">
        <v>173</v>
      </c>
      <c r="G2329" s="1">
        <v>41949</v>
      </c>
      <c r="H2329" s="11">
        <v>18</v>
      </c>
      <c r="I2329" s="11">
        <v>19</v>
      </c>
      <c r="J2329" s="11"/>
      <c r="K2329" s="11">
        <v>1</v>
      </c>
    </row>
    <row r="2330" spans="1:11" x14ac:dyDescent="0.25">
      <c r="A2330" s="11" t="s">
        <v>56</v>
      </c>
      <c r="B2330" s="11" t="s">
        <v>56</v>
      </c>
      <c r="C2330" s="11" t="s">
        <v>56</v>
      </c>
      <c r="D2330" s="11" t="s">
        <v>56</v>
      </c>
      <c r="E2330" s="11" t="s">
        <v>56</v>
      </c>
      <c r="F2330" s="11" t="s">
        <v>173</v>
      </c>
      <c r="G2330" s="1">
        <v>42163</v>
      </c>
      <c r="H2330" s="11">
        <v>15</v>
      </c>
      <c r="I2330" s="11">
        <v>18</v>
      </c>
      <c r="J2330" s="11"/>
      <c r="K2330" s="11">
        <v>1</v>
      </c>
    </row>
    <row r="2331" spans="1:11" x14ac:dyDescent="0.25">
      <c r="A2331" s="11" t="s">
        <v>56</v>
      </c>
      <c r="B2331" s="11" t="s">
        <v>56</v>
      </c>
      <c r="C2331" s="11" t="s">
        <v>56</v>
      </c>
      <c r="D2331" s="11" t="s">
        <v>56</v>
      </c>
      <c r="E2331" s="11" t="s">
        <v>56</v>
      </c>
      <c r="F2331" s="11" t="s">
        <v>173</v>
      </c>
      <c r="G2331" s="1">
        <v>42164</v>
      </c>
      <c r="H2331" s="11">
        <v>15</v>
      </c>
      <c r="I2331" s="11">
        <v>18</v>
      </c>
      <c r="J2331" s="11">
        <v>676</v>
      </c>
      <c r="K2331" s="11">
        <v>0</v>
      </c>
    </row>
    <row r="2332" spans="1:11" x14ac:dyDescent="0.25">
      <c r="A2332" s="11" t="s">
        <v>56</v>
      </c>
      <c r="B2332" s="11" t="s">
        <v>56</v>
      </c>
      <c r="C2332" s="11" t="s">
        <v>56</v>
      </c>
      <c r="D2332" s="11" t="s">
        <v>56</v>
      </c>
      <c r="E2332" s="11" t="s">
        <v>56</v>
      </c>
      <c r="F2332" s="11" t="s">
        <v>173</v>
      </c>
      <c r="G2332" s="1">
        <v>42173</v>
      </c>
      <c r="H2332" s="11">
        <v>17</v>
      </c>
      <c r="I2332" s="11">
        <v>19</v>
      </c>
      <c r="J2332" s="11">
        <v>57</v>
      </c>
      <c r="K2332" s="11">
        <v>0</v>
      </c>
    </row>
    <row r="2333" spans="1:11" x14ac:dyDescent="0.25">
      <c r="A2333" s="11" t="s">
        <v>56</v>
      </c>
      <c r="B2333" s="11" t="s">
        <v>56</v>
      </c>
      <c r="C2333" s="11" t="s">
        <v>56</v>
      </c>
      <c r="D2333" s="11" t="s">
        <v>56</v>
      </c>
      <c r="E2333" s="11" t="s">
        <v>56</v>
      </c>
      <c r="F2333" s="11" t="s">
        <v>173</v>
      </c>
      <c r="G2333" s="1">
        <v>42180</v>
      </c>
      <c r="H2333" s="11">
        <v>16</v>
      </c>
      <c r="I2333" s="11">
        <v>19</v>
      </c>
      <c r="J2333" s="11">
        <v>676</v>
      </c>
      <c r="K2333" s="11">
        <v>0</v>
      </c>
    </row>
    <row r="2334" spans="1:11" x14ac:dyDescent="0.25">
      <c r="A2334" s="11" t="s">
        <v>56</v>
      </c>
      <c r="B2334" s="11" t="s">
        <v>56</v>
      </c>
      <c r="C2334" s="11" t="s">
        <v>56</v>
      </c>
      <c r="D2334" s="11" t="s">
        <v>56</v>
      </c>
      <c r="E2334" s="11" t="s">
        <v>56</v>
      </c>
      <c r="F2334" s="11" t="s">
        <v>173</v>
      </c>
      <c r="G2334" s="1">
        <v>42181</v>
      </c>
      <c r="H2334" s="11">
        <v>17</v>
      </c>
      <c r="I2334" s="11">
        <v>19</v>
      </c>
      <c r="J2334" s="11">
        <v>676</v>
      </c>
      <c r="K2334" s="11">
        <v>0</v>
      </c>
    </row>
    <row r="2335" spans="1:11" x14ac:dyDescent="0.25">
      <c r="A2335" s="11" t="s">
        <v>56</v>
      </c>
      <c r="B2335" s="11" t="s">
        <v>56</v>
      </c>
      <c r="C2335" s="11" t="s">
        <v>56</v>
      </c>
      <c r="D2335" s="11" t="s">
        <v>56</v>
      </c>
      <c r="E2335" s="11" t="s">
        <v>56</v>
      </c>
      <c r="F2335" s="11" t="s">
        <v>173</v>
      </c>
      <c r="G2335" s="1">
        <v>42184</v>
      </c>
      <c r="H2335" s="11">
        <v>19</v>
      </c>
      <c r="I2335" s="11">
        <v>19</v>
      </c>
      <c r="J2335" s="11">
        <v>676</v>
      </c>
      <c r="K2335" s="11">
        <v>0</v>
      </c>
    </row>
    <row r="2336" spans="1:11" x14ac:dyDescent="0.25">
      <c r="A2336" s="11" t="s">
        <v>56</v>
      </c>
      <c r="B2336" s="11" t="s">
        <v>56</v>
      </c>
      <c r="C2336" s="11" t="s">
        <v>56</v>
      </c>
      <c r="D2336" s="11" t="s">
        <v>56</v>
      </c>
      <c r="E2336" s="11" t="s">
        <v>56</v>
      </c>
      <c r="F2336" s="11" t="s">
        <v>173</v>
      </c>
      <c r="G2336" s="1">
        <v>42185</v>
      </c>
      <c r="H2336" s="11">
        <v>16</v>
      </c>
      <c r="I2336" s="11">
        <v>19</v>
      </c>
      <c r="J2336" s="11"/>
      <c r="K2336" s="11">
        <v>1</v>
      </c>
    </row>
    <row r="2337" spans="1:11" x14ac:dyDescent="0.25">
      <c r="A2337" s="11" t="s">
        <v>56</v>
      </c>
      <c r="B2337" s="11" t="s">
        <v>56</v>
      </c>
      <c r="C2337" s="11" t="s">
        <v>56</v>
      </c>
      <c r="D2337" s="11" t="s">
        <v>56</v>
      </c>
      <c r="E2337" s="11" t="s">
        <v>56</v>
      </c>
      <c r="F2337" s="11" t="s">
        <v>173</v>
      </c>
      <c r="G2337" s="1">
        <v>42186</v>
      </c>
      <c r="H2337" s="11">
        <v>16</v>
      </c>
      <c r="I2337" s="11">
        <v>19</v>
      </c>
      <c r="J2337" s="11"/>
      <c r="K2337" s="11">
        <v>1</v>
      </c>
    </row>
    <row r="2338" spans="1:11" x14ac:dyDescent="0.25">
      <c r="A2338" s="11" t="s">
        <v>56</v>
      </c>
      <c r="B2338" s="11" t="s">
        <v>56</v>
      </c>
      <c r="C2338" s="11" t="s">
        <v>56</v>
      </c>
      <c r="D2338" s="11" t="s">
        <v>56</v>
      </c>
      <c r="E2338" s="11" t="s">
        <v>56</v>
      </c>
      <c r="F2338" s="11" t="s">
        <v>173</v>
      </c>
      <c r="G2338" s="1">
        <v>42187</v>
      </c>
      <c r="H2338" s="11">
        <v>17</v>
      </c>
      <c r="I2338" s="11">
        <v>18</v>
      </c>
      <c r="J2338" s="11"/>
      <c r="K2338" s="11">
        <v>1</v>
      </c>
    </row>
    <row r="2339" spans="1:11" x14ac:dyDescent="0.25">
      <c r="A2339" s="11" t="s">
        <v>56</v>
      </c>
      <c r="B2339" s="11" t="s">
        <v>56</v>
      </c>
      <c r="C2339" s="11" t="s">
        <v>56</v>
      </c>
      <c r="D2339" s="11" t="s">
        <v>56</v>
      </c>
      <c r="E2339" s="11" t="s">
        <v>56</v>
      </c>
      <c r="F2339" s="11" t="s">
        <v>173</v>
      </c>
      <c r="G2339" s="1">
        <v>42207</v>
      </c>
      <c r="H2339" s="11">
        <v>16</v>
      </c>
      <c r="I2339" s="11">
        <v>16</v>
      </c>
      <c r="J2339" s="11">
        <v>57</v>
      </c>
      <c r="K2339" s="11">
        <v>0</v>
      </c>
    </row>
    <row r="2340" spans="1:11" x14ac:dyDescent="0.25">
      <c r="A2340" s="11" t="s">
        <v>56</v>
      </c>
      <c r="B2340" s="11" t="s">
        <v>56</v>
      </c>
      <c r="C2340" s="11" t="s">
        <v>56</v>
      </c>
      <c r="D2340" s="11" t="s">
        <v>56</v>
      </c>
      <c r="E2340" s="11" t="s">
        <v>56</v>
      </c>
      <c r="F2340" s="11" t="s">
        <v>173</v>
      </c>
      <c r="G2340" s="1">
        <v>42213</v>
      </c>
      <c r="H2340" s="11">
        <v>17</v>
      </c>
      <c r="I2340" s="11">
        <v>19</v>
      </c>
      <c r="J2340" s="11">
        <v>224</v>
      </c>
      <c r="K2340" s="11">
        <v>0</v>
      </c>
    </row>
    <row r="2341" spans="1:11" x14ac:dyDescent="0.25">
      <c r="A2341" s="11" t="s">
        <v>56</v>
      </c>
      <c r="B2341" s="11" t="s">
        <v>56</v>
      </c>
      <c r="C2341" s="11" t="s">
        <v>56</v>
      </c>
      <c r="D2341" s="11" t="s">
        <v>56</v>
      </c>
      <c r="E2341" s="11" t="s">
        <v>56</v>
      </c>
      <c r="F2341" s="11" t="s">
        <v>173</v>
      </c>
      <c r="G2341" s="1">
        <v>42213</v>
      </c>
      <c r="H2341" s="11">
        <v>18</v>
      </c>
      <c r="I2341" s="11">
        <v>18</v>
      </c>
      <c r="J2341" s="11">
        <v>58</v>
      </c>
      <c r="K2341" s="11">
        <v>0</v>
      </c>
    </row>
    <row r="2342" spans="1:11" x14ac:dyDescent="0.25">
      <c r="A2342" s="11" t="s">
        <v>56</v>
      </c>
      <c r="B2342" s="11" t="s">
        <v>56</v>
      </c>
      <c r="C2342" s="11" t="s">
        <v>56</v>
      </c>
      <c r="D2342" s="11" t="s">
        <v>56</v>
      </c>
      <c r="E2342" s="11" t="s">
        <v>56</v>
      </c>
      <c r="F2342" s="11" t="s">
        <v>173</v>
      </c>
      <c r="G2342" s="1">
        <v>42213</v>
      </c>
      <c r="H2342" s="11">
        <v>18</v>
      </c>
      <c r="I2342" s="11">
        <v>19</v>
      </c>
      <c r="J2342" s="11"/>
      <c r="K2342" s="11">
        <v>1</v>
      </c>
    </row>
    <row r="2343" spans="1:11" x14ac:dyDescent="0.25">
      <c r="A2343" s="11" t="s">
        <v>56</v>
      </c>
      <c r="B2343" s="11" t="s">
        <v>56</v>
      </c>
      <c r="C2343" s="11" t="s">
        <v>56</v>
      </c>
      <c r="D2343" s="11" t="s">
        <v>56</v>
      </c>
      <c r="E2343" s="11" t="s">
        <v>56</v>
      </c>
      <c r="F2343" s="11" t="s">
        <v>173</v>
      </c>
      <c r="G2343" s="1">
        <v>42214</v>
      </c>
      <c r="H2343" s="11">
        <v>17</v>
      </c>
      <c r="I2343" s="11">
        <v>19</v>
      </c>
      <c r="J2343" s="11">
        <v>644</v>
      </c>
      <c r="K2343" s="11">
        <v>0</v>
      </c>
    </row>
    <row r="2344" spans="1:11" x14ac:dyDescent="0.25">
      <c r="A2344" s="11" t="s">
        <v>56</v>
      </c>
      <c r="B2344" s="11" t="s">
        <v>56</v>
      </c>
      <c r="C2344" s="11" t="s">
        <v>56</v>
      </c>
      <c r="D2344" s="11" t="s">
        <v>56</v>
      </c>
      <c r="E2344" s="11" t="s">
        <v>56</v>
      </c>
      <c r="F2344" s="11" t="s">
        <v>173</v>
      </c>
      <c r="G2344" s="1">
        <v>42215</v>
      </c>
      <c r="H2344" s="11">
        <v>17</v>
      </c>
      <c r="I2344" s="11">
        <v>18</v>
      </c>
      <c r="J2344" s="11">
        <v>644</v>
      </c>
      <c r="K2344" s="11">
        <v>0</v>
      </c>
    </row>
    <row r="2345" spans="1:11" x14ac:dyDescent="0.25">
      <c r="A2345" s="11" t="s">
        <v>56</v>
      </c>
      <c r="B2345" s="11" t="s">
        <v>56</v>
      </c>
      <c r="C2345" s="11" t="s">
        <v>56</v>
      </c>
      <c r="D2345" s="11" t="s">
        <v>56</v>
      </c>
      <c r="E2345" s="11" t="s">
        <v>56</v>
      </c>
      <c r="F2345" s="11" t="s">
        <v>173</v>
      </c>
      <c r="G2345" s="1">
        <v>42216</v>
      </c>
      <c r="H2345" s="11">
        <v>17</v>
      </c>
      <c r="I2345" s="11">
        <v>17</v>
      </c>
      <c r="J2345" s="11">
        <v>644</v>
      </c>
      <c r="K2345" s="11">
        <v>0</v>
      </c>
    </row>
    <row r="2346" spans="1:11" x14ac:dyDescent="0.25">
      <c r="A2346" s="11" t="s">
        <v>56</v>
      </c>
      <c r="B2346" s="11" t="s">
        <v>56</v>
      </c>
      <c r="C2346" s="11" t="s">
        <v>56</v>
      </c>
      <c r="D2346" s="11" t="s">
        <v>56</v>
      </c>
      <c r="E2346" s="11" t="s">
        <v>56</v>
      </c>
      <c r="F2346" s="11" t="s">
        <v>173</v>
      </c>
      <c r="G2346" s="1">
        <v>42222</v>
      </c>
      <c r="H2346" s="11">
        <v>17</v>
      </c>
      <c r="I2346" s="11">
        <v>17</v>
      </c>
      <c r="J2346" s="11">
        <v>114</v>
      </c>
      <c r="K2346" s="11">
        <v>0</v>
      </c>
    </row>
    <row r="2347" spans="1:11" x14ac:dyDescent="0.25">
      <c r="A2347" s="11" t="s">
        <v>56</v>
      </c>
      <c r="B2347" s="11" t="s">
        <v>56</v>
      </c>
      <c r="C2347" s="11" t="s">
        <v>56</v>
      </c>
      <c r="D2347" s="11" t="s">
        <v>56</v>
      </c>
      <c r="E2347" s="11" t="s">
        <v>56</v>
      </c>
      <c r="F2347" s="11" t="s">
        <v>173</v>
      </c>
      <c r="G2347" s="1">
        <v>42222</v>
      </c>
      <c r="H2347" s="11">
        <v>17</v>
      </c>
      <c r="I2347" s="11">
        <v>18</v>
      </c>
      <c r="J2347" s="11"/>
      <c r="K2347" s="11">
        <v>1</v>
      </c>
    </row>
    <row r="2348" spans="1:11" x14ac:dyDescent="0.25">
      <c r="A2348" s="11" t="s">
        <v>56</v>
      </c>
      <c r="B2348" s="11" t="s">
        <v>56</v>
      </c>
      <c r="C2348" s="11" t="s">
        <v>56</v>
      </c>
      <c r="D2348" s="11" t="s">
        <v>56</v>
      </c>
      <c r="E2348" s="11" t="s">
        <v>56</v>
      </c>
      <c r="F2348" s="11" t="s">
        <v>173</v>
      </c>
      <c r="G2348" s="1">
        <v>42229</v>
      </c>
      <c r="H2348" s="11">
        <v>18</v>
      </c>
      <c r="I2348" s="11">
        <v>19</v>
      </c>
      <c r="J2348" s="11"/>
      <c r="K2348" s="11">
        <v>1</v>
      </c>
    </row>
    <row r="2349" spans="1:11" x14ac:dyDescent="0.25">
      <c r="A2349" s="11" t="s">
        <v>56</v>
      </c>
      <c r="B2349" s="11" t="s">
        <v>56</v>
      </c>
      <c r="C2349" s="11" t="s">
        <v>56</v>
      </c>
      <c r="D2349" s="11" t="s">
        <v>56</v>
      </c>
      <c r="E2349" s="11" t="s">
        <v>56</v>
      </c>
      <c r="F2349" s="11" t="s">
        <v>173</v>
      </c>
      <c r="G2349" s="1">
        <v>42230</v>
      </c>
      <c r="H2349" s="11">
        <v>17</v>
      </c>
      <c r="I2349" s="11">
        <v>17</v>
      </c>
      <c r="J2349" s="11">
        <v>46</v>
      </c>
      <c r="K2349" s="11">
        <v>0</v>
      </c>
    </row>
    <row r="2350" spans="1:11" x14ac:dyDescent="0.25">
      <c r="A2350" s="11" t="s">
        <v>56</v>
      </c>
      <c r="B2350" s="11" t="s">
        <v>56</v>
      </c>
      <c r="C2350" s="11" t="s">
        <v>56</v>
      </c>
      <c r="D2350" s="11" t="s">
        <v>56</v>
      </c>
      <c r="E2350" s="11" t="s">
        <v>56</v>
      </c>
      <c r="F2350" s="11" t="s">
        <v>173</v>
      </c>
      <c r="G2350" s="1">
        <v>42230</v>
      </c>
      <c r="H2350" s="11">
        <v>17</v>
      </c>
      <c r="I2350" s="11">
        <v>18</v>
      </c>
      <c r="J2350" s="11">
        <v>207</v>
      </c>
      <c r="K2350" s="11">
        <v>0</v>
      </c>
    </row>
    <row r="2351" spans="1:11" x14ac:dyDescent="0.25">
      <c r="A2351" s="11" t="s">
        <v>56</v>
      </c>
      <c r="B2351" s="11" t="s">
        <v>56</v>
      </c>
      <c r="C2351" s="11" t="s">
        <v>56</v>
      </c>
      <c r="D2351" s="11" t="s">
        <v>56</v>
      </c>
      <c r="E2351" s="11" t="s">
        <v>56</v>
      </c>
      <c r="F2351" s="11" t="s">
        <v>173</v>
      </c>
      <c r="G2351" s="1">
        <v>42230</v>
      </c>
      <c r="H2351" s="11">
        <v>18</v>
      </c>
      <c r="I2351" s="11">
        <v>18</v>
      </c>
      <c r="J2351" s="11">
        <v>53</v>
      </c>
      <c r="K2351" s="11">
        <v>0</v>
      </c>
    </row>
    <row r="2352" spans="1:11" x14ac:dyDescent="0.25">
      <c r="A2352" s="11" t="s">
        <v>56</v>
      </c>
      <c r="B2352" s="11" t="s">
        <v>56</v>
      </c>
      <c r="C2352" s="11" t="s">
        <v>56</v>
      </c>
      <c r="D2352" s="11" t="s">
        <v>56</v>
      </c>
      <c r="E2352" s="11" t="s">
        <v>56</v>
      </c>
      <c r="F2352" s="11" t="s">
        <v>173</v>
      </c>
      <c r="G2352" s="1">
        <v>42233</v>
      </c>
      <c r="H2352" s="11">
        <v>17</v>
      </c>
      <c r="I2352" s="11">
        <v>18</v>
      </c>
      <c r="J2352" s="11">
        <v>596</v>
      </c>
      <c r="K2352" s="11">
        <v>0</v>
      </c>
    </row>
    <row r="2353" spans="1:11" x14ac:dyDescent="0.25">
      <c r="A2353" s="11" t="s">
        <v>56</v>
      </c>
      <c r="B2353" s="11" t="s">
        <v>56</v>
      </c>
      <c r="C2353" s="11" t="s">
        <v>56</v>
      </c>
      <c r="D2353" s="11" t="s">
        <v>56</v>
      </c>
      <c r="E2353" s="11" t="s">
        <v>56</v>
      </c>
      <c r="F2353" s="11" t="s">
        <v>173</v>
      </c>
      <c r="G2353" s="1">
        <v>42242</v>
      </c>
      <c r="H2353" s="11">
        <v>16</v>
      </c>
      <c r="I2353" s="11">
        <v>19</v>
      </c>
      <c r="J2353" s="11">
        <v>207</v>
      </c>
      <c r="K2353" s="11">
        <v>0</v>
      </c>
    </row>
    <row r="2354" spans="1:11" x14ac:dyDescent="0.25">
      <c r="A2354" s="11" t="s">
        <v>56</v>
      </c>
      <c r="B2354" s="11" t="s">
        <v>56</v>
      </c>
      <c r="C2354" s="11" t="s">
        <v>56</v>
      </c>
      <c r="D2354" s="11" t="s">
        <v>56</v>
      </c>
      <c r="E2354" s="11" t="s">
        <v>56</v>
      </c>
      <c r="F2354" s="11" t="s">
        <v>173</v>
      </c>
      <c r="G2354" s="1">
        <v>42242</v>
      </c>
      <c r="H2354" s="11">
        <v>17</v>
      </c>
      <c r="I2354" s="11">
        <v>19</v>
      </c>
      <c r="J2354" s="11"/>
      <c r="K2354" s="11">
        <v>1</v>
      </c>
    </row>
    <row r="2355" spans="1:11" x14ac:dyDescent="0.25">
      <c r="A2355" s="11" t="s">
        <v>56</v>
      </c>
      <c r="B2355" s="11" t="s">
        <v>56</v>
      </c>
      <c r="C2355" s="11" t="s">
        <v>56</v>
      </c>
      <c r="D2355" s="11" t="s">
        <v>56</v>
      </c>
      <c r="E2355" s="11" t="s">
        <v>56</v>
      </c>
      <c r="F2355" s="11" t="s">
        <v>173</v>
      </c>
      <c r="G2355" s="1">
        <v>42243</v>
      </c>
      <c r="H2355" s="11">
        <v>18</v>
      </c>
      <c r="I2355" s="11">
        <v>19</v>
      </c>
      <c r="J2355" s="11">
        <v>260</v>
      </c>
      <c r="K2355" s="11">
        <v>0</v>
      </c>
    </row>
    <row r="2356" spans="1:11" x14ac:dyDescent="0.25">
      <c r="A2356" s="11" t="s">
        <v>56</v>
      </c>
      <c r="B2356" s="11" t="s">
        <v>56</v>
      </c>
      <c r="C2356" s="11" t="s">
        <v>56</v>
      </c>
      <c r="D2356" s="11" t="s">
        <v>56</v>
      </c>
      <c r="E2356" s="11" t="s">
        <v>56</v>
      </c>
      <c r="F2356" s="11" t="s">
        <v>173</v>
      </c>
      <c r="G2356" s="1">
        <v>42243</v>
      </c>
      <c r="H2356" s="11">
        <v>19</v>
      </c>
      <c r="I2356" s="11">
        <v>19</v>
      </c>
      <c r="J2356" s="11"/>
      <c r="K2356" s="11">
        <v>1</v>
      </c>
    </row>
    <row r="2357" spans="1:11" x14ac:dyDescent="0.25">
      <c r="A2357" s="11" t="s">
        <v>56</v>
      </c>
      <c r="B2357" s="11" t="s">
        <v>56</v>
      </c>
      <c r="C2357" s="11" t="s">
        <v>56</v>
      </c>
      <c r="D2357" s="11" t="s">
        <v>56</v>
      </c>
      <c r="E2357" s="11" t="s">
        <v>56</v>
      </c>
      <c r="F2357" s="11" t="s">
        <v>173</v>
      </c>
      <c r="G2357" s="1">
        <v>42244</v>
      </c>
      <c r="H2357" s="11">
        <v>17</v>
      </c>
      <c r="I2357" s="11">
        <v>19</v>
      </c>
      <c r="J2357" s="11"/>
      <c r="K2357" s="11">
        <v>1</v>
      </c>
    </row>
    <row r="2358" spans="1:11" x14ac:dyDescent="0.25">
      <c r="A2358" s="11" t="s">
        <v>56</v>
      </c>
      <c r="B2358" s="11" t="s">
        <v>56</v>
      </c>
      <c r="C2358" s="11" t="s">
        <v>56</v>
      </c>
      <c r="D2358" s="11" t="s">
        <v>56</v>
      </c>
      <c r="E2358" s="11" t="s">
        <v>56</v>
      </c>
      <c r="F2358" s="11" t="s">
        <v>173</v>
      </c>
      <c r="G2358" s="1">
        <v>42244</v>
      </c>
      <c r="H2358" s="11">
        <v>18</v>
      </c>
      <c r="I2358" s="11">
        <v>19</v>
      </c>
      <c r="J2358" s="11">
        <v>100</v>
      </c>
      <c r="K2358" s="11">
        <v>0</v>
      </c>
    </row>
    <row r="2359" spans="1:11" x14ac:dyDescent="0.25">
      <c r="A2359" s="11" t="s">
        <v>56</v>
      </c>
      <c r="B2359" s="11" t="s">
        <v>56</v>
      </c>
      <c r="C2359" s="11" t="s">
        <v>56</v>
      </c>
      <c r="D2359" s="11" t="s">
        <v>56</v>
      </c>
      <c r="E2359" s="11" t="s">
        <v>56</v>
      </c>
      <c r="F2359" s="11" t="s">
        <v>173</v>
      </c>
      <c r="G2359" s="1">
        <v>42255</v>
      </c>
      <c r="H2359" s="11">
        <v>16</v>
      </c>
      <c r="I2359" s="11">
        <v>19</v>
      </c>
      <c r="J2359" s="11"/>
      <c r="K2359" s="11">
        <v>1</v>
      </c>
    </row>
    <row r="2360" spans="1:11" x14ac:dyDescent="0.25">
      <c r="A2360" s="11" t="s">
        <v>56</v>
      </c>
      <c r="B2360" s="11" t="s">
        <v>56</v>
      </c>
      <c r="C2360" s="11" t="s">
        <v>56</v>
      </c>
      <c r="D2360" s="11" t="s">
        <v>56</v>
      </c>
      <c r="E2360" s="11" t="s">
        <v>56</v>
      </c>
      <c r="F2360" s="11" t="s">
        <v>173</v>
      </c>
      <c r="G2360" s="1">
        <v>42256</v>
      </c>
      <c r="H2360" s="11">
        <v>16</v>
      </c>
      <c r="I2360" s="11">
        <v>19</v>
      </c>
      <c r="J2360" s="11"/>
      <c r="K2360" s="11">
        <v>1</v>
      </c>
    </row>
    <row r="2361" spans="1:11" x14ac:dyDescent="0.25">
      <c r="A2361" s="11" t="s">
        <v>56</v>
      </c>
      <c r="B2361" s="11" t="s">
        <v>56</v>
      </c>
      <c r="C2361" s="11" t="s">
        <v>56</v>
      </c>
      <c r="D2361" s="11" t="s">
        <v>56</v>
      </c>
      <c r="E2361" s="11" t="s">
        <v>56</v>
      </c>
      <c r="F2361" s="11" t="s">
        <v>173</v>
      </c>
      <c r="G2361" s="1">
        <v>42257</v>
      </c>
      <c r="H2361" s="11">
        <v>16</v>
      </c>
      <c r="I2361" s="11">
        <v>19</v>
      </c>
      <c r="J2361" s="11">
        <v>590</v>
      </c>
      <c r="K2361" s="11">
        <v>0</v>
      </c>
    </row>
    <row r="2362" spans="1:11" x14ac:dyDescent="0.25">
      <c r="A2362" s="11" t="s">
        <v>56</v>
      </c>
      <c r="B2362" s="11" t="s">
        <v>56</v>
      </c>
      <c r="C2362" s="11" t="s">
        <v>56</v>
      </c>
      <c r="D2362" s="11" t="s">
        <v>56</v>
      </c>
      <c r="E2362" s="11" t="s">
        <v>56</v>
      </c>
      <c r="F2362" s="11" t="s">
        <v>173</v>
      </c>
      <c r="G2362" s="1">
        <v>42258</v>
      </c>
      <c r="H2362" s="11">
        <v>15</v>
      </c>
      <c r="I2362" s="11">
        <v>18</v>
      </c>
      <c r="J2362" s="11"/>
      <c r="K2362" s="11">
        <v>1</v>
      </c>
    </row>
    <row r="2363" spans="1:11" x14ac:dyDescent="0.25">
      <c r="A2363" s="11" t="s">
        <v>56</v>
      </c>
      <c r="B2363" s="11" t="s">
        <v>56</v>
      </c>
      <c r="C2363" s="11" t="s">
        <v>56</v>
      </c>
      <c r="D2363" s="11" t="s">
        <v>56</v>
      </c>
      <c r="E2363" s="11" t="s">
        <v>56</v>
      </c>
      <c r="F2363" s="11" t="s">
        <v>173</v>
      </c>
      <c r="G2363" s="1">
        <v>42258</v>
      </c>
      <c r="H2363" s="11">
        <v>16</v>
      </c>
      <c r="I2363" s="11">
        <v>19</v>
      </c>
      <c r="J2363" s="11">
        <v>126</v>
      </c>
      <c r="K2363" s="11">
        <v>0</v>
      </c>
    </row>
    <row r="2364" spans="1:11" x14ac:dyDescent="0.25">
      <c r="A2364" s="11" t="s">
        <v>56</v>
      </c>
      <c r="B2364" s="11" t="s">
        <v>56</v>
      </c>
      <c r="C2364" s="11" t="s">
        <v>56</v>
      </c>
      <c r="D2364" s="11" t="s">
        <v>56</v>
      </c>
      <c r="E2364" s="11" t="s">
        <v>56</v>
      </c>
      <c r="F2364" s="11" t="s">
        <v>173</v>
      </c>
      <c r="G2364" s="1">
        <v>42271</v>
      </c>
      <c r="H2364" s="11">
        <v>19</v>
      </c>
      <c r="I2364" s="11">
        <v>19</v>
      </c>
      <c r="J2364" s="11">
        <v>590</v>
      </c>
      <c r="K2364" s="11">
        <v>0</v>
      </c>
    </row>
    <row r="2365" spans="1:11" x14ac:dyDescent="0.25">
      <c r="A2365" s="11" t="s">
        <v>56</v>
      </c>
      <c r="B2365" s="11" t="s">
        <v>56</v>
      </c>
      <c r="C2365" s="11" t="s">
        <v>56</v>
      </c>
      <c r="D2365" s="11" t="s">
        <v>56</v>
      </c>
      <c r="E2365" s="11" t="s">
        <v>56</v>
      </c>
      <c r="F2365" s="11" t="s">
        <v>173</v>
      </c>
      <c r="G2365" s="1">
        <v>42272</v>
      </c>
      <c r="H2365" s="11">
        <v>18</v>
      </c>
      <c r="I2365" s="11">
        <v>19</v>
      </c>
      <c r="J2365" s="11"/>
      <c r="K2365" s="11">
        <v>1</v>
      </c>
    </row>
    <row r="2366" spans="1:11" x14ac:dyDescent="0.25">
      <c r="A2366" s="11" t="s">
        <v>56</v>
      </c>
      <c r="B2366" s="11" t="s">
        <v>56</v>
      </c>
      <c r="C2366" s="11" t="s">
        <v>56</v>
      </c>
      <c r="D2366" s="11" t="s">
        <v>56</v>
      </c>
      <c r="E2366" s="11" t="s">
        <v>56</v>
      </c>
      <c r="F2366" s="11" t="s">
        <v>173</v>
      </c>
      <c r="G2366" s="1">
        <v>42275</v>
      </c>
      <c r="H2366" s="11">
        <v>19</v>
      </c>
      <c r="I2366" s="11">
        <v>19</v>
      </c>
      <c r="J2366" s="11"/>
      <c r="K2366" s="11">
        <v>1</v>
      </c>
    </row>
    <row r="2367" spans="1:11" x14ac:dyDescent="0.25">
      <c r="A2367" s="11" t="s">
        <v>56</v>
      </c>
      <c r="B2367" s="11" t="s">
        <v>56</v>
      </c>
      <c r="C2367" s="11" t="s">
        <v>56</v>
      </c>
      <c r="D2367" s="11" t="s">
        <v>56</v>
      </c>
      <c r="E2367" s="11" t="s">
        <v>56</v>
      </c>
      <c r="F2367" s="11" t="s">
        <v>173</v>
      </c>
      <c r="G2367" s="1">
        <v>42276</v>
      </c>
      <c r="H2367" s="11">
        <v>19</v>
      </c>
      <c r="I2367" s="11">
        <v>19</v>
      </c>
      <c r="J2367" s="11">
        <v>259</v>
      </c>
      <c r="K2367" s="11">
        <v>0</v>
      </c>
    </row>
    <row r="2368" spans="1:11" x14ac:dyDescent="0.25">
      <c r="A2368" s="11" t="s">
        <v>56</v>
      </c>
      <c r="B2368" s="11" t="s">
        <v>56</v>
      </c>
      <c r="C2368" s="11" t="s">
        <v>56</v>
      </c>
      <c r="D2368" s="11" t="s">
        <v>56</v>
      </c>
      <c r="E2368" s="11" t="s">
        <v>56</v>
      </c>
      <c r="F2368" s="11" t="s">
        <v>173</v>
      </c>
      <c r="G2368" s="1">
        <v>42285</v>
      </c>
      <c r="H2368" s="11">
        <v>19</v>
      </c>
      <c r="I2368" s="11">
        <v>19</v>
      </c>
      <c r="J2368" s="11"/>
      <c r="K2368" s="11">
        <v>1</v>
      </c>
    </row>
    <row r="2369" spans="1:11" x14ac:dyDescent="0.25">
      <c r="A2369" s="11" t="s">
        <v>56</v>
      </c>
      <c r="B2369" s="11" t="s">
        <v>56</v>
      </c>
      <c r="C2369" s="11" t="s">
        <v>56</v>
      </c>
      <c r="D2369" s="11" t="s">
        <v>56</v>
      </c>
      <c r="E2369" s="11" t="s">
        <v>56</v>
      </c>
      <c r="F2369" s="11" t="s">
        <v>173</v>
      </c>
      <c r="G2369" s="1">
        <v>42286</v>
      </c>
      <c r="H2369" s="11">
        <v>17</v>
      </c>
      <c r="I2369" s="11">
        <v>19</v>
      </c>
      <c r="J2369" s="11">
        <v>329</v>
      </c>
      <c r="K2369" s="11">
        <v>0</v>
      </c>
    </row>
    <row r="2370" spans="1:11" x14ac:dyDescent="0.25">
      <c r="A2370" s="11" t="s">
        <v>56</v>
      </c>
      <c r="B2370" s="11" t="s">
        <v>56</v>
      </c>
      <c r="C2370" s="11" t="s">
        <v>56</v>
      </c>
      <c r="D2370" s="11" t="s">
        <v>56</v>
      </c>
      <c r="E2370" s="11" t="s">
        <v>56</v>
      </c>
      <c r="F2370" s="11" t="s">
        <v>173</v>
      </c>
      <c r="G2370" s="1">
        <v>42286</v>
      </c>
      <c r="H2370" s="11">
        <v>18</v>
      </c>
      <c r="I2370" s="11">
        <v>19</v>
      </c>
      <c r="J2370" s="11"/>
      <c r="K2370" s="11">
        <v>1</v>
      </c>
    </row>
    <row r="2371" spans="1:11" x14ac:dyDescent="0.25">
      <c r="A2371" s="11" t="s">
        <v>56</v>
      </c>
      <c r="B2371" s="11" t="s">
        <v>56</v>
      </c>
      <c r="C2371" s="11" t="s">
        <v>56</v>
      </c>
      <c r="D2371" s="11" t="s">
        <v>56</v>
      </c>
      <c r="E2371" s="11" t="s">
        <v>56</v>
      </c>
      <c r="F2371" s="11" t="s">
        <v>173</v>
      </c>
      <c r="G2371" s="1">
        <v>42289</v>
      </c>
      <c r="H2371" s="11">
        <v>16</v>
      </c>
      <c r="I2371" s="11">
        <v>19</v>
      </c>
      <c r="J2371" s="11">
        <v>54</v>
      </c>
      <c r="K2371" s="11">
        <v>0</v>
      </c>
    </row>
    <row r="2372" spans="1:11" x14ac:dyDescent="0.25">
      <c r="A2372" s="11" t="s">
        <v>56</v>
      </c>
      <c r="B2372" s="11" t="s">
        <v>56</v>
      </c>
      <c r="C2372" s="11" t="s">
        <v>56</v>
      </c>
      <c r="D2372" s="11" t="s">
        <v>56</v>
      </c>
      <c r="E2372" s="11" t="s">
        <v>56</v>
      </c>
      <c r="F2372" s="11" t="s">
        <v>173</v>
      </c>
      <c r="G2372" s="1">
        <v>42289</v>
      </c>
      <c r="H2372" s="11">
        <v>17</v>
      </c>
      <c r="I2372" s="11">
        <v>19</v>
      </c>
      <c r="J2372" s="11"/>
      <c r="K2372" s="11">
        <v>1</v>
      </c>
    </row>
    <row r="2373" spans="1:11" x14ac:dyDescent="0.25">
      <c r="A2373" s="11" t="s">
        <v>56</v>
      </c>
      <c r="B2373" s="11" t="s">
        <v>56</v>
      </c>
      <c r="C2373" s="11" t="s">
        <v>56</v>
      </c>
      <c r="D2373" s="11" t="s">
        <v>56</v>
      </c>
      <c r="E2373" s="11" t="s">
        <v>56</v>
      </c>
      <c r="F2373" s="11" t="s">
        <v>173</v>
      </c>
      <c r="G2373" s="1">
        <v>42290</v>
      </c>
      <c r="H2373" s="11">
        <v>16</v>
      </c>
      <c r="I2373" s="11">
        <v>19</v>
      </c>
      <c r="J2373" s="11">
        <v>277</v>
      </c>
      <c r="K2373" s="11">
        <v>0</v>
      </c>
    </row>
    <row r="2374" spans="1:11" x14ac:dyDescent="0.25">
      <c r="A2374" s="11" t="s">
        <v>56</v>
      </c>
      <c r="B2374" s="11" t="s">
        <v>56</v>
      </c>
      <c r="C2374" s="11" t="s">
        <v>56</v>
      </c>
      <c r="D2374" s="11" t="s">
        <v>56</v>
      </c>
      <c r="E2374" s="11" t="s">
        <v>56</v>
      </c>
      <c r="F2374" s="11" t="s">
        <v>173</v>
      </c>
      <c r="G2374" s="1">
        <v>42290</v>
      </c>
      <c r="H2374" s="11">
        <v>17</v>
      </c>
      <c r="I2374" s="11">
        <v>19</v>
      </c>
      <c r="J2374" s="11"/>
      <c r="K2374" s="11">
        <v>1</v>
      </c>
    </row>
    <row r="2375" spans="1:11" x14ac:dyDescent="0.25">
      <c r="A2375" s="11" t="s">
        <v>56</v>
      </c>
      <c r="B2375" s="11" t="s">
        <v>56</v>
      </c>
      <c r="C2375" s="11" t="s">
        <v>56</v>
      </c>
      <c r="D2375" s="11" t="s">
        <v>56</v>
      </c>
      <c r="E2375" s="11" t="s">
        <v>56</v>
      </c>
      <c r="F2375" s="11" t="s">
        <v>173</v>
      </c>
      <c r="G2375" s="1">
        <v>42291</v>
      </c>
      <c r="H2375" s="11">
        <v>18</v>
      </c>
      <c r="I2375" s="11">
        <v>19</v>
      </c>
      <c r="J2375" s="11">
        <v>607</v>
      </c>
      <c r="K2375" s="11">
        <v>0</v>
      </c>
    </row>
    <row r="2376" spans="1:11" x14ac:dyDescent="0.25">
      <c r="A2376" s="11" t="s">
        <v>56</v>
      </c>
      <c r="B2376" s="11" t="s">
        <v>56</v>
      </c>
      <c r="C2376" s="11" t="s">
        <v>56</v>
      </c>
      <c r="D2376" s="11" t="s">
        <v>56</v>
      </c>
      <c r="E2376" s="11" t="s">
        <v>56</v>
      </c>
      <c r="F2376" s="11" t="s">
        <v>173</v>
      </c>
      <c r="G2376" s="1">
        <v>42292</v>
      </c>
      <c r="H2376" s="11">
        <v>18</v>
      </c>
      <c r="I2376" s="11">
        <v>19</v>
      </c>
      <c r="J2376" s="11"/>
      <c r="K2376" s="11">
        <v>1</v>
      </c>
    </row>
    <row r="2377" spans="1:11" x14ac:dyDescent="0.25">
      <c r="A2377" s="11" t="s">
        <v>56</v>
      </c>
      <c r="B2377" s="11" t="s">
        <v>56</v>
      </c>
      <c r="C2377" s="11" t="s">
        <v>56</v>
      </c>
      <c r="D2377" s="11" t="s">
        <v>56</v>
      </c>
      <c r="E2377" s="11" t="s">
        <v>56</v>
      </c>
      <c r="F2377" s="11" t="s">
        <v>173</v>
      </c>
      <c r="G2377" s="1">
        <v>42292</v>
      </c>
      <c r="H2377" s="11">
        <v>19</v>
      </c>
      <c r="I2377" s="11">
        <v>19</v>
      </c>
      <c r="J2377" s="11">
        <v>111</v>
      </c>
      <c r="K2377" s="11">
        <v>0</v>
      </c>
    </row>
    <row r="2378" spans="1:11" x14ac:dyDescent="0.25">
      <c r="A2378" s="11" t="s">
        <v>56</v>
      </c>
      <c r="B2378" s="11" t="s">
        <v>56</v>
      </c>
      <c r="C2378" s="11" t="s">
        <v>56</v>
      </c>
      <c r="D2378" s="11" t="s">
        <v>56</v>
      </c>
      <c r="E2378" s="11" t="s">
        <v>56</v>
      </c>
      <c r="F2378" s="11" t="s">
        <v>173</v>
      </c>
      <c r="G2378" s="1">
        <v>42293</v>
      </c>
      <c r="H2378" s="11">
        <v>19</v>
      </c>
      <c r="I2378" s="11">
        <v>19</v>
      </c>
      <c r="J2378" s="11">
        <v>607</v>
      </c>
      <c r="K2378" s="11">
        <v>0</v>
      </c>
    </row>
    <row r="2379" spans="1:11" x14ac:dyDescent="0.25">
      <c r="A2379" s="11" t="s">
        <v>56</v>
      </c>
      <c r="B2379" s="11" t="s">
        <v>56</v>
      </c>
      <c r="C2379" s="11" t="s">
        <v>56</v>
      </c>
      <c r="D2379" s="11" t="s">
        <v>56</v>
      </c>
      <c r="E2379" s="11" t="s">
        <v>56</v>
      </c>
      <c r="F2379" s="11" t="s">
        <v>173</v>
      </c>
      <c r="G2379" s="1">
        <v>42303</v>
      </c>
      <c r="H2379" s="11">
        <v>19</v>
      </c>
      <c r="I2379" s="11">
        <v>19</v>
      </c>
      <c r="J2379" s="11"/>
      <c r="K2379" s="11">
        <v>1</v>
      </c>
    </row>
    <row r="2380" spans="1:11" x14ac:dyDescent="0.25">
      <c r="A2380" s="11" t="s">
        <v>56</v>
      </c>
      <c r="B2380" s="11" t="s">
        <v>56</v>
      </c>
      <c r="C2380" s="11" t="s">
        <v>56</v>
      </c>
      <c r="D2380" s="11" t="s">
        <v>56</v>
      </c>
      <c r="E2380" s="11" t="s">
        <v>56</v>
      </c>
      <c r="F2380" s="11" t="s">
        <v>173</v>
      </c>
      <c r="G2380" s="1">
        <v>42304</v>
      </c>
      <c r="H2380" s="11">
        <v>19</v>
      </c>
      <c r="I2380" s="11">
        <v>19</v>
      </c>
      <c r="J2380" s="11"/>
      <c r="K2380" s="11">
        <v>1</v>
      </c>
    </row>
    <row r="2381" spans="1:11" x14ac:dyDescent="0.25">
      <c r="A2381" s="11" t="s">
        <v>56</v>
      </c>
      <c r="B2381" s="11" t="s">
        <v>56</v>
      </c>
      <c r="C2381" s="11" t="s">
        <v>56</v>
      </c>
      <c r="D2381" s="11" t="s">
        <v>56</v>
      </c>
      <c r="E2381" s="11" t="s">
        <v>56</v>
      </c>
      <c r="F2381" s="11" t="s">
        <v>173</v>
      </c>
      <c r="G2381" s="1">
        <v>42305</v>
      </c>
      <c r="H2381" s="11">
        <v>19</v>
      </c>
      <c r="I2381" s="11">
        <v>19</v>
      </c>
      <c r="J2381" s="11"/>
      <c r="K2381" s="11">
        <v>1</v>
      </c>
    </row>
    <row r="2382" spans="1:11" x14ac:dyDescent="0.25">
      <c r="A2382" s="11" t="s">
        <v>56</v>
      </c>
      <c r="B2382" s="11" t="s">
        <v>56</v>
      </c>
      <c r="C2382" s="11" t="s">
        <v>56</v>
      </c>
      <c r="D2382" s="11" t="s">
        <v>56</v>
      </c>
      <c r="E2382" s="11" t="s">
        <v>56</v>
      </c>
      <c r="F2382" s="11" t="s">
        <v>173</v>
      </c>
      <c r="G2382" s="1">
        <v>42306</v>
      </c>
      <c r="H2382" s="11">
        <v>19</v>
      </c>
      <c r="I2382" s="11">
        <v>19</v>
      </c>
      <c r="J2382" s="11"/>
      <c r="K2382" s="11">
        <v>1</v>
      </c>
    </row>
    <row r="2383" spans="1:11" x14ac:dyDescent="0.25">
      <c r="A2383" s="11" t="s">
        <v>56</v>
      </c>
      <c r="B2383" s="11" t="s">
        <v>56</v>
      </c>
      <c r="C2383" s="11" t="s">
        <v>56</v>
      </c>
      <c r="D2383" s="11" t="s">
        <v>56</v>
      </c>
      <c r="E2383" s="11" t="s">
        <v>56</v>
      </c>
      <c r="F2383" s="11" t="s">
        <v>173</v>
      </c>
      <c r="G2383" s="1">
        <v>42307</v>
      </c>
      <c r="H2383" s="11">
        <v>19</v>
      </c>
      <c r="I2383" s="11">
        <v>19</v>
      </c>
      <c r="J2383" s="11"/>
      <c r="K2383" s="11">
        <v>1</v>
      </c>
    </row>
    <row r="2384" spans="1:11" x14ac:dyDescent="0.25">
      <c r="A2384" s="11" t="s">
        <v>56</v>
      </c>
      <c r="B2384" s="11" t="s">
        <v>56</v>
      </c>
      <c r="C2384" s="11" t="s">
        <v>56</v>
      </c>
      <c r="D2384" s="11" t="s">
        <v>56</v>
      </c>
      <c r="E2384" s="11" t="s">
        <v>56</v>
      </c>
      <c r="F2384" s="11" t="s">
        <v>175</v>
      </c>
      <c r="G2384" s="1">
        <v>42163</v>
      </c>
      <c r="H2384" s="11">
        <v>15</v>
      </c>
      <c r="I2384" s="11">
        <v>19</v>
      </c>
      <c r="J2384" s="11"/>
      <c r="K2384" s="11">
        <v>1</v>
      </c>
    </row>
    <row r="2385" spans="1:11" x14ac:dyDescent="0.25">
      <c r="A2385" s="11" t="s">
        <v>56</v>
      </c>
      <c r="B2385" s="11" t="s">
        <v>56</v>
      </c>
      <c r="C2385" s="11" t="s">
        <v>56</v>
      </c>
      <c r="D2385" s="11" t="s">
        <v>56</v>
      </c>
      <c r="E2385" s="11" t="s">
        <v>56</v>
      </c>
      <c r="F2385" s="11" t="s">
        <v>175</v>
      </c>
      <c r="G2385" s="1">
        <v>42164</v>
      </c>
      <c r="H2385" s="11">
        <v>14</v>
      </c>
      <c r="I2385" s="11">
        <v>19</v>
      </c>
      <c r="J2385" s="11"/>
      <c r="K2385" s="11">
        <v>1</v>
      </c>
    </row>
    <row r="2386" spans="1:11" x14ac:dyDescent="0.25">
      <c r="A2386" s="11" t="s">
        <v>56</v>
      </c>
      <c r="B2386" s="11" t="s">
        <v>56</v>
      </c>
      <c r="C2386" s="11" t="s">
        <v>56</v>
      </c>
      <c r="D2386" s="11" t="s">
        <v>56</v>
      </c>
      <c r="E2386" s="11" t="s">
        <v>56</v>
      </c>
      <c r="F2386" s="11" t="s">
        <v>175</v>
      </c>
      <c r="G2386" s="1">
        <v>42173</v>
      </c>
      <c r="H2386" s="11">
        <v>17</v>
      </c>
      <c r="I2386" s="11">
        <v>19</v>
      </c>
      <c r="J2386" s="11"/>
      <c r="K2386" s="11">
        <v>1</v>
      </c>
    </row>
    <row r="2387" spans="1:11" x14ac:dyDescent="0.25">
      <c r="A2387" s="11" t="s">
        <v>56</v>
      </c>
      <c r="B2387" s="11" t="s">
        <v>56</v>
      </c>
      <c r="C2387" s="11" t="s">
        <v>56</v>
      </c>
      <c r="D2387" s="11" t="s">
        <v>56</v>
      </c>
      <c r="E2387" s="11" t="s">
        <v>56</v>
      </c>
      <c r="F2387" s="11" t="s">
        <v>175</v>
      </c>
      <c r="G2387" s="1">
        <v>42180</v>
      </c>
      <c r="H2387" s="11">
        <v>15</v>
      </c>
      <c r="I2387" s="11">
        <v>19</v>
      </c>
      <c r="J2387" s="11"/>
      <c r="K2387" s="11">
        <v>1</v>
      </c>
    </row>
    <row r="2388" spans="1:11" x14ac:dyDescent="0.25">
      <c r="A2388" s="11" t="s">
        <v>56</v>
      </c>
      <c r="B2388" s="11" t="s">
        <v>56</v>
      </c>
      <c r="C2388" s="11" t="s">
        <v>56</v>
      </c>
      <c r="D2388" s="11" t="s">
        <v>56</v>
      </c>
      <c r="E2388" s="11" t="s">
        <v>56</v>
      </c>
      <c r="F2388" s="11" t="s">
        <v>175</v>
      </c>
      <c r="G2388" s="1">
        <v>42181</v>
      </c>
      <c r="H2388" s="11">
        <v>17</v>
      </c>
      <c r="I2388" s="11">
        <v>19</v>
      </c>
      <c r="J2388" s="11"/>
      <c r="K2388" s="11">
        <v>1</v>
      </c>
    </row>
    <row r="2389" spans="1:11" x14ac:dyDescent="0.25">
      <c r="A2389" s="11" t="s">
        <v>56</v>
      </c>
      <c r="B2389" s="11" t="s">
        <v>56</v>
      </c>
      <c r="C2389" s="11" t="s">
        <v>56</v>
      </c>
      <c r="D2389" s="11" t="s">
        <v>56</v>
      </c>
      <c r="E2389" s="11" t="s">
        <v>56</v>
      </c>
      <c r="F2389" s="11" t="s">
        <v>175</v>
      </c>
      <c r="G2389" s="1">
        <v>42184</v>
      </c>
      <c r="H2389" s="11">
        <v>17</v>
      </c>
      <c r="I2389" s="11">
        <v>19</v>
      </c>
      <c r="J2389" s="11"/>
      <c r="K2389" s="11">
        <v>1</v>
      </c>
    </row>
    <row r="2390" spans="1:11" x14ac:dyDescent="0.25">
      <c r="A2390" s="11" t="s">
        <v>56</v>
      </c>
      <c r="B2390" s="11" t="s">
        <v>56</v>
      </c>
      <c r="C2390" s="11" t="s">
        <v>56</v>
      </c>
      <c r="D2390" s="11" t="s">
        <v>56</v>
      </c>
      <c r="E2390" s="11" t="s">
        <v>56</v>
      </c>
      <c r="F2390" s="11" t="s">
        <v>175</v>
      </c>
      <c r="G2390" s="1">
        <v>42185</v>
      </c>
      <c r="H2390" s="11">
        <v>16</v>
      </c>
      <c r="I2390" s="11">
        <v>19</v>
      </c>
      <c r="J2390" s="11"/>
      <c r="K2390" s="11">
        <v>1</v>
      </c>
    </row>
    <row r="2391" spans="1:11" x14ac:dyDescent="0.25">
      <c r="A2391" s="11" t="s">
        <v>56</v>
      </c>
      <c r="B2391" s="11" t="s">
        <v>56</v>
      </c>
      <c r="C2391" s="11" t="s">
        <v>56</v>
      </c>
      <c r="D2391" s="11" t="s">
        <v>56</v>
      </c>
      <c r="E2391" s="11" t="s">
        <v>56</v>
      </c>
      <c r="F2391" s="11" t="s">
        <v>175</v>
      </c>
      <c r="G2391" s="1">
        <v>42186</v>
      </c>
      <c r="H2391" s="11">
        <v>14</v>
      </c>
      <c r="I2391" s="11">
        <v>19</v>
      </c>
      <c r="J2391" s="11"/>
      <c r="K2391" s="11">
        <v>1</v>
      </c>
    </row>
    <row r="2392" spans="1:11" x14ac:dyDescent="0.25">
      <c r="A2392" s="11" t="s">
        <v>56</v>
      </c>
      <c r="B2392" s="11" t="s">
        <v>56</v>
      </c>
      <c r="C2392" s="11" t="s">
        <v>56</v>
      </c>
      <c r="D2392" s="11" t="s">
        <v>56</v>
      </c>
      <c r="E2392" s="11" t="s">
        <v>56</v>
      </c>
      <c r="F2392" s="11" t="s">
        <v>175</v>
      </c>
      <c r="G2392" s="1">
        <v>42187</v>
      </c>
      <c r="H2392" s="11">
        <v>17</v>
      </c>
      <c r="I2392" s="11">
        <v>18</v>
      </c>
      <c r="J2392" s="11"/>
      <c r="K2392" s="11">
        <v>1</v>
      </c>
    </row>
    <row r="2393" spans="1:11" x14ac:dyDescent="0.25">
      <c r="A2393" s="11" t="s">
        <v>56</v>
      </c>
      <c r="B2393" s="11" t="s">
        <v>56</v>
      </c>
      <c r="C2393" s="11" t="s">
        <v>56</v>
      </c>
      <c r="D2393" s="11" t="s">
        <v>56</v>
      </c>
      <c r="E2393" s="11" t="s">
        <v>56</v>
      </c>
      <c r="F2393" s="11" t="s">
        <v>175</v>
      </c>
      <c r="G2393" s="1">
        <v>42213</v>
      </c>
      <c r="H2393" s="11">
        <v>17</v>
      </c>
      <c r="I2393" s="11">
        <v>19</v>
      </c>
      <c r="J2393" s="11"/>
      <c r="K2393" s="11">
        <v>1</v>
      </c>
    </row>
    <row r="2394" spans="1:11" x14ac:dyDescent="0.25">
      <c r="A2394" s="11" t="s">
        <v>56</v>
      </c>
      <c r="B2394" s="11" t="s">
        <v>56</v>
      </c>
      <c r="C2394" s="11" t="s">
        <v>56</v>
      </c>
      <c r="D2394" s="11" t="s">
        <v>56</v>
      </c>
      <c r="E2394" s="11" t="s">
        <v>56</v>
      </c>
      <c r="F2394" s="11" t="s">
        <v>175</v>
      </c>
      <c r="G2394" s="1">
        <v>42213</v>
      </c>
      <c r="H2394" s="11">
        <v>18</v>
      </c>
      <c r="I2394" s="11">
        <v>19</v>
      </c>
      <c r="J2394" s="11"/>
      <c r="K2394" s="11">
        <v>1</v>
      </c>
    </row>
    <row r="2395" spans="1:11" x14ac:dyDescent="0.25">
      <c r="A2395" s="11" t="s">
        <v>56</v>
      </c>
      <c r="B2395" s="11" t="s">
        <v>56</v>
      </c>
      <c r="C2395" s="11" t="s">
        <v>56</v>
      </c>
      <c r="D2395" s="11" t="s">
        <v>56</v>
      </c>
      <c r="E2395" s="11" t="s">
        <v>56</v>
      </c>
      <c r="F2395" s="11" t="s">
        <v>175</v>
      </c>
      <c r="G2395" s="1">
        <v>42214</v>
      </c>
      <c r="H2395" s="11">
        <v>17</v>
      </c>
      <c r="I2395" s="11">
        <v>19</v>
      </c>
      <c r="J2395" s="11"/>
      <c r="K2395" s="11">
        <v>1</v>
      </c>
    </row>
    <row r="2396" spans="1:11" x14ac:dyDescent="0.25">
      <c r="A2396" s="11" t="s">
        <v>56</v>
      </c>
      <c r="B2396" s="11" t="s">
        <v>56</v>
      </c>
      <c r="C2396" s="11" t="s">
        <v>56</v>
      </c>
      <c r="D2396" s="11" t="s">
        <v>56</v>
      </c>
      <c r="E2396" s="11" t="s">
        <v>56</v>
      </c>
      <c r="F2396" s="11" t="s">
        <v>175</v>
      </c>
      <c r="G2396" s="1">
        <v>42215</v>
      </c>
      <c r="H2396" s="11">
        <v>17</v>
      </c>
      <c r="I2396" s="11">
        <v>18</v>
      </c>
      <c r="J2396" s="11"/>
      <c r="K2396" s="11">
        <v>1</v>
      </c>
    </row>
    <row r="2397" spans="1:11" x14ac:dyDescent="0.25">
      <c r="A2397" s="11" t="s">
        <v>56</v>
      </c>
      <c r="B2397" s="11" t="s">
        <v>56</v>
      </c>
      <c r="C2397" s="11" t="s">
        <v>56</v>
      </c>
      <c r="D2397" s="11" t="s">
        <v>56</v>
      </c>
      <c r="E2397" s="11" t="s">
        <v>56</v>
      </c>
      <c r="F2397" s="11" t="s">
        <v>175</v>
      </c>
      <c r="G2397" s="1">
        <v>42222</v>
      </c>
      <c r="H2397" s="11">
        <v>17</v>
      </c>
      <c r="I2397" s="11">
        <v>18</v>
      </c>
      <c r="J2397" s="11"/>
      <c r="K2397" s="11">
        <v>1</v>
      </c>
    </row>
    <row r="2398" spans="1:11" x14ac:dyDescent="0.25">
      <c r="A2398" s="11" t="s">
        <v>56</v>
      </c>
      <c r="B2398" s="11" t="s">
        <v>56</v>
      </c>
      <c r="C2398" s="11" t="s">
        <v>56</v>
      </c>
      <c r="D2398" s="11" t="s">
        <v>56</v>
      </c>
      <c r="E2398" s="11" t="s">
        <v>56</v>
      </c>
      <c r="F2398" s="11" t="s">
        <v>175</v>
      </c>
      <c r="G2398" s="1">
        <v>42229</v>
      </c>
      <c r="H2398" s="11">
        <v>18</v>
      </c>
      <c r="I2398" s="11">
        <v>19</v>
      </c>
      <c r="J2398" s="11"/>
      <c r="K2398" s="11">
        <v>1</v>
      </c>
    </row>
    <row r="2399" spans="1:11" x14ac:dyDescent="0.25">
      <c r="A2399" s="11" t="s">
        <v>56</v>
      </c>
      <c r="B2399" s="11" t="s">
        <v>56</v>
      </c>
      <c r="C2399" s="11" t="s">
        <v>56</v>
      </c>
      <c r="D2399" s="11" t="s">
        <v>56</v>
      </c>
      <c r="E2399" s="11" t="s">
        <v>56</v>
      </c>
      <c r="F2399" s="11" t="s">
        <v>175</v>
      </c>
      <c r="G2399" s="1">
        <v>42230</v>
      </c>
      <c r="H2399" s="11">
        <v>17</v>
      </c>
      <c r="I2399" s="11">
        <v>18</v>
      </c>
      <c r="J2399" s="11"/>
      <c r="K2399" s="11">
        <v>1</v>
      </c>
    </row>
    <row r="2400" spans="1:11" x14ac:dyDescent="0.25">
      <c r="A2400" s="11" t="s">
        <v>56</v>
      </c>
      <c r="B2400" s="11" t="s">
        <v>56</v>
      </c>
      <c r="C2400" s="11" t="s">
        <v>56</v>
      </c>
      <c r="D2400" s="11" t="s">
        <v>56</v>
      </c>
      <c r="E2400" s="11" t="s">
        <v>56</v>
      </c>
      <c r="F2400" s="11" t="s">
        <v>175</v>
      </c>
      <c r="G2400" s="1">
        <v>42233</v>
      </c>
      <c r="H2400" s="11">
        <v>17</v>
      </c>
      <c r="I2400" s="11">
        <v>18</v>
      </c>
      <c r="J2400" s="11"/>
      <c r="K2400" s="11">
        <v>1</v>
      </c>
    </row>
    <row r="2401" spans="1:11" x14ac:dyDescent="0.25">
      <c r="A2401" s="11" t="s">
        <v>56</v>
      </c>
      <c r="B2401" s="11" t="s">
        <v>56</v>
      </c>
      <c r="C2401" s="11" t="s">
        <v>56</v>
      </c>
      <c r="D2401" s="11" t="s">
        <v>56</v>
      </c>
      <c r="E2401" s="11" t="s">
        <v>56</v>
      </c>
      <c r="F2401" s="11" t="s">
        <v>175</v>
      </c>
      <c r="G2401" s="1">
        <v>42242</v>
      </c>
      <c r="H2401" s="11">
        <v>16</v>
      </c>
      <c r="I2401" s="11">
        <v>19</v>
      </c>
      <c r="J2401" s="11"/>
      <c r="K2401" s="11">
        <v>1</v>
      </c>
    </row>
    <row r="2402" spans="1:11" x14ac:dyDescent="0.25">
      <c r="A2402" s="11" t="s">
        <v>56</v>
      </c>
      <c r="B2402" s="11" t="s">
        <v>56</v>
      </c>
      <c r="C2402" s="11" t="s">
        <v>56</v>
      </c>
      <c r="D2402" s="11" t="s">
        <v>56</v>
      </c>
      <c r="E2402" s="11" t="s">
        <v>56</v>
      </c>
      <c r="F2402" s="11" t="s">
        <v>175</v>
      </c>
      <c r="G2402" s="1">
        <v>42242</v>
      </c>
      <c r="H2402" s="11">
        <v>17</v>
      </c>
      <c r="I2402" s="11">
        <v>19</v>
      </c>
      <c r="J2402" s="11"/>
      <c r="K2402" s="11">
        <v>1</v>
      </c>
    </row>
    <row r="2403" spans="1:11" x14ac:dyDescent="0.25">
      <c r="A2403" s="11" t="s">
        <v>56</v>
      </c>
      <c r="B2403" s="11" t="s">
        <v>56</v>
      </c>
      <c r="C2403" s="11" t="s">
        <v>56</v>
      </c>
      <c r="D2403" s="11" t="s">
        <v>56</v>
      </c>
      <c r="E2403" s="11" t="s">
        <v>56</v>
      </c>
      <c r="F2403" s="11" t="s">
        <v>175</v>
      </c>
      <c r="G2403" s="1">
        <v>42243</v>
      </c>
      <c r="H2403" s="11">
        <v>18</v>
      </c>
      <c r="I2403" s="11">
        <v>19</v>
      </c>
      <c r="J2403" s="11"/>
      <c r="K2403" s="11">
        <v>1</v>
      </c>
    </row>
    <row r="2404" spans="1:11" x14ac:dyDescent="0.25">
      <c r="A2404" s="11" t="s">
        <v>56</v>
      </c>
      <c r="B2404" s="11" t="s">
        <v>56</v>
      </c>
      <c r="C2404" s="11" t="s">
        <v>56</v>
      </c>
      <c r="D2404" s="11" t="s">
        <v>56</v>
      </c>
      <c r="E2404" s="11" t="s">
        <v>56</v>
      </c>
      <c r="F2404" s="11" t="s">
        <v>175</v>
      </c>
      <c r="G2404" s="1">
        <v>42244</v>
      </c>
      <c r="H2404" s="11">
        <v>17</v>
      </c>
      <c r="I2404" s="11">
        <v>19</v>
      </c>
      <c r="J2404" s="11"/>
      <c r="K2404" s="11">
        <v>1</v>
      </c>
    </row>
    <row r="2405" spans="1:11" x14ac:dyDescent="0.25">
      <c r="A2405" s="11" t="s">
        <v>56</v>
      </c>
      <c r="B2405" s="11" t="s">
        <v>56</v>
      </c>
      <c r="C2405" s="11" t="s">
        <v>56</v>
      </c>
      <c r="D2405" s="11" t="s">
        <v>56</v>
      </c>
      <c r="E2405" s="11" t="s">
        <v>56</v>
      </c>
      <c r="F2405" s="11" t="s">
        <v>175</v>
      </c>
      <c r="G2405" s="1">
        <v>42244</v>
      </c>
      <c r="H2405" s="11">
        <v>18</v>
      </c>
      <c r="I2405" s="11">
        <v>19</v>
      </c>
      <c r="J2405" s="11"/>
      <c r="K2405" s="11">
        <v>1</v>
      </c>
    </row>
    <row r="2406" spans="1:11" x14ac:dyDescent="0.25">
      <c r="A2406" s="11" t="s">
        <v>56</v>
      </c>
      <c r="B2406" s="11" t="s">
        <v>56</v>
      </c>
      <c r="C2406" s="11" t="s">
        <v>56</v>
      </c>
      <c r="D2406" s="11" t="s">
        <v>56</v>
      </c>
      <c r="E2406" s="11" t="s">
        <v>56</v>
      </c>
      <c r="F2406" s="11" t="s">
        <v>175</v>
      </c>
      <c r="G2406" s="1">
        <v>42255</v>
      </c>
      <c r="H2406" s="11">
        <v>15</v>
      </c>
      <c r="I2406" s="11">
        <v>19</v>
      </c>
      <c r="J2406" s="11"/>
      <c r="K2406" s="11">
        <v>1</v>
      </c>
    </row>
    <row r="2407" spans="1:11" x14ac:dyDescent="0.25">
      <c r="A2407" s="11" t="s">
        <v>56</v>
      </c>
      <c r="B2407" s="11" t="s">
        <v>56</v>
      </c>
      <c r="C2407" s="11" t="s">
        <v>56</v>
      </c>
      <c r="D2407" s="11" t="s">
        <v>56</v>
      </c>
      <c r="E2407" s="11" t="s">
        <v>56</v>
      </c>
      <c r="F2407" s="11" t="s">
        <v>175</v>
      </c>
      <c r="G2407" s="1">
        <v>42255</v>
      </c>
      <c r="H2407" s="11">
        <v>16</v>
      </c>
      <c r="I2407" s="11">
        <v>19</v>
      </c>
      <c r="J2407" s="11"/>
      <c r="K2407" s="11">
        <v>1</v>
      </c>
    </row>
    <row r="2408" spans="1:11" x14ac:dyDescent="0.25">
      <c r="A2408" s="11" t="s">
        <v>56</v>
      </c>
      <c r="B2408" s="11" t="s">
        <v>56</v>
      </c>
      <c r="C2408" s="11" t="s">
        <v>56</v>
      </c>
      <c r="D2408" s="11" t="s">
        <v>56</v>
      </c>
      <c r="E2408" s="11" t="s">
        <v>56</v>
      </c>
      <c r="F2408" s="11" t="s">
        <v>175</v>
      </c>
      <c r="G2408" s="1">
        <v>42256</v>
      </c>
      <c r="H2408" s="11">
        <v>15</v>
      </c>
      <c r="I2408" s="11">
        <v>19</v>
      </c>
      <c r="J2408" s="11"/>
      <c r="K2408" s="11">
        <v>1</v>
      </c>
    </row>
    <row r="2409" spans="1:11" x14ac:dyDescent="0.25">
      <c r="A2409" s="11" t="s">
        <v>56</v>
      </c>
      <c r="B2409" s="11" t="s">
        <v>56</v>
      </c>
      <c r="C2409" s="11" t="s">
        <v>56</v>
      </c>
      <c r="D2409" s="11" t="s">
        <v>56</v>
      </c>
      <c r="E2409" s="11" t="s">
        <v>56</v>
      </c>
      <c r="F2409" s="11" t="s">
        <v>175</v>
      </c>
      <c r="G2409" s="1">
        <v>42257</v>
      </c>
      <c r="H2409" s="11">
        <v>15</v>
      </c>
      <c r="I2409" s="11">
        <v>19</v>
      </c>
      <c r="J2409" s="11"/>
      <c r="K2409" s="11">
        <v>1</v>
      </c>
    </row>
    <row r="2410" spans="1:11" x14ac:dyDescent="0.25">
      <c r="A2410" s="11" t="s">
        <v>56</v>
      </c>
      <c r="B2410" s="11" t="s">
        <v>56</v>
      </c>
      <c r="C2410" s="11" t="s">
        <v>56</v>
      </c>
      <c r="D2410" s="11" t="s">
        <v>56</v>
      </c>
      <c r="E2410" s="11" t="s">
        <v>56</v>
      </c>
      <c r="F2410" s="11" t="s">
        <v>175</v>
      </c>
      <c r="G2410" s="1">
        <v>42258</v>
      </c>
      <c r="H2410" s="11">
        <v>15</v>
      </c>
      <c r="I2410" s="11">
        <v>19</v>
      </c>
      <c r="J2410" s="11"/>
      <c r="K2410" s="11">
        <v>1</v>
      </c>
    </row>
    <row r="2411" spans="1:11" x14ac:dyDescent="0.25">
      <c r="A2411" s="11" t="s">
        <v>56</v>
      </c>
      <c r="B2411" s="11" t="s">
        <v>56</v>
      </c>
      <c r="C2411" s="11" t="s">
        <v>56</v>
      </c>
      <c r="D2411" s="11" t="s">
        <v>56</v>
      </c>
      <c r="E2411" s="11" t="s">
        <v>56</v>
      </c>
      <c r="F2411" s="11" t="s">
        <v>175</v>
      </c>
      <c r="G2411" s="1">
        <v>42272</v>
      </c>
      <c r="H2411" s="11">
        <v>18</v>
      </c>
      <c r="I2411" s="11">
        <v>19</v>
      </c>
      <c r="J2411" s="11"/>
      <c r="K2411" s="11">
        <v>1</v>
      </c>
    </row>
    <row r="2412" spans="1:11" x14ac:dyDescent="0.25">
      <c r="A2412" s="11" t="s">
        <v>56</v>
      </c>
      <c r="B2412" s="11" t="s">
        <v>56</v>
      </c>
      <c r="C2412" s="11" t="s">
        <v>56</v>
      </c>
      <c r="D2412" s="11" t="s">
        <v>56</v>
      </c>
      <c r="E2412" s="11" t="s">
        <v>56</v>
      </c>
      <c r="F2412" s="11" t="s">
        <v>175</v>
      </c>
      <c r="G2412" s="1">
        <v>42286</v>
      </c>
      <c r="H2412" s="11">
        <v>17</v>
      </c>
      <c r="I2412" s="11">
        <v>19</v>
      </c>
      <c r="J2412" s="11"/>
      <c r="K2412" s="11">
        <v>1</v>
      </c>
    </row>
    <row r="2413" spans="1:11" x14ac:dyDescent="0.25">
      <c r="A2413" s="11" t="s">
        <v>56</v>
      </c>
      <c r="B2413" s="11" t="s">
        <v>56</v>
      </c>
      <c r="C2413" s="11" t="s">
        <v>56</v>
      </c>
      <c r="D2413" s="11" t="s">
        <v>56</v>
      </c>
      <c r="E2413" s="11" t="s">
        <v>56</v>
      </c>
      <c r="F2413" s="11" t="s">
        <v>175</v>
      </c>
      <c r="G2413" s="1">
        <v>42286</v>
      </c>
      <c r="H2413" s="11">
        <v>18</v>
      </c>
      <c r="I2413" s="11">
        <v>19</v>
      </c>
      <c r="J2413" s="11"/>
      <c r="K2413" s="11">
        <v>1</v>
      </c>
    </row>
    <row r="2414" spans="1:11" x14ac:dyDescent="0.25">
      <c r="A2414" s="11" t="s">
        <v>56</v>
      </c>
      <c r="B2414" s="11" t="s">
        <v>56</v>
      </c>
      <c r="C2414" s="11" t="s">
        <v>56</v>
      </c>
      <c r="D2414" s="11" t="s">
        <v>56</v>
      </c>
      <c r="E2414" s="11" t="s">
        <v>56</v>
      </c>
      <c r="F2414" s="11" t="s">
        <v>175</v>
      </c>
      <c r="G2414" s="1">
        <v>42289</v>
      </c>
      <c r="H2414" s="11">
        <v>16</v>
      </c>
      <c r="I2414" s="11">
        <v>19</v>
      </c>
      <c r="J2414" s="11"/>
      <c r="K2414" s="11">
        <v>1</v>
      </c>
    </row>
    <row r="2415" spans="1:11" x14ac:dyDescent="0.25">
      <c r="A2415" s="11" t="s">
        <v>56</v>
      </c>
      <c r="B2415" s="11" t="s">
        <v>56</v>
      </c>
      <c r="C2415" s="11" t="s">
        <v>56</v>
      </c>
      <c r="D2415" s="11" t="s">
        <v>56</v>
      </c>
      <c r="E2415" s="11" t="s">
        <v>56</v>
      </c>
      <c r="F2415" s="11" t="s">
        <v>175</v>
      </c>
      <c r="G2415" s="1">
        <v>42289</v>
      </c>
      <c r="H2415" s="11">
        <v>17</v>
      </c>
      <c r="I2415" s="11">
        <v>19</v>
      </c>
      <c r="J2415" s="11"/>
      <c r="K2415" s="11">
        <v>1</v>
      </c>
    </row>
    <row r="2416" spans="1:11" x14ac:dyDescent="0.25">
      <c r="A2416" s="11" t="s">
        <v>56</v>
      </c>
      <c r="B2416" s="11" t="s">
        <v>56</v>
      </c>
      <c r="C2416" s="11" t="s">
        <v>56</v>
      </c>
      <c r="D2416" s="11" t="s">
        <v>56</v>
      </c>
      <c r="E2416" s="11" t="s">
        <v>56</v>
      </c>
      <c r="F2416" s="11" t="s">
        <v>175</v>
      </c>
      <c r="G2416" s="1">
        <v>42290</v>
      </c>
      <c r="H2416" s="11">
        <v>16</v>
      </c>
      <c r="I2416" s="11">
        <v>19</v>
      </c>
      <c r="J2416" s="11"/>
      <c r="K2416" s="11">
        <v>1</v>
      </c>
    </row>
    <row r="2417" spans="1:11" x14ac:dyDescent="0.25">
      <c r="A2417" s="11" t="s">
        <v>56</v>
      </c>
      <c r="B2417" s="11" t="s">
        <v>56</v>
      </c>
      <c r="C2417" s="11" t="s">
        <v>56</v>
      </c>
      <c r="D2417" s="11" t="s">
        <v>56</v>
      </c>
      <c r="E2417" s="11" t="s">
        <v>56</v>
      </c>
      <c r="F2417" s="11" t="s">
        <v>175</v>
      </c>
      <c r="G2417" s="1">
        <v>42290</v>
      </c>
      <c r="H2417" s="11">
        <v>17</v>
      </c>
      <c r="I2417" s="11">
        <v>19</v>
      </c>
      <c r="J2417" s="11"/>
      <c r="K2417" s="11">
        <v>1</v>
      </c>
    </row>
    <row r="2418" spans="1:11" x14ac:dyDescent="0.25">
      <c r="A2418" s="11" t="s">
        <v>56</v>
      </c>
      <c r="B2418" s="11" t="s">
        <v>56</v>
      </c>
      <c r="C2418" s="11" t="s">
        <v>56</v>
      </c>
      <c r="D2418" s="11" t="s">
        <v>56</v>
      </c>
      <c r="E2418" s="11" t="s">
        <v>56</v>
      </c>
      <c r="F2418" s="11" t="s">
        <v>175</v>
      </c>
      <c r="G2418" s="1">
        <v>42291</v>
      </c>
      <c r="H2418" s="11">
        <v>18</v>
      </c>
      <c r="I2418" s="11">
        <v>19</v>
      </c>
      <c r="J2418" s="11"/>
      <c r="K2418" s="11">
        <v>1</v>
      </c>
    </row>
    <row r="2419" spans="1:11" x14ac:dyDescent="0.25">
      <c r="A2419" s="11" t="s">
        <v>56</v>
      </c>
      <c r="B2419" s="11" t="s">
        <v>56</v>
      </c>
      <c r="C2419" s="11" t="s">
        <v>56</v>
      </c>
      <c r="D2419" s="11" t="s">
        <v>56</v>
      </c>
      <c r="E2419" s="11" t="s">
        <v>56</v>
      </c>
      <c r="F2419" s="11" t="s">
        <v>175</v>
      </c>
      <c r="G2419" s="1">
        <v>42292</v>
      </c>
      <c r="H2419" s="11">
        <v>18</v>
      </c>
      <c r="I2419" s="11">
        <v>19</v>
      </c>
      <c r="J2419" s="11"/>
      <c r="K2419" s="11">
        <v>1</v>
      </c>
    </row>
    <row r="2420" spans="1:11" x14ac:dyDescent="0.25">
      <c r="A2420" s="11" t="s">
        <v>56</v>
      </c>
      <c r="B2420" s="11" t="s">
        <v>56</v>
      </c>
      <c r="C2420" s="11" t="s">
        <v>56</v>
      </c>
      <c r="D2420" s="11" t="s">
        <v>56</v>
      </c>
      <c r="E2420" s="11" t="s">
        <v>111</v>
      </c>
      <c r="F2420" s="11" t="s">
        <v>173</v>
      </c>
      <c r="G2420" s="1" t="s">
        <v>198</v>
      </c>
      <c r="H2420" s="11">
        <v>18</v>
      </c>
      <c r="I2420" s="11">
        <v>19</v>
      </c>
      <c r="J2420" s="11">
        <v>348</v>
      </c>
      <c r="K2420" s="11">
        <v>0</v>
      </c>
    </row>
    <row r="2421" spans="1:11" x14ac:dyDescent="0.25">
      <c r="A2421" s="11" t="s">
        <v>56</v>
      </c>
      <c r="B2421" s="11" t="s">
        <v>56</v>
      </c>
      <c r="C2421" s="11" t="s">
        <v>56</v>
      </c>
      <c r="D2421" s="11" t="s">
        <v>56</v>
      </c>
      <c r="E2421" s="11" t="s">
        <v>111</v>
      </c>
      <c r="F2421" s="11" t="s">
        <v>174</v>
      </c>
      <c r="G2421" s="1" t="s">
        <v>198</v>
      </c>
      <c r="H2421" s="11">
        <v>18</v>
      </c>
      <c r="I2421" s="11">
        <v>19</v>
      </c>
      <c r="J2421" s="11">
        <v>48</v>
      </c>
      <c r="K2421" s="11">
        <v>0</v>
      </c>
    </row>
    <row r="2422" spans="1:11" x14ac:dyDescent="0.25">
      <c r="A2422" s="11" t="s">
        <v>56</v>
      </c>
      <c r="B2422" s="11" t="s">
        <v>56</v>
      </c>
      <c r="C2422" s="11" t="s">
        <v>56</v>
      </c>
      <c r="D2422" s="11" t="s">
        <v>56</v>
      </c>
      <c r="E2422" s="11" t="s">
        <v>112</v>
      </c>
      <c r="F2422" s="11" t="s">
        <v>173</v>
      </c>
      <c r="G2422" s="1" t="s">
        <v>198</v>
      </c>
      <c r="H2422" s="11">
        <v>18</v>
      </c>
      <c r="I2422" s="11">
        <v>19</v>
      </c>
      <c r="J2422" s="11"/>
      <c r="K2422" s="11">
        <v>1</v>
      </c>
    </row>
    <row r="2423" spans="1:11" x14ac:dyDescent="0.25">
      <c r="A2423" s="11" t="s">
        <v>56</v>
      </c>
      <c r="B2423" s="11" t="s">
        <v>56</v>
      </c>
      <c r="C2423" s="11" t="s">
        <v>56</v>
      </c>
      <c r="D2423" s="11" t="s">
        <v>56</v>
      </c>
      <c r="E2423" s="11" t="s">
        <v>112</v>
      </c>
      <c r="F2423" s="11" t="s">
        <v>174</v>
      </c>
      <c r="G2423" s="1" t="s">
        <v>198</v>
      </c>
      <c r="H2423" s="11">
        <v>18</v>
      </c>
      <c r="I2423" s="11">
        <v>19</v>
      </c>
      <c r="J2423" s="11">
        <v>152</v>
      </c>
      <c r="K2423" s="11">
        <v>0</v>
      </c>
    </row>
    <row r="2424" spans="1:11" x14ac:dyDescent="0.25">
      <c r="A2424" s="11" t="s">
        <v>56</v>
      </c>
      <c r="B2424" s="11" t="s">
        <v>56</v>
      </c>
      <c r="C2424" s="11" t="s">
        <v>56</v>
      </c>
      <c r="D2424" s="11" t="s">
        <v>56</v>
      </c>
      <c r="E2424" s="11" t="s">
        <v>112</v>
      </c>
      <c r="F2424" s="11" t="s">
        <v>176</v>
      </c>
      <c r="G2424" s="1" t="s">
        <v>198</v>
      </c>
      <c r="H2424" s="11">
        <v>18</v>
      </c>
      <c r="I2424" s="11">
        <v>19</v>
      </c>
      <c r="J2424" s="11"/>
      <c r="K2424" s="11">
        <v>1</v>
      </c>
    </row>
    <row r="2425" spans="1:11" x14ac:dyDescent="0.25">
      <c r="A2425" s="11" t="s">
        <v>56</v>
      </c>
      <c r="B2425" s="11" t="s">
        <v>56</v>
      </c>
      <c r="C2425" s="11" t="s">
        <v>56</v>
      </c>
      <c r="D2425" s="11" t="s">
        <v>56</v>
      </c>
      <c r="E2425" s="11" t="s">
        <v>113</v>
      </c>
      <c r="F2425" s="11" t="s">
        <v>173</v>
      </c>
      <c r="G2425" s="1" t="s">
        <v>198</v>
      </c>
      <c r="H2425" s="11">
        <v>18</v>
      </c>
      <c r="I2425" s="11">
        <v>19</v>
      </c>
      <c r="J2425" s="11"/>
      <c r="K2425" s="11">
        <v>1</v>
      </c>
    </row>
    <row r="2426" spans="1:11" x14ac:dyDescent="0.25">
      <c r="A2426" s="11" t="s">
        <v>56</v>
      </c>
      <c r="B2426" s="11" t="s">
        <v>56</v>
      </c>
      <c r="C2426" s="11" t="s">
        <v>56</v>
      </c>
      <c r="D2426" s="11" t="s">
        <v>56</v>
      </c>
      <c r="E2426" s="11" t="s">
        <v>113</v>
      </c>
      <c r="F2426" s="11" t="s">
        <v>174</v>
      </c>
      <c r="G2426" s="1" t="s">
        <v>198</v>
      </c>
      <c r="H2426" s="11">
        <v>18</v>
      </c>
      <c r="I2426" s="11">
        <v>19</v>
      </c>
      <c r="J2426" s="11"/>
      <c r="K2426" s="11">
        <v>1</v>
      </c>
    </row>
    <row r="2427" spans="1:11" x14ac:dyDescent="0.25">
      <c r="A2427" s="11" t="s">
        <v>56</v>
      </c>
      <c r="B2427" s="11" t="s">
        <v>56</v>
      </c>
      <c r="C2427" s="11" t="s">
        <v>56</v>
      </c>
      <c r="D2427" s="11" t="s">
        <v>100</v>
      </c>
      <c r="E2427" s="11" t="s">
        <v>56</v>
      </c>
      <c r="F2427" s="11" t="s">
        <v>173</v>
      </c>
      <c r="G2427" s="1" t="s">
        <v>198</v>
      </c>
      <c r="H2427" s="11">
        <v>18</v>
      </c>
      <c r="I2427" s="11">
        <v>19</v>
      </c>
      <c r="J2427" s="11">
        <v>460</v>
      </c>
      <c r="K2427" s="11">
        <v>0</v>
      </c>
    </row>
    <row r="2428" spans="1:11" x14ac:dyDescent="0.25">
      <c r="A2428" s="11" t="s">
        <v>56</v>
      </c>
      <c r="B2428" s="11" t="s">
        <v>56</v>
      </c>
      <c r="C2428" s="11" t="s">
        <v>56</v>
      </c>
      <c r="D2428" s="11" t="s">
        <v>100</v>
      </c>
      <c r="E2428" s="11" t="s">
        <v>56</v>
      </c>
      <c r="F2428" s="11" t="s">
        <v>174</v>
      </c>
      <c r="G2428" s="1" t="s">
        <v>198</v>
      </c>
      <c r="H2428" s="11">
        <v>18</v>
      </c>
      <c r="I2428" s="11">
        <v>19</v>
      </c>
      <c r="J2428" s="11">
        <v>201</v>
      </c>
      <c r="K2428" s="11">
        <v>0</v>
      </c>
    </row>
    <row r="2429" spans="1:11" x14ac:dyDescent="0.25">
      <c r="A2429" s="11" t="s">
        <v>56</v>
      </c>
      <c r="B2429" s="11" t="s">
        <v>56</v>
      </c>
      <c r="C2429" s="11" t="s">
        <v>56</v>
      </c>
      <c r="D2429" s="11" t="s">
        <v>100</v>
      </c>
      <c r="E2429" s="11" t="s">
        <v>56</v>
      </c>
      <c r="F2429" s="11" t="s">
        <v>176</v>
      </c>
      <c r="G2429" s="1" t="s">
        <v>198</v>
      </c>
      <c r="H2429" s="11">
        <v>18</v>
      </c>
      <c r="I2429" s="11">
        <v>19</v>
      </c>
      <c r="J2429" s="11"/>
      <c r="K2429" s="11">
        <v>1</v>
      </c>
    </row>
    <row r="2430" spans="1:11" x14ac:dyDescent="0.25">
      <c r="A2430" s="11" t="s">
        <v>56</v>
      </c>
      <c r="B2430" s="11" t="s">
        <v>56</v>
      </c>
      <c r="C2430" s="11" t="s">
        <v>56</v>
      </c>
      <c r="D2430" s="11" t="s">
        <v>101</v>
      </c>
      <c r="E2430" s="11" t="s">
        <v>56</v>
      </c>
      <c r="F2430" s="11" t="s">
        <v>173</v>
      </c>
      <c r="G2430" s="1" t="s">
        <v>198</v>
      </c>
      <c r="H2430" s="11">
        <v>18</v>
      </c>
      <c r="I2430" s="11">
        <v>19</v>
      </c>
      <c r="J2430" s="11">
        <v>19</v>
      </c>
      <c r="K2430" s="11">
        <v>0</v>
      </c>
    </row>
    <row r="2431" spans="1:11" x14ac:dyDescent="0.25">
      <c r="A2431" s="11" t="s">
        <v>56</v>
      </c>
      <c r="B2431" s="11" t="s">
        <v>56</v>
      </c>
      <c r="C2431" s="11" t="s">
        <v>100</v>
      </c>
      <c r="D2431" s="11" t="s">
        <v>56</v>
      </c>
      <c r="E2431" s="11" t="s">
        <v>56</v>
      </c>
      <c r="F2431" s="11" t="s">
        <v>173</v>
      </c>
      <c r="G2431" s="1" t="s">
        <v>198</v>
      </c>
      <c r="H2431" s="11">
        <v>18</v>
      </c>
      <c r="I2431" s="11">
        <v>19</v>
      </c>
      <c r="J2431" s="11">
        <v>398</v>
      </c>
      <c r="K2431" s="11">
        <v>0</v>
      </c>
    </row>
    <row r="2432" spans="1:11" x14ac:dyDescent="0.25">
      <c r="A2432" s="11" t="s">
        <v>56</v>
      </c>
      <c r="B2432" s="11" t="s">
        <v>56</v>
      </c>
      <c r="C2432" s="11" t="s">
        <v>100</v>
      </c>
      <c r="D2432" s="11" t="s">
        <v>56</v>
      </c>
      <c r="E2432" s="11" t="s">
        <v>56</v>
      </c>
      <c r="F2432" s="11" t="s">
        <v>174</v>
      </c>
      <c r="G2432" s="1" t="s">
        <v>198</v>
      </c>
      <c r="H2432" s="11">
        <v>18</v>
      </c>
      <c r="I2432" s="11">
        <v>19</v>
      </c>
      <c r="J2432" s="11">
        <v>183</v>
      </c>
      <c r="K2432" s="11">
        <v>0</v>
      </c>
    </row>
    <row r="2433" spans="1:11" x14ac:dyDescent="0.25">
      <c r="A2433" s="11" t="s">
        <v>56</v>
      </c>
      <c r="B2433" s="11" t="s">
        <v>56</v>
      </c>
      <c r="C2433" s="11" t="s">
        <v>100</v>
      </c>
      <c r="D2433" s="11" t="s">
        <v>56</v>
      </c>
      <c r="E2433" s="11" t="s">
        <v>56</v>
      </c>
      <c r="F2433" s="11" t="s">
        <v>176</v>
      </c>
      <c r="G2433" s="1" t="s">
        <v>198</v>
      </c>
      <c r="H2433" s="11">
        <v>18</v>
      </c>
      <c r="I2433" s="11">
        <v>19</v>
      </c>
      <c r="J2433" s="11"/>
      <c r="K2433" s="11">
        <v>1</v>
      </c>
    </row>
    <row r="2434" spans="1:11" x14ac:dyDescent="0.25">
      <c r="A2434" s="11" t="s">
        <v>56</v>
      </c>
      <c r="B2434" s="11" t="s">
        <v>56</v>
      </c>
      <c r="C2434" s="11" t="s">
        <v>101</v>
      </c>
      <c r="D2434" s="11" t="s">
        <v>56</v>
      </c>
      <c r="E2434" s="11" t="s">
        <v>56</v>
      </c>
      <c r="F2434" s="11" t="s">
        <v>173</v>
      </c>
      <c r="G2434" s="1" t="s">
        <v>198</v>
      </c>
      <c r="H2434" s="11">
        <v>18</v>
      </c>
      <c r="I2434" s="11">
        <v>19</v>
      </c>
      <c r="J2434" s="11"/>
      <c r="K2434" s="11">
        <v>1</v>
      </c>
    </row>
    <row r="2435" spans="1:11" x14ac:dyDescent="0.25">
      <c r="A2435" s="11" t="s">
        <v>56</v>
      </c>
      <c r="B2435" s="11" t="s">
        <v>56</v>
      </c>
      <c r="C2435" s="11" t="s">
        <v>101</v>
      </c>
      <c r="D2435" s="11" t="s">
        <v>56</v>
      </c>
      <c r="E2435" s="11" t="s">
        <v>56</v>
      </c>
      <c r="F2435" s="11" t="s">
        <v>174</v>
      </c>
      <c r="G2435" s="1" t="s">
        <v>198</v>
      </c>
      <c r="H2435" s="11">
        <v>18</v>
      </c>
      <c r="I2435" s="11">
        <v>19</v>
      </c>
      <c r="J2435" s="11">
        <v>18</v>
      </c>
      <c r="K2435" s="11">
        <v>0</v>
      </c>
    </row>
    <row r="2436" spans="1:11" x14ac:dyDescent="0.25">
      <c r="A2436" s="11" t="s">
        <v>56</v>
      </c>
      <c r="B2436" s="11" t="s">
        <v>56</v>
      </c>
      <c r="C2436" s="11" t="s">
        <v>101</v>
      </c>
      <c r="D2436" s="11" t="s">
        <v>56</v>
      </c>
      <c r="E2436" s="11" t="s">
        <v>56</v>
      </c>
      <c r="F2436" s="11" t="s">
        <v>176</v>
      </c>
      <c r="G2436" s="1" t="s">
        <v>198</v>
      </c>
      <c r="H2436" s="11">
        <v>18</v>
      </c>
      <c r="I2436" s="11">
        <v>19</v>
      </c>
      <c r="J2436" s="11"/>
      <c r="K2436" s="11">
        <v>1</v>
      </c>
    </row>
    <row r="2437" spans="1:11" x14ac:dyDescent="0.25">
      <c r="A2437" s="11" t="s">
        <v>56</v>
      </c>
      <c r="B2437" s="11" t="s">
        <v>30</v>
      </c>
      <c r="C2437" s="11" t="s">
        <v>56</v>
      </c>
      <c r="D2437" s="11" t="s">
        <v>56</v>
      </c>
      <c r="E2437" s="11" t="s">
        <v>56</v>
      </c>
      <c r="F2437" s="11" t="s">
        <v>173</v>
      </c>
      <c r="G2437" s="1" t="s">
        <v>198</v>
      </c>
      <c r="H2437" s="11">
        <v>18</v>
      </c>
      <c r="I2437" s="11">
        <v>19</v>
      </c>
      <c r="J2437" s="11"/>
      <c r="K2437" s="11">
        <v>1</v>
      </c>
    </row>
    <row r="2438" spans="1:11" x14ac:dyDescent="0.25">
      <c r="A2438" s="11" t="s">
        <v>56</v>
      </c>
      <c r="B2438" s="11" t="s">
        <v>30</v>
      </c>
      <c r="C2438" s="11" t="s">
        <v>56</v>
      </c>
      <c r="D2438" s="11" t="s">
        <v>56</v>
      </c>
      <c r="E2438" s="11" t="s">
        <v>56</v>
      </c>
      <c r="F2438" s="11" t="s">
        <v>174</v>
      </c>
      <c r="G2438" s="1" t="s">
        <v>198</v>
      </c>
      <c r="H2438" s="11">
        <v>18</v>
      </c>
      <c r="I2438" s="11">
        <v>19</v>
      </c>
      <c r="J2438" s="11"/>
      <c r="K2438" s="11">
        <v>1</v>
      </c>
    </row>
    <row r="2439" spans="1:11" x14ac:dyDescent="0.25">
      <c r="A2439" s="11" t="s">
        <v>56</v>
      </c>
      <c r="B2439" s="11" t="s">
        <v>35</v>
      </c>
      <c r="C2439" s="11" t="s">
        <v>56</v>
      </c>
      <c r="D2439" s="11" t="s">
        <v>56</v>
      </c>
      <c r="E2439" s="11" t="s">
        <v>56</v>
      </c>
      <c r="F2439" s="11" t="s">
        <v>173</v>
      </c>
      <c r="G2439" s="1" t="s">
        <v>198</v>
      </c>
      <c r="H2439" s="11">
        <v>18</v>
      </c>
      <c r="I2439" s="11">
        <v>19</v>
      </c>
      <c r="J2439" s="11"/>
      <c r="K2439" s="11">
        <v>1</v>
      </c>
    </row>
    <row r="2440" spans="1:11" x14ac:dyDescent="0.25">
      <c r="A2440" s="11" t="s">
        <v>56</v>
      </c>
      <c r="B2440" s="11" t="s">
        <v>35</v>
      </c>
      <c r="C2440" s="11" t="s">
        <v>56</v>
      </c>
      <c r="D2440" s="11" t="s">
        <v>56</v>
      </c>
      <c r="E2440" s="11" t="s">
        <v>56</v>
      </c>
      <c r="F2440" s="11" t="s">
        <v>174</v>
      </c>
      <c r="G2440" s="1" t="s">
        <v>198</v>
      </c>
      <c r="H2440" s="11">
        <v>18</v>
      </c>
      <c r="I2440" s="11">
        <v>19</v>
      </c>
      <c r="J2440" s="11"/>
      <c r="K2440" s="11">
        <v>1</v>
      </c>
    </row>
    <row r="2441" spans="1:11" x14ac:dyDescent="0.25">
      <c r="A2441" s="11" t="s">
        <v>56</v>
      </c>
      <c r="B2441" s="11" t="s">
        <v>35</v>
      </c>
      <c r="C2441" s="11" t="s">
        <v>56</v>
      </c>
      <c r="D2441" s="11" t="s">
        <v>56</v>
      </c>
      <c r="E2441" s="11" t="s">
        <v>56</v>
      </c>
      <c r="F2441" s="11" t="s">
        <v>176</v>
      </c>
      <c r="G2441" s="1" t="s">
        <v>198</v>
      </c>
      <c r="H2441" s="11">
        <v>18</v>
      </c>
      <c r="I2441" s="11">
        <v>19</v>
      </c>
      <c r="J2441" s="11"/>
      <c r="K2441" s="11">
        <v>1</v>
      </c>
    </row>
    <row r="2442" spans="1:11" x14ac:dyDescent="0.25">
      <c r="A2442" s="11" t="s">
        <v>56</v>
      </c>
      <c r="B2442" s="11" t="s">
        <v>31</v>
      </c>
      <c r="C2442" s="11" t="s">
        <v>56</v>
      </c>
      <c r="D2442" s="11" t="s">
        <v>56</v>
      </c>
      <c r="E2442" s="11" t="s">
        <v>56</v>
      </c>
      <c r="F2442" s="11" t="s">
        <v>173</v>
      </c>
      <c r="G2442" s="1" t="s">
        <v>198</v>
      </c>
      <c r="H2442" s="11">
        <v>18</v>
      </c>
      <c r="I2442" s="11">
        <v>19</v>
      </c>
      <c r="J2442" s="11"/>
      <c r="K2442" s="11">
        <v>1</v>
      </c>
    </row>
    <row r="2443" spans="1:11" x14ac:dyDescent="0.25">
      <c r="A2443" s="11" t="s">
        <v>56</v>
      </c>
      <c r="B2443" s="11" t="s">
        <v>31</v>
      </c>
      <c r="C2443" s="11" t="s">
        <v>56</v>
      </c>
      <c r="D2443" s="11" t="s">
        <v>56</v>
      </c>
      <c r="E2443" s="11" t="s">
        <v>56</v>
      </c>
      <c r="F2443" s="11" t="s">
        <v>174</v>
      </c>
      <c r="G2443" s="1" t="s">
        <v>198</v>
      </c>
      <c r="H2443" s="11">
        <v>18</v>
      </c>
      <c r="I2443" s="11">
        <v>19</v>
      </c>
      <c r="J2443" s="11">
        <v>15</v>
      </c>
      <c r="K2443" s="11">
        <v>0</v>
      </c>
    </row>
    <row r="2444" spans="1:11" x14ac:dyDescent="0.25">
      <c r="A2444" s="11" t="s">
        <v>56</v>
      </c>
      <c r="B2444" s="11" t="s">
        <v>31</v>
      </c>
      <c r="C2444" s="11" t="s">
        <v>56</v>
      </c>
      <c r="D2444" s="11" t="s">
        <v>56</v>
      </c>
      <c r="E2444" s="11" t="s">
        <v>56</v>
      </c>
      <c r="F2444" s="11" t="s">
        <v>176</v>
      </c>
      <c r="G2444" s="1" t="s">
        <v>198</v>
      </c>
      <c r="H2444" s="11">
        <v>18</v>
      </c>
      <c r="I2444" s="11">
        <v>19</v>
      </c>
      <c r="J2444" s="11"/>
      <c r="K2444" s="11">
        <v>1</v>
      </c>
    </row>
    <row r="2445" spans="1:11" x14ac:dyDescent="0.25">
      <c r="A2445" s="11" t="s">
        <v>56</v>
      </c>
      <c r="B2445" s="11" t="s">
        <v>32</v>
      </c>
      <c r="C2445" s="11" t="s">
        <v>56</v>
      </c>
      <c r="D2445" s="11" t="s">
        <v>56</v>
      </c>
      <c r="E2445" s="11" t="s">
        <v>56</v>
      </c>
      <c r="F2445" s="11" t="s">
        <v>173</v>
      </c>
      <c r="G2445" s="1" t="s">
        <v>198</v>
      </c>
      <c r="H2445" s="11">
        <v>18</v>
      </c>
      <c r="I2445" s="11">
        <v>19</v>
      </c>
      <c r="J2445" s="11">
        <v>179</v>
      </c>
      <c r="K2445" s="11">
        <v>0</v>
      </c>
    </row>
    <row r="2446" spans="1:11" x14ac:dyDescent="0.25">
      <c r="A2446" s="11" t="s">
        <v>56</v>
      </c>
      <c r="B2446" s="11" t="s">
        <v>32</v>
      </c>
      <c r="C2446" s="11" t="s">
        <v>56</v>
      </c>
      <c r="D2446" s="11" t="s">
        <v>56</v>
      </c>
      <c r="E2446" s="11" t="s">
        <v>56</v>
      </c>
      <c r="F2446" s="11" t="s">
        <v>174</v>
      </c>
      <c r="G2446" s="1" t="s">
        <v>198</v>
      </c>
      <c r="H2446" s="11">
        <v>18</v>
      </c>
      <c r="I2446" s="11">
        <v>19</v>
      </c>
      <c r="J2446" s="11">
        <v>149</v>
      </c>
      <c r="K2446" s="11">
        <v>0</v>
      </c>
    </row>
    <row r="2447" spans="1:11" x14ac:dyDescent="0.25">
      <c r="A2447" s="11" t="s">
        <v>56</v>
      </c>
      <c r="B2447" s="11" t="s">
        <v>34</v>
      </c>
      <c r="C2447" s="11" t="s">
        <v>56</v>
      </c>
      <c r="D2447" s="11" t="s">
        <v>56</v>
      </c>
      <c r="E2447" s="11" t="s">
        <v>56</v>
      </c>
      <c r="F2447" s="11" t="s">
        <v>173</v>
      </c>
      <c r="G2447" s="1" t="s">
        <v>198</v>
      </c>
      <c r="H2447" s="11">
        <v>18</v>
      </c>
      <c r="I2447" s="11">
        <v>19</v>
      </c>
      <c r="J2447" s="11"/>
      <c r="K2447" s="11">
        <v>1</v>
      </c>
    </row>
    <row r="2448" spans="1:11" x14ac:dyDescent="0.25">
      <c r="A2448" s="11" t="s">
        <v>56</v>
      </c>
      <c r="B2448" s="11" t="s">
        <v>34</v>
      </c>
      <c r="C2448" s="11" t="s">
        <v>56</v>
      </c>
      <c r="D2448" s="11" t="s">
        <v>56</v>
      </c>
      <c r="E2448" s="11" t="s">
        <v>56</v>
      </c>
      <c r="F2448" s="11" t="s">
        <v>174</v>
      </c>
      <c r="G2448" s="1" t="s">
        <v>198</v>
      </c>
      <c r="H2448" s="11">
        <v>18</v>
      </c>
      <c r="I2448" s="11">
        <v>19</v>
      </c>
      <c r="J2448" s="11"/>
      <c r="K2448" s="11">
        <v>1</v>
      </c>
    </row>
    <row r="2449" spans="1:11" x14ac:dyDescent="0.25">
      <c r="A2449" s="11" t="s">
        <v>56</v>
      </c>
      <c r="B2449" s="11" t="s">
        <v>36</v>
      </c>
      <c r="C2449" s="11" t="s">
        <v>56</v>
      </c>
      <c r="D2449" s="11" t="s">
        <v>56</v>
      </c>
      <c r="E2449" s="11" t="s">
        <v>56</v>
      </c>
      <c r="F2449" s="11" t="s">
        <v>173</v>
      </c>
      <c r="G2449" s="1" t="s">
        <v>198</v>
      </c>
      <c r="H2449" s="11">
        <v>18</v>
      </c>
      <c r="I2449" s="11">
        <v>19</v>
      </c>
      <c r="J2449" s="11"/>
      <c r="K2449" s="11">
        <v>1</v>
      </c>
    </row>
    <row r="2450" spans="1:11" x14ac:dyDescent="0.25">
      <c r="A2450" s="11" t="s">
        <v>56</v>
      </c>
      <c r="B2450" s="11" t="s">
        <v>36</v>
      </c>
      <c r="C2450" s="11" t="s">
        <v>56</v>
      </c>
      <c r="D2450" s="11" t="s">
        <v>56</v>
      </c>
      <c r="E2450" s="11" t="s">
        <v>56</v>
      </c>
      <c r="F2450" s="11" t="s">
        <v>174</v>
      </c>
      <c r="G2450" s="1" t="s">
        <v>198</v>
      </c>
      <c r="H2450" s="11">
        <v>18</v>
      </c>
      <c r="I2450" s="11">
        <v>19</v>
      </c>
      <c r="J2450" s="11"/>
      <c r="K2450" s="11">
        <v>1</v>
      </c>
    </row>
    <row r="2451" spans="1:11" x14ac:dyDescent="0.25">
      <c r="A2451" s="11" t="s">
        <v>56</v>
      </c>
      <c r="B2451" s="11" t="s">
        <v>33</v>
      </c>
      <c r="C2451" s="11" t="s">
        <v>56</v>
      </c>
      <c r="D2451" s="11" t="s">
        <v>56</v>
      </c>
      <c r="E2451" s="11" t="s">
        <v>56</v>
      </c>
      <c r="F2451" s="11" t="s">
        <v>173</v>
      </c>
      <c r="G2451" s="1" t="s">
        <v>198</v>
      </c>
      <c r="H2451" s="11">
        <v>18</v>
      </c>
      <c r="I2451" s="11">
        <v>19</v>
      </c>
      <c r="J2451" s="11"/>
      <c r="K2451" s="11">
        <v>1</v>
      </c>
    </row>
    <row r="2452" spans="1:11" x14ac:dyDescent="0.25">
      <c r="A2452" s="11" t="s">
        <v>56</v>
      </c>
      <c r="B2452" s="11" t="s">
        <v>33</v>
      </c>
      <c r="C2452" s="11" t="s">
        <v>56</v>
      </c>
      <c r="D2452" s="11" t="s">
        <v>56</v>
      </c>
      <c r="E2452" s="11" t="s">
        <v>56</v>
      </c>
      <c r="F2452" s="11" t="s">
        <v>174</v>
      </c>
      <c r="G2452" s="1" t="s">
        <v>198</v>
      </c>
      <c r="H2452" s="11">
        <v>18</v>
      </c>
      <c r="I2452" s="11">
        <v>19</v>
      </c>
      <c r="J2452" s="11"/>
      <c r="K2452" s="11">
        <v>1</v>
      </c>
    </row>
    <row r="2453" spans="1:11" x14ac:dyDescent="0.25">
      <c r="A2453" s="11" t="s">
        <v>168</v>
      </c>
      <c r="B2453" s="11" t="s">
        <v>56</v>
      </c>
      <c r="C2453" s="11" t="s">
        <v>56</v>
      </c>
      <c r="D2453" s="11" t="s">
        <v>56</v>
      </c>
      <c r="E2453" s="11" t="s">
        <v>56</v>
      </c>
      <c r="F2453" s="11" t="s">
        <v>173</v>
      </c>
      <c r="G2453" s="1" t="s">
        <v>198</v>
      </c>
      <c r="H2453" s="11">
        <v>18</v>
      </c>
      <c r="I2453" s="11">
        <v>19</v>
      </c>
      <c r="J2453" s="11"/>
      <c r="K2453" s="11">
        <v>1</v>
      </c>
    </row>
    <row r="2454" spans="1:11" x14ac:dyDescent="0.25">
      <c r="A2454" s="11" t="s">
        <v>168</v>
      </c>
      <c r="B2454" s="11" t="s">
        <v>56</v>
      </c>
      <c r="C2454" s="11" t="s">
        <v>56</v>
      </c>
      <c r="D2454" s="11" t="s">
        <v>56</v>
      </c>
      <c r="E2454" s="11" t="s">
        <v>56</v>
      </c>
      <c r="F2454" s="11" t="s">
        <v>174</v>
      </c>
      <c r="G2454" s="1" t="s">
        <v>198</v>
      </c>
      <c r="H2454" s="11">
        <v>18</v>
      </c>
      <c r="I2454" s="11">
        <v>19</v>
      </c>
      <c r="J2454" s="11">
        <v>134</v>
      </c>
      <c r="K2454" s="11">
        <v>0</v>
      </c>
    </row>
    <row r="2455" spans="1:11" x14ac:dyDescent="0.25">
      <c r="A2455" s="11" t="s">
        <v>168</v>
      </c>
      <c r="B2455" s="11" t="s">
        <v>56</v>
      </c>
      <c r="C2455" s="11" t="s">
        <v>56</v>
      </c>
      <c r="D2455" s="11" t="s">
        <v>56</v>
      </c>
      <c r="E2455" s="11" t="s">
        <v>56</v>
      </c>
      <c r="F2455" s="11" t="s">
        <v>176</v>
      </c>
      <c r="G2455" s="1" t="s">
        <v>198</v>
      </c>
      <c r="H2455" s="11">
        <v>18</v>
      </c>
      <c r="I2455" s="11">
        <v>19</v>
      </c>
      <c r="J2455" s="11"/>
      <c r="K2455" s="11">
        <v>1</v>
      </c>
    </row>
    <row r="2456" spans="1:11" x14ac:dyDescent="0.25">
      <c r="A2456" s="11" t="s">
        <v>169</v>
      </c>
      <c r="B2456" s="11" t="s">
        <v>56</v>
      </c>
      <c r="C2456" s="11" t="s">
        <v>56</v>
      </c>
      <c r="D2456" s="11" t="s">
        <v>56</v>
      </c>
      <c r="E2456" s="11" t="s">
        <v>56</v>
      </c>
      <c r="F2456" s="11" t="s">
        <v>173</v>
      </c>
      <c r="G2456" s="1" t="s">
        <v>198</v>
      </c>
      <c r="H2456" s="11">
        <v>18</v>
      </c>
      <c r="I2456" s="11">
        <v>19</v>
      </c>
      <c r="J2456" s="11"/>
      <c r="K2456" s="11">
        <v>1</v>
      </c>
    </row>
    <row r="2457" spans="1:11" x14ac:dyDescent="0.25">
      <c r="A2457" s="11" t="s">
        <v>169</v>
      </c>
      <c r="B2457" s="11" t="s">
        <v>56</v>
      </c>
      <c r="C2457" s="11" t="s">
        <v>56</v>
      </c>
      <c r="D2457" s="11" t="s">
        <v>56</v>
      </c>
      <c r="E2457" s="11" t="s">
        <v>56</v>
      </c>
      <c r="F2457" s="11" t="s">
        <v>174</v>
      </c>
      <c r="G2457" s="1" t="s">
        <v>198</v>
      </c>
      <c r="H2457" s="11">
        <v>18</v>
      </c>
      <c r="I2457" s="11">
        <v>19</v>
      </c>
      <c r="J2457" s="11"/>
      <c r="K2457" s="11">
        <v>1</v>
      </c>
    </row>
    <row r="2458" spans="1:11" x14ac:dyDescent="0.25">
      <c r="A2458" s="11" t="s">
        <v>170</v>
      </c>
      <c r="B2458" s="11" t="s">
        <v>56</v>
      </c>
      <c r="C2458" s="11" t="s">
        <v>56</v>
      </c>
      <c r="D2458" s="11" t="s">
        <v>56</v>
      </c>
      <c r="E2458" s="11" t="s">
        <v>56</v>
      </c>
      <c r="F2458" s="11" t="s">
        <v>173</v>
      </c>
      <c r="G2458" s="1" t="s">
        <v>198</v>
      </c>
      <c r="H2458" s="11">
        <v>18</v>
      </c>
      <c r="I2458" s="11">
        <v>19</v>
      </c>
      <c r="J2458" s="11"/>
      <c r="K2458" s="11">
        <v>1</v>
      </c>
    </row>
    <row r="2459" spans="1:11" x14ac:dyDescent="0.25">
      <c r="A2459" s="11" t="s">
        <v>170</v>
      </c>
      <c r="B2459" s="11" t="s">
        <v>56</v>
      </c>
      <c r="C2459" s="11" t="s">
        <v>56</v>
      </c>
      <c r="D2459" s="11" t="s">
        <v>56</v>
      </c>
      <c r="E2459" s="11" t="s">
        <v>56</v>
      </c>
      <c r="F2459" s="11" t="s">
        <v>174</v>
      </c>
      <c r="G2459" s="1" t="s">
        <v>198</v>
      </c>
      <c r="H2459" s="11">
        <v>18</v>
      </c>
      <c r="I2459" s="11">
        <v>19</v>
      </c>
      <c r="J2459" s="11"/>
      <c r="K2459" s="11">
        <v>1</v>
      </c>
    </row>
    <row r="2460" spans="1:11" x14ac:dyDescent="0.25">
      <c r="A2460" s="11" t="s">
        <v>170</v>
      </c>
      <c r="B2460" s="11" t="s">
        <v>56</v>
      </c>
      <c r="C2460" s="11" t="s">
        <v>56</v>
      </c>
      <c r="D2460" s="11" t="s">
        <v>56</v>
      </c>
      <c r="E2460" s="11" t="s">
        <v>56</v>
      </c>
      <c r="F2460" s="11" t="s">
        <v>176</v>
      </c>
      <c r="G2460" s="1" t="s">
        <v>198</v>
      </c>
      <c r="H2460" s="11">
        <v>18</v>
      </c>
      <c r="I2460" s="11">
        <v>19</v>
      </c>
      <c r="J2460" s="11"/>
      <c r="K2460" s="11">
        <v>1</v>
      </c>
    </row>
    <row r="2461" spans="1:11" x14ac:dyDescent="0.25">
      <c r="A2461" s="11" t="s">
        <v>56</v>
      </c>
      <c r="B2461" s="11" t="s">
        <v>56</v>
      </c>
      <c r="C2461" s="11" t="s">
        <v>56</v>
      </c>
      <c r="D2461" s="11" t="s">
        <v>56</v>
      </c>
      <c r="E2461" s="11" t="s">
        <v>56</v>
      </c>
      <c r="F2461" s="11" t="s">
        <v>173</v>
      </c>
      <c r="G2461" s="1" t="s">
        <v>198</v>
      </c>
      <c r="H2461" s="11">
        <v>18</v>
      </c>
      <c r="I2461" s="11">
        <v>19</v>
      </c>
      <c r="J2461" s="11"/>
      <c r="K2461" s="11">
        <v>1</v>
      </c>
    </row>
    <row r="2462" spans="1:11" x14ac:dyDescent="0.25">
      <c r="A2462" s="11" t="s">
        <v>56</v>
      </c>
      <c r="B2462" s="11" t="s">
        <v>56</v>
      </c>
      <c r="C2462" s="11" t="s">
        <v>56</v>
      </c>
      <c r="D2462" s="11" t="s">
        <v>56</v>
      </c>
      <c r="E2462" s="11" t="s">
        <v>56</v>
      </c>
      <c r="F2462" s="11" t="s">
        <v>174</v>
      </c>
      <c r="G2462" s="1" t="s">
        <v>198</v>
      </c>
      <c r="H2462" s="11">
        <v>18</v>
      </c>
      <c r="I2462" s="11">
        <v>19</v>
      </c>
      <c r="J2462" s="11">
        <v>201</v>
      </c>
      <c r="K2462" s="11">
        <v>0</v>
      </c>
    </row>
    <row r="2463" spans="1:11" x14ac:dyDescent="0.25">
      <c r="A2463" s="11" t="s">
        <v>56</v>
      </c>
      <c r="B2463" s="11" t="s">
        <v>56</v>
      </c>
      <c r="C2463" s="11" t="s">
        <v>56</v>
      </c>
      <c r="D2463" s="11" t="s">
        <v>56</v>
      </c>
      <c r="E2463" s="11" t="s">
        <v>56</v>
      </c>
      <c r="F2463" s="11" t="s">
        <v>176</v>
      </c>
      <c r="G2463" s="1" t="s">
        <v>198</v>
      </c>
      <c r="H2463" s="11">
        <v>18</v>
      </c>
      <c r="I2463" s="11">
        <v>19</v>
      </c>
      <c r="J2463" s="11"/>
      <c r="K2463" s="11">
        <v>1</v>
      </c>
    </row>
    <row r="2464" spans="1:11" x14ac:dyDescent="0.25">
      <c r="A2464" s="11" t="s">
        <v>56</v>
      </c>
      <c r="B2464" s="11" t="s">
        <v>56</v>
      </c>
      <c r="C2464" s="11" t="s">
        <v>56</v>
      </c>
      <c r="D2464" s="11" t="s">
        <v>56</v>
      </c>
      <c r="E2464" s="11" t="s">
        <v>111</v>
      </c>
      <c r="F2464" s="11" t="s">
        <v>173</v>
      </c>
      <c r="G2464" s="1" t="s">
        <v>199</v>
      </c>
      <c r="H2464" s="11">
        <v>16</v>
      </c>
      <c r="I2464" s="11">
        <v>19</v>
      </c>
      <c r="J2464" s="11">
        <v>300</v>
      </c>
      <c r="K2464" s="11">
        <v>0</v>
      </c>
    </row>
    <row r="2465" spans="1:11" x14ac:dyDescent="0.25">
      <c r="A2465" s="11" t="s">
        <v>56</v>
      </c>
      <c r="B2465" s="11" t="s">
        <v>56</v>
      </c>
      <c r="C2465" s="11" t="s">
        <v>56</v>
      </c>
      <c r="D2465" s="11" t="s">
        <v>56</v>
      </c>
      <c r="E2465" s="11" t="s">
        <v>111</v>
      </c>
      <c r="F2465" s="11" t="s">
        <v>174</v>
      </c>
      <c r="G2465" s="1" t="s">
        <v>199</v>
      </c>
      <c r="H2465" s="11">
        <v>16</v>
      </c>
      <c r="I2465" s="11">
        <v>19</v>
      </c>
      <c r="J2465" s="11">
        <v>21</v>
      </c>
      <c r="K2465" s="11">
        <v>0</v>
      </c>
    </row>
    <row r="2466" spans="1:11" x14ac:dyDescent="0.25">
      <c r="A2466" s="11" t="s">
        <v>56</v>
      </c>
      <c r="B2466" s="11" t="s">
        <v>56</v>
      </c>
      <c r="C2466" s="11" t="s">
        <v>56</v>
      </c>
      <c r="D2466" s="11" t="s">
        <v>56</v>
      </c>
      <c r="E2466" s="11" t="s">
        <v>111</v>
      </c>
      <c r="F2466" s="11" t="s">
        <v>175</v>
      </c>
      <c r="G2466" s="1" t="s">
        <v>199</v>
      </c>
      <c r="H2466" s="11">
        <v>16</v>
      </c>
      <c r="I2466" s="11">
        <v>19</v>
      </c>
      <c r="J2466" s="11"/>
      <c r="K2466" s="11">
        <v>1</v>
      </c>
    </row>
    <row r="2467" spans="1:11" x14ac:dyDescent="0.25">
      <c r="A2467" s="11" t="s">
        <v>56</v>
      </c>
      <c r="B2467" s="11" t="s">
        <v>56</v>
      </c>
      <c r="C2467" s="11" t="s">
        <v>56</v>
      </c>
      <c r="D2467" s="11" t="s">
        <v>56</v>
      </c>
      <c r="E2467" s="11" t="s">
        <v>112</v>
      </c>
      <c r="F2467" s="11" t="s">
        <v>173</v>
      </c>
      <c r="G2467" s="1" t="s">
        <v>199</v>
      </c>
      <c r="H2467" s="11">
        <v>16</v>
      </c>
      <c r="I2467" s="11">
        <v>19</v>
      </c>
      <c r="J2467" s="11"/>
      <c r="K2467" s="11">
        <v>1</v>
      </c>
    </row>
    <row r="2468" spans="1:11" x14ac:dyDescent="0.25">
      <c r="A2468" s="11" t="s">
        <v>56</v>
      </c>
      <c r="B2468" s="11" t="s">
        <v>56</v>
      </c>
      <c r="C2468" s="11" t="s">
        <v>56</v>
      </c>
      <c r="D2468" s="11" t="s">
        <v>56</v>
      </c>
      <c r="E2468" s="11" t="s">
        <v>112</v>
      </c>
      <c r="F2468" s="11" t="s">
        <v>174</v>
      </c>
      <c r="G2468" s="1" t="s">
        <v>199</v>
      </c>
      <c r="H2468" s="11">
        <v>16</v>
      </c>
      <c r="I2468" s="11">
        <v>19</v>
      </c>
      <c r="J2468" s="11"/>
      <c r="K2468" s="11">
        <v>1</v>
      </c>
    </row>
    <row r="2469" spans="1:11" x14ac:dyDescent="0.25">
      <c r="A2469" s="11" t="s">
        <v>56</v>
      </c>
      <c r="B2469" s="11" t="s">
        <v>56</v>
      </c>
      <c r="C2469" s="11" t="s">
        <v>56</v>
      </c>
      <c r="D2469" s="11" t="s">
        <v>56</v>
      </c>
      <c r="E2469" s="11" t="s">
        <v>112</v>
      </c>
      <c r="F2469" s="11" t="s">
        <v>175</v>
      </c>
      <c r="G2469" s="1" t="s">
        <v>199</v>
      </c>
      <c r="H2469" s="11">
        <v>16</v>
      </c>
      <c r="I2469" s="11">
        <v>19</v>
      </c>
      <c r="J2469" s="11"/>
      <c r="K2469" s="11">
        <v>1</v>
      </c>
    </row>
    <row r="2470" spans="1:11" x14ac:dyDescent="0.25">
      <c r="A2470" s="11" t="s">
        <v>56</v>
      </c>
      <c r="B2470" s="11" t="s">
        <v>56</v>
      </c>
      <c r="C2470" s="11" t="s">
        <v>56</v>
      </c>
      <c r="D2470" s="11" t="s">
        <v>56</v>
      </c>
      <c r="E2470" s="11" t="s">
        <v>112</v>
      </c>
      <c r="F2470" s="11" t="s">
        <v>176</v>
      </c>
      <c r="G2470" s="1" t="s">
        <v>199</v>
      </c>
      <c r="H2470" s="11">
        <v>16</v>
      </c>
      <c r="I2470" s="11">
        <v>19</v>
      </c>
      <c r="J2470" s="11"/>
      <c r="K2470" s="11">
        <v>1</v>
      </c>
    </row>
    <row r="2471" spans="1:11" x14ac:dyDescent="0.25">
      <c r="A2471" s="11" t="s">
        <v>56</v>
      </c>
      <c r="B2471" s="11" t="s">
        <v>56</v>
      </c>
      <c r="C2471" s="11" t="s">
        <v>56</v>
      </c>
      <c r="D2471" s="11" t="s">
        <v>56</v>
      </c>
      <c r="E2471" s="11" t="s">
        <v>113</v>
      </c>
      <c r="F2471" s="11" t="s">
        <v>173</v>
      </c>
      <c r="G2471" s="1" t="s">
        <v>199</v>
      </c>
      <c r="H2471" s="11">
        <v>16</v>
      </c>
      <c r="I2471" s="11">
        <v>19</v>
      </c>
      <c r="J2471" s="11"/>
      <c r="K2471" s="11">
        <v>1</v>
      </c>
    </row>
    <row r="2472" spans="1:11" x14ac:dyDescent="0.25">
      <c r="A2472" s="11" t="s">
        <v>56</v>
      </c>
      <c r="B2472" s="11" t="s">
        <v>56</v>
      </c>
      <c r="C2472" s="11" t="s">
        <v>56</v>
      </c>
      <c r="D2472" s="11" t="s">
        <v>56</v>
      </c>
      <c r="E2472" s="11" t="s">
        <v>113</v>
      </c>
      <c r="F2472" s="11" t="s">
        <v>174</v>
      </c>
      <c r="G2472" s="1" t="s">
        <v>199</v>
      </c>
      <c r="H2472" s="11">
        <v>16</v>
      </c>
      <c r="I2472" s="11">
        <v>19</v>
      </c>
      <c r="J2472" s="11"/>
      <c r="K2472" s="11">
        <v>1</v>
      </c>
    </row>
    <row r="2473" spans="1:11" x14ac:dyDescent="0.25">
      <c r="A2473" s="11" t="s">
        <v>56</v>
      </c>
      <c r="B2473" s="11" t="s">
        <v>56</v>
      </c>
      <c r="C2473" s="11" t="s">
        <v>56</v>
      </c>
      <c r="D2473" s="11" t="s">
        <v>100</v>
      </c>
      <c r="E2473" s="11" t="s">
        <v>56</v>
      </c>
      <c r="F2473" s="11" t="s">
        <v>173</v>
      </c>
      <c r="G2473" s="1" t="s">
        <v>199</v>
      </c>
      <c r="H2473" s="11">
        <v>16</v>
      </c>
      <c r="I2473" s="11">
        <v>19</v>
      </c>
      <c r="J2473" s="11">
        <v>517</v>
      </c>
      <c r="K2473" s="11">
        <v>0</v>
      </c>
    </row>
    <row r="2474" spans="1:11" x14ac:dyDescent="0.25">
      <c r="A2474" s="11" t="s">
        <v>56</v>
      </c>
      <c r="B2474" s="11" t="s">
        <v>56</v>
      </c>
      <c r="C2474" s="11" t="s">
        <v>56</v>
      </c>
      <c r="D2474" s="11" t="s">
        <v>100</v>
      </c>
      <c r="E2474" s="11" t="s">
        <v>56</v>
      </c>
      <c r="F2474" s="11" t="s">
        <v>174</v>
      </c>
      <c r="G2474" s="1" t="s">
        <v>199</v>
      </c>
      <c r="H2474" s="11">
        <v>16</v>
      </c>
      <c r="I2474" s="11">
        <v>19</v>
      </c>
      <c r="J2474" s="11"/>
      <c r="K2474" s="11">
        <v>1</v>
      </c>
    </row>
    <row r="2475" spans="1:11" x14ac:dyDescent="0.25">
      <c r="A2475" s="11" t="s">
        <v>56</v>
      </c>
      <c r="B2475" s="11" t="s">
        <v>56</v>
      </c>
      <c r="C2475" s="11" t="s">
        <v>56</v>
      </c>
      <c r="D2475" s="11" t="s">
        <v>100</v>
      </c>
      <c r="E2475" s="11" t="s">
        <v>56</v>
      </c>
      <c r="F2475" s="11" t="s">
        <v>175</v>
      </c>
      <c r="G2475" s="1" t="s">
        <v>199</v>
      </c>
      <c r="H2475" s="11">
        <v>16</v>
      </c>
      <c r="I2475" s="11">
        <v>19</v>
      </c>
      <c r="J2475" s="11"/>
      <c r="K2475" s="11">
        <v>1</v>
      </c>
    </row>
    <row r="2476" spans="1:11" x14ac:dyDescent="0.25">
      <c r="A2476" s="11" t="s">
        <v>56</v>
      </c>
      <c r="B2476" s="11" t="s">
        <v>56</v>
      </c>
      <c r="C2476" s="11" t="s">
        <v>56</v>
      </c>
      <c r="D2476" s="11" t="s">
        <v>100</v>
      </c>
      <c r="E2476" s="11" t="s">
        <v>56</v>
      </c>
      <c r="F2476" s="11" t="s">
        <v>176</v>
      </c>
      <c r="G2476" s="1" t="s">
        <v>199</v>
      </c>
      <c r="H2476" s="11">
        <v>16</v>
      </c>
      <c r="I2476" s="11">
        <v>19</v>
      </c>
      <c r="J2476" s="11"/>
      <c r="K2476" s="11">
        <v>1</v>
      </c>
    </row>
    <row r="2477" spans="1:11" x14ac:dyDescent="0.25">
      <c r="A2477" s="11" t="s">
        <v>56</v>
      </c>
      <c r="B2477" s="11" t="s">
        <v>56</v>
      </c>
      <c r="C2477" s="11" t="s">
        <v>56</v>
      </c>
      <c r="D2477" s="11" t="s">
        <v>101</v>
      </c>
      <c r="E2477" s="11" t="s">
        <v>56</v>
      </c>
      <c r="F2477" s="11" t="s">
        <v>173</v>
      </c>
      <c r="G2477" s="1" t="s">
        <v>199</v>
      </c>
      <c r="H2477" s="11">
        <v>16</v>
      </c>
      <c r="I2477" s="11">
        <v>19</v>
      </c>
      <c r="J2477" s="11"/>
      <c r="K2477" s="11">
        <v>1</v>
      </c>
    </row>
    <row r="2478" spans="1:11" x14ac:dyDescent="0.25">
      <c r="A2478" s="11" t="s">
        <v>56</v>
      </c>
      <c r="B2478" s="11" t="s">
        <v>56</v>
      </c>
      <c r="C2478" s="11" t="s">
        <v>100</v>
      </c>
      <c r="D2478" s="11" t="s">
        <v>56</v>
      </c>
      <c r="E2478" s="11" t="s">
        <v>56</v>
      </c>
      <c r="F2478" s="11" t="s">
        <v>173</v>
      </c>
      <c r="G2478" s="1" t="s">
        <v>199</v>
      </c>
      <c r="H2478" s="11">
        <v>16</v>
      </c>
      <c r="I2478" s="11">
        <v>19</v>
      </c>
      <c r="J2478" s="11"/>
      <c r="K2478" s="11">
        <v>1</v>
      </c>
    </row>
    <row r="2479" spans="1:11" x14ac:dyDescent="0.25">
      <c r="A2479" s="11" t="s">
        <v>56</v>
      </c>
      <c r="B2479" s="11" t="s">
        <v>56</v>
      </c>
      <c r="C2479" s="11" t="s">
        <v>100</v>
      </c>
      <c r="D2479" s="11" t="s">
        <v>56</v>
      </c>
      <c r="E2479" s="11" t="s">
        <v>56</v>
      </c>
      <c r="F2479" s="11" t="s">
        <v>174</v>
      </c>
      <c r="G2479" s="1" t="s">
        <v>199</v>
      </c>
      <c r="H2479" s="11">
        <v>16</v>
      </c>
      <c r="I2479" s="11">
        <v>19</v>
      </c>
      <c r="J2479" s="11"/>
      <c r="K2479" s="11">
        <v>1</v>
      </c>
    </row>
    <row r="2480" spans="1:11" x14ac:dyDescent="0.25">
      <c r="A2480" s="11" t="s">
        <v>56</v>
      </c>
      <c r="B2480" s="11" t="s">
        <v>56</v>
      </c>
      <c r="C2480" s="11" t="s">
        <v>100</v>
      </c>
      <c r="D2480" s="11" t="s">
        <v>56</v>
      </c>
      <c r="E2480" s="11" t="s">
        <v>56</v>
      </c>
      <c r="F2480" s="11" t="s">
        <v>175</v>
      </c>
      <c r="G2480" s="1" t="s">
        <v>199</v>
      </c>
      <c r="H2480" s="11">
        <v>16</v>
      </c>
      <c r="I2480" s="11">
        <v>19</v>
      </c>
      <c r="J2480" s="11"/>
      <c r="K2480" s="11">
        <v>1</v>
      </c>
    </row>
    <row r="2481" spans="1:11" x14ac:dyDescent="0.25">
      <c r="A2481" s="11" t="s">
        <v>56</v>
      </c>
      <c r="B2481" s="11" t="s">
        <v>56</v>
      </c>
      <c r="C2481" s="11" t="s">
        <v>100</v>
      </c>
      <c r="D2481" s="11" t="s">
        <v>56</v>
      </c>
      <c r="E2481" s="11" t="s">
        <v>56</v>
      </c>
      <c r="F2481" s="11" t="s">
        <v>176</v>
      </c>
      <c r="G2481" s="1" t="s">
        <v>199</v>
      </c>
      <c r="H2481" s="11">
        <v>16</v>
      </c>
      <c r="I2481" s="11">
        <v>19</v>
      </c>
      <c r="J2481" s="11"/>
      <c r="K2481" s="11">
        <v>1</v>
      </c>
    </row>
    <row r="2482" spans="1:11" x14ac:dyDescent="0.25">
      <c r="A2482" s="11" t="s">
        <v>56</v>
      </c>
      <c r="B2482" s="11" t="s">
        <v>56</v>
      </c>
      <c r="C2482" s="11" t="s">
        <v>101</v>
      </c>
      <c r="D2482" s="11" t="s">
        <v>56</v>
      </c>
      <c r="E2482" s="11" t="s">
        <v>56</v>
      </c>
      <c r="F2482" s="11" t="s">
        <v>173</v>
      </c>
      <c r="G2482" s="1" t="s">
        <v>199</v>
      </c>
      <c r="H2482" s="11">
        <v>16</v>
      </c>
      <c r="I2482" s="11">
        <v>19</v>
      </c>
      <c r="J2482" s="11">
        <v>62</v>
      </c>
      <c r="K2482" s="11">
        <v>0</v>
      </c>
    </row>
    <row r="2483" spans="1:11" x14ac:dyDescent="0.25">
      <c r="A2483" s="11" t="s">
        <v>56</v>
      </c>
      <c r="B2483" s="11" t="s">
        <v>56</v>
      </c>
      <c r="C2483" s="11" t="s">
        <v>101</v>
      </c>
      <c r="D2483" s="11" t="s">
        <v>56</v>
      </c>
      <c r="E2483" s="11" t="s">
        <v>56</v>
      </c>
      <c r="F2483" s="11" t="s">
        <v>174</v>
      </c>
      <c r="G2483" s="1" t="s">
        <v>199</v>
      </c>
      <c r="H2483" s="11">
        <v>16</v>
      </c>
      <c r="I2483" s="11">
        <v>19</v>
      </c>
      <c r="J2483" s="11"/>
      <c r="K2483" s="11">
        <v>1</v>
      </c>
    </row>
    <row r="2484" spans="1:11" x14ac:dyDescent="0.25">
      <c r="A2484" s="11" t="s">
        <v>56</v>
      </c>
      <c r="B2484" s="11" t="s">
        <v>30</v>
      </c>
      <c r="C2484" s="11" t="s">
        <v>56</v>
      </c>
      <c r="D2484" s="11" t="s">
        <v>56</v>
      </c>
      <c r="E2484" s="11" t="s">
        <v>56</v>
      </c>
      <c r="F2484" s="11" t="s">
        <v>173</v>
      </c>
      <c r="G2484" s="1" t="s">
        <v>199</v>
      </c>
      <c r="H2484" s="11">
        <v>16</v>
      </c>
      <c r="I2484" s="11">
        <v>19</v>
      </c>
      <c r="J2484" s="11"/>
      <c r="K2484" s="11">
        <v>1</v>
      </c>
    </row>
    <row r="2485" spans="1:11" x14ac:dyDescent="0.25">
      <c r="A2485" s="11" t="s">
        <v>56</v>
      </c>
      <c r="B2485" s="11" t="s">
        <v>30</v>
      </c>
      <c r="C2485" s="11" t="s">
        <v>56</v>
      </c>
      <c r="D2485" s="11" t="s">
        <v>56</v>
      </c>
      <c r="E2485" s="11" t="s">
        <v>56</v>
      </c>
      <c r="F2485" s="11" t="s">
        <v>174</v>
      </c>
      <c r="G2485" s="1" t="s">
        <v>199</v>
      </c>
      <c r="H2485" s="11">
        <v>16</v>
      </c>
      <c r="I2485" s="11">
        <v>19</v>
      </c>
      <c r="J2485" s="11"/>
      <c r="K2485" s="11">
        <v>1</v>
      </c>
    </row>
    <row r="2486" spans="1:11" x14ac:dyDescent="0.25">
      <c r="A2486" s="11" t="s">
        <v>56</v>
      </c>
      <c r="B2486" s="11" t="s">
        <v>35</v>
      </c>
      <c r="C2486" s="11" t="s">
        <v>56</v>
      </c>
      <c r="D2486" s="11" t="s">
        <v>56</v>
      </c>
      <c r="E2486" s="11" t="s">
        <v>56</v>
      </c>
      <c r="F2486" s="11" t="s">
        <v>173</v>
      </c>
      <c r="G2486" s="1" t="s">
        <v>199</v>
      </c>
      <c r="H2486" s="11">
        <v>16</v>
      </c>
      <c r="I2486" s="11">
        <v>19</v>
      </c>
      <c r="J2486" s="11"/>
      <c r="K2486" s="11">
        <v>1</v>
      </c>
    </row>
    <row r="2487" spans="1:11" x14ac:dyDescent="0.25">
      <c r="A2487" s="11" t="s">
        <v>56</v>
      </c>
      <c r="B2487" s="11" t="s">
        <v>35</v>
      </c>
      <c r="C2487" s="11" t="s">
        <v>56</v>
      </c>
      <c r="D2487" s="11" t="s">
        <v>56</v>
      </c>
      <c r="E2487" s="11" t="s">
        <v>56</v>
      </c>
      <c r="F2487" s="11" t="s">
        <v>174</v>
      </c>
      <c r="G2487" s="1" t="s">
        <v>199</v>
      </c>
      <c r="H2487" s="11">
        <v>16</v>
      </c>
      <c r="I2487" s="11">
        <v>19</v>
      </c>
      <c r="J2487" s="11"/>
      <c r="K2487" s="11">
        <v>1</v>
      </c>
    </row>
    <row r="2488" spans="1:11" x14ac:dyDescent="0.25">
      <c r="A2488" s="11" t="s">
        <v>56</v>
      </c>
      <c r="B2488" s="11" t="s">
        <v>35</v>
      </c>
      <c r="C2488" s="11" t="s">
        <v>56</v>
      </c>
      <c r="D2488" s="11" t="s">
        <v>56</v>
      </c>
      <c r="E2488" s="11" t="s">
        <v>56</v>
      </c>
      <c r="F2488" s="11" t="s">
        <v>176</v>
      </c>
      <c r="G2488" s="1" t="s">
        <v>199</v>
      </c>
      <c r="H2488" s="11">
        <v>16</v>
      </c>
      <c r="I2488" s="11">
        <v>19</v>
      </c>
      <c r="J2488" s="11"/>
      <c r="K2488" s="11">
        <v>1</v>
      </c>
    </row>
    <row r="2489" spans="1:11" x14ac:dyDescent="0.25">
      <c r="A2489" s="11" t="s">
        <v>56</v>
      </c>
      <c r="B2489" s="11" t="s">
        <v>31</v>
      </c>
      <c r="C2489" s="11" t="s">
        <v>56</v>
      </c>
      <c r="D2489" s="11" t="s">
        <v>56</v>
      </c>
      <c r="E2489" s="11" t="s">
        <v>56</v>
      </c>
      <c r="F2489" s="11" t="s">
        <v>173</v>
      </c>
      <c r="G2489" s="1" t="s">
        <v>199</v>
      </c>
      <c r="H2489" s="11">
        <v>16</v>
      </c>
      <c r="I2489" s="11">
        <v>19</v>
      </c>
      <c r="J2489" s="11">
        <v>43</v>
      </c>
      <c r="K2489" s="11">
        <v>0</v>
      </c>
    </row>
    <row r="2490" spans="1:11" x14ac:dyDescent="0.25">
      <c r="A2490" s="11" t="s">
        <v>56</v>
      </c>
      <c r="B2490" s="11" t="s">
        <v>31</v>
      </c>
      <c r="C2490" s="11" t="s">
        <v>56</v>
      </c>
      <c r="D2490" s="11" t="s">
        <v>56</v>
      </c>
      <c r="E2490" s="11" t="s">
        <v>56</v>
      </c>
      <c r="F2490" s="11" t="s">
        <v>174</v>
      </c>
      <c r="G2490" s="1" t="s">
        <v>199</v>
      </c>
      <c r="H2490" s="11">
        <v>16</v>
      </c>
      <c r="I2490" s="11">
        <v>19</v>
      </c>
      <c r="J2490" s="11"/>
      <c r="K2490" s="11">
        <v>1</v>
      </c>
    </row>
    <row r="2491" spans="1:11" x14ac:dyDescent="0.25">
      <c r="A2491" s="11" t="s">
        <v>56</v>
      </c>
      <c r="B2491" s="11" t="s">
        <v>32</v>
      </c>
      <c r="C2491" s="11" t="s">
        <v>56</v>
      </c>
      <c r="D2491" s="11" t="s">
        <v>56</v>
      </c>
      <c r="E2491" s="11" t="s">
        <v>56</v>
      </c>
      <c r="F2491" s="11" t="s">
        <v>173</v>
      </c>
      <c r="G2491" s="1" t="s">
        <v>199</v>
      </c>
      <c r="H2491" s="11">
        <v>16</v>
      </c>
      <c r="I2491" s="11">
        <v>19</v>
      </c>
      <c r="J2491" s="11">
        <v>420</v>
      </c>
      <c r="K2491" s="11">
        <v>0</v>
      </c>
    </row>
    <row r="2492" spans="1:11" x14ac:dyDescent="0.25">
      <c r="A2492" s="11" t="s">
        <v>56</v>
      </c>
      <c r="B2492" s="11" t="s">
        <v>32</v>
      </c>
      <c r="C2492" s="11" t="s">
        <v>56</v>
      </c>
      <c r="D2492" s="11" t="s">
        <v>56</v>
      </c>
      <c r="E2492" s="11" t="s">
        <v>56</v>
      </c>
      <c r="F2492" s="11" t="s">
        <v>174</v>
      </c>
      <c r="G2492" s="1" t="s">
        <v>199</v>
      </c>
      <c r="H2492" s="11">
        <v>16</v>
      </c>
      <c r="I2492" s="11">
        <v>19</v>
      </c>
      <c r="J2492" s="11">
        <v>22</v>
      </c>
      <c r="K2492" s="11">
        <v>0</v>
      </c>
    </row>
    <row r="2493" spans="1:11" x14ac:dyDescent="0.25">
      <c r="A2493" s="11" t="s">
        <v>56</v>
      </c>
      <c r="B2493" s="11" t="s">
        <v>32</v>
      </c>
      <c r="C2493" s="11" t="s">
        <v>56</v>
      </c>
      <c r="D2493" s="11" t="s">
        <v>56</v>
      </c>
      <c r="E2493" s="11" t="s">
        <v>56</v>
      </c>
      <c r="F2493" s="11" t="s">
        <v>175</v>
      </c>
      <c r="G2493" s="1" t="s">
        <v>199</v>
      </c>
      <c r="H2493" s="11">
        <v>16</v>
      </c>
      <c r="I2493" s="11">
        <v>19</v>
      </c>
      <c r="J2493" s="11"/>
      <c r="K2493" s="11">
        <v>1</v>
      </c>
    </row>
    <row r="2494" spans="1:11" x14ac:dyDescent="0.25">
      <c r="A2494" s="11" t="s">
        <v>56</v>
      </c>
      <c r="B2494" s="11" t="s">
        <v>34</v>
      </c>
      <c r="C2494" s="11" t="s">
        <v>56</v>
      </c>
      <c r="D2494" s="11" t="s">
        <v>56</v>
      </c>
      <c r="E2494" s="11" t="s">
        <v>56</v>
      </c>
      <c r="F2494" s="11" t="s">
        <v>173</v>
      </c>
      <c r="G2494" s="1" t="s">
        <v>199</v>
      </c>
      <c r="H2494" s="11">
        <v>16</v>
      </c>
      <c r="I2494" s="11">
        <v>19</v>
      </c>
      <c r="J2494" s="11">
        <v>77</v>
      </c>
      <c r="K2494" s="11">
        <v>0</v>
      </c>
    </row>
    <row r="2495" spans="1:11" x14ac:dyDescent="0.25">
      <c r="A2495" s="11" t="s">
        <v>56</v>
      </c>
      <c r="B2495" s="11" t="s">
        <v>34</v>
      </c>
      <c r="C2495" s="11" t="s">
        <v>56</v>
      </c>
      <c r="D2495" s="11" t="s">
        <v>56</v>
      </c>
      <c r="E2495" s="11" t="s">
        <v>56</v>
      </c>
      <c r="F2495" s="11" t="s">
        <v>174</v>
      </c>
      <c r="G2495" s="1" t="s">
        <v>199</v>
      </c>
      <c r="H2495" s="11">
        <v>16</v>
      </c>
      <c r="I2495" s="11">
        <v>19</v>
      </c>
      <c r="J2495" s="11"/>
      <c r="K2495" s="11">
        <v>1</v>
      </c>
    </row>
    <row r="2496" spans="1:11" x14ac:dyDescent="0.25">
      <c r="A2496" s="11" t="s">
        <v>56</v>
      </c>
      <c r="B2496" s="11" t="s">
        <v>34</v>
      </c>
      <c r="C2496" s="11" t="s">
        <v>56</v>
      </c>
      <c r="D2496" s="11" t="s">
        <v>56</v>
      </c>
      <c r="E2496" s="11" t="s">
        <v>56</v>
      </c>
      <c r="F2496" s="11" t="s">
        <v>175</v>
      </c>
      <c r="G2496" s="1" t="s">
        <v>199</v>
      </c>
      <c r="H2496" s="11">
        <v>16</v>
      </c>
      <c r="I2496" s="11">
        <v>19</v>
      </c>
      <c r="J2496" s="11"/>
      <c r="K2496" s="11">
        <v>1</v>
      </c>
    </row>
    <row r="2497" spans="1:11" x14ac:dyDescent="0.25">
      <c r="A2497" s="11" t="s">
        <v>56</v>
      </c>
      <c r="B2497" s="11" t="s">
        <v>36</v>
      </c>
      <c r="C2497" s="11" t="s">
        <v>56</v>
      </c>
      <c r="D2497" s="11" t="s">
        <v>56</v>
      </c>
      <c r="E2497" s="11" t="s">
        <v>56</v>
      </c>
      <c r="F2497" s="11" t="s">
        <v>173</v>
      </c>
      <c r="G2497" s="1" t="s">
        <v>199</v>
      </c>
      <c r="H2497" s="11">
        <v>16</v>
      </c>
      <c r="I2497" s="11">
        <v>19</v>
      </c>
      <c r="J2497" s="11"/>
      <c r="K2497" s="11">
        <v>1</v>
      </c>
    </row>
    <row r="2498" spans="1:11" x14ac:dyDescent="0.25">
      <c r="A2498" s="11" t="s">
        <v>56</v>
      </c>
      <c r="B2498" s="11" t="s">
        <v>36</v>
      </c>
      <c r="C2498" s="11" t="s">
        <v>56</v>
      </c>
      <c r="D2498" s="11" t="s">
        <v>56</v>
      </c>
      <c r="E2498" s="11" t="s">
        <v>56</v>
      </c>
      <c r="F2498" s="11" t="s">
        <v>174</v>
      </c>
      <c r="G2498" s="1" t="s">
        <v>199</v>
      </c>
      <c r="H2498" s="11">
        <v>16</v>
      </c>
      <c r="I2498" s="11">
        <v>19</v>
      </c>
      <c r="J2498" s="11"/>
      <c r="K2498" s="11">
        <v>1</v>
      </c>
    </row>
    <row r="2499" spans="1:11" x14ac:dyDescent="0.25">
      <c r="A2499" s="11" t="s">
        <v>56</v>
      </c>
      <c r="B2499" s="11" t="s">
        <v>33</v>
      </c>
      <c r="C2499" s="11" t="s">
        <v>56</v>
      </c>
      <c r="D2499" s="11" t="s">
        <v>56</v>
      </c>
      <c r="E2499" s="11" t="s">
        <v>56</v>
      </c>
      <c r="F2499" s="11" t="s">
        <v>173</v>
      </c>
      <c r="G2499" s="1" t="s">
        <v>199</v>
      </c>
      <c r="H2499" s="11">
        <v>16</v>
      </c>
      <c r="I2499" s="11">
        <v>19</v>
      </c>
      <c r="J2499" s="11"/>
      <c r="K2499" s="11">
        <v>1</v>
      </c>
    </row>
    <row r="2500" spans="1:11" x14ac:dyDescent="0.25">
      <c r="A2500" s="11" t="s">
        <v>56</v>
      </c>
      <c r="B2500" s="11" t="s">
        <v>33</v>
      </c>
      <c r="C2500" s="11" t="s">
        <v>56</v>
      </c>
      <c r="D2500" s="11" t="s">
        <v>56</v>
      </c>
      <c r="E2500" s="11" t="s">
        <v>56</v>
      </c>
      <c r="F2500" s="11" t="s">
        <v>174</v>
      </c>
      <c r="G2500" s="1" t="s">
        <v>199</v>
      </c>
      <c r="H2500" s="11">
        <v>16</v>
      </c>
      <c r="I2500" s="11">
        <v>19</v>
      </c>
      <c r="J2500" s="11"/>
      <c r="K2500" s="11">
        <v>1</v>
      </c>
    </row>
    <row r="2501" spans="1:11" x14ac:dyDescent="0.25">
      <c r="A2501" s="11" t="s">
        <v>168</v>
      </c>
      <c r="B2501" s="11" t="s">
        <v>56</v>
      </c>
      <c r="C2501" s="11" t="s">
        <v>56</v>
      </c>
      <c r="D2501" s="11" t="s">
        <v>56</v>
      </c>
      <c r="E2501" s="11" t="s">
        <v>56</v>
      </c>
      <c r="F2501" s="11" t="s">
        <v>173</v>
      </c>
      <c r="G2501" s="1" t="s">
        <v>199</v>
      </c>
      <c r="H2501" s="11">
        <v>16</v>
      </c>
      <c r="I2501" s="11">
        <v>19</v>
      </c>
      <c r="J2501" s="11"/>
      <c r="K2501" s="11">
        <v>1</v>
      </c>
    </row>
    <row r="2502" spans="1:11" x14ac:dyDescent="0.25">
      <c r="A2502" s="11" t="s">
        <v>168</v>
      </c>
      <c r="B2502" s="11" t="s">
        <v>56</v>
      </c>
      <c r="C2502" s="11" t="s">
        <v>56</v>
      </c>
      <c r="D2502" s="11" t="s">
        <v>56</v>
      </c>
      <c r="E2502" s="11" t="s">
        <v>56</v>
      </c>
      <c r="F2502" s="11" t="s">
        <v>174</v>
      </c>
      <c r="G2502" s="1" t="s">
        <v>199</v>
      </c>
      <c r="H2502" s="11">
        <v>16</v>
      </c>
      <c r="I2502" s="11">
        <v>19</v>
      </c>
      <c r="J2502" s="11"/>
      <c r="K2502" s="11">
        <v>1</v>
      </c>
    </row>
    <row r="2503" spans="1:11" x14ac:dyDescent="0.25">
      <c r="A2503" s="11" t="s">
        <v>168</v>
      </c>
      <c r="B2503" s="11" t="s">
        <v>56</v>
      </c>
      <c r="C2503" s="11" t="s">
        <v>56</v>
      </c>
      <c r="D2503" s="11" t="s">
        <v>56</v>
      </c>
      <c r="E2503" s="11" t="s">
        <v>56</v>
      </c>
      <c r="F2503" s="11" t="s">
        <v>175</v>
      </c>
      <c r="G2503" s="1" t="s">
        <v>199</v>
      </c>
      <c r="H2503" s="11">
        <v>16</v>
      </c>
      <c r="I2503" s="11">
        <v>19</v>
      </c>
      <c r="J2503" s="11"/>
      <c r="K2503" s="11">
        <v>1</v>
      </c>
    </row>
    <row r="2504" spans="1:11" x14ac:dyDescent="0.25">
      <c r="A2504" s="11" t="s">
        <v>168</v>
      </c>
      <c r="B2504" s="11" t="s">
        <v>56</v>
      </c>
      <c r="C2504" s="11" t="s">
        <v>56</v>
      </c>
      <c r="D2504" s="11" t="s">
        <v>56</v>
      </c>
      <c r="E2504" s="11" t="s">
        <v>56</v>
      </c>
      <c r="F2504" s="11" t="s">
        <v>176</v>
      </c>
      <c r="G2504" s="1" t="s">
        <v>199</v>
      </c>
      <c r="H2504" s="11">
        <v>16</v>
      </c>
      <c r="I2504" s="11">
        <v>19</v>
      </c>
      <c r="J2504" s="11"/>
      <c r="K2504" s="11">
        <v>1</v>
      </c>
    </row>
    <row r="2505" spans="1:11" x14ac:dyDescent="0.25">
      <c r="A2505" s="11" t="s">
        <v>169</v>
      </c>
      <c r="B2505" s="11" t="s">
        <v>56</v>
      </c>
      <c r="C2505" s="11" t="s">
        <v>56</v>
      </c>
      <c r="D2505" s="11" t="s">
        <v>56</v>
      </c>
      <c r="E2505" s="11" t="s">
        <v>56</v>
      </c>
      <c r="F2505" s="11" t="s">
        <v>173</v>
      </c>
      <c r="G2505" s="1" t="s">
        <v>199</v>
      </c>
      <c r="H2505" s="11">
        <v>16</v>
      </c>
      <c r="I2505" s="11">
        <v>19</v>
      </c>
      <c r="J2505" s="11">
        <v>29</v>
      </c>
      <c r="K2505" s="11">
        <v>0</v>
      </c>
    </row>
    <row r="2506" spans="1:11" x14ac:dyDescent="0.25">
      <c r="A2506" s="11" t="s">
        <v>169</v>
      </c>
      <c r="B2506" s="11" t="s">
        <v>56</v>
      </c>
      <c r="C2506" s="11" t="s">
        <v>56</v>
      </c>
      <c r="D2506" s="11" t="s">
        <v>56</v>
      </c>
      <c r="E2506" s="11" t="s">
        <v>56</v>
      </c>
      <c r="F2506" s="11" t="s">
        <v>174</v>
      </c>
      <c r="G2506" s="1" t="s">
        <v>199</v>
      </c>
      <c r="H2506" s="11">
        <v>16</v>
      </c>
      <c r="I2506" s="11">
        <v>19</v>
      </c>
      <c r="J2506" s="11"/>
      <c r="K2506" s="11">
        <v>1</v>
      </c>
    </row>
    <row r="2507" spans="1:11" x14ac:dyDescent="0.25">
      <c r="A2507" s="11" t="s">
        <v>169</v>
      </c>
      <c r="B2507" s="11" t="s">
        <v>56</v>
      </c>
      <c r="C2507" s="11" t="s">
        <v>56</v>
      </c>
      <c r="D2507" s="11" t="s">
        <v>56</v>
      </c>
      <c r="E2507" s="11" t="s">
        <v>56</v>
      </c>
      <c r="F2507" s="11" t="s">
        <v>175</v>
      </c>
      <c r="G2507" s="1" t="s">
        <v>199</v>
      </c>
      <c r="H2507" s="11">
        <v>16</v>
      </c>
      <c r="I2507" s="11">
        <v>19</v>
      </c>
      <c r="J2507" s="11"/>
      <c r="K2507" s="11">
        <v>1</v>
      </c>
    </row>
    <row r="2508" spans="1:11" x14ac:dyDescent="0.25">
      <c r="A2508" s="11" t="s">
        <v>170</v>
      </c>
      <c r="B2508" s="11" t="s">
        <v>56</v>
      </c>
      <c r="C2508" s="11" t="s">
        <v>56</v>
      </c>
      <c r="D2508" s="11" t="s">
        <v>56</v>
      </c>
      <c r="E2508" s="11" t="s">
        <v>56</v>
      </c>
      <c r="F2508" s="11" t="s">
        <v>173</v>
      </c>
      <c r="G2508" s="1" t="s">
        <v>199</v>
      </c>
      <c r="H2508" s="11">
        <v>16</v>
      </c>
      <c r="I2508" s="11">
        <v>19</v>
      </c>
      <c r="J2508" s="11">
        <v>100</v>
      </c>
      <c r="K2508" s="11">
        <v>0</v>
      </c>
    </row>
    <row r="2509" spans="1:11" x14ac:dyDescent="0.25">
      <c r="A2509" s="11" t="s">
        <v>170</v>
      </c>
      <c r="B2509" s="11" t="s">
        <v>56</v>
      </c>
      <c r="C2509" s="11" t="s">
        <v>56</v>
      </c>
      <c r="D2509" s="11" t="s">
        <v>56</v>
      </c>
      <c r="E2509" s="11" t="s">
        <v>56</v>
      </c>
      <c r="F2509" s="11" t="s">
        <v>174</v>
      </c>
      <c r="G2509" s="1" t="s">
        <v>199</v>
      </c>
      <c r="H2509" s="11">
        <v>16</v>
      </c>
      <c r="I2509" s="11">
        <v>19</v>
      </c>
      <c r="J2509" s="11"/>
      <c r="K2509" s="11">
        <v>1</v>
      </c>
    </row>
    <row r="2510" spans="1:11" x14ac:dyDescent="0.25">
      <c r="A2510" s="11" t="s">
        <v>170</v>
      </c>
      <c r="B2510" s="11" t="s">
        <v>56</v>
      </c>
      <c r="C2510" s="11" t="s">
        <v>56</v>
      </c>
      <c r="D2510" s="11" t="s">
        <v>56</v>
      </c>
      <c r="E2510" s="11" t="s">
        <v>56</v>
      </c>
      <c r="F2510" s="11" t="s">
        <v>175</v>
      </c>
      <c r="G2510" s="1" t="s">
        <v>199</v>
      </c>
      <c r="H2510" s="11">
        <v>16</v>
      </c>
      <c r="I2510" s="11">
        <v>19</v>
      </c>
      <c r="J2510" s="11"/>
      <c r="K2510" s="11">
        <v>1</v>
      </c>
    </row>
    <row r="2511" spans="1:11" x14ac:dyDescent="0.25">
      <c r="A2511" s="11" t="s">
        <v>56</v>
      </c>
      <c r="B2511" s="11" t="s">
        <v>56</v>
      </c>
      <c r="C2511" s="11" t="s">
        <v>56</v>
      </c>
      <c r="D2511" s="11" t="s">
        <v>56</v>
      </c>
      <c r="E2511" s="11" t="s">
        <v>56</v>
      </c>
      <c r="F2511" s="11" t="s">
        <v>173</v>
      </c>
      <c r="G2511" s="1" t="s">
        <v>199</v>
      </c>
      <c r="H2511" s="11">
        <v>16</v>
      </c>
      <c r="I2511" s="11">
        <v>19</v>
      </c>
      <c r="J2511" s="11">
        <v>563</v>
      </c>
      <c r="K2511" s="11">
        <v>0</v>
      </c>
    </row>
    <row r="2512" spans="1:11" x14ac:dyDescent="0.25">
      <c r="A2512" s="11" t="s">
        <v>56</v>
      </c>
      <c r="B2512" s="11" t="s">
        <v>56</v>
      </c>
      <c r="C2512" s="11" t="s">
        <v>56</v>
      </c>
      <c r="D2512" s="11" t="s">
        <v>56</v>
      </c>
      <c r="E2512" s="11" t="s">
        <v>56</v>
      </c>
      <c r="F2512" s="11" t="s">
        <v>174</v>
      </c>
      <c r="G2512" s="1" t="s">
        <v>199</v>
      </c>
      <c r="H2512" s="11">
        <v>16</v>
      </c>
      <c r="I2512" s="11">
        <v>19</v>
      </c>
      <c r="J2512" s="11"/>
      <c r="K2512" s="11">
        <v>1</v>
      </c>
    </row>
    <row r="2513" spans="1:11" x14ac:dyDescent="0.25">
      <c r="A2513" s="11" t="s">
        <v>56</v>
      </c>
      <c r="B2513" s="11" t="s">
        <v>56</v>
      </c>
      <c r="C2513" s="11" t="s">
        <v>56</v>
      </c>
      <c r="D2513" s="11" t="s">
        <v>56</v>
      </c>
      <c r="E2513" s="11" t="s">
        <v>56</v>
      </c>
      <c r="F2513" s="11" t="s">
        <v>175</v>
      </c>
      <c r="G2513" s="1" t="s">
        <v>199</v>
      </c>
      <c r="H2513" s="11">
        <v>16</v>
      </c>
      <c r="I2513" s="11">
        <v>19</v>
      </c>
      <c r="J2513" s="11"/>
      <c r="K2513" s="11">
        <v>1</v>
      </c>
    </row>
    <row r="2514" spans="1:11" x14ac:dyDescent="0.25">
      <c r="A2514" s="11" t="s">
        <v>56</v>
      </c>
      <c r="B2514" s="11" t="s">
        <v>56</v>
      </c>
      <c r="C2514" s="11" t="s">
        <v>56</v>
      </c>
      <c r="D2514" s="11" t="s">
        <v>56</v>
      </c>
      <c r="E2514" s="11" t="s">
        <v>56</v>
      </c>
      <c r="F2514" s="11" t="s">
        <v>176</v>
      </c>
      <c r="G2514" s="1" t="s">
        <v>199</v>
      </c>
      <c r="H2514" s="11">
        <v>16</v>
      </c>
      <c r="I2514" s="11">
        <v>19</v>
      </c>
      <c r="J2514" s="11"/>
      <c r="K2514" s="11">
        <v>1</v>
      </c>
    </row>
  </sheetData>
  <autoFilter ref="A1:K2514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1"/>
  </sheetPr>
  <dimension ref="A1:EC2512"/>
  <sheetViews>
    <sheetView zoomScale="70" zoomScaleNormal="70" workbookViewId="0">
      <pane xSplit="10" ySplit="1" topLeftCell="CT2433" activePane="bottomRight" state="frozen"/>
      <selection activeCell="J16" sqref="J16:J24 J30:J33 J38 J41:J48 J50:J74 J95 J130:J159 J161:J163 J180:J198 J200 J203:J255 J257:J262 J264 J266:J269 J271:J273 J276 J278 J280:J281 J283:J286 J288:J290 J292 J294 J296 J298:J300 J302:J425 J428:J429 J446:J449 J451:J461 J463 J468:J484 J486:J518 J574:J609 J611:J614 J617 J620:J623 J626:J627 J630:J644 J646 J648:J659 J661:J667 J669:J671 J688:J703 J705 J707 J709 J711:J755 J757:J758 J760 J762:J765 J769:J772 J774:J775 J779 J781 J783:J784 J786:J789 J791:J793 J795 J797 J799 J801 J803 J806:J850 J852:J855 J858:J909 J912 J919:J921 J926 J929:J931 J933 J938 J950:J951 J957 J964:J1054 J1056:J1059 J1061:J1063 J1067:J1179 J1183:J1257 J1259:J1261 J1263:J1269 J1271 J1273:J1309 J1313:J1333 J1335:J1337 J1339:J1345 J1347:J1371 J1392 J1427:J1523 J1526 J1529 J1533 J1535:J1536 J1540 J1543 J1545 J1548 J1550 J1552 J1557 J1565 J1571 J1578:J1778 J1793:J1811 J1817 J1819 J1821 J1823:J1871 J1873:J1880 J1882 J1884 J1886:J1887 J1889:J1895 J1897 J1899:J1900 J1902:J1904 J1906:J2004 J2007 J2011 J2013:J2014 J2021:J2022 J2024:J2027 J2029:J2030 J2036 J2038 J2041 J2044 J2047 J2049:J2087 J2089:J2151 J2180 J2188 J2202:J2235 J2238:J2239 J2256:J2259 J2261:J2271 J2273 J2278:J2294 J2296:J2330 J2336:J2338 J2342 J2347:J2348 J2354 J2356:J2357 J2359:J2360 J2362 J2365:J2366 J2368 J2370 J2372 J2374 J2376 J2379:J2419 J2422 J2424:J2426 J2429 J2433:J2434 J2436:J2442 J2444 J2447:J2453 J2455:J2461 J2463 J2466:J2472 J2474:J2481 J2483:J2488 J2490 J2493 J2495:J2504 J2506:J2507 J2509:J2510 J2512:J2514"/>
      <selection pane="topRight" activeCell="J16" sqref="J16:J24 J30:J33 J38 J41:J48 J50:J74 J95 J130:J159 J161:J163 J180:J198 J200 J203:J255 J257:J262 J264 J266:J269 J271:J273 J276 J278 J280:J281 J283:J286 J288:J290 J292 J294 J296 J298:J300 J302:J425 J428:J429 J446:J449 J451:J461 J463 J468:J484 J486:J518 J574:J609 J611:J614 J617 J620:J623 J626:J627 J630:J644 J646 J648:J659 J661:J667 J669:J671 J688:J703 J705 J707 J709 J711:J755 J757:J758 J760 J762:J765 J769:J772 J774:J775 J779 J781 J783:J784 J786:J789 J791:J793 J795 J797 J799 J801 J803 J806:J850 J852:J855 J858:J909 J912 J919:J921 J926 J929:J931 J933 J938 J950:J951 J957 J964:J1054 J1056:J1059 J1061:J1063 J1067:J1179 J1183:J1257 J1259:J1261 J1263:J1269 J1271 J1273:J1309 J1313:J1333 J1335:J1337 J1339:J1345 J1347:J1371 J1392 J1427:J1523 J1526 J1529 J1533 J1535:J1536 J1540 J1543 J1545 J1548 J1550 J1552 J1557 J1565 J1571 J1578:J1778 J1793:J1811 J1817 J1819 J1821 J1823:J1871 J1873:J1880 J1882 J1884 J1886:J1887 J1889:J1895 J1897 J1899:J1900 J1902:J1904 J1906:J2004 J2007 J2011 J2013:J2014 J2021:J2022 J2024:J2027 J2029:J2030 J2036 J2038 J2041 J2044 J2047 J2049:J2087 J2089:J2151 J2180 J2188 J2202:J2235 J2238:J2239 J2256:J2259 J2261:J2271 J2273 J2278:J2294 J2296:J2330 J2336:J2338 J2342 J2347:J2348 J2354 J2356:J2357 J2359:J2360 J2362 J2365:J2366 J2368 J2370 J2372 J2374 J2376 J2379:J2419 J2422 J2424:J2426 J2429 J2433:J2434 J2436:J2442 J2444 J2447:J2453 J2455:J2461 J2463 J2466:J2472 J2474:J2481 J2483:J2488 J2490 J2493 J2495:J2504 J2506:J2507 J2509:J2510 J2512:J2514"/>
      <selection pane="bottomLeft" activeCell="J16" sqref="J16:J24 J30:J33 J38 J41:J48 J50:J74 J95 J130:J159 J161:J163 J180:J198 J200 J203:J255 J257:J262 J264 J266:J269 J271:J273 J276 J278 J280:J281 J283:J286 J288:J290 J292 J294 J296 J298:J300 J302:J425 J428:J429 J446:J449 J451:J461 J463 J468:J484 J486:J518 J574:J609 J611:J614 J617 J620:J623 J626:J627 J630:J644 J646 J648:J659 J661:J667 J669:J671 J688:J703 J705 J707 J709 J711:J755 J757:J758 J760 J762:J765 J769:J772 J774:J775 J779 J781 J783:J784 J786:J789 J791:J793 J795 J797 J799 J801 J803 J806:J850 J852:J855 J858:J909 J912 J919:J921 J926 J929:J931 J933 J938 J950:J951 J957 J964:J1054 J1056:J1059 J1061:J1063 J1067:J1179 J1183:J1257 J1259:J1261 J1263:J1269 J1271 J1273:J1309 J1313:J1333 J1335:J1337 J1339:J1345 J1347:J1371 J1392 J1427:J1523 J1526 J1529 J1533 J1535:J1536 J1540 J1543 J1545 J1548 J1550 J1552 J1557 J1565 J1571 J1578:J1778 J1793:J1811 J1817 J1819 J1821 J1823:J1871 J1873:J1880 J1882 J1884 J1886:J1887 J1889:J1895 J1897 J1899:J1900 J1902:J1904 J1906:J2004 J2007 J2011 J2013:J2014 J2021:J2022 J2024:J2027 J2029:J2030 J2036 J2038 J2041 J2044 J2047 J2049:J2087 J2089:J2151 J2180 J2188 J2202:J2235 J2238:J2239 J2256:J2259 J2261:J2271 J2273 J2278:J2294 J2296:J2330 J2336:J2338 J2342 J2347:J2348 J2354 J2356:J2357 J2359:J2360 J2362 J2365:J2366 J2368 J2370 J2372 J2374 J2376 J2379:J2419 J2422 J2424:J2426 J2429 J2433:J2434 J2436:J2442 J2444 J2447:J2453 J2455:J2461 J2463 J2466:J2472 J2474:J2481 J2483:J2488 J2490 J2493 J2495:J2504 J2506:J2507 J2509:J2510 J2512:J2514"/>
      <selection pane="bottomRight" activeCell="AI2" sqref="AI2:AI133 AI135:AI138 AI140:AI142 AI146:AI224 AI226:AI228 AI230:AI236 AI238 AI240:AI270 AI274:AI336 AI357 AI392:AI402 AI406:AI426 AI428:AI430 AI432:AI438 AI440:AI501 AI504 AI507 AI511 AI513:AI514 AI518 AI521 AI523 AI526 AI528 AI530 AI535 AI543 AI549 AI556:AI814 AI835 AI884:AI892 AI898:AI901 AI906 AI909:AI916 AI918:AI972 AI974:AI979 AI981 AI983:AI986 AI988:AI990 AI993 AI995 AI997:AI998 AI1000:AI1003 AI1005:AI1007 AI1009 AI1011 AI1013 AI1015:AI1017 AI1019:AI1027 AI1029:AI1031 AI1048:AI1066 AI1068 AI1071:AI1158 AI1164:AI1166 AI1170 AI1175:AI1176 AI1182 AI1184:AI1185 AI1187:AI1188 AI1190 AI1193:AI1194 AI1196 AI1198 AI1200 AI1202 AI1204 AI1207:AI1214 AI1217:AI1218 AI1235:AI1238 AI1240:AI1250 AI1252 AI1257:AI1273 AI1275:AI1422 AI1478:AI1480 AI1483:AI1484 AI1501:AI1504 AI1506:AI1516 AI1518 AI1523:AI1539 AI1541:AI1609 AI1611:AI1614 AI1617 AI1620:AI1623 AI1626:AI1627 AI1630:AI1644 AI1646 AI1648:AI1659 AI1661:AI1664 AI1666:AI1667 AI1669 AI1671:AI1674 AI1678:AI1681 AI1683:AI1684 AI1688 AI1690 AI1692:AI1693 AI1695:AI1698 AI1700:AI1702 AI1704 AI1706 AI1708 AI1710 AI1712 AI1715:AI1722 AI1724:AI1726 AI1743:AI1758 AI1760 AI1762 AI1764 AI1766:AI1847 AI1850 AI1857:AI1859 AI1864 AI1867:AI1869 AI1871 AI1876 AI1888:AI1889 AI1895 AI1902:AI1905 AI1907:AI1910 AI1913:AI1972 AI1974:AI1981 AI1983 AI1985 AI1987:AI1988 AI1990:AI1996 AI1998 AI2000:AI2001 AI2003:AI2005 AI2007:AI2012 AI2027:AI2045 AI2051 AI2053 AI2055 AI2057:AI2131 AI2134 AI2138 AI2140:AI2141 AI2148:AI2149 AI2151:AI2154 AI2156:AI2157 AI2163 AI2165 AI2168 AI2171 AI2174 AI2176:AI2260 AI2289 AI2297 AI2311:AI2323 AI2325:AI2424 AI2428:AI2433 AI2436:AI2437 AI2440:AI2443 AI2446 AI2450 AI2452:AI2455 AI2457:AI2466 AI2468:AI2469 AI2472 AI2474:AI2478 AI2481:AI2488 AI2490:AI2493 AI2495:AI2501 AI2503:AI2508 AI2510 AI2512"/>
    </sheetView>
  </sheetViews>
  <sheetFormatPr defaultRowHeight="15" x14ac:dyDescent="0.25"/>
  <cols>
    <col min="1" max="5" width="7.140625" customWidth="1"/>
    <col min="6" max="6" width="7.140625" style="11" customWidth="1"/>
    <col min="7" max="7" width="7.140625" customWidth="1"/>
    <col min="8" max="8" width="19.28515625" bestFit="1" customWidth="1"/>
    <col min="9" max="10" width="6.7109375" style="11" bestFit="1" customWidth="1"/>
    <col min="35" max="35" width="9.140625" style="37"/>
    <col min="60" max="60" width="9.140625" style="37"/>
    <col min="109" max="109" width="9.140625" style="37"/>
    <col min="112" max="112" width="12.7109375" bestFit="1" customWidth="1"/>
  </cols>
  <sheetData>
    <row r="1" spans="1:133" x14ac:dyDescent="0.25">
      <c r="A1" s="11" t="s">
        <v>55</v>
      </c>
      <c r="B1" s="11" t="s">
        <v>3</v>
      </c>
      <c r="C1" s="11" t="s">
        <v>5</v>
      </c>
      <c r="D1" s="11" t="s">
        <v>4</v>
      </c>
      <c r="E1" s="11" t="s">
        <v>99</v>
      </c>
      <c r="F1" s="11" t="s">
        <v>115</v>
      </c>
      <c r="G1" s="11" t="s">
        <v>1</v>
      </c>
      <c r="H1" s="11" t="s">
        <v>0</v>
      </c>
      <c r="I1" s="11" t="s">
        <v>192</v>
      </c>
      <c r="J1" s="11" t="s">
        <v>191</v>
      </c>
      <c r="K1" s="11" t="s">
        <v>6</v>
      </c>
      <c r="L1" s="11" t="s">
        <v>7</v>
      </c>
      <c r="M1" s="11" t="s">
        <v>8</v>
      </c>
      <c r="N1" s="11" t="s">
        <v>9</v>
      </c>
      <c r="O1" s="11" t="s">
        <v>10</v>
      </c>
      <c r="P1" s="11" t="s">
        <v>11</v>
      </c>
      <c r="Q1" s="11" t="s">
        <v>12</v>
      </c>
      <c r="R1" s="11" t="s">
        <v>13</v>
      </c>
      <c r="S1" s="11" t="s">
        <v>14</v>
      </c>
      <c r="T1" s="11" t="s">
        <v>15</v>
      </c>
      <c r="U1" s="11" t="s">
        <v>16</v>
      </c>
      <c r="V1" s="11" t="s">
        <v>17</v>
      </c>
      <c r="W1" s="11" t="s">
        <v>18</v>
      </c>
      <c r="X1" s="11" t="s">
        <v>19</v>
      </c>
      <c r="Y1" s="11" t="s">
        <v>20</v>
      </c>
      <c r="Z1" s="11" t="s">
        <v>21</v>
      </c>
      <c r="AA1" s="11" t="s">
        <v>22</v>
      </c>
      <c r="AB1" s="11" t="s">
        <v>23</v>
      </c>
      <c r="AC1" s="11" t="s">
        <v>24</v>
      </c>
      <c r="AD1" s="11" t="s">
        <v>25</v>
      </c>
      <c r="AE1" s="11" t="s">
        <v>26</v>
      </c>
      <c r="AF1" s="11" t="s">
        <v>27</v>
      </c>
      <c r="AG1" s="11" t="s">
        <v>28</v>
      </c>
      <c r="AH1" s="11" t="s">
        <v>29</v>
      </c>
      <c r="AI1" s="37" t="s">
        <v>202</v>
      </c>
      <c r="AJ1" s="11" t="s">
        <v>116</v>
      </c>
      <c r="AK1" s="11" t="s">
        <v>117</v>
      </c>
      <c r="AL1" s="11" t="s">
        <v>118</v>
      </c>
      <c r="AM1" s="11" t="s">
        <v>119</v>
      </c>
      <c r="AN1" s="11" t="s">
        <v>120</v>
      </c>
      <c r="AO1" s="11" t="s">
        <v>121</v>
      </c>
      <c r="AP1" s="11" t="s">
        <v>122</v>
      </c>
      <c r="AQ1" s="11" t="s">
        <v>123</v>
      </c>
      <c r="AR1" s="11" t="s">
        <v>124</v>
      </c>
      <c r="AS1" s="11" t="s">
        <v>125</v>
      </c>
      <c r="AT1" s="11" t="s">
        <v>126</v>
      </c>
      <c r="AU1" s="11" t="s">
        <v>127</v>
      </c>
      <c r="AV1" s="11" t="s">
        <v>128</v>
      </c>
      <c r="AW1" s="11" t="s">
        <v>129</v>
      </c>
      <c r="AX1" s="11" t="s">
        <v>130</v>
      </c>
      <c r="AY1" s="11" t="s">
        <v>131</v>
      </c>
      <c r="AZ1" s="11" t="s">
        <v>132</v>
      </c>
      <c r="BA1" s="11" t="s">
        <v>133</v>
      </c>
      <c r="BB1" s="11" t="s">
        <v>134</v>
      </c>
      <c r="BC1" s="11" t="s">
        <v>135</v>
      </c>
      <c r="BD1" s="11" t="s">
        <v>136</v>
      </c>
      <c r="BE1" s="11" t="s">
        <v>137</v>
      </c>
      <c r="BF1" s="11" t="s">
        <v>138</v>
      </c>
      <c r="BG1" s="11" t="s">
        <v>139</v>
      </c>
      <c r="BH1" s="37" t="s">
        <v>201</v>
      </c>
      <c r="BI1" s="11" t="s">
        <v>75</v>
      </c>
      <c r="BJ1" s="11" t="s">
        <v>76</v>
      </c>
      <c r="BK1" s="11" t="s">
        <v>77</v>
      </c>
      <c r="BL1" s="11" t="s">
        <v>78</v>
      </c>
      <c r="BM1" s="11" t="s">
        <v>79</v>
      </c>
      <c r="BN1" s="11" t="s">
        <v>80</v>
      </c>
      <c r="BO1" s="11" t="s">
        <v>81</v>
      </c>
      <c r="BP1" s="11" t="s">
        <v>82</v>
      </c>
      <c r="BQ1" s="11" t="s">
        <v>83</v>
      </c>
      <c r="BR1" s="11" t="s">
        <v>84</v>
      </c>
      <c r="BS1" s="11" t="s">
        <v>85</v>
      </c>
      <c r="BT1" s="11" t="s">
        <v>86</v>
      </c>
      <c r="BU1" s="11" t="s">
        <v>87</v>
      </c>
      <c r="BV1" s="11" t="s">
        <v>88</v>
      </c>
      <c r="BW1" s="11" t="s">
        <v>89</v>
      </c>
      <c r="BX1" s="11" t="s">
        <v>90</v>
      </c>
      <c r="BY1" s="11" t="s">
        <v>91</v>
      </c>
      <c r="BZ1" s="11" t="s">
        <v>92</v>
      </c>
      <c r="CA1" s="11" t="s">
        <v>93</v>
      </c>
      <c r="CB1" s="11" t="s">
        <v>94</v>
      </c>
      <c r="CC1" s="11" t="s">
        <v>95</v>
      </c>
      <c r="CD1" s="11" t="s">
        <v>96</v>
      </c>
      <c r="CE1" s="11" t="s">
        <v>97</v>
      </c>
      <c r="CF1" s="11" t="s">
        <v>98</v>
      </c>
      <c r="CG1" s="11" t="s">
        <v>140</v>
      </c>
      <c r="CH1" s="11" t="s">
        <v>141</v>
      </c>
      <c r="CI1" s="11" t="s">
        <v>142</v>
      </c>
      <c r="CJ1" s="11" t="s">
        <v>143</v>
      </c>
      <c r="CK1" s="11" t="s">
        <v>144</v>
      </c>
      <c r="CL1" s="11" t="s">
        <v>145</v>
      </c>
      <c r="CM1" s="11" t="s">
        <v>146</v>
      </c>
      <c r="CN1" s="11" t="s">
        <v>147</v>
      </c>
      <c r="CO1" s="11" t="s">
        <v>148</v>
      </c>
      <c r="CP1" s="11" t="s">
        <v>149</v>
      </c>
      <c r="CQ1" s="11" t="s">
        <v>150</v>
      </c>
      <c r="CR1" s="11" t="s">
        <v>151</v>
      </c>
      <c r="CS1" s="11" t="s">
        <v>152</v>
      </c>
      <c r="CT1" s="11" t="s">
        <v>153</v>
      </c>
      <c r="CU1" s="11" t="s">
        <v>154</v>
      </c>
      <c r="CV1" s="11" t="s">
        <v>155</v>
      </c>
      <c r="CW1" s="11" t="s">
        <v>156</v>
      </c>
      <c r="CX1" s="11" t="s">
        <v>157</v>
      </c>
      <c r="CY1" s="11" t="s">
        <v>158</v>
      </c>
      <c r="CZ1" s="11" t="s">
        <v>159</v>
      </c>
      <c r="DA1" s="11" t="s">
        <v>160</v>
      </c>
      <c r="DB1" s="11" t="s">
        <v>161</v>
      </c>
      <c r="DC1" s="11" t="s">
        <v>162</v>
      </c>
      <c r="DD1" s="11" t="s">
        <v>163</v>
      </c>
      <c r="DE1" s="37" t="s">
        <v>200</v>
      </c>
      <c r="DF1" s="11" t="s">
        <v>164</v>
      </c>
      <c r="DG1" s="11" t="s">
        <v>165</v>
      </c>
      <c r="DH1" s="11" t="s">
        <v>166</v>
      </c>
      <c r="DI1" s="11" t="s">
        <v>203</v>
      </c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</row>
    <row r="2" spans="1:133" x14ac:dyDescent="0.25">
      <c r="A2" s="11" t="s">
        <v>57</v>
      </c>
      <c r="B2" s="11" t="s">
        <v>56</v>
      </c>
      <c r="C2" s="11" t="s">
        <v>30</v>
      </c>
      <c r="D2" s="11" t="s">
        <v>56</v>
      </c>
      <c r="E2" s="11" t="s">
        <v>56</v>
      </c>
      <c r="F2" s="11" t="s">
        <v>56</v>
      </c>
      <c r="G2" s="11" t="s">
        <v>173</v>
      </c>
      <c r="H2" s="1">
        <v>41949</v>
      </c>
      <c r="I2" s="11">
        <v>18</v>
      </c>
      <c r="J2" s="11">
        <v>19</v>
      </c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F2" s="11">
        <f t="shared" ref="DF2:DF54" si="0">I2</f>
        <v>18</v>
      </c>
      <c r="DG2" s="11">
        <f t="shared" ref="DG2:DG54" si="1">J2</f>
        <v>19</v>
      </c>
      <c r="DH2" s="20">
        <f t="shared" ref="DH2:DH56" ca="1" si="2">(SUM(OFFSET($AJ2, 0, $DF2-1, 1, $DG2-$DF2+1))-SUM(OFFSET($K2, 0, $DF2-1, 1, $DG2-$DF2+1)))/($DG2-$DF2+1)</f>
        <v>0</v>
      </c>
      <c r="DI2">
        <v>1</v>
      </c>
    </row>
    <row r="3" spans="1:133" x14ac:dyDescent="0.25">
      <c r="A3" s="11" t="s">
        <v>57</v>
      </c>
      <c r="B3" s="11" t="s">
        <v>56</v>
      </c>
      <c r="C3" s="11" t="s">
        <v>30</v>
      </c>
      <c r="D3" s="11" t="s">
        <v>56</v>
      </c>
      <c r="E3" s="11" t="s">
        <v>56</v>
      </c>
      <c r="F3" s="11" t="s">
        <v>56</v>
      </c>
      <c r="G3" s="11" t="s">
        <v>173</v>
      </c>
      <c r="H3" s="1">
        <v>42163</v>
      </c>
      <c r="I3" s="11">
        <v>15</v>
      </c>
      <c r="J3" s="11">
        <v>18</v>
      </c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F3" s="11">
        <f t="shared" si="0"/>
        <v>15</v>
      </c>
      <c r="DG3" s="11">
        <f t="shared" si="1"/>
        <v>18</v>
      </c>
      <c r="DH3" s="20">
        <f t="shared" ca="1" si="2"/>
        <v>0</v>
      </c>
      <c r="DI3" s="11">
        <v>1</v>
      </c>
    </row>
    <row r="4" spans="1:133" x14ac:dyDescent="0.25">
      <c r="A4" s="11" t="s">
        <v>57</v>
      </c>
      <c r="B4" s="11" t="s">
        <v>56</v>
      </c>
      <c r="C4" s="11" t="s">
        <v>30</v>
      </c>
      <c r="D4" s="11" t="s">
        <v>56</v>
      </c>
      <c r="E4" s="11" t="s">
        <v>56</v>
      </c>
      <c r="F4" s="11" t="s">
        <v>56</v>
      </c>
      <c r="G4" s="11" t="s">
        <v>173</v>
      </c>
      <c r="H4" s="1">
        <v>42164</v>
      </c>
      <c r="I4" s="11">
        <v>15</v>
      </c>
      <c r="J4" s="11">
        <v>18</v>
      </c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F4" s="11">
        <f t="shared" si="0"/>
        <v>15</v>
      </c>
      <c r="DG4" s="11">
        <f t="shared" si="1"/>
        <v>18</v>
      </c>
      <c r="DH4" s="20">
        <f t="shared" ca="1" si="2"/>
        <v>0</v>
      </c>
      <c r="DI4" s="11">
        <v>1</v>
      </c>
    </row>
    <row r="5" spans="1:133" x14ac:dyDescent="0.25">
      <c r="A5" s="11" t="s">
        <v>57</v>
      </c>
      <c r="B5" s="11" t="s">
        <v>56</v>
      </c>
      <c r="C5" s="11" t="s">
        <v>30</v>
      </c>
      <c r="D5" s="11" t="s">
        <v>56</v>
      </c>
      <c r="E5" s="11" t="s">
        <v>56</v>
      </c>
      <c r="F5" s="11" t="s">
        <v>56</v>
      </c>
      <c r="G5" s="11" t="s">
        <v>173</v>
      </c>
      <c r="H5" s="1">
        <v>42173</v>
      </c>
      <c r="I5" s="11">
        <v>17</v>
      </c>
      <c r="J5" s="11">
        <v>19</v>
      </c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F5" s="11">
        <f t="shared" si="0"/>
        <v>17</v>
      </c>
      <c r="DG5" s="11">
        <f t="shared" si="1"/>
        <v>19</v>
      </c>
      <c r="DH5" s="20">
        <f t="shared" ca="1" si="2"/>
        <v>0</v>
      </c>
      <c r="DI5" s="11">
        <v>1</v>
      </c>
    </row>
    <row r="6" spans="1:133" x14ac:dyDescent="0.25">
      <c r="A6" s="11" t="s">
        <v>57</v>
      </c>
      <c r="B6" s="11" t="s">
        <v>56</v>
      </c>
      <c r="C6" s="11" t="s">
        <v>30</v>
      </c>
      <c r="D6" s="11" t="s">
        <v>56</v>
      </c>
      <c r="E6" s="11" t="s">
        <v>56</v>
      </c>
      <c r="F6" s="11" t="s">
        <v>56</v>
      </c>
      <c r="G6" s="11" t="s">
        <v>173</v>
      </c>
      <c r="H6" s="1">
        <v>42180</v>
      </c>
      <c r="I6" s="11">
        <v>16</v>
      </c>
      <c r="J6" s="11">
        <v>19</v>
      </c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F6" s="11">
        <f t="shared" si="0"/>
        <v>16</v>
      </c>
      <c r="DG6" s="11">
        <f t="shared" si="1"/>
        <v>19</v>
      </c>
      <c r="DH6" s="20">
        <f t="shared" ca="1" si="2"/>
        <v>0</v>
      </c>
      <c r="DI6" s="11">
        <v>1</v>
      </c>
    </row>
    <row r="7" spans="1:133" x14ac:dyDescent="0.25">
      <c r="A7" s="11" t="s">
        <v>57</v>
      </c>
      <c r="B7" s="11" t="s">
        <v>56</v>
      </c>
      <c r="C7" s="11" t="s">
        <v>30</v>
      </c>
      <c r="D7" s="11" t="s">
        <v>56</v>
      </c>
      <c r="E7" s="11" t="s">
        <v>56</v>
      </c>
      <c r="F7" s="11" t="s">
        <v>56</v>
      </c>
      <c r="G7" s="11" t="s">
        <v>173</v>
      </c>
      <c r="H7" s="1">
        <v>42181</v>
      </c>
      <c r="I7" s="11">
        <v>17</v>
      </c>
      <c r="J7" s="11">
        <v>19</v>
      </c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F7" s="11">
        <f t="shared" si="0"/>
        <v>17</v>
      </c>
      <c r="DG7" s="11">
        <f t="shared" si="1"/>
        <v>19</v>
      </c>
      <c r="DH7" s="20">
        <f t="shared" ca="1" si="2"/>
        <v>0</v>
      </c>
      <c r="DI7" s="11">
        <v>1</v>
      </c>
    </row>
    <row r="8" spans="1:133" x14ac:dyDescent="0.25">
      <c r="A8" s="11" t="s">
        <v>57</v>
      </c>
      <c r="B8" s="11" t="s">
        <v>56</v>
      </c>
      <c r="C8" s="11" t="s">
        <v>30</v>
      </c>
      <c r="D8" s="11" t="s">
        <v>56</v>
      </c>
      <c r="E8" s="11" t="s">
        <v>56</v>
      </c>
      <c r="F8" s="11" t="s">
        <v>56</v>
      </c>
      <c r="G8" s="11" t="s">
        <v>173</v>
      </c>
      <c r="H8" s="1">
        <v>42184</v>
      </c>
      <c r="I8" s="11">
        <v>19</v>
      </c>
      <c r="J8" s="11">
        <v>19</v>
      </c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F8" s="11">
        <f t="shared" si="0"/>
        <v>19</v>
      </c>
      <c r="DG8" s="11">
        <f t="shared" si="1"/>
        <v>19</v>
      </c>
      <c r="DH8" s="20">
        <f t="shared" ca="1" si="2"/>
        <v>0</v>
      </c>
      <c r="DI8" s="11">
        <v>1</v>
      </c>
    </row>
    <row r="9" spans="1:133" x14ac:dyDescent="0.25">
      <c r="A9" s="11" t="s">
        <v>57</v>
      </c>
      <c r="B9" s="11" t="s">
        <v>56</v>
      </c>
      <c r="C9" s="11" t="s">
        <v>30</v>
      </c>
      <c r="D9" s="11" t="s">
        <v>56</v>
      </c>
      <c r="E9" s="11" t="s">
        <v>56</v>
      </c>
      <c r="F9" s="11" t="s">
        <v>56</v>
      </c>
      <c r="G9" s="11" t="s">
        <v>173</v>
      </c>
      <c r="H9" s="1">
        <v>42185</v>
      </c>
      <c r="I9" s="11">
        <v>16</v>
      </c>
      <c r="J9" s="11">
        <v>19</v>
      </c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F9" s="11">
        <f t="shared" si="0"/>
        <v>16</v>
      </c>
      <c r="DG9" s="11">
        <f t="shared" si="1"/>
        <v>19</v>
      </c>
      <c r="DH9" s="20">
        <f t="shared" ca="1" si="2"/>
        <v>0</v>
      </c>
      <c r="DI9" s="11">
        <v>1</v>
      </c>
    </row>
    <row r="10" spans="1:133" x14ac:dyDescent="0.25">
      <c r="A10" s="11" t="s">
        <v>57</v>
      </c>
      <c r="B10" s="11" t="s">
        <v>56</v>
      </c>
      <c r="C10" s="11" t="s">
        <v>30</v>
      </c>
      <c r="D10" s="11" t="s">
        <v>56</v>
      </c>
      <c r="E10" s="11" t="s">
        <v>56</v>
      </c>
      <c r="F10" s="11" t="s">
        <v>56</v>
      </c>
      <c r="G10" s="11" t="s">
        <v>173</v>
      </c>
      <c r="H10" s="1">
        <v>42186</v>
      </c>
      <c r="I10" s="11">
        <v>16</v>
      </c>
      <c r="J10" s="11">
        <v>19</v>
      </c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F10" s="11">
        <f t="shared" si="0"/>
        <v>16</v>
      </c>
      <c r="DG10" s="11">
        <f t="shared" si="1"/>
        <v>19</v>
      </c>
      <c r="DH10" s="20">
        <f t="shared" ca="1" si="2"/>
        <v>0</v>
      </c>
      <c r="DI10" s="11">
        <v>1</v>
      </c>
    </row>
    <row r="11" spans="1:133" x14ac:dyDescent="0.25">
      <c r="A11" s="11" t="s">
        <v>57</v>
      </c>
      <c r="B11" s="11" t="s">
        <v>56</v>
      </c>
      <c r="C11" s="11" t="s">
        <v>30</v>
      </c>
      <c r="D11" s="11" t="s">
        <v>56</v>
      </c>
      <c r="E11" s="11" t="s">
        <v>56</v>
      </c>
      <c r="F11" s="11" t="s">
        <v>56</v>
      </c>
      <c r="G11" s="11" t="s">
        <v>173</v>
      </c>
      <c r="H11" s="1">
        <v>42187</v>
      </c>
      <c r="I11" s="11">
        <v>17</v>
      </c>
      <c r="J11" s="11">
        <v>18</v>
      </c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F11" s="11">
        <f t="shared" si="0"/>
        <v>17</v>
      </c>
      <c r="DG11" s="11">
        <f t="shared" si="1"/>
        <v>18</v>
      </c>
      <c r="DH11" s="20">
        <f t="shared" ca="1" si="2"/>
        <v>0</v>
      </c>
      <c r="DI11" s="11">
        <v>1</v>
      </c>
    </row>
    <row r="12" spans="1:133" x14ac:dyDescent="0.25">
      <c r="A12" s="11" t="s">
        <v>57</v>
      </c>
      <c r="B12" s="11" t="s">
        <v>56</v>
      </c>
      <c r="C12" s="11" t="s">
        <v>30</v>
      </c>
      <c r="D12" s="11" t="s">
        <v>56</v>
      </c>
      <c r="E12" s="11" t="s">
        <v>56</v>
      </c>
      <c r="F12" s="11" t="s">
        <v>56</v>
      </c>
      <c r="G12" s="11" t="s">
        <v>173</v>
      </c>
      <c r="H12" s="1">
        <v>42207</v>
      </c>
      <c r="I12" s="11">
        <v>16</v>
      </c>
      <c r="J12" s="11">
        <v>16</v>
      </c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F12" s="11">
        <f t="shared" si="0"/>
        <v>16</v>
      </c>
      <c r="DG12" s="11">
        <f t="shared" si="1"/>
        <v>16</v>
      </c>
      <c r="DH12" s="20">
        <f t="shared" ca="1" si="2"/>
        <v>0</v>
      </c>
      <c r="DI12" s="11">
        <v>1</v>
      </c>
    </row>
    <row r="13" spans="1:133" x14ac:dyDescent="0.25">
      <c r="A13" s="11" t="s">
        <v>57</v>
      </c>
      <c r="B13" s="11" t="s">
        <v>56</v>
      </c>
      <c r="C13" s="11" t="s">
        <v>30</v>
      </c>
      <c r="D13" s="11" t="s">
        <v>56</v>
      </c>
      <c r="E13" s="11" t="s">
        <v>56</v>
      </c>
      <c r="F13" s="11" t="s">
        <v>56</v>
      </c>
      <c r="G13" s="11" t="s">
        <v>173</v>
      </c>
      <c r="H13" s="1">
        <v>42213</v>
      </c>
      <c r="I13" s="11">
        <v>18</v>
      </c>
      <c r="J13" s="11">
        <v>18</v>
      </c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F13" s="11">
        <f t="shared" si="0"/>
        <v>18</v>
      </c>
      <c r="DG13" s="11">
        <f t="shared" si="1"/>
        <v>18</v>
      </c>
      <c r="DH13" s="20">
        <f t="shared" ca="1" si="2"/>
        <v>0</v>
      </c>
      <c r="DI13" s="11">
        <v>1</v>
      </c>
    </row>
    <row r="14" spans="1:133" x14ac:dyDescent="0.25">
      <c r="A14" s="11" t="s">
        <v>57</v>
      </c>
      <c r="B14" s="11" t="s">
        <v>56</v>
      </c>
      <c r="C14" s="11" t="s">
        <v>30</v>
      </c>
      <c r="D14" s="11" t="s">
        <v>56</v>
      </c>
      <c r="E14" s="11" t="s">
        <v>56</v>
      </c>
      <c r="F14" s="11" t="s">
        <v>56</v>
      </c>
      <c r="G14" s="11" t="s">
        <v>173</v>
      </c>
      <c r="H14" s="1">
        <v>42213</v>
      </c>
      <c r="I14" s="11">
        <v>18</v>
      </c>
      <c r="J14" s="11">
        <v>19</v>
      </c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F14" s="11">
        <f t="shared" si="0"/>
        <v>18</v>
      </c>
      <c r="DG14" s="11">
        <f t="shared" si="1"/>
        <v>19</v>
      </c>
      <c r="DH14" s="20">
        <f t="shared" ca="1" si="2"/>
        <v>0</v>
      </c>
      <c r="DI14" s="11">
        <v>1</v>
      </c>
    </row>
    <row r="15" spans="1:133" x14ac:dyDescent="0.25">
      <c r="A15" s="11" t="s">
        <v>57</v>
      </c>
      <c r="B15" s="11" t="s">
        <v>56</v>
      </c>
      <c r="C15" s="11" t="s">
        <v>30</v>
      </c>
      <c r="D15" s="11" t="s">
        <v>56</v>
      </c>
      <c r="E15" s="11" t="s">
        <v>56</v>
      </c>
      <c r="F15" s="11" t="s">
        <v>56</v>
      </c>
      <c r="G15" s="11" t="s">
        <v>173</v>
      </c>
      <c r="H15" s="1">
        <v>42214</v>
      </c>
      <c r="I15" s="11">
        <v>17</v>
      </c>
      <c r="J15" s="11">
        <v>19</v>
      </c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F15" s="11">
        <f t="shared" si="0"/>
        <v>17</v>
      </c>
      <c r="DG15" s="11">
        <f t="shared" si="1"/>
        <v>19</v>
      </c>
      <c r="DH15" s="20">
        <f t="shared" ca="1" si="2"/>
        <v>0</v>
      </c>
      <c r="DI15" s="11">
        <v>1</v>
      </c>
    </row>
    <row r="16" spans="1:133" x14ac:dyDescent="0.25">
      <c r="A16" s="11" t="s">
        <v>57</v>
      </c>
      <c r="B16" s="11" t="s">
        <v>56</v>
      </c>
      <c r="C16" s="11" t="s">
        <v>30</v>
      </c>
      <c r="D16" s="11" t="s">
        <v>56</v>
      </c>
      <c r="E16" s="11" t="s">
        <v>56</v>
      </c>
      <c r="F16" s="11" t="s">
        <v>56</v>
      </c>
      <c r="G16" s="11" t="s">
        <v>173</v>
      </c>
      <c r="H16" s="1">
        <v>42215</v>
      </c>
      <c r="I16" s="11">
        <v>17</v>
      </c>
      <c r="J16" s="11">
        <v>18</v>
      </c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F16" s="11">
        <f t="shared" si="0"/>
        <v>17</v>
      </c>
      <c r="DG16" s="11">
        <f t="shared" si="1"/>
        <v>18</v>
      </c>
      <c r="DH16" s="20">
        <f t="shared" ca="1" si="2"/>
        <v>0</v>
      </c>
      <c r="DI16" s="11">
        <v>1</v>
      </c>
    </row>
    <row r="17" spans="1:113" x14ac:dyDescent="0.25">
      <c r="A17" s="11" t="s">
        <v>57</v>
      </c>
      <c r="B17" s="11" t="s">
        <v>56</v>
      </c>
      <c r="C17" s="11" t="s">
        <v>30</v>
      </c>
      <c r="D17" s="11" t="s">
        <v>56</v>
      </c>
      <c r="E17" s="11" t="s">
        <v>56</v>
      </c>
      <c r="F17" s="11" t="s">
        <v>56</v>
      </c>
      <c r="G17" s="11" t="s">
        <v>173</v>
      </c>
      <c r="H17" s="1">
        <v>42216</v>
      </c>
      <c r="I17" s="11">
        <v>17</v>
      </c>
      <c r="J17" s="11">
        <v>17</v>
      </c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F17" s="11">
        <f t="shared" si="0"/>
        <v>17</v>
      </c>
      <c r="DG17" s="11">
        <f t="shared" si="1"/>
        <v>17</v>
      </c>
      <c r="DH17" s="20">
        <f t="shared" ca="1" si="2"/>
        <v>0</v>
      </c>
      <c r="DI17" s="11">
        <v>1</v>
      </c>
    </row>
    <row r="18" spans="1:113" x14ac:dyDescent="0.25">
      <c r="A18" s="11" t="s">
        <v>57</v>
      </c>
      <c r="B18" s="11" t="s">
        <v>56</v>
      </c>
      <c r="C18" s="11" t="s">
        <v>30</v>
      </c>
      <c r="D18" s="11" t="s">
        <v>56</v>
      </c>
      <c r="E18" s="11" t="s">
        <v>56</v>
      </c>
      <c r="F18" s="11" t="s">
        <v>56</v>
      </c>
      <c r="G18" s="11" t="s">
        <v>173</v>
      </c>
      <c r="H18" s="1">
        <v>42222</v>
      </c>
      <c r="I18" s="11">
        <v>17</v>
      </c>
      <c r="J18" s="11">
        <v>17</v>
      </c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F18" s="11">
        <f t="shared" si="0"/>
        <v>17</v>
      </c>
      <c r="DG18" s="11">
        <f t="shared" si="1"/>
        <v>17</v>
      </c>
      <c r="DH18" s="20">
        <f t="shared" ca="1" si="2"/>
        <v>0</v>
      </c>
      <c r="DI18" s="11">
        <v>1</v>
      </c>
    </row>
    <row r="19" spans="1:113" x14ac:dyDescent="0.25">
      <c r="A19" s="11" t="s">
        <v>57</v>
      </c>
      <c r="B19" s="11" t="s">
        <v>56</v>
      </c>
      <c r="C19" s="11" t="s">
        <v>30</v>
      </c>
      <c r="D19" s="11" t="s">
        <v>56</v>
      </c>
      <c r="E19" s="11" t="s">
        <v>56</v>
      </c>
      <c r="F19" s="11" t="s">
        <v>56</v>
      </c>
      <c r="G19" s="11" t="s">
        <v>173</v>
      </c>
      <c r="H19" s="1">
        <v>42222</v>
      </c>
      <c r="I19" s="11">
        <v>17</v>
      </c>
      <c r="J19" s="11">
        <v>18</v>
      </c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F19" s="11">
        <f t="shared" si="0"/>
        <v>17</v>
      </c>
      <c r="DG19" s="11">
        <f t="shared" si="1"/>
        <v>18</v>
      </c>
      <c r="DH19" s="20">
        <f t="shared" ca="1" si="2"/>
        <v>0</v>
      </c>
      <c r="DI19" s="11">
        <v>1</v>
      </c>
    </row>
    <row r="20" spans="1:113" x14ac:dyDescent="0.25">
      <c r="A20" s="11" t="s">
        <v>57</v>
      </c>
      <c r="B20" s="11" t="s">
        <v>56</v>
      </c>
      <c r="C20" s="11" t="s">
        <v>30</v>
      </c>
      <c r="D20" s="11" t="s">
        <v>56</v>
      </c>
      <c r="E20" s="11" t="s">
        <v>56</v>
      </c>
      <c r="F20" s="11" t="s">
        <v>56</v>
      </c>
      <c r="G20" s="11" t="s">
        <v>173</v>
      </c>
      <c r="H20" s="1">
        <v>42229</v>
      </c>
      <c r="I20" s="11">
        <v>18</v>
      </c>
      <c r="J20" s="11">
        <v>19</v>
      </c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F20" s="11">
        <f t="shared" si="0"/>
        <v>18</v>
      </c>
      <c r="DG20" s="11">
        <f t="shared" si="1"/>
        <v>19</v>
      </c>
      <c r="DH20" s="20">
        <f t="shared" ca="1" si="2"/>
        <v>0</v>
      </c>
      <c r="DI20" s="11">
        <v>1</v>
      </c>
    </row>
    <row r="21" spans="1:113" x14ac:dyDescent="0.25">
      <c r="A21" s="11" t="s">
        <v>57</v>
      </c>
      <c r="B21" s="11" t="s">
        <v>56</v>
      </c>
      <c r="C21" s="11" t="s">
        <v>30</v>
      </c>
      <c r="D21" s="11" t="s">
        <v>56</v>
      </c>
      <c r="E21" s="11" t="s">
        <v>56</v>
      </c>
      <c r="F21" s="11" t="s">
        <v>56</v>
      </c>
      <c r="G21" s="11" t="s">
        <v>173</v>
      </c>
      <c r="H21" s="1">
        <v>42230</v>
      </c>
      <c r="I21" s="11">
        <v>18</v>
      </c>
      <c r="J21" s="11">
        <v>18</v>
      </c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F21" s="11">
        <f t="shared" si="0"/>
        <v>18</v>
      </c>
      <c r="DG21" s="11">
        <f t="shared" si="1"/>
        <v>18</v>
      </c>
      <c r="DH21" s="20">
        <f t="shared" ca="1" si="2"/>
        <v>0</v>
      </c>
      <c r="DI21" s="11">
        <v>1</v>
      </c>
    </row>
    <row r="22" spans="1:113" x14ac:dyDescent="0.25">
      <c r="A22" s="11" t="s">
        <v>57</v>
      </c>
      <c r="B22" s="11" t="s">
        <v>56</v>
      </c>
      <c r="C22" s="11" t="s">
        <v>30</v>
      </c>
      <c r="D22" s="11" t="s">
        <v>56</v>
      </c>
      <c r="E22" s="11" t="s">
        <v>56</v>
      </c>
      <c r="F22" s="11" t="s">
        <v>56</v>
      </c>
      <c r="G22" s="11" t="s">
        <v>173</v>
      </c>
      <c r="H22" s="1">
        <v>42233</v>
      </c>
      <c r="I22" s="11">
        <v>17</v>
      </c>
      <c r="J22" s="11">
        <v>18</v>
      </c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F22" s="11">
        <f t="shared" si="0"/>
        <v>17</v>
      </c>
      <c r="DG22" s="11">
        <f t="shared" si="1"/>
        <v>18</v>
      </c>
      <c r="DH22" s="20">
        <f t="shared" ca="1" si="2"/>
        <v>0</v>
      </c>
      <c r="DI22" s="11">
        <v>1</v>
      </c>
    </row>
    <row r="23" spans="1:113" x14ac:dyDescent="0.25">
      <c r="A23" s="11" t="s">
        <v>57</v>
      </c>
      <c r="B23" s="11" t="s">
        <v>56</v>
      </c>
      <c r="C23" s="11" t="s">
        <v>30</v>
      </c>
      <c r="D23" s="11" t="s">
        <v>56</v>
      </c>
      <c r="E23" s="11" t="s">
        <v>56</v>
      </c>
      <c r="F23" s="11" t="s">
        <v>56</v>
      </c>
      <c r="G23" s="11" t="s">
        <v>173</v>
      </c>
      <c r="H23" s="1">
        <v>42242</v>
      </c>
      <c r="I23" s="11">
        <v>17</v>
      </c>
      <c r="J23" s="11">
        <v>19</v>
      </c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F23" s="11">
        <f t="shared" si="0"/>
        <v>17</v>
      </c>
      <c r="DG23" s="11">
        <f t="shared" si="1"/>
        <v>19</v>
      </c>
      <c r="DH23" s="20">
        <f t="shared" ca="1" si="2"/>
        <v>0</v>
      </c>
      <c r="DI23" s="11">
        <v>1</v>
      </c>
    </row>
    <row r="24" spans="1:113" x14ac:dyDescent="0.25">
      <c r="A24" s="11" t="s">
        <v>57</v>
      </c>
      <c r="B24" s="11" t="s">
        <v>56</v>
      </c>
      <c r="C24" s="11" t="s">
        <v>30</v>
      </c>
      <c r="D24" s="11" t="s">
        <v>56</v>
      </c>
      <c r="E24" s="11" t="s">
        <v>56</v>
      </c>
      <c r="F24" s="11" t="s">
        <v>56</v>
      </c>
      <c r="G24" s="11" t="s">
        <v>173</v>
      </c>
      <c r="H24" s="1">
        <v>42243</v>
      </c>
      <c r="I24" s="11">
        <v>18</v>
      </c>
      <c r="J24" s="11">
        <v>19</v>
      </c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F24" s="11">
        <f t="shared" si="0"/>
        <v>18</v>
      </c>
      <c r="DG24" s="11">
        <f t="shared" si="1"/>
        <v>19</v>
      </c>
      <c r="DH24" s="20">
        <f t="shared" ca="1" si="2"/>
        <v>0</v>
      </c>
      <c r="DI24" s="11">
        <v>1</v>
      </c>
    </row>
    <row r="25" spans="1:113" x14ac:dyDescent="0.25">
      <c r="A25" s="11" t="s">
        <v>57</v>
      </c>
      <c r="B25" s="11" t="s">
        <v>56</v>
      </c>
      <c r="C25" s="11" t="s">
        <v>30</v>
      </c>
      <c r="D25" s="11" t="s">
        <v>56</v>
      </c>
      <c r="E25" s="11" t="s">
        <v>56</v>
      </c>
      <c r="F25" s="11" t="s">
        <v>56</v>
      </c>
      <c r="G25" s="11" t="s">
        <v>173</v>
      </c>
      <c r="H25" s="1">
        <v>42243</v>
      </c>
      <c r="I25" s="11">
        <v>19</v>
      </c>
      <c r="J25" s="11">
        <v>19</v>
      </c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F25" s="11">
        <f t="shared" si="0"/>
        <v>19</v>
      </c>
      <c r="DG25" s="11">
        <f t="shared" si="1"/>
        <v>19</v>
      </c>
      <c r="DH25" s="20">
        <f t="shared" ca="1" si="2"/>
        <v>0</v>
      </c>
      <c r="DI25" s="11">
        <v>1</v>
      </c>
    </row>
    <row r="26" spans="1:113" x14ac:dyDescent="0.25">
      <c r="A26" s="11" t="s">
        <v>57</v>
      </c>
      <c r="B26" s="11" t="s">
        <v>56</v>
      </c>
      <c r="C26" s="11" t="s">
        <v>30</v>
      </c>
      <c r="D26" s="11" t="s">
        <v>56</v>
      </c>
      <c r="E26" s="11" t="s">
        <v>56</v>
      </c>
      <c r="F26" s="11" t="s">
        <v>56</v>
      </c>
      <c r="G26" s="11" t="s">
        <v>173</v>
      </c>
      <c r="H26" s="1">
        <v>42244</v>
      </c>
      <c r="I26" s="11">
        <v>17</v>
      </c>
      <c r="J26" s="11">
        <v>19</v>
      </c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F26" s="11">
        <f t="shared" si="0"/>
        <v>17</v>
      </c>
      <c r="DG26" s="11">
        <f t="shared" si="1"/>
        <v>19</v>
      </c>
      <c r="DH26" s="20">
        <f t="shared" ca="1" si="2"/>
        <v>0</v>
      </c>
      <c r="DI26" s="11">
        <v>1</v>
      </c>
    </row>
    <row r="27" spans="1:113" x14ac:dyDescent="0.25">
      <c r="A27" s="11" t="s">
        <v>57</v>
      </c>
      <c r="B27" s="11" t="s">
        <v>56</v>
      </c>
      <c r="C27" s="11" t="s">
        <v>30</v>
      </c>
      <c r="D27" s="11" t="s">
        <v>56</v>
      </c>
      <c r="E27" s="11" t="s">
        <v>56</v>
      </c>
      <c r="F27" s="11" t="s">
        <v>56</v>
      </c>
      <c r="G27" s="11" t="s">
        <v>173</v>
      </c>
      <c r="H27" s="1">
        <v>42244</v>
      </c>
      <c r="I27" s="11">
        <v>18</v>
      </c>
      <c r="J27" s="11">
        <v>19</v>
      </c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F27" s="11">
        <f t="shared" si="0"/>
        <v>18</v>
      </c>
      <c r="DG27" s="11">
        <f t="shared" si="1"/>
        <v>19</v>
      </c>
      <c r="DH27" s="20">
        <f t="shared" ca="1" si="2"/>
        <v>0</v>
      </c>
      <c r="DI27" s="11">
        <v>1</v>
      </c>
    </row>
    <row r="28" spans="1:113" x14ac:dyDescent="0.25">
      <c r="A28" s="11" t="s">
        <v>57</v>
      </c>
      <c r="B28" s="11" t="s">
        <v>56</v>
      </c>
      <c r="C28" s="11" t="s">
        <v>30</v>
      </c>
      <c r="D28" s="11" t="s">
        <v>56</v>
      </c>
      <c r="E28" s="11" t="s">
        <v>56</v>
      </c>
      <c r="F28" s="11" t="s">
        <v>56</v>
      </c>
      <c r="G28" s="11" t="s">
        <v>173</v>
      </c>
      <c r="H28" s="1">
        <v>42255</v>
      </c>
      <c r="I28" s="11">
        <v>16</v>
      </c>
      <c r="J28" s="11">
        <v>19</v>
      </c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F28" s="11">
        <f t="shared" si="0"/>
        <v>16</v>
      </c>
      <c r="DG28" s="11">
        <f t="shared" si="1"/>
        <v>19</v>
      </c>
      <c r="DH28" s="20">
        <f t="shared" ca="1" si="2"/>
        <v>0</v>
      </c>
      <c r="DI28" s="11">
        <v>1</v>
      </c>
    </row>
    <row r="29" spans="1:113" x14ac:dyDescent="0.25">
      <c r="A29" s="11" t="s">
        <v>57</v>
      </c>
      <c r="B29" s="11" t="s">
        <v>56</v>
      </c>
      <c r="C29" s="11" t="s">
        <v>30</v>
      </c>
      <c r="D29" s="11" t="s">
        <v>56</v>
      </c>
      <c r="E29" s="11" t="s">
        <v>56</v>
      </c>
      <c r="F29" s="11" t="s">
        <v>56</v>
      </c>
      <c r="G29" s="11" t="s">
        <v>173</v>
      </c>
      <c r="H29" s="1">
        <v>42256</v>
      </c>
      <c r="I29" s="11">
        <v>16</v>
      </c>
      <c r="J29" s="11">
        <v>19</v>
      </c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F29" s="11">
        <f t="shared" si="0"/>
        <v>16</v>
      </c>
      <c r="DG29" s="11">
        <f t="shared" si="1"/>
        <v>19</v>
      </c>
      <c r="DH29" s="20">
        <f t="shared" ca="1" si="2"/>
        <v>0</v>
      </c>
      <c r="DI29" s="11">
        <v>1</v>
      </c>
    </row>
    <row r="30" spans="1:113" x14ac:dyDescent="0.25">
      <c r="A30" s="11" t="s">
        <v>57</v>
      </c>
      <c r="B30" s="11" t="s">
        <v>56</v>
      </c>
      <c r="C30" s="11" t="s">
        <v>30</v>
      </c>
      <c r="D30" s="11" t="s">
        <v>56</v>
      </c>
      <c r="E30" s="11" t="s">
        <v>56</v>
      </c>
      <c r="F30" s="11" t="s">
        <v>56</v>
      </c>
      <c r="G30" s="11" t="s">
        <v>173</v>
      </c>
      <c r="H30" s="1">
        <v>42257</v>
      </c>
      <c r="I30" s="11">
        <v>16</v>
      </c>
      <c r="J30" s="11">
        <v>19</v>
      </c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F30" s="11">
        <f t="shared" si="0"/>
        <v>16</v>
      </c>
      <c r="DG30" s="11">
        <f t="shared" si="1"/>
        <v>19</v>
      </c>
      <c r="DH30" s="20">
        <f t="shared" ca="1" si="2"/>
        <v>0</v>
      </c>
      <c r="DI30" s="11">
        <v>1</v>
      </c>
    </row>
    <row r="31" spans="1:113" x14ac:dyDescent="0.25">
      <c r="A31" s="11" t="s">
        <v>57</v>
      </c>
      <c r="B31" s="11" t="s">
        <v>56</v>
      </c>
      <c r="C31" s="11" t="s">
        <v>30</v>
      </c>
      <c r="D31" s="11" t="s">
        <v>56</v>
      </c>
      <c r="E31" s="11" t="s">
        <v>56</v>
      </c>
      <c r="F31" s="11" t="s">
        <v>56</v>
      </c>
      <c r="G31" s="11" t="s">
        <v>173</v>
      </c>
      <c r="H31" s="1">
        <v>42258</v>
      </c>
      <c r="I31" s="11">
        <v>16</v>
      </c>
      <c r="J31" s="11">
        <v>19</v>
      </c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F31" s="11">
        <f t="shared" si="0"/>
        <v>16</v>
      </c>
      <c r="DG31" s="11">
        <f t="shared" si="1"/>
        <v>19</v>
      </c>
      <c r="DH31" s="20">
        <f t="shared" ca="1" si="2"/>
        <v>0</v>
      </c>
      <c r="DI31" s="11">
        <v>1</v>
      </c>
    </row>
    <row r="32" spans="1:113" x14ac:dyDescent="0.25">
      <c r="A32" s="11" t="s">
        <v>57</v>
      </c>
      <c r="B32" s="11" t="s">
        <v>56</v>
      </c>
      <c r="C32" s="11" t="s">
        <v>30</v>
      </c>
      <c r="D32" s="11" t="s">
        <v>56</v>
      </c>
      <c r="E32" s="11" t="s">
        <v>56</v>
      </c>
      <c r="F32" s="11" t="s">
        <v>56</v>
      </c>
      <c r="G32" s="11" t="s">
        <v>173</v>
      </c>
      <c r="H32" s="1">
        <v>42271</v>
      </c>
      <c r="I32" s="11">
        <v>19</v>
      </c>
      <c r="J32" s="11">
        <v>19</v>
      </c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F32" s="11">
        <f t="shared" si="0"/>
        <v>19</v>
      </c>
      <c r="DG32" s="11">
        <f t="shared" si="1"/>
        <v>19</v>
      </c>
      <c r="DH32" s="20">
        <f t="shared" ca="1" si="2"/>
        <v>0</v>
      </c>
      <c r="DI32" s="11">
        <v>1</v>
      </c>
    </row>
    <row r="33" spans="1:113" x14ac:dyDescent="0.25">
      <c r="A33" s="11" t="s">
        <v>57</v>
      </c>
      <c r="B33" s="11" t="s">
        <v>56</v>
      </c>
      <c r="C33" s="11" t="s">
        <v>30</v>
      </c>
      <c r="D33" s="11" t="s">
        <v>56</v>
      </c>
      <c r="E33" s="11" t="s">
        <v>56</v>
      </c>
      <c r="F33" s="11" t="s">
        <v>56</v>
      </c>
      <c r="G33" s="11" t="s">
        <v>173</v>
      </c>
      <c r="H33" s="1">
        <v>42272</v>
      </c>
      <c r="I33" s="11">
        <v>18</v>
      </c>
      <c r="J33" s="11">
        <v>19</v>
      </c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F33" s="11">
        <f t="shared" si="0"/>
        <v>18</v>
      </c>
      <c r="DG33" s="11">
        <f t="shared" si="1"/>
        <v>19</v>
      </c>
      <c r="DH33" s="20">
        <f t="shared" ca="1" si="2"/>
        <v>0</v>
      </c>
      <c r="DI33" s="11">
        <v>1</v>
      </c>
    </row>
    <row r="34" spans="1:113" x14ac:dyDescent="0.25">
      <c r="A34" s="11" t="s">
        <v>57</v>
      </c>
      <c r="B34" s="11" t="s">
        <v>56</v>
      </c>
      <c r="C34" s="11" t="s">
        <v>30</v>
      </c>
      <c r="D34" s="11" t="s">
        <v>56</v>
      </c>
      <c r="E34" s="11" t="s">
        <v>56</v>
      </c>
      <c r="F34" s="11" t="s">
        <v>56</v>
      </c>
      <c r="G34" s="11" t="s">
        <v>173</v>
      </c>
      <c r="H34" s="1">
        <v>42275</v>
      </c>
      <c r="I34" s="11">
        <v>19</v>
      </c>
      <c r="J34" s="11">
        <v>19</v>
      </c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F34" s="11">
        <f t="shared" si="0"/>
        <v>19</v>
      </c>
      <c r="DG34" s="11">
        <f t="shared" si="1"/>
        <v>19</v>
      </c>
      <c r="DH34" s="20">
        <f t="shared" ca="1" si="2"/>
        <v>0</v>
      </c>
      <c r="DI34" s="11">
        <v>1</v>
      </c>
    </row>
    <row r="35" spans="1:113" x14ac:dyDescent="0.25">
      <c r="A35" s="11" t="s">
        <v>57</v>
      </c>
      <c r="B35" s="11" t="s">
        <v>56</v>
      </c>
      <c r="C35" s="11" t="s">
        <v>30</v>
      </c>
      <c r="D35" s="11" t="s">
        <v>56</v>
      </c>
      <c r="E35" s="11" t="s">
        <v>56</v>
      </c>
      <c r="F35" s="11" t="s">
        <v>56</v>
      </c>
      <c r="G35" s="11" t="s">
        <v>173</v>
      </c>
      <c r="H35" s="1">
        <v>42276</v>
      </c>
      <c r="I35" s="11">
        <v>19</v>
      </c>
      <c r="J35" s="11">
        <v>19</v>
      </c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F35" s="11">
        <f t="shared" si="0"/>
        <v>19</v>
      </c>
      <c r="DG35" s="11">
        <f t="shared" si="1"/>
        <v>19</v>
      </c>
      <c r="DH35" s="20">
        <f t="shared" ca="1" si="2"/>
        <v>0</v>
      </c>
      <c r="DI35" s="11">
        <v>1</v>
      </c>
    </row>
    <row r="36" spans="1:113" x14ac:dyDescent="0.25">
      <c r="A36" s="11" t="s">
        <v>57</v>
      </c>
      <c r="B36" s="11" t="s">
        <v>56</v>
      </c>
      <c r="C36" s="11" t="s">
        <v>30</v>
      </c>
      <c r="D36" s="11" t="s">
        <v>56</v>
      </c>
      <c r="E36" s="11" t="s">
        <v>56</v>
      </c>
      <c r="F36" s="11" t="s">
        <v>56</v>
      </c>
      <c r="G36" s="11" t="s">
        <v>173</v>
      </c>
      <c r="H36" s="1">
        <v>42285</v>
      </c>
      <c r="I36" s="11">
        <v>19</v>
      </c>
      <c r="J36" s="11">
        <v>19</v>
      </c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F36" s="11">
        <f t="shared" si="0"/>
        <v>19</v>
      </c>
      <c r="DG36" s="11">
        <f t="shared" si="1"/>
        <v>19</v>
      </c>
      <c r="DH36" s="20">
        <f t="shared" ca="1" si="2"/>
        <v>0</v>
      </c>
      <c r="DI36" s="11">
        <v>1</v>
      </c>
    </row>
    <row r="37" spans="1:113" x14ac:dyDescent="0.25">
      <c r="A37" s="11" t="s">
        <v>57</v>
      </c>
      <c r="B37" s="11" t="s">
        <v>56</v>
      </c>
      <c r="C37" s="11" t="s">
        <v>30</v>
      </c>
      <c r="D37" s="11" t="s">
        <v>56</v>
      </c>
      <c r="E37" s="11" t="s">
        <v>56</v>
      </c>
      <c r="F37" s="11" t="s">
        <v>56</v>
      </c>
      <c r="G37" s="11" t="s">
        <v>173</v>
      </c>
      <c r="H37" s="1">
        <v>42286</v>
      </c>
      <c r="I37" s="11">
        <v>17</v>
      </c>
      <c r="J37" s="11">
        <v>19</v>
      </c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F37" s="11">
        <f t="shared" si="0"/>
        <v>17</v>
      </c>
      <c r="DG37" s="11">
        <f t="shared" si="1"/>
        <v>19</v>
      </c>
      <c r="DH37" s="20">
        <f t="shared" ca="1" si="2"/>
        <v>0</v>
      </c>
      <c r="DI37" s="11">
        <v>1</v>
      </c>
    </row>
    <row r="38" spans="1:113" x14ac:dyDescent="0.25">
      <c r="A38" s="11" t="s">
        <v>57</v>
      </c>
      <c r="B38" s="11" t="s">
        <v>56</v>
      </c>
      <c r="C38" s="11" t="s">
        <v>30</v>
      </c>
      <c r="D38" s="11" t="s">
        <v>56</v>
      </c>
      <c r="E38" s="11" t="s">
        <v>56</v>
      </c>
      <c r="F38" s="11" t="s">
        <v>56</v>
      </c>
      <c r="G38" s="11" t="s">
        <v>173</v>
      </c>
      <c r="H38" s="1">
        <v>42289</v>
      </c>
      <c r="I38" s="11">
        <v>16</v>
      </c>
      <c r="J38" s="11">
        <v>19</v>
      </c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F38" s="11">
        <f t="shared" si="0"/>
        <v>16</v>
      </c>
      <c r="DG38" s="11">
        <f t="shared" si="1"/>
        <v>19</v>
      </c>
      <c r="DH38" s="20">
        <f t="shared" ca="1" si="2"/>
        <v>0</v>
      </c>
      <c r="DI38" s="11">
        <v>1</v>
      </c>
    </row>
    <row r="39" spans="1:113" x14ac:dyDescent="0.25">
      <c r="A39" s="11" t="s">
        <v>57</v>
      </c>
      <c r="B39" s="11" t="s">
        <v>56</v>
      </c>
      <c r="C39" s="11" t="s">
        <v>30</v>
      </c>
      <c r="D39" s="11" t="s">
        <v>56</v>
      </c>
      <c r="E39" s="11" t="s">
        <v>56</v>
      </c>
      <c r="F39" s="11" t="s">
        <v>56</v>
      </c>
      <c r="G39" s="11" t="s">
        <v>173</v>
      </c>
      <c r="H39" s="1">
        <v>42289</v>
      </c>
      <c r="I39" s="11">
        <v>17</v>
      </c>
      <c r="J39" s="11">
        <v>19</v>
      </c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F39" s="11">
        <f t="shared" si="0"/>
        <v>17</v>
      </c>
      <c r="DG39" s="11">
        <f t="shared" si="1"/>
        <v>19</v>
      </c>
      <c r="DH39" s="20">
        <f t="shared" ca="1" si="2"/>
        <v>0</v>
      </c>
      <c r="DI39" s="11">
        <v>1</v>
      </c>
    </row>
    <row r="40" spans="1:113" x14ac:dyDescent="0.25">
      <c r="A40" s="11" t="s">
        <v>57</v>
      </c>
      <c r="B40" s="11" t="s">
        <v>56</v>
      </c>
      <c r="C40" s="11" t="s">
        <v>30</v>
      </c>
      <c r="D40" s="11" t="s">
        <v>56</v>
      </c>
      <c r="E40" s="11" t="s">
        <v>56</v>
      </c>
      <c r="F40" s="11" t="s">
        <v>56</v>
      </c>
      <c r="G40" s="11" t="s">
        <v>173</v>
      </c>
      <c r="H40" s="1">
        <v>42290</v>
      </c>
      <c r="I40" s="11">
        <v>16</v>
      </c>
      <c r="J40" s="11">
        <v>19</v>
      </c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F40" s="11">
        <f t="shared" si="0"/>
        <v>16</v>
      </c>
      <c r="DG40" s="11">
        <f t="shared" si="1"/>
        <v>19</v>
      </c>
      <c r="DH40" s="20">
        <f t="shared" ca="1" si="2"/>
        <v>0</v>
      </c>
      <c r="DI40" s="11">
        <v>1</v>
      </c>
    </row>
    <row r="41" spans="1:113" x14ac:dyDescent="0.25">
      <c r="A41" s="11" t="s">
        <v>57</v>
      </c>
      <c r="B41" s="11" t="s">
        <v>56</v>
      </c>
      <c r="C41" s="11" t="s">
        <v>30</v>
      </c>
      <c r="D41" s="11" t="s">
        <v>56</v>
      </c>
      <c r="E41" s="11" t="s">
        <v>56</v>
      </c>
      <c r="F41" s="11" t="s">
        <v>56</v>
      </c>
      <c r="G41" s="11" t="s">
        <v>173</v>
      </c>
      <c r="H41" s="1">
        <v>42290</v>
      </c>
      <c r="I41" s="11">
        <v>17</v>
      </c>
      <c r="J41" s="11">
        <v>19</v>
      </c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F41" s="11">
        <f t="shared" si="0"/>
        <v>17</v>
      </c>
      <c r="DG41" s="11">
        <f t="shared" si="1"/>
        <v>19</v>
      </c>
      <c r="DH41" s="20">
        <f t="shared" ca="1" si="2"/>
        <v>0</v>
      </c>
      <c r="DI41" s="11">
        <v>1</v>
      </c>
    </row>
    <row r="42" spans="1:113" x14ac:dyDescent="0.25">
      <c r="A42" s="11" t="s">
        <v>57</v>
      </c>
      <c r="B42" s="11" t="s">
        <v>56</v>
      </c>
      <c r="C42" s="11" t="s">
        <v>30</v>
      </c>
      <c r="D42" s="11" t="s">
        <v>56</v>
      </c>
      <c r="E42" s="11" t="s">
        <v>56</v>
      </c>
      <c r="F42" s="11" t="s">
        <v>56</v>
      </c>
      <c r="G42" s="11" t="s">
        <v>173</v>
      </c>
      <c r="H42" s="1">
        <v>42291</v>
      </c>
      <c r="I42" s="11">
        <v>18</v>
      </c>
      <c r="J42" s="11">
        <v>19</v>
      </c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F42" s="11">
        <f t="shared" si="0"/>
        <v>18</v>
      </c>
      <c r="DG42" s="11">
        <f t="shared" si="1"/>
        <v>19</v>
      </c>
      <c r="DH42" s="20">
        <f t="shared" ca="1" si="2"/>
        <v>0</v>
      </c>
      <c r="DI42" s="11">
        <v>1</v>
      </c>
    </row>
    <row r="43" spans="1:113" x14ac:dyDescent="0.25">
      <c r="A43" s="11" t="s">
        <v>57</v>
      </c>
      <c r="B43" s="11" t="s">
        <v>56</v>
      </c>
      <c r="C43" s="11" t="s">
        <v>30</v>
      </c>
      <c r="D43" s="11" t="s">
        <v>56</v>
      </c>
      <c r="E43" s="11" t="s">
        <v>56</v>
      </c>
      <c r="F43" s="11" t="s">
        <v>56</v>
      </c>
      <c r="G43" s="11" t="s">
        <v>173</v>
      </c>
      <c r="H43" s="1">
        <v>42292</v>
      </c>
      <c r="I43" s="11">
        <v>18</v>
      </c>
      <c r="J43" s="11">
        <v>19</v>
      </c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F43" s="11">
        <f t="shared" si="0"/>
        <v>18</v>
      </c>
      <c r="DG43" s="11">
        <f t="shared" si="1"/>
        <v>19</v>
      </c>
      <c r="DH43" s="20">
        <f t="shared" ca="1" si="2"/>
        <v>0</v>
      </c>
      <c r="DI43" s="11">
        <v>1</v>
      </c>
    </row>
    <row r="44" spans="1:113" x14ac:dyDescent="0.25">
      <c r="A44" s="11" t="s">
        <v>57</v>
      </c>
      <c r="B44" s="11" t="s">
        <v>56</v>
      </c>
      <c r="C44" s="11" t="s">
        <v>30</v>
      </c>
      <c r="D44" s="11" t="s">
        <v>56</v>
      </c>
      <c r="E44" s="11" t="s">
        <v>56</v>
      </c>
      <c r="F44" s="11" t="s">
        <v>56</v>
      </c>
      <c r="G44" s="11" t="s">
        <v>173</v>
      </c>
      <c r="H44" s="1">
        <v>42292</v>
      </c>
      <c r="I44" s="11">
        <v>19</v>
      </c>
      <c r="J44" s="11">
        <v>19</v>
      </c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F44" s="11">
        <f t="shared" si="0"/>
        <v>19</v>
      </c>
      <c r="DG44" s="11">
        <f t="shared" si="1"/>
        <v>19</v>
      </c>
      <c r="DH44" s="20">
        <f t="shared" ca="1" si="2"/>
        <v>0</v>
      </c>
      <c r="DI44" s="11">
        <v>1</v>
      </c>
    </row>
    <row r="45" spans="1:113" x14ac:dyDescent="0.25">
      <c r="A45" s="11" t="s">
        <v>57</v>
      </c>
      <c r="B45" s="11" t="s">
        <v>56</v>
      </c>
      <c r="C45" s="11" t="s">
        <v>30</v>
      </c>
      <c r="D45" s="11" t="s">
        <v>56</v>
      </c>
      <c r="E45" s="11" t="s">
        <v>56</v>
      </c>
      <c r="F45" s="11" t="s">
        <v>56</v>
      </c>
      <c r="G45" s="11" t="s">
        <v>173</v>
      </c>
      <c r="H45" s="1">
        <v>42293</v>
      </c>
      <c r="I45" s="11">
        <v>19</v>
      </c>
      <c r="J45" s="11">
        <v>19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F45" s="11">
        <f t="shared" si="0"/>
        <v>19</v>
      </c>
      <c r="DG45" s="11">
        <f t="shared" si="1"/>
        <v>19</v>
      </c>
      <c r="DH45" s="20">
        <f t="shared" ca="1" si="2"/>
        <v>0</v>
      </c>
      <c r="DI45" s="11">
        <v>1</v>
      </c>
    </row>
    <row r="46" spans="1:113" x14ac:dyDescent="0.25">
      <c r="A46" s="11" t="s">
        <v>57</v>
      </c>
      <c r="B46" s="11" t="s">
        <v>56</v>
      </c>
      <c r="C46" s="11" t="s">
        <v>30</v>
      </c>
      <c r="D46" s="11" t="s">
        <v>56</v>
      </c>
      <c r="E46" s="11" t="s">
        <v>56</v>
      </c>
      <c r="F46" s="11" t="s">
        <v>56</v>
      </c>
      <c r="G46" s="11" t="s">
        <v>173</v>
      </c>
      <c r="H46" s="1">
        <v>42303</v>
      </c>
      <c r="I46" s="11">
        <v>19</v>
      </c>
      <c r="J46" s="11">
        <v>19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F46" s="11">
        <f t="shared" si="0"/>
        <v>19</v>
      </c>
      <c r="DG46" s="11">
        <f t="shared" si="1"/>
        <v>19</v>
      </c>
      <c r="DH46" s="20">
        <f t="shared" ca="1" si="2"/>
        <v>0</v>
      </c>
      <c r="DI46" s="11">
        <v>1</v>
      </c>
    </row>
    <row r="47" spans="1:113" x14ac:dyDescent="0.25">
      <c r="A47" s="11" t="s">
        <v>57</v>
      </c>
      <c r="B47" s="11" t="s">
        <v>56</v>
      </c>
      <c r="C47" s="11" t="s">
        <v>30</v>
      </c>
      <c r="D47" s="11" t="s">
        <v>56</v>
      </c>
      <c r="E47" s="11" t="s">
        <v>56</v>
      </c>
      <c r="F47" s="11" t="s">
        <v>56</v>
      </c>
      <c r="G47" s="11" t="s">
        <v>173</v>
      </c>
      <c r="H47" s="1">
        <v>42304</v>
      </c>
      <c r="I47" s="11">
        <v>19</v>
      </c>
      <c r="J47" s="11">
        <v>19</v>
      </c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F47" s="11">
        <f t="shared" si="0"/>
        <v>19</v>
      </c>
      <c r="DG47" s="11">
        <f t="shared" si="1"/>
        <v>19</v>
      </c>
      <c r="DH47" s="20">
        <f t="shared" ca="1" si="2"/>
        <v>0</v>
      </c>
      <c r="DI47" s="11">
        <v>1</v>
      </c>
    </row>
    <row r="48" spans="1:113" x14ac:dyDescent="0.25">
      <c r="A48" s="11" t="s">
        <v>57</v>
      </c>
      <c r="B48" s="11" t="s">
        <v>56</v>
      </c>
      <c r="C48" s="11" t="s">
        <v>30</v>
      </c>
      <c r="D48" s="11" t="s">
        <v>56</v>
      </c>
      <c r="E48" s="11" t="s">
        <v>56</v>
      </c>
      <c r="F48" s="11" t="s">
        <v>56</v>
      </c>
      <c r="G48" s="11" t="s">
        <v>173</v>
      </c>
      <c r="H48" s="1">
        <v>42305</v>
      </c>
      <c r="I48" s="11">
        <v>19</v>
      </c>
      <c r="J48" s="11">
        <v>19</v>
      </c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F48" s="11">
        <f t="shared" si="0"/>
        <v>19</v>
      </c>
      <c r="DG48" s="11">
        <f t="shared" si="1"/>
        <v>19</v>
      </c>
      <c r="DH48" s="20">
        <f t="shared" ca="1" si="2"/>
        <v>0</v>
      </c>
      <c r="DI48" s="11">
        <v>1</v>
      </c>
    </row>
    <row r="49" spans="1:113" x14ac:dyDescent="0.25">
      <c r="A49" s="11" t="s">
        <v>57</v>
      </c>
      <c r="B49" s="11" t="s">
        <v>56</v>
      </c>
      <c r="C49" s="11" t="s">
        <v>30</v>
      </c>
      <c r="D49" s="11" t="s">
        <v>56</v>
      </c>
      <c r="E49" s="11" t="s">
        <v>56</v>
      </c>
      <c r="F49" s="11" t="s">
        <v>56</v>
      </c>
      <c r="G49" s="11" t="s">
        <v>173</v>
      </c>
      <c r="H49" s="1">
        <v>42306</v>
      </c>
      <c r="I49" s="11">
        <v>19</v>
      </c>
      <c r="J49" s="11">
        <v>19</v>
      </c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F49" s="11">
        <f t="shared" si="0"/>
        <v>19</v>
      </c>
      <c r="DG49" s="11">
        <f t="shared" si="1"/>
        <v>19</v>
      </c>
      <c r="DH49" s="20">
        <f t="shared" ca="1" si="2"/>
        <v>0</v>
      </c>
      <c r="DI49" s="11">
        <v>1</v>
      </c>
    </row>
    <row r="50" spans="1:113" x14ac:dyDescent="0.25">
      <c r="A50" s="11" t="s">
        <v>57</v>
      </c>
      <c r="B50" s="11" t="s">
        <v>56</v>
      </c>
      <c r="C50" s="11" t="s">
        <v>30</v>
      </c>
      <c r="D50" s="11" t="s">
        <v>56</v>
      </c>
      <c r="E50" s="11" t="s">
        <v>56</v>
      </c>
      <c r="F50" s="11" t="s">
        <v>56</v>
      </c>
      <c r="G50" s="11" t="s">
        <v>173</v>
      </c>
      <c r="H50" s="1">
        <v>42307</v>
      </c>
      <c r="I50" s="11">
        <v>19</v>
      </c>
      <c r="J50" s="11">
        <v>19</v>
      </c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F50" s="11">
        <f t="shared" si="0"/>
        <v>19</v>
      </c>
      <c r="DG50" s="11">
        <f t="shared" si="1"/>
        <v>19</v>
      </c>
      <c r="DH50" s="20">
        <f t="shared" ca="1" si="2"/>
        <v>0</v>
      </c>
      <c r="DI50" s="11">
        <v>1</v>
      </c>
    </row>
    <row r="51" spans="1:113" x14ac:dyDescent="0.25">
      <c r="A51" s="11" t="s">
        <v>57</v>
      </c>
      <c r="B51" s="11" t="s">
        <v>56</v>
      </c>
      <c r="C51" s="11" t="s">
        <v>30</v>
      </c>
      <c r="D51" s="11" t="s">
        <v>56</v>
      </c>
      <c r="E51" s="11" t="s">
        <v>56</v>
      </c>
      <c r="F51" s="11" t="s">
        <v>56</v>
      </c>
      <c r="G51" s="11" t="s">
        <v>174</v>
      </c>
      <c r="H51" s="1">
        <v>41947</v>
      </c>
      <c r="I51" s="11">
        <v>19</v>
      </c>
      <c r="J51" s="11">
        <v>19</v>
      </c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F51" s="11">
        <f t="shared" si="0"/>
        <v>19</v>
      </c>
      <c r="DG51" s="11">
        <f t="shared" si="1"/>
        <v>19</v>
      </c>
      <c r="DH51" s="20">
        <f t="shared" ca="1" si="2"/>
        <v>0</v>
      </c>
      <c r="DI51" s="11">
        <v>1</v>
      </c>
    </row>
    <row r="52" spans="1:113" x14ac:dyDescent="0.25">
      <c r="A52" s="11" t="s">
        <v>57</v>
      </c>
      <c r="B52" s="11" t="s">
        <v>56</v>
      </c>
      <c r="C52" s="11" t="s">
        <v>30</v>
      </c>
      <c r="D52" s="11" t="s">
        <v>56</v>
      </c>
      <c r="E52" s="11" t="s">
        <v>56</v>
      </c>
      <c r="F52" s="11" t="s">
        <v>56</v>
      </c>
      <c r="G52" s="11" t="s">
        <v>174</v>
      </c>
      <c r="H52" s="1">
        <v>41948</v>
      </c>
      <c r="I52" s="11">
        <v>18</v>
      </c>
      <c r="J52" s="11">
        <v>19</v>
      </c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F52" s="11">
        <f t="shared" si="0"/>
        <v>18</v>
      </c>
      <c r="DG52" s="11">
        <f t="shared" si="1"/>
        <v>19</v>
      </c>
      <c r="DH52" s="20">
        <f t="shared" ca="1" si="2"/>
        <v>0</v>
      </c>
      <c r="DI52" s="11">
        <v>1</v>
      </c>
    </row>
    <row r="53" spans="1:113" x14ac:dyDescent="0.25">
      <c r="A53" s="11" t="s">
        <v>57</v>
      </c>
      <c r="B53" s="11" t="s">
        <v>56</v>
      </c>
      <c r="C53" s="11" t="s">
        <v>30</v>
      </c>
      <c r="D53" s="11" t="s">
        <v>56</v>
      </c>
      <c r="E53" s="11" t="s">
        <v>56</v>
      </c>
      <c r="F53" s="11" t="s">
        <v>56</v>
      </c>
      <c r="G53" s="11" t="s">
        <v>174</v>
      </c>
      <c r="H53" s="1">
        <v>41949</v>
      </c>
      <c r="I53" s="11">
        <v>17</v>
      </c>
      <c r="J53" s="11">
        <v>19</v>
      </c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F53" s="11">
        <f t="shared" si="0"/>
        <v>17</v>
      </c>
      <c r="DG53" s="11">
        <f t="shared" si="1"/>
        <v>19</v>
      </c>
      <c r="DH53" s="20">
        <f t="shared" ca="1" si="2"/>
        <v>0</v>
      </c>
      <c r="DI53" s="11">
        <v>1</v>
      </c>
    </row>
    <row r="54" spans="1:113" x14ac:dyDescent="0.25">
      <c r="A54" s="11" t="s">
        <v>57</v>
      </c>
      <c r="B54" s="11" t="s">
        <v>56</v>
      </c>
      <c r="C54" s="11" t="s">
        <v>30</v>
      </c>
      <c r="D54" s="11" t="s">
        <v>56</v>
      </c>
      <c r="E54" s="11" t="s">
        <v>56</v>
      </c>
      <c r="F54" s="11" t="s">
        <v>56</v>
      </c>
      <c r="G54" s="11" t="s">
        <v>174</v>
      </c>
      <c r="H54" s="1">
        <v>41950</v>
      </c>
      <c r="I54" s="11">
        <v>18</v>
      </c>
      <c r="J54" s="11">
        <v>19</v>
      </c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F54" s="11">
        <f t="shared" si="0"/>
        <v>18</v>
      </c>
      <c r="DG54" s="11">
        <f t="shared" si="1"/>
        <v>19</v>
      </c>
      <c r="DH54" s="20">
        <f t="shared" ca="1" si="2"/>
        <v>0</v>
      </c>
      <c r="DI54" s="11">
        <v>1</v>
      </c>
    </row>
    <row r="55" spans="1:113" x14ac:dyDescent="0.25">
      <c r="A55" s="11" t="s">
        <v>57</v>
      </c>
      <c r="B55" s="11" t="s">
        <v>56</v>
      </c>
      <c r="C55" s="11" t="s">
        <v>30</v>
      </c>
      <c r="D55" s="11" t="s">
        <v>56</v>
      </c>
      <c r="E55" s="11" t="s">
        <v>56</v>
      </c>
      <c r="F55" s="11" t="s">
        <v>56</v>
      </c>
      <c r="G55" s="11" t="s">
        <v>174</v>
      </c>
      <c r="H55" s="1">
        <v>41953</v>
      </c>
      <c r="I55" s="11">
        <v>18</v>
      </c>
      <c r="J55" s="11">
        <v>19</v>
      </c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F55" s="11">
        <f t="shared" ref="DF55:DF106" si="3">I55</f>
        <v>18</v>
      </c>
      <c r="DG55" s="11">
        <f t="shared" ref="DG55:DG106" si="4">J55</f>
        <v>19</v>
      </c>
      <c r="DH55" s="20">
        <f t="shared" ca="1" si="2"/>
        <v>0</v>
      </c>
      <c r="DI55" s="11">
        <v>1</v>
      </c>
    </row>
    <row r="56" spans="1:113" x14ac:dyDescent="0.25">
      <c r="A56" s="11" t="s">
        <v>57</v>
      </c>
      <c r="B56" s="11" t="s">
        <v>56</v>
      </c>
      <c r="C56" s="11" t="s">
        <v>30</v>
      </c>
      <c r="D56" s="11" t="s">
        <v>56</v>
      </c>
      <c r="E56" s="11" t="s">
        <v>56</v>
      </c>
      <c r="F56" s="11" t="s">
        <v>56</v>
      </c>
      <c r="G56" s="11" t="s">
        <v>174</v>
      </c>
      <c r="H56" s="1">
        <v>41956</v>
      </c>
      <c r="I56" s="11">
        <v>18</v>
      </c>
      <c r="J56" s="11">
        <v>19</v>
      </c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F56" s="11">
        <f t="shared" si="3"/>
        <v>18</v>
      </c>
      <c r="DG56" s="11">
        <f t="shared" si="4"/>
        <v>19</v>
      </c>
      <c r="DH56" s="20">
        <f t="shared" ca="1" si="2"/>
        <v>0</v>
      </c>
      <c r="DI56" s="11">
        <v>1</v>
      </c>
    </row>
    <row r="57" spans="1:113" x14ac:dyDescent="0.25">
      <c r="A57" s="11" t="s">
        <v>57</v>
      </c>
      <c r="B57" s="11" t="s">
        <v>56</v>
      </c>
      <c r="C57" s="11" t="s">
        <v>30</v>
      </c>
      <c r="D57" s="11" t="s">
        <v>56</v>
      </c>
      <c r="E57" s="11" t="s">
        <v>56</v>
      </c>
      <c r="F57" s="11" t="s">
        <v>56</v>
      </c>
      <c r="G57" s="11" t="s">
        <v>174</v>
      </c>
      <c r="H57" s="1">
        <v>41963</v>
      </c>
      <c r="I57" s="11">
        <v>18</v>
      </c>
      <c r="J57" s="11">
        <v>18</v>
      </c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F57" s="11">
        <f t="shared" si="3"/>
        <v>18</v>
      </c>
      <c r="DG57" s="11">
        <f t="shared" si="4"/>
        <v>18</v>
      </c>
      <c r="DH57" s="20">
        <f t="shared" ref="DH57:DH108" ca="1" si="5">(SUM(OFFSET($AJ57, 0, $DF57-1, 1, $DG57-$DF57+1))-SUM(OFFSET($K57, 0, $DF57-1, 1, $DG57-$DF57+1)))/($DG57-$DF57+1)</f>
        <v>0</v>
      </c>
      <c r="DI57" s="11">
        <v>1</v>
      </c>
    </row>
    <row r="58" spans="1:113" x14ac:dyDescent="0.25">
      <c r="A58" s="11" t="s">
        <v>57</v>
      </c>
      <c r="B58" s="11" t="s">
        <v>56</v>
      </c>
      <c r="C58" s="11" t="s">
        <v>30</v>
      </c>
      <c r="D58" s="11" t="s">
        <v>56</v>
      </c>
      <c r="E58" s="11" t="s">
        <v>56</v>
      </c>
      <c r="F58" s="11" t="s">
        <v>56</v>
      </c>
      <c r="G58" s="11" t="s">
        <v>174</v>
      </c>
      <c r="H58" s="1">
        <v>41975</v>
      </c>
      <c r="I58" s="11">
        <v>18</v>
      </c>
      <c r="J58" s="11">
        <v>18</v>
      </c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F58" s="11">
        <f t="shared" si="3"/>
        <v>18</v>
      </c>
      <c r="DG58" s="11">
        <f t="shared" si="4"/>
        <v>18</v>
      </c>
      <c r="DH58" s="20">
        <f t="shared" ca="1" si="5"/>
        <v>0</v>
      </c>
      <c r="DI58" s="11">
        <v>1</v>
      </c>
    </row>
    <row r="59" spans="1:113" x14ac:dyDescent="0.25">
      <c r="A59" s="11" t="s">
        <v>57</v>
      </c>
      <c r="B59" s="11" t="s">
        <v>56</v>
      </c>
      <c r="C59" s="11" t="s">
        <v>30</v>
      </c>
      <c r="D59" s="11" t="s">
        <v>56</v>
      </c>
      <c r="E59" s="11" t="s">
        <v>56</v>
      </c>
      <c r="F59" s="11" t="s">
        <v>56</v>
      </c>
      <c r="G59" s="11" t="s">
        <v>174</v>
      </c>
      <c r="H59" s="1">
        <v>41976</v>
      </c>
      <c r="I59" s="11">
        <v>18</v>
      </c>
      <c r="J59" s="11">
        <v>18</v>
      </c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F59" s="11">
        <f t="shared" si="3"/>
        <v>18</v>
      </c>
      <c r="DG59" s="11">
        <f t="shared" si="4"/>
        <v>18</v>
      </c>
      <c r="DH59" s="20">
        <f t="shared" ca="1" si="5"/>
        <v>0</v>
      </c>
      <c r="DI59" s="11">
        <v>1</v>
      </c>
    </row>
    <row r="60" spans="1:113" x14ac:dyDescent="0.25">
      <c r="A60" s="11" t="s">
        <v>57</v>
      </c>
      <c r="B60" s="11" t="s">
        <v>56</v>
      </c>
      <c r="C60" s="11" t="s">
        <v>30</v>
      </c>
      <c r="D60" s="11" t="s">
        <v>56</v>
      </c>
      <c r="E60" s="11" t="s">
        <v>56</v>
      </c>
      <c r="F60" s="11" t="s">
        <v>56</v>
      </c>
      <c r="G60" s="11" t="s">
        <v>174</v>
      </c>
      <c r="H60" s="1">
        <v>41978</v>
      </c>
      <c r="I60" s="11">
        <v>18</v>
      </c>
      <c r="J60" s="11">
        <v>18</v>
      </c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F60" s="11">
        <f t="shared" si="3"/>
        <v>18</v>
      </c>
      <c r="DG60" s="11">
        <f t="shared" si="4"/>
        <v>18</v>
      </c>
      <c r="DH60" s="20">
        <f t="shared" ca="1" si="5"/>
        <v>0</v>
      </c>
      <c r="DI60" s="11">
        <v>1</v>
      </c>
    </row>
    <row r="61" spans="1:113" x14ac:dyDescent="0.25">
      <c r="A61" s="11" t="s">
        <v>57</v>
      </c>
      <c r="B61" s="11" t="s">
        <v>56</v>
      </c>
      <c r="C61" s="11" t="s">
        <v>30</v>
      </c>
      <c r="D61" s="11" t="s">
        <v>56</v>
      </c>
      <c r="E61" s="11" t="s">
        <v>56</v>
      </c>
      <c r="F61" s="11" t="s">
        <v>56</v>
      </c>
      <c r="G61" s="11" t="s">
        <v>174</v>
      </c>
      <c r="H61" s="1">
        <v>41981</v>
      </c>
      <c r="I61" s="11">
        <v>18</v>
      </c>
      <c r="J61" s="11">
        <v>18</v>
      </c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F61" s="11">
        <f t="shared" si="3"/>
        <v>18</v>
      </c>
      <c r="DG61" s="11">
        <f t="shared" si="4"/>
        <v>18</v>
      </c>
      <c r="DH61" s="20">
        <f t="shared" ca="1" si="5"/>
        <v>0</v>
      </c>
      <c r="DI61" s="11">
        <v>1</v>
      </c>
    </row>
    <row r="62" spans="1:113" x14ac:dyDescent="0.25">
      <c r="A62" s="11" t="s">
        <v>57</v>
      </c>
      <c r="B62" s="11" t="s">
        <v>56</v>
      </c>
      <c r="C62" s="11" t="s">
        <v>30</v>
      </c>
      <c r="D62" s="11" t="s">
        <v>56</v>
      </c>
      <c r="E62" s="11" t="s">
        <v>56</v>
      </c>
      <c r="F62" s="11" t="s">
        <v>56</v>
      </c>
      <c r="G62" s="11" t="s">
        <v>174</v>
      </c>
      <c r="H62" s="1">
        <v>42181</v>
      </c>
      <c r="I62" s="11">
        <v>17</v>
      </c>
      <c r="J62" s="11">
        <v>19</v>
      </c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F62" s="11">
        <f t="shared" si="3"/>
        <v>17</v>
      </c>
      <c r="DG62" s="11">
        <f t="shared" si="4"/>
        <v>19</v>
      </c>
      <c r="DH62" s="20">
        <f t="shared" ca="1" si="5"/>
        <v>0</v>
      </c>
      <c r="DI62" s="11">
        <v>1</v>
      </c>
    </row>
    <row r="63" spans="1:113" x14ac:dyDescent="0.25">
      <c r="A63" s="11" t="s">
        <v>57</v>
      </c>
      <c r="B63" s="11" t="s">
        <v>56</v>
      </c>
      <c r="C63" s="11" t="s">
        <v>30</v>
      </c>
      <c r="D63" s="11" t="s">
        <v>56</v>
      </c>
      <c r="E63" s="11" t="s">
        <v>56</v>
      </c>
      <c r="F63" s="11" t="s">
        <v>56</v>
      </c>
      <c r="G63" s="11" t="s">
        <v>174</v>
      </c>
      <c r="H63" s="1">
        <v>42184</v>
      </c>
      <c r="I63" s="11">
        <v>19</v>
      </c>
      <c r="J63" s="11">
        <v>19</v>
      </c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F63" s="11">
        <f t="shared" si="3"/>
        <v>19</v>
      </c>
      <c r="DG63" s="11">
        <f t="shared" si="4"/>
        <v>19</v>
      </c>
      <c r="DH63" s="20">
        <f t="shared" ca="1" si="5"/>
        <v>0</v>
      </c>
      <c r="DI63" s="11">
        <v>1</v>
      </c>
    </row>
    <row r="64" spans="1:113" x14ac:dyDescent="0.25">
      <c r="A64" s="11" t="s">
        <v>57</v>
      </c>
      <c r="B64" s="11" t="s">
        <v>56</v>
      </c>
      <c r="C64" s="11" t="s">
        <v>30</v>
      </c>
      <c r="D64" s="11" t="s">
        <v>56</v>
      </c>
      <c r="E64" s="11" t="s">
        <v>56</v>
      </c>
      <c r="F64" s="11" t="s">
        <v>56</v>
      </c>
      <c r="G64" s="11" t="s">
        <v>174</v>
      </c>
      <c r="H64" s="1">
        <v>42185</v>
      </c>
      <c r="I64" s="11">
        <v>16</v>
      </c>
      <c r="J64" s="11">
        <v>19</v>
      </c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F64" s="11">
        <f t="shared" si="3"/>
        <v>16</v>
      </c>
      <c r="DG64" s="11">
        <f t="shared" si="4"/>
        <v>19</v>
      </c>
      <c r="DH64" s="20">
        <f t="shared" ca="1" si="5"/>
        <v>0</v>
      </c>
      <c r="DI64" s="11">
        <v>1</v>
      </c>
    </row>
    <row r="65" spans="1:113" x14ac:dyDescent="0.25">
      <c r="A65" s="11" t="s">
        <v>57</v>
      </c>
      <c r="B65" s="11" t="s">
        <v>56</v>
      </c>
      <c r="C65" s="11" t="s">
        <v>30</v>
      </c>
      <c r="D65" s="11" t="s">
        <v>56</v>
      </c>
      <c r="E65" s="11" t="s">
        <v>56</v>
      </c>
      <c r="F65" s="11" t="s">
        <v>56</v>
      </c>
      <c r="G65" s="11" t="s">
        <v>174</v>
      </c>
      <c r="H65" s="1">
        <v>42186</v>
      </c>
      <c r="I65" s="11">
        <v>16</v>
      </c>
      <c r="J65" s="11">
        <v>19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F65" s="11">
        <f t="shared" si="3"/>
        <v>16</v>
      </c>
      <c r="DG65" s="11">
        <f t="shared" si="4"/>
        <v>19</v>
      </c>
      <c r="DH65" s="20">
        <f t="shared" ca="1" si="5"/>
        <v>0</v>
      </c>
      <c r="DI65" s="11">
        <v>1</v>
      </c>
    </row>
    <row r="66" spans="1:113" x14ac:dyDescent="0.25">
      <c r="A66" s="11" t="s">
        <v>57</v>
      </c>
      <c r="B66" s="11" t="s">
        <v>56</v>
      </c>
      <c r="C66" s="11" t="s">
        <v>30</v>
      </c>
      <c r="D66" s="11" t="s">
        <v>56</v>
      </c>
      <c r="E66" s="11" t="s">
        <v>56</v>
      </c>
      <c r="F66" s="11" t="s">
        <v>56</v>
      </c>
      <c r="G66" s="11" t="s">
        <v>174</v>
      </c>
      <c r="H66" s="1">
        <v>42187</v>
      </c>
      <c r="I66" s="11">
        <v>17</v>
      </c>
      <c r="J66" s="11">
        <v>18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F66" s="11">
        <f t="shared" si="3"/>
        <v>17</v>
      </c>
      <c r="DG66" s="11">
        <f t="shared" si="4"/>
        <v>18</v>
      </c>
      <c r="DH66" s="20">
        <f t="shared" ca="1" si="5"/>
        <v>0</v>
      </c>
      <c r="DI66" s="11">
        <v>1</v>
      </c>
    </row>
    <row r="67" spans="1:113" x14ac:dyDescent="0.25">
      <c r="A67" s="11" t="s">
        <v>57</v>
      </c>
      <c r="B67" s="11" t="s">
        <v>56</v>
      </c>
      <c r="C67" s="11" t="s">
        <v>30</v>
      </c>
      <c r="D67" s="11" t="s">
        <v>56</v>
      </c>
      <c r="E67" s="11" t="s">
        <v>56</v>
      </c>
      <c r="F67" s="11" t="s">
        <v>56</v>
      </c>
      <c r="G67" s="11" t="s">
        <v>174</v>
      </c>
      <c r="H67" s="1">
        <v>42213</v>
      </c>
      <c r="I67" s="11">
        <v>18</v>
      </c>
      <c r="J67" s="11">
        <v>18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F67" s="11">
        <f t="shared" si="3"/>
        <v>18</v>
      </c>
      <c r="DG67" s="11">
        <f t="shared" si="4"/>
        <v>18</v>
      </c>
      <c r="DH67" s="20">
        <f t="shared" ca="1" si="5"/>
        <v>0</v>
      </c>
      <c r="DI67" s="11">
        <v>1</v>
      </c>
    </row>
    <row r="68" spans="1:113" x14ac:dyDescent="0.25">
      <c r="A68" s="11" t="s">
        <v>57</v>
      </c>
      <c r="B68" s="11" t="s">
        <v>56</v>
      </c>
      <c r="C68" s="11" t="s">
        <v>30</v>
      </c>
      <c r="D68" s="11" t="s">
        <v>56</v>
      </c>
      <c r="E68" s="11" t="s">
        <v>56</v>
      </c>
      <c r="F68" s="11" t="s">
        <v>56</v>
      </c>
      <c r="G68" s="11" t="s">
        <v>174</v>
      </c>
      <c r="H68" s="1">
        <v>42214</v>
      </c>
      <c r="I68" s="11">
        <v>16</v>
      </c>
      <c r="J68" s="11">
        <v>19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F68" s="11">
        <f t="shared" si="3"/>
        <v>16</v>
      </c>
      <c r="DG68" s="11">
        <f t="shared" si="4"/>
        <v>19</v>
      </c>
      <c r="DH68" s="20">
        <f t="shared" ca="1" si="5"/>
        <v>0</v>
      </c>
      <c r="DI68" s="11">
        <v>1</v>
      </c>
    </row>
    <row r="69" spans="1:113" x14ac:dyDescent="0.25">
      <c r="A69" s="11" t="s">
        <v>57</v>
      </c>
      <c r="B69" s="11" t="s">
        <v>56</v>
      </c>
      <c r="C69" s="11" t="s">
        <v>30</v>
      </c>
      <c r="D69" s="11" t="s">
        <v>56</v>
      </c>
      <c r="E69" s="11" t="s">
        <v>56</v>
      </c>
      <c r="F69" s="11" t="s">
        <v>56</v>
      </c>
      <c r="G69" s="11" t="s">
        <v>174</v>
      </c>
      <c r="H69" s="1">
        <v>42215</v>
      </c>
      <c r="I69" s="11">
        <v>17</v>
      </c>
      <c r="J69" s="11">
        <v>18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F69" s="11">
        <f t="shared" si="3"/>
        <v>17</v>
      </c>
      <c r="DG69" s="11">
        <f t="shared" si="4"/>
        <v>18</v>
      </c>
      <c r="DH69" s="20">
        <f t="shared" ca="1" si="5"/>
        <v>0</v>
      </c>
      <c r="DI69" s="11">
        <v>1</v>
      </c>
    </row>
    <row r="70" spans="1:113" x14ac:dyDescent="0.25">
      <c r="A70" s="11" t="s">
        <v>57</v>
      </c>
      <c r="B70" s="11" t="s">
        <v>56</v>
      </c>
      <c r="C70" s="11" t="s">
        <v>30</v>
      </c>
      <c r="D70" s="11" t="s">
        <v>56</v>
      </c>
      <c r="E70" s="11" t="s">
        <v>56</v>
      </c>
      <c r="F70" s="11" t="s">
        <v>56</v>
      </c>
      <c r="G70" s="11" t="s">
        <v>174</v>
      </c>
      <c r="H70" s="1">
        <v>42216</v>
      </c>
      <c r="I70" s="11">
        <v>17</v>
      </c>
      <c r="J70" s="11">
        <v>17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F70" s="11">
        <f t="shared" si="3"/>
        <v>17</v>
      </c>
      <c r="DG70" s="11">
        <f t="shared" si="4"/>
        <v>17</v>
      </c>
      <c r="DH70" s="20">
        <f t="shared" ca="1" si="5"/>
        <v>0</v>
      </c>
      <c r="DI70" s="11">
        <v>1</v>
      </c>
    </row>
    <row r="71" spans="1:113" x14ac:dyDescent="0.25">
      <c r="A71" s="11" t="s">
        <v>57</v>
      </c>
      <c r="B71" s="11" t="s">
        <v>56</v>
      </c>
      <c r="C71" s="11" t="s">
        <v>30</v>
      </c>
      <c r="D71" s="11" t="s">
        <v>56</v>
      </c>
      <c r="E71" s="11" t="s">
        <v>56</v>
      </c>
      <c r="F71" s="11" t="s">
        <v>56</v>
      </c>
      <c r="G71" s="11" t="s">
        <v>174</v>
      </c>
      <c r="H71" s="1">
        <v>42219</v>
      </c>
      <c r="I71" s="11">
        <v>17</v>
      </c>
      <c r="J71" s="11">
        <v>17</v>
      </c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F71" s="11">
        <f t="shared" si="3"/>
        <v>17</v>
      </c>
      <c r="DG71" s="11">
        <f t="shared" si="4"/>
        <v>17</v>
      </c>
      <c r="DH71" s="20">
        <f t="shared" ca="1" si="5"/>
        <v>0</v>
      </c>
      <c r="DI71" s="11">
        <v>1</v>
      </c>
    </row>
    <row r="72" spans="1:113" x14ac:dyDescent="0.25">
      <c r="A72" s="11" t="s">
        <v>57</v>
      </c>
      <c r="B72" s="11" t="s">
        <v>56</v>
      </c>
      <c r="C72" s="11" t="s">
        <v>30</v>
      </c>
      <c r="D72" s="11" t="s">
        <v>56</v>
      </c>
      <c r="E72" s="11" t="s">
        <v>56</v>
      </c>
      <c r="F72" s="11" t="s">
        <v>56</v>
      </c>
      <c r="G72" s="11" t="s">
        <v>174</v>
      </c>
      <c r="H72" s="1">
        <v>42222</v>
      </c>
      <c r="I72" s="11">
        <v>17</v>
      </c>
      <c r="J72" s="11">
        <v>17</v>
      </c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F72" s="11">
        <f t="shared" si="3"/>
        <v>17</v>
      </c>
      <c r="DG72" s="11">
        <f t="shared" si="4"/>
        <v>17</v>
      </c>
      <c r="DH72" s="20">
        <f t="shared" ca="1" si="5"/>
        <v>0</v>
      </c>
      <c r="DI72" s="11">
        <v>1</v>
      </c>
    </row>
    <row r="73" spans="1:113" x14ac:dyDescent="0.25">
      <c r="A73" s="11" t="s">
        <v>57</v>
      </c>
      <c r="B73" s="11" t="s">
        <v>56</v>
      </c>
      <c r="C73" s="11" t="s">
        <v>30</v>
      </c>
      <c r="D73" s="11" t="s">
        <v>56</v>
      </c>
      <c r="E73" s="11" t="s">
        <v>56</v>
      </c>
      <c r="F73" s="11" t="s">
        <v>56</v>
      </c>
      <c r="G73" s="11" t="s">
        <v>174</v>
      </c>
      <c r="H73" s="1">
        <v>42229</v>
      </c>
      <c r="I73" s="11">
        <v>18</v>
      </c>
      <c r="J73" s="11">
        <v>19</v>
      </c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F73" s="11">
        <f t="shared" si="3"/>
        <v>18</v>
      </c>
      <c r="DG73" s="11">
        <f t="shared" si="4"/>
        <v>19</v>
      </c>
      <c r="DH73" s="20">
        <f t="shared" ca="1" si="5"/>
        <v>0</v>
      </c>
      <c r="DI73" s="11">
        <v>1</v>
      </c>
    </row>
    <row r="74" spans="1:113" x14ac:dyDescent="0.25">
      <c r="A74" s="11" t="s">
        <v>57</v>
      </c>
      <c r="B74" s="11" t="s">
        <v>56</v>
      </c>
      <c r="C74" s="11" t="s">
        <v>30</v>
      </c>
      <c r="D74" s="11" t="s">
        <v>56</v>
      </c>
      <c r="E74" s="11" t="s">
        <v>56</v>
      </c>
      <c r="F74" s="11" t="s">
        <v>56</v>
      </c>
      <c r="G74" s="11" t="s">
        <v>174</v>
      </c>
      <c r="H74" s="1">
        <v>42230</v>
      </c>
      <c r="I74" s="11">
        <v>18</v>
      </c>
      <c r="J74" s="11">
        <v>18</v>
      </c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F74" s="11">
        <f t="shared" si="3"/>
        <v>18</v>
      </c>
      <c r="DG74" s="11">
        <f t="shared" si="4"/>
        <v>18</v>
      </c>
      <c r="DH74" s="20">
        <f t="shared" ca="1" si="5"/>
        <v>0</v>
      </c>
      <c r="DI74" s="11">
        <v>1</v>
      </c>
    </row>
    <row r="75" spans="1:113" x14ac:dyDescent="0.25">
      <c r="A75" s="11" t="s">
        <v>57</v>
      </c>
      <c r="B75" s="11" t="s">
        <v>56</v>
      </c>
      <c r="C75" s="11" t="s">
        <v>30</v>
      </c>
      <c r="D75" s="11" t="s">
        <v>56</v>
      </c>
      <c r="E75" s="11" t="s">
        <v>56</v>
      </c>
      <c r="F75" s="11" t="s">
        <v>56</v>
      </c>
      <c r="G75" s="11" t="s">
        <v>174</v>
      </c>
      <c r="H75" s="1">
        <v>42233</v>
      </c>
      <c r="I75" s="11">
        <v>17</v>
      </c>
      <c r="J75" s="11">
        <v>18</v>
      </c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F75" s="11">
        <f t="shared" si="3"/>
        <v>17</v>
      </c>
      <c r="DG75" s="11">
        <f t="shared" si="4"/>
        <v>18</v>
      </c>
      <c r="DH75" s="20">
        <f t="shared" ca="1" si="5"/>
        <v>0</v>
      </c>
      <c r="DI75" s="11">
        <v>1</v>
      </c>
    </row>
    <row r="76" spans="1:113" x14ac:dyDescent="0.25">
      <c r="A76" s="11" t="s">
        <v>57</v>
      </c>
      <c r="B76" s="11" t="s">
        <v>56</v>
      </c>
      <c r="C76" s="11" t="s">
        <v>30</v>
      </c>
      <c r="D76" s="11" t="s">
        <v>56</v>
      </c>
      <c r="E76" s="11" t="s">
        <v>56</v>
      </c>
      <c r="F76" s="11" t="s">
        <v>56</v>
      </c>
      <c r="G76" s="11" t="s">
        <v>174</v>
      </c>
      <c r="H76" s="1">
        <v>42242</v>
      </c>
      <c r="I76" s="11">
        <v>17</v>
      </c>
      <c r="J76" s="11">
        <v>19</v>
      </c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F76" s="11">
        <f t="shared" si="3"/>
        <v>17</v>
      </c>
      <c r="DG76" s="11">
        <f t="shared" si="4"/>
        <v>19</v>
      </c>
      <c r="DH76" s="20">
        <f t="shared" ca="1" si="5"/>
        <v>0</v>
      </c>
      <c r="DI76" s="11">
        <v>1</v>
      </c>
    </row>
    <row r="77" spans="1:113" x14ac:dyDescent="0.25">
      <c r="A77" s="11" t="s">
        <v>57</v>
      </c>
      <c r="B77" s="11" t="s">
        <v>56</v>
      </c>
      <c r="C77" s="11" t="s">
        <v>30</v>
      </c>
      <c r="D77" s="11" t="s">
        <v>56</v>
      </c>
      <c r="E77" s="11" t="s">
        <v>56</v>
      </c>
      <c r="F77" s="11" t="s">
        <v>56</v>
      </c>
      <c r="G77" s="11" t="s">
        <v>174</v>
      </c>
      <c r="H77" s="1">
        <v>42243</v>
      </c>
      <c r="I77" s="11">
        <v>18</v>
      </c>
      <c r="J77" s="11">
        <v>19</v>
      </c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F77" s="11">
        <f t="shared" si="3"/>
        <v>18</v>
      </c>
      <c r="DG77" s="11">
        <f t="shared" si="4"/>
        <v>19</v>
      </c>
      <c r="DH77" s="20">
        <f t="shared" ca="1" si="5"/>
        <v>0</v>
      </c>
      <c r="DI77" s="11">
        <v>1</v>
      </c>
    </row>
    <row r="78" spans="1:113" x14ac:dyDescent="0.25">
      <c r="A78" s="11" t="s">
        <v>57</v>
      </c>
      <c r="B78" s="11" t="s">
        <v>56</v>
      </c>
      <c r="C78" s="11" t="s">
        <v>30</v>
      </c>
      <c r="D78" s="11" t="s">
        <v>56</v>
      </c>
      <c r="E78" s="11" t="s">
        <v>56</v>
      </c>
      <c r="F78" s="11" t="s">
        <v>56</v>
      </c>
      <c r="G78" s="11" t="s">
        <v>174</v>
      </c>
      <c r="H78" s="1">
        <v>42244</v>
      </c>
      <c r="I78" s="11">
        <v>17</v>
      </c>
      <c r="J78" s="11">
        <v>19</v>
      </c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F78" s="11">
        <f t="shared" si="3"/>
        <v>17</v>
      </c>
      <c r="DG78" s="11">
        <f t="shared" si="4"/>
        <v>19</v>
      </c>
      <c r="DH78" s="20">
        <f t="shared" ca="1" si="5"/>
        <v>0</v>
      </c>
      <c r="DI78" s="11">
        <v>1</v>
      </c>
    </row>
    <row r="79" spans="1:113" x14ac:dyDescent="0.25">
      <c r="A79" s="11" t="s">
        <v>57</v>
      </c>
      <c r="B79" s="11" t="s">
        <v>56</v>
      </c>
      <c r="C79" s="11" t="s">
        <v>35</v>
      </c>
      <c r="D79" s="11" t="s">
        <v>56</v>
      </c>
      <c r="E79" s="11" t="s">
        <v>56</v>
      </c>
      <c r="F79" s="11" t="s">
        <v>56</v>
      </c>
      <c r="G79" s="11" t="s">
        <v>173</v>
      </c>
      <c r="H79" s="1">
        <v>41949</v>
      </c>
      <c r="I79" s="11">
        <v>18</v>
      </c>
      <c r="J79" s="11">
        <v>19</v>
      </c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F79" s="11">
        <f t="shared" si="3"/>
        <v>18</v>
      </c>
      <c r="DG79" s="11">
        <f t="shared" si="4"/>
        <v>19</v>
      </c>
      <c r="DH79" s="20">
        <f t="shared" ca="1" si="5"/>
        <v>0</v>
      </c>
      <c r="DI79" s="11">
        <v>1</v>
      </c>
    </row>
    <row r="80" spans="1:113" x14ac:dyDescent="0.25">
      <c r="A80" s="11" t="s">
        <v>57</v>
      </c>
      <c r="B80" s="11" t="s">
        <v>56</v>
      </c>
      <c r="C80" s="11" t="s">
        <v>35</v>
      </c>
      <c r="D80" s="11" t="s">
        <v>56</v>
      </c>
      <c r="E80" s="11" t="s">
        <v>56</v>
      </c>
      <c r="F80" s="11" t="s">
        <v>56</v>
      </c>
      <c r="G80" s="11" t="s">
        <v>173</v>
      </c>
      <c r="H80" s="1">
        <v>42163</v>
      </c>
      <c r="I80" s="11">
        <v>15</v>
      </c>
      <c r="J80" s="11">
        <v>18</v>
      </c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F80" s="11">
        <f t="shared" si="3"/>
        <v>15</v>
      </c>
      <c r="DG80" s="11">
        <f t="shared" si="4"/>
        <v>18</v>
      </c>
      <c r="DH80" s="20">
        <f t="shared" ca="1" si="5"/>
        <v>0</v>
      </c>
      <c r="DI80" s="11">
        <v>1</v>
      </c>
    </row>
    <row r="81" spans="1:113" x14ac:dyDescent="0.25">
      <c r="A81" s="11" t="s">
        <v>57</v>
      </c>
      <c r="B81" s="11" t="s">
        <v>56</v>
      </c>
      <c r="C81" s="11" t="s">
        <v>35</v>
      </c>
      <c r="D81" s="11" t="s">
        <v>56</v>
      </c>
      <c r="E81" s="11" t="s">
        <v>56</v>
      </c>
      <c r="F81" s="11" t="s">
        <v>56</v>
      </c>
      <c r="G81" s="11" t="s">
        <v>173</v>
      </c>
      <c r="H81" s="1">
        <v>42164</v>
      </c>
      <c r="I81" s="11">
        <v>15</v>
      </c>
      <c r="J81" s="11">
        <v>18</v>
      </c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F81" s="11">
        <f t="shared" si="3"/>
        <v>15</v>
      </c>
      <c r="DG81" s="11">
        <f t="shared" si="4"/>
        <v>18</v>
      </c>
      <c r="DH81" s="20">
        <f t="shared" ca="1" si="5"/>
        <v>0</v>
      </c>
      <c r="DI81" s="11">
        <v>1</v>
      </c>
    </row>
    <row r="82" spans="1:113" x14ac:dyDescent="0.25">
      <c r="A82" s="11" t="s">
        <v>57</v>
      </c>
      <c r="B82" s="11" t="s">
        <v>56</v>
      </c>
      <c r="C82" s="11" t="s">
        <v>35</v>
      </c>
      <c r="D82" s="11" t="s">
        <v>56</v>
      </c>
      <c r="E82" s="11" t="s">
        <v>56</v>
      </c>
      <c r="F82" s="11" t="s">
        <v>56</v>
      </c>
      <c r="G82" s="11" t="s">
        <v>173</v>
      </c>
      <c r="H82" s="1">
        <v>42180</v>
      </c>
      <c r="I82" s="11">
        <v>16</v>
      </c>
      <c r="J82" s="11">
        <v>19</v>
      </c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F82" s="11">
        <f t="shared" si="3"/>
        <v>16</v>
      </c>
      <c r="DG82" s="11">
        <f t="shared" si="4"/>
        <v>19</v>
      </c>
      <c r="DH82" s="20">
        <f t="shared" ca="1" si="5"/>
        <v>0</v>
      </c>
      <c r="DI82" s="11">
        <v>1</v>
      </c>
    </row>
    <row r="83" spans="1:113" x14ac:dyDescent="0.25">
      <c r="A83" s="11" t="s">
        <v>57</v>
      </c>
      <c r="B83" s="11" t="s">
        <v>56</v>
      </c>
      <c r="C83" s="11" t="s">
        <v>35</v>
      </c>
      <c r="D83" s="11" t="s">
        <v>56</v>
      </c>
      <c r="E83" s="11" t="s">
        <v>56</v>
      </c>
      <c r="F83" s="11" t="s">
        <v>56</v>
      </c>
      <c r="G83" s="11" t="s">
        <v>173</v>
      </c>
      <c r="H83" s="1">
        <v>42181</v>
      </c>
      <c r="I83" s="11">
        <v>17</v>
      </c>
      <c r="J83" s="11">
        <v>19</v>
      </c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F83" s="11">
        <f t="shared" si="3"/>
        <v>17</v>
      </c>
      <c r="DG83" s="11">
        <f t="shared" si="4"/>
        <v>19</v>
      </c>
      <c r="DH83" s="20">
        <f t="shared" ca="1" si="5"/>
        <v>0</v>
      </c>
      <c r="DI83" s="11">
        <v>1</v>
      </c>
    </row>
    <row r="84" spans="1:113" x14ac:dyDescent="0.25">
      <c r="A84" s="11" t="s">
        <v>57</v>
      </c>
      <c r="B84" s="11" t="s">
        <v>56</v>
      </c>
      <c r="C84" s="11" t="s">
        <v>35</v>
      </c>
      <c r="D84" s="11" t="s">
        <v>56</v>
      </c>
      <c r="E84" s="11" t="s">
        <v>56</v>
      </c>
      <c r="F84" s="11" t="s">
        <v>56</v>
      </c>
      <c r="G84" s="11" t="s">
        <v>173</v>
      </c>
      <c r="H84" s="1">
        <v>42184</v>
      </c>
      <c r="I84" s="11">
        <v>19</v>
      </c>
      <c r="J84" s="11">
        <v>19</v>
      </c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F84" s="11">
        <f t="shared" si="3"/>
        <v>19</v>
      </c>
      <c r="DG84" s="11">
        <f t="shared" si="4"/>
        <v>19</v>
      </c>
      <c r="DH84" s="20">
        <f t="shared" ca="1" si="5"/>
        <v>0</v>
      </c>
      <c r="DI84" s="11">
        <v>1</v>
      </c>
    </row>
    <row r="85" spans="1:113" x14ac:dyDescent="0.25">
      <c r="A85" s="11" t="s">
        <v>57</v>
      </c>
      <c r="B85" s="11" t="s">
        <v>56</v>
      </c>
      <c r="C85" s="11" t="s">
        <v>35</v>
      </c>
      <c r="D85" s="11" t="s">
        <v>56</v>
      </c>
      <c r="E85" s="11" t="s">
        <v>56</v>
      </c>
      <c r="F85" s="11" t="s">
        <v>56</v>
      </c>
      <c r="G85" s="11" t="s">
        <v>173</v>
      </c>
      <c r="H85" s="1">
        <v>42185</v>
      </c>
      <c r="I85" s="11">
        <v>16</v>
      </c>
      <c r="J85" s="11">
        <v>19</v>
      </c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F85" s="11">
        <f t="shared" si="3"/>
        <v>16</v>
      </c>
      <c r="DG85" s="11">
        <f t="shared" si="4"/>
        <v>19</v>
      </c>
      <c r="DH85" s="20">
        <f t="shared" ca="1" si="5"/>
        <v>0</v>
      </c>
      <c r="DI85" s="11">
        <v>1</v>
      </c>
    </row>
    <row r="86" spans="1:113" x14ac:dyDescent="0.25">
      <c r="A86" s="11" t="s">
        <v>57</v>
      </c>
      <c r="B86" s="11" t="s">
        <v>56</v>
      </c>
      <c r="C86" s="11" t="s">
        <v>35</v>
      </c>
      <c r="D86" s="11" t="s">
        <v>56</v>
      </c>
      <c r="E86" s="11" t="s">
        <v>56</v>
      </c>
      <c r="F86" s="11" t="s">
        <v>56</v>
      </c>
      <c r="G86" s="11" t="s">
        <v>173</v>
      </c>
      <c r="H86" s="1">
        <v>42186</v>
      </c>
      <c r="I86" s="11">
        <v>16</v>
      </c>
      <c r="J86" s="11">
        <v>19</v>
      </c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F86" s="11">
        <f t="shared" si="3"/>
        <v>16</v>
      </c>
      <c r="DG86" s="11">
        <f t="shared" si="4"/>
        <v>19</v>
      </c>
      <c r="DH86" s="20">
        <f t="shared" ca="1" si="5"/>
        <v>0</v>
      </c>
      <c r="DI86" s="11">
        <v>1</v>
      </c>
    </row>
    <row r="87" spans="1:113" x14ac:dyDescent="0.25">
      <c r="A87" s="11" t="s">
        <v>57</v>
      </c>
      <c r="B87" s="11" t="s">
        <v>56</v>
      </c>
      <c r="C87" s="11" t="s">
        <v>35</v>
      </c>
      <c r="D87" s="11" t="s">
        <v>56</v>
      </c>
      <c r="E87" s="11" t="s">
        <v>56</v>
      </c>
      <c r="F87" s="11" t="s">
        <v>56</v>
      </c>
      <c r="G87" s="11" t="s">
        <v>173</v>
      </c>
      <c r="H87" s="1">
        <v>42187</v>
      </c>
      <c r="I87" s="11">
        <v>17</v>
      </c>
      <c r="J87" s="11">
        <v>18</v>
      </c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F87" s="11">
        <f t="shared" si="3"/>
        <v>17</v>
      </c>
      <c r="DG87" s="11">
        <f t="shared" si="4"/>
        <v>18</v>
      </c>
      <c r="DH87" s="20">
        <f t="shared" ca="1" si="5"/>
        <v>0</v>
      </c>
      <c r="DI87" s="11">
        <v>1</v>
      </c>
    </row>
    <row r="88" spans="1:113" x14ac:dyDescent="0.25">
      <c r="A88" s="11" t="s">
        <v>57</v>
      </c>
      <c r="B88" s="11" t="s">
        <v>56</v>
      </c>
      <c r="C88" s="11" t="s">
        <v>35</v>
      </c>
      <c r="D88" s="11" t="s">
        <v>56</v>
      </c>
      <c r="E88" s="11" t="s">
        <v>56</v>
      </c>
      <c r="F88" s="11" t="s">
        <v>56</v>
      </c>
      <c r="G88" s="11" t="s">
        <v>173</v>
      </c>
      <c r="H88" s="1">
        <v>42213</v>
      </c>
      <c r="I88" s="11">
        <v>18</v>
      </c>
      <c r="J88" s="11">
        <v>19</v>
      </c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F88" s="11">
        <f t="shared" si="3"/>
        <v>18</v>
      </c>
      <c r="DG88" s="11">
        <f t="shared" si="4"/>
        <v>19</v>
      </c>
      <c r="DH88" s="20">
        <f t="shared" ca="1" si="5"/>
        <v>0</v>
      </c>
      <c r="DI88" s="11">
        <v>1</v>
      </c>
    </row>
    <row r="89" spans="1:113" x14ac:dyDescent="0.25">
      <c r="A89" s="11" t="s">
        <v>57</v>
      </c>
      <c r="B89" s="11" t="s">
        <v>56</v>
      </c>
      <c r="C89" s="11" t="s">
        <v>35</v>
      </c>
      <c r="D89" s="11" t="s">
        <v>56</v>
      </c>
      <c r="E89" s="11" t="s">
        <v>56</v>
      </c>
      <c r="F89" s="11" t="s">
        <v>56</v>
      </c>
      <c r="G89" s="11" t="s">
        <v>173</v>
      </c>
      <c r="H89" s="1">
        <v>42214</v>
      </c>
      <c r="I89" s="11">
        <v>17</v>
      </c>
      <c r="J89" s="11">
        <v>19</v>
      </c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F89" s="11">
        <f t="shared" si="3"/>
        <v>17</v>
      </c>
      <c r="DG89" s="11">
        <f t="shared" si="4"/>
        <v>19</v>
      </c>
      <c r="DH89" s="20">
        <f t="shared" ca="1" si="5"/>
        <v>0</v>
      </c>
      <c r="DI89" s="11">
        <v>1</v>
      </c>
    </row>
    <row r="90" spans="1:113" x14ac:dyDescent="0.25">
      <c r="A90" s="11" t="s">
        <v>57</v>
      </c>
      <c r="B90" s="11" t="s">
        <v>56</v>
      </c>
      <c r="C90" s="11" t="s">
        <v>35</v>
      </c>
      <c r="D90" s="11" t="s">
        <v>56</v>
      </c>
      <c r="E90" s="11" t="s">
        <v>56</v>
      </c>
      <c r="F90" s="11" t="s">
        <v>56</v>
      </c>
      <c r="G90" s="11" t="s">
        <v>173</v>
      </c>
      <c r="H90" s="1">
        <v>42215</v>
      </c>
      <c r="I90" s="11">
        <v>17</v>
      </c>
      <c r="J90" s="11">
        <v>18</v>
      </c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F90" s="11">
        <f t="shared" si="3"/>
        <v>17</v>
      </c>
      <c r="DG90" s="11">
        <f t="shared" si="4"/>
        <v>18</v>
      </c>
      <c r="DH90" s="20">
        <f t="shared" ca="1" si="5"/>
        <v>0</v>
      </c>
      <c r="DI90" s="11">
        <v>1</v>
      </c>
    </row>
    <row r="91" spans="1:113" x14ac:dyDescent="0.25">
      <c r="A91" s="11" t="s">
        <v>57</v>
      </c>
      <c r="B91" s="11" t="s">
        <v>56</v>
      </c>
      <c r="C91" s="11" t="s">
        <v>35</v>
      </c>
      <c r="D91" s="11" t="s">
        <v>56</v>
      </c>
      <c r="E91" s="11" t="s">
        <v>56</v>
      </c>
      <c r="F91" s="11" t="s">
        <v>56</v>
      </c>
      <c r="G91" s="11" t="s">
        <v>173</v>
      </c>
      <c r="H91" s="1">
        <v>42216</v>
      </c>
      <c r="I91" s="11">
        <v>17</v>
      </c>
      <c r="J91" s="11">
        <v>17</v>
      </c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F91" s="11">
        <f t="shared" si="3"/>
        <v>17</v>
      </c>
      <c r="DG91" s="11">
        <f t="shared" si="4"/>
        <v>17</v>
      </c>
      <c r="DH91" s="20">
        <f t="shared" ca="1" si="5"/>
        <v>0</v>
      </c>
      <c r="DI91" s="11">
        <v>1</v>
      </c>
    </row>
    <row r="92" spans="1:113" x14ac:dyDescent="0.25">
      <c r="A92" s="11" t="s">
        <v>57</v>
      </c>
      <c r="B92" s="11" t="s">
        <v>56</v>
      </c>
      <c r="C92" s="11" t="s">
        <v>35</v>
      </c>
      <c r="D92" s="11" t="s">
        <v>56</v>
      </c>
      <c r="E92" s="11" t="s">
        <v>56</v>
      </c>
      <c r="F92" s="11" t="s">
        <v>56</v>
      </c>
      <c r="G92" s="11" t="s">
        <v>173</v>
      </c>
      <c r="H92" s="1">
        <v>42222</v>
      </c>
      <c r="I92" s="11">
        <v>17</v>
      </c>
      <c r="J92" s="11">
        <v>17</v>
      </c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F92" s="11">
        <f t="shared" si="3"/>
        <v>17</v>
      </c>
      <c r="DG92" s="11">
        <f t="shared" si="4"/>
        <v>17</v>
      </c>
      <c r="DH92" s="20">
        <f t="shared" ca="1" si="5"/>
        <v>0</v>
      </c>
      <c r="DI92" s="11">
        <v>1</v>
      </c>
    </row>
    <row r="93" spans="1:113" x14ac:dyDescent="0.25">
      <c r="A93" s="11" t="s">
        <v>57</v>
      </c>
      <c r="B93" s="11" t="s">
        <v>56</v>
      </c>
      <c r="C93" s="11" t="s">
        <v>35</v>
      </c>
      <c r="D93" s="11" t="s">
        <v>56</v>
      </c>
      <c r="E93" s="11" t="s">
        <v>56</v>
      </c>
      <c r="F93" s="11" t="s">
        <v>56</v>
      </c>
      <c r="G93" s="11" t="s">
        <v>173</v>
      </c>
      <c r="H93" s="1">
        <v>42222</v>
      </c>
      <c r="I93" s="11">
        <v>17</v>
      </c>
      <c r="J93" s="11">
        <v>18</v>
      </c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F93" s="11">
        <f t="shared" si="3"/>
        <v>17</v>
      </c>
      <c r="DG93" s="11">
        <f t="shared" si="4"/>
        <v>18</v>
      </c>
      <c r="DH93" s="20">
        <f t="shared" ca="1" si="5"/>
        <v>0</v>
      </c>
      <c r="DI93" s="11">
        <v>1</v>
      </c>
    </row>
    <row r="94" spans="1:113" x14ac:dyDescent="0.25">
      <c r="A94" s="11" t="s">
        <v>57</v>
      </c>
      <c r="B94" s="11" t="s">
        <v>56</v>
      </c>
      <c r="C94" s="11" t="s">
        <v>35</v>
      </c>
      <c r="D94" s="11" t="s">
        <v>56</v>
      </c>
      <c r="E94" s="11" t="s">
        <v>56</v>
      </c>
      <c r="F94" s="11" t="s">
        <v>56</v>
      </c>
      <c r="G94" s="11" t="s">
        <v>173</v>
      </c>
      <c r="H94" s="1">
        <v>42229</v>
      </c>
      <c r="I94" s="11">
        <v>18</v>
      </c>
      <c r="J94" s="11">
        <v>19</v>
      </c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F94" s="11">
        <f t="shared" si="3"/>
        <v>18</v>
      </c>
      <c r="DG94" s="11">
        <f t="shared" si="4"/>
        <v>19</v>
      </c>
      <c r="DH94" s="20">
        <f t="shared" ca="1" si="5"/>
        <v>0</v>
      </c>
      <c r="DI94" s="11">
        <v>1</v>
      </c>
    </row>
    <row r="95" spans="1:113" x14ac:dyDescent="0.25">
      <c r="A95" s="11" t="s">
        <v>57</v>
      </c>
      <c r="B95" s="11" t="s">
        <v>56</v>
      </c>
      <c r="C95" s="11" t="s">
        <v>35</v>
      </c>
      <c r="D95" s="11" t="s">
        <v>56</v>
      </c>
      <c r="E95" s="11" t="s">
        <v>56</v>
      </c>
      <c r="F95" s="11" t="s">
        <v>56</v>
      </c>
      <c r="G95" s="11" t="s">
        <v>173</v>
      </c>
      <c r="H95" s="1">
        <v>42233</v>
      </c>
      <c r="I95" s="11">
        <v>17</v>
      </c>
      <c r="J95" s="11">
        <v>18</v>
      </c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F95" s="11">
        <f t="shared" si="3"/>
        <v>17</v>
      </c>
      <c r="DG95" s="11">
        <f t="shared" si="4"/>
        <v>18</v>
      </c>
      <c r="DH95" s="20">
        <f t="shared" ca="1" si="5"/>
        <v>0</v>
      </c>
      <c r="DI95" s="11">
        <v>1</v>
      </c>
    </row>
    <row r="96" spans="1:113" x14ac:dyDescent="0.25">
      <c r="A96" s="11" t="s">
        <v>57</v>
      </c>
      <c r="B96" s="11" t="s">
        <v>56</v>
      </c>
      <c r="C96" s="11" t="s">
        <v>35</v>
      </c>
      <c r="D96" s="11" t="s">
        <v>56</v>
      </c>
      <c r="E96" s="11" t="s">
        <v>56</v>
      </c>
      <c r="F96" s="11" t="s">
        <v>56</v>
      </c>
      <c r="G96" s="11" t="s">
        <v>173</v>
      </c>
      <c r="H96" s="1">
        <v>42242</v>
      </c>
      <c r="I96" s="11">
        <v>17</v>
      </c>
      <c r="J96" s="11">
        <v>19</v>
      </c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F96" s="11">
        <f t="shared" si="3"/>
        <v>17</v>
      </c>
      <c r="DG96" s="11">
        <f t="shared" si="4"/>
        <v>19</v>
      </c>
      <c r="DH96" s="20">
        <f t="shared" ca="1" si="5"/>
        <v>0</v>
      </c>
      <c r="DI96" s="11">
        <v>1</v>
      </c>
    </row>
    <row r="97" spans="1:113" x14ac:dyDescent="0.25">
      <c r="A97" s="11" t="s">
        <v>57</v>
      </c>
      <c r="B97" s="11" t="s">
        <v>56</v>
      </c>
      <c r="C97" s="11" t="s">
        <v>35</v>
      </c>
      <c r="D97" s="11" t="s">
        <v>56</v>
      </c>
      <c r="E97" s="11" t="s">
        <v>56</v>
      </c>
      <c r="F97" s="11" t="s">
        <v>56</v>
      </c>
      <c r="G97" s="11" t="s">
        <v>173</v>
      </c>
      <c r="H97" s="1">
        <v>42243</v>
      </c>
      <c r="I97" s="11">
        <v>19</v>
      </c>
      <c r="J97" s="11">
        <v>19</v>
      </c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F97" s="11">
        <f t="shared" si="3"/>
        <v>19</v>
      </c>
      <c r="DG97" s="11">
        <f t="shared" si="4"/>
        <v>19</v>
      </c>
      <c r="DH97" s="20">
        <f t="shared" ca="1" si="5"/>
        <v>0</v>
      </c>
      <c r="DI97" s="11">
        <v>1</v>
      </c>
    </row>
    <row r="98" spans="1:113" x14ac:dyDescent="0.25">
      <c r="A98" s="11" t="s">
        <v>57</v>
      </c>
      <c r="B98" s="11" t="s">
        <v>56</v>
      </c>
      <c r="C98" s="11" t="s">
        <v>35</v>
      </c>
      <c r="D98" s="11" t="s">
        <v>56</v>
      </c>
      <c r="E98" s="11" t="s">
        <v>56</v>
      </c>
      <c r="F98" s="11" t="s">
        <v>56</v>
      </c>
      <c r="G98" s="11" t="s">
        <v>173</v>
      </c>
      <c r="H98" s="1">
        <v>42244</v>
      </c>
      <c r="I98" s="11">
        <v>17</v>
      </c>
      <c r="J98" s="11">
        <v>19</v>
      </c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F98" s="11">
        <f t="shared" si="3"/>
        <v>17</v>
      </c>
      <c r="DG98" s="11">
        <f t="shared" si="4"/>
        <v>19</v>
      </c>
      <c r="DH98" s="20">
        <f t="shared" ca="1" si="5"/>
        <v>0</v>
      </c>
      <c r="DI98" s="11">
        <v>1</v>
      </c>
    </row>
    <row r="99" spans="1:113" x14ac:dyDescent="0.25">
      <c r="A99" s="11" t="s">
        <v>57</v>
      </c>
      <c r="B99" s="11" t="s">
        <v>56</v>
      </c>
      <c r="C99" s="11" t="s">
        <v>35</v>
      </c>
      <c r="D99" s="11" t="s">
        <v>56</v>
      </c>
      <c r="E99" s="11" t="s">
        <v>56</v>
      </c>
      <c r="F99" s="11" t="s">
        <v>56</v>
      </c>
      <c r="G99" s="11" t="s">
        <v>173</v>
      </c>
      <c r="H99" s="1">
        <v>42255</v>
      </c>
      <c r="I99" s="11">
        <v>16</v>
      </c>
      <c r="J99" s="11">
        <v>19</v>
      </c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F99" s="11">
        <f t="shared" si="3"/>
        <v>16</v>
      </c>
      <c r="DG99" s="11">
        <f t="shared" si="4"/>
        <v>19</v>
      </c>
      <c r="DH99" s="20">
        <f t="shared" ca="1" si="5"/>
        <v>0</v>
      </c>
      <c r="DI99" s="11">
        <v>1</v>
      </c>
    </row>
    <row r="100" spans="1:113" x14ac:dyDescent="0.25">
      <c r="A100" s="11" t="s">
        <v>57</v>
      </c>
      <c r="B100" s="11" t="s">
        <v>56</v>
      </c>
      <c r="C100" s="11" t="s">
        <v>35</v>
      </c>
      <c r="D100" s="11" t="s">
        <v>56</v>
      </c>
      <c r="E100" s="11" t="s">
        <v>56</v>
      </c>
      <c r="F100" s="11" t="s">
        <v>56</v>
      </c>
      <c r="G100" s="11" t="s">
        <v>173</v>
      </c>
      <c r="H100" s="1">
        <v>42256</v>
      </c>
      <c r="I100" s="11">
        <v>16</v>
      </c>
      <c r="J100" s="11">
        <v>19</v>
      </c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F100" s="11">
        <f t="shared" si="3"/>
        <v>16</v>
      </c>
      <c r="DG100" s="11">
        <f t="shared" si="4"/>
        <v>19</v>
      </c>
      <c r="DH100" s="20">
        <f t="shared" ca="1" si="5"/>
        <v>0</v>
      </c>
      <c r="DI100" s="11">
        <v>1</v>
      </c>
    </row>
    <row r="101" spans="1:113" x14ac:dyDescent="0.25">
      <c r="A101" s="11" t="s">
        <v>57</v>
      </c>
      <c r="B101" s="11" t="s">
        <v>56</v>
      </c>
      <c r="C101" s="11" t="s">
        <v>35</v>
      </c>
      <c r="D101" s="11" t="s">
        <v>56</v>
      </c>
      <c r="E101" s="11" t="s">
        <v>56</v>
      </c>
      <c r="F101" s="11" t="s">
        <v>56</v>
      </c>
      <c r="G101" s="11" t="s">
        <v>173</v>
      </c>
      <c r="H101" s="1">
        <v>42257</v>
      </c>
      <c r="I101" s="11">
        <v>16</v>
      </c>
      <c r="J101" s="11">
        <v>19</v>
      </c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F101" s="11">
        <f t="shared" si="3"/>
        <v>16</v>
      </c>
      <c r="DG101" s="11">
        <f t="shared" si="4"/>
        <v>19</v>
      </c>
      <c r="DH101" s="20">
        <f t="shared" ca="1" si="5"/>
        <v>0</v>
      </c>
      <c r="DI101" s="11">
        <v>1</v>
      </c>
    </row>
    <row r="102" spans="1:113" x14ac:dyDescent="0.25">
      <c r="A102" s="11" t="s">
        <v>57</v>
      </c>
      <c r="B102" s="11" t="s">
        <v>56</v>
      </c>
      <c r="C102" s="11" t="s">
        <v>35</v>
      </c>
      <c r="D102" s="11" t="s">
        <v>56</v>
      </c>
      <c r="E102" s="11" t="s">
        <v>56</v>
      </c>
      <c r="F102" s="11" t="s">
        <v>56</v>
      </c>
      <c r="G102" s="11" t="s">
        <v>173</v>
      </c>
      <c r="H102" s="1">
        <v>42258</v>
      </c>
      <c r="I102" s="11">
        <v>15</v>
      </c>
      <c r="J102" s="11">
        <v>18</v>
      </c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F102" s="11">
        <f t="shared" si="3"/>
        <v>15</v>
      </c>
      <c r="DG102" s="11">
        <f t="shared" si="4"/>
        <v>18</v>
      </c>
      <c r="DH102" s="20">
        <f t="shared" ca="1" si="5"/>
        <v>0</v>
      </c>
      <c r="DI102" s="11">
        <v>1</v>
      </c>
    </row>
    <row r="103" spans="1:113" x14ac:dyDescent="0.25">
      <c r="A103" s="11" t="s">
        <v>57</v>
      </c>
      <c r="B103" s="11" t="s">
        <v>56</v>
      </c>
      <c r="C103" s="11" t="s">
        <v>35</v>
      </c>
      <c r="D103" s="11" t="s">
        <v>56</v>
      </c>
      <c r="E103" s="11" t="s">
        <v>56</v>
      </c>
      <c r="F103" s="11" t="s">
        <v>56</v>
      </c>
      <c r="G103" s="11" t="s">
        <v>173</v>
      </c>
      <c r="H103" s="1">
        <v>42258</v>
      </c>
      <c r="I103" s="11">
        <v>16</v>
      </c>
      <c r="J103" s="11">
        <v>19</v>
      </c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F103" s="11">
        <f t="shared" si="3"/>
        <v>16</v>
      </c>
      <c r="DG103" s="11">
        <f t="shared" si="4"/>
        <v>19</v>
      </c>
      <c r="DH103" s="20">
        <f t="shared" ca="1" si="5"/>
        <v>0</v>
      </c>
      <c r="DI103" s="11">
        <v>1</v>
      </c>
    </row>
    <row r="104" spans="1:113" x14ac:dyDescent="0.25">
      <c r="A104" s="11" t="s">
        <v>57</v>
      </c>
      <c r="B104" s="11" t="s">
        <v>56</v>
      </c>
      <c r="C104" s="11" t="s">
        <v>35</v>
      </c>
      <c r="D104" s="11" t="s">
        <v>56</v>
      </c>
      <c r="E104" s="11" t="s">
        <v>56</v>
      </c>
      <c r="F104" s="11" t="s">
        <v>56</v>
      </c>
      <c r="G104" s="11" t="s">
        <v>173</v>
      </c>
      <c r="H104" s="1">
        <v>42271</v>
      </c>
      <c r="I104" s="11">
        <v>19</v>
      </c>
      <c r="J104" s="11">
        <v>19</v>
      </c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F104" s="11">
        <f t="shared" si="3"/>
        <v>19</v>
      </c>
      <c r="DG104" s="11">
        <f t="shared" si="4"/>
        <v>19</v>
      </c>
      <c r="DH104" s="20">
        <f t="shared" ca="1" si="5"/>
        <v>0</v>
      </c>
      <c r="DI104" s="11">
        <v>1</v>
      </c>
    </row>
    <row r="105" spans="1:113" x14ac:dyDescent="0.25">
      <c r="A105" s="11" t="s">
        <v>57</v>
      </c>
      <c r="B105" s="11" t="s">
        <v>56</v>
      </c>
      <c r="C105" s="11" t="s">
        <v>35</v>
      </c>
      <c r="D105" s="11" t="s">
        <v>56</v>
      </c>
      <c r="E105" s="11" t="s">
        <v>56</v>
      </c>
      <c r="F105" s="11" t="s">
        <v>56</v>
      </c>
      <c r="G105" s="11" t="s">
        <v>173</v>
      </c>
      <c r="H105" s="1">
        <v>42272</v>
      </c>
      <c r="I105" s="11">
        <v>18</v>
      </c>
      <c r="J105" s="11">
        <v>19</v>
      </c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F105" s="11">
        <f t="shared" si="3"/>
        <v>18</v>
      </c>
      <c r="DG105" s="11">
        <f t="shared" si="4"/>
        <v>19</v>
      </c>
      <c r="DH105" s="20">
        <f t="shared" ca="1" si="5"/>
        <v>0</v>
      </c>
      <c r="DI105" s="11">
        <v>1</v>
      </c>
    </row>
    <row r="106" spans="1:113" x14ac:dyDescent="0.25">
      <c r="A106" s="11" t="s">
        <v>57</v>
      </c>
      <c r="B106" s="11" t="s">
        <v>56</v>
      </c>
      <c r="C106" s="11" t="s">
        <v>35</v>
      </c>
      <c r="D106" s="11" t="s">
        <v>56</v>
      </c>
      <c r="E106" s="11" t="s">
        <v>56</v>
      </c>
      <c r="F106" s="11" t="s">
        <v>56</v>
      </c>
      <c r="G106" s="11" t="s">
        <v>173</v>
      </c>
      <c r="H106" s="1">
        <v>42275</v>
      </c>
      <c r="I106" s="11">
        <v>19</v>
      </c>
      <c r="J106" s="11">
        <v>19</v>
      </c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F106" s="11">
        <f t="shared" si="3"/>
        <v>19</v>
      </c>
      <c r="DG106" s="11">
        <f t="shared" si="4"/>
        <v>19</v>
      </c>
      <c r="DH106" s="20">
        <f t="shared" ca="1" si="5"/>
        <v>0</v>
      </c>
      <c r="DI106" s="11">
        <v>1</v>
      </c>
    </row>
    <row r="107" spans="1:113" x14ac:dyDescent="0.25">
      <c r="A107" s="11" t="s">
        <v>57</v>
      </c>
      <c r="B107" s="11" t="s">
        <v>56</v>
      </c>
      <c r="C107" s="11" t="s">
        <v>35</v>
      </c>
      <c r="D107" s="11" t="s">
        <v>56</v>
      </c>
      <c r="E107" s="11" t="s">
        <v>56</v>
      </c>
      <c r="F107" s="11" t="s">
        <v>56</v>
      </c>
      <c r="G107" s="11" t="s">
        <v>173</v>
      </c>
      <c r="H107" s="1">
        <v>42285</v>
      </c>
      <c r="I107" s="11">
        <v>19</v>
      </c>
      <c r="J107" s="11">
        <v>19</v>
      </c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F107" s="11">
        <f t="shared" ref="DF107:DF170" si="6">I107</f>
        <v>19</v>
      </c>
      <c r="DG107" s="11">
        <f t="shared" ref="DG107:DG170" si="7">J107</f>
        <v>19</v>
      </c>
      <c r="DH107" s="20">
        <f t="shared" ca="1" si="5"/>
        <v>0</v>
      </c>
      <c r="DI107" s="11">
        <v>1</v>
      </c>
    </row>
    <row r="108" spans="1:113" x14ac:dyDescent="0.25">
      <c r="A108" s="11" t="s">
        <v>57</v>
      </c>
      <c r="B108" s="11" t="s">
        <v>56</v>
      </c>
      <c r="C108" s="11" t="s">
        <v>35</v>
      </c>
      <c r="D108" s="11" t="s">
        <v>56</v>
      </c>
      <c r="E108" s="11" t="s">
        <v>56</v>
      </c>
      <c r="F108" s="11" t="s">
        <v>56</v>
      </c>
      <c r="G108" s="11" t="s">
        <v>173</v>
      </c>
      <c r="H108" s="1">
        <v>42286</v>
      </c>
      <c r="I108" s="11">
        <v>18</v>
      </c>
      <c r="J108" s="11">
        <v>19</v>
      </c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F108" s="11">
        <f t="shared" si="6"/>
        <v>18</v>
      </c>
      <c r="DG108" s="11">
        <f t="shared" si="7"/>
        <v>19</v>
      </c>
      <c r="DH108" s="20">
        <f t="shared" ca="1" si="5"/>
        <v>0</v>
      </c>
      <c r="DI108" s="11">
        <v>1</v>
      </c>
    </row>
    <row r="109" spans="1:113" x14ac:dyDescent="0.25">
      <c r="A109" s="11" t="s">
        <v>57</v>
      </c>
      <c r="B109" s="11" t="s">
        <v>56</v>
      </c>
      <c r="C109" s="11" t="s">
        <v>35</v>
      </c>
      <c r="D109" s="11" t="s">
        <v>56</v>
      </c>
      <c r="E109" s="11" t="s">
        <v>56</v>
      </c>
      <c r="F109" s="11" t="s">
        <v>56</v>
      </c>
      <c r="G109" s="11" t="s">
        <v>173</v>
      </c>
      <c r="H109" s="1">
        <v>42289</v>
      </c>
      <c r="I109" s="11">
        <v>17</v>
      </c>
      <c r="J109" s="11">
        <v>19</v>
      </c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F109" s="11">
        <f t="shared" si="6"/>
        <v>17</v>
      </c>
      <c r="DG109" s="11">
        <f t="shared" si="7"/>
        <v>19</v>
      </c>
      <c r="DH109" s="20">
        <f t="shared" ref="DH109:DH172" ca="1" si="8">(SUM(OFFSET($AJ109, 0, $DF109-1, 1, $DG109-$DF109+1))-SUM(OFFSET($K109, 0, $DF109-1, 1, $DG109-$DF109+1)))/($DG109-$DF109+1)</f>
        <v>0</v>
      </c>
      <c r="DI109" s="11">
        <v>1</v>
      </c>
    </row>
    <row r="110" spans="1:113" x14ac:dyDescent="0.25">
      <c r="A110" s="11" t="s">
        <v>57</v>
      </c>
      <c r="B110" s="11" t="s">
        <v>56</v>
      </c>
      <c r="C110" s="11" t="s">
        <v>35</v>
      </c>
      <c r="D110" s="11" t="s">
        <v>56</v>
      </c>
      <c r="E110" s="11" t="s">
        <v>56</v>
      </c>
      <c r="F110" s="11" t="s">
        <v>56</v>
      </c>
      <c r="G110" s="11" t="s">
        <v>173</v>
      </c>
      <c r="H110" s="1">
        <v>42290</v>
      </c>
      <c r="I110" s="11">
        <v>17</v>
      </c>
      <c r="J110" s="11">
        <v>19</v>
      </c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F110" s="11">
        <f t="shared" si="6"/>
        <v>17</v>
      </c>
      <c r="DG110" s="11">
        <f t="shared" si="7"/>
        <v>19</v>
      </c>
      <c r="DH110" s="20">
        <f t="shared" ca="1" si="8"/>
        <v>0</v>
      </c>
      <c r="DI110" s="11">
        <v>1</v>
      </c>
    </row>
    <row r="111" spans="1:113" x14ac:dyDescent="0.25">
      <c r="A111" s="11" t="s">
        <v>57</v>
      </c>
      <c r="B111" s="11" t="s">
        <v>56</v>
      </c>
      <c r="C111" s="11" t="s">
        <v>35</v>
      </c>
      <c r="D111" s="11" t="s">
        <v>56</v>
      </c>
      <c r="E111" s="11" t="s">
        <v>56</v>
      </c>
      <c r="F111" s="11" t="s">
        <v>56</v>
      </c>
      <c r="G111" s="11" t="s">
        <v>173</v>
      </c>
      <c r="H111" s="1">
        <v>42291</v>
      </c>
      <c r="I111" s="11">
        <v>18</v>
      </c>
      <c r="J111" s="11">
        <v>19</v>
      </c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F111" s="11">
        <f t="shared" si="6"/>
        <v>18</v>
      </c>
      <c r="DG111" s="11">
        <f t="shared" si="7"/>
        <v>19</v>
      </c>
      <c r="DH111" s="20">
        <f t="shared" ca="1" si="8"/>
        <v>0</v>
      </c>
      <c r="DI111" s="11">
        <v>1</v>
      </c>
    </row>
    <row r="112" spans="1:113" x14ac:dyDescent="0.25">
      <c r="A112" s="11" t="s">
        <v>57</v>
      </c>
      <c r="B112" s="11" t="s">
        <v>56</v>
      </c>
      <c r="C112" s="11" t="s">
        <v>35</v>
      </c>
      <c r="D112" s="11" t="s">
        <v>56</v>
      </c>
      <c r="E112" s="11" t="s">
        <v>56</v>
      </c>
      <c r="F112" s="11" t="s">
        <v>56</v>
      </c>
      <c r="G112" s="11" t="s">
        <v>173</v>
      </c>
      <c r="H112" s="1">
        <v>42292</v>
      </c>
      <c r="I112" s="11">
        <v>18</v>
      </c>
      <c r="J112" s="11">
        <v>19</v>
      </c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F112" s="11">
        <f t="shared" si="6"/>
        <v>18</v>
      </c>
      <c r="DG112" s="11">
        <f t="shared" si="7"/>
        <v>19</v>
      </c>
      <c r="DH112" s="20">
        <f t="shared" ca="1" si="8"/>
        <v>0</v>
      </c>
      <c r="DI112" s="11">
        <v>1</v>
      </c>
    </row>
    <row r="113" spans="1:113" x14ac:dyDescent="0.25">
      <c r="A113" s="11" t="s">
        <v>57</v>
      </c>
      <c r="B113" s="11" t="s">
        <v>56</v>
      </c>
      <c r="C113" s="11" t="s">
        <v>35</v>
      </c>
      <c r="D113" s="11" t="s">
        <v>56</v>
      </c>
      <c r="E113" s="11" t="s">
        <v>56</v>
      </c>
      <c r="F113" s="11" t="s">
        <v>56</v>
      </c>
      <c r="G113" s="11" t="s">
        <v>173</v>
      </c>
      <c r="H113" s="1">
        <v>42292</v>
      </c>
      <c r="I113" s="11">
        <v>19</v>
      </c>
      <c r="J113" s="11">
        <v>19</v>
      </c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F113" s="11">
        <f t="shared" si="6"/>
        <v>19</v>
      </c>
      <c r="DG113" s="11">
        <f t="shared" si="7"/>
        <v>19</v>
      </c>
      <c r="DH113" s="20">
        <f t="shared" ca="1" si="8"/>
        <v>0</v>
      </c>
      <c r="DI113" s="11">
        <v>1</v>
      </c>
    </row>
    <row r="114" spans="1:113" x14ac:dyDescent="0.25">
      <c r="A114" s="11" t="s">
        <v>57</v>
      </c>
      <c r="B114" s="11" t="s">
        <v>56</v>
      </c>
      <c r="C114" s="11" t="s">
        <v>35</v>
      </c>
      <c r="D114" s="11" t="s">
        <v>56</v>
      </c>
      <c r="E114" s="11" t="s">
        <v>56</v>
      </c>
      <c r="F114" s="11" t="s">
        <v>56</v>
      </c>
      <c r="G114" s="11" t="s">
        <v>173</v>
      </c>
      <c r="H114" s="1">
        <v>42293</v>
      </c>
      <c r="I114" s="11">
        <v>19</v>
      </c>
      <c r="J114" s="11">
        <v>19</v>
      </c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F114" s="11">
        <f t="shared" si="6"/>
        <v>19</v>
      </c>
      <c r="DG114" s="11">
        <f t="shared" si="7"/>
        <v>19</v>
      </c>
      <c r="DH114" s="20">
        <f t="shared" ca="1" si="8"/>
        <v>0</v>
      </c>
      <c r="DI114" s="11">
        <v>1</v>
      </c>
    </row>
    <row r="115" spans="1:113" x14ac:dyDescent="0.25">
      <c r="A115" s="11" t="s">
        <v>57</v>
      </c>
      <c r="B115" s="11" t="s">
        <v>56</v>
      </c>
      <c r="C115" s="11" t="s">
        <v>35</v>
      </c>
      <c r="D115" s="11" t="s">
        <v>56</v>
      </c>
      <c r="E115" s="11" t="s">
        <v>56</v>
      </c>
      <c r="F115" s="11" t="s">
        <v>56</v>
      </c>
      <c r="G115" s="11" t="s">
        <v>173</v>
      </c>
      <c r="H115" s="1">
        <v>42303</v>
      </c>
      <c r="I115" s="11">
        <v>19</v>
      </c>
      <c r="J115" s="11">
        <v>19</v>
      </c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F115" s="11">
        <f t="shared" si="6"/>
        <v>19</v>
      </c>
      <c r="DG115" s="11">
        <f t="shared" si="7"/>
        <v>19</v>
      </c>
      <c r="DH115" s="20">
        <f t="shared" ca="1" si="8"/>
        <v>0</v>
      </c>
      <c r="DI115" s="11">
        <v>1</v>
      </c>
    </row>
    <row r="116" spans="1:113" x14ac:dyDescent="0.25">
      <c r="A116" s="11" t="s">
        <v>57</v>
      </c>
      <c r="B116" s="11" t="s">
        <v>56</v>
      </c>
      <c r="C116" s="11" t="s">
        <v>35</v>
      </c>
      <c r="D116" s="11" t="s">
        <v>56</v>
      </c>
      <c r="E116" s="11" t="s">
        <v>56</v>
      </c>
      <c r="F116" s="11" t="s">
        <v>56</v>
      </c>
      <c r="G116" s="11" t="s">
        <v>173</v>
      </c>
      <c r="H116" s="1">
        <v>42304</v>
      </c>
      <c r="I116" s="11">
        <v>19</v>
      </c>
      <c r="J116" s="11">
        <v>19</v>
      </c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F116" s="11">
        <f t="shared" si="6"/>
        <v>19</v>
      </c>
      <c r="DG116" s="11">
        <f t="shared" si="7"/>
        <v>19</v>
      </c>
      <c r="DH116" s="20">
        <f t="shared" ca="1" si="8"/>
        <v>0</v>
      </c>
      <c r="DI116" s="11">
        <v>1</v>
      </c>
    </row>
    <row r="117" spans="1:113" x14ac:dyDescent="0.25">
      <c r="A117" s="11" t="s">
        <v>57</v>
      </c>
      <c r="B117" s="11" t="s">
        <v>56</v>
      </c>
      <c r="C117" s="11" t="s">
        <v>35</v>
      </c>
      <c r="D117" s="11" t="s">
        <v>56</v>
      </c>
      <c r="E117" s="11" t="s">
        <v>56</v>
      </c>
      <c r="F117" s="11" t="s">
        <v>56</v>
      </c>
      <c r="G117" s="11" t="s">
        <v>173</v>
      </c>
      <c r="H117" s="1">
        <v>42305</v>
      </c>
      <c r="I117" s="11">
        <v>19</v>
      </c>
      <c r="J117" s="11">
        <v>19</v>
      </c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F117" s="11">
        <f t="shared" si="6"/>
        <v>19</v>
      </c>
      <c r="DG117" s="11">
        <f t="shared" si="7"/>
        <v>19</v>
      </c>
      <c r="DH117" s="20">
        <f t="shared" ca="1" si="8"/>
        <v>0</v>
      </c>
      <c r="DI117" s="11">
        <v>1</v>
      </c>
    </row>
    <row r="118" spans="1:113" x14ac:dyDescent="0.25">
      <c r="A118" s="11" t="s">
        <v>57</v>
      </c>
      <c r="B118" s="11" t="s">
        <v>56</v>
      </c>
      <c r="C118" s="11" t="s">
        <v>35</v>
      </c>
      <c r="D118" s="11" t="s">
        <v>56</v>
      </c>
      <c r="E118" s="11" t="s">
        <v>56</v>
      </c>
      <c r="F118" s="11" t="s">
        <v>56</v>
      </c>
      <c r="G118" s="11" t="s">
        <v>173</v>
      </c>
      <c r="H118" s="1">
        <v>42306</v>
      </c>
      <c r="I118" s="11">
        <v>19</v>
      </c>
      <c r="J118" s="11">
        <v>19</v>
      </c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F118" s="11">
        <f t="shared" si="6"/>
        <v>19</v>
      </c>
      <c r="DG118" s="11">
        <f t="shared" si="7"/>
        <v>19</v>
      </c>
      <c r="DH118" s="20">
        <f t="shared" ca="1" si="8"/>
        <v>0</v>
      </c>
      <c r="DI118" s="11">
        <v>1</v>
      </c>
    </row>
    <row r="119" spans="1:113" x14ac:dyDescent="0.25">
      <c r="A119" s="11" t="s">
        <v>57</v>
      </c>
      <c r="B119" s="11" t="s">
        <v>56</v>
      </c>
      <c r="C119" s="11" t="s">
        <v>35</v>
      </c>
      <c r="D119" s="11" t="s">
        <v>56</v>
      </c>
      <c r="E119" s="11" t="s">
        <v>56</v>
      </c>
      <c r="F119" s="11" t="s">
        <v>56</v>
      </c>
      <c r="G119" s="11" t="s">
        <v>173</v>
      </c>
      <c r="H119" s="1">
        <v>42307</v>
      </c>
      <c r="I119" s="11">
        <v>19</v>
      </c>
      <c r="J119" s="11">
        <v>19</v>
      </c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F119" s="11">
        <f t="shared" si="6"/>
        <v>19</v>
      </c>
      <c r="DG119" s="11">
        <f t="shared" si="7"/>
        <v>19</v>
      </c>
      <c r="DH119" s="20">
        <f t="shared" ca="1" si="8"/>
        <v>0</v>
      </c>
      <c r="DI119" s="11">
        <v>1</v>
      </c>
    </row>
    <row r="120" spans="1:113" x14ac:dyDescent="0.25">
      <c r="A120" s="11" t="s">
        <v>57</v>
      </c>
      <c r="B120" s="11" t="s">
        <v>56</v>
      </c>
      <c r="C120" s="11" t="s">
        <v>35</v>
      </c>
      <c r="D120" s="11" t="s">
        <v>56</v>
      </c>
      <c r="E120" s="11" t="s">
        <v>56</v>
      </c>
      <c r="F120" s="11" t="s">
        <v>56</v>
      </c>
      <c r="G120" s="11" t="s">
        <v>174</v>
      </c>
      <c r="H120" s="1">
        <v>41947</v>
      </c>
      <c r="I120" s="11">
        <v>19</v>
      </c>
      <c r="J120" s="11">
        <v>19</v>
      </c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F120" s="11">
        <f t="shared" si="6"/>
        <v>19</v>
      </c>
      <c r="DG120" s="11">
        <f t="shared" si="7"/>
        <v>19</v>
      </c>
      <c r="DH120" s="20">
        <f t="shared" ca="1" si="8"/>
        <v>0</v>
      </c>
      <c r="DI120" s="11">
        <v>1</v>
      </c>
    </row>
    <row r="121" spans="1:113" x14ac:dyDescent="0.25">
      <c r="A121" s="11" t="s">
        <v>57</v>
      </c>
      <c r="B121" s="11" t="s">
        <v>56</v>
      </c>
      <c r="C121" s="11" t="s">
        <v>35</v>
      </c>
      <c r="D121" s="11" t="s">
        <v>56</v>
      </c>
      <c r="E121" s="11" t="s">
        <v>56</v>
      </c>
      <c r="F121" s="11" t="s">
        <v>56</v>
      </c>
      <c r="G121" s="11" t="s">
        <v>174</v>
      </c>
      <c r="H121" s="1">
        <v>41948</v>
      </c>
      <c r="I121" s="11">
        <v>18</v>
      </c>
      <c r="J121" s="11">
        <v>19</v>
      </c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F121" s="11">
        <f t="shared" si="6"/>
        <v>18</v>
      </c>
      <c r="DG121" s="11">
        <f t="shared" si="7"/>
        <v>19</v>
      </c>
      <c r="DH121" s="20">
        <f t="shared" ca="1" si="8"/>
        <v>0</v>
      </c>
      <c r="DI121" s="11">
        <v>1</v>
      </c>
    </row>
    <row r="122" spans="1:113" x14ac:dyDescent="0.25">
      <c r="A122" s="11" t="s">
        <v>57</v>
      </c>
      <c r="B122" s="11" t="s">
        <v>56</v>
      </c>
      <c r="C122" s="11" t="s">
        <v>35</v>
      </c>
      <c r="D122" s="11" t="s">
        <v>56</v>
      </c>
      <c r="E122" s="11" t="s">
        <v>56</v>
      </c>
      <c r="F122" s="11" t="s">
        <v>56</v>
      </c>
      <c r="G122" s="11" t="s">
        <v>174</v>
      </c>
      <c r="H122" s="1">
        <v>41949</v>
      </c>
      <c r="I122" s="11">
        <v>17</v>
      </c>
      <c r="J122" s="11">
        <v>19</v>
      </c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F122" s="11">
        <f t="shared" si="6"/>
        <v>17</v>
      </c>
      <c r="DG122" s="11">
        <f t="shared" si="7"/>
        <v>19</v>
      </c>
      <c r="DH122" s="20">
        <f t="shared" ca="1" si="8"/>
        <v>0</v>
      </c>
      <c r="DI122" s="11">
        <v>1</v>
      </c>
    </row>
    <row r="123" spans="1:113" x14ac:dyDescent="0.25">
      <c r="A123" s="11" t="s">
        <v>57</v>
      </c>
      <c r="B123" s="11" t="s">
        <v>56</v>
      </c>
      <c r="C123" s="11" t="s">
        <v>35</v>
      </c>
      <c r="D123" s="11" t="s">
        <v>56</v>
      </c>
      <c r="E123" s="11" t="s">
        <v>56</v>
      </c>
      <c r="F123" s="11" t="s">
        <v>56</v>
      </c>
      <c r="G123" s="11" t="s">
        <v>174</v>
      </c>
      <c r="H123" s="1">
        <v>41950</v>
      </c>
      <c r="I123" s="11">
        <v>18</v>
      </c>
      <c r="J123" s="11">
        <v>19</v>
      </c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F123" s="11">
        <f t="shared" si="6"/>
        <v>18</v>
      </c>
      <c r="DG123" s="11">
        <f t="shared" si="7"/>
        <v>19</v>
      </c>
      <c r="DH123" s="20">
        <f t="shared" ca="1" si="8"/>
        <v>0</v>
      </c>
      <c r="DI123" s="11">
        <v>1</v>
      </c>
    </row>
    <row r="124" spans="1:113" x14ac:dyDescent="0.25">
      <c r="A124" s="11" t="s">
        <v>57</v>
      </c>
      <c r="B124" s="11" t="s">
        <v>56</v>
      </c>
      <c r="C124" s="11" t="s">
        <v>35</v>
      </c>
      <c r="D124" s="11" t="s">
        <v>56</v>
      </c>
      <c r="E124" s="11" t="s">
        <v>56</v>
      </c>
      <c r="F124" s="11" t="s">
        <v>56</v>
      </c>
      <c r="G124" s="11" t="s">
        <v>174</v>
      </c>
      <c r="H124" s="1">
        <v>41953</v>
      </c>
      <c r="I124" s="11">
        <v>18</v>
      </c>
      <c r="J124" s="11">
        <v>19</v>
      </c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F124" s="11">
        <f t="shared" si="6"/>
        <v>18</v>
      </c>
      <c r="DG124" s="11">
        <f t="shared" si="7"/>
        <v>19</v>
      </c>
      <c r="DH124" s="20">
        <f t="shared" ca="1" si="8"/>
        <v>0</v>
      </c>
      <c r="DI124" s="11">
        <v>1</v>
      </c>
    </row>
    <row r="125" spans="1:113" x14ac:dyDescent="0.25">
      <c r="A125" s="11" t="s">
        <v>57</v>
      </c>
      <c r="B125" s="11" t="s">
        <v>56</v>
      </c>
      <c r="C125" s="11" t="s">
        <v>35</v>
      </c>
      <c r="D125" s="11" t="s">
        <v>56</v>
      </c>
      <c r="E125" s="11" t="s">
        <v>56</v>
      </c>
      <c r="F125" s="11" t="s">
        <v>56</v>
      </c>
      <c r="G125" s="11" t="s">
        <v>174</v>
      </c>
      <c r="H125" s="1">
        <v>41956</v>
      </c>
      <c r="I125" s="11">
        <v>18</v>
      </c>
      <c r="J125" s="11">
        <v>19</v>
      </c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F125" s="11">
        <f t="shared" si="6"/>
        <v>18</v>
      </c>
      <c r="DG125" s="11">
        <f t="shared" si="7"/>
        <v>19</v>
      </c>
      <c r="DH125" s="20">
        <f t="shared" ca="1" si="8"/>
        <v>0</v>
      </c>
      <c r="DI125" s="11">
        <v>1</v>
      </c>
    </row>
    <row r="126" spans="1:113" x14ac:dyDescent="0.25">
      <c r="A126" s="11" t="s">
        <v>57</v>
      </c>
      <c r="B126" s="11" t="s">
        <v>56</v>
      </c>
      <c r="C126" s="11" t="s">
        <v>35</v>
      </c>
      <c r="D126" s="11" t="s">
        <v>56</v>
      </c>
      <c r="E126" s="11" t="s">
        <v>56</v>
      </c>
      <c r="F126" s="11" t="s">
        <v>56</v>
      </c>
      <c r="G126" s="11" t="s">
        <v>174</v>
      </c>
      <c r="H126" s="1">
        <v>41963</v>
      </c>
      <c r="I126" s="11">
        <v>18</v>
      </c>
      <c r="J126" s="11">
        <v>18</v>
      </c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F126" s="11">
        <f t="shared" si="6"/>
        <v>18</v>
      </c>
      <c r="DG126" s="11">
        <f t="shared" si="7"/>
        <v>18</v>
      </c>
      <c r="DH126" s="20">
        <f t="shared" ca="1" si="8"/>
        <v>0</v>
      </c>
      <c r="DI126" s="11">
        <v>1</v>
      </c>
    </row>
    <row r="127" spans="1:113" x14ac:dyDescent="0.25">
      <c r="A127" s="11" t="s">
        <v>57</v>
      </c>
      <c r="B127" s="11" t="s">
        <v>56</v>
      </c>
      <c r="C127" s="11" t="s">
        <v>35</v>
      </c>
      <c r="D127" s="11" t="s">
        <v>56</v>
      </c>
      <c r="E127" s="11" t="s">
        <v>56</v>
      </c>
      <c r="F127" s="11" t="s">
        <v>56</v>
      </c>
      <c r="G127" s="11" t="s">
        <v>174</v>
      </c>
      <c r="H127" s="1">
        <v>41975</v>
      </c>
      <c r="I127" s="11">
        <v>18</v>
      </c>
      <c r="J127" s="11">
        <v>18</v>
      </c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F127" s="11">
        <f t="shared" si="6"/>
        <v>18</v>
      </c>
      <c r="DG127" s="11">
        <f t="shared" si="7"/>
        <v>18</v>
      </c>
      <c r="DH127" s="20">
        <f t="shared" ca="1" si="8"/>
        <v>0</v>
      </c>
      <c r="DI127" s="11">
        <v>1</v>
      </c>
    </row>
    <row r="128" spans="1:113" x14ac:dyDescent="0.25">
      <c r="A128" s="11" t="s">
        <v>57</v>
      </c>
      <c r="B128" s="11" t="s">
        <v>56</v>
      </c>
      <c r="C128" s="11" t="s">
        <v>35</v>
      </c>
      <c r="D128" s="11" t="s">
        <v>56</v>
      </c>
      <c r="E128" s="11" t="s">
        <v>56</v>
      </c>
      <c r="F128" s="11" t="s">
        <v>56</v>
      </c>
      <c r="G128" s="11" t="s">
        <v>174</v>
      </c>
      <c r="H128" s="1">
        <v>41976</v>
      </c>
      <c r="I128" s="11">
        <v>18</v>
      </c>
      <c r="J128" s="11">
        <v>18</v>
      </c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F128" s="11">
        <f t="shared" si="6"/>
        <v>18</v>
      </c>
      <c r="DG128" s="11">
        <f t="shared" si="7"/>
        <v>18</v>
      </c>
      <c r="DH128" s="20">
        <f t="shared" ca="1" si="8"/>
        <v>0</v>
      </c>
      <c r="DI128" s="11">
        <v>1</v>
      </c>
    </row>
    <row r="129" spans="1:113" x14ac:dyDescent="0.25">
      <c r="A129" s="11" t="s">
        <v>57</v>
      </c>
      <c r="B129" s="11" t="s">
        <v>56</v>
      </c>
      <c r="C129" s="11" t="s">
        <v>35</v>
      </c>
      <c r="D129" s="11" t="s">
        <v>56</v>
      </c>
      <c r="E129" s="11" t="s">
        <v>56</v>
      </c>
      <c r="F129" s="11" t="s">
        <v>56</v>
      </c>
      <c r="G129" s="11" t="s">
        <v>174</v>
      </c>
      <c r="H129" s="1">
        <v>41978</v>
      </c>
      <c r="I129" s="11">
        <v>18</v>
      </c>
      <c r="J129" s="11">
        <v>18</v>
      </c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F129" s="11">
        <f t="shared" si="6"/>
        <v>18</v>
      </c>
      <c r="DG129" s="11">
        <f t="shared" si="7"/>
        <v>18</v>
      </c>
      <c r="DH129" s="20">
        <f t="shared" ca="1" si="8"/>
        <v>0</v>
      </c>
      <c r="DI129" s="11">
        <v>1</v>
      </c>
    </row>
    <row r="130" spans="1:113" x14ac:dyDescent="0.25">
      <c r="A130" s="11" t="s">
        <v>57</v>
      </c>
      <c r="B130" s="11" t="s">
        <v>56</v>
      </c>
      <c r="C130" s="11" t="s">
        <v>35</v>
      </c>
      <c r="D130" s="11" t="s">
        <v>56</v>
      </c>
      <c r="E130" s="11" t="s">
        <v>56</v>
      </c>
      <c r="F130" s="11" t="s">
        <v>56</v>
      </c>
      <c r="G130" s="11" t="s">
        <v>174</v>
      </c>
      <c r="H130" s="1">
        <v>41981</v>
      </c>
      <c r="I130" s="11">
        <v>18</v>
      </c>
      <c r="J130" s="11">
        <v>18</v>
      </c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F130" s="11">
        <f t="shared" si="6"/>
        <v>18</v>
      </c>
      <c r="DG130" s="11">
        <f t="shared" si="7"/>
        <v>18</v>
      </c>
      <c r="DH130" s="20">
        <f t="shared" ca="1" si="8"/>
        <v>0</v>
      </c>
      <c r="DI130" s="11">
        <v>1</v>
      </c>
    </row>
    <row r="131" spans="1:113" x14ac:dyDescent="0.25">
      <c r="A131" s="11" t="s">
        <v>57</v>
      </c>
      <c r="B131" s="11" t="s">
        <v>56</v>
      </c>
      <c r="C131" s="11" t="s">
        <v>35</v>
      </c>
      <c r="D131" s="11" t="s">
        <v>56</v>
      </c>
      <c r="E131" s="11" t="s">
        <v>56</v>
      </c>
      <c r="F131" s="11" t="s">
        <v>56</v>
      </c>
      <c r="G131" s="11" t="s">
        <v>174</v>
      </c>
      <c r="H131" s="1">
        <v>42018</v>
      </c>
      <c r="I131" s="11">
        <v>18</v>
      </c>
      <c r="J131" s="11">
        <v>18</v>
      </c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F131" s="11">
        <f t="shared" si="6"/>
        <v>18</v>
      </c>
      <c r="DG131" s="11">
        <f t="shared" si="7"/>
        <v>18</v>
      </c>
      <c r="DH131" s="20">
        <f t="shared" ca="1" si="8"/>
        <v>0</v>
      </c>
      <c r="DI131" s="11">
        <v>1</v>
      </c>
    </row>
    <row r="132" spans="1:113" x14ac:dyDescent="0.25">
      <c r="A132" s="11" t="s">
        <v>57</v>
      </c>
      <c r="B132" s="11" t="s">
        <v>56</v>
      </c>
      <c r="C132" s="11" t="s">
        <v>35</v>
      </c>
      <c r="D132" s="11" t="s">
        <v>56</v>
      </c>
      <c r="E132" s="11" t="s">
        <v>56</v>
      </c>
      <c r="F132" s="11" t="s">
        <v>56</v>
      </c>
      <c r="G132" s="11" t="s">
        <v>174</v>
      </c>
      <c r="H132" s="1">
        <v>42033</v>
      </c>
      <c r="I132" s="11">
        <v>18</v>
      </c>
      <c r="J132" s="11">
        <v>18</v>
      </c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F132" s="11">
        <f t="shared" si="6"/>
        <v>18</v>
      </c>
      <c r="DG132" s="11">
        <f t="shared" si="7"/>
        <v>18</v>
      </c>
      <c r="DH132" s="20">
        <f t="shared" ca="1" si="8"/>
        <v>0</v>
      </c>
      <c r="DI132" s="11">
        <v>1</v>
      </c>
    </row>
    <row r="133" spans="1:113" x14ac:dyDescent="0.25">
      <c r="A133" s="11" t="s">
        <v>57</v>
      </c>
      <c r="B133" s="11" t="s">
        <v>56</v>
      </c>
      <c r="C133" s="11" t="s">
        <v>35</v>
      </c>
      <c r="D133" s="11" t="s">
        <v>56</v>
      </c>
      <c r="E133" s="11" t="s">
        <v>56</v>
      </c>
      <c r="F133" s="11" t="s">
        <v>56</v>
      </c>
      <c r="G133" s="11" t="s">
        <v>174</v>
      </c>
      <c r="H133" s="1">
        <v>42034</v>
      </c>
      <c r="I133" s="11">
        <v>18</v>
      </c>
      <c r="J133" s="11">
        <v>19</v>
      </c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F133" s="11">
        <f t="shared" si="6"/>
        <v>18</v>
      </c>
      <c r="DG133" s="11">
        <f t="shared" si="7"/>
        <v>19</v>
      </c>
      <c r="DH133" s="20">
        <f t="shared" ca="1" si="8"/>
        <v>0</v>
      </c>
      <c r="DI133" s="11">
        <v>1</v>
      </c>
    </row>
    <row r="134" spans="1:113" x14ac:dyDescent="0.25">
      <c r="A134" s="11" t="s">
        <v>57</v>
      </c>
      <c r="B134" s="11" t="s">
        <v>56</v>
      </c>
      <c r="C134" s="11" t="s">
        <v>35</v>
      </c>
      <c r="D134" s="11" t="s">
        <v>56</v>
      </c>
      <c r="E134" s="11" t="s">
        <v>56</v>
      </c>
      <c r="F134" s="11" t="s">
        <v>56</v>
      </c>
      <c r="G134" s="11" t="s">
        <v>174</v>
      </c>
      <c r="H134" s="1">
        <v>42037</v>
      </c>
      <c r="I134" s="11">
        <v>18</v>
      </c>
      <c r="J134" s="11">
        <v>19</v>
      </c>
      <c r="K134" s="11">
        <v>6409.42</v>
      </c>
      <c r="L134" s="11">
        <v>6475.02</v>
      </c>
      <c r="M134" s="11">
        <v>6701.08</v>
      </c>
      <c r="N134" s="11">
        <v>6880.78</v>
      </c>
      <c r="O134" s="11">
        <v>8218.14</v>
      </c>
      <c r="P134" s="11">
        <v>10921.3</v>
      </c>
      <c r="Q134" s="11">
        <v>11834.84</v>
      </c>
      <c r="R134" s="11">
        <v>11962.8</v>
      </c>
      <c r="S134" s="11">
        <v>11904.16</v>
      </c>
      <c r="T134" s="11">
        <v>12267.86</v>
      </c>
      <c r="U134" s="11">
        <v>12730.52</v>
      </c>
      <c r="V134" s="11">
        <v>13161.56</v>
      </c>
      <c r="W134" s="11">
        <v>13190.08</v>
      </c>
      <c r="X134" s="11">
        <v>12741.64</v>
      </c>
      <c r="Y134" s="11">
        <v>12124.74</v>
      </c>
      <c r="Z134" s="11">
        <v>11938.2</v>
      </c>
      <c r="AA134" s="11">
        <v>12001.84</v>
      </c>
      <c r="AB134" s="11">
        <v>11619.7</v>
      </c>
      <c r="AC134" s="11">
        <v>11199.28</v>
      </c>
      <c r="AD134" s="11">
        <v>10909.54</v>
      </c>
      <c r="AE134" s="11">
        <v>10917.96</v>
      </c>
      <c r="AF134" s="11">
        <v>10895</v>
      </c>
      <c r="AG134" s="11">
        <v>10691.24</v>
      </c>
      <c r="AH134" s="11">
        <v>10246.34</v>
      </c>
      <c r="AI134" s="37">
        <v>11409.49</v>
      </c>
      <c r="AJ134" s="11">
        <v>6432.0249999999996</v>
      </c>
      <c r="AK134" s="11">
        <v>6576.085</v>
      </c>
      <c r="AL134" s="11">
        <v>6793.7039999999997</v>
      </c>
      <c r="AM134" s="11">
        <v>6944.98</v>
      </c>
      <c r="AN134" s="11">
        <v>8164.7650000000003</v>
      </c>
      <c r="AO134" s="11">
        <v>10796.84</v>
      </c>
      <c r="AP134" s="11">
        <v>11807.12</v>
      </c>
      <c r="AQ134" s="11">
        <v>11966.36</v>
      </c>
      <c r="AR134" s="11">
        <v>12018.07</v>
      </c>
      <c r="AS134" s="11">
        <v>12350.76</v>
      </c>
      <c r="AT134" s="11">
        <v>12730.37</v>
      </c>
      <c r="AU134" s="11">
        <v>13139.95</v>
      </c>
      <c r="AV134" s="11">
        <v>13104.65</v>
      </c>
      <c r="AW134" s="11">
        <v>12712.49</v>
      </c>
      <c r="AX134" s="11">
        <v>12068.53</v>
      </c>
      <c r="AY134" s="11">
        <v>11822.35</v>
      </c>
      <c r="AZ134" s="11">
        <v>11917.65</v>
      </c>
      <c r="BA134" s="11">
        <v>11808.3</v>
      </c>
      <c r="BB134" s="11">
        <v>11381.11</v>
      </c>
      <c r="BC134" s="11">
        <v>10824.19</v>
      </c>
      <c r="BD134" s="11">
        <v>10757.14</v>
      </c>
      <c r="BE134" s="11">
        <v>10720.46</v>
      </c>
      <c r="BF134" s="11">
        <v>10548.83</v>
      </c>
      <c r="BG134" s="11">
        <v>10031.41</v>
      </c>
      <c r="BH134" s="37">
        <v>11581.53</v>
      </c>
      <c r="BI134" s="11">
        <v>55.071109999999997</v>
      </c>
      <c r="BJ134" s="11">
        <v>53.34722</v>
      </c>
      <c r="BK134" s="11">
        <v>52.588889999999999</v>
      </c>
      <c r="BL134" s="11">
        <v>51.717779999999998</v>
      </c>
      <c r="BM134" s="11">
        <v>51.314450000000001</v>
      </c>
      <c r="BN134" s="11">
        <v>51.376669999999997</v>
      </c>
      <c r="BO134" s="11">
        <v>51.023330000000001</v>
      </c>
      <c r="BP134" s="11">
        <v>50.866109999999999</v>
      </c>
      <c r="BQ134" s="11">
        <v>52.239440000000002</v>
      </c>
      <c r="BR134" s="11">
        <v>56.07555</v>
      </c>
      <c r="BS134" s="11">
        <v>61.050559999999997</v>
      </c>
      <c r="BT134" s="11">
        <v>66.110560000000007</v>
      </c>
      <c r="BU134" s="11">
        <v>69.827219999999997</v>
      </c>
      <c r="BV134" s="11">
        <v>72.443340000000006</v>
      </c>
      <c r="BW134" s="11">
        <v>73.050550000000001</v>
      </c>
      <c r="BX134" s="11">
        <v>73.22278</v>
      </c>
      <c r="BY134" s="11">
        <v>72.056659999999994</v>
      </c>
      <c r="BZ134" s="11">
        <v>69.603890000000007</v>
      </c>
      <c r="CA134" s="11">
        <v>65.676670000000001</v>
      </c>
      <c r="CB134" s="11">
        <v>62.567779999999999</v>
      </c>
      <c r="CC134" s="11">
        <v>60.70722</v>
      </c>
      <c r="CD134" s="11">
        <v>58.990549999999999</v>
      </c>
      <c r="CE134" s="11">
        <v>57.640560000000001</v>
      </c>
      <c r="CF134" s="11">
        <v>56.155000000000001</v>
      </c>
      <c r="CG134" s="11">
        <v>12240.13</v>
      </c>
      <c r="CH134" s="11">
        <v>9149.8009999999995</v>
      </c>
      <c r="CI134" s="11">
        <v>6938.3549999999996</v>
      </c>
      <c r="CJ134" s="11">
        <v>6329.93</v>
      </c>
      <c r="CK134" s="11">
        <v>5210.4579999999996</v>
      </c>
      <c r="CL134" s="11">
        <v>2921.509</v>
      </c>
      <c r="CM134" s="11">
        <v>1800.5229999999999</v>
      </c>
      <c r="CN134" s="11">
        <v>2056.788</v>
      </c>
      <c r="CO134" s="11">
        <v>2444.8939999999998</v>
      </c>
      <c r="CP134" s="11">
        <v>3007.817</v>
      </c>
      <c r="CQ134" s="11">
        <v>4822.4250000000002</v>
      </c>
      <c r="CR134" s="11">
        <v>6117.5280000000002</v>
      </c>
      <c r="CS134" s="11">
        <v>7248.0439999999999</v>
      </c>
      <c r="CT134" s="11">
        <v>7531.9390000000003</v>
      </c>
      <c r="CU134" s="11">
        <v>8351.3960000000006</v>
      </c>
      <c r="CV134" s="11">
        <v>9360.8019999999997</v>
      </c>
      <c r="CW134" s="11">
        <v>13804.62</v>
      </c>
      <c r="CX134" s="11">
        <v>18408.36</v>
      </c>
      <c r="CY134" s="11">
        <v>18061.09</v>
      </c>
      <c r="CZ134" s="11">
        <v>15307.81</v>
      </c>
      <c r="DA134" s="11">
        <v>15281.95</v>
      </c>
      <c r="DB134" s="11">
        <v>16286.52</v>
      </c>
      <c r="DC134" s="11">
        <v>19310.330000000002</v>
      </c>
      <c r="DD134" s="11">
        <v>21296.58</v>
      </c>
      <c r="DE134" s="37">
        <v>17547.189999999999</v>
      </c>
      <c r="DF134" s="11">
        <f t="shared" si="6"/>
        <v>18</v>
      </c>
      <c r="DG134" s="11">
        <f t="shared" si="7"/>
        <v>19</v>
      </c>
      <c r="DH134" s="20">
        <f t="shared" ca="1" si="8"/>
        <v>185.21499999999833</v>
      </c>
      <c r="DI134" s="11">
        <v>0</v>
      </c>
    </row>
    <row r="135" spans="1:113" x14ac:dyDescent="0.25">
      <c r="A135" s="11" t="s">
        <v>57</v>
      </c>
      <c r="B135" s="11" t="s">
        <v>56</v>
      </c>
      <c r="C135" s="11" t="s">
        <v>35</v>
      </c>
      <c r="D135" s="11" t="s">
        <v>56</v>
      </c>
      <c r="E135" s="11" t="s">
        <v>56</v>
      </c>
      <c r="F135" s="11" t="s">
        <v>56</v>
      </c>
      <c r="G135" s="11" t="s">
        <v>174</v>
      </c>
      <c r="H135" s="1">
        <v>42038</v>
      </c>
      <c r="I135" s="11">
        <v>18</v>
      </c>
      <c r="J135" s="11">
        <v>19</v>
      </c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F135" s="11">
        <f t="shared" si="6"/>
        <v>18</v>
      </c>
      <c r="DG135" s="11">
        <f t="shared" si="7"/>
        <v>19</v>
      </c>
      <c r="DH135" s="20">
        <f t="shared" ca="1" si="8"/>
        <v>0</v>
      </c>
      <c r="DI135" s="11">
        <v>1</v>
      </c>
    </row>
    <row r="136" spans="1:113" x14ac:dyDescent="0.25">
      <c r="A136" s="11" t="s">
        <v>57</v>
      </c>
      <c r="B136" s="11" t="s">
        <v>56</v>
      </c>
      <c r="C136" s="11" t="s">
        <v>35</v>
      </c>
      <c r="D136" s="11" t="s">
        <v>56</v>
      </c>
      <c r="E136" s="11" t="s">
        <v>56</v>
      </c>
      <c r="F136" s="11" t="s">
        <v>56</v>
      </c>
      <c r="G136" s="11" t="s">
        <v>174</v>
      </c>
      <c r="H136" s="1">
        <v>42039</v>
      </c>
      <c r="I136" s="11">
        <v>19</v>
      </c>
      <c r="J136" s="11">
        <v>19</v>
      </c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F136" s="11">
        <f t="shared" si="6"/>
        <v>19</v>
      </c>
      <c r="DG136" s="11">
        <f t="shared" si="7"/>
        <v>19</v>
      </c>
      <c r="DH136" s="20">
        <f t="shared" ca="1" si="8"/>
        <v>0</v>
      </c>
      <c r="DI136" s="11">
        <v>1</v>
      </c>
    </row>
    <row r="137" spans="1:113" x14ac:dyDescent="0.25">
      <c r="A137" s="11" t="s">
        <v>57</v>
      </c>
      <c r="B137" s="11" t="s">
        <v>56</v>
      </c>
      <c r="C137" s="11" t="s">
        <v>35</v>
      </c>
      <c r="D137" s="11" t="s">
        <v>56</v>
      </c>
      <c r="E137" s="11" t="s">
        <v>56</v>
      </c>
      <c r="F137" s="11" t="s">
        <v>56</v>
      </c>
      <c r="G137" s="11" t="s">
        <v>174</v>
      </c>
      <c r="H137" s="1">
        <v>42040</v>
      </c>
      <c r="I137" s="11">
        <v>19</v>
      </c>
      <c r="J137" s="11">
        <v>19</v>
      </c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F137" s="11">
        <f t="shared" si="6"/>
        <v>19</v>
      </c>
      <c r="DG137" s="11">
        <f t="shared" si="7"/>
        <v>19</v>
      </c>
      <c r="DH137" s="20">
        <f t="shared" ca="1" si="8"/>
        <v>0</v>
      </c>
      <c r="DI137" s="11">
        <v>1</v>
      </c>
    </row>
    <row r="138" spans="1:113" x14ac:dyDescent="0.25">
      <c r="A138" s="11" t="s">
        <v>57</v>
      </c>
      <c r="B138" s="11" t="s">
        <v>56</v>
      </c>
      <c r="C138" s="11" t="s">
        <v>35</v>
      </c>
      <c r="D138" s="11" t="s">
        <v>56</v>
      </c>
      <c r="E138" s="11" t="s">
        <v>56</v>
      </c>
      <c r="F138" s="11" t="s">
        <v>56</v>
      </c>
      <c r="G138" s="11" t="s">
        <v>174</v>
      </c>
      <c r="H138" s="1">
        <v>42044</v>
      </c>
      <c r="I138" s="11">
        <v>18</v>
      </c>
      <c r="J138" s="11">
        <v>19</v>
      </c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F138" s="11">
        <f t="shared" si="6"/>
        <v>18</v>
      </c>
      <c r="DG138" s="11">
        <f t="shared" si="7"/>
        <v>19</v>
      </c>
      <c r="DH138" s="20">
        <f t="shared" ca="1" si="8"/>
        <v>0</v>
      </c>
      <c r="DI138" s="11">
        <v>1</v>
      </c>
    </row>
    <row r="139" spans="1:113" x14ac:dyDescent="0.25">
      <c r="A139" s="11" t="s">
        <v>57</v>
      </c>
      <c r="B139" s="11" t="s">
        <v>56</v>
      </c>
      <c r="C139" s="11" t="s">
        <v>35</v>
      </c>
      <c r="D139" s="11" t="s">
        <v>56</v>
      </c>
      <c r="E139" s="11" t="s">
        <v>56</v>
      </c>
      <c r="F139" s="11" t="s">
        <v>56</v>
      </c>
      <c r="G139" s="11" t="s">
        <v>174</v>
      </c>
      <c r="H139" s="1">
        <v>42045</v>
      </c>
      <c r="I139" s="11">
        <v>19</v>
      </c>
      <c r="J139" s="11">
        <v>19</v>
      </c>
      <c r="K139" s="11">
        <v>10191.44</v>
      </c>
      <c r="L139" s="11">
        <v>9273.16</v>
      </c>
      <c r="M139" s="11">
        <v>9044.7800000000007</v>
      </c>
      <c r="N139" s="11">
        <v>9061.06</v>
      </c>
      <c r="O139" s="11">
        <v>10344.34</v>
      </c>
      <c r="P139" s="11">
        <v>11988.94</v>
      </c>
      <c r="Q139" s="11">
        <v>12793.6</v>
      </c>
      <c r="R139" s="11">
        <v>12971.7</v>
      </c>
      <c r="S139" s="11">
        <v>12896.92</v>
      </c>
      <c r="T139" s="11">
        <v>13109.72</v>
      </c>
      <c r="U139" s="11">
        <v>13245.94</v>
      </c>
      <c r="V139" s="11">
        <v>13296.14</v>
      </c>
      <c r="W139" s="11">
        <v>13124.58</v>
      </c>
      <c r="X139" s="11">
        <v>13028.12</v>
      </c>
      <c r="Y139" s="11">
        <v>12609.3</v>
      </c>
      <c r="Z139" s="11">
        <v>12546.22</v>
      </c>
      <c r="AA139" s="11">
        <v>12660.72</v>
      </c>
      <c r="AB139" s="11">
        <v>12361.74</v>
      </c>
      <c r="AC139" s="11">
        <v>11984.6</v>
      </c>
      <c r="AD139" s="11">
        <v>11346.12</v>
      </c>
      <c r="AE139" s="11">
        <v>11297.38</v>
      </c>
      <c r="AF139" s="11">
        <v>11426.26</v>
      </c>
      <c r="AG139" s="11">
        <v>11145.86</v>
      </c>
      <c r="AH139" s="11">
        <v>10707.06</v>
      </c>
      <c r="AI139" s="37">
        <v>11984.6</v>
      </c>
      <c r="AJ139" s="11">
        <v>10214.040000000001</v>
      </c>
      <c r="AK139" s="11">
        <v>9374.2250000000004</v>
      </c>
      <c r="AL139" s="11">
        <v>9137.4030000000002</v>
      </c>
      <c r="AM139" s="11">
        <v>9125.2610000000004</v>
      </c>
      <c r="AN139" s="11">
        <v>10290.959999999999</v>
      </c>
      <c r="AO139" s="11">
        <v>11864.48</v>
      </c>
      <c r="AP139" s="11">
        <v>12765.88</v>
      </c>
      <c r="AQ139" s="11">
        <v>12975.26</v>
      </c>
      <c r="AR139" s="11">
        <v>13010.83</v>
      </c>
      <c r="AS139" s="11">
        <v>13192.62</v>
      </c>
      <c r="AT139" s="11">
        <v>13245.79</v>
      </c>
      <c r="AU139" s="11">
        <v>13274.53</v>
      </c>
      <c r="AV139" s="11">
        <v>13039.15</v>
      </c>
      <c r="AW139" s="11">
        <v>12998.97</v>
      </c>
      <c r="AX139" s="11">
        <v>12553.09</v>
      </c>
      <c r="AY139" s="11">
        <v>12430.37</v>
      </c>
      <c r="AZ139" s="11">
        <v>12556.57</v>
      </c>
      <c r="BA139" s="11">
        <v>12200.25</v>
      </c>
      <c r="BB139" s="11">
        <v>11996.19</v>
      </c>
      <c r="BC139" s="11">
        <v>11260.77</v>
      </c>
      <c r="BD139" s="11">
        <v>11136.56</v>
      </c>
      <c r="BE139" s="11">
        <v>11251.72</v>
      </c>
      <c r="BF139" s="11">
        <v>11003.46</v>
      </c>
      <c r="BG139" s="11">
        <v>10492.13</v>
      </c>
      <c r="BH139" s="37">
        <v>11996.19</v>
      </c>
      <c r="BI139" s="11">
        <v>55.443890000000003</v>
      </c>
      <c r="BJ139" s="11">
        <v>55.598329999999997</v>
      </c>
      <c r="BK139" s="11">
        <v>54.822220000000002</v>
      </c>
      <c r="BL139" s="11">
        <v>53.551670000000001</v>
      </c>
      <c r="BM139" s="11">
        <v>52.776110000000003</v>
      </c>
      <c r="BN139" s="11">
        <v>52.00611</v>
      </c>
      <c r="BO139" s="11">
        <v>52.16722</v>
      </c>
      <c r="BP139" s="11">
        <v>52.206110000000002</v>
      </c>
      <c r="BQ139" s="11">
        <v>54.075000000000003</v>
      </c>
      <c r="BR139" s="11">
        <v>58.576659999999997</v>
      </c>
      <c r="BS139" s="11">
        <v>63.166110000000003</v>
      </c>
      <c r="BT139" s="11">
        <v>66.827770000000001</v>
      </c>
      <c r="BU139" s="11">
        <v>69.499440000000007</v>
      </c>
      <c r="BV139" s="11">
        <v>72.071110000000004</v>
      </c>
      <c r="BW139" s="11">
        <v>73.846119999999999</v>
      </c>
      <c r="BX139" s="11">
        <v>74.764439999999993</v>
      </c>
      <c r="BY139" s="11">
        <v>74.118889999999993</v>
      </c>
      <c r="BZ139" s="11">
        <v>72.64555</v>
      </c>
      <c r="CA139" s="11">
        <v>69.583889999999997</v>
      </c>
      <c r="CB139" s="11">
        <v>67.014439999999993</v>
      </c>
      <c r="CC139" s="11">
        <v>65.137219999999999</v>
      </c>
      <c r="CD139" s="11">
        <v>64.099440000000001</v>
      </c>
      <c r="CE139" s="11">
        <v>63.647219999999997</v>
      </c>
      <c r="CF139" s="11">
        <v>62.15889</v>
      </c>
      <c r="CG139" s="11">
        <v>11330.13</v>
      </c>
      <c r="CH139" s="11">
        <v>8386.9429999999993</v>
      </c>
      <c r="CI139" s="11">
        <v>6363.098</v>
      </c>
      <c r="CJ139" s="11">
        <v>5724.085</v>
      </c>
      <c r="CK139" s="11">
        <v>4703.9110000000001</v>
      </c>
      <c r="CL139" s="11">
        <v>2609.8919999999998</v>
      </c>
      <c r="CM139" s="11">
        <v>1662.2070000000001</v>
      </c>
      <c r="CN139" s="11">
        <v>1871.1610000000001</v>
      </c>
      <c r="CO139" s="11">
        <v>2221.5189999999998</v>
      </c>
      <c r="CP139" s="11">
        <v>2772.9879999999998</v>
      </c>
      <c r="CQ139" s="11">
        <v>4390.2269999999999</v>
      </c>
      <c r="CR139" s="11">
        <v>5535.7520000000004</v>
      </c>
      <c r="CS139" s="11">
        <v>6561.8940000000002</v>
      </c>
      <c r="CT139" s="11">
        <v>6811.134</v>
      </c>
      <c r="CU139" s="11">
        <v>7573.8540000000003</v>
      </c>
      <c r="CV139" s="11">
        <v>8528.3979999999992</v>
      </c>
      <c r="CW139" s="11">
        <v>15155.55</v>
      </c>
      <c r="CX139" s="11">
        <v>18339.03</v>
      </c>
      <c r="CY139" s="11">
        <v>18281.7</v>
      </c>
      <c r="CZ139" s="11">
        <v>14071.44</v>
      </c>
      <c r="DA139" s="11">
        <v>13873.89</v>
      </c>
      <c r="DB139" s="11">
        <v>14803.71</v>
      </c>
      <c r="DC139" s="11">
        <v>17294.66</v>
      </c>
      <c r="DD139" s="11">
        <v>18971.23</v>
      </c>
      <c r="DE139" s="37">
        <v>18281.7</v>
      </c>
      <c r="DF139" s="11">
        <f t="shared" si="6"/>
        <v>19</v>
      </c>
      <c r="DG139" s="11">
        <f t="shared" si="7"/>
        <v>19</v>
      </c>
      <c r="DH139" s="20">
        <f t="shared" ca="1" si="8"/>
        <v>11.590000000000146</v>
      </c>
      <c r="DI139" s="11">
        <v>0</v>
      </c>
    </row>
    <row r="140" spans="1:113" x14ac:dyDescent="0.25">
      <c r="A140" s="11" t="s">
        <v>57</v>
      </c>
      <c r="B140" s="11" t="s">
        <v>56</v>
      </c>
      <c r="C140" s="11" t="s">
        <v>35</v>
      </c>
      <c r="D140" s="11" t="s">
        <v>56</v>
      </c>
      <c r="E140" s="11" t="s">
        <v>56</v>
      </c>
      <c r="F140" s="11" t="s">
        <v>56</v>
      </c>
      <c r="G140" s="11" t="s">
        <v>174</v>
      </c>
      <c r="H140" s="1">
        <v>42046</v>
      </c>
      <c r="I140" s="11">
        <v>19</v>
      </c>
      <c r="J140" s="11">
        <v>19</v>
      </c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F140" s="11">
        <f t="shared" si="6"/>
        <v>19</v>
      </c>
      <c r="DG140" s="11">
        <f t="shared" si="7"/>
        <v>19</v>
      </c>
      <c r="DH140" s="20">
        <f t="shared" ca="1" si="8"/>
        <v>0</v>
      </c>
      <c r="DI140" s="11">
        <v>1</v>
      </c>
    </row>
    <row r="141" spans="1:113" x14ac:dyDescent="0.25">
      <c r="A141" s="11" t="s">
        <v>57</v>
      </c>
      <c r="B141" s="11" t="s">
        <v>56</v>
      </c>
      <c r="C141" s="11" t="s">
        <v>35</v>
      </c>
      <c r="D141" s="11" t="s">
        <v>56</v>
      </c>
      <c r="E141" s="11" t="s">
        <v>56</v>
      </c>
      <c r="F141" s="11" t="s">
        <v>56</v>
      </c>
      <c r="G141" s="11" t="s">
        <v>174</v>
      </c>
      <c r="H141" s="1">
        <v>42052</v>
      </c>
      <c r="I141" s="11">
        <v>19</v>
      </c>
      <c r="J141" s="11">
        <v>19</v>
      </c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F141" s="11">
        <f t="shared" si="6"/>
        <v>19</v>
      </c>
      <c r="DG141" s="11">
        <f t="shared" si="7"/>
        <v>19</v>
      </c>
      <c r="DH141" s="20">
        <f t="shared" ca="1" si="8"/>
        <v>0</v>
      </c>
      <c r="DI141" s="11">
        <v>1</v>
      </c>
    </row>
    <row r="142" spans="1:113" x14ac:dyDescent="0.25">
      <c r="A142" s="11" t="s">
        <v>57</v>
      </c>
      <c r="B142" s="11" t="s">
        <v>56</v>
      </c>
      <c r="C142" s="11" t="s">
        <v>35</v>
      </c>
      <c r="D142" s="11" t="s">
        <v>56</v>
      </c>
      <c r="E142" s="11" t="s">
        <v>56</v>
      </c>
      <c r="F142" s="11" t="s">
        <v>56</v>
      </c>
      <c r="G142" s="11" t="s">
        <v>174</v>
      </c>
      <c r="H142" s="1">
        <v>42053</v>
      </c>
      <c r="I142" s="11">
        <v>19</v>
      </c>
      <c r="J142" s="11">
        <v>19</v>
      </c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F142" s="11">
        <f t="shared" si="6"/>
        <v>19</v>
      </c>
      <c r="DG142" s="11">
        <f t="shared" si="7"/>
        <v>19</v>
      </c>
      <c r="DH142" s="20">
        <f t="shared" ca="1" si="8"/>
        <v>0</v>
      </c>
      <c r="DI142" s="11">
        <v>1</v>
      </c>
    </row>
    <row r="143" spans="1:113" x14ac:dyDescent="0.25">
      <c r="A143" s="11" t="s">
        <v>57</v>
      </c>
      <c r="B143" s="11" t="s">
        <v>56</v>
      </c>
      <c r="C143" s="11" t="s">
        <v>35</v>
      </c>
      <c r="D143" s="11" t="s">
        <v>56</v>
      </c>
      <c r="E143" s="11" t="s">
        <v>56</v>
      </c>
      <c r="F143" s="11" t="s">
        <v>56</v>
      </c>
      <c r="G143" s="11" t="s">
        <v>174</v>
      </c>
      <c r="H143" s="1">
        <v>42181</v>
      </c>
      <c r="I143" s="11">
        <v>17</v>
      </c>
      <c r="J143" s="11">
        <v>19</v>
      </c>
      <c r="K143" s="11">
        <v>8758.08</v>
      </c>
      <c r="L143" s="11">
        <v>8460.24</v>
      </c>
      <c r="M143" s="11">
        <v>8168.12</v>
      </c>
      <c r="N143" s="11">
        <v>7832.52</v>
      </c>
      <c r="O143" s="11">
        <v>8972.14</v>
      </c>
      <c r="P143" s="11">
        <v>10259.24</v>
      </c>
      <c r="Q143" s="11">
        <v>10727.32</v>
      </c>
      <c r="R143" s="11">
        <v>10971.92</v>
      </c>
      <c r="S143" s="11">
        <v>11082.2</v>
      </c>
      <c r="T143" s="11">
        <v>11162.56</v>
      </c>
      <c r="U143" s="11">
        <v>11577.3</v>
      </c>
      <c r="V143" s="11">
        <v>11286.26</v>
      </c>
      <c r="W143" s="11">
        <v>11298.76</v>
      </c>
      <c r="X143" s="11">
        <v>11380.84</v>
      </c>
      <c r="Y143" s="11">
        <v>11321.96</v>
      </c>
      <c r="Z143" s="11">
        <v>10962.82</v>
      </c>
      <c r="AA143" s="11">
        <v>10192.02</v>
      </c>
      <c r="AB143" s="11">
        <v>9613.4</v>
      </c>
      <c r="AC143" s="11">
        <v>9062.06</v>
      </c>
      <c r="AD143" s="11">
        <v>8825.26</v>
      </c>
      <c r="AE143" s="11">
        <v>8710.4599999999991</v>
      </c>
      <c r="AF143" s="11">
        <v>8383.58</v>
      </c>
      <c r="AG143" s="11">
        <v>8266.5400000000009</v>
      </c>
      <c r="AH143" s="11">
        <v>7869.92</v>
      </c>
      <c r="AI143" s="37">
        <v>9622.4930000000004</v>
      </c>
      <c r="AJ143" s="11">
        <v>8726.3080000000009</v>
      </c>
      <c r="AK143" s="11">
        <v>8488.7119999999995</v>
      </c>
      <c r="AL143" s="11">
        <v>8104.8670000000002</v>
      </c>
      <c r="AM143" s="11">
        <v>7761.5649999999996</v>
      </c>
      <c r="AN143" s="11">
        <v>8918.83</v>
      </c>
      <c r="AO143" s="11">
        <v>10255.58</v>
      </c>
      <c r="AP143" s="11">
        <v>10770.27</v>
      </c>
      <c r="AQ143" s="11">
        <v>11013.88</v>
      </c>
      <c r="AR143" s="11">
        <v>11081.31</v>
      </c>
      <c r="AS143" s="11">
        <v>11151.16</v>
      </c>
      <c r="AT143" s="11">
        <v>11569.42</v>
      </c>
      <c r="AU143" s="11">
        <v>11301.44</v>
      </c>
      <c r="AV143" s="11">
        <v>11302.43</v>
      </c>
      <c r="AW143" s="11">
        <v>11440.49</v>
      </c>
      <c r="AX143" s="11">
        <v>11256.87</v>
      </c>
      <c r="AY143" s="11">
        <v>10855.53</v>
      </c>
      <c r="AZ143" s="11">
        <v>10295.530000000001</v>
      </c>
      <c r="BA143" s="11">
        <v>10060.700000000001</v>
      </c>
      <c r="BB143" s="11">
        <v>9496.5969999999998</v>
      </c>
      <c r="BC143" s="11">
        <v>8969.0210000000006</v>
      </c>
      <c r="BD143" s="11">
        <v>8631.09</v>
      </c>
      <c r="BE143" s="11">
        <v>8288.4689999999991</v>
      </c>
      <c r="BF143" s="11">
        <v>8216.4629999999997</v>
      </c>
      <c r="BG143" s="11">
        <v>7786.5140000000001</v>
      </c>
      <c r="BH143" s="37">
        <v>9961.7389999999996</v>
      </c>
      <c r="BI143" s="11">
        <v>63.44</v>
      </c>
      <c r="BJ143" s="11">
        <v>63.1</v>
      </c>
      <c r="BK143" s="11">
        <v>62.601999999999997</v>
      </c>
      <c r="BL143" s="11">
        <v>62.35266</v>
      </c>
      <c r="BM143" s="11">
        <v>62.163330000000002</v>
      </c>
      <c r="BN143" s="11">
        <v>61.913330000000002</v>
      </c>
      <c r="BO143" s="11">
        <v>62.440669999999997</v>
      </c>
      <c r="BP143" s="11">
        <v>63.932670000000002</v>
      </c>
      <c r="BQ143" s="11">
        <v>66.817999999999998</v>
      </c>
      <c r="BR143" s="11">
        <v>70.272670000000005</v>
      </c>
      <c r="BS143" s="11">
        <v>73.347999999999999</v>
      </c>
      <c r="BT143" s="11">
        <v>75.531329999999997</v>
      </c>
      <c r="BU143" s="11">
        <v>77.206670000000003</v>
      </c>
      <c r="BV143" s="11">
        <v>78.661330000000007</v>
      </c>
      <c r="BW143" s="11">
        <v>79.321330000000003</v>
      </c>
      <c r="BX143" s="11">
        <v>78.808000000000007</v>
      </c>
      <c r="BY143" s="11">
        <v>77.858670000000004</v>
      </c>
      <c r="BZ143" s="11">
        <v>77.027330000000006</v>
      </c>
      <c r="CA143" s="11">
        <v>74.874660000000006</v>
      </c>
      <c r="CB143" s="11">
        <v>71.574659999999994</v>
      </c>
      <c r="CC143" s="11">
        <v>68.937330000000003</v>
      </c>
      <c r="CD143" s="11">
        <v>67.55</v>
      </c>
      <c r="CE143" s="11">
        <v>66.090670000000003</v>
      </c>
      <c r="CF143" s="11">
        <v>65.188670000000002</v>
      </c>
      <c r="CG143" s="11">
        <v>12216.27</v>
      </c>
      <c r="CH143" s="11">
        <v>8852.5329999999994</v>
      </c>
      <c r="CI143" s="11">
        <v>6810.5110000000004</v>
      </c>
      <c r="CJ143" s="11">
        <v>6246.09</v>
      </c>
      <c r="CK143" s="11">
        <v>5102.567</v>
      </c>
      <c r="CL143" s="11">
        <v>3377.9850000000001</v>
      </c>
      <c r="CM143" s="11">
        <v>1830.6079999999999</v>
      </c>
      <c r="CN143" s="11">
        <v>1903.365</v>
      </c>
      <c r="CO143" s="11">
        <v>2262.23</v>
      </c>
      <c r="CP143" s="11">
        <v>3065.1559999999999</v>
      </c>
      <c r="CQ143" s="11">
        <v>4748.9970000000003</v>
      </c>
      <c r="CR143" s="11">
        <v>5996.4110000000001</v>
      </c>
      <c r="CS143" s="11">
        <v>7350.7659999999996</v>
      </c>
      <c r="CT143" s="11">
        <v>7818.134</v>
      </c>
      <c r="CU143" s="11">
        <v>9709.6939999999995</v>
      </c>
      <c r="CV143" s="11">
        <v>19424.330000000002</v>
      </c>
      <c r="CW143" s="11">
        <v>24355.19</v>
      </c>
      <c r="CX143" s="11">
        <v>19847.04</v>
      </c>
      <c r="CY143" s="11">
        <v>16975.5</v>
      </c>
      <c r="CZ143" s="11">
        <v>14841.08</v>
      </c>
      <c r="DA143" s="11">
        <v>14653.66</v>
      </c>
      <c r="DB143" s="11">
        <v>15064.74</v>
      </c>
      <c r="DC143" s="11">
        <v>17712.36</v>
      </c>
      <c r="DD143" s="11">
        <v>18474.169999999998</v>
      </c>
      <c r="DE143" s="37">
        <v>21526.3</v>
      </c>
      <c r="DF143" s="11">
        <f t="shared" si="6"/>
        <v>17</v>
      </c>
      <c r="DG143" s="11">
        <f t="shared" si="7"/>
        <v>19</v>
      </c>
      <c r="DH143" s="20">
        <f t="shared" ca="1" si="8"/>
        <v>328.44900000000297</v>
      </c>
      <c r="DI143" s="11">
        <v>0</v>
      </c>
    </row>
    <row r="144" spans="1:113" x14ac:dyDescent="0.25">
      <c r="A144" s="11" t="s">
        <v>57</v>
      </c>
      <c r="B144" s="11" t="s">
        <v>56</v>
      </c>
      <c r="C144" s="11" t="s">
        <v>35</v>
      </c>
      <c r="D144" s="11" t="s">
        <v>56</v>
      </c>
      <c r="E144" s="11" t="s">
        <v>56</v>
      </c>
      <c r="F144" s="11" t="s">
        <v>56</v>
      </c>
      <c r="G144" s="11" t="s">
        <v>174</v>
      </c>
      <c r="H144" s="1">
        <v>42184</v>
      </c>
      <c r="I144" s="11">
        <v>19</v>
      </c>
      <c r="J144" s="11">
        <v>19</v>
      </c>
      <c r="K144" s="11">
        <v>6534.64</v>
      </c>
      <c r="L144" s="11">
        <v>6751.62</v>
      </c>
      <c r="M144" s="11">
        <v>6803.12</v>
      </c>
      <c r="N144" s="11">
        <v>6938.22</v>
      </c>
      <c r="O144" s="11">
        <v>8318.08</v>
      </c>
      <c r="P144" s="11">
        <v>10113.280000000001</v>
      </c>
      <c r="Q144" s="11">
        <v>11352.44</v>
      </c>
      <c r="R144" s="11">
        <v>11788.98</v>
      </c>
      <c r="S144" s="11">
        <v>11914.28</v>
      </c>
      <c r="T144" s="11">
        <v>12503.62</v>
      </c>
      <c r="U144" s="11">
        <v>12661.02</v>
      </c>
      <c r="V144" s="11">
        <v>12799.6</v>
      </c>
      <c r="W144" s="11">
        <v>12623.92</v>
      </c>
      <c r="X144" s="11">
        <v>12512.22</v>
      </c>
      <c r="Y144" s="11">
        <v>12182.1</v>
      </c>
      <c r="Z144" s="11">
        <v>11924.6</v>
      </c>
      <c r="AA144" s="11">
        <v>11945.4</v>
      </c>
      <c r="AB144" s="11">
        <v>11602.66</v>
      </c>
      <c r="AC144" s="11">
        <v>10788.92</v>
      </c>
      <c r="AD144" s="11">
        <v>10427.84</v>
      </c>
      <c r="AE144" s="11">
        <v>10642.26</v>
      </c>
      <c r="AF144" s="11">
        <v>10621.6</v>
      </c>
      <c r="AG144" s="11">
        <v>10042.92</v>
      </c>
      <c r="AH144" s="11">
        <v>9838.76</v>
      </c>
      <c r="AI144" s="37">
        <v>10788.92</v>
      </c>
      <c r="AJ144" s="11">
        <v>6502.8670000000002</v>
      </c>
      <c r="AK144" s="11">
        <v>6780.0919999999996</v>
      </c>
      <c r="AL144" s="11">
        <v>6739.8670000000002</v>
      </c>
      <c r="AM144" s="11">
        <v>6867.2650000000003</v>
      </c>
      <c r="AN144" s="11">
        <v>8264.7710000000006</v>
      </c>
      <c r="AO144" s="11">
        <v>10109.61</v>
      </c>
      <c r="AP144" s="11">
        <v>11395.39</v>
      </c>
      <c r="AQ144" s="11">
        <v>11830.94</v>
      </c>
      <c r="AR144" s="11">
        <v>11913.39</v>
      </c>
      <c r="AS144" s="11">
        <v>12492.22</v>
      </c>
      <c r="AT144" s="11">
        <v>12653.14</v>
      </c>
      <c r="AU144" s="11">
        <v>12814.78</v>
      </c>
      <c r="AV144" s="11">
        <v>12627.59</v>
      </c>
      <c r="AW144" s="11">
        <v>12571.87</v>
      </c>
      <c r="AX144" s="11">
        <v>12117.01</v>
      </c>
      <c r="AY144" s="11">
        <v>11806.23</v>
      </c>
      <c r="AZ144" s="11">
        <v>11876.24</v>
      </c>
      <c r="BA144" s="11">
        <v>11585.81</v>
      </c>
      <c r="BB144" s="11">
        <v>10952.79</v>
      </c>
      <c r="BC144" s="11">
        <v>10571.6</v>
      </c>
      <c r="BD144" s="11">
        <v>10562.89</v>
      </c>
      <c r="BE144" s="11">
        <v>10526.49</v>
      </c>
      <c r="BF144" s="11">
        <v>9992.8430000000008</v>
      </c>
      <c r="BG144" s="11">
        <v>9755.3539999999994</v>
      </c>
      <c r="BH144" s="37">
        <v>10952.79</v>
      </c>
      <c r="BI144" s="11">
        <v>69.047330000000002</v>
      </c>
      <c r="BJ144" s="11">
        <v>68.159329999999997</v>
      </c>
      <c r="BK144" s="11">
        <v>67.274000000000001</v>
      </c>
      <c r="BL144" s="11">
        <v>66.551329999999993</v>
      </c>
      <c r="BM144" s="11">
        <v>66.461330000000004</v>
      </c>
      <c r="BN144" s="11">
        <v>66.025329999999997</v>
      </c>
      <c r="BO144" s="11">
        <v>66.680000000000007</v>
      </c>
      <c r="BP144" s="11">
        <v>68.671329999999998</v>
      </c>
      <c r="BQ144" s="11">
        <v>71.338009999999997</v>
      </c>
      <c r="BR144" s="11">
        <v>74.846000000000004</v>
      </c>
      <c r="BS144" s="11">
        <v>78.016000000000005</v>
      </c>
      <c r="BT144" s="11">
        <v>80.784000000000006</v>
      </c>
      <c r="BU144" s="11">
        <v>82.036000000000001</v>
      </c>
      <c r="BV144" s="11">
        <v>83.872</v>
      </c>
      <c r="BW144" s="11">
        <v>83.905330000000006</v>
      </c>
      <c r="BX144" s="11">
        <v>82.072000000000003</v>
      </c>
      <c r="BY144" s="11">
        <v>80.420659999999998</v>
      </c>
      <c r="BZ144" s="11">
        <v>78.700670000000002</v>
      </c>
      <c r="CA144" s="11">
        <v>77.62</v>
      </c>
      <c r="CB144" s="11">
        <v>75.894670000000005</v>
      </c>
      <c r="CC144" s="11">
        <v>72.742000000000004</v>
      </c>
      <c r="CD144" s="11">
        <v>71.177999999999997</v>
      </c>
      <c r="CE144" s="11">
        <v>70.119330000000005</v>
      </c>
      <c r="CF144" s="11">
        <v>69.391329999999996</v>
      </c>
      <c r="CG144" s="11">
        <v>11998.25</v>
      </c>
      <c r="CH144" s="11">
        <v>8693.0889999999999</v>
      </c>
      <c r="CI144" s="11">
        <v>6696.1049999999996</v>
      </c>
      <c r="CJ144" s="11">
        <v>6136.1130000000003</v>
      </c>
      <c r="CK144" s="11">
        <v>5023.8329999999996</v>
      </c>
      <c r="CL144" s="11">
        <v>3323.1759999999999</v>
      </c>
      <c r="CM144" s="11">
        <v>1816.367</v>
      </c>
      <c r="CN144" s="11">
        <v>1881.0239999999999</v>
      </c>
      <c r="CO144" s="11">
        <v>2226.5889999999999</v>
      </c>
      <c r="CP144" s="11">
        <v>3009.6390000000001</v>
      </c>
      <c r="CQ144" s="11">
        <v>4687.3829999999998</v>
      </c>
      <c r="CR144" s="11">
        <v>5932.5129999999999</v>
      </c>
      <c r="CS144" s="11">
        <v>7252.6170000000002</v>
      </c>
      <c r="CT144" s="11">
        <v>7742.4610000000002</v>
      </c>
      <c r="CU144" s="11">
        <v>9791.39</v>
      </c>
      <c r="CV144" s="11">
        <v>12571.25</v>
      </c>
      <c r="CW144" s="11">
        <v>18222.599999999999</v>
      </c>
      <c r="CX144" s="11">
        <v>20720.55</v>
      </c>
      <c r="CY144" s="11">
        <v>18881.48</v>
      </c>
      <c r="CZ144" s="11">
        <v>14439.7</v>
      </c>
      <c r="DA144" s="11">
        <v>14272.74</v>
      </c>
      <c r="DB144" s="11">
        <v>14687.48</v>
      </c>
      <c r="DC144" s="11">
        <v>17211.64</v>
      </c>
      <c r="DD144" s="11">
        <v>17904.759999999998</v>
      </c>
      <c r="DE144" s="37">
        <v>18881.48</v>
      </c>
      <c r="DF144" s="11">
        <f t="shared" si="6"/>
        <v>19</v>
      </c>
      <c r="DG144" s="11">
        <f t="shared" si="7"/>
        <v>19</v>
      </c>
      <c r="DH144" s="20">
        <f t="shared" ca="1" si="8"/>
        <v>163.8700000000008</v>
      </c>
      <c r="DI144" s="11">
        <v>0</v>
      </c>
    </row>
    <row r="145" spans="1:113" x14ac:dyDescent="0.25">
      <c r="A145" s="11" t="s">
        <v>57</v>
      </c>
      <c r="B145" s="11" t="s">
        <v>56</v>
      </c>
      <c r="C145" s="11" t="s">
        <v>35</v>
      </c>
      <c r="D145" s="11" t="s">
        <v>56</v>
      </c>
      <c r="E145" s="11" t="s">
        <v>56</v>
      </c>
      <c r="F145" s="11" t="s">
        <v>56</v>
      </c>
      <c r="G145" s="11" t="s">
        <v>174</v>
      </c>
      <c r="H145" s="1">
        <v>42185</v>
      </c>
      <c r="I145" s="11">
        <v>16</v>
      </c>
      <c r="J145" s="11">
        <v>19</v>
      </c>
      <c r="K145" s="11">
        <v>8188.66</v>
      </c>
      <c r="L145" s="11">
        <v>7329.7</v>
      </c>
      <c r="M145" s="11">
        <v>6982.68</v>
      </c>
      <c r="N145" s="11">
        <v>7110.3</v>
      </c>
      <c r="O145" s="11">
        <v>8263.9</v>
      </c>
      <c r="P145" s="11">
        <v>9715.9</v>
      </c>
      <c r="Q145" s="11">
        <v>10907.2</v>
      </c>
      <c r="R145" s="11">
        <v>11221.46</v>
      </c>
      <c r="S145" s="11">
        <v>11539.96</v>
      </c>
      <c r="T145" s="11">
        <v>11571.02</v>
      </c>
      <c r="U145" s="11">
        <v>11748.76</v>
      </c>
      <c r="V145" s="11">
        <v>11921.88</v>
      </c>
      <c r="W145" s="11">
        <v>11744.64</v>
      </c>
      <c r="X145" s="11">
        <v>11404.94</v>
      </c>
      <c r="Y145" s="11">
        <v>11036.04</v>
      </c>
      <c r="Z145" s="11">
        <v>11092.26</v>
      </c>
      <c r="AA145" s="11">
        <v>10714.66</v>
      </c>
      <c r="AB145" s="11">
        <v>10308.18</v>
      </c>
      <c r="AC145" s="11">
        <v>9772.26</v>
      </c>
      <c r="AD145" s="11">
        <v>9464.34</v>
      </c>
      <c r="AE145" s="11">
        <v>9661.3799999999992</v>
      </c>
      <c r="AF145" s="11">
        <v>9394.74</v>
      </c>
      <c r="AG145" s="11">
        <v>8799.4</v>
      </c>
      <c r="AH145" s="11">
        <v>8736.1</v>
      </c>
      <c r="AI145" s="37">
        <v>10471.84</v>
      </c>
      <c r="AJ145" s="11">
        <v>8238.4519999999993</v>
      </c>
      <c r="AK145" s="11">
        <v>7398.0879999999997</v>
      </c>
      <c r="AL145" s="11">
        <v>6966.7460000000001</v>
      </c>
      <c r="AM145" s="11">
        <v>7093.0510000000004</v>
      </c>
      <c r="AN145" s="11">
        <v>8255.52</v>
      </c>
      <c r="AO145" s="11">
        <v>9778.4169999999995</v>
      </c>
      <c r="AP145" s="11">
        <v>10909.85</v>
      </c>
      <c r="AQ145" s="11">
        <v>11219.59</v>
      </c>
      <c r="AR145" s="11">
        <v>11526.55</v>
      </c>
      <c r="AS145" s="11">
        <v>11545.15</v>
      </c>
      <c r="AT145" s="11">
        <v>11732.26</v>
      </c>
      <c r="AU145" s="11">
        <v>11933.22</v>
      </c>
      <c r="AV145" s="11">
        <v>11782.93</v>
      </c>
      <c r="AW145" s="11">
        <v>11472.26</v>
      </c>
      <c r="AX145" s="11">
        <v>11311.34</v>
      </c>
      <c r="AY145" s="11">
        <v>11661</v>
      </c>
      <c r="AZ145" s="11">
        <v>11267.15</v>
      </c>
      <c r="BA145" s="11">
        <v>10692.39</v>
      </c>
      <c r="BB145" s="11">
        <v>10146.9</v>
      </c>
      <c r="BC145" s="11">
        <v>9605.3269999999993</v>
      </c>
      <c r="BD145" s="11">
        <v>9612.6689999999999</v>
      </c>
      <c r="BE145" s="11">
        <v>9320.8709999999992</v>
      </c>
      <c r="BF145" s="11">
        <v>8739.1370000000006</v>
      </c>
      <c r="BG145" s="11">
        <v>8693.0759999999991</v>
      </c>
      <c r="BH145" s="37">
        <v>10985.65</v>
      </c>
      <c r="BI145" s="11">
        <v>69.104290000000006</v>
      </c>
      <c r="BJ145" s="11">
        <v>68.77</v>
      </c>
      <c r="BK145" s="11">
        <v>67.947860000000006</v>
      </c>
      <c r="BL145" s="11">
        <v>67.496430000000004</v>
      </c>
      <c r="BM145" s="11">
        <v>67.197860000000006</v>
      </c>
      <c r="BN145" s="11">
        <v>66.867140000000006</v>
      </c>
      <c r="BO145" s="11">
        <v>67.44</v>
      </c>
      <c r="BP145" s="11">
        <v>69.584289999999996</v>
      </c>
      <c r="BQ145" s="11">
        <v>72.38</v>
      </c>
      <c r="BR145" s="11">
        <v>76</v>
      </c>
      <c r="BS145" s="11">
        <v>79.813569999999999</v>
      </c>
      <c r="BT145" s="11">
        <v>82.932860000000005</v>
      </c>
      <c r="BU145" s="11">
        <v>83.824290000000005</v>
      </c>
      <c r="BV145" s="11">
        <v>84.312139999999999</v>
      </c>
      <c r="BW145" s="11">
        <v>82.403570000000002</v>
      </c>
      <c r="BX145" s="11">
        <v>80.715710000000001</v>
      </c>
      <c r="BY145" s="11">
        <v>76.92</v>
      </c>
      <c r="BZ145" s="11">
        <v>78.567859999999996</v>
      </c>
      <c r="CA145" s="11">
        <v>81.952150000000003</v>
      </c>
      <c r="CB145" s="11">
        <v>83.472149999999999</v>
      </c>
      <c r="CC145" s="11">
        <v>80.408569999999997</v>
      </c>
      <c r="CD145" s="11">
        <v>75.059290000000004</v>
      </c>
      <c r="CE145" s="11">
        <v>72.701430000000002</v>
      </c>
      <c r="CF145" s="11">
        <v>71.504999999999995</v>
      </c>
      <c r="CG145" s="11">
        <v>8583.9680000000008</v>
      </c>
      <c r="CH145" s="11">
        <v>6332.4690000000001</v>
      </c>
      <c r="CI145" s="11">
        <v>4606.4189999999999</v>
      </c>
      <c r="CJ145" s="11">
        <v>3998.125</v>
      </c>
      <c r="CK145" s="11">
        <v>3082.5810000000001</v>
      </c>
      <c r="CL145" s="11">
        <v>1957.942</v>
      </c>
      <c r="CM145" s="11">
        <v>1030.905</v>
      </c>
      <c r="CN145" s="11">
        <v>1193.9549999999999</v>
      </c>
      <c r="CO145" s="11">
        <v>1504.68</v>
      </c>
      <c r="CP145" s="11">
        <v>1968.644</v>
      </c>
      <c r="CQ145" s="11">
        <v>3270.6770000000001</v>
      </c>
      <c r="CR145" s="11">
        <v>4190.1040000000003</v>
      </c>
      <c r="CS145" s="11">
        <v>4998.7759999999998</v>
      </c>
      <c r="CT145" s="11">
        <v>5204.0910000000003</v>
      </c>
      <c r="CU145" s="11">
        <v>9266.7070000000003</v>
      </c>
      <c r="CV145" s="11">
        <v>10830.4</v>
      </c>
      <c r="CW145" s="11">
        <v>13124.01</v>
      </c>
      <c r="CX145" s="11">
        <v>12791.82</v>
      </c>
      <c r="CY145" s="11">
        <v>11114.84</v>
      </c>
      <c r="CZ145" s="11">
        <v>10994.57</v>
      </c>
      <c r="DA145" s="11">
        <v>10708.29</v>
      </c>
      <c r="DB145" s="11">
        <v>10344.31</v>
      </c>
      <c r="DC145" s="11">
        <v>12769.57</v>
      </c>
      <c r="DD145" s="11">
        <v>14405.63</v>
      </c>
      <c r="DE145" s="37">
        <v>11882.88</v>
      </c>
      <c r="DF145" s="11">
        <f t="shared" si="6"/>
        <v>16</v>
      </c>
      <c r="DG145" s="11">
        <f t="shared" si="7"/>
        <v>19</v>
      </c>
      <c r="DH145" s="20">
        <f t="shared" ca="1" si="8"/>
        <v>470.02000000000044</v>
      </c>
      <c r="DI145" s="11">
        <v>0</v>
      </c>
    </row>
    <row r="146" spans="1:113" x14ac:dyDescent="0.25">
      <c r="A146" s="11" t="s">
        <v>57</v>
      </c>
      <c r="B146" s="11" t="s">
        <v>56</v>
      </c>
      <c r="C146" s="11" t="s">
        <v>35</v>
      </c>
      <c r="D146" s="11" t="s">
        <v>56</v>
      </c>
      <c r="E146" s="11" t="s">
        <v>56</v>
      </c>
      <c r="F146" s="11" t="s">
        <v>56</v>
      </c>
      <c r="G146" s="11" t="s">
        <v>174</v>
      </c>
      <c r="H146" s="1">
        <v>42186</v>
      </c>
      <c r="I146" s="11">
        <v>16</v>
      </c>
      <c r="J146" s="11">
        <v>19</v>
      </c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F146" s="11">
        <f t="shared" si="6"/>
        <v>16</v>
      </c>
      <c r="DG146" s="11">
        <f t="shared" si="7"/>
        <v>19</v>
      </c>
      <c r="DH146" s="20">
        <f t="shared" ca="1" si="8"/>
        <v>0</v>
      </c>
      <c r="DI146" s="11">
        <v>1</v>
      </c>
    </row>
    <row r="147" spans="1:113" x14ac:dyDescent="0.25">
      <c r="A147" s="11" t="s">
        <v>57</v>
      </c>
      <c r="B147" s="11" t="s">
        <v>56</v>
      </c>
      <c r="C147" s="11" t="s">
        <v>35</v>
      </c>
      <c r="D147" s="11" t="s">
        <v>56</v>
      </c>
      <c r="E147" s="11" t="s">
        <v>56</v>
      </c>
      <c r="F147" s="11" t="s">
        <v>56</v>
      </c>
      <c r="G147" s="11" t="s">
        <v>174</v>
      </c>
      <c r="H147" s="1">
        <v>42187</v>
      </c>
      <c r="I147" s="11">
        <v>17</v>
      </c>
      <c r="J147" s="11">
        <v>18</v>
      </c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F147" s="11">
        <f t="shared" si="6"/>
        <v>17</v>
      </c>
      <c r="DG147" s="11">
        <f t="shared" si="7"/>
        <v>18</v>
      </c>
      <c r="DH147" s="20">
        <f t="shared" ca="1" si="8"/>
        <v>0</v>
      </c>
      <c r="DI147" s="11">
        <v>1</v>
      </c>
    </row>
    <row r="148" spans="1:113" x14ac:dyDescent="0.25">
      <c r="A148" s="11" t="s">
        <v>57</v>
      </c>
      <c r="B148" s="11" t="s">
        <v>56</v>
      </c>
      <c r="C148" s="11" t="s">
        <v>35</v>
      </c>
      <c r="D148" s="11" t="s">
        <v>56</v>
      </c>
      <c r="E148" s="11" t="s">
        <v>56</v>
      </c>
      <c r="F148" s="11" t="s">
        <v>56</v>
      </c>
      <c r="G148" s="11" t="s">
        <v>174</v>
      </c>
      <c r="H148" s="1">
        <v>42207</v>
      </c>
      <c r="I148" s="11">
        <v>16</v>
      </c>
      <c r="J148" s="11">
        <v>16</v>
      </c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F148" s="11">
        <f t="shared" si="6"/>
        <v>16</v>
      </c>
      <c r="DG148" s="11">
        <f t="shared" si="7"/>
        <v>16</v>
      </c>
      <c r="DH148" s="20">
        <f t="shared" ca="1" si="8"/>
        <v>0</v>
      </c>
      <c r="DI148" s="11">
        <v>1</v>
      </c>
    </row>
    <row r="149" spans="1:113" x14ac:dyDescent="0.25">
      <c r="A149" s="11" t="s">
        <v>57</v>
      </c>
      <c r="B149" s="11" t="s">
        <v>56</v>
      </c>
      <c r="C149" s="11" t="s">
        <v>35</v>
      </c>
      <c r="D149" s="11" t="s">
        <v>56</v>
      </c>
      <c r="E149" s="11" t="s">
        <v>56</v>
      </c>
      <c r="F149" s="11" t="s">
        <v>56</v>
      </c>
      <c r="G149" s="11" t="s">
        <v>174</v>
      </c>
      <c r="H149" s="1">
        <v>42213</v>
      </c>
      <c r="I149" s="11">
        <v>17</v>
      </c>
      <c r="J149" s="11">
        <v>19</v>
      </c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F149" s="11">
        <f t="shared" si="6"/>
        <v>17</v>
      </c>
      <c r="DG149" s="11">
        <f t="shared" si="7"/>
        <v>19</v>
      </c>
      <c r="DH149" s="20">
        <f t="shared" ca="1" si="8"/>
        <v>0</v>
      </c>
      <c r="DI149" s="11">
        <v>1</v>
      </c>
    </row>
    <row r="150" spans="1:113" x14ac:dyDescent="0.25">
      <c r="A150" s="11" t="s">
        <v>57</v>
      </c>
      <c r="B150" s="11" t="s">
        <v>56</v>
      </c>
      <c r="C150" s="11" t="s">
        <v>35</v>
      </c>
      <c r="D150" s="11" t="s">
        <v>56</v>
      </c>
      <c r="E150" s="11" t="s">
        <v>56</v>
      </c>
      <c r="F150" s="11" t="s">
        <v>56</v>
      </c>
      <c r="G150" s="11" t="s">
        <v>174</v>
      </c>
      <c r="H150" s="1">
        <v>42213</v>
      </c>
      <c r="I150" s="11">
        <v>18</v>
      </c>
      <c r="J150" s="11">
        <v>19</v>
      </c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F150" s="11">
        <f t="shared" si="6"/>
        <v>18</v>
      </c>
      <c r="DG150" s="11">
        <f t="shared" si="7"/>
        <v>19</v>
      </c>
      <c r="DH150" s="20">
        <f t="shared" ca="1" si="8"/>
        <v>0</v>
      </c>
      <c r="DI150" s="11">
        <v>1</v>
      </c>
    </row>
    <row r="151" spans="1:113" x14ac:dyDescent="0.25">
      <c r="A151" s="11" t="s">
        <v>57</v>
      </c>
      <c r="B151" s="11" t="s">
        <v>56</v>
      </c>
      <c r="C151" s="11" t="s">
        <v>35</v>
      </c>
      <c r="D151" s="11" t="s">
        <v>56</v>
      </c>
      <c r="E151" s="11" t="s">
        <v>56</v>
      </c>
      <c r="F151" s="11" t="s">
        <v>56</v>
      </c>
      <c r="G151" s="11" t="s">
        <v>174</v>
      </c>
      <c r="H151" s="1">
        <v>42214</v>
      </c>
      <c r="I151" s="11">
        <v>16</v>
      </c>
      <c r="J151" s="11">
        <v>19</v>
      </c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F151" s="11">
        <f t="shared" si="6"/>
        <v>16</v>
      </c>
      <c r="DG151" s="11">
        <f t="shared" si="7"/>
        <v>19</v>
      </c>
      <c r="DH151" s="20">
        <f t="shared" ca="1" si="8"/>
        <v>0</v>
      </c>
      <c r="DI151" s="11">
        <v>1</v>
      </c>
    </row>
    <row r="152" spans="1:113" x14ac:dyDescent="0.25">
      <c r="A152" s="11" t="s">
        <v>57</v>
      </c>
      <c r="B152" s="11" t="s">
        <v>56</v>
      </c>
      <c r="C152" s="11" t="s">
        <v>35</v>
      </c>
      <c r="D152" s="11" t="s">
        <v>56</v>
      </c>
      <c r="E152" s="11" t="s">
        <v>56</v>
      </c>
      <c r="F152" s="11" t="s">
        <v>56</v>
      </c>
      <c r="G152" s="11" t="s">
        <v>174</v>
      </c>
      <c r="H152" s="1">
        <v>42215</v>
      </c>
      <c r="I152" s="11">
        <v>17</v>
      </c>
      <c r="J152" s="11">
        <v>18</v>
      </c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/>
      <c r="CY152" s="11"/>
      <c r="CZ152" s="11"/>
      <c r="DA152" s="11"/>
      <c r="DB152" s="11"/>
      <c r="DC152" s="11"/>
      <c r="DD152" s="11"/>
      <c r="DF152" s="11">
        <f t="shared" si="6"/>
        <v>17</v>
      </c>
      <c r="DG152" s="11">
        <f t="shared" si="7"/>
        <v>18</v>
      </c>
      <c r="DH152" s="20">
        <f t="shared" ca="1" si="8"/>
        <v>0</v>
      </c>
      <c r="DI152" s="11">
        <v>1</v>
      </c>
    </row>
    <row r="153" spans="1:113" x14ac:dyDescent="0.25">
      <c r="A153" s="11" t="s">
        <v>57</v>
      </c>
      <c r="B153" s="11" t="s">
        <v>56</v>
      </c>
      <c r="C153" s="11" t="s">
        <v>35</v>
      </c>
      <c r="D153" s="11" t="s">
        <v>56</v>
      </c>
      <c r="E153" s="11" t="s">
        <v>56</v>
      </c>
      <c r="F153" s="11" t="s">
        <v>56</v>
      </c>
      <c r="G153" s="11" t="s">
        <v>174</v>
      </c>
      <c r="H153" s="1">
        <v>42216</v>
      </c>
      <c r="I153" s="11">
        <v>17</v>
      </c>
      <c r="J153" s="11">
        <v>17</v>
      </c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11"/>
      <c r="DA153" s="11"/>
      <c r="DB153" s="11"/>
      <c r="DC153" s="11"/>
      <c r="DD153" s="11"/>
      <c r="DF153" s="11">
        <f t="shared" si="6"/>
        <v>17</v>
      </c>
      <c r="DG153" s="11">
        <f t="shared" si="7"/>
        <v>17</v>
      </c>
      <c r="DH153" s="20">
        <f t="shared" ca="1" si="8"/>
        <v>0</v>
      </c>
      <c r="DI153" s="11">
        <v>1</v>
      </c>
    </row>
    <row r="154" spans="1:113" x14ac:dyDescent="0.25">
      <c r="A154" s="11" t="s">
        <v>57</v>
      </c>
      <c r="B154" s="11" t="s">
        <v>56</v>
      </c>
      <c r="C154" s="11" t="s">
        <v>35</v>
      </c>
      <c r="D154" s="11" t="s">
        <v>56</v>
      </c>
      <c r="E154" s="11" t="s">
        <v>56</v>
      </c>
      <c r="F154" s="11" t="s">
        <v>56</v>
      </c>
      <c r="G154" s="11" t="s">
        <v>174</v>
      </c>
      <c r="H154" s="1">
        <v>42219</v>
      </c>
      <c r="I154" s="11">
        <v>17</v>
      </c>
      <c r="J154" s="11">
        <v>17</v>
      </c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F154" s="11">
        <f t="shared" si="6"/>
        <v>17</v>
      </c>
      <c r="DG154" s="11">
        <f t="shared" si="7"/>
        <v>17</v>
      </c>
      <c r="DH154" s="20">
        <f t="shared" ca="1" si="8"/>
        <v>0</v>
      </c>
      <c r="DI154" s="11">
        <v>1</v>
      </c>
    </row>
    <row r="155" spans="1:113" x14ac:dyDescent="0.25">
      <c r="A155" s="11" t="s">
        <v>57</v>
      </c>
      <c r="B155" s="11" t="s">
        <v>56</v>
      </c>
      <c r="C155" s="11" t="s">
        <v>35</v>
      </c>
      <c r="D155" s="11" t="s">
        <v>56</v>
      </c>
      <c r="E155" s="11" t="s">
        <v>56</v>
      </c>
      <c r="F155" s="11" t="s">
        <v>56</v>
      </c>
      <c r="G155" s="11" t="s">
        <v>174</v>
      </c>
      <c r="H155" s="1">
        <v>42222</v>
      </c>
      <c r="I155" s="11">
        <v>17</v>
      </c>
      <c r="J155" s="11">
        <v>18</v>
      </c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11"/>
      <c r="DA155" s="11"/>
      <c r="DB155" s="11"/>
      <c r="DC155" s="11"/>
      <c r="DD155" s="11"/>
      <c r="DF155" s="11">
        <f t="shared" si="6"/>
        <v>17</v>
      </c>
      <c r="DG155" s="11">
        <f t="shared" si="7"/>
        <v>18</v>
      </c>
      <c r="DH155" s="20">
        <f t="shared" ca="1" si="8"/>
        <v>0</v>
      </c>
      <c r="DI155" s="11">
        <v>1</v>
      </c>
    </row>
    <row r="156" spans="1:113" x14ac:dyDescent="0.25">
      <c r="A156" s="11" t="s">
        <v>57</v>
      </c>
      <c r="B156" s="11" t="s">
        <v>56</v>
      </c>
      <c r="C156" s="11" t="s">
        <v>35</v>
      </c>
      <c r="D156" s="11" t="s">
        <v>56</v>
      </c>
      <c r="E156" s="11" t="s">
        <v>56</v>
      </c>
      <c r="F156" s="11" t="s">
        <v>56</v>
      </c>
      <c r="G156" s="11" t="s">
        <v>174</v>
      </c>
      <c r="H156" s="1">
        <v>42229</v>
      </c>
      <c r="I156" s="11">
        <v>18</v>
      </c>
      <c r="J156" s="11">
        <v>19</v>
      </c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F156" s="11">
        <f t="shared" si="6"/>
        <v>18</v>
      </c>
      <c r="DG156" s="11">
        <f t="shared" si="7"/>
        <v>19</v>
      </c>
      <c r="DH156" s="20">
        <f t="shared" ca="1" si="8"/>
        <v>0</v>
      </c>
      <c r="DI156" s="11">
        <v>1</v>
      </c>
    </row>
    <row r="157" spans="1:113" x14ac:dyDescent="0.25">
      <c r="A157" s="11" t="s">
        <v>57</v>
      </c>
      <c r="B157" s="11" t="s">
        <v>56</v>
      </c>
      <c r="C157" s="11" t="s">
        <v>35</v>
      </c>
      <c r="D157" s="11" t="s">
        <v>56</v>
      </c>
      <c r="E157" s="11" t="s">
        <v>56</v>
      </c>
      <c r="F157" s="11" t="s">
        <v>56</v>
      </c>
      <c r="G157" s="11" t="s">
        <v>174</v>
      </c>
      <c r="H157" s="1">
        <v>42230</v>
      </c>
      <c r="I157" s="11">
        <v>17</v>
      </c>
      <c r="J157" s="11">
        <v>18</v>
      </c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F157" s="11">
        <f t="shared" si="6"/>
        <v>17</v>
      </c>
      <c r="DG157" s="11">
        <f t="shared" si="7"/>
        <v>18</v>
      </c>
      <c r="DH157" s="20">
        <f t="shared" ca="1" si="8"/>
        <v>0</v>
      </c>
      <c r="DI157" s="11">
        <v>1</v>
      </c>
    </row>
    <row r="158" spans="1:113" x14ac:dyDescent="0.25">
      <c r="A158" s="11" t="s">
        <v>57</v>
      </c>
      <c r="B158" s="11" t="s">
        <v>56</v>
      </c>
      <c r="C158" s="11" t="s">
        <v>35</v>
      </c>
      <c r="D158" s="11" t="s">
        <v>56</v>
      </c>
      <c r="E158" s="11" t="s">
        <v>56</v>
      </c>
      <c r="F158" s="11" t="s">
        <v>56</v>
      </c>
      <c r="G158" s="11" t="s">
        <v>174</v>
      </c>
      <c r="H158" s="1">
        <v>42233</v>
      </c>
      <c r="I158" s="11">
        <v>17</v>
      </c>
      <c r="J158" s="11">
        <v>17</v>
      </c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1"/>
      <c r="CV158" s="11"/>
      <c r="CW158" s="11"/>
      <c r="CX158" s="11"/>
      <c r="CY158" s="11"/>
      <c r="CZ158" s="11"/>
      <c r="DA158" s="11"/>
      <c r="DB158" s="11"/>
      <c r="DC158" s="11"/>
      <c r="DD158" s="11"/>
      <c r="DF158" s="11">
        <f t="shared" si="6"/>
        <v>17</v>
      </c>
      <c r="DG158" s="11">
        <f t="shared" si="7"/>
        <v>17</v>
      </c>
      <c r="DH158" s="20">
        <f t="shared" ca="1" si="8"/>
        <v>0</v>
      </c>
      <c r="DI158" s="11">
        <v>1</v>
      </c>
    </row>
    <row r="159" spans="1:113" x14ac:dyDescent="0.25">
      <c r="A159" s="11" t="s">
        <v>57</v>
      </c>
      <c r="B159" s="11" t="s">
        <v>56</v>
      </c>
      <c r="C159" s="11" t="s">
        <v>35</v>
      </c>
      <c r="D159" s="11" t="s">
        <v>56</v>
      </c>
      <c r="E159" s="11" t="s">
        <v>56</v>
      </c>
      <c r="F159" s="11" t="s">
        <v>56</v>
      </c>
      <c r="G159" s="11" t="s">
        <v>174</v>
      </c>
      <c r="H159" s="1">
        <v>42233</v>
      </c>
      <c r="I159" s="11">
        <v>17</v>
      </c>
      <c r="J159" s="11">
        <v>18</v>
      </c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F159" s="11">
        <f t="shared" si="6"/>
        <v>17</v>
      </c>
      <c r="DG159" s="11">
        <f t="shared" si="7"/>
        <v>18</v>
      </c>
      <c r="DH159" s="20">
        <f t="shared" ca="1" si="8"/>
        <v>0</v>
      </c>
      <c r="DI159" s="11">
        <v>1</v>
      </c>
    </row>
    <row r="160" spans="1:113" x14ac:dyDescent="0.25">
      <c r="A160" s="11" t="s">
        <v>57</v>
      </c>
      <c r="B160" s="11" t="s">
        <v>56</v>
      </c>
      <c r="C160" s="11" t="s">
        <v>35</v>
      </c>
      <c r="D160" s="11" t="s">
        <v>56</v>
      </c>
      <c r="E160" s="11" t="s">
        <v>56</v>
      </c>
      <c r="F160" s="11" t="s">
        <v>56</v>
      </c>
      <c r="G160" s="11" t="s">
        <v>174</v>
      </c>
      <c r="H160" s="1">
        <v>42242</v>
      </c>
      <c r="I160" s="11">
        <v>16</v>
      </c>
      <c r="J160" s="11">
        <v>19</v>
      </c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1"/>
      <c r="CV160" s="11"/>
      <c r="CW160" s="11"/>
      <c r="CX160" s="11"/>
      <c r="CY160" s="11"/>
      <c r="CZ160" s="11"/>
      <c r="DA160" s="11"/>
      <c r="DB160" s="11"/>
      <c r="DC160" s="11"/>
      <c r="DD160" s="11"/>
      <c r="DF160" s="11">
        <f t="shared" si="6"/>
        <v>16</v>
      </c>
      <c r="DG160" s="11">
        <f t="shared" si="7"/>
        <v>19</v>
      </c>
      <c r="DH160" s="20">
        <f t="shared" ca="1" si="8"/>
        <v>0</v>
      </c>
      <c r="DI160" s="11">
        <v>1</v>
      </c>
    </row>
    <row r="161" spans="1:113" x14ac:dyDescent="0.25">
      <c r="A161" s="11" t="s">
        <v>57</v>
      </c>
      <c r="B161" s="11" t="s">
        <v>56</v>
      </c>
      <c r="C161" s="11" t="s">
        <v>35</v>
      </c>
      <c r="D161" s="11" t="s">
        <v>56</v>
      </c>
      <c r="E161" s="11" t="s">
        <v>56</v>
      </c>
      <c r="F161" s="11" t="s">
        <v>56</v>
      </c>
      <c r="G161" s="11" t="s">
        <v>174</v>
      </c>
      <c r="H161" s="1">
        <v>42242</v>
      </c>
      <c r="I161" s="11">
        <v>17</v>
      </c>
      <c r="J161" s="11">
        <v>19</v>
      </c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F161" s="11">
        <f t="shared" si="6"/>
        <v>17</v>
      </c>
      <c r="DG161" s="11">
        <f t="shared" si="7"/>
        <v>19</v>
      </c>
      <c r="DH161" s="20">
        <f t="shared" ca="1" si="8"/>
        <v>0</v>
      </c>
      <c r="DI161" s="11">
        <v>1</v>
      </c>
    </row>
    <row r="162" spans="1:113" x14ac:dyDescent="0.25">
      <c r="A162" s="11" t="s">
        <v>57</v>
      </c>
      <c r="B162" s="11" t="s">
        <v>56</v>
      </c>
      <c r="C162" s="11" t="s">
        <v>35</v>
      </c>
      <c r="D162" s="11" t="s">
        <v>56</v>
      </c>
      <c r="E162" s="11" t="s">
        <v>56</v>
      </c>
      <c r="F162" s="11" t="s">
        <v>56</v>
      </c>
      <c r="G162" s="11" t="s">
        <v>174</v>
      </c>
      <c r="H162" s="1">
        <v>42243</v>
      </c>
      <c r="I162" s="11">
        <v>18</v>
      </c>
      <c r="J162" s="11">
        <v>19</v>
      </c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F162" s="11">
        <f t="shared" si="6"/>
        <v>18</v>
      </c>
      <c r="DG162" s="11">
        <f t="shared" si="7"/>
        <v>19</v>
      </c>
      <c r="DH162" s="20">
        <f t="shared" ca="1" si="8"/>
        <v>0</v>
      </c>
      <c r="DI162" s="11">
        <v>1</v>
      </c>
    </row>
    <row r="163" spans="1:113" x14ac:dyDescent="0.25">
      <c r="A163" s="11" t="s">
        <v>57</v>
      </c>
      <c r="B163" s="11" t="s">
        <v>56</v>
      </c>
      <c r="C163" s="11" t="s">
        <v>35</v>
      </c>
      <c r="D163" s="11" t="s">
        <v>56</v>
      </c>
      <c r="E163" s="11" t="s">
        <v>56</v>
      </c>
      <c r="F163" s="11" t="s">
        <v>56</v>
      </c>
      <c r="G163" s="11" t="s">
        <v>174</v>
      </c>
      <c r="H163" s="1">
        <v>42243</v>
      </c>
      <c r="I163" s="11">
        <v>19</v>
      </c>
      <c r="J163" s="11">
        <v>19</v>
      </c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F163" s="11">
        <f t="shared" si="6"/>
        <v>19</v>
      </c>
      <c r="DG163" s="11">
        <f t="shared" si="7"/>
        <v>19</v>
      </c>
      <c r="DH163" s="20">
        <f t="shared" ca="1" si="8"/>
        <v>0</v>
      </c>
      <c r="DI163" s="11">
        <v>1</v>
      </c>
    </row>
    <row r="164" spans="1:113" x14ac:dyDescent="0.25">
      <c r="A164" s="11" t="s">
        <v>57</v>
      </c>
      <c r="B164" s="11" t="s">
        <v>56</v>
      </c>
      <c r="C164" s="11" t="s">
        <v>35</v>
      </c>
      <c r="D164" s="11" t="s">
        <v>56</v>
      </c>
      <c r="E164" s="11" t="s">
        <v>56</v>
      </c>
      <c r="F164" s="11" t="s">
        <v>56</v>
      </c>
      <c r="G164" s="11" t="s">
        <v>174</v>
      </c>
      <c r="H164" s="1">
        <v>42244</v>
      </c>
      <c r="I164" s="11">
        <v>17</v>
      </c>
      <c r="J164" s="11">
        <v>19</v>
      </c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F164" s="11">
        <f t="shared" si="6"/>
        <v>17</v>
      </c>
      <c r="DG164" s="11">
        <f t="shared" si="7"/>
        <v>19</v>
      </c>
      <c r="DH164" s="20">
        <f t="shared" ca="1" si="8"/>
        <v>0</v>
      </c>
      <c r="DI164" s="11">
        <v>1</v>
      </c>
    </row>
    <row r="165" spans="1:113" x14ac:dyDescent="0.25">
      <c r="A165" s="11" t="s">
        <v>57</v>
      </c>
      <c r="B165" s="11" t="s">
        <v>56</v>
      </c>
      <c r="C165" s="11" t="s">
        <v>35</v>
      </c>
      <c r="D165" s="11" t="s">
        <v>56</v>
      </c>
      <c r="E165" s="11" t="s">
        <v>56</v>
      </c>
      <c r="F165" s="11" t="s">
        <v>56</v>
      </c>
      <c r="G165" s="11" t="s">
        <v>174</v>
      </c>
      <c r="H165" s="1">
        <v>42244</v>
      </c>
      <c r="I165" s="11">
        <v>18</v>
      </c>
      <c r="J165" s="11">
        <v>19</v>
      </c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F165" s="11">
        <f t="shared" si="6"/>
        <v>18</v>
      </c>
      <c r="DG165" s="11">
        <f t="shared" si="7"/>
        <v>19</v>
      </c>
      <c r="DH165" s="20">
        <f t="shared" ca="1" si="8"/>
        <v>0</v>
      </c>
      <c r="DI165" s="11">
        <v>1</v>
      </c>
    </row>
    <row r="166" spans="1:113" x14ac:dyDescent="0.25">
      <c r="A166" s="11" t="s">
        <v>57</v>
      </c>
      <c r="B166" s="11" t="s">
        <v>56</v>
      </c>
      <c r="C166" s="11" t="s">
        <v>35</v>
      </c>
      <c r="D166" s="11" t="s">
        <v>56</v>
      </c>
      <c r="E166" s="11" t="s">
        <v>56</v>
      </c>
      <c r="F166" s="11" t="s">
        <v>56</v>
      </c>
      <c r="G166" s="11" t="s">
        <v>174</v>
      </c>
      <c r="H166" s="1">
        <v>42256</v>
      </c>
      <c r="I166" s="11">
        <v>16</v>
      </c>
      <c r="J166" s="11">
        <v>19</v>
      </c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F166" s="11">
        <f t="shared" si="6"/>
        <v>16</v>
      </c>
      <c r="DG166" s="11">
        <f t="shared" si="7"/>
        <v>19</v>
      </c>
      <c r="DH166" s="20">
        <f t="shared" ca="1" si="8"/>
        <v>0</v>
      </c>
      <c r="DI166" s="11">
        <v>1</v>
      </c>
    </row>
    <row r="167" spans="1:113" x14ac:dyDescent="0.25">
      <c r="A167" s="11" t="s">
        <v>57</v>
      </c>
      <c r="B167" s="11" t="s">
        <v>56</v>
      </c>
      <c r="C167" s="11" t="s">
        <v>35</v>
      </c>
      <c r="D167" s="11" t="s">
        <v>56</v>
      </c>
      <c r="E167" s="11" t="s">
        <v>56</v>
      </c>
      <c r="F167" s="11" t="s">
        <v>56</v>
      </c>
      <c r="G167" s="11" t="s">
        <v>174</v>
      </c>
      <c r="H167" s="1">
        <v>42257</v>
      </c>
      <c r="I167" s="11">
        <v>16</v>
      </c>
      <c r="J167" s="11">
        <v>19</v>
      </c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F167" s="11">
        <f t="shared" si="6"/>
        <v>16</v>
      </c>
      <c r="DG167" s="11">
        <f t="shared" si="7"/>
        <v>19</v>
      </c>
      <c r="DH167" s="20">
        <f t="shared" ca="1" si="8"/>
        <v>0</v>
      </c>
      <c r="DI167" s="11">
        <v>1</v>
      </c>
    </row>
    <row r="168" spans="1:113" x14ac:dyDescent="0.25">
      <c r="A168" s="11" t="s">
        <v>57</v>
      </c>
      <c r="B168" s="11" t="s">
        <v>56</v>
      </c>
      <c r="C168" s="11" t="s">
        <v>35</v>
      </c>
      <c r="D168" s="11" t="s">
        <v>56</v>
      </c>
      <c r="E168" s="11" t="s">
        <v>56</v>
      </c>
      <c r="F168" s="11" t="s">
        <v>56</v>
      </c>
      <c r="G168" s="11" t="s">
        <v>174</v>
      </c>
      <c r="H168" s="1">
        <v>42258</v>
      </c>
      <c r="I168" s="11">
        <v>15</v>
      </c>
      <c r="J168" s="11">
        <v>18</v>
      </c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F168" s="11">
        <f t="shared" si="6"/>
        <v>15</v>
      </c>
      <c r="DG168" s="11">
        <f t="shared" si="7"/>
        <v>18</v>
      </c>
      <c r="DH168" s="20">
        <f t="shared" ca="1" si="8"/>
        <v>0</v>
      </c>
      <c r="DI168" s="11">
        <v>1</v>
      </c>
    </row>
    <row r="169" spans="1:113" x14ac:dyDescent="0.25">
      <c r="A169" s="11" t="s">
        <v>57</v>
      </c>
      <c r="B169" s="11" t="s">
        <v>56</v>
      </c>
      <c r="C169" s="11" t="s">
        <v>35</v>
      </c>
      <c r="D169" s="11" t="s">
        <v>56</v>
      </c>
      <c r="E169" s="11" t="s">
        <v>56</v>
      </c>
      <c r="F169" s="11" t="s">
        <v>56</v>
      </c>
      <c r="G169" s="11" t="s">
        <v>174</v>
      </c>
      <c r="H169" s="1">
        <v>42258</v>
      </c>
      <c r="I169" s="11">
        <v>16</v>
      </c>
      <c r="J169" s="11">
        <v>19</v>
      </c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F169" s="11">
        <f t="shared" si="6"/>
        <v>16</v>
      </c>
      <c r="DG169" s="11">
        <f t="shared" si="7"/>
        <v>19</v>
      </c>
      <c r="DH169" s="20">
        <f t="shared" ca="1" si="8"/>
        <v>0</v>
      </c>
      <c r="DI169" s="11">
        <v>1</v>
      </c>
    </row>
    <row r="170" spans="1:113" x14ac:dyDescent="0.25">
      <c r="A170" s="11" t="s">
        <v>57</v>
      </c>
      <c r="B170" s="11" t="s">
        <v>56</v>
      </c>
      <c r="C170" s="11" t="s">
        <v>35</v>
      </c>
      <c r="D170" s="11" t="s">
        <v>56</v>
      </c>
      <c r="E170" s="11" t="s">
        <v>56</v>
      </c>
      <c r="F170" s="11" t="s">
        <v>56</v>
      </c>
      <c r="G170" s="11" t="s">
        <v>174</v>
      </c>
      <c r="H170" s="1">
        <v>42268</v>
      </c>
      <c r="I170" s="11">
        <v>16</v>
      </c>
      <c r="J170" s="11">
        <v>19</v>
      </c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F170" s="11">
        <f t="shared" si="6"/>
        <v>16</v>
      </c>
      <c r="DG170" s="11">
        <f t="shared" si="7"/>
        <v>19</v>
      </c>
      <c r="DH170" s="20">
        <f t="shared" ca="1" si="8"/>
        <v>0</v>
      </c>
      <c r="DI170" s="11">
        <v>1</v>
      </c>
    </row>
    <row r="171" spans="1:113" x14ac:dyDescent="0.25">
      <c r="A171" s="11" t="s">
        <v>57</v>
      </c>
      <c r="B171" s="11" t="s">
        <v>56</v>
      </c>
      <c r="C171" s="11" t="s">
        <v>35</v>
      </c>
      <c r="D171" s="11" t="s">
        <v>56</v>
      </c>
      <c r="E171" s="11" t="s">
        <v>56</v>
      </c>
      <c r="F171" s="11" t="s">
        <v>56</v>
      </c>
      <c r="G171" s="11" t="s">
        <v>174</v>
      </c>
      <c r="H171" s="1">
        <v>42271</v>
      </c>
      <c r="I171" s="11">
        <v>19</v>
      </c>
      <c r="J171" s="11">
        <v>19</v>
      </c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F171" s="11">
        <f t="shared" ref="DF171:DF222" si="9">I171</f>
        <v>19</v>
      </c>
      <c r="DG171" s="11">
        <f t="shared" ref="DG171:DG222" si="10">J171</f>
        <v>19</v>
      </c>
      <c r="DH171" s="20">
        <f t="shared" ca="1" si="8"/>
        <v>0</v>
      </c>
      <c r="DI171" s="11">
        <v>1</v>
      </c>
    </row>
    <row r="172" spans="1:113" x14ac:dyDescent="0.25">
      <c r="A172" s="11" t="s">
        <v>57</v>
      </c>
      <c r="B172" s="11" t="s">
        <v>56</v>
      </c>
      <c r="C172" s="11" t="s">
        <v>35</v>
      </c>
      <c r="D172" s="11" t="s">
        <v>56</v>
      </c>
      <c r="E172" s="11" t="s">
        <v>56</v>
      </c>
      <c r="F172" s="11" t="s">
        <v>56</v>
      </c>
      <c r="G172" s="11" t="s">
        <v>174</v>
      </c>
      <c r="H172" s="1">
        <v>42272</v>
      </c>
      <c r="I172" s="11">
        <v>18</v>
      </c>
      <c r="J172" s="11">
        <v>19</v>
      </c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F172" s="11">
        <f t="shared" si="9"/>
        <v>18</v>
      </c>
      <c r="DG172" s="11">
        <f t="shared" si="10"/>
        <v>19</v>
      </c>
      <c r="DH172" s="20">
        <f t="shared" ca="1" si="8"/>
        <v>0</v>
      </c>
      <c r="DI172" s="11">
        <v>1</v>
      </c>
    </row>
    <row r="173" spans="1:113" x14ac:dyDescent="0.25">
      <c r="A173" s="11" t="s">
        <v>57</v>
      </c>
      <c r="B173" s="11" t="s">
        <v>56</v>
      </c>
      <c r="C173" s="11" t="s">
        <v>35</v>
      </c>
      <c r="D173" s="11" t="s">
        <v>56</v>
      </c>
      <c r="E173" s="11" t="s">
        <v>56</v>
      </c>
      <c r="F173" s="11" t="s">
        <v>56</v>
      </c>
      <c r="G173" s="11" t="s">
        <v>174</v>
      </c>
      <c r="H173" s="1">
        <v>42276</v>
      </c>
      <c r="I173" s="11">
        <v>18</v>
      </c>
      <c r="J173" s="11">
        <v>18</v>
      </c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F173" s="11">
        <f t="shared" si="9"/>
        <v>18</v>
      </c>
      <c r="DG173" s="11">
        <f t="shared" si="10"/>
        <v>18</v>
      </c>
      <c r="DH173" s="20">
        <f t="shared" ref="DH173:DH224" ca="1" si="11">(SUM(OFFSET($AJ173, 0, $DF173-1, 1, $DG173-$DF173+1))-SUM(OFFSET($K173, 0, $DF173-1, 1, $DG173-$DF173+1)))/($DG173-$DF173+1)</f>
        <v>0</v>
      </c>
      <c r="DI173" s="11">
        <v>1</v>
      </c>
    </row>
    <row r="174" spans="1:113" x14ac:dyDescent="0.25">
      <c r="A174" s="11" t="s">
        <v>57</v>
      </c>
      <c r="B174" s="11" t="s">
        <v>56</v>
      </c>
      <c r="C174" s="11" t="s">
        <v>35</v>
      </c>
      <c r="D174" s="11" t="s">
        <v>56</v>
      </c>
      <c r="E174" s="11" t="s">
        <v>56</v>
      </c>
      <c r="F174" s="11" t="s">
        <v>56</v>
      </c>
      <c r="G174" s="11" t="s">
        <v>174</v>
      </c>
      <c r="H174" s="1">
        <v>42285</v>
      </c>
      <c r="I174" s="11">
        <v>19</v>
      </c>
      <c r="J174" s="11">
        <v>19</v>
      </c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F174" s="11">
        <f t="shared" si="9"/>
        <v>19</v>
      </c>
      <c r="DG174" s="11">
        <f t="shared" si="10"/>
        <v>19</v>
      </c>
      <c r="DH174" s="20">
        <f t="shared" ca="1" si="11"/>
        <v>0</v>
      </c>
      <c r="DI174" s="11">
        <v>1</v>
      </c>
    </row>
    <row r="175" spans="1:113" x14ac:dyDescent="0.25">
      <c r="A175" s="11" t="s">
        <v>57</v>
      </c>
      <c r="B175" s="11" t="s">
        <v>56</v>
      </c>
      <c r="C175" s="11" t="s">
        <v>35</v>
      </c>
      <c r="D175" s="11" t="s">
        <v>56</v>
      </c>
      <c r="E175" s="11" t="s">
        <v>56</v>
      </c>
      <c r="F175" s="11" t="s">
        <v>56</v>
      </c>
      <c r="G175" s="11" t="s">
        <v>174</v>
      </c>
      <c r="H175" s="1">
        <v>42286</v>
      </c>
      <c r="I175" s="11">
        <v>17</v>
      </c>
      <c r="J175" s="11">
        <v>19</v>
      </c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F175" s="11">
        <f t="shared" si="9"/>
        <v>17</v>
      </c>
      <c r="DG175" s="11">
        <f t="shared" si="10"/>
        <v>19</v>
      </c>
      <c r="DH175" s="20">
        <f t="shared" ca="1" si="11"/>
        <v>0</v>
      </c>
      <c r="DI175" s="11">
        <v>1</v>
      </c>
    </row>
    <row r="176" spans="1:113" x14ac:dyDescent="0.25">
      <c r="A176" s="11" t="s">
        <v>57</v>
      </c>
      <c r="B176" s="11" t="s">
        <v>56</v>
      </c>
      <c r="C176" s="11" t="s">
        <v>35</v>
      </c>
      <c r="D176" s="11" t="s">
        <v>56</v>
      </c>
      <c r="E176" s="11" t="s">
        <v>56</v>
      </c>
      <c r="F176" s="11" t="s">
        <v>56</v>
      </c>
      <c r="G176" s="11" t="s">
        <v>174</v>
      </c>
      <c r="H176" s="1">
        <v>42286</v>
      </c>
      <c r="I176" s="11">
        <v>18</v>
      </c>
      <c r="J176" s="11">
        <v>19</v>
      </c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F176" s="11">
        <f t="shared" si="9"/>
        <v>18</v>
      </c>
      <c r="DG176" s="11">
        <f t="shared" si="10"/>
        <v>19</v>
      </c>
      <c r="DH176" s="20">
        <f t="shared" ca="1" si="11"/>
        <v>0</v>
      </c>
      <c r="DI176" s="11">
        <v>1</v>
      </c>
    </row>
    <row r="177" spans="1:113" x14ac:dyDescent="0.25">
      <c r="A177" s="11" t="s">
        <v>57</v>
      </c>
      <c r="B177" s="11" t="s">
        <v>56</v>
      </c>
      <c r="C177" s="11" t="s">
        <v>35</v>
      </c>
      <c r="D177" s="11" t="s">
        <v>56</v>
      </c>
      <c r="E177" s="11" t="s">
        <v>56</v>
      </c>
      <c r="F177" s="11" t="s">
        <v>56</v>
      </c>
      <c r="G177" s="11" t="s">
        <v>174</v>
      </c>
      <c r="H177" s="1">
        <v>42289</v>
      </c>
      <c r="I177" s="11">
        <v>19</v>
      </c>
      <c r="J177" s="11">
        <v>19</v>
      </c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F177" s="11">
        <f t="shared" si="9"/>
        <v>19</v>
      </c>
      <c r="DG177" s="11">
        <f t="shared" si="10"/>
        <v>19</v>
      </c>
      <c r="DH177" s="20">
        <f t="shared" ca="1" si="11"/>
        <v>0</v>
      </c>
      <c r="DI177" s="11">
        <v>1</v>
      </c>
    </row>
    <row r="178" spans="1:113" x14ac:dyDescent="0.25">
      <c r="A178" s="11" t="s">
        <v>57</v>
      </c>
      <c r="B178" s="11" t="s">
        <v>56</v>
      </c>
      <c r="C178" s="11" t="s">
        <v>35</v>
      </c>
      <c r="D178" s="11" t="s">
        <v>56</v>
      </c>
      <c r="E178" s="11" t="s">
        <v>56</v>
      </c>
      <c r="F178" s="11" t="s">
        <v>56</v>
      </c>
      <c r="G178" s="11" t="s">
        <v>174</v>
      </c>
      <c r="H178" s="1">
        <v>42290</v>
      </c>
      <c r="I178" s="11">
        <v>16</v>
      </c>
      <c r="J178" s="11">
        <v>19</v>
      </c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F178" s="11">
        <f t="shared" si="9"/>
        <v>16</v>
      </c>
      <c r="DG178" s="11">
        <f t="shared" si="10"/>
        <v>19</v>
      </c>
      <c r="DH178" s="20">
        <f t="shared" ca="1" si="11"/>
        <v>0</v>
      </c>
      <c r="DI178" s="11">
        <v>1</v>
      </c>
    </row>
    <row r="179" spans="1:113" x14ac:dyDescent="0.25">
      <c r="A179" s="11" t="s">
        <v>57</v>
      </c>
      <c r="B179" s="11" t="s">
        <v>56</v>
      </c>
      <c r="C179" s="11" t="s">
        <v>35</v>
      </c>
      <c r="D179" s="11" t="s">
        <v>56</v>
      </c>
      <c r="E179" s="11" t="s">
        <v>56</v>
      </c>
      <c r="F179" s="11" t="s">
        <v>56</v>
      </c>
      <c r="G179" s="11" t="s">
        <v>174</v>
      </c>
      <c r="H179" s="1">
        <v>42290</v>
      </c>
      <c r="I179" s="11">
        <v>17</v>
      </c>
      <c r="J179" s="11">
        <v>19</v>
      </c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F179" s="11">
        <f t="shared" si="9"/>
        <v>17</v>
      </c>
      <c r="DG179" s="11">
        <f t="shared" si="10"/>
        <v>19</v>
      </c>
      <c r="DH179" s="20">
        <f t="shared" ca="1" si="11"/>
        <v>0</v>
      </c>
      <c r="DI179" s="11">
        <v>1</v>
      </c>
    </row>
    <row r="180" spans="1:113" x14ac:dyDescent="0.25">
      <c r="A180" s="11" t="s">
        <v>57</v>
      </c>
      <c r="B180" s="11" t="s">
        <v>56</v>
      </c>
      <c r="C180" s="11" t="s">
        <v>35</v>
      </c>
      <c r="D180" s="11" t="s">
        <v>56</v>
      </c>
      <c r="E180" s="11" t="s">
        <v>56</v>
      </c>
      <c r="F180" s="11" t="s">
        <v>56</v>
      </c>
      <c r="G180" s="11" t="s">
        <v>174</v>
      </c>
      <c r="H180" s="1">
        <v>42291</v>
      </c>
      <c r="I180" s="11">
        <v>18</v>
      </c>
      <c r="J180" s="11">
        <v>19</v>
      </c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F180" s="11">
        <f t="shared" si="9"/>
        <v>18</v>
      </c>
      <c r="DG180" s="11">
        <f t="shared" si="10"/>
        <v>19</v>
      </c>
      <c r="DH180" s="20">
        <f t="shared" ca="1" si="11"/>
        <v>0</v>
      </c>
      <c r="DI180" s="11">
        <v>1</v>
      </c>
    </row>
    <row r="181" spans="1:113" x14ac:dyDescent="0.25">
      <c r="A181" s="11" t="s">
        <v>57</v>
      </c>
      <c r="B181" s="11" t="s">
        <v>56</v>
      </c>
      <c r="C181" s="11" t="s">
        <v>35</v>
      </c>
      <c r="D181" s="11" t="s">
        <v>56</v>
      </c>
      <c r="E181" s="11" t="s">
        <v>56</v>
      </c>
      <c r="F181" s="11" t="s">
        <v>56</v>
      </c>
      <c r="G181" s="11" t="s">
        <v>174</v>
      </c>
      <c r="H181" s="1">
        <v>42292</v>
      </c>
      <c r="I181" s="11">
        <v>18</v>
      </c>
      <c r="J181" s="11">
        <v>19</v>
      </c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F181" s="11">
        <f t="shared" si="9"/>
        <v>18</v>
      </c>
      <c r="DG181" s="11">
        <f t="shared" si="10"/>
        <v>19</v>
      </c>
      <c r="DH181" s="20">
        <f t="shared" ca="1" si="11"/>
        <v>0</v>
      </c>
      <c r="DI181" s="11">
        <v>1</v>
      </c>
    </row>
    <row r="182" spans="1:113" x14ac:dyDescent="0.25">
      <c r="A182" s="11" t="s">
        <v>57</v>
      </c>
      <c r="B182" s="11" t="s">
        <v>56</v>
      </c>
      <c r="C182" s="11" t="s">
        <v>35</v>
      </c>
      <c r="D182" s="11" t="s">
        <v>56</v>
      </c>
      <c r="E182" s="11" t="s">
        <v>56</v>
      </c>
      <c r="F182" s="11" t="s">
        <v>56</v>
      </c>
      <c r="G182" s="11" t="s">
        <v>174</v>
      </c>
      <c r="H182" s="1">
        <v>42292</v>
      </c>
      <c r="I182" s="11">
        <v>19</v>
      </c>
      <c r="J182" s="11">
        <v>19</v>
      </c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F182" s="11">
        <f t="shared" si="9"/>
        <v>19</v>
      </c>
      <c r="DG182" s="11">
        <f t="shared" si="10"/>
        <v>19</v>
      </c>
      <c r="DH182" s="20">
        <f t="shared" ca="1" si="11"/>
        <v>0</v>
      </c>
      <c r="DI182" s="11">
        <v>1</v>
      </c>
    </row>
    <row r="183" spans="1:113" x14ac:dyDescent="0.25">
      <c r="A183" s="11" t="s">
        <v>57</v>
      </c>
      <c r="B183" s="11" t="s">
        <v>56</v>
      </c>
      <c r="C183" s="11" t="s">
        <v>35</v>
      </c>
      <c r="D183" s="11" t="s">
        <v>56</v>
      </c>
      <c r="E183" s="11" t="s">
        <v>56</v>
      </c>
      <c r="F183" s="11" t="s">
        <v>56</v>
      </c>
      <c r="G183" s="11" t="s">
        <v>174</v>
      </c>
      <c r="H183" s="1">
        <v>42293</v>
      </c>
      <c r="I183" s="11">
        <v>19</v>
      </c>
      <c r="J183" s="11">
        <v>19</v>
      </c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F183" s="11">
        <f t="shared" si="9"/>
        <v>19</v>
      </c>
      <c r="DG183" s="11">
        <f t="shared" si="10"/>
        <v>19</v>
      </c>
      <c r="DH183" s="20">
        <f t="shared" ca="1" si="11"/>
        <v>0</v>
      </c>
      <c r="DI183" s="11">
        <v>1</v>
      </c>
    </row>
    <row r="184" spans="1:113" x14ac:dyDescent="0.25">
      <c r="A184" s="11" t="s">
        <v>57</v>
      </c>
      <c r="B184" s="11" t="s">
        <v>56</v>
      </c>
      <c r="C184" s="11" t="s">
        <v>35</v>
      </c>
      <c r="D184" s="11" t="s">
        <v>56</v>
      </c>
      <c r="E184" s="11" t="s">
        <v>56</v>
      </c>
      <c r="F184" s="11" t="s">
        <v>56</v>
      </c>
      <c r="G184" s="11" t="s">
        <v>174</v>
      </c>
      <c r="H184" s="1">
        <v>42296</v>
      </c>
      <c r="I184" s="11">
        <v>19</v>
      </c>
      <c r="J184" s="11">
        <v>19</v>
      </c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F184" s="11">
        <f t="shared" si="9"/>
        <v>19</v>
      </c>
      <c r="DG184" s="11">
        <f t="shared" si="10"/>
        <v>19</v>
      </c>
      <c r="DH184" s="20">
        <f t="shared" ca="1" si="11"/>
        <v>0</v>
      </c>
      <c r="DI184" s="11">
        <v>1</v>
      </c>
    </row>
    <row r="185" spans="1:113" x14ac:dyDescent="0.25">
      <c r="A185" s="11" t="s">
        <v>57</v>
      </c>
      <c r="B185" s="11" t="s">
        <v>56</v>
      </c>
      <c r="C185" s="11" t="s">
        <v>35</v>
      </c>
      <c r="D185" s="11" t="s">
        <v>56</v>
      </c>
      <c r="E185" s="11" t="s">
        <v>56</v>
      </c>
      <c r="F185" s="11" t="s">
        <v>56</v>
      </c>
      <c r="G185" s="11" t="s">
        <v>174</v>
      </c>
      <c r="H185" s="1">
        <v>42303</v>
      </c>
      <c r="I185" s="11">
        <v>19</v>
      </c>
      <c r="J185" s="11">
        <v>19</v>
      </c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F185" s="11">
        <f t="shared" si="9"/>
        <v>19</v>
      </c>
      <c r="DG185" s="11">
        <f t="shared" si="10"/>
        <v>19</v>
      </c>
      <c r="DH185" s="20">
        <f t="shared" ca="1" si="11"/>
        <v>0</v>
      </c>
      <c r="DI185" s="11">
        <v>1</v>
      </c>
    </row>
    <row r="186" spans="1:113" x14ac:dyDescent="0.25">
      <c r="A186" s="11" t="s">
        <v>57</v>
      </c>
      <c r="B186" s="11" t="s">
        <v>56</v>
      </c>
      <c r="C186" s="11" t="s">
        <v>35</v>
      </c>
      <c r="D186" s="11" t="s">
        <v>56</v>
      </c>
      <c r="E186" s="11" t="s">
        <v>56</v>
      </c>
      <c r="F186" s="11" t="s">
        <v>56</v>
      </c>
      <c r="G186" s="11" t="s">
        <v>174</v>
      </c>
      <c r="H186" s="1">
        <v>42304</v>
      </c>
      <c r="I186" s="11">
        <v>19</v>
      </c>
      <c r="J186" s="11">
        <v>19</v>
      </c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F186" s="11">
        <f t="shared" si="9"/>
        <v>19</v>
      </c>
      <c r="DG186" s="11">
        <f t="shared" si="10"/>
        <v>19</v>
      </c>
      <c r="DH186" s="20">
        <f t="shared" ca="1" si="11"/>
        <v>0</v>
      </c>
      <c r="DI186" s="11">
        <v>1</v>
      </c>
    </row>
    <row r="187" spans="1:113" x14ac:dyDescent="0.25">
      <c r="A187" s="11" t="s">
        <v>57</v>
      </c>
      <c r="B187" s="11" t="s">
        <v>56</v>
      </c>
      <c r="C187" s="11" t="s">
        <v>35</v>
      </c>
      <c r="D187" s="11" t="s">
        <v>56</v>
      </c>
      <c r="E187" s="11" t="s">
        <v>56</v>
      </c>
      <c r="F187" s="11" t="s">
        <v>56</v>
      </c>
      <c r="G187" s="11" t="s">
        <v>174</v>
      </c>
      <c r="H187" s="1">
        <v>42305</v>
      </c>
      <c r="I187" s="11">
        <v>19</v>
      </c>
      <c r="J187" s="11">
        <v>19</v>
      </c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F187" s="11">
        <f t="shared" si="9"/>
        <v>19</v>
      </c>
      <c r="DG187" s="11">
        <f t="shared" si="10"/>
        <v>19</v>
      </c>
      <c r="DH187" s="20">
        <f t="shared" ca="1" si="11"/>
        <v>0</v>
      </c>
      <c r="DI187" s="11">
        <v>1</v>
      </c>
    </row>
    <row r="188" spans="1:113" x14ac:dyDescent="0.25">
      <c r="A188" s="11" t="s">
        <v>57</v>
      </c>
      <c r="B188" s="11" t="s">
        <v>56</v>
      </c>
      <c r="C188" s="11" t="s">
        <v>35</v>
      </c>
      <c r="D188" s="11" t="s">
        <v>56</v>
      </c>
      <c r="E188" s="11" t="s">
        <v>56</v>
      </c>
      <c r="F188" s="11" t="s">
        <v>56</v>
      </c>
      <c r="G188" s="11" t="s">
        <v>174</v>
      </c>
      <c r="H188" s="1">
        <v>42306</v>
      </c>
      <c r="I188" s="11">
        <v>19</v>
      </c>
      <c r="J188" s="11">
        <v>19</v>
      </c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F188" s="11">
        <f t="shared" si="9"/>
        <v>19</v>
      </c>
      <c r="DG188" s="11">
        <f t="shared" si="10"/>
        <v>19</v>
      </c>
      <c r="DH188" s="20">
        <f t="shared" ca="1" si="11"/>
        <v>0</v>
      </c>
      <c r="DI188" s="11">
        <v>1</v>
      </c>
    </row>
    <row r="189" spans="1:113" x14ac:dyDescent="0.25">
      <c r="A189" s="11" t="s">
        <v>57</v>
      </c>
      <c r="B189" s="11" t="s">
        <v>56</v>
      </c>
      <c r="C189" s="11" t="s">
        <v>35</v>
      </c>
      <c r="D189" s="11" t="s">
        <v>56</v>
      </c>
      <c r="E189" s="11" t="s">
        <v>56</v>
      </c>
      <c r="F189" s="11" t="s">
        <v>56</v>
      </c>
      <c r="G189" s="11" t="s">
        <v>174</v>
      </c>
      <c r="H189" s="1">
        <v>42307</v>
      </c>
      <c r="I189" s="11">
        <v>19</v>
      </c>
      <c r="J189" s="11">
        <v>19</v>
      </c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F189" s="11">
        <f t="shared" si="9"/>
        <v>19</v>
      </c>
      <c r="DG189" s="11">
        <f t="shared" si="10"/>
        <v>19</v>
      </c>
      <c r="DH189" s="20">
        <f t="shared" ca="1" si="11"/>
        <v>0</v>
      </c>
      <c r="DI189" s="11">
        <v>1</v>
      </c>
    </row>
    <row r="190" spans="1:113" x14ac:dyDescent="0.25">
      <c r="A190" s="11" t="s">
        <v>57</v>
      </c>
      <c r="B190" s="11" t="s">
        <v>56</v>
      </c>
      <c r="C190" s="11" t="s">
        <v>35</v>
      </c>
      <c r="D190" s="11" t="s">
        <v>56</v>
      </c>
      <c r="E190" s="11" t="s">
        <v>56</v>
      </c>
      <c r="F190" s="11" t="s">
        <v>56</v>
      </c>
      <c r="G190" s="11" t="s">
        <v>176</v>
      </c>
      <c r="H190" s="1">
        <v>41948</v>
      </c>
      <c r="I190" s="11">
        <v>18</v>
      </c>
      <c r="J190" s="11">
        <v>19</v>
      </c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F190" s="11">
        <f t="shared" si="9"/>
        <v>18</v>
      </c>
      <c r="DG190" s="11">
        <f t="shared" si="10"/>
        <v>19</v>
      </c>
      <c r="DH190" s="20">
        <f t="shared" ca="1" si="11"/>
        <v>0</v>
      </c>
      <c r="DI190" s="11">
        <v>1</v>
      </c>
    </row>
    <row r="191" spans="1:113" x14ac:dyDescent="0.25">
      <c r="A191" s="11" t="s">
        <v>57</v>
      </c>
      <c r="B191" s="11" t="s">
        <v>56</v>
      </c>
      <c r="C191" s="11" t="s">
        <v>35</v>
      </c>
      <c r="D191" s="11" t="s">
        <v>56</v>
      </c>
      <c r="E191" s="11" t="s">
        <v>56</v>
      </c>
      <c r="F191" s="11" t="s">
        <v>56</v>
      </c>
      <c r="G191" s="11" t="s">
        <v>176</v>
      </c>
      <c r="H191" s="1">
        <v>41949</v>
      </c>
      <c r="I191" s="11">
        <v>17</v>
      </c>
      <c r="J191" s="11">
        <v>19</v>
      </c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F191" s="11">
        <f t="shared" si="9"/>
        <v>17</v>
      </c>
      <c r="DG191" s="11">
        <f t="shared" si="10"/>
        <v>19</v>
      </c>
      <c r="DH191" s="20">
        <f t="shared" ca="1" si="11"/>
        <v>0</v>
      </c>
      <c r="DI191" s="11">
        <v>1</v>
      </c>
    </row>
    <row r="192" spans="1:113" x14ac:dyDescent="0.25">
      <c r="A192" s="11" t="s">
        <v>57</v>
      </c>
      <c r="B192" s="11" t="s">
        <v>56</v>
      </c>
      <c r="C192" s="11" t="s">
        <v>35</v>
      </c>
      <c r="D192" s="11" t="s">
        <v>56</v>
      </c>
      <c r="E192" s="11" t="s">
        <v>56</v>
      </c>
      <c r="F192" s="11" t="s">
        <v>56</v>
      </c>
      <c r="G192" s="11" t="s">
        <v>176</v>
      </c>
      <c r="H192" s="1">
        <v>41950</v>
      </c>
      <c r="I192" s="11">
        <v>18</v>
      </c>
      <c r="J192" s="11">
        <v>19</v>
      </c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F192" s="11">
        <f t="shared" si="9"/>
        <v>18</v>
      </c>
      <c r="DG192" s="11">
        <f t="shared" si="10"/>
        <v>19</v>
      </c>
      <c r="DH192" s="20">
        <f t="shared" ca="1" si="11"/>
        <v>0</v>
      </c>
      <c r="DI192" s="11">
        <v>1</v>
      </c>
    </row>
    <row r="193" spans="1:113" x14ac:dyDescent="0.25">
      <c r="A193" s="11" t="s">
        <v>57</v>
      </c>
      <c r="B193" s="11" t="s">
        <v>56</v>
      </c>
      <c r="C193" s="11" t="s">
        <v>35</v>
      </c>
      <c r="D193" s="11" t="s">
        <v>56</v>
      </c>
      <c r="E193" s="11" t="s">
        <v>56</v>
      </c>
      <c r="F193" s="11" t="s">
        <v>56</v>
      </c>
      <c r="G193" s="11" t="s">
        <v>176</v>
      </c>
      <c r="H193" s="1">
        <v>41953</v>
      </c>
      <c r="I193" s="11">
        <v>18</v>
      </c>
      <c r="J193" s="11">
        <v>19</v>
      </c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F193" s="11">
        <f t="shared" si="9"/>
        <v>18</v>
      </c>
      <c r="DG193" s="11">
        <f t="shared" si="10"/>
        <v>19</v>
      </c>
      <c r="DH193" s="20">
        <f t="shared" ca="1" si="11"/>
        <v>0</v>
      </c>
      <c r="DI193" s="11">
        <v>1</v>
      </c>
    </row>
    <row r="194" spans="1:113" x14ac:dyDescent="0.25">
      <c r="A194" s="11" t="s">
        <v>57</v>
      </c>
      <c r="B194" s="11" t="s">
        <v>56</v>
      </c>
      <c r="C194" s="11" t="s">
        <v>35</v>
      </c>
      <c r="D194" s="11" t="s">
        <v>56</v>
      </c>
      <c r="E194" s="11" t="s">
        <v>56</v>
      </c>
      <c r="F194" s="11" t="s">
        <v>56</v>
      </c>
      <c r="G194" s="11" t="s">
        <v>176</v>
      </c>
      <c r="H194" s="1">
        <v>41956</v>
      </c>
      <c r="I194" s="11">
        <v>18</v>
      </c>
      <c r="J194" s="11">
        <v>19</v>
      </c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F194" s="11">
        <f t="shared" si="9"/>
        <v>18</v>
      </c>
      <c r="DG194" s="11">
        <f t="shared" si="10"/>
        <v>19</v>
      </c>
      <c r="DH194" s="20">
        <f t="shared" ca="1" si="11"/>
        <v>0</v>
      </c>
      <c r="DI194" s="11">
        <v>1</v>
      </c>
    </row>
    <row r="195" spans="1:113" x14ac:dyDescent="0.25">
      <c r="A195" s="11" t="s">
        <v>57</v>
      </c>
      <c r="B195" s="11" t="s">
        <v>56</v>
      </c>
      <c r="C195" s="11" t="s">
        <v>35</v>
      </c>
      <c r="D195" s="11" t="s">
        <v>56</v>
      </c>
      <c r="E195" s="11" t="s">
        <v>56</v>
      </c>
      <c r="F195" s="11" t="s">
        <v>56</v>
      </c>
      <c r="G195" s="11" t="s">
        <v>176</v>
      </c>
      <c r="H195" s="1">
        <v>42034</v>
      </c>
      <c r="I195" s="11">
        <v>18</v>
      </c>
      <c r="J195" s="11">
        <v>19</v>
      </c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F195" s="11">
        <f t="shared" si="9"/>
        <v>18</v>
      </c>
      <c r="DG195" s="11">
        <f t="shared" si="10"/>
        <v>19</v>
      </c>
      <c r="DH195" s="20">
        <f t="shared" ca="1" si="11"/>
        <v>0</v>
      </c>
      <c r="DI195" s="11">
        <v>1</v>
      </c>
    </row>
    <row r="196" spans="1:113" x14ac:dyDescent="0.25">
      <c r="A196" s="11" t="s">
        <v>57</v>
      </c>
      <c r="B196" s="11" t="s">
        <v>56</v>
      </c>
      <c r="C196" s="11" t="s">
        <v>35</v>
      </c>
      <c r="D196" s="11" t="s">
        <v>56</v>
      </c>
      <c r="E196" s="11" t="s">
        <v>56</v>
      </c>
      <c r="F196" s="11" t="s">
        <v>56</v>
      </c>
      <c r="G196" s="11" t="s">
        <v>176</v>
      </c>
      <c r="H196" s="1">
        <v>42037</v>
      </c>
      <c r="I196" s="11">
        <v>18</v>
      </c>
      <c r="J196" s="11">
        <v>19</v>
      </c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F196" s="11">
        <f t="shared" si="9"/>
        <v>18</v>
      </c>
      <c r="DG196" s="11">
        <f t="shared" si="10"/>
        <v>19</v>
      </c>
      <c r="DH196" s="20">
        <f t="shared" ca="1" si="11"/>
        <v>0</v>
      </c>
      <c r="DI196" s="11">
        <v>1</v>
      </c>
    </row>
    <row r="197" spans="1:113" x14ac:dyDescent="0.25">
      <c r="A197" s="11" t="s">
        <v>57</v>
      </c>
      <c r="B197" s="11" t="s">
        <v>56</v>
      </c>
      <c r="C197" s="11" t="s">
        <v>35</v>
      </c>
      <c r="D197" s="11" t="s">
        <v>56</v>
      </c>
      <c r="E197" s="11" t="s">
        <v>56</v>
      </c>
      <c r="F197" s="11" t="s">
        <v>56</v>
      </c>
      <c r="G197" s="11" t="s">
        <v>176</v>
      </c>
      <c r="H197" s="1">
        <v>42038</v>
      </c>
      <c r="I197" s="11">
        <v>18</v>
      </c>
      <c r="J197" s="11">
        <v>19</v>
      </c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F197" s="11">
        <f t="shared" si="9"/>
        <v>18</v>
      </c>
      <c r="DG197" s="11">
        <f t="shared" si="10"/>
        <v>19</v>
      </c>
      <c r="DH197" s="20">
        <f t="shared" ca="1" si="11"/>
        <v>0</v>
      </c>
      <c r="DI197" s="11">
        <v>1</v>
      </c>
    </row>
    <row r="198" spans="1:113" x14ac:dyDescent="0.25">
      <c r="A198" s="11" t="s">
        <v>57</v>
      </c>
      <c r="B198" s="11" t="s">
        <v>56</v>
      </c>
      <c r="C198" s="11" t="s">
        <v>35</v>
      </c>
      <c r="D198" s="11" t="s">
        <v>56</v>
      </c>
      <c r="E198" s="11" t="s">
        <v>56</v>
      </c>
      <c r="F198" s="11" t="s">
        <v>56</v>
      </c>
      <c r="G198" s="11" t="s">
        <v>176</v>
      </c>
      <c r="H198" s="1">
        <v>42044</v>
      </c>
      <c r="I198" s="11">
        <v>18</v>
      </c>
      <c r="J198" s="11">
        <v>19</v>
      </c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F198" s="11">
        <f t="shared" si="9"/>
        <v>18</v>
      </c>
      <c r="DG198" s="11">
        <f t="shared" si="10"/>
        <v>19</v>
      </c>
      <c r="DH198" s="20">
        <f t="shared" ca="1" si="11"/>
        <v>0</v>
      </c>
      <c r="DI198" s="11">
        <v>1</v>
      </c>
    </row>
    <row r="199" spans="1:113" x14ac:dyDescent="0.25">
      <c r="A199" s="11" t="s">
        <v>57</v>
      </c>
      <c r="B199" s="11" t="s">
        <v>56</v>
      </c>
      <c r="C199" s="11" t="s">
        <v>35</v>
      </c>
      <c r="D199" s="11" t="s">
        <v>56</v>
      </c>
      <c r="E199" s="11" t="s">
        <v>56</v>
      </c>
      <c r="F199" s="11" t="s">
        <v>56</v>
      </c>
      <c r="G199" s="11" t="s">
        <v>176</v>
      </c>
      <c r="H199" s="1">
        <v>42222</v>
      </c>
      <c r="I199" s="11">
        <v>17</v>
      </c>
      <c r="J199" s="11">
        <v>18</v>
      </c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F199" s="11">
        <f t="shared" si="9"/>
        <v>17</v>
      </c>
      <c r="DG199" s="11">
        <f t="shared" si="10"/>
        <v>18</v>
      </c>
      <c r="DH199" s="20">
        <f t="shared" ca="1" si="11"/>
        <v>0</v>
      </c>
      <c r="DI199" s="11">
        <v>1</v>
      </c>
    </row>
    <row r="200" spans="1:113" x14ac:dyDescent="0.25">
      <c r="A200" s="11" t="s">
        <v>57</v>
      </c>
      <c r="B200" s="11" t="s">
        <v>56</v>
      </c>
      <c r="C200" s="11" t="s">
        <v>35</v>
      </c>
      <c r="D200" s="11" t="s">
        <v>56</v>
      </c>
      <c r="E200" s="11" t="s">
        <v>56</v>
      </c>
      <c r="F200" s="11" t="s">
        <v>56</v>
      </c>
      <c r="G200" s="11" t="s">
        <v>176</v>
      </c>
      <c r="H200" s="1">
        <v>42229</v>
      </c>
      <c r="I200" s="11">
        <v>18</v>
      </c>
      <c r="J200" s="11">
        <v>19</v>
      </c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F200" s="11">
        <f t="shared" si="9"/>
        <v>18</v>
      </c>
      <c r="DG200" s="11">
        <f t="shared" si="10"/>
        <v>19</v>
      </c>
      <c r="DH200" s="20">
        <f t="shared" ca="1" si="11"/>
        <v>0</v>
      </c>
      <c r="DI200" s="11">
        <v>1</v>
      </c>
    </row>
    <row r="201" spans="1:113" x14ac:dyDescent="0.25">
      <c r="A201" s="11" t="s">
        <v>57</v>
      </c>
      <c r="B201" s="11" t="s">
        <v>56</v>
      </c>
      <c r="C201" s="11" t="s">
        <v>35</v>
      </c>
      <c r="D201" s="11" t="s">
        <v>56</v>
      </c>
      <c r="E201" s="11" t="s">
        <v>56</v>
      </c>
      <c r="F201" s="11" t="s">
        <v>56</v>
      </c>
      <c r="G201" s="11" t="s">
        <v>176</v>
      </c>
      <c r="H201" s="1">
        <v>42233</v>
      </c>
      <c r="I201" s="11">
        <v>17</v>
      </c>
      <c r="J201" s="11">
        <v>18</v>
      </c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F201" s="11">
        <f t="shared" si="9"/>
        <v>17</v>
      </c>
      <c r="DG201" s="11">
        <f t="shared" si="10"/>
        <v>18</v>
      </c>
      <c r="DH201" s="20">
        <f t="shared" ca="1" si="11"/>
        <v>0</v>
      </c>
      <c r="DI201" s="11">
        <v>1</v>
      </c>
    </row>
    <row r="202" spans="1:113" x14ac:dyDescent="0.25">
      <c r="A202" s="11" t="s">
        <v>57</v>
      </c>
      <c r="B202" s="11" t="s">
        <v>56</v>
      </c>
      <c r="C202" s="11" t="s">
        <v>35</v>
      </c>
      <c r="D202" s="11" t="s">
        <v>56</v>
      </c>
      <c r="E202" s="11" t="s">
        <v>56</v>
      </c>
      <c r="F202" s="11" t="s">
        <v>56</v>
      </c>
      <c r="G202" s="11" t="s">
        <v>176</v>
      </c>
      <c r="H202" s="1">
        <v>42242</v>
      </c>
      <c r="I202" s="11">
        <v>17</v>
      </c>
      <c r="J202" s="11">
        <v>19</v>
      </c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F202" s="11">
        <f t="shared" si="9"/>
        <v>17</v>
      </c>
      <c r="DG202" s="11">
        <f t="shared" si="10"/>
        <v>19</v>
      </c>
      <c r="DH202" s="20">
        <f t="shared" ca="1" si="11"/>
        <v>0</v>
      </c>
      <c r="DI202" s="11">
        <v>1</v>
      </c>
    </row>
    <row r="203" spans="1:113" x14ac:dyDescent="0.25">
      <c r="A203" s="11" t="s">
        <v>57</v>
      </c>
      <c r="B203" s="11" t="s">
        <v>56</v>
      </c>
      <c r="C203" s="11" t="s">
        <v>35</v>
      </c>
      <c r="D203" s="11" t="s">
        <v>56</v>
      </c>
      <c r="E203" s="11" t="s">
        <v>56</v>
      </c>
      <c r="F203" s="11" t="s">
        <v>56</v>
      </c>
      <c r="G203" s="11" t="s">
        <v>176</v>
      </c>
      <c r="H203" s="1">
        <v>42244</v>
      </c>
      <c r="I203" s="11">
        <v>17</v>
      </c>
      <c r="J203" s="11">
        <v>19</v>
      </c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F203" s="11">
        <f t="shared" si="9"/>
        <v>17</v>
      </c>
      <c r="DG203" s="11">
        <f t="shared" si="10"/>
        <v>19</v>
      </c>
      <c r="DH203" s="20">
        <f t="shared" ca="1" si="11"/>
        <v>0</v>
      </c>
      <c r="DI203" s="11">
        <v>1</v>
      </c>
    </row>
    <row r="204" spans="1:113" x14ac:dyDescent="0.25">
      <c r="A204" s="11" t="s">
        <v>57</v>
      </c>
      <c r="B204" s="11" t="s">
        <v>56</v>
      </c>
      <c r="C204" s="11" t="s">
        <v>35</v>
      </c>
      <c r="D204" s="11" t="s">
        <v>56</v>
      </c>
      <c r="E204" s="11" t="s">
        <v>56</v>
      </c>
      <c r="F204" s="11" t="s">
        <v>56</v>
      </c>
      <c r="G204" s="11" t="s">
        <v>176</v>
      </c>
      <c r="H204" s="1">
        <v>42256</v>
      </c>
      <c r="I204" s="11">
        <v>15</v>
      </c>
      <c r="J204" s="11">
        <v>19</v>
      </c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F204" s="11">
        <f t="shared" si="9"/>
        <v>15</v>
      </c>
      <c r="DG204" s="11">
        <f t="shared" si="10"/>
        <v>19</v>
      </c>
      <c r="DH204" s="20">
        <f t="shared" ca="1" si="11"/>
        <v>0</v>
      </c>
      <c r="DI204" s="11">
        <v>1</v>
      </c>
    </row>
    <row r="205" spans="1:113" x14ac:dyDescent="0.25">
      <c r="A205" s="11" t="s">
        <v>57</v>
      </c>
      <c r="B205" s="11" t="s">
        <v>56</v>
      </c>
      <c r="C205" s="11" t="s">
        <v>35</v>
      </c>
      <c r="D205" s="11" t="s">
        <v>56</v>
      </c>
      <c r="E205" s="11" t="s">
        <v>56</v>
      </c>
      <c r="F205" s="11" t="s">
        <v>56</v>
      </c>
      <c r="G205" s="11" t="s">
        <v>176</v>
      </c>
      <c r="H205" s="1">
        <v>42257</v>
      </c>
      <c r="I205" s="11">
        <v>15</v>
      </c>
      <c r="J205" s="11">
        <v>19</v>
      </c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F205" s="11">
        <f t="shared" si="9"/>
        <v>15</v>
      </c>
      <c r="DG205" s="11">
        <f t="shared" si="10"/>
        <v>19</v>
      </c>
      <c r="DH205" s="20">
        <f t="shared" ca="1" si="11"/>
        <v>0</v>
      </c>
      <c r="DI205" s="11">
        <v>1</v>
      </c>
    </row>
    <row r="206" spans="1:113" x14ac:dyDescent="0.25">
      <c r="A206" s="11" t="s">
        <v>57</v>
      </c>
      <c r="B206" s="11" t="s">
        <v>56</v>
      </c>
      <c r="C206" s="11" t="s">
        <v>35</v>
      </c>
      <c r="D206" s="11" t="s">
        <v>56</v>
      </c>
      <c r="E206" s="11" t="s">
        <v>56</v>
      </c>
      <c r="F206" s="11" t="s">
        <v>56</v>
      </c>
      <c r="G206" s="11" t="s">
        <v>176</v>
      </c>
      <c r="H206" s="1">
        <v>42258</v>
      </c>
      <c r="I206" s="11">
        <v>15</v>
      </c>
      <c r="J206" s="11">
        <v>19</v>
      </c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F206" s="11">
        <f t="shared" si="9"/>
        <v>15</v>
      </c>
      <c r="DG206" s="11">
        <f t="shared" si="10"/>
        <v>19</v>
      </c>
      <c r="DH206" s="20">
        <f t="shared" ca="1" si="11"/>
        <v>0</v>
      </c>
      <c r="DI206" s="11">
        <v>1</v>
      </c>
    </row>
    <row r="207" spans="1:113" x14ac:dyDescent="0.25">
      <c r="A207" s="11" t="s">
        <v>57</v>
      </c>
      <c r="B207" s="11" t="s">
        <v>56</v>
      </c>
      <c r="C207" s="11" t="s">
        <v>35</v>
      </c>
      <c r="D207" s="11" t="s">
        <v>56</v>
      </c>
      <c r="E207" s="11" t="s">
        <v>56</v>
      </c>
      <c r="F207" s="11" t="s">
        <v>56</v>
      </c>
      <c r="G207" s="11" t="s">
        <v>176</v>
      </c>
      <c r="H207" s="1">
        <v>42268</v>
      </c>
      <c r="I207" s="11">
        <v>16</v>
      </c>
      <c r="J207" s="11">
        <v>19</v>
      </c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F207" s="11">
        <f t="shared" si="9"/>
        <v>16</v>
      </c>
      <c r="DG207" s="11">
        <f t="shared" si="10"/>
        <v>19</v>
      </c>
      <c r="DH207" s="20">
        <f t="shared" ca="1" si="11"/>
        <v>0</v>
      </c>
      <c r="DI207" s="11">
        <v>1</v>
      </c>
    </row>
    <row r="208" spans="1:113" x14ac:dyDescent="0.25">
      <c r="A208" s="11" t="s">
        <v>57</v>
      </c>
      <c r="B208" s="11" t="s">
        <v>56</v>
      </c>
      <c r="C208" s="11" t="s">
        <v>35</v>
      </c>
      <c r="D208" s="11" t="s">
        <v>56</v>
      </c>
      <c r="E208" s="11" t="s">
        <v>56</v>
      </c>
      <c r="F208" s="11" t="s">
        <v>56</v>
      </c>
      <c r="G208" s="11" t="s">
        <v>176</v>
      </c>
      <c r="H208" s="1">
        <v>42272</v>
      </c>
      <c r="I208" s="11">
        <v>18</v>
      </c>
      <c r="J208" s="11">
        <v>19</v>
      </c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1"/>
      <c r="CV208" s="11"/>
      <c r="CW208" s="11"/>
      <c r="CX208" s="11"/>
      <c r="CY208" s="11"/>
      <c r="CZ208" s="11"/>
      <c r="DA208" s="11"/>
      <c r="DB208" s="11"/>
      <c r="DC208" s="11"/>
      <c r="DD208" s="11"/>
      <c r="DF208" s="11">
        <f t="shared" si="9"/>
        <v>18</v>
      </c>
      <c r="DG208" s="11">
        <f t="shared" si="10"/>
        <v>19</v>
      </c>
      <c r="DH208" s="20">
        <f t="shared" ca="1" si="11"/>
        <v>0</v>
      </c>
      <c r="DI208" s="11">
        <v>1</v>
      </c>
    </row>
    <row r="209" spans="1:113" x14ac:dyDescent="0.25">
      <c r="A209" s="11" t="s">
        <v>57</v>
      </c>
      <c r="B209" s="11" t="s">
        <v>56</v>
      </c>
      <c r="C209" s="11" t="s">
        <v>35</v>
      </c>
      <c r="D209" s="11" t="s">
        <v>56</v>
      </c>
      <c r="E209" s="11" t="s">
        <v>56</v>
      </c>
      <c r="F209" s="11" t="s">
        <v>56</v>
      </c>
      <c r="G209" s="11" t="s">
        <v>176</v>
      </c>
      <c r="H209" s="1">
        <v>42286</v>
      </c>
      <c r="I209" s="11">
        <v>18</v>
      </c>
      <c r="J209" s="11">
        <v>19</v>
      </c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/>
      <c r="DD209" s="11"/>
      <c r="DF209" s="11">
        <f t="shared" si="9"/>
        <v>18</v>
      </c>
      <c r="DG209" s="11">
        <f t="shared" si="10"/>
        <v>19</v>
      </c>
      <c r="DH209" s="20">
        <f t="shared" ca="1" si="11"/>
        <v>0</v>
      </c>
      <c r="DI209" s="11">
        <v>1</v>
      </c>
    </row>
    <row r="210" spans="1:113" x14ac:dyDescent="0.25">
      <c r="A210" s="11" t="s">
        <v>57</v>
      </c>
      <c r="B210" s="11" t="s">
        <v>56</v>
      </c>
      <c r="C210" s="11" t="s">
        <v>35</v>
      </c>
      <c r="D210" s="11" t="s">
        <v>56</v>
      </c>
      <c r="E210" s="11" t="s">
        <v>56</v>
      </c>
      <c r="F210" s="11" t="s">
        <v>56</v>
      </c>
      <c r="G210" s="11" t="s">
        <v>176</v>
      </c>
      <c r="H210" s="1">
        <v>42290</v>
      </c>
      <c r="I210" s="11">
        <v>17</v>
      </c>
      <c r="J210" s="11">
        <v>19</v>
      </c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F210" s="11">
        <f t="shared" si="9"/>
        <v>17</v>
      </c>
      <c r="DG210" s="11">
        <f t="shared" si="10"/>
        <v>19</v>
      </c>
      <c r="DH210" s="20">
        <f t="shared" ca="1" si="11"/>
        <v>0</v>
      </c>
      <c r="DI210" s="11">
        <v>1</v>
      </c>
    </row>
    <row r="211" spans="1:113" x14ac:dyDescent="0.25">
      <c r="A211" s="11" t="s">
        <v>57</v>
      </c>
      <c r="B211" s="11" t="s">
        <v>56</v>
      </c>
      <c r="C211" s="11" t="s">
        <v>35</v>
      </c>
      <c r="D211" s="11" t="s">
        <v>56</v>
      </c>
      <c r="E211" s="11" t="s">
        <v>56</v>
      </c>
      <c r="F211" s="11" t="s">
        <v>56</v>
      </c>
      <c r="G211" s="11" t="s">
        <v>176</v>
      </c>
      <c r="H211" s="1">
        <v>42291</v>
      </c>
      <c r="I211" s="11">
        <v>18</v>
      </c>
      <c r="J211" s="11">
        <v>19</v>
      </c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F211" s="11">
        <f t="shared" si="9"/>
        <v>18</v>
      </c>
      <c r="DG211" s="11">
        <f t="shared" si="10"/>
        <v>19</v>
      </c>
      <c r="DH211" s="20">
        <f t="shared" ca="1" si="11"/>
        <v>0</v>
      </c>
      <c r="DI211" s="11">
        <v>1</v>
      </c>
    </row>
    <row r="212" spans="1:113" x14ac:dyDescent="0.25">
      <c r="A212" s="11" t="s">
        <v>57</v>
      </c>
      <c r="B212" s="11" t="s">
        <v>56</v>
      </c>
      <c r="C212" s="11" t="s">
        <v>35</v>
      </c>
      <c r="D212" s="11" t="s">
        <v>56</v>
      </c>
      <c r="E212" s="11" t="s">
        <v>56</v>
      </c>
      <c r="F212" s="11" t="s">
        <v>56</v>
      </c>
      <c r="G212" s="11" t="s">
        <v>176</v>
      </c>
      <c r="H212" s="1">
        <v>42292</v>
      </c>
      <c r="I212" s="11">
        <v>18</v>
      </c>
      <c r="J212" s="11">
        <v>19</v>
      </c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/>
      <c r="DD212" s="11"/>
      <c r="DF212" s="11">
        <f t="shared" si="9"/>
        <v>18</v>
      </c>
      <c r="DG212" s="11">
        <f t="shared" si="10"/>
        <v>19</v>
      </c>
      <c r="DH212" s="20">
        <f t="shared" ca="1" si="11"/>
        <v>0</v>
      </c>
      <c r="DI212" s="11">
        <v>1</v>
      </c>
    </row>
    <row r="213" spans="1:113" x14ac:dyDescent="0.25">
      <c r="A213" s="11" t="s">
        <v>57</v>
      </c>
      <c r="B213" s="11" t="s">
        <v>56</v>
      </c>
      <c r="C213" s="11" t="s">
        <v>31</v>
      </c>
      <c r="D213" s="11" t="s">
        <v>56</v>
      </c>
      <c r="E213" s="11" t="s">
        <v>56</v>
      </c>
      <c r="F213" s="11" t="s">
        <v>56</v>
      </c>
      <c r="G213" s="11" t="s">
        <v>173</v>
      </c>
      <c r="H213" s="1">
        <v>41949</v>
      </c>
      <c r="I213" s="11">
        <v>18</v>
      </c>
      <c r="J213" s="11">
        <v>19</v>
      </c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  <c r="CU213" s="11"/>
      <c r="CV213" s="11"/>
      <c r="CW213" s="11"/>
      <c r="CX213" s="11"/>
      <c r="CY213" s="11"/>
      <c r="CZ213" s="11"/>
      <c r="DA213" s="11"/>
      <c r="DB213" s="11"/>
      <c r="DC213" s="11"/>
      <c r="DD213" s="11"/>
      <c r="DF213" s="11">
        <f t="shared" si="9"/>
        <v>18</v>
      </c>
      <c r="DG213" s="11">
        <f t="shared" si="10"/>
        <v>19</v>
      </c>
      <c r="DH213" s="20">
        <f t="shared" ca="1" si="11"/>
        <v>0</v>
      </c>
      <c r="DI213" s="11">
        <v>1</v>
      </c>
    </row>
    <row r="214" spans="1:113" x14ac:dyDescent="0.25">
      <c r="A214" s="11" t="s">
        <v>57</v>
      </c>
      <c r="B214" s="11" t="s">
        <v>56</v>
      </c>
      <c r="C214" s="11" t="s">
        <v>31</v>
      </c>
      <c r="D214" s="11" t="s">
        <v>56</v>
      </c>
      <c r="E214" s="11" t="s">
        <v>56</v>
      </c>
      <c r="F214" s="11" t="s">
        <v>56</v>
      </c>
      <c r="G214" s="11" t="s">
        <v>173</v>
      </c>
      <c r="H214" s="1">
        <v>42163</v>
      </c>
      <c r="I214" s="11">
        <v>15</v>
      </c>
      <c r="J214" s="11">
        <v>18</v>
      </c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F214" s="11">
        <f t="shared" si="9"/>
        <v>15</v>
      </c>
      <c r="DG214" s="11">
        <f t="shared" si="10"/>
        <v>18</v>
      </c>
      <c r="DH214" s="20">
        <f t="shared" ca="1" si="11"/>
        <v>0</v>
      </c>
      <c r="DI214" s="11">
        <v>1</v>
      </c>
    </row>
    <row r="215" spans="1:113" x14ac:dyDescent="0.25">
      <c r="A215" s="11" t="s">
        <v>57</v>
      </c>
      <c r="B215" s="11" t="s">
        <v>56</v>
      </c>
      <c r="C215" s="11" t="s">
        <v>31</v>
      </c>
      <c r="D215" s="11" t="s">
        <v>56</v>
      </c>
      <c r="E215" s="11" t="s">
        <v>56</v>
      </c>
      <c r="F215" s="11" t="s">
        <v>56</v>
      </c>
      <c r="G215" s="11" t="s">
        <v>173</v>
      </c>
      <c r="H215" s="1">
        <v>42164</v>
      </c>
      <c r="I215" s="11">
        <v>15</v>
      </c>
      <c r="J215" s="11">
        <v>18</v>
      </c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  <c r="CU215" s="11"/>
      <c r="CV215" s="11"/>
      <c r="CW215" s="11"/>
      <c r="CX215" s="11"/>
      <c r="CY215" s="11"/>
      <c r="CZ215" s="11"/>
      <c r="DA215" s="11"/>
      <c r="DB215" s="11"/>
      <c r="DC215" s="11"/>
      <c r="DD215" s="11"/>
      <c r="DF215" s="11">
        <f t="shared" si="9"/>
        <v>15</v>
      </c>
      <c r="DG215" s="11">
        <f t="shared" si="10"/>
        <v>18</v>
      </c>
      <c r="DH215" s="20">
        <f t="shared" ca="1" si="11"/>
        <v>0</v>
      </c>
      <c r="DI215" s="11">
        <v>1</v>
      </c>
    </row>
    <row r="216" spans="1:113" x14ac:dyDescent="0.25">
      <c r="A216" s="11" t="s">
        <v>57</v>
      </c>
      <c r="B216" s="11" t="s">
        <v>56</v>
      </c>
      <c r="C216" s="11" t="s">
        <v>31</v>
      </c>
      <c r="D216" s="11" t="s">
        <v>56</v>
      </c>
      <c r="E216" s="11" t="s">
        <v>56</v>
      </c>
      <c r="F216" s="11" t="s">
        <v>56</v>
      </c>
      <c r="G216" s="11" t="s">
        <v>173</v>
      </c>
      <c r="H216" s="1">
        <v>42180</v>
      </c>
      <c r="I216" s="11">
        <v>16</v>
      </c>
      <c r="J216" s="11">
        <v>19</v>
      </c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F216" s="11">
        <f t="shared" si="9"/>
        <v>16</v>
      </c>
      <c r="DG216" s="11">
        <f t="shared" si="10"/>
        <v>19</v>
      </c>
      <c r="DH216" s="20">
        <f t="shared" ca="1" si="11"/>
        <v>0</v>
      </c>
      <c r="DI216" s="11">
        <v>1</v>
      </c>
    </row>
    <row r="217" spans="1:113" x14ac:dyDescent="0.25">
      <c r="A217" s="11" t="s">
        <v>57</v>
      </c>
      <c r="B217" s="11" t="s">
        <v>56</v>
      </c>
      <c r="C217" s="11" t="s">
        <v>31</v>
      </c>
      <c r="D217" s="11" t="s">
        <v>56</v>
      </c>
      <c r="E217" s="11" t="s">
        <v>56</v>
      </c>
      <c r="F217" s="11" t="s">
        <v>56</v>
      </c>
      <c r="G217" s="11" t="s">
        <v>173</v>
      </c>
      <c r="H217" s="1">
        <v>42181</v>
      </c>
      <c r="I217" s="11">
        <v>17</v>
      </c>
      <c r="J217" s="11">
        <v>19</v>
      </c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  <c r="CU217" s="11"/>
      <c r="CV217" s="11"/>
      <c r="CW217" s="11"/>
      <c r="CX217" s="11"/>
      <c r="CY217" s="11"/>
      <c r="CZ217" s="11"/>
      <c r="DA217" s="11"/>
      <c r="DB217" s="11"/>
      <c r="DC217" s="11"/>
      <c r="DD217" s="11"/>
      <c r="DF217" s="11">
        <f t="shared" si="9"/>
        <v>17</v>
      </c>
      <c r="DG217" s="11">
        <f t="shared" si="10"/>
        <v>19</v>
      </c>
      <c r="DH217" s="20">
        <f t="shared" ca="1" si="11"/>
        <v>0</v>
      </c>
      <c r="DI217" s="11">
        <v>1</v>
      </c>
    </row>
    <row r="218" spans="1:113" x14ac:dyDescent="0.25">
      <c r="A218" s="11" t="s">
        <v>57</v>
      </c>
      <c r="B218" s="11" t="s">
        <v>56</v>
      </c>
      <c r="C218" s="11" t="s">
        <v>31</v>
      </c>
      <c r="D218" s="11" t="s">
        <v>56</v>
      </c>
      <c r="E218" s="11" t="s">
        <v>56</v>
      </c>
      <c r="F218" s="11" t="s">
        <v>56</v>
      </c>
      <c r="G218" s="11" t="s">
        <v>173</v>
      </c>
      <c r="H218" s="1">
        <v>42184</v>
      </c>
      <c r="I218" s="11">
        <v>19</v>
      </c>
      <c r="J218" s="11">
        <v>19</v>
      </c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  <c r="CU218" s="11"/>
      <c r="CV218" s="11"/>
      <c r="CW218" s="11"/>
      <c r="CX218" s="11"/>
      <c r="CY218" s="11"/>
      <c r="CZ218" s="11"/>
      <c r="DA218" s="11"/>
      <c r="DB218" s="11"/>
      <c r="DC218" s="11"/>
      <c r="DD218" s="11"/>
      <c r="DF218" s="11">
        <f t="shared" si="9"/>
        <v>19</v>
      </c>
      <c r="DG218" s="11">
        <f t="shared" si="10"/>
        <v>19</v>
      </c>
      <c r="DH218" s="20">
        <f t="shared" ca="1" si="11"/>
        <v>0</v>
      </c>
      <c r="DI218" s="11">
        <v>1</v>
      </c>
    </row>
    <row r="219" spans="1:113" x14ac:dyDescent="0.25">
      <c r="A219" s="11" t="s">
        <v>57</v>
      </c>
      <c r="B219" s="11" t="s">
        <v>56</v>
      </c>
      <c r="C219" s="11" t="s">
        <v>31</v>
      </c>
      <c r="D219" s="11" t="s">
        <v>56</v>
      </c>
      <c r="E219" s="11" t="s">
        <v>56</v>
      </c>
      <c r="F219" s="11" t="s">
        <v>56</v>
      </c>
      <c r="G219" s="11" t="s">
        <v>173</v>
      </c>
      <c r="H219" s="1">
        <v>42185</v>
      </c>
      <c r="I219" s="11">
        <v>16</v>
      </c>
      <c r="J219" s="11">
        <v>19</v>
      </c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"/>
      <c r="CQ219" s="11"/>
      <c r="CR219" s="11"/>
      <c r="CS219" s="11"/>
      <c r="CT219" s="11"/>
      <c r="CU219" s="11"/>
      <c r="CV219" s="11"/>
      <c r="CW219" s="11"/>
      <c r="CX219" s="11"/>
      <c r="CY219" s="11"/>
      <c r="CZ219" s="11"/>
      <c r="DA219" s="11"/>
      <c r="DB219" s="11"/>
      <c r="DC219" s="11"/>
      <c r="DD219" s="11"/>
      <c r="DF219" s="11">
        <f t="shared" si="9"/>
        <v>16</v>
      </c>
      <c r="DG219" s="11">
        <f t="shared" si="10"/>
        <v>19</v>
      </c>
      <c r="DH219" s="20">
        <f t="shared" ca="1" si="11"/>
        <v>0</v>
      </c>
      <c r="DI219" s="11">
        <v>1</v>
      </c>
    </row>
    <row r="220" spans="1:113" x14ac:dyDescent="0.25">
      <c r="A220" s="11" t="s">
        <v>57</v>
      </c>
      <c r="B220" s="11" t="s">
        <v>56</v>
      </c>
      <c r="C220" s="11" t="s">
        <v>31</v>
      </c>
      <c r="D220" s="11" t="s">
        <v>56</v>
      </c>
      <c r="E220" s="11" t="s">
        <v>56</v>
      </c>
      <c r="F220" s="11" t="s">
        <v>56</v>
      </c>
      <c r="G220" s="11" t="s">
        <v>173</v>
      </c>
      <c r="H220" s="1">
        <v>42186</v>
      </c>
      <c r="I220" s="11">
        <v>16</v>
      </c>
      <c r="J220" s="11">
        <v>19</v>
      </c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"/>
      <c r="CQ220" s="11"/>
      <c r="CR220" s="11"/>
      <c r="CS220" s="11"/>
      <c r="CT220" s="11"/>
      <c r="CU220" s="11"/>
      <c r="CV220" s="11"/>
      <c r="CW220" s="11"/>
      <c r="CX220" s="11"/>
      <c r="CY220" s="11"/>
      <c r="CZ220" s="11"/>
      <c r="DA220" s="11"/>
      <c r="DB220" s="11"/>
      <c r="DC220" s="11"/>
      <c r="DD220" s="11"/>
      <c r="DF220" s="11">
        <f t="shared" si="9"/>
        <v>16</v>
      </c>
      <c r="DG220" s="11">
        <f t="shared" si="10"/>
        <v>19</v>
      </c>
      <c r="DH220" s="20">
        <f t="shared" ca="1" si="11"/>
        <v>0</v>
      </c>
      <c r="DI220" s="11">
        <v>1</v>
      </c>
    </row>
    <row r="221" spans="1:113" x14ac:dyDescent="0.25">
      <c r="A221" s="11" t="s">
        <v>57</v>
      </c>
      <c r="B221" s="11" t="s">
        <v>56</v>
      </c>
      <c r="C221" s="11" t="s">
        <v>31</v>
      </c>
      <c r="D221" s="11" t="s">
        <v>56</v>
      </c>
      <c r="E221" s="11" t="s">
        <v>56</v>
      </c>
      <c r="F221" s="11" t="s">
        <v>56</v>
      </c>
      <c r="G221" s="11" t="s">
        <v>173</v>
      </c>
      <c r="H221" s="1">
        <v>42187</v>
      </c>
      <c r="I221" s="11">
        <v>17</v>
      </c>
      <c r="J221" s="11">
        <v>18</v>
      </c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1"/>
      <c r="CQ221" s="11"/>
      <c r="CR221" s="11"/>
      <c r="CS221" s="11"/>
      <c r="CT221" s="11"/>
      <c r="CU221" s="11"/>
      <c r="CV221" s="11"/>
      <c r="CW221" s="11"/>
      <c r="CX221" s="11"/>
      <c r="CY221" s="11"/>
      <c r="CZ221" s="11"/>
      <c r="DA221" s="11"/>
      <c r="DB221" s="11"/>
      <c r="DC221" s="11"/>
      <c r="DD221" s="11"/>
      <c r="DF221" s="11">
        <f t="shared" si="9"/>
        <v>17</v>
      </c>
      <c r="DG221" s="11">
        <f t="shared" si="10"/>
        <v>18</v>
      </c>
      <c r="DH221" s="20">
        <f t="shared" ca="1" si="11"/>
        <v>0</v>
      </c>
      <c r="DI221" s="11">
        <v>1</v>
      </c>
    </row>
    <row r="222" spans="1:113" x14ac:dyDescent="0.25">
      <c r="A222" s="11" t="s">
        <v>57</v>
      </c>
      <c r="B222" s="11" t="s">
        <v>56</v>
      </c>
      <c r="C222" s="11" t="s">
        <v>31</v>
      </c>
      <c r="D222" s="11" t="s">
        <v>56</v>
      </c>
      <c r="E222" s="11" t="s">
        <v>56</v>
      </c>
      <c r="F222" s="11" t="s">
        <v>56</v>
      </c>
      <c r="G222" s="11" t="s">
        <v>173</v>
      </c>
      <c r="H222" s="1">
        <v>42207</v>
      </c>
      <c r="I222" s="11">
        <v>16</v>
      </c>
      <c r="J222" s="11">
        <v>16</v>
      </c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"/>
      <c r="CQ222" s="11"/>
      <c r="CR222" s="11"/>
      <c r="CS222" s="11"/>
      <c r="CT222" s="11"/>
      <c r="CU222" s="11"/>
      <c r="CV222" s="11"/>
      <c r="CW222" s="11"/>
      <c r="CX222" s="11"/>
      <c r="CY222" s="11"/>
      <c r="CZ222" s="11"/>
      <c r="DA222" s="11"/>
      <c r="DB222" s="11"/>
      <c r="DC222" s="11"/>
      <c r="DD222" s="11"/>
      <c r="DF222" s="11">
        <f t="shared" si="9"/>
        <v>16</v>
      </c>
      <c r="DG222" s="11">
        <f t="shared" si="10"/>
        <v>16</v>
      </c>
      <c r="DH222" s="20">
        <f t="shared" ca="1" si="11"/>
        <v>0</v>
      </c>
      <c r="DI222" s="11">
        <v>1</v>
      </c>
    </row>
    <row r="223" spans="1:113" x14ac:dyDescent="0.25">
      <c r="A223" s="11" t="s">
        <v>57</v>
      </c>
      <c r="B223" s="11" t="s">
        <v>56</v>
      </c>
      <c r="C223" s="11" t="s">
        <v>31</v>
      </c>
      <c r="D223" s="11" t="s">
        <v>56</v>
      </c>
      <c r="E223" s="11" t="s">
        <v>56</v>
      </c>
      <c r="F223" s="11" t="s">
        <v>56</v>
      </c>
      <c r="G223" s="11" t="s">
        <v>173</v>
      </c>
      <c r="H223" s="1">
        <v>42213</v>
      </c>
      <c r="I223" s="11">
        <v>17</v>
      </c>
      <c r="J223" s="11">
        <v>19</v>
      </c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  <c r="CU223" s="11"/>
      <c r="CV223" s="11"/>
      <c r="CW223" s="11"/>
      <c r="CX223" s="11"/>
      <c r="CY223" s="11"/>
      <c r="CZ223" s="11"/>
      <c r="DA223" s="11"/>
      <c r="DB223" s="11"/>
      <c r="DC223" s="11"/>
      <c r="DD223" s="11"/>
      <c r="DF223" s="11">
        <f t="shared" ref="DF223:DF286" si="12">I223</f>
        <v>17</v>
      </c>
      <c r="DG223" s="11">
        <f t="shared" ref="DG223:DG286" si="13">J223</f>
        <v>19</v>
      </c>
      <c r="DH223" s="20">
        <f t="shared" ca="1" si="11"/>
        <v>0</v>
      </c>
      <c r="DI223" s="11">
        <v>1</v>
      </c>
    </row>
    <row r="224" spans="1:113" x14ac:dyDescent="0.25">
      <c r="A224" s="11" t="s">
        <v>57</v>
      </c>
      <c r="B224" s="11" t="s">
        <v>56</v>
      </c>
      <c r="C224" s="11" t="s">
        <v>31</v>
      </c>
      <c r="D224" s="11" t="s">
        <v>56</v>
      </c>
      <c r="E224" s="11" t="s">
        <v>56</v>
      </c>
      <c r="F224" s="11" t="s">
        <v>56</v>
      </c>
      <c r="G224" s="11" t="s">
        <v>173</v>
      </c>
      <c r="H224" s="1">
        <v>42213</v>
      </c>
      <c r="I224" s="11">
        <v>18</v>
      </c>
      <c r="J224" s="11">
        <v>18</v>
      </c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  <c r="CU224" s="11"/>
      <c r="CV224" s="11"/>
      <c r="CW224" s="11"/>
      <c r="CX224" s="11"/>
      <c r="CY224" s="11"/>
      <c r="CZ224" s="11"/>
      <c r="DA224" s="11"/>
      <c r="DB224" s="11"/>
      <c r="DC224" s="11"/>
      <c r="DD224" s="11"/>
      <c r="DF224" s="11">
        <f t="shared" si="12"/>
        <v>18</v>
      </c>
      <c r="DG224" s="11">
        <f t="shared" si="13"/>
        <v>18</v>
      </c>
      <c r="DH224" s="20">
        <f t="shared" ca="1" si="11"/>
        <v>0</v>
      </c>
      <c r="DI224" s="11">
        <v>1</v>
      </c>
    </row>
    <row r="225" spans="1:113" x14ac:dyDescent="0.25">
      <c r="A225" s="11" t="s">
        <v>57</v>
      </c>
      <c r="B225" s="11" t="s">
        <v>56</v>
      </c>
      <c r="C225" s="11" t="s">
        <v>31</v>
      </c>
      <c r="D225" s="11" t="s">
        <v>56</v>
      </c>
      <c r="E225" s="11" t="s">
        <v>56</v>
      </c>
      <c r="F225" s="11" t="s">
        <v>56</v>
      </c>
      <c r="G225" s="11" t="s">
        <v>173</v>
      </c>
      <c r="H225" s="1">
        <v>42213</v>
      </c>
      <c r="I225" s="11">
        <v>18</v>
      </c>
      <c r="J225" s="11">
        <v>19</v>
      </c>
      <c r="K225" s="11">
        <v>7304.66</v>
      </c>
      <c r="L225" s="11">
        <v>7129.26</v>
      </c>
      <c r="M225" s="11">
        <v>6794.94</v>
      </c>
      <c r="N225" s="11">
        <v>6780.68</v>
      </c>
      <c r="O225" s="11">
        <v>7033.68</v>
      </c>
      <c r="P225" s="11">
        <v>7212.2</v>
      </c>
      <c r="Q225" s="11">
        <v>6902.22</v>
      </c>
      <c r="R225" s="11">
        <v>6966.66</v>
      </c>
      <c r="S225" s="11">
        <v>7060.3</v>
      </c>
      <c r="T225" s="11">
        <v>7156.78</v>
      </c>
      <c r="U225" s="11">
        <v>6740.14</v>
      </c>
      <c r="V225" s="11">
        <v>6705.98</v>
      </c>
      <c r="W225" s="11">
        <v>6270.1</v>
      </c>
      <c r="X225" s="11">
        <v>6011.36</v>
      </c>
      <c r="Y225" s="11">
        <v>5285.86</v>
      </c>
      <c r="Z225" s="11">
        <v>4457.12</v>
      </c>
      <c r="AA225" s="11">
        <v>3901.4</v>
      </c>
      <c r="AB225" s="11">
        <v>1237.74</v>
      </c>
      <c r="AC225" s="11">
        <v>1223.4000000000001</v>
      </c>
      <c r="AD225" s="11">
        <v>5740.5</v>
      </c>
      <c r="AE225" s="11">
        <v>6617.46</v>
      </c>
      <c r="AF225" s="11">
        <v>7262.1</v>
      </c>
      <c r="AG225" s="11">
        <v>7229.34</v>
      </c>
      <c r="AH225" s="11">
        <v>6843.42</v>
      </c>
      <c r="AI225" s="37">
        <v>1230.57</v>
      </c>
      <c r="AJ225" s="11">
        <v>7232.7539999999999</v>
      </c>
      <c r="AK225" s="11">
        <v>7029.6689999999999</v>
      </c>
      <c r="AL225" s="11">
        <v>6700.57</v>
      </c>
      <c r="AM225" s="11">
        <v>6721.2430000000004</v>
      </c>
      <c r="AN225" s="11">
        <v>6925.46</v>
      </c>
      <c r="AO225" s="11">
        <v>7041.8040000000001</v>
      </c>
      <c r="AP225" s="11">
        <v>6739.0590000000002</v>
      </c>
      <c r="AQ225" s="11">
        <v>6899.2820000000002</v>
      </c>
      <c r="AR225" s="11">
        <v>7101.0950000000003</v>
      </c>
      <c r="AS225" s="11">
        <v>7281.1149999999998</v>
      </c>
      <c r="AT225" s="11">
        <v>6949.4170000000004</v>
      </c>
      <c r="AU225" s="11">
        <v>6905.8540000000003</v>
      </c>
      <c r="AV225" s="11">
        <v>6481.2190000000001</v>
      </c>
      <c r="AW225" s="11">
        <v>6240.7470000000003</v>
      </c>
      <c r="AX225" s="11">
        <v>5645.2749999999996</v>
      </c>
      <c r="AY225" s="11">
        <v>5155.5510000000004</v>
      </c>
      <c r="AZ225" s="11">
        <v>5118.3100000000004</v>
      </c>
      <c r="BA225" s="11">
        <v>6103.9759999999997</v>
      </c>
      <c r="BB225" s="11">
        <v>6467.3680000000004</v>
      </c>
      <c r="BC225" s="11">
        <v>6297.2209999999995</v>
      </c>
      <c r="BD225" s="11">
        <v>6264.625</v>
      </c>
      <c r="BE225" s="11">
        <v>6843.33</v>
      </c>
      <c r="BF225" s="11">
        <v>6857.3689999999997</v>
      </c>
      <c r="BG225" s="11">
        <v>6507.5320000000002</v>
      </c>
      <c r="BH225" s="37">
        <v>6312.7529999999997</v>
      </c>
      <c r="BI225" s="11">
        <v>78.361249999999998</v>
      </c>
      <c r="BJ225" s="11">
        <v>77.543750000000003</v>
      </c>
      <c r="BK225" s="11">
        <v>76.294250000000005</v>
      </c>
      <c r="BL225" s="11">
        <v>75.364249999999998</v>
      </c>
      <c r="BM225" s="11">
        <v>74.494249999999994</v>
      </c>
      <c r="BN225" s="11">
        <v>73.197249999999997</v>
      </c>
      <c r="BO225" s="11">
        <v>73.069249999999997</v>
      </c>
      <c r="BP225" s="11">
        <v>76.004999999999995</v>
      </c>
      <c r="BQ225" s="11">
        <v>80.596000000000004</v>
      </c>
      <c r="BR225" s="11">
        <v>84.768249999999995</v>
      </c>
      <c r="BS225" s="11">
        <v>88.692499999999995</v>
      </c>
      <c r="BT225" s="11">
        <v>91.424999999999997</v>
      </c>
      <c r="BU225" s="11">
        <v>94.147499999999994</v>
      </c>
      <c r="BV225" s="11">
        <v>97.002489999999995</v>
      </c>
      <c r="BW225" s="11">
        <v>99.0625</v>
      </c>
      <c r="BX225" s="11">
        <v>100.16</v>
      </c>
      <c r="BY225" s="11">
        <v>100.33</v>
      </c>
      <c r="BZ225" s="11">
        <v>99.28</v>
      </c>
      <c r="CA225" s="11">
        <v>97.278499999999994</v>
      </c>
      <c r="CB225" s="11">
        <v>93.804749999999999</v>
      </c>
      <c r="CC225" s="11">
        <v>90.520499999999998</v>
      </c>
      <c r="CD225" s="11">
        <v>87.86</v>
      </c>
      <c r="CE225" s="11">
        <v>85.079499999999996</v>
      </c>
      <c r="CF225" s="11">
        <v>83.122</v>
      </c>
      <c r="CG225" s="11">
        <v>10776.98</v>
      </c>
      <c r="CH225" s="11">
        <v>9764.06</v>
      </c>
      <c r="CI225" s="11">
        <v>8900.0540000000001</v>
      </c>
      <c r="CJ225" s="11">
        <v>7829.5320000000002</v>
      </c>
      <c r="CK225" s="11">
        <v>6083.0420000000004</v>
      </c>
      <c r="CL225" s="11">
        <v>4544.491</v>
      </c>
      <c r="CM225" s="11">
        <v>3920.14</v>
      </c>
      <c r="CN225" s="11">
        <v>4055.3290000000002</v>
      </c>
      <c r="CO225" s="11">
        <v>6146.1989999999996</v>
      </c>
      <c r="CP225" s="11">
        <v>7816.3950000000004</v>
      </c>
      <c r="CQ225" s="11">
        <v>10036.86</v>
      </c>
      <c r="CR225" s="11">
        <v>11773.03</v>
      </c>
      <c r="CS225" s="11">
        <v>13417.63</v>
      </c>
      <c r="CT225" s="11">
        <v>14868.76</v>
      </c>
      <c r="CU225" s="11">
        <v>19197.47</v>
      </c>
      <c r="CV225" s="11">
        <v>29496.57</v>
      </c>
      <c r="CW225" s="11">
        <v>38724.239999999998</v>
      </c>
      <c r="CX225" s="11">
        <v>38768.1</v>
      </c>
      <c r="CY225" s="11">
        <v>18481.650000000001</v>
      </c>
      <c r="CZ225" s="11">
        <v>16561.759999999998</v>
      </c>
      <c r="DA225" s="11">
        <v>13775.41</v>
      </c>
      <c r="DB225" s="11">
        <v>13725.94</v>
      </c>
      <c r="DC225" s="11">
        <v>13720.83</v>
      </c>
      <c r="DD225" s="11">
        <v>13731.5</v>
      </c>
      <c r="DE225" s="37">
        <v>34022.879999999997</v>
      </c>
      <c r="DF225" s="11">
        <f t="shared" si="12"/>
        <v>18</v>
      </c>
      <c r="DG225" s="11">
        <f t="shared" si="13"/>
        <v>19</v>
      </c>
      <c r="DH225" s="20">
        <f t="shared" ref="DH225:DH288" ca="1" si="14">(SUM(OFFSET($AJ225, 0, $DF225-1, 1, $DG225-$DF225+1))-SUM(OFFSET($K225, 0, $DF225-1, 1, $DG225-$DF225+1)))/($DG225-$DF225+1)</f>
        <v>5055.1020000000008</v>
      </c>
      <c r="DI225" s="11">
        <v>0</v>
      </c>
    </row>
    <row r="226" spans="1:113" x14ac:dyDescent="0.25">
      <c r="A226" s="11" t="s">
        <v>57</v>
      </c>
      <c r="B226" s="11" t="s">
        <v>56</v>
      </c>
      <c r="C226" s="11" t="s">
        <v>31</v>
      </c>
      <c r="D226" s="11" t="s">
        <v>56</v>
      </c>
      <c r="E226" s="11" t="s">
        <v>56</v>
      </c>
      <c r="F226" s="11" t="s">
        <v>56</v>
      </c>
      <c r="G226" s="11" t="s">
        <v>173</v>
      </c>
      <c r="H226" s="1">
        <v>42214</v>
      </c>
      <c r="I226" s="11">
        <v>17</v>
      </c>
      <c r="J226" s="11">
        <v>19</v>
      </c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1"/>
      <c r="CV226" s="11"/>
      <c r="CW226" s="11"/>
      <c r="CX226" s="11"/>
      <c r="CY226" s="11"/>
      <c r="CZ226" s="11"/>
      <c r="DA226" s="11"/>
      <c r="DB226" s="11"/>
      <c r="DC226" s="11"/>
      <c r="DD226" s="11"/>
      <c r="DF226" s="11">
        <f t="shared" si="12"/>
        <v>17</v>
      </c>
      <c r="DG226" s="11">
        <f t="shared" si="13"/>
        <v>19</v>
      </c>
      <c r="DH226" s="20">
        <f t="shared" ca="1" si="14"/>
        <v>0</v>
      </c>
      <c r="DI226" s="11">
        <v>1</v>
      </c>
    </row>
    <row r="227" spans="1:113" x14ac:dyDescent="0.25">
      <c r="A227" s="11" t="s">
        <v>57</v>
      </c>
      <c r="B227" s="11" t="s">
        <v>56</v>
      </c>
      <c r="C227" s="11" t="s">
        <v>31</v>
      </c>
      <c r="D227" s="11" t="s">
        <v>56</v>
      </c>
      <c r="E227" s="11" t="s">
        <v>56</v>
      </c>
      <c r="F227" s="11" t="s">
        <v>56</v>
      </c>
      <c r="G227" s="11" t="s">
        <v>173</v>
      </c>
      <c r="H227" s="1">
        <v>42215</v>
      </c>
      <c r="I227" s="11">
        <v>17</v>
      </c>
      <c r="J227" s="11">
        <v>18</v>
      </c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F227" s="11">
        <f t="shared" si="12"/>
        <v>17</v>
      </c>
      <c r="DG227" s="11">
        <f t="shared" si="13"/>
        <v>18</v>
      </c>
      <c r="DH227" s="20">
        <f t="shared" ca="1" si="14"/>
        <v>0</v>
      </c>
      <c r="DI227" s="11">
        <v>1</v>
      </c>
    </row>
    <row r="228" spans="1:113" x14ac:dyDescent="0.25">
      <c r="A228" s="11" t="s">
        <v>57</v>
      </c>
      <c r="B228" s="11" t="s">
        <v>56</v>
      </c>
      <c r="C228" s="11" t="s">
        <v>31</v>
      </c>
      <c r="D228" s="11" t="s">
        <v>56</v>
      </c>
      <c r="E228" s="11" t="s">
        <v>56</v>
      </c>
      <c r="F228" s="11" t="s">
        <v>56</v>
      </c>
      <c r="G228" s="11" t="s">
        <v>173</v>
      </c>
      <c r="H228" s="1">
        <v>42216</v>
      </c>
      <c r="I228" s="11">
        <v>17</v>
      </c>
      <c r="J228" s="11">
        <v>17</v>
      </c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/>
      <c r="DA228" s="11"/>
      <c r="DB228" s="11"/>
      <c r="DC228" s="11"/>
      <c r="DD228" s="11"/>
      <c r="DF228" s="11">
        <f t="shared" si="12"/>
        <v>17</v>
      </c>
      <c r="DG228" s="11">
        <f t="shared" si="13"/>
        <v>17</v>
      </c>
      <c r="DH228" s="20">
        <f t="shared" ca="1" si="14"/>
        <v>0</v>
      </c>
      <c r="DI228" s="11">
        <v>1</v>
      </c>
    </row>
    <row r="229" spans="1:113" x14ac:dyDescent="0.25">
      <c r="A229" s="11" t="s">
        <v>57</v>
      </c>
      <c r="B229" s="11" t="s">
        <v>56</v>
      </c>
      <c r="C229" s="11" t="s">
        <v>31</v>
      </c>
      <c r="D229" s="11" t="s">
        <v>56</v>
      </c>
      <c r="E229" s="11" t="s">
        <v>56</v>
      </c>
      <c r="F229" s="11" t="s">
        <v>56</v>
      </c>
      <c r="G229" s="11" t="s">
        <v>173</v>
      </c>
      <c r="H229" s="1">
        <v>42222</v>
      </c>
      <c r="I229" s="11">
        <v>17</v>
      </c>
      <c r="J229" s="11">
        <v>17</v>
      </c>
      <c r="K229" s="11">
        <v>4908.0600000000004</v>
      </c>
      <c r="L229" s="11">
        <v>4488.72</v>
      </c>
      <c r="M229" s="11">
        <v>4429.1400000000003</v>
      </c>
      <c r="N229" s="11">
        <v>4447.8</v>
      </c>
      <c r="O229" s="11">
        <v>4266.54</v>
      </c>
      <c r="P229" s="11">
        <v>4247.04</v>
      </c>
      <c r="Q229" s="11">
        <v>5044.2</v>
      </c>
      <c r="R229" s="11">
        <v>5152.92</v>
      </c>
      <c r="S229" s="11">
        <v>5329.26</v>
      </c>
      <c r="T229" s="11">
        <v>4855.92</v>
      </c>
      <c r="U229" s="11">
        <v>4407.54</v>
      </c>
      <c r="V229" s="11">
        <v>4077.06</v>
      </c>
      <c r="W229" s="11">
        <v>3420.54</v>
      </c>
      <c r="X229" s="11">
        <v>3248.1</v>
      </c>
      <c r="Y229" s="11">
        <v>2985.06</v>
      </c>
      <c r="Z229" s="11">
        <v>2611.44</v>
      </c>
      <c r="AA229" s="11">
        <v>32.340000000000003</v>
      </c>
      <c r="AB229" s="11">
        <v>2737.68</v>
      </c>
      <c r="AC229" s="11">
        <v>3348</v>
      </c>
      <c r="AD229" s="11">
        <v>4055.58</v>
      </c>
      <c r="AE229" s="11">
        <v>4077.12</v>
      </c>
      <c r="AF229" s="11">
        <v>4063.32</v>
      </c>
      <c r="AG229" s="11">
        <v>4056.3</v>
      </c>
      <c r="AH229" s="11">
        <v>3982.62</v>
      </c>
      <c r="AI229" s="37">
        <v>32.340000000000003</v>
      </c>
      <c r="AJ229" s="11">
        <v>4867.7719999999999</v>
      </c>
      <c r="AK229" s="11">
        <v>4445.4390000000003</v>
      </c>
      <c r="AL229" s="11">
        <v>4396.2569999999996</v>
      </c>
      <c r="AM229" s="11">
        <v>4470.3370000000004</v>
      </c>
      <c r="AN229" s="11">
        <v>4223.7619999999997</v>
      </c>
      <c r="AO229" s="11">
        <v>4131.9549999999999</v>
      </c>
      <c r="AP229" s="11">
        <v>4903.0839999999998</v>
      </c>
      <c r="AQ229" s="11">
        <v>5069.1109999999999</v>
      </c>
      <c r="AR229" s="11">
        <v>5309.8280000000004</v>
      </c>
      <c r="AS229" s="11">
        <v>4915.3059999999996</v>
      </c>
      <c r="AT229" s="11">
        <v>4528.585</v>
      </c>
      <c r="AU229" s="11">
        <v>4218.1790000000001</v>
      </c>
      <c r="AV229" s="11">
        <v>3617.8130000000001</v>
      </c>
      <c r="AW229" s="11">
        <v>3471.4360000000001</v>
      </c>
      <c r="AX229" s="11">
        <v>3280.2530000000002</v>
      </c>
      <c r="AY229" s="11">
        <v>3429.2629999999999</v>
      </c>
      <c r="AZ229" s="11">
        <v>3441.5830000000001</v>
      </c>
      <c r="BA229" s="11">
        <v>3320.547</v>
      </c>
      <c r="BB229" s="11">
        <v>3406.7779999999998</v>
      </c>
      <c r="BC229" s="11">
        <v>3780.9639999999999</v>
      </c>
      <c r="BD229" s="11">
        <v>3721.7930000000001</v>
      </c>
      <c r="BE229" s="11">
        <v>3680.239</v>
      </c>
      <c r="BF229" s="11">
        <v>3751.0540000000001</v>
      </c>
      <c r="BG229" s="11">
        <v>3721.1129999999998</v>
      </c>
      <c r="BH229" s="37">
        <v>3441.5830000000001</v>
      </c>
      <c r="BI229" s="11">
        <v>90.748149999999995</v>
      </c>
      <c r="BJ229" s="11">
        <v>89.529619999999994</v>
      </c>
      <c r="BK229" s="11">
        <v>87.685190000000006</v>
      </c>
      <c r="BL229" s="11">
        <v>86.559259999999995</v>
      </c>
      <c r="BM229" s="11">
        <v>85.822230000000005</v>
      </c>
      <c r="BN229" s="11">
        <v>84.677769999999995</v>
      </c>
      <c r="BO229" s="11">
        <v>83.529629999999997</v>
      </c>
      <c r="BP229" s="11">
        <v>85.292590000000004</v>
      </c>
      <c r="BQ229" s="11">
        <v>89.007409999999993</v>
      </c>
      <c r="BR229" s="11">
        <v>92.440740000000005</v>
      </c>
      <c r="BS229" s="11">
        <v>95.118520000000004</v>
      </c>
      <c r="BT229" s="11">
        <v>97.518519999999995</v>
      </c>
      <c r="BU229" s="11">
        <v>99.988889999999998</v>
      </c>
      <c r="BV229" s="11">
        <v>101.48520000000001</v>
      </c>
      <c r="BW229" s="11">
        <v>103.6148</v>
      </c>
      <c r="BX229" s="11">
        <v>104.23699999999999</v>
      </c>
      <c r="BY229" s="11">
        <v>104.52589999999999</v>
      </c>
      <c r="BZ229" s="11">
        <v>103.0667</v>
      </c>
      <c r="CA229" s="11">
        <v>101.8</v>
      </c>
      <c r="CB229" s="11">
        <v>99.05556</v>
      </c>
      <c r="CC229" s="11">
        <v>97.051850000000002</v>
      </c>
      <c r="CD229" s="11">
        <v>95.111109999999996</v>
      </c>
      <c r="CE229" s="11">
        <v>93.096299999999999</v>
      </c>
      <c r="CF229" s="11">
        <v>92.611109999999996</v>
      </c>
      <c r="CG229" s="11">
        <v>7568.9589999999998</v>
      </c>
      <c r="CH229" s="11">
        <v>6984.5240000000003</v>
      </c>
      <c r="CI229" s="11">
        <v>6336.4960000000001</v>
      </c>
      <c r="CJ229" s="11">
        <v>5657.5469999999996</v>
      </c>
      <c r="CK229" s="11">
        <v>4361.2330000000002</v>
      </c>
      <c r="CL229" s="11">
        <v>3230.4290000000001</v>
      </c>
      <c r="CM229" s="11">
        <v>2887.0279999999998</v>
      </c>
      <c r="CN229" s="11">
        <v>3107.5549999999998</v>
      </c>
      <c r="CO229" s="11">
        <v>4512.826</v>
      </c>
      <c r="CP229" s="11">
        <v>5502.86</v>
      </c>
      <c r="CQ229" s="11">
        <v>7095.55</v>
      </c>
      <c r="CR229" s="11">
        <v>8362.232</v>
      </c>
      <c r="CS229" s="11">
        <v>9577.4869999999992</v>
      </c>
      <c r="CT229" s="11">
        <v>10604.29</v>
      </c>
      <c r="CU229" s="11">
        <v>13251.83</v>
      </c>
      <c r="CV229" s="11">
        <v>19571.68</v>
      </c>
      <c r="CW229" s="11">
        <v>31942.77</v>
      </c>
      <c r="CX229" s="11">
        <v>29071.94</v>
      </c>
      <c r="CY229" s="11">
        <v>23297.83</v>
      </c>
      <c r="CZ229" s="11">
        <v>16134.11</v>
      </c>
      <c r="DA229" s="11">
        <v>9283.6039999999994</v>
      </c>
      <c r="DB229" s="11">
        <v>9320.6059999999998</v>
      </c>
      <c r="DC229" s="11">
        <v>9352.1309999999994</v>
      </c>
      <c r="DD229" s="11">
        <v>9438.0859999999993</v>
      </c>
      <c r="DE229" s="37">
        <v>31942.77</v>
      </c>
      <c r="DF229" s="11">
        <f t="shared" si="12"/>
        <v>17</v>
      </c>
      <c r="DG229" s="11">
        <f t="shared" si="13"/>
        <v>17</v>
      </c>
      <c r="DH229" s="20">
        <f t="shared" ca="1" si="14"/>
        <v>3409.2429999999999</v>
      </c>
      <c r="DI229" s="11">
        <v>0</v>
      </c>
    </row>
    <row r="230" spans="1:113" x14ac:dyDescent="0.25">
      <c r="A230" s="11" t="s">
        <v>57</v>
      </c>
      <c r="B230" s="11" t="s">
        <v>56</v>
      </c>
      <c r="C230" s="11" t="s">
        <v>31</v>
      </c>
      <c r="D230" s="11" t="s">
        <v>56</v>
      </c>
      <c r="E230" s="11" t="s">
        <v>56</v>
      </c>
      <c r="F230" s="11" t="s">
        <v>56</v>
      </c>
      <c r="G230" s="11" t="s">
        <v>173</v>
      </c>
      <c r="H230" s="1">
        <v>42222</v>
      </c>
      <c r="I230" s="11">
        <v>17</v>
      </c>
      <c r="J230" s="11">
        <v>18</v>
      </c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"/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F230" s="11">
        <f t="shared" si="12"/>
        <v>17</v>
      </c>
      <c r="DG230" s="11">
        <f t="shared" si="13"/>
        <v>18</v>
      </c>
      <c r="DH230" s="20">
        <f t="shared" ca="1" si="14"/>
        <v>0</v>
      </c>
      <c r="DI230" s="11">
        <v>1</v>
      </c>
    </row>
    <row r="231" spans="1:113" x14ac:dyDescent="0.25">
      <c r="A231" s="11" t="s">
        <v>57</v>
      </c>
      <c r="B231" s="11" t="s">
        <v>56</v>
      </c>
      <c r="C231" s="11" t="s">
        <v>31</v>
      </c>
      <c r="D231" s="11" t="s">
        <v>56</v>
      </c>
      <c r="E231" s="11" t="s">
        <v>56</v>
      </c>
      <c r="F231" s="11" t="s">
        <v>56</v>
      </c>
      <c r="G231" s="11" t="s">
        <v>173</v>
      </c>
      <c r="H231" s="1">
        <v>42229</v>
      </c>
      <c r="I231" s="11">
        <v>18</v>
      </c>
      <c r="J231" s="11">
        <v>19</v>
      </c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1"/>
      <c r="CT231" s="11"/>
      <c r="CU231" s="11"/>
      <c r="CV231" s="11"/>
      <c r="CW231" s="11"/>
      <c r="CX231" s="11"/>
      <c r="CY231" s="11"/>
      <c r="CZ231" s="11"/>
      <c r="DA231" s="11"/>
      <c r="DB231" s="11"/>
      <c r="DC231" s="11"/>
      <c r="DD231" s="11"/>
      <c r="DF231" s="11">
        <f t="shared" si="12"/>
        <v>18</v>
      </c>
      <c r="DG231" s="11">
        <f t="shared" si="13"/>
        <v>19</v>
      </c>
      <c r="DH231" s="20">
        <f t="shared" ca="1" si="14"/>
        <v>0</v>
      </c>
      <c r="DI231" s="11">
        <v>1</v>
      </c>
    </row>
    <row r="232" spans="1:113" x14ac:dyDescent="0.25">
      <c r="A232" s="11" t="s">
        <v>57</v>
      </c>
      <c r="B232" s="11" t="s">
        <v>56</v>
      </c>
      <c r="C232" s="11" t="s">
        <v>31</v>
      </c>
      <c r="D232" s="11" t="s">
        <v>56</v>
      </c>
      <c r="E232" s="11" t="s">
        <v>56</v>
      </c>
      <c r="F232" s="11" t="s">
        <v>56</v>
      </c>
      <c r="G232" s="11" t="s">
        <v>173</v>
      </c>
      <c r="H232" s="1">
        <v>42230</v>
      </c>
      <c r="I232" s="11">
        <v>17</v>
      </c>
      <c r="J232" s="11">
        <v>17</v>
      </c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"/>
      <c r="CQ232" s="11"/>
      <c r="CR232" s="11"/>
      <c r="CS232" s="11"/>
      <c r="CT232" s="11"/>
      <c r="CU232" s="11"/>
      <c r="CV232" s="11"/>
      <c r="CW232" s="11"/>
      <c r="CX232" s="11"/>
      <c r="CY232" s="11"/>
      <c r="CZ232" s="11"/>
      <c r="DA232" s="11"/>
      <c r="DB232" s="11"/>
      <c r="DC232" s="11"/>
      <c r="DD232" s="11"/>
      <c r="DF232" s="11">
        <f t="shared" si="12"/>
        <v>17</v>
      </c>
      <c r="DG232" s="11">
        <f t="shared" si="13"/>
        <v>17</v>
      </c>
      <c r="DH232" s="20">
        <f t="shared" ca="1" si="14"/>
        <v>0</v>
      </c>
      <c r="DI232" s="11">
        <v>1</v>
      </c>
    </row>
    <row r="233" spans="1:113" x14ac:dyDescent="0.25">
      <c r="A233" s="11" t="s">
        <v>57</v>
      </c>
      <c r="B233" s="11" t="s">
        <v>56</v>
      </c>
      <c r="C233" s="11" t="s">
        <v>31</v>
      </c>
      <c r="D233" s="11" t="s">
        <v>56</v>
      </c>
      <c r="E233" s="11" t="s">
        <v>56</v>
      </c>
      <c r="F233" s="11" t="s">
        <v>56</v>
      </c>
      <c r="G233" s="11" t="s">
        <v>173</v>
      </c>
      <c r="H233" s="1">
        <v>42230</v>
      </c>
      <c r="I233" s="11">
        <v>17</v>
      </c>
      <c r="J233" s="11">
        <v>18</v>
      </c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1"/>
      <c r="CN233" s="11"/>
      <c r="CO233" s="11"/>
      <c r="CP233" s="11"/>
      <c r="CQ233" s="11"/>
      <c r="CR233" s="11"/>
      <c r="CS233" s="11"/>
      <c r="CT233" s="11"/>
      <c r="CU233" s="11"/>
      <c r="CV233" s="11"/>
      <c r="CW233" s="11"/>
      <c r="CX233" s="11"/>
      <c r="CY233" s="11"/>
      <c r="CZ233" s="11"/>
      <c r="DA233" s="11"/>
      <c r="DB233" s="11"/>
      <c r="DC233" s="11"/>
      <c r="DD233" s="11"/>
      <c r="DF233" s="11">
        <f t="shared" si="12"/>
        <v>17</v>
      </c>
      <c r="DG233" s="11">
        <f t="shared" si="13"/>
        <v>18</v>
      </c>
      <c r="DH233" s="20">
        <f t="shared" ca="1" si="14"/>
        <v>0</v>
      </c>
      <c r="DI233" s="11">
        <v>1</v>
      </c>
    </row>
    <row r="234" spans="1:113" x14ac:dyDescent="0.25">
      <c r="A234" s="11" t="s">
        <v>57</v>
      </c>
      <c r="B234" s="11" t="s">
        <v>56</v>
      </c>
      <c r="C234" s="11" t="s">
        <v>31</v>
      </c>
      <c r="D234" s="11" t="s">
        <v>56</v>
      </c>
      <c r="E234" s="11" t="s">
        <v>56</v>
      </c>
      <c r="F234" s="11" t="s">
        <v>56</v>
      </c>
      <c r="G234" s="11" t="s">
        <v>173</v>
      </c>
      <c r="H234" s="1">
        <v>42230</v>
      </c>
      <c r="I234" s="11">
        <v>18</v>
      </c>
      <c r="J234" s="11">
        <v>18</v>
      </c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1"/>
      <c r="CU234" s="11"/>
      <c r="CV234" s="11"/>
      <c r="CW234" s="11"/>
      <c r="CX234" s="11"/>
      <c r="CY234" s="11"/>
      <c r="CZ234" s="11"/>
      <c r="DA234" s="11"/>
      <c r="DB234" s="11"/>
      <c r="DC234" s="11"/>
      <c r="DD234" s="11"/>
      <c r="DF234" s="11">
        <f t="shared" si="12"/>
        <v>18</v>
      </c>
      <c r="DG234" s="11">
        <f t="shared" si="13"/>
        <v>18</v>
      </c>
      <c r="DH234" s="20">
        <f t="shared" ca="1" si="14"/>
        <v>0</v>
      </c>
      <c r="DI234" s="11">
        <v>1</v>
      </c>
    </row>
    <row r="235" spans="1:113" x14ac:dyDescent="0.25">
      <c r="A235" s="11" t="s">
        <v>57</v>
      </c>
      <c r="B235" s="11" t="s">
        <v>56</v>
      </c>
      <c r="C235" s="11" t="s">
        <v>31</v>
      </c>
      <c r="D235" s="11" t="s">
        <v>56</v>
      </c>
      <c r="E235" s="11" t="s">
        <v>56</v>
      </c>
      <c r="F235" s="11" t="s">
        <v>56</v>
      </c>
      <c r="G235" s="11" t="s">
        <v>173</v>
      </c>
      <c r="H235" s="1">
        <v>42233</v>
      </c>
      <c r="I235" s="11">
        <v>17</v>
      </c>
      <c r="J235" s="11">
        <v>18</v>
      </c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"/>
      <c r="CQ235" s="11"/>
      <c r="CR235" s="11"/>
      <c r="CS235" s="11"/>
      <c r="CT235" s="11"/>
      <c r="CU235" s="11"/>
      <c r="CV235" s="11"/>
      <c r="CW235" s="11"/>
      <c r="CX235" s="11"/>
      <c r="CY235" s="11"/>
      <c r="CZ235" s="11"/>
      <c r="DA235" s="11"/>
      <c r="DB235" s="11"/>
      <c r="DC235" s="11"/>
      <c r="DD235" s="11"/>
      <c r="DF235" s="11">
        <f t="shared" si="12"/>
        <v>17</v>
      </c>
      <c r="DG235" s="11">
        <f t="shared" si="13"/>
        <v>18</v>
      </c>
      <c r="DH235" s="20">
        <f t="shared" ca="1" si="14"/>
        <v>0</v>
      </c>
      <c r="DI235" s="11">
        <v>1</v>
      </c>
    </row>
    <row r="236" spans="1:113" x14ac:dyDescent="0.25">
      <c r="A236" s="11" t="s">
        <v>57</v>
      </c>
      <c r="B236" s="11" t="s">
        <v>56</v>
      </c>
      <c r="C236" s="11" t="s">
        <v>31</v>
      </c>
      <c r="D236" s="11" t="s">
        <v>56</v>
      </c>
      <c r="E236" s="11" t="s">
        <v>56</v>
      </c>
      <c r="F236" s="11" t="s">
        <v>56</v>
      </c>
      <c r="G236" s="11" t="s">
        <v>173</v>
      </c>
      <c r="H236" s="1">
        <v>42242</v>
      </c>
      <c r="I236" s="11">
        <v>16</v>
      </c>
      <c r="J236" s="11">
        <v>19</v>
      </c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1"/>
      <c r="CN236" s="11"/>
      <c r="CO236" s="11"/>
      <c r="CP236" s="11"/>
      <c r="CQ236" s="11"/>
      <c r="CR236" s="11"/>
      <c r="CS236" s="11"/>
      <c r="CT236" s="11"/>
      <c r="CU236" s="11"/>
      <c r="CV236" s="11"/>
      <c r="CW236" s="11"/>
      <c r="CX236" s="11"/>
      <c r="CY236" s="11"/>
      <c r="CZ236" s="11"/>
      <c r="DA236" s="11"/>
      <c r="DB236" s="11"/>
      <c r="DC236" s="11"/>
      <c r="DD236" s="11"/>
      <c r="DF236" s="11">
        <f t="shared" si="12"/>
        <v>16</v>
      </c>
      <c r="DG236" s="11">
        <f t="shared" si="13"/>
        <v>19</v>
      </c>
      <c r="DH236" s="20">
        <f t="shared" ca="1" si="14"/>
        <v>0</v>
      </c>
      <c r="DI236" s="11">
        <v>1</v>
      </c>
    </row>
    <row r="237" spans="1:113" x14ac:dyDescent="0.25">
      <c r="A237" s="11" t="s">
        <v>57</v>
      </c>
      <c r="B237" s="11" t="s">
        <v>56</v>
      </c>
      <c r="C237" s="11" t="s">
        <v>31</v>
      </c>
      <c r="D237" s="11" t="s">
        <v>56</v>
      </c>
      <c r="E237" s="11" t="s">
        <v>56</v>
      </c>
      <c r="F237" s="11" t="s">
        <v>56</v>
      </c>
      <c r="G237" s="11" t="s">
        <v>173</v>
      </c>
      <c r="H237" s="1">
        <v>42242</v>
      </c>
      <c r="I237" s="11">
        <v>17</v>
      </c>
      <c r="J237" s="11">
        <v>19</v>
      </c>
      <c r="K237" s="11">
        <v>6200.14</v>
      </c>
      <c r="L237" s="11">
        <v>5894.74</v>
      </c>
      <c r="M237" s="11">
        <v>5911.6</v>
      </c>
      <c r="N237" s="11">
        <v>6030.66</v>
      </c>
      <c r="O237" s="11">
        <v>6066.9</v>
      </c>
      <c r="P237" s="11">
        <v>6488.12</v>
      </c>
      <c r="Q237" s="11">
        <v>6840.16</v>
      </c>
      <c r="R237" s="11">
        <v>6692.42</v>
      </c>
      <c r="S237" s="11">
        <v>6741.32</v>
      </c>
      <c r="T237" s="11">
        <v>6663.24</v>
      </c>
      <c r="U237" s="11">
        <v>6355.62</v>
      </c>
      <c r="V237" s="11">
        <v>6204.06</v>
      </c>
      <c r="W237" s="11">
        <v>6137.5</v>
      </c>
      <c r="X237" s="11">
        <v>6144.68</v>
      </c>
      <c r="Y237" s="11">
        <v>5722.02</v>
      </c>
      <c r="Z237" s="11">
        <v>4795.16</v>
      </c>
      <c r="AA237" s="11">
        <v>826.38</v>
      </c>
      <c r="AB237" s="11">
        <v>925.84</v>
      </c>
      <c r="AC237" s="11">
        <v>884.04</v>
      </c>
      <c r="AD237" s="11">
        <v>5811.46</v>
      </c>
      <c r="AE237" s="11">
        <v>6867.96</v>
      </c>
      <c r="AF237" s="11">
        <v>7210.98</v>
      </c>
      <c r="AG237" s="11">
        <v>7281.3</v>
      </c>
      <c r="AH237" s="11">
        <v>7115.82</v>
      </c>
      <c r="AI237" s="37">
        <v>878.75329999999997</v>
      </c>
      <c r="AJ237" s="11">
        <v>6152.3850000000002</v>
      </c>
      <c r="AK237" s="11">
        <v>5813.1880000000001</v>
      </c>
      <c r="AL237" s="11">
        <v>5836.6639999999998</v>
      </c>
      <c r="AM237" s="11">
        <v>6000.143</v>
      </c>
      <c r="AN237" s="11">
        <v>5986</v>
      </c>
      <c r="AO237" s="11">
        <v>6346.683</v>
      </c>
      <c r="AP237" s="11">
        <v>6700.5940000000001</v>
      </c>
      <c r="AQ237" s="11">
        <v>6643.6379999999999</v>
      </c>
      <c r="AR237" s="11">
        <v>6754.3509999999997</v>
      </c>
      <c r="AS237" s="11">
        <v>6710.9830000000002</v>
      </c>
      <c r="AT237" s="11">
        <v>6435.4790000000003</v>
      </c>
      <c r="AU237" s="11">
        <v>6297.4669999999996</v>
      </c>
      <c r="AV237" s="11">
        <v>6259.6239999999998</v>
      </c>
      <c r="AW237" s="11">
        <v>6296.9319999999998</v>
      </c>
      <c r="AX237" s="11">
        <v>6013.3419999999996</v>
      </c>
      <c r="AY237" s="11">
        <v>5838.7179999999998</v>
      </c>
      <c r="AZ237" s="11">
        <v>5868.2070000000003</v>
      </c>
      <c r="BA237" s="11">
        <v>5898.3389999999999</v>
      </c>
      <c r="BB237" s="11">
        <v>6020.8649999999998</v>
      </c>
      <c r="BC237" s="11">
        <v>6293.3680000000004</v>
      </c>
      <c r="BD237" s="11">
        <v>6599.0950000000003</v>
      </c>
      <c r="BE237" s="11">
        <v>6885.5839999999998</v>
      </c>
      <c r="BF237" s="11">
        <v>6989.3720000000003</v>
      </c>
      <c r="BG237" s="11">
        <v>6858.0640000000003</v>
      </c>
      <c r="BH237" s="37">
        <v>6052.45</v>
      </c>
      <c r="BI237" s="11">
        <v>86.818049999999999</v>
      </c>
      <c r="BJ237" s="11">
        <v>86.74194</v>
      </c>
      <c r="BK237" s="11">
        <v>86.272499999999994</v>
      </c>
      <c r="BL237" s="11">
        <v>85.155280000000005</v>
      </c>
      <c r="BM237" s="11">
        <v>84.087220000000002</v>
      </c>
      <c r="BN237" s="11">
        <v>82.543880000000001</v>
      </c>
      <c r="BO237" s="11">
        <v>82.628889999999998</v>
      </c>
      <c r="BP237" s="11">
        <v>83.384169999999997</v>
      </c>
      <c r="BQ237" s="11">
        <v>86.961110000000005</v>
      </c>
      <c r="BR237" s="11">
        <v>91.205560000000006</v>
      </c>
      <c r="BS237" s="11">
        <v>93.119450000000001</v>
      </c>
      <c r="BT237" s="11">
        <v>95.188890000000001</v>
      </c>
      <c r="BU237" s="11">
        <v>96.974999999999994</v>
      </c>
      <c r="BV237" s="11">
        <v>97.741669999999999</v>
      </c>
      <c r="BW237" s="11">
        <v>98.713890000000006</v>
      </c>
      <c r="BX237" s="11">
        <v>99.911109999999994</v>
      </c>
      <c r="BY237" s="11">
        <v>100.48609999999999</v>
      </c>
      <c r="BZ237" s="11">
        <v>100.5056</v>
      </c>
      <c r="CA237" s="11">
        <v>99.083340000000007</v>
      </c>
      <c r="CB237" s="11">
        <v>96.397220000000004</v>
      </c>
      <c r="CC237" s="11">
        <v>94.388890000000004</v>
      </c>
      <c r="CD237" s="11">
        <v>93.19444</v>
      </c>
      <c r="CE237" s="11">
        <v>90.997219999999999</v>
      </c>
      <c r="CF237" s="11">
        <v>89.85</v>
      </c>
      <c r="CG237" s="11">
        <v>8661.2469999999994</v>
      </c>
      <c r="CH237" s="11">
        <v>8059.1450000000004</v>
      </c>
      <c r="CI237" s="11">
        <v>7633.8869999999997</v>
      </c>
      <c r="CJ237" s="11">
        <v>6910.74</v>
      </c>
      <c r="CK237" s="11">
        <v>5228.7740000000003</v>
      </c>
      <c r="CL237" s="11">
        <v>3765.973</v>
      </c>
      <c r="CM237" s="11">
        <v>3294.7869999999998</v>
      </c>
      <c r="CN237" s="11">
        <v>3478.3470000000002</v>
      </c>
      <c r="CO237" s="11">
        <v>5176.366</v>
      </c>
      <c r="CP237" s="11">
        <v>6639.1329999999998</v>
      </c>
      <c r="CQ237" s="11">
        <v>8527.3829999999998</v>
      </c>
      <c r="CR237" s="11">
        <v>10001.81</v>
      </c>
      <c r="CS237" s="11">
        <v>11403.23</v>
      </c>
      <c r="CT237" s="11">
        <v>12753.04</v>
      </c>
      <c r="CU237" s="11">
        <v>15867.78</v>
      </c>
      <c r="CV237" s="11">
        <v>23690.37</v>
      </c>
      <c r="CW237" s="11">
        <v>25639.16</v>
      </c>
      <c r="CX237" s="11">
        <v>19545.740000000002</v>
      </c>
      <c r="CY237" s="11">
        <v>15765.32</v>
      </c>
      <c r="CZ237" s="11">
        <v>13883</v>
      </c>
      <c r="DA237" s="11">
        <v>11570.46</v>
      </c>
      <c r="DB237" s="11">
        <v>11499.27</v>
      </c>
      <c r="DC237" s="11">
        <v>11490.73</v>
      </c>
      <c r="DD237" s="11">
        <v>11561.85</v>
      </c>
      <c r="DE237" s="37">
        <v>25187.42</v>
      </c>
      <c r="DF237" s="11">
        <f t="shared" si="12"/>
        <v>17</v>
      </c>
      <c r="DG237" s="11">
        <f t="shared" si="13"/>
        <v>19</v>
      </c>
      <c r="DH237" s="20">
        <f t="shared" ca="1" si="14"/>
        <v>5050.3836666666666</v>
      </c>
      <c r="DI237" s="11">
        <v>0</v>
      </c>
    </row>
    <row r="238" spans="1:113" x14ac:dyDescent="0.25">
      <c r="A238" s="11" t="s">
        <v>57</v>
      </c>
      <c r="B238" s="11" t="s">
        <v>56</v>
      </c>
      <c r="C238" s="11" t="s">
        <v>31</v>
      </c>
      <c r="D238" s="11" t="s">
        <v>56</v>
      </c>
      <c r="E238" s="11" t="s">
        <v>56</v>
      </c>
      <c r="F238" s="11" t="s">
        <v>56</v>
      </c>
      <c r="G238" s="11" t="s">
        <v>173</v>
      </c>
      <c r="H238" s="1">
        <v>42243</v>
      </c>
      <c r="I238" s="11">
        <v>18</v>
      </c>
      <c r="J238" s="11">
        <v>19</v>
      </c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1"/>
      <c r="CN238" s="11"/>
      <c r="CO238" s="11"/>
      <c r="CP238" s="11"/>
      <c r="CQ238" s="11"/>
      <c r="CR238" s="11"/>
      <c r="CS238" s="11"/>
      <c r="CT238" s="11"/>
      <c r="CU238" s="11"/>
      <c r="CV238" s="11"/>
      <c r="CW238" s="11"/>
      <c r="CX238" s="11"/>
      <c r="CY238" s="11"/>
      <c r="CZ238" s="11"/>
      <c r="DA238" s="11"/>
      <c r="DB238" s="11"/>
      <c r="DC238" s="11"/>
      <c r="DD238" s="11"/>
      <c r="DF238" s="11">
        <f t="shared" si="12"/>
        <v>18</v>
      </c>
      <c r="DG238" s="11">
        <f t="shared" si="13"/>
        <v>19</v>
      </c>
      <c r="DH238" s="20">
        <f t="shared" ca="1" si="14"/>
        <v>0</v>
      </c>
      <c r="DI238" s="11">
        <v>1</v>
      </c>
    </row>
    <row r="239" spans="1:113" x14ac:dyDescent="0.25">
      <c r="A239" s="11" t="s">
        <v>57</v>
      </c>
      <c r="B239" s="11" t="s">
        <v>56</v>
      </c>
      <c r="C239" s="11" t="s">
        <v>31</v>
      </c>
      <c r="D239" s="11" t="s">
        <v>56</v>
      </c>
      <c r="E239" s="11" t="s">
        <v>56</v>
      </c>
      <c r="F239" s="11" t="s">
        <v>56</v>
      </c>
      <c r="G239" s="11" t="s">
        <v>173</v>
      </c>
      <c r="H239" s="1">
        <v>42243</v>
      </c>
      <c r="I239" s="11">
        <v>19</v>
      </c>
      <c r="J239" s="11">
        <v>19</v>
      </c>
      <c r="K239" s="11">
        <v>6908.86</v>
      </c>
      <c r="L239" s="11">
        <v>6235.2</v>
      </c>
      <c r="M239" s="11">
        <v>5812.24</v>
      </c>
      <c r="N239" s="11">
        <v>5927.72</v>
      </c>
      <c r="O239" s="11">
        <v>5910.44</v>
      </c>
      <c r="P239" s="11">
        <v>6023.12</v>
      </c>
      <c r="Q239" s="11">
        <v>6399.5</v>
      </c>
      <c r="R239" s="11">
        <v>6757.32</v>
      </c>
      <c r="S239" s="11">
        <v>6768.82</v>
      </c>
      <c r="T239" s="11">
        <v>6395.24</v>
      </c>
      <c r="U239" s="11">
        <v>5796.2</v>
      </c>
      <c r="V239" s="11">
        <v>5655.88</v>
      </c>
      <c r="W239" s="11">
        <v>5647.94</v>
      </c>
      <c r="X239" s="11">
        <v>5436.98</v>
      </c>
      <c r="Y239" s="11">
        <v>4975.9799999999996</v>
      </c>
      <c r="Z239" s="11">
        <v>4589.3</v>
      </c>
      <c r="AA239" s="11">
        <v>3797.62</v>
      </c>
      <c r="AB239" s="11">
        <v>3544.26</v>
      </c>
      <c r="AC239" s="11">
        <v>1303.46</v>
      </c>
      <c r="AD239" s="11">
        <v>4758.0200000000004</v>
      </c>
      <c r="AE239" s="11">
        <v>5454.28</v>
      </c>
      <c r="AF239" s="11">
        <v>5429.2</v>
      </c>
      <c r="AG239" s="11">
        <v>5643.14</v>
      </c>
      <c r="AH239" s="11">
        <v>5481.12</v>
      </c>
      <c r="AI239" s="37">
        <v>1303.46</v>
      </c>
      <c r="AJ239" s="11">
        <v>6793.6629999999996</v>
      </c>
      <c r="AK239" s="11">
        <v>6115.0739999999996</v>
      </c>
      <c r="AL239" s="11">
        <v>5729.7340000000004</v>
      </c>
      <c r="AM239" s="11">
        <v>5889.9</v>
      </c>
      <c r="AN239" s="11">
        <v>5837.2</v>
      </c>
      <c r="AO239" s="11">
        <v>5889.0069999999996</v>
      </c>
      <c r="AP239" s="11">
        <v>6254.0559999999996</v>
      </c>
      <c r="AQ239" s="11">
        <v>6677.6819999999998</v>
      </c>
      <c r="AR239" s="11">
        <v>6785.1090000000004</v>
      </c>
      <c r="AS239" s="11">
        <v>6459.4629999999997</v>
      </c>
      <c r="AT239" s="11">
        <v>5899.6549999999997</v>
      </c>
      <c r="AU239" s="11">
        <v>5750.4170000000004</v>
      </c>
      <c r="AV239" s="11">
        <v>5773.491</v>
      </c>
      <c r="AW239" s="11">
        <v>5552.9579999999996</v>
      </c>
      <c r="AX239" s="11">
        <v>5254.9939999999997</v>
      </c>
      <c r="AY239" s="11">
        <v>5183.5630000000001</v>
      </c>
      <c r="AZ239" s="11">
        <v>4543.0209999999997</v>
      </c>
      <c r="BA239" s="11">
        <v>4662.701</v>
      </c>
      <c r="BB239" s="11">
        <v>5724.8810000000003</v>
      </c>
      <c r="BC239" s="11">
        <v>5396.4520000000002</v>
      </c>
      <c r="BD239" s="11">
        <v>5209.4480000000003</v>
      </c>
      <c r="BE239" s="11">
        <v>5060.1769999999997</v>
      </c>
      <c r="BF239" s="11">
        <v>5275.6779999999999</v>
      </c>
      <c r="BG239" s="11">
        <v>5114.2780000000002</v>
      </c>
      <c r="BH239" s="37">
        <v>5724.8810000000003</v>
      </c>
      <c r="BI239" s="11">
        <v>86.931659999999994</v>
      </c>
      <c r="BJ239" s="11">
        <v>85.800560000000004</v>
      </c>
      <c r="BK239" s="11">
        <v>84.683049999999994</v>
      </c>
      <c r="BL239" s="11">
        <v>83.878060000000005</v>
      </c>
      <c r="BM239" s="11">
        <v>82.720280000000002</v>
      </c>
      <c r="BN239" s="11">
        <v>81.731110000000001</v>
      </c>
      <c r="BO239" s="11">
        <v>81.176389999999998</v>
      </c>
      <c r="BP239" s="11">
        <v>83.333889999999997</v>
      </c>
      <c r="BQ239" s="11">
        <v>88.091669999999993</v>
      </c>
      <c r="BR239" s="11">
        <v>93.674999999999997</v>
      </c>
      <c r="BS239" s="11">
        <v>98.05</v>
      </c>
      <c r="BT239" s="11">
        <v>101.125</v>
      </c>
      <c r="BU239" s="11">
        <v>102.6444</v>
      </c>
      <c r="BV239" s="11">
        <v>103.5361</v>
      </c>
      <c r="BW239" s="11">
        <v>104.2278</v>
      </c>
      <c r="BX239" s="11">
        <v>104.63330000000001</v>
      </c>
      <c r="BY239" s="11">
        <v>104.4389</v>
      </c>
      <c r="BZ239" s="11">
        <v>103.85</v>
      </c>
      <c r="CA239" s="11">
        <v>101.1194</v>
      </c>
      <c r="CB239" s="11">
        <v>97.25</v>
      </c>
      <c r="CC239" s="11">
        <v>95.452780000000004</v>
      </c>
      <c r="CD239" s="11">
        <v>94.277780000000007</v>
      </c>
      <c r="CE239" s="11">
        <v>92.022220000000004</v>
      </c>
      <c r="CF239" s="11">
        <v>89.344440000000006</v>
      </c>
      <c r="CG239" s="11">
        <v>8358.14</v>
      </c>
      <c r="CH239" s="11">
        <v>7593.4989999999998</v>
      </c>
      <c r="CI239" s="11">
        <v>6927.4210000000003</v>
      </c>
      <c r="CJ239" s="11">
        <v>6236.7579999999998</v>
      </c>
      <c r="CK239" s="11">
        <v>4907.8130000000001</v>
      </c>
      <c r="CL239" s="11">
        <v>3679.3829999999998</v>
      </c>
      <c r="CM239" s="11">
        <v>3210.93</v>
      </c>
      <c r="CN239" s="11">
        <v>3350.9360000000001</v>
      </c>
      <c r="CO239" s="11">
        <v>4752.3909999999996</v>
      </c>
      <c r="CP239" s="11">
        <v>6053.4309999999996</v>
      </c>
      <c r="CQ239" s="11">
        <v>7934.3739999999998</v>
      </c>
      <c r="CR239" s="11">
        <v>9540.2219999999998</v>
      </c>
      <c r="CS239" s="11">
        <v>10883.63</v>
      </c>
      <c r="CT239" s="11">
        <v>12028.8</v>
      </c>
      <c r="CU239" s="11">
        <v>14838.04</v>
      </c>
      <c r="CV239" s="11">
        <v>22922.03</v>
      </c>
      <c r="CW239" s="11">
        <v>29327.86</v>
      </c>
      <c r="CX239" s="11">
        <v>31517.8</v>
      </c>
      <c r="CY239" s="11">
        <v>26827.73</v>
      </c>
      <c r="CZ239" s="11">
        <v>13099.47</v>
      </c>
      <c r="DA239" s="11">
        <v>10993.09</v>
      </c>
      <c r="DB239" s="11">
        <v>11104.22</v>
      </c>
      <c r="DC239" s="11">
        <v>11132.82</v>
      </c>
      <c r="DD239" s="11">
        <v>11119.43</v>
      </c>
      <c r="DE239" s="37">
        <v>26827.73</v>
      </c>
      <c r="DF239" s="11">
        <f t="shared" si="12"/>
        <v>19</v>
      </c>
      <c r="DG239" s="11">
        <f t="shared" si="13"/>
        <v>19</v>
      </c>
      <c r="DH239" s="20">
        <f t="shared" ca="1" si="14"/>
        <v>4421.4210000000003</v>
      </c>
      <c r="DI239" s="11">
        <v>0</v>
      </c>
    </row>
    <row r="240" spans="1:113" x14ac:dyDescent="0.25">
      <c r="A240" s="11" t="s">
        <v>57</v>
      </c>
      <c r="B240" s="11" t="s">
        <v>56</v>
      </c>
      <c r="C240" s="11" t="s">
        <v>31</v>
      </c>
      <c r="D240" s="11" t="s">
        <v>56</v>
      </c>
      <c r="E240" s="11" t="s">
        <v>56</v>
      </c>
      <c r="F240" s="11" t="s">
        <v>56</v>
      </c>
      <c r="G240" s="11" t="s">
        <v>173</v>
      </c>
      <c r="H240" s="1">
        <v>42244</v>
      </c>
      <c r="I240" s="11">
        <v>17</v>
      </c>
      <c r="J240" s="11">
        <v>19</v>
      </c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  <c r="CU240" s="11"/>
      <c r="CV240" s="11"/>
      <c r="CW240" s="11"/>
      <c r="CX240" s="11"/>
      <c r="CY240" s="11"/>
      <c r="CZ240" s="11"/>
      <c r="DA240" s="11"/>
      <c r="DB240" s="11"/>
      <c r="DC240" s="11"/>
      <c r="DD240" s="11"/>
      <c r="DF240" s="11">
        <f t="shared" si="12"/>
        <v>17</v>
      </c>
      <c r="DG240" s="11">
        <f t="shared" si="13"/>
        <v>19</v>
      </c>
      <c r="DH240" s="20">
        <f t="shared" ca="1" si="14"/>
        <v>0</v>
      </c>
      <c r="DI240" s="11">
        <v>1</v>
      </c>
    </row>
    <row r="241" spans="1:113" x14ac:dyDescent="0.25">
      <c r="A241" s="11" t="s">
        <v>57</v>
      </c>
      <c r="B241" s="11" t="s">
        <v>56</v>
      </c>
      <c r="C241" s="11" t="s">
        <v>31</v>
      </c>
      <c r="D241" s="11" t="s">
        <v>56</v>
      </c>
      <c r="E241" s="11" t="s">
        <v>56</v>
      </c>
      <c r="F241" s="11" t="s">
        <v>56</v>
      </c>
      <c r="G241" s="11" t="s">
        <v>173</v>
      </c>
      <c r="H241" s="1">
        <v>42244</v>
      </c>
      <c r="I241" s="11">
        <v>18</v>
      </c>
      <c r="J241" s="11">
        <v>19</v>
      </c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1"/>
      <c r="CN241" s="11"/>
      <c r="CO241" s="11"/>
      <c r="CP241" s="11"/>
      <c r="CQ241" s="11"/>
      <c r="CR241" s="11"/>
      <c r="CS241" s="11"/>
      <c r="CT241" s="11"/>
      <c r="CU241" s="11"/>
      <c r="CV241" s="11"/>
      <c r="CW241" s="11"/>
      <c r="CX241" s="11"/>
      <c r="CY241" s="11"/>
      <c r="CZ241" s="11"/>
      <c r="DA241" s="11"/>
      <c r="DB241" s="11"/>
      <c r="DC241" s="11"/>
      <c r="DD241" s="11"/>
      <c r="DF241" s="11">
        <f t="shared" si="12"/>
        <v>18</v>
      </c>
      <c r="DG241" s="11">
        <f t="shared" si="13"/>
        <v>19</v>
      </c>
      <c r="DH241" s="20">
        <f t="shared" ca="1" si="14"/>
        <v>0</v>
      </c>
      <c r="DI241" s="11">
        <v>1</v>
      </c>
    </row>
    <row r="242" spans="1:113" x14ac:dyDescent="0.25">
      <c r="A242" s="11" t="s">
        <v>57</v>
      </c>
      <c r="B242" s="11" t="s">
        <v>56</v>
      </c>
      <c r="C242" s="11" t="s">
        <v>31</v>
      </c>
      <c r="D242" s="11" t="s">
        <v>56</v>
      </c>
      <c r="E242" s="11" t="s">
        <v>56</v>
      </c>
      <c r="F242" s="11" t="s">
        <v>56</v>
      </c>
      <c r="G242" s="11" t="s">
        <v>173</v>
      </c>
      <c r="H242" s="1">
        <v>42255</v>
      </c>
      <c r="I242" s="11">
        <v>16</v>
      </c>
      <c r="J242" s="11">
        <v>19</v>
      </c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1"/>
      <c r="CN242" s="11"/>
      <c r="CO242" s="11"/>
      <c r="CP242" s="11"/>
      <c r="CQ242" s="11"/>
      <c r="CR242" s="11"/>
      <c r="CS242" s="11"/>
      <c r="CT242" s="11"/>
      <c r="CU242" s="11"/>
      <c r="CV242" s="11"/>
      <c r="CW242" s="11"/>
      <c r="CX242" s="11"/>
      <c r="CY242" s="11"/>
      <c r="CZ242" s="11"/>
      <c r="DA242" s="11"/>
      <c r="DB242" s="11"/>
      <c r="DC242" s="11"/>
      <c r="DD242" s="11"/>
      <c r="DF242" s="11">
        <f t="shared" si="12"/>
        <v>16</v>
      </c>
      <c r="DG242" s="11">
        <f t="shared" si="13"/>
        <v>19</v>
      </c>
      <c r="DH242" s="20">
        <f t="shared" ca="1" si="14"/>
        <v>0</v>
      </c>
      <c r="DI242" s="11">
        <v>1</v>
      </c>
    </row>
    <row r="243" spans="1:113" x14ac:dyDescent="0.25">
      <c r="A243" s="11" t="s">
        <v>57</v>
      </c>
      <c r="B243" s="11" t="s">
        <v>56</v>
      </c>
      <c r="C243" s="11" t="s">
        <v>31</v>
      </c>
      <c r="D243" s="11" t="s">
        <v>56</v>
      </c>
      <c r="E243" s="11" t="s">
        <v>56</v>
      </c>
      <c r="F243" s="11" t="s">
        <v>56</v>
      </c>
      <c r="G243" s="11" t="s">
        <v>173</v>
      </c>
      <c r="H243" s="1">
        <v>42256</v>
      </c>
      <c r="I243" s="11">
        <v>16</v>
      </c>
      <c r="J243" s="11">
        <v>19</v>
      </c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1"/>
      <c r="CN243" s="11"/>
      <c r="CO243" s="11"/>
      <c r="CP243" s="11"/>
      <c r="CQ243" s="11"/>
      <c r="CR243" s="11"/>
      <c r="CS243" s="11"/>
      <c r="CT243" s="11"/>
      <c r="CU243" s="11"/>
      <c r="CV243" s="11"/>
      <c r="CW243" s="11"/>
      <c r="CX243" s="11"/>
      <c r="CY243" s="11"/>
      <c r="CZ243" s="11"/>
      <c r="DA243" s="11"/>
      <c r="DB243" s="11"/>
      <c r="DC243" s="11"/>
      <c r="DD243" s="11"/>
      <c r="DF243" s="11">
        <f t="shared" si="12"/>
        <v>16</v>
      </c>
      <c r="DG243" s="11">
        <f t="shared" si="13"/>
        <v>19</v>
      </c>
      <c r="DH243" s="20">
        <f t="shared" ca="1" si="14"/>
        <v>0</v>
      </c>
      <c r="DI243" s="11">
        <v>1</v>
      </c>
    </row>
    <row r="244" spans="1:113" x14ac:dyDescent="0.25">
      <c r="A244" s="11" t="s">
        <v>57</v>
      </c>
      <c r="B244" s="11" t="s">
        <v>56</v>
      </c>
      <c r="C244" s="11" t="s">
        <v>31</v>
      </c>
      <c r="D244" s="11" t="s">
        <v>56</v>
      </c>
      <c r="E244" s="11" t="s">
        <v>56</v>
      </c>
      <c r="F244" s="11" t="s">
        <v>56</v>
      </c>
      <c r="G244" s="11" t="s">
        <v>173</v>
      </c>
      <c r="H244" s="1">
        <v>42257</v>
      </c>
      <c r="I244" s="11">
        <v>16</v>
      </c>
      <c r="J244" s="11">
        <v>19</v>
      </c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1"/>
      <c r="CN244" s="11"/>
      <c r="CO244" s="11"/>
      <c r="CP244" s="11"/>
      <c r="CQ244" s="11"/>
      <c r="CR244" s="11"/>
      <c r="CS244" s="11"/>
      <c r="CT244" s="11"/>
      <c r="CU244" s="11"/>
      <c r="CV244" s="11"/>
      <c r="CW244" s="11"/>
      <c r="CX244" s="11"/>
      <c r="CY244" s="11"/>
      <c r="CZ244" s="11"/>
      <c r="DA244" s="11"/>
      <c r="DB244" s="11"/>
      <c r="DC244" s="11"/>
      <c r="DD244" s="11"/>
      <c r="DF244" s="11">
        <f t="shared" si="12"/>
        <v>16</v>
      </c>
      <c r="DG244" s="11">
        <f t="shared" si="13"/>
        <v>19</v>
      </c>
      <c r="DH244" s="20">
        <f t="shared" ca="1" si="14"/>
        <v>0</v>
      </c>
      <c r="DI244" s="11">
        <v>1</v>
      </c>
    </row>
    <row r="245" spans="1:113" x14ac:dyDescent="0.25">
      <c r="A245" s="11" t="s">
        <v>57</v>
      </c>
      <c r="B245" s="11" t="s">
        <v>56</v>
      </c>
      <c r="C245" s="11" t="s">
        <v>31</v>
      </c>
      <c r="D245" s="11" t="s">
        <v>56</v>
      </c>
      <c r="E245" s="11" t="s">
        <v>56</v>
      </c>
      <c r="F245" s="11" t="s">
        <v>56</v>
      </c>
      <c r="G245" s="11" t="s">
        <v>173</v>
      </c>
      <c r="H245" s="1">
        <v>42258</v>
      </c>
      <c r="I245" s="11">
        <v>15</v>
      </c>
      <c r="J245" s="11">
        <v>18</v>
      </c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1"/>
      <c r="CN245" s="11"/>
      <c r="CO245" s="11"/>
      <c r="CP245" s="11"/>
      <c r="CQ245" s="11"/>
      <c r="CR245" s="11"/>
      <c r="CS245" s="11"/>
      <c r="CT245" s="11"/>
      <c r="CU245" s="11"/>
      <c r="CV245" s="11"/>
      <c r="CW245" s="11"/>
      <c r="CX245" s="11"/>
      <c r="CY245" s="11"/>
      <c r="CZ245" s="11"/>
      <c r="DA245" s="11"/>
      <c r="DB245" s="11"/>
      <c r="DC245" s="11"/>
      <c r="DD245" s="11"/>
      <c r="DF245" s="11">
        <f t="shared" si="12"/>
        <v>15</v>
      </c>
      <c r="DG245" s="11">
        <f t="shared" si="13"/>
        <v>18</v>
      </c>
      <c r="DH245" s="20">
        <f t="shared" ca="1" si="14"/>
        <v>0</v>
      </c>
      <c r="DI245" s="11">
        <v>1</v>
      </c>
    </row>
    <row r="246" spans="1:113" x14ac:dyDescent="0.25">
      <c r="A246" s="11" t="s">
        <v>57</v>
      </c>
      <c r="B246" s="11" t="s">
        <v>56</v>
      </c>
      <c r="C246" s="11" t="s">
        <v>31</v>
      </c>
      <c r="D246" s="11" t="s">
        <v>56</v>
      </c>
      <c r="E246" s="11" t="s">
        <v>56</v>
      </c>
      <c r="F246" s="11" t="s">
        <v>56</v>
      </c>
      <c r="G246" s="11" t="s">
        <v>173</v>
      </c>
      <c r="H246" s="1">
        <v>42258</v>
      </c>
      <c r="I246" s="11">
        <v>16</v>
      </c>
      <c r="J246" s="11">
        <v>19</v>
      </c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1"/>
      <c r="CN246" s="11"/>
      <c r="CO246" s="11"/>
      <c r="CP246" s="11"/>
      <c r="CQ246" s="11"/>
      <c r="CR246" s="11"/>
      <c r="CS246" s="11"/>
      <c r="CT246" s="11"/>
      <c r="CU246" s="11"/>
      <c r="CV246" s="11"/>
      <c r="CW246" s="11"/>
      <c r="CX246" s="11"/>
      <c r="CY246" s="11"/>
      <c r="CZ246" s="11"/>
      <c r="DA246" s="11"/>
      <c r="DB246" s="11"/>
      <c r="DC246" s="11"/>
      <c r="DD246" s="11"/>
      <c r="DF246" s="11">
        <f t="shared" si="12"/>
        <v>16</v>
      </c>
      <c r="DG246" s="11">
        <f t="shared" si="13"/>
        <v>19</v>
      </c>
      <c r="DH246" s="20">
        <f t="shared" ca="1" si="14"/>
        <v>0</v>
      </c>
      <c r="DI246" s="11">
        <v>1</v>
      </c>
    </row>
    <row r="247" spans="1:113" x14ac:dyDescent="0.25">
      <c r="A247" s="11" t="s">
        <v>57</v>
      </c>
      <c r="B247" s="11" t="s">
        <v>56</v>
      </c>
      <c r="C247" s="11" t="s">
        <v>31</v>
      </c>
      <c r="D247" s="11" t="s">
        <v>56</v>
      </c>
      <c r="E247" s="11" t="s">
        <v>56</v>
      </c>
      <c r="F247" s="11" t="s">
        <v>56</v>
      </c>
      <c r="G247" s="11" t="s">
        <v>173</v>
      </c>
      <c r="H247" s="1">
        <v>42271</v>
      </c>
      <c r="I247" s="11">
        <v>19</v>
      </c>
      <c r="J247" s="11">
        <v>19</v>
      </c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1"/>
      <c r="CP247" s="11"/>
      <c r="CQ247" s="11"/>
      <c r="CR247" s="11"/>
      <c r="CS247" s="11"/>
      <c r="CT247" s="11"/>
      <c r="CU247" s="11"/>
      <c r="CV247" s="11"/>
      <c r="CW247" s="11"/>
      <c r="CX247" s="11"/>
      <c r="CY247" s="11"/>
      <c r="CZ247" s="11"/>
      <c r="DA247" s="11"/>
      <c r="DB247" s="11"/>
      <c r="DC247" s="11"/>
      <c r="DD247" s="11"/>
      <c r="DF247" s="11">
        <f t="shared" si="12"/>
        <v>19</v>
      </c>
      <c r="DG247" s="11">
        <f t="shared" si="13"/>
        <v>19</v>
      </c>
      <c r="DH247" s="20">
        <f t="shared" ca="1" si="14"/>
        <v>0</v>
      </c>
      <c r="DI247" s="11">
        <v>1</v>
      </c>
    </row>
    <row r="248" spans="1:113" x14ac:dyDescent="0.25">
      <c r="A248" s="11" t="s">
        <v>57</v>
      </c>
      <c r="B248" s="11" t="s">
        <v>56</v>
      </c>
      <c r="C248" s="11" t="s">
        <v>31</v>
      </c>
      <c r="D248" s="11" t="s">
        <v>56</v>
      </c>
      <c r="E248" s="11" t="s">
        <v>56</v>
      </c>
      <c r="F248" s="11" t="s">
        <v>56</v>
      </c>
      <c r="G248" s="11" t="s">
        <v>173</v>
      </c>
      <c r="H248" s="1">
        <v>42272</v>
      </c>
      <c r="I248" s="11">
        <v>18</v>
      </c>
      <c r="J248" s="11">
        <v>19</v>
      </c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1"/>
      <c r="CP248" s="11"/>
      <c r="CQ248" s="11"/>
      <c r="CR248" s="11"/>
      <c r="CS248" s="11"/>
      <c r="CT248" s="11"/>
      <c r="CU248" s="11"/>
      <c r="CV248" s="11"/>
      <c r="CW248" s="11"/>
      <c r="CX248" s="11"/>
      <c r="CY248" s="11"/>
      <c r="CZ248" s="11"/>
      <c r="DA248" s="11"/>
      <c r="DB248" s="11"/>
      <c r="DC248" s="11"/>
      <c r="DD248" s="11"/>
      <c r="DF248" s="11">
        <f t="shared" si="12"/>
        <v>18</v>
      </c>
      <c r="DG248" s="11">
        <f t="shared" si="13"/>
        <v>19</v>
      </c>
      <c r="DH248" s="20">
        <f t="shared" ca="1" si="14"/>
        <v>0</v>
      </c>
      <c r="DI248" s="11">
        <v>1</v>
      </c>
    </row>
    <row r="249" spans="1:113" x14ac:dyDescent="0.25">
      <c r="A249" s="11" t="s">
        <v>57</v>
      </c>
      <c r="B249" s="11" t="s">
        <v>56</v>
      </c>
      <c r="C249" s="11" t="s">
        <v>31</v>
      </c>
      <c r="D249" s="11" t="s">
        <v>56</v>
      </c>
      <c r="E249" s="11" t="s">
        <v>56</v>
      </c>
      <c r="F249" s="11" t="s">
        <v>56</v>
      </c>
      <c r="G249" s="11" t="s">
        <v>173</v>
      </c>
      <c r="H249" s="1">
        <v>42275</v>
      </c>
      <c r="I249" s="11">
        <v>19</v>
      </c>
      <c r="J249" s="11">
        <v>19</v>
      </c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1"/>
      <c r="CN249" s="11"/>
      <c r="CO249" s="11"/>
      <c r="CP249" s="11"/>
      <c r="CQ249" s="11"/>
      <c r="CR249" s="11"/>
      <c r="CS249" s="11"/>
      <c r="CT249" s="11"/>
      <c r="CU249" s="11"/>
      <c r="CV249" s="11"/>
      <c r="CW249" s="11"/>
      <c r="CX249" s="11"/>
      <c r="CY249" s="11"/>
      <c r="CZ249" s="11"/>
      <c r="DA249" s="11"/>
      <c r="DB249" s="11"/>
      <c r="DC249" s="11"/>
      <c r="DD249" s="11"/>
      <c r="DF249" s="11">
        <f t="shared" si="12"/>
        <v>19</v>
      </c>
      <c r="DG249" s="11">
        <f t="shared" si="13"/>
        <v>19</v>
      </c>
      <c r="DH249" s="20">
        <f t="shared" ca="1" si="14"/>
        <v>0</v>
      </c>
      <c r="DI249" s="11">
        <v>1</v>
      </c>
    </row>
    <row r="250" spans="1:113" x14ac:dyDescent="0.25">
      <c r="A250" s="11" t="s">
        <v>57</v>
      </c>
      <c r="B250" s="11" t="s">
        <v>56</v>
      </c>
      <c r="C250" s="11" t="s">
        <v>31</v>
      </c>
      <c r="D250" s="11" t="s">
        <v>56</v>
      </c>
      <c r="E250" s="11" t="s">
        <v>56</v>
      </c>
      <c r="F250" s="11" t="s">
        <v>56</v>
      </c>
      <c r="G250" s="11" t="s">
        <v>173</v>
      </c>
      <c r="H250" s="1">
        <v>42276</v>
      </c>
      <c r="I250" s="11">
        <v>19</v>
      </c>
      <c r="J250" s="11">
        <v>19</v>
      </c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1"/>
      <c r="CN250" s="11"/>
      <c r="CO250" s="11"/>
      <c r="CP250" s="11"/>
      <c r="CQ250" s="11"/>
      <c r="CR250" s="11"/>
      <c r="CS250" s="11"/>
      <c r="CT250" s="11"/>
      <c r="CU250" s="11"/>
      <c r="CV250" s="11"/>
      <c r="CW250" s="11"/>
      <c r="CX250" s="11"/>
      <c r="CY250" s="11"/>
      <c r="CZ250" s="11"/>
      <c r="DA250" s="11"/>
      <c r="DB250" s="11"/>
      <c r="DC250" s="11"/>
      <c r="DD250" s="11"/>
      <c r="DF250" s="11">
        <f t="shared" si="12"/>
        <v>19</v>
      </c>
      <c r="DG250" s="11">
        <f t="shared" si="13"/>
        <v>19</v>
      </c>
      <c r="DH250" s="20">
        <f t="shared" ca="1" si="14"/>
        <v>0</v>
      </c>
      <c r="DI250" s="11">
        <v>1</v>
      </c>
    </row>
    <row r="251" spans="1:113" x14ac:dyDescent="0.25">
      <c r="A251" s="11" t="s">
        <v>57</v>
      </c>
      <c r="B251" s="11" t="s">
        <v>56</v>
      </c>
      <c r="C251" s="11" t="s">
        <v>31</v>
      </c>
      <c r="D251" s="11" t="s">
        <v>56</v>
      </c>
      <c r="E251" s="11" t="s">
        <v>56</v>
      </c>
      <c r="F251" s="11" t="s">
        <v>56</v>
      </c>
      <c r="G251" s="11" t="s">
        <v>173</v>
      </c>
      <c r="H251" s="1">
        <v>42285</v>
      </c>
      <c r="I251" s="11">
        <v>19</v>
      </c>
      <c r="J251" s="11">
        <v>19</v>
      </c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1"/>
      <c r="CN251" s="11"/>
      <c r="CO251" s="11"/>
      <c r="CP251" s="11"/>
      <c r="CQ251" s="11"/>
      <c r="CR251" s="11"/>
      <c r="CS251" s="11"/>
      <c r="CT251" s="11"/>
      <c r="CU251" s="11"/>
      <c r="CV251" s="11"/>
      <c r="CW251" s="11"/>
      <c r="CX251" s="11"/>
      <c r="CY251" s="11"/>
      <c r="CZ251" s="11"/>
      <c r="DA251" s="11"/>
      <c r="DB251" s="11"/>
      <c r="DC251" s="11"/>
      <c r="DD251" s="11"/>
      <c r="DF251" s="11">
        <f t="shared" si="12"/>
        <v>19</v>
      </c>
      <c r="DG251" s="11">
        <f t="shared" si="13"/>
        <v>19</v>
      </c>
      <c r="DH251" s="20">
        <f t="shared" ca="1" si="14"/>
        <v>0</v>
      </c>
      <c r="DI251" s="11">
        <v>1</v>
      </c>
    </row>
    <row r="252" spans="1:113" x14ac:dyDescent="0.25">
      <c r="A252" s="11" t="s">
        <v>57</v>
      </c>
      <c r="B252" s="11" t="s">
        <v>56</v>
      </c>
      <c r="C252" s="11" t="s">
        <v>31</v>
      </c>
      <c r="D252" s="11" t="s">
        <v>56</v>
      </c>
      <c r="E252" s="11" t="s">
        <v>56</v>
      </c>
      <c r="F252" s="11" t="s">
        <v>56</v>
      </c>
      <c r="G252" s="11" t="s">
        <v>173</v>
      </c>
      <c r="H252" s="1">
        <v>42286</v>
      </c>
      <c r="I252" s="11">
        <v>17</v>
      </c>
      <c r="J252" s="11">
        <v>19</v>
      </c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1"/>
      <c r="CO252" s="11"/>
      <c r="CP252" s="11"/>
      <c r="CQ252" s="11"/>
      <c r="CR252" s="11"/>
      <c r="CS252" s="11"/>
      <c r="CT252" s="11"/>
      <c r="CU252" s="11"/>
      <c r="CV252" s="11"/>
      <c r="CW252" s="11"/>
      <c r="CX252" s="11"/>
      <c r="CY252" s="11"/>
      <c r="CZ252" s="11"/>
      <c r="DA252" s="11"/>
      <c r="DB252" s="11"/>
      <c r="DC252" s="11"/>
      <c r="DD252" s="11"/>
      <c r="DF252" s="11">
        <f t="shared" si="12"/>
        <v>17</v>
      </c>
      <c r="DG252" s="11">
        <f t="shared" si="13"/>
        <v>19</v>
      </c>
      <c r="DH252" s="20">
        <f t="shared" ca="1" si="14"/>
        <v>0</v>
      </c>
      <c r="DI252" s="11">
        <v>1</v>
      </c>
    </row>
    <row r="253" spans="1:113" x14ac:dyDescent="0.25">
      <c r="A253" s="11" t="s">
        <v>57</v>
      </c>
      <c r="B253" s="11" t="s">
        <v>56</v>
      </c>
      <c r="C253" s="11" t="s">
        <v>31</v>
      </c>
      <c r="D253" s="11" t="s">
        <v>56</v>
      </c>
      <c r="E253" s="11" t="s">
        <v>56</v>
      </c>
      <c r="F253" s="11" t="s">
        <v>56</v>
      </c>
      <c r="G253" s="11" t="s">
        <v>173</v>
      </c>
      <c r="H253" s="1">
        <v>42286</v>
      </c>
      <c r="I253" s="11">
        <v>18</v>
      </c>
      <c r="J253" s="11">
        <v>19</v>
      </c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1"/>
      <c r="CO253" s="11"/>
      <c r="CP253" s="11"/>
      <c r="CQ253" s="11"/>
      <c r="CR253" s="11"/>
      <c r="CS253" s="11"/>
      <c r="CT253" s="11"/>
      <c r="CU253" s="11"/>
      <c r="CV253" s="11"/>
      <c r="CW253" s="11"/>
      <c r="CX253" s="11"/>
      <c r="CY253" s="11"/>
      <c r="CZ253" s="11"/>
      <c r="DA253" s="11"/>
      <c r="DB253" s="11"/>
      <c r="DC253" s="11"/>
      <c r="DD253" s="11"/>
      <c r="DF253" s="11">
        <f t="shared" si="12"/>
        <v>18</v>
      </c>
      <c r="DG253" s="11">
        <f t="shared" si="13"/>
        <v>19</v>
      </c>
      <c r="DH253" s="20">
        <f t="shared" ca="1" si="14"/>
        <v>0</v>
      </c>
      <c r="DI253" s="11">
        <v>1</v>
      </c>
    </row>
    <row r="254" spans="1:113" x14ac:dyDescent="0.25">
      <c r="A254" s="11" t="s">
        <v>57</v>
      </c>
      <c r="B254" s="11" t="s">
        <v>56</v>
      </c>
      <c r="C254" s="11" t="s">
        <v>31</v>
      </c>
      <c r="D254" s="11" t="s">
        <v>56</v>
      </c>
      <c r="E254" s="11" t="s">
        <v>56</v>
      </c>
      <c r="F254" s="11" t="s">
        <v>56</v>
      </c>
      <c r="G254" s="11" t="s">
        <v>173</v>
      </c>
      <c r="H254" s="1">
        <v>42289</v>
      </c>
      <c r="I254" s="11">
        <v>17</v>
      </c>
      <c r="J254" s="11">
        <v>19</v>
      </c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1"/>
      <c r="CA254" s="11"/>
      <c r="CB254" s="11"/>
      <c r="CC254" s="11"/>
      <c r="CD254" s="11"/>
      <c r="CE254" s="11"/>
      <c r="CF254" s="11"/>
      <c r="CG254" s="11"/>
      <c r="CH254" s="11"/>
      <c r="CI254" s="11"/>
      <c r="CJ254" s="11"/>
      <c r="CK254" s="11"/>
      <c r="CL254" s="11"/>
      <c r="CM254" s="11"/>
      <c r="CN254" s="11"/>
      <c r="CO254" s="11"/>
      <c r="CP254" s="11"/>
      <c r="CQ254" s="11"/>
      <c r="CR254" s="11"/>
      <c r="CS254" s="11"/>
      <c r="CT254" s="11"/>
      <c r="CU254" s="11"/>
      <c r="CV254" s="11"/>
      <c r="CW254" s="11"/>
      <c r="CX254" s="11"/>
      <c r="CY254" s="11"/>
      <c r="CZ254" s="11"/>
      <c r="DA254" s="11"/>
      <c r="DB254" s="11"/>
      <c r="DC254" s="11"/>
      <c r="DD254" s="11"/>
      <c r="DF254" s="11">
        <f t="shared" si="12"/>
        <v>17</v>
      </c>
      <c r="DG254" s="11">
        <f t="shared" si="13"/>
        <v>19</v>
      </c>
      <c r="DH254" s="20">
        <f t="shared" ca="1" si="14"/>
        <v>0</v>
      </c>
      <c r="DI254" s="11">
        <v>1</v>
      </c>
    </row>
    <row r="255" spans="1:113" x14ac:dyDescent="0.25">
      <c r="A255" s="11" t="s">
        <v>57</v>
      </c>
      <c r="B255" s="11" t="s">
        <v>56</v>
      </c>
      <c r="C255" s="11" t="s">
        <v>31</v>
      </c>
      <c r="D255" s="11" t="s">
        <v>56</v>
      </c>
      <c r="E255" s="11" t="s">
        <v>56</v>
      </c>
      <c r="F255" s="11" t="s">
        <v>56</v>
      </c>
      <c r="G255" s="11" t="s">
        <v>173</v>
      </c>
      <c r="H255" s="1">
        <v>42290</v>
      </c>
      <c r="I255" s="11">
        <v>16</v>
      </c>
      <c r="J255" s="11">
        <v>19</v>
      </c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1"/>
      <c r="CO255" s="11"/>
      <c r="CP255" s="11"/>
      <c r="CQ255" s="11"/>
      <c r="CR255" s="11"/>
      <c r="CS255" s="11"/>
      <c r="CT255" s="11"/>
      <c r="CU255" s="11"/>
      <c r="CV255" s="11"/>
      <c r="CW255" s="11"/>
      <c r="CX255" s="11"/>
      <c r="CY255" s="11"/>
      <c r="CZ255" s="11"/>
      <c r="DA255" s="11"/>
      <c r="DB255" s="11"/>
      <c r="DC255" s="11"/>
      <c r="DD255" s="11"/>
      <c r="DF255" s="11">
        <f t="shared" si="12"/>
        <v>16</v>
      </c>
      <c r="DG255" s="11">
        <f t="shared" si="13"/>
        <v>19</v>
      </c>
      <c r="DH255" s="20">
        <f t="shared" ca="1" si="14"/>
        <v>0</v>
      </c>
      <c r="DI255" s="11">
        <v>1</v>
      </c>
    </row>
    <row r="256" spans="1:113" x14ac:dyDescent="0.25">
      <c r="A256" s="11" t="s">
        <v>57</v>
      </c>
      <c r="B256" s="11" t="s">
        <v>56</v>
      </c>
      <c r="C256" s="11" t="s">
        <v>31</v>
      </c>
      <c r="D256" s="11" t="s">
        <v>56</v>
      </c>
      <c r="E256" s="11" t="s">
        <v>56</v>
      </c>
      <c r="F256" s="11" t="s">
        <v>56</v>
      </c>
      <c r="G256" s="11" t="s">
        <v>173</v>
      </c>
      <c r="H256" s="1">
        <v>42290</v>
      </c>
      <c r="I256" s="11">
        <v>17</v>
      </c>
      <c r="J256" s="11">
        <v>19</v>
      </c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"/>
      <c r="CD256" s="11"/>
      <c r="CE256" s="11"/>
      <c r="CF256" s="11"/>
      <c r="CG256" s="11"/>
      <c r="CH256" s="11"/>
      <c r="CI256" s="11"/>
      <c r="CJ256" s="11"/>
      <c r="CK256" s="11"/>
      <c r="CL256" s="11"/>
      <c r="CM256" s="11"/>
      <c r="CN256" s="11"/>
      <c r="CO256" s="11"/>
      <c r="CP256" s="11"/>
      <c r="CQ256" s="11"/>
      <c r="CR256" s="11"/>
      <c r="CS256" s="11"/>
      <c r="CT256" s="11"/>
      <c r="CU256" s="11"/>
      <c r="CV256" s="11"/>
      <c r="CW256" s="11"/>
      <c r="CX256" s="11"/>
      <c r="CY256" s="11"/>
      <c r="CZ256" s="11"/>
      <c r="DA256" s="11"/>
      <c r="DB256" s="11"/>
      <c r="DC256" s="11"/>
      <c r="DD256" s="11"/>
      <c r="DF256" s="11">
        <f t="shared" si="12"/>
        <v>17</v>
      </c>
      <c r="DG256" s="11">
        <f t="shared" si="13"/>
        <v>19</v>
      </c>
      <c r="DH256" s="20">
        <f t="shared" ca="1" si="14"/>
        <v>0</v>
      </c>
      <c r="DI256" s="11">
        <v>1</v>
      </c>
    </row>
    <row r="257" spans="1:113" x14ac:dyDescent="0.25">
      <c r="A257" s="11" t="s">
        <v>57</v>
      </c>
      <c r="B257" s="11" t="s">
        <v>56</v>
      </c>
      <c r="C257" s="11" t="s">
        <v>31</v>
      </c>
      <c r="D257" s="11" t="s">
        <v>56</v>
      </c>
      <c r="E257" s="11" t="s">
        <v>56</v>
      </c>
      <c r="F257" s="11" t="s">
        <v>56</v>
      </c>
      <c r="G257" s="11" t="s">
        <v>173</v>
      </c>
      <c r="H257" s="1">
        <v>42291</v>
      </c>
      <c r="I257" s="11">
        <v>18</v>
      </c>
      <c r="J257" s="11">
        <v>19</v>
      </c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"/>
      <c r="CD257" s="11"/>
      <c r="CE257" s="11"/>
      <c r="CF257" s="11"/>
      <c r="CG257" s="11"/>
      <c r="CH257" s="11"/>
      <c r="CI257" s="11"/>
      <c r="CJ257" s="11"/>
      <c r="CK257" s="11"/>
      <c r="CL257" s="11"/>
      <c r="CM257" s="11"/>
      <c r="CN257" s="11"/>
      <c r="CO257" s="11"/>
      <c r="CP257" s="11"/>
      <c r="CQ257" s="11"/>
      <c r="CR257" s="11"/>
      <c r="CS257" s="11"/>
      <c r="CT257" s="11"/>
      <c r="CU257" s="11"/>
      <c r="CV257" s="11"/>
      <c r="CW257" s="11"/>
      <c r="CX257" s="11"/>
      <c r="CY257" s="11"/>
      <c r="CZ257" s="11"/>
      <c r="DA257" s="11"/>
      <c r="DB257" s="11"/>
      <c r="DC257" s="11"/>
      <c r="DD257" s="11"/>
      <c r="DF257" s="11">
        <f t="shared" si="12"/>
        <v>18</v>
      </c>
      <c r="DG257" s="11">
        <f t="shared" si="13"/>
        <v>19</v>
      </c>
      <c r="DH257" s="20">
        <f t="shared" ca="1" si="14"/>
        <v>0</v>
      </c>
      <c r="DI257" s="11">
        <v>1</v>
      </c>
    </row>
    <row r="258" spans="1:113" x14ac:dyDescent="0.25">
      <c r="A258" s="11" t="s">
        <v>57</v>
      </c>
      <c r="B258" s="11" t="s">
        <v>56</v>
      </c>
      <c r="C258" s="11" t="s">
        <v>31</v>
      </c>
      <c r="D258" s="11" t="s">
        <v>56</v>
      </c>
      <c r="E258" s="11" t="s">
        <v>56</v>
      </c>
      <c r="F258" s="11" t="s">
        <v>56</v>
      </c>
      <c r="G258" s="11" t="s">
        <v>173</v>
      </c>
      <c r="H258" s="1">
        <v>42292</v>
      </c>
      <c r="I258" s="11">
        <v>18</v>
      </c>
      <c r="J258" s="11">
        <v>19</v>
      </c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1"/>
      <c r="CI258" s="11"/>
      <c r="CJ258" s="11"/>
      <c r="CK258" s="11"/>
      <c r="CL258" s="11"/>
      <c r="CM258" s="11"/>
      <c r="CN258" s="11"/>
      <c r="CO258" s="11"/>
      <c r="CP258" s="11"/>
      <c r="CQ258" s="11"/>
      <c r="CR258" s="11"/>
      <c r="CS258" s="11"/>
      <c r="CT258" s="11"/>
      <c r="CU258" s="11"/>
      <c r="CV258" s="11"/>
      <c r="CW258" s="11"/>
      <c r="CX258" s="11"/>
      <c r="CY258" s="11"/>
      <c r="CZ258" s="11"/>
      <c r="DA258" s="11"/>
      <c r="DB258" s="11"/>
      <c r="DC258" s="11"/>
      <c r="DD258" s="11"/>
      <c r="DF258" s="11">
        <f t="shared" si="12"/>
        <v>18</v>
      </c>
      <c r="DG258" s="11">
        <f t="shared" si="13"/>
        <v>19</v>
      </c>
      <c r="DH258" s="20">
        <f t="shared" ca="1" si="14"/>
        <v>0</v>
      </c>
      <c r="DI258" s="11">
        <v>1</v>
      </c>
    </row>
    <row r="259" spans="1:113" x14ac:dyDescent="0.25">
      <c r="A259" s="11" t="s">
        <v>57</v>
      </c>
      <c r="B259" s="11" t="s">
        <v>56</v>
      </c>
      <c r="C259" s="11" t="s">
        <v>31</v>
      </c>
      <c r="D259" s="11" t="s">
        <v>56</v>
      </c>
      <c r="E259" s="11" t="s">
        <v>56</v>
      </c>
      <c r="F259" s="11" t="s">
        <v>56</v>
      </c>
      <c r="G259" s="11" t="s">
        <v>173</v>
      </c>
      <c r="H259" s="1">
        <v>42292</v>
      </c>
      <c r="I259" s="11">
        <v>19</v>
      </c>
      <c r="J259" s="11">
        <v>19</v>
      </c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1"/>
      <c r="CU259" s="11"/>
      <c r="CV259" s="11"/>
      <c r="CW259" s="11"/>
      <c r="CX259" s="11"/>
      <c r="CY259" s="11"/>
      <c r="CZ259" s="11"/>
      <c r="DA259" s="11"/>
      <c r="DB259" s="11"/>
      <c r="DC259" s="11"/>
      <c r="DD259" s="11"/>
      <c r="DF259" s="11">
        <f t="shared" si="12"/>
        <v>19</v>
      </c>
      <c r="DG259" s="11">
        <f t="shared" si="13"/>
        <v>19</v>
      </c>
      <c r="DH259" s="20">
        <f t="shared" ca="1" si="14"/>
        <v>0</v>
      </c>
      <c r="DI259" s="11">
        <v>1</v>
      </c>
    </row>
    <row r="260" spans="1:113" x14ac:dyDescent="0.25">
      <c r="A260" s="11" t="s">
        <v>57</v>
      </c>
      <c r="B260" s="11" t="s">
        <v>56</v>
      </c>
      <c r="C260" s="11" t="s">
        <v>31</v>
      </c>
      <c r="D260" s="11" t="s">
        <v>56</v>
      </c>
      <c r="E260" s="11" t="s">
        <v>56</v>
      </c>
      <c r="F260" s="11" t="s">
        <v>56</v>
      </c>
      <c r="G260" s="11" t="s">
        <v>173</v>
      </c>
      <c r="H260" s="1">
        <v>42293</v>
      </c>
      <c r="I260" s="11">
        <v>19</v>
      </c>
      <c r="J260" s="11">
        <v>19</v>
      </c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  <c r="BT260" s="11"/>
      <c r="BU260" s="11"/>
      <c r="BV260" s="11"/>
      <c r="BW260" s="11"/>
      <c r="BX260" s="11"/>
      <c r="BY260" s="11"/>
      <c r="BZ260" s="11"/>
      <c r="CA260" s="11"/>
      <c r="CB260" s="11"/>
      <c r="CC260" s="11"/>
      <c r="CD260" s="11"/>
      <c r="CE260" s="11"/>
      <c r="CF260" s="11"/>
      <c r="CG260" s="11"/>
      <c r="CH260" s="11"/>
      <c r="CI260" s="11"/>
      <c r="CJ260" s="11"/>
      <c r="CK260" s="11"/>
      <c r="CL260" s="11"/>
      <c r="CM260" s="11"/>
      <c r="CN260" s="11"/>
      <c r="CO260" s="11"/>
      <c r="CP260" s="11"/>
      <c r="CQ260" s="11"/>
      <c r="CR260" s="11"/>
      <c r="CS260" s="11"/>
      <c r="CT260" s="11"/>
      <c r="CU260" s="11"/>
      <c r="CV260" s="11"/>
      <c r="CW260" s="11"/>
      <c r="CX260" s="11"/>
      <c r="CY260" s="11"/>
      <c r="CZ260" s="11"/>
      <c r="DA260" s="11"/>
      <c r="DB260" s="11"/>
      <c r="DC260" s="11"/>
      <c r="DD260" s="11"/>
      <c r="DF260" s="11">
        <f t="shared" si="12"/>
        <v>19</v>
      </c>
      <c r="DG260" s="11">
        <f t="shared" si="13"/>
        <v>19</v>
      </c>
      <c r="DH260" s="20">
        <f t="shared" ca="1" si="14"/>
        <v>0</v>
      </c>
      <c r="DI260" s="11">
        <v>1</v>
      </c>
    </row>
    <row r="261" spans="1:113" x14ac:dyDescent="0.25">
      <c r="A261" s="11" t="s">
        <v>57</v>
      </c>
      <c r="B261" s="11" t="s">
        <v>56</v>
      </c>
      <c r="C261" s="11" t="s">
        <v>31</v>
      </c>
      <c r="D261" s="11" t="s">
        <v>56</v>
      </c>
      <c r="E261" s="11" t="s">
        <v>56</v>
      </c>
      <c r="F261" s="11" t="s">
        <v>56</v>
      </c>
      <c r="G261" s="11" t="s">
        <v>173</v>
      </c>
      <c r="H261" s="1">
        <v>42303</v>
      </c>
      <c r="I261" s="11">
        <v>19</v>
      </c>
      <c r="J261" s="11">
        <v>19</v>
      </c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  <c r="CA261" s="11"/>
      <c r="CB261" s="11"/>
      <c r="CC261" s="11"/>
      <c r="CD261" s="11"/>
      <c r="CE261" s="11"/>
      <c r="CF261" s="11"/>
      <c r="CG261" s="11"/>
      <c r="CH261" s="11"/>
      <c r="CI261" s="11"/>
      <c r="CJ261" s="11"/>
      <c r="CK261" s="11"/>
      <c r="CL261" s="11"/>
      <c r="CM261" s="11"/>
      <c r="CN261" s="11"/>
      <c r="CO261" s="11"/>
      <c r="CP261" s="11"/>
      <c r="CQ261" s="11"/>
      <c r="CR261" s="11"/>
      <c r="CS261" s="11"/>
      <c r="CT261" s="11"/>
      <c r="CU261" s="11"/>
      <c r="CV261" s="11"/>
      <c r="CW261" s="11"/>
      <c r="CX261" s="11"/>
      <c r="CY261" s="11"/>
      <c r="CZ261" s="11"/>
      <c r="DA261" s="11"/>
      <c r="DB261" s="11"/>
      <c r="DC261" s="11"/>
      <c r="DD261" s="11"/>
      <c r="DF261" s="11">
        <f t="shared" si="12"/>
        <v>19</v>
      </c>
      <c r="DG261" s="11">
        <f t="shared" si="13"/>
        <v>19</v>
      </c>
      <c r="DH261" s="20">
        <f t="shared" ca="1" si="14"/>
        <v>0</v>
      </c>
      <c r="DI261" s="11">
        <v>1</v>
      </c>
    </row>
    <row r="262" spans="1:113" x14ac:dyDescent="0.25">
      <c r="A262" s="11" t="s">
        <v>57</v>
      </c>
      <c r="B262" s="11" t="s">
        <v>56</v>
      </c>
      <c r="C262" s="11" t="s">
        <v>31</v>
      </c>
      <c r="D262" s="11" t="s">
        <v>56</v>
      </c>
      <c r="E262" s="11" t="s">
        <v>56</v>
      </c>
      <c r="F262" s="11" t="s">
        <v>56</v>
      </c>
      <c r="G262" s="11" t="s">
        <v>173</v>
      </c>
      <c r="H262" s="1">
        <v>42304</v>
      </c>
      <c r="I262" s="11">
        <v>19</v>
      </c>
      <c r="J262" s="11">
        <v>19</v>
      </c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  <c r="CA262" s="11"/>
      <c r="CB262" s="11"/>
      <c r="CC262" s="11"/>
      <c r="CD262" s="11"/>
      <c r="CE262" s="11"/>
      <c r="CF262" s="11"/>
      <c r="CG262" s="11"/>
      <c r="CH262" s="11"/>
      <c r="CI262" s="11"/>
      <c r="CJ262" s="11"/>
      <c r="CK262" s="11"/>
      <c r="CL262" s="11"/>
      <c r="CM262" s="11"/>
      <c r="CN262" s="11"/>
      <c r="CO262" s="11"/>
      <c r="CP262" s="11"/>
      <c r="CQ262" s="11"/>
      <c r="CR262" s="11"/>
      <c r="CS262" s="11"/>
      <c r="CT262" s="11"/>
      <c r="CU262" s="11"/>
      <c r="CV262" s="11"/>
      <c r="CW262" s="11"/>
      <c r="CX262" s="11"/>
      <c r="CY262" s="11"/>
      <c r="CZ262" s="11"/>
      <c r="DA262" s="11"/>
      <c r="DB262" s="11"/>
      <c r="DC262" s="11"/>
      <c r="DD262" s="11"/>
      <c r="DF262" s="11">
        <f t="shared" si="12"/>
        <v>19</v>
      </c>
      <c r="DG262" s="11">
        <f t="shared" si="13"/>
        <v>19</v>
      </c>
      <c r="DH262" s="20">
        <f t="shared" ca="1" si="14"/>
        <v>0</v>
      </c>
      <c r="DI262" s="11">
        <v>1</v>
      </c>
    </row>
    <row r="263" spans="1:113" x14ac:dyDescent="0.25">
      <c r="A263" s="11" t="s">
        <v>57</v>
      </c>
      <c r="B263" s="11" t="s">
        <v>56</v>
      </c>
      <c r="C263" s="11" t="s">
        <v>31</v>
      </c>
      <c r="D263" s="11" t="s">
        <v>56</v>
      </c>
      <c r="E263" s="11" t="s">
        <v>56</v>
      </c>
      <c r="F263" s="11" t="s">
        <v>56</v>
      </c>
      <c r="G263" s="11" t="s">
        <v>173</v>
      </c>
      <c r="H263" s="1">
        <v>42305</v>
      </c>
      <c r="I263" s="11">
        <v>19</v>
      </c>
      <c r="J263" s="11">
        <v>19</v>
      </c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  <c r="CA263" s="11"/>
      <c r="CB263" s="11"/>
      <c r="CC263" s="11"/>
      <c r="CD263" s="11"/>
      <c r="CE263" s="11"/>
      <c r="CF263" s="11"/>
      <c r="CG263" s="11"/>
      <c r="CH263" s="11"/>
      <c r="CI263" s="11"/>
      <c r="CJ263" s="11"/>
      <c r="CK263" s="11"/>
      <c r="CL263" s="11"/>
      <c r="CM263" s="11"/>
      <c r="CN263" s="11"/>
      <c r="CO263" s="11"/>
      <c r="CP263" s="11"/>
      <c r="CQ263" s="11"/>
      <c r="CR263" s="11"/>
      <c r="CS263" s="11"/>
      <c r="CT263" s="11"/>
      <c r="CU263" s="11"/>
      <c r="CV263" s="11"/>
      <c r="CW263" s="11"/>
      <c r="CX263" s="11"/>
      <c r="CY263" s="11"/>
      <c r="CZ263" s="11"/>
      <c r="DA263" s="11"/>
      <c r="DB263" s="11"/>
      <c r="DC263" s="11"/>
      <c r="DD263" s="11"/>
      <c r="DF263" s="11">
        <f t="shared" si="12"/>
        <v>19</v>
      </c>
      <c r="DG263" s="11">
        <f t="shared" si="13"/>
        <v>19</v>
      </c>
      <c r="DH263" s="20">
        <f t="shared" ca="1" si="14"/>
        <v>0</v>
      </c>
      <c r="DI263" s="11">
        <v>1</v>
      </c>
    </row>
    <row r="264" spans="1:113" x14ac:dyDescent="0.25">
      <c r="A264" s="11" t="s">
        <v>57</v>
      </c>
      <c r="B264" s="11" t="s">
        <v>56</v>
      </c>
      <c r="C264" s="11" t="s">
        <v>31</v>
      </c>
      <c r="D264" s="11" t="s">
        <v>56</v>
      </c>
      <c r="E264" s="11" t="s">
        <v>56</v>
      </c>
      <c r="F264" s="11" t="s">
        <v>56</v>
      </c>
      <c r="G264" s="11" t="s">
        <v>173</v>
      </c>
      <c r="H264" s="1">
        <v>42306</v>
      </c>
      <c r="I264" s="11">
        <v>19</v>
      </c>
      <c r="J264" s="11">
        <v>19</v>
      </c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"/>
      <c r="CD264" s="11"/>
      <c r="CE264" s="11"/>
      <c r="CF264" s="11"/>
      <c r="CG264" s="11"/>
      <c r="CH264" s="11"/>
      <c r="CI264" s="11"/>
      <c r="CJ264" s="11"/>
      <c r="CK264" s="11"/>
      <c r="CL264" s="11"/>
      <c r="CM264" s="11"/>
      <c r="CN264" s="11"/>
      <c r="CO264" s="11"/>
      <c r="CP264" s="11"/>
      <c r="CQ264" s="11"/>
      <c r="CR264" s="11"/>
      <c r="CS264" s="11"/>
      <c r="CT264" s="11"/>
      <c r="CU264" s="11"/>
      <c r="CV264" s="11"/>
      <c r="CW264" s="11"/>
      <c r="CX264" s="11"/>
      <c r="CY264" s="11"/>
      <c r="CZ264" s="11"/>
      <c r="DA264" s="11"/>
      <c r="DB264" s="11"/>
      <c r="DC264" s="11"/>
      <c r="DD264" s="11"/>
      <c r="DF264" s="11">
        <f t="shared" si="12"/>
        <v>19</v>
      </c>
      <c r="DG264" s="11">
        <f t="shared" si="13"/>
        <v>19</v>
      </c>
      <c r="DH264" s="20">
        <f t="shared" ca="1" si="14"/>
        <v>0</v>
      </c>
      <c r="DI264" s="11">
        <v>1</v>
      </c>
    </row>
    <row r="265" spans="1:113" x14ac:dyDescent="0.25">
      <c r="A265" s="11" t="s">
        <v>57</v>
      </c>
      <c r="B265" s="11" t="s">
        <v>56</v>
      </c>
      <c r="C265" s="11" t="s">
        <v>31</v>
      </c>
      <c r="D265" s="11" t="s">
        <v>56</v>
      </c>
      <c r="E265" s="11" t="s">
        <v>56</v>
      </c>
      <c r="F265" s="11" t="s">
        <v>56</v>
      </c>
      <c r="G265" s="11" t="s">
        <v>173</v>
      </c>
      <c r="H265" s="1">
        <v>42307</v>
      </c>
      <c r="I265" s="11">
        <v>19</v>
      </c>
      <c r="J265" s="11">
        <v>19</v>
      </c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  <c r="CA265" s="11"/>
      <c r="CB265" s="11"/>
      <c r="CC265" s="11"/>
      <c r="CD265" s="11"/>
      <c r="CE265" s="11"/>
      <c r="CF265" s="11"/>
      <c r="CG265" s="11"/>
      <c r="CH265" s="11"/>
      <c r="CI265" s="11"/>
      <c r="CJ265" s="11"/>
      <c r="CK265" s="11"/>
      <c r="CL265" s="11"/>
      <c r="CM265" s="11"/>
      <c r="CN265" s="11"/>
      <c r="CO265" s="11"/>
      <c r="CP265" s="11"/>
      <c r="CQ265" s="11"/>
      <c r="CR265" s="11"/>
      <c r="CS265" s="11"/>
      <c r="CT265" s="11"/>
      <c r="CU265" s="11"/>
      <c r="CV265" s="11"/>
      <c r="CW265" s="11"/>
      <c r="CX265" s="11"/>
      <c r="CY265" s="11"/>
      <c r="CZ265" s="11"/>
      <c r="DA265" s="11"/>
      <c r="DB265" s="11"/>
      <c r="DC265" s="11"/>
      <c r="DD265" s="11"/>
      <c r="DF265" s="11">
        <f t="shared" si="12"/>
        <v>19</v>
      </c>
      <c r="DG265" s="11">
        <f t="shared" si="13"/>
        <v>19</v>
      </c>
      <c r="DH265" s="20">
        <f t="shared" ca="1" si="14"/>
        <v>0</v>
      </c>
      <c r="DI265" s="11">
        <v>1</v>
      </c>
    </row>
    <row r="266" spans="1:113" x14ac:dyDescent="0.25">
      <c r="A266" s="11" t="s">
        <v>57</v>
      </c>
      <c r="B266" s="11" t="s">
        <v>56</v>
      </c>
      <c r="C266" s="11" t="s">
        <v>31</v>
      </c>
      <c r="D266" s="11" t="s">
        <v>56</v>
      </c>
      <c r="E266" s="11" t="s">
        <v>56</v>
      </c>
      <c r="F266" s="11" t="s">
        <v>56</v>
      </c>
      <c r="G266" s="11" t="s">
        <v>174</v>
      </c>
      <c r="H266" s="1">
        <v>41947</v>
      </c>
      <c r="I266" s="11">
        <v>19</v>
      </c>
      <c r="J266" s="11">
        <v>19</v>
      </c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  <c r="CB266" s="11"/>
      <c r="CC266" s="11"/>
      <c r="CD266" s="11"/>
      <c r="CE266" s="11"/>
      <c r="CF266" s="11"/>
      <c r="CG266" s="11"/>
      <c r="CH266" s="11"/>
      <c r="CI266" s="11"/>
      <c r="CJ266" s="11"/>
      <c r="CK266" s="11"/>
      <c r="CL266" s="11"/>
      <c r="CM266" s="11"/>
      <c r="CN266" s="11"/>
      <c r="CO266" s="11"/>
      <c r="CP266" s="11"/>
      <c r="CQ266" s="11"/>
      <c r="CR266" s="11"/>
      <c r="CS266" s="11"/>
      <c r="CT266" s="11"/>
      <c r="CU266" s="11"/>
      <c r="CV266" s="11"/>
      <c r="CW266" s="11"/>
      <c r="CX266" s="11"/>
      <c r="CY266" s="11"/>
      <c r="CZ266" s="11"/>
      <c r="DA266" s="11"/>
      <c r="DB266" s="11"/>
      <c r="DC266" s="11"/>
      <c r="DD266" s="11"/>
      <c r="DF266" s="11">
        <f t="shared" si="12"/>
        <v>19</v>
      </c>
      <c r="DG266" s="11">
        <f t="shared" si="13"/>
        <v>19</v>
      </c>
      <c r="DH266" s="20">
        <f t="shared" ca="1" si="14"/>
        <v>0</v>
      </c>
      <c r="DI266" s="11">
        <v>1</v>
      </c>
    </row>
    <row r="267" spans="1:113" x14ac:dyDescent="0.25">
      <c r="A267" s="11" t="s">
        <v>57</v>
      </c>
      <c r="B267" s="11" t="s">
        <v>56</v>
      </c>
      <c r="C267" s="11" t="s">
        <v>31</v>
      </c>
      <c r="D267" s="11" t="s">
        <v>56</v>
      </c>
      <c r="E267" s="11" t="s">
        <v>56</v>
      </c>
      <c r="F267" s="11" t="s">
        <v>56</v>
      </c>
      <c r="G267" s="11" t="s">
        <v>174</v>
      </c>
      <c r="H267" s="1">
        <v>41948</v>
      </c>
      <c r="I267" s="11">
        <v>18</v>
      </c>
      <c r="J267" s="11">
        <v>19</v>
      </c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  <c r="CM267" s="11"/>
      <c r="CN267" s="11"/>
      <c r="CO267" s="11"/>
      <c r="CP267" s="11"/>
      <c r="CQ267" s="11"/>
      <c r="CR267" s="11"/>
      <c r="CS267" s="11"/>
      <c r="CT267" s="11"/>
      <c r="CU267" s="11"/>
      <c r="CV267" s="11"/>
      <c r="CW267" s="11"/>
      <c r="CX267" s="11"/>
      <c r="CY267" s="11"/>
      <c r="CZ267" s="11"/>
      <c r="DA267" s="11"/>
      <c r="DB267" s="11"/>
      <c r="DC267" s="11"/>
      <c r="DD267" s="11"/>
      <c r="DF267" s="11">
        <f t="shared" si="12"/>
        <v>18</v>
      </c>
      <c r="DG267" s="11">
        <f t="shared" si="13"/>
        <v>19</v>
      </c>
      <c r="DH267" s="20">
        <f t="shared" ca="1" si="14"/>
        <v>0</v>
      </c>
      <c r="DI267" s="11">
        <v>1</v>
      </c>
    </row>
    <row r="268" spans="1:113" x14ac:dyDescent="0.25">
      <c r="A268" s="11" t="s">
        <v>57</v>
      </c>
      <c r="B268" s="11" t="s">
        <v>56</v>
      </c>
      <c r="C268" s="11" t="s">
        <v>31</v>
      </c>
      <c r="D268" s="11" t="s">
        <v>56</v>
      </c>
      <c r="E268" s="11" t="s">
        <v>56</v>
      </c>
      <c r="F268" s="11" t="s">
        <v>56</v>
      </c>
      <c r="G268" s="11" t="s">
        <v>174</v>
      </c>
      <c r="H268" s="1">
        <v>41949</v>
      </c>
      <c r="I268" s="11">
        <v>17</v>
      </c>
      <c r="J268" s="11">
        <v>19</v>
      </c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1"/>
      <c r="CQ268" s="11"/>
      <c r="CR268" s="11"/>
      <c r="CS268" s="11"/>
      <c r="CT268" s="11"/>
      <c r="CU268" s="11"/>
      <c r="CV268" s="11"/>
      <c r="CW268" s="11"/>
      <c r="CX268" s="11"/>
      <c r="CY268" s="11"/>
      <c r="CZ268" s="11"/>
      <c r="DA268" s="11"/>
      <c r="DB268" s="11"/>
      <c r="DC268" s="11"/>
      <c r="DD268" s="11"/>
      <c r="DF268" s="11">
        <f t="shared" si="12"/>
        <v>17</v>
      </c>
      <c r="DG268" s="11">
        <f t="shared" si="13"/>
        <v>19</v>
      </c>
      <c r="DH268" s="20">
        <f t="shared" ca="1" si="14"/>
        <v>0</v>
      </c>
      <c r="DI268" s="11">
        <v>1</v>
      </c>
    </row>
    <row r="269" spans="1:113" x14ac:dyDescent="0.25">
      <c r="A269" s="11" t="s">
        <v>57</v>
      </c>
      <c r="B269" s="11" t="s">
        <v>56</v>
      </c>
      <c r="C269" s="11" t="s">
        <v>31</v>
      </c>
      <c r="D269" s="11" t="s">
        <v>56</v>
      </c>
      <c r="E269" s="11" t="s">
        <v>56</v>
      </c>
      <c r="F269" s="11" t="s">
        <v>56</v>
      </c>
      <c r="G269" s="11" t="s">
        <v>174</v>
      </c>
      <c r="H269" s="1">
        <v>41950</v>
      </c>
      <c r="I269" s="11">
        <v>18</v>
      </c>
      <c r="J269" s="11">
        <v>19</v>
      </c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  <c r="CM269" s="11"/>
      <c r="CN269" s="11"/>
      <c r="CO269" s="11"/>
      <c r="CP269" s="11"/>
      <c r="CQ269" s="11"/>
      <c r="CR269" s="11"/>
      <c r="CS269" s="11"/>
      <c r="CT269" s="11"/>
      <c r="CU269" s="11"/>
      <c r="CV269" s="11"/>
      <c r="CW269" s="11"/>
      <c r="CX269" s="11"/>
      <c r="CY269" s="11"/>
      <c r="CZ269" s="11"/>
      <c r="DA269" s="11"/>
      <c r="DB269" s="11"/>
      <c r="DC269" s="11"/>
      <c r="DD269" s="11"/>
      <c r="DF269" s="11">
        <f t="shared" si="12"/>
        <v>18</v>
      </c>
      <c r="DG269" s="11">
        <f t="shared" si="13"/>
        <v>19</v>
      </c>
      <c r="DH269" s="20">
        <f t="shared" ca="1" si="14"/>
        <v>0</v>
      </c>
      <c r="DI269" s="11">
        <v>1</v>
      </c>
    </row>
    <row r="270" spans="1:113" x14ac:dyDescent="0.25">
      <c r="A270" s="11" t="s">
        <v>57</v>
      </c>
      <c r="B270" s="11" t="s">
        <v>56</v>
      </c>
      <c r="C270" s="11" t="s">
        <v>31</v>
      </c>
      <c r="D270" s="11" t="s">
        <v>56</v>
      </c>
      <c r="E270" s="11" t="s">
        <v>56</v>
      </c>
      <c r="F270" s="11" t="s">
        <v>56</v>
      </c>
      <c r="G270" s="11" t="s">
        <v>174</v>
      </c>
      <c r="H270" s="1">
        <v>41953</v>
      </c>
      <c r="I270" s="11">
        <v>18</v>
      </c>
      <c r="J270" s="11">
        <v>19</v>
      </c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"/>
      <c r="CD270" s="11"/>
      <c r="CE270" s="11"/>
      <c r="CF270" s="11"/>
      <c r="CG270" s="11"/>
      <c r="CH270" s="11"/>
      <c r="CI270" s="11"/>
      <c r="CJ270" s="11"/>
      <c r="CK270" s="11"/>
      <c r="CL270" s="11"/>
      <c r="CM270" s="11"/>
      <c r="CN270" s="11"/>
      <c r="CO270" s="11"/>
      <c r="CP270" s="11"/>
      <c r="CQ270" s="11"/>
      <c r="CR270" s="11"/>
      <c r="CS270" s="11"/>
      <c r="CT270" s="11"/>
      <c r="CU270" s="11"/>
      <c r="CV270" s="11"/>
      <c r="CW270" s="11"/>
      <c r="CX270" s="11"/>
      <c r="CY270" s="11"/>
      <c r="CZ270" s="11"/>
      <c r="DA270" s="11"/>
      <c r="DB270" s="11"/>
      <c r="DC270" s="11"/>
      <c r="DD270" s="11"/>
      <c r="DF270" s="11">
        <f t="shared" si="12"/>
        <v>18</v>
      </c>
      <c r="DG270" s="11">
        <f t="shared" si="13"/>
        <v>19</v>
      </c>
      <c r="DH270" s="20">
        <f t="shared" ca="1" si="14"/>
        <v>0</v>
      </c>
      <c r="DI270" s="11">
        <v>1</v>
      </c>
    </row>
    <row r="271" spans="1:113" x14ac:dyDescent="0.25">
      <c r="A271" s="11" t="s">
        <v>57</v>
      </c>
      <c r="B271" s="11" t="s">
        <v>56</v>
      </c>
      <c r="C271" s="11" t="s">
        <v>31</v>
      </c>
      <c r="D271" s="11" t="s">
        <v>56</v>
      </c>
      <c r="E271" s="11" t="s">
        <v>56</v>
      </c>
      <c r="F271" s="11" t="s">
        <v>56</v>
      </c>
      <c r="G271" s="11" t="s">
        <v>174</v>
      </c>
      <c r="H271" s="1">
        <v>41956</v>
      </c>
      <c r="I271" s="11">
        <v>18</v>
      </c>
      <c r="J271" s="11">
        <v>19</v>
      </c>
      <c r="K271" s="11">
        <v>4103.6400000000003</v>
      </c>
      <c r="L271" s="11">
        <v>4027.56</v>
      </c>
      <c r="M271" s="11">
        <v>4005.48</v>
      </c>
      <c r="N271" s="11">
        <v>3993.96</v>
      </c>
      <c r="O271" s="11">
        <v>4052.16</v>
      </c>
      <c r="P271" s="11">
        <v>4176.6400000000003</v>
      </c>
      <c r="Q271" s="11">
        <v>4347.72</v>
      </c>
      <c r="R271" s="11">
        <v>4720.2</v>
      </c>
      <c r="S271" s="11">
        <v>4907.92</v>
      </c>
      <c r="T271" s="11">
        <v>4988.08</v>
      </c>
      <c r="U271" s="11">
        <v>5080.92</v>
      </c>
      <c r="V271" s="11">
        <v>5110.72</v>
      </c>
      <c r="W271" s="11">
        <v>5202.4799999999996</v>
      </c>
      <c r="X271" s="11">
        <v>5165.28</v>
      </c>
      <c r="Y271" s="11">
        <v>5065.6000000000004</v>
      </c>
      <c r="Z271" s="11">
        <v>4926.4799999999996</v>
      </c>
      <c r="AA271" s="11">
        <v>4903.24</v>
      </c>
      <c r="AB271" s="11">
        <v>4597.68</v>
      </c>
      <c r="AC271" s="11">
        <v>4355.92</v>
      </c>
      <c r="AD271" s="11">
        <v>4694.6400000000003</v>
      </c>
      <c r="AE271" s="11">
        <v>4839.28</v>
      </c>
      <c r="AF271" s="11">
        <v>4666.84</v>
      </c>
      <c r="AG271" s="11">
        <v>4592.5200000000004</v>
      </c>
      <c r="AH271" s="11">
        <v>4579.96</v>
      </c>
      <c r="AI271" s="37">
        <v>4476.8</v>
      </c>
      <c r="AJ271" s="11">
        <v>4146.9430000000002</v>
      </c>
      <c r="AK271" s="11">
        <v>4090.8510000000001</v>
      </c>
      <c r="AL271" s="11">
        <v>4045.5219999999999</v>
      </c>
      <c r="AM271" s="11">
        <v>4064.33</v>
      </c>
      <c r="AN271" s="11">
        <v>4096.6809999999996</v>
      </c>
      <c r="AO271" s="11">
        <v>4187.1909999999998</v>
      </c>
      <c r="AP271" s="11">
        <v>4397.8410000000003</v>
      </c>
      <c r="AQ271" s="11">
        <v>4717.9120000000003</v>
      </c>
      <c r="AR271" s="11">
        <v>4858.0950000000003</v>
      </c>
      <c r="AS271" s="11">
        <v>4934.402</v>
      </c>
      <c r="AT271" s="11">
        <v>5034.9049999999997</v>
      </c>
      <c r="AU271" s="11">
        <v>5016.8789999999999</v>
      </c>
      <c r="AV271" s="11">
        <v>5164.3770000000004</v>
      </c>
      <c r="AW271" s="11">
        <v>5132.9650000000001</v>
      </c>
      <c r="AX271" s="11">
        <v>5027.0460000000003</v>
      </c>
      <c r="AY271" s="11">
        <v>4907.8689999999997</v>
      </c>
      <c r="AZ271" s="11">
        <v>5127.442</v>
      </c>
      <c r="BA271" s="11">
        <v>5225.201</v>
      </c>
      <c r="BB271" s="11">
        <v>5070.9139999999998</v>
      </c>
      <c r="BC271" s="11">
        <v>4828.59</v>
      </c>
      <c r="BD271" s="11">
        <v>4949.1880000000001</v>
      </c>
      <c r="BE271" s="11">
        <v>4800.4970000000003</v>
      </c>
      <c r="BF271" s="11">
        <v>4701.5290000000005</v>
      </c>
      <c r="BG271" s="11">
        <v>4704.4309999999996</v>
      </c>
      <c r="BH271" s="37">
        <v>5100.9070000000002</v>
      </c>
      <c r="BI271" s="11">
        <v>55.483750000000001</v>
      </c>
      <c r="BJ271" s="11">
        <v>54.705629999999999</v>
      </c>
      <c r="BK271" s="11">
        <v>53.881250000000001</v>
      </c>
      <c r="BL271" s="11">
        <v>53.634999999999998</v>
      </c>
      <c r="BM271" s="11">
        <v>53.564999999999998</v>
      </c>
      <c r="BN271" s="11">
        <v>53.9375</v>
      </c>
      <c r="BO271" s="11">
        <v>53.436869999999999</v>
      </c>
      <c r="BP271" s="11">
        <v>54.023119999999999</v>
      </c>
      <c r="BQ271" s="11">
        <v>55.764380000000003</v>
      </c>
      <c r="BR271" s="11">
        <v>58.833129999999997</v>
      </c>
      <c r="BS271" s="11">
        <v>61.941249999999997</v>
      </c>
      <c r="BT271" s="11">
        <v>64.137500000000003</v>
      </c>
      <c r="BU271" s="11">
        <v>65.819999999999993</v>
      </c>
      <c r="BV271" s="11">
        <v>66.550629999999998</v>
      </c>
      <c r="BW271" s="11">
        <v>66.877499999999998</v>
      </c>
      <c r="BX271" s="11">
        <v>66.635000000000005</v>
      </c>
      <c r="BY271" s="11">
        <v>65.581249999999997</v>
      </c>
      <c r="BZ271" s="11">
        <v>64.13937</v>
      </c>
      <c r="CA271" s="11">
        <v>62.902500000000003</v>
      </c>
      <c r="CB271" s="11">
        <v>62.050620000000002</v>
      </c>
      <c r="CC271" s="11">
        <v>61.452500000000001</v>
      </c>
      <c r="CD271" s="11">
        <v>61.115000000000002</v>
      </c>
      <c r="CE271" s="11">
        <v>60.454999999999998</v>
      </c>
      <c r="CF271" s="11">
        <v>60.155619999999999</v>
      </c>
      <c r="CG271" s="11">
        <v>5365.6360000000004</v>
      </c>
      <c r="CH271" s="11">
        <v>4698.3590000000004</v>
      </c>
      <c r="CI271" s="11">
        <v>3566.3240000000001</v>
      </c>
      <c r="CJ271" s="11">
        <v>2527.1559999999999</v>
      </c>
      <c r="CK271" s="11">
        <v>1906.2670000000001</v>
      </c>
      <c r="CL271" s="11">
        <v>1583.7370000000001</v>
      </c>
      <c r="CM271" s="11">
        <v>1507.4010000000001</v>
      </c>
      <c r="CN271" s="11">
        <v>1049.617</v>
      </c>
      <c r="CO271" s="11">
        <v>1916.4949999999999</v>
      </c>
      <c r="CP271" s="11">
        <v>3578.3809999999999</v>
      </c>
      <c r="CQ271" s="11">
        <v>5352.5810000000001</v>
      </c>
      <c r="CR271" s="11">
        <v>9595.4500000000007</v>
      </c>
      <c r="CS271" s="11">
        <v>12874.82</v>
      </c>
      <c r="CT271" s="11">
        <v>13911.97</v>
      </c>
      <c r="CU271" s="11">
        <v>14887.48</v>
      </c>
      <c r="CV271" s="11">
        <v>15627.77</v>
      </c>
      <c r="CW271" s="11">
        <v>17595.990000000002</v>
      </c>
      <c r="CX271" s="11">
        <v>19348</v>
      </c>
      <c r="CY271" s="11">
        <v>18354.37</v>
      </c>
      <c r="CZ271" s="11">
        <v>12230.76</v>
      </c>
      <c r="DA271" s="11">
        <v>10991.01</v>
      </c>
      <c r="DB271" s="11">
        <v>11022.72</v>
      </c>
      <c r="DC271" s="11">
        <v>11208.62</v>
      </c>
      <c r="DD271" s="11">
        <v>11690.53</v>
      </c>
      <c r="DE271" s="37">
        <v>18210.59</v>
      </c>
      <c r="DF271" s="11">
        <f t="shared" si="12"/>
        <v>18</v>
      </c>
      <c r="DG271" s="11">
        <f t="shared" si="13"/>
        <v>19</v>
      </c>
      <c r="DH271" s="20">
        <f t="shared" ca="1" si="14"/>
        <v>671.25749999999971</v>
      </c>
      <c r="DI271" s="11">
        <v>0</v>
      </c>
    </row>
    <row r="272" spans="1:113" x14ac:dyDescent="0.25">
      <c r="A272" s="11" t="s">
        <v>57</v>
      </c>
      <c r="B272" s="11" t="s">
        <v>56</v>
      </c>
      <c r="C272" s="11" t="s">
        <v>31</v>
      </c>
      <c r="D272" s="11" t="s">
        <v>56</v>
      </c>
      <c r="E272" s="11" t="s">
        <v>56</v>
      </c>
      <c r="F272" s="11" t="s">
        <v>56</v>
      </c>
      <c r="G272" s="11" t="s">
        <v>174</v>
      </c>
      <c r="H272" s="1">
        <v>41963</v>
      </c>
      <c r="I272" s="11">
        <v>18</v>
      </c>
      <c r="J272" s="11">
        <v>18</v>
      </c>
      <c r="K272" s="11">
        <v>3438.4</v>
      </c>
      <c r="L272" s="11">
        <v>3435.24</v>
      </c>
      <c r="M272" s="11">
        <v>3336.84</v>
      </c>
      <c r="N272" s="11">
        <v>3311.08</v>
      </c>
      <c r="O272" s="11">
        <v>3360.44</v>
      </c>
      <c r="P272" s="11">
        <v>3544.84</v>
      </c>
      <c r="Q272" s="11">
        <v>4011.44</v>
      </c>
      <c r="R272" s="11">
        <v>4151.88</v>
      </c>
      <c r="S272" s="11">
        <v>4429.5200000000004</v>
      </c>
      <c r="T272" s="11">
        <v>4589.6400000000003</v>
      </c>
      <c r="U272" s="11">
        <v>4622.32</v>
      </c>
      <c r="V272" s="11">
        <v>4682.24</v>
      </c>
      <c r="W272" s="11">
        <v>4430.4799999999996</v>
      </c>
      <c r="X272" s="11">
        <v>4454.08</v>
      </c>
      <c r="Y272" s="11">
        <v>4324.76</v>
      </c>
      <c r="Z272" s="11">
        <v>4345.8</v>
      </c>
      <c r="AA272" s="11">
        <v>3994.92</v>
      </c>
      <c r="AB272" s="11">
        <v>3624.08</v>
      </c>
      <c r="AC272" s="11">
        <v>3809.8</v>
      </c>
      <c r="AD272" s="11">
        <v>3896.12</v>
      </c>
      <c r="AE272" s="11">
        <v>3880.6</v>
      </c>
      <c r="AF272" s="11">
        <v>3950.44</v>
      </c>
      <c r="AG272" s="11">
        <v>3759.36</v>
      </c>
      <c r="AH272" s="11">
        <v>3887.48</v>
      </c>
      <c r="AI272" s="37">
        <v>3624.08</v>
      </c>
      <c r="AJ272" s="11">
        <v>3481.703</v>
      </c>
      <c r="AK272" s="11">
        <v>3498.5309999999999</v>
      </c>
      <c r="AL272" s="11">
        <v>3376.8820000000001</v>
      </c>
      <c r="AM272" s="11">
        <v>3381.45</v>
      </c>
      <c r="AN272" s="11">
        <v>3404.9609999999998</v>
      </c>
      <c r="AO272" s="11">
        <v>3555.3910000000001</v>
      </c>
      <c r="AP272" s="11">
        <v>4061.5610000000001</v>
      </c>
      <c r="AQ272" s="11">
        <v>4149.5919999999996</v>
      </c>
      <c r="AR272" s="11">
        <v>4379.6949999999997</v>
      </c>
      <c r="AS272" s="11">
        <v>4535.9620000000004</v>
      </c>
      <c r="AT272" s="11">
        <v>4576.3050000000003</v>
      </c>
      <c r="AU272" s="11">
        <v>4588.3990000000003</v>
      </c>
      <c r="AV272" s="11">
        <v>4392.3770000000004</v>
      </c>
      <c r="AW272" s="11">
        <v>4421.7650000000003</v>
      </c>
      <c r="AX272" s="11">
        <v>4286.2060000000001</v>
      </c>
      <c r="AY272" s="11">
        <v>4327.1880000000001</v>
      </c>
      <c r="AZ272" s="11">
        <v>4219.1229999999996</v>
      </c>
      <c r="BA272" s="11">
        <v>4369.7420000000002</v>
      </c>
      <c r="BB272" s="11">
        <v>4124.6549999999997</v>
      </c>
      <c r="BC272" s="11">
        <v>4029.0169999999998</v>
      </c>
      <c r="BD272" s="11">
        <v>3990.5079999999998</v>
      </c>
      <c r="BE272" s="11">
        <v>4084.0970000000002</v>
      </c>
      <c r="BF272" s="11">
        <v>3868.3690000000001</v>
      </c>
      <c r="BG272" s="11">
        <v>4011.951</v>
      </c>
      <c r="BH272" s="37">
        <v>4369.7420000000002</v>
      </c>
      <c r="BI272" s="11">
        <v>53.021880000000003</v>
      </c>
      <c r="BJ272" s="11">
        <v>52.445630000000001</v>
      </c>
      <c r="BK272" s="11">
        <v>51.404380000000003</v>
      </c>
      <c r="BL272" s="11">
        <v>50.980629999999998</v>
      </c>
      <c r="BM272" s="11">
        <v>50.406880000000001</v>
      </c>
      <c r="BN272" s="11">
        <v>49.615000000000002</v>
      </c>
      <c r="BO272" s="11">
        <v>49.010620000000003</v>
      </c>
      <c r="BP272" s="11">
        <v>48.844380000000001</v>
      </c>
      <c r="BQ272" s="11">
        <v>51.388129999999997</v>
      </c>
      <c r="BR272" s="11">
        <v>56.378120000000003</v>
      </c>
      <c r="BS272" s="11">
        <v>60.755000000000003</v>
      </c>
      <c r="BT272" s="11">
        <v>63.991250000000001</v>
      </c>
      <c r="BU272" s="11">
        <v>65.034379999999999</v>
      </c>
      <c r="BV272" s="11">
        <v>65.873750000000001</v>
      </c>
      <c r="BW272" s="11">
        <v>65.823750000000004</v>
      </c>
      <c r="BX272" s="11">
        <v>65.382499999999993</v>
      </c>
      <c r="BY272" s="11">
        <v>63.919379999999997</v>
      </c>
      <c r="BZ272" s="11">
        <v>62.387500000000003</v>
      </c>
      <c r="CA272" s="11">
        <v>61.731879999999997</v>
      </c>
      <c r="CB272" s="11">
        <v>60.918129999999998</v>
      </c>
      <c r="CC272" s="11">
        <v>60.35125</v>
      </c>
      <c r="CD272" s="11">
        <v>60.135620000000003</v>
      </c>
      <c r="CE272" s="11">
        <v>59.646250000000002</v>
      </c>
      <c r="CF272" s="11">
        <v>58.776870000000002</v>
      </c>
      <c r="CG272" s="11">
        <v>5293.9780000000001</v>
      </c>
      <c r="CH272" s="11">
        <v>4655.6360000000004</v>
      </c>
      <c r="CI272" s="11">
        <v>3522.4070000000002</v>
      </c>
      <c r="CJ272" s="11">
        <v>2473.5160000000001</v>
      </c>
      <c r="CK272" s="11">
        <v>1845.4259999999999</v>
      </c>
      <c r="CL272" s="11">
        <v>1525.5340000000001</v>
      </c>
      <c r="CM272" s="11">
        <v>1342.3430000000001</v>
      </c>
      <c r="CN272" s="11">
        <v>1003.876</v>
      </c>
      <c r="CO272" s="11">
        <v>1775.1859999999999</v>
      </c>
      <c r="CP272" s="11">
        <v>3290.8229999999999</v>
      </c>
      <c r="CQ272" s="11">
        <v>4894.3959999999997</v>
      </c>
      <c r="CR272" s="11">
        <v>7874.76</v>
      </c>
      <c r="CS272" s="11">
        <v>10602.17</v>
      </c>
      <c r="CT272" s="11">
        <v>11535.62</v>
      </c>
      <c r="CU272" s="11">
        <v>12349.71</v>
      </c>
      <c r="CV272" s="11">
        <v>12985.74</v>
      </c>
      <c r="CW272" s="11">
        <v>14848.76</v>
      </c>
      <c r="CX272" s="11">
        <v>19761.57</v>
      </c>
      <c r="CY272" s="11">
        <v>19262.72</v>
      </c>
      <c r="CZ272" s="11">
        <v>14747</v>
      </c>
      <c r="DA272" s="11">
        <v>10434.370000000001</v>
      </c>
      <c r="DB272" s="11">
        <v>10513.99</v>
      </c>
      <c r="DC272" s="11">
        <v>10677.36</v>
      </c>
      <c r="DD272" s="11">
        <v>11217.56</v>
      </c>
      <c r="DE272" s="37">
        <v>19761.57</v>
      </c>
      <c r="DF272" s="11">
        <f t="shared" si="12"/>
        <v>18</v>
      </c>
      <c r="DG272" s="11">
        <f t="shared" si="13"/>
        <v>18</v>
      </c>
      <c r="DH272" s="20">
        <f t="shared" ca="1" si="14"/>
        <v>745.66200000000026</v>
      </c>
      <c r="DI272" s="11">
        <v>0</v>
      </c>
    </row>
    <row r="273" spans="1:113" x14ac:dyDescent="0.25">
      <c r="A273" s="11" t="s">
        <v>57</v>
      </c>
      <c r="B273" s="11" t="s">
        <v>56</v>
      </c>
      <c r="C273" s="11" t="s">
        <v>31</v>
      </c>
      <c r="D273" s="11" t="s">
        <v>56</v>
      </c>
      <c r="E273" s="11" t="s">
        <v>56</v>
      </c>
      <c r="F273" s="11" t="s">
        <v>56</v>
      </c>
      <c r="G273" s="11" t="s">
        <v>174</v>
      </c>
      <c r="H273" s="1">
        <v>41975</v>
      </c>
      <c r="I273" s="11">
        <v>18</v>
      </c>
      <c r="J273" s="11">
        <v>18</v>
      </c>
      <c r="K273" s="11">
        <v>3188.76</v>
      </c>
      <c r="L273" s="11">
        <v>3095.88</v>
      </c>
      <c r="M273" s="11">
        <v>3062.52</v>
      </c>
      <c r="N273" s="11">
        <v>3021.48</v>
      </c>
      <c r="O273" s="11">
        <v>3106.68</v>
      </c>
      <c r="P273" s="11">
        <v>3282.6</v>
      </c>
      <c r="Q273" s="11">
        <v>3634.32</v>
      </c>
      <c r="R273" s="11">
        <v>3684.48</v>
      </c>
      <c r="S273" s="11">
        <v>3741.72</v>
      </c>
      <c r="T273" s="11">
        <v>3768.96</v>
      </c>
      <c r="U273" s="11">
        <v>3885.12</v>
      </c>
      <c r="V273" s="11">
        <v>3877.2</v>
      </c>
      <c r="W273" s="11">
        <v>3816.72</v>
      </c>
      <c r="X273" s="11">
        <v>3796.32</v>
      </c>
      <c r="Y273" s="11">
        <v>3812.04</v>
      </c>
      <c r="Z273" s="11">
        <v>3774.72</v>
      </c>
      <c r="AA273" s="11">
        <v>3775.32</v>
      </c>
      <c r="AB273" s="11">
        <v>3403.32</v>
      </c>
      <c r="AC273" s="11">
        <v>3549</v>
      </c>
      <c r="AD273" s="11">
        <v>3447</v>
      </c>
      <c r="AE273" s="11">
        <v>3397.56</v>
      </c>
      <c r="AF273" s="11">
        <v>3333.6</v>
      </c>
      <c r="AG273" s="11">
        <v>3335.64</v>
      </c>
      <c r="AH273" s="11">
        <v>3272.16</v>
      </c>
      <c r="AI273" s="37">
        <v>3403.32</v>
      </c>
      <c r="AJ273" s="11">
        <v>3231.277</v>
      </c>
      <c r="AK273" s="11">
        <v>3165.2190000000001</v>
      </c>
      <c r="AL273" s="11">
        <v>3110.665</v>
      </c>
      <c r="AM273" s="11">
        <v>3087.9090000000001</v>
      </c>
      <c r="AN273" s="11">
        <v>3151.5210000000002</v>
      </c>
      <c r="AO273" s="11">
        <v>3295.8609999999999</v>
      </c>
      <c r="AP273" s="11">
        <v>3685.0509999999999</v>
      </c>
      <c r="AQ273" s="11">
        <v>3678.203</v>
      </c>
      <c r="AR273" s="11">
        <v>3689.6309999999999</v>
      </c>
      <c r="AS273" s="11">
        <v>3717.114</v>
      </c>
      <c r="AT273" s="11">
        <v>3848.7350000000001</v>
      </c>
      <c r="AU273" s="11">
        <v>3788.623</v>
      </c>
      <c r="AV273" s="11">
        <v>3782.8620000000001</v>
      </c>
      <c r="AW273" s="11">
        <v>3771.6350000000002</v>
      </c>
      <c r="AX273" s="11">
        <v>3785.5839999999998</v>
      </c>
      <c r="AY273" s="11">
        <v>3761.9780000000001</v>
      </c>
      <c r="AZ273" s="11">
        <v>3970.1579999999999</v>
      </c>
      <c r="BA273" s="11">
        <v>3917.2779999999998</v>
      </c>
      <c r="BB273" s="11">
        <v>3802.415</v>
      </c>
      <c r="BC273" s="11">
        <v>3585.1350000000002</v>
      </c>
      <c r="BD273" s="11">
        <v>3524.056</v>
      </c>
      <c r="BE273" s="11">
        <v>3475.0439999999999</v>
      </c>
      <c r="BF273" s="11">
        <v>3457.62</v>
      </c>
      <c r="BG273" s="11">
        <v>3399.2460000000001</v>
      </c>
      <c r="BH273" s="37">
        <v>3917.2779999999998</v>
      </c>
      <c r="BI273" s="11">
        <v>58.332000000000001</v>
      </c>
      <c r="BJ273" s="11">
        <v>58.144660000000002</v>
      </c>
      <c r="BK273" s="11">
        <v>58.200670000000002</v>
      </c>
      <c r="BL273" s="11">
        <v>57.97</v>
      </c>
      <c r="BM273" s="11">
        <v>58.394669999999998</v>
      </c>
      <c r="BN273" s="11">
        <v>58.778669999999998</v>
      </c>
      <c r="BO273" s="11">
        <v>59.020670000000003</v>
      </c>
      <c r="BP273" s="11">
        <v>59.324669999999998</v>
      </c>
      <c r="BQ273" s="11">
        <v>58.39</v>
      </c>
      <c r="BR273" s="11">
        <v>57.042670000000001</v>
      </c>
      <c r="BS273" s="11">
        <v>56.007330000000003</v>
      </c>
      <c r="BT273" s="11">
        <v>55.81</v>
      </c>
      <c r="BU273" s="11">
        <v>55.042670000000001</v>
      </c>
      <c r="BV273" s="11">
        <v>54.748669999999997</v>
      </c>
      <c r="BW273" s="11">
        <v>54.954000000000001</v>
      </c>
      <c r="BX273" s="11">
        <v>55.630659999999999</v>
      </c>
      <c r="BY273" s="11">
        <v>55.92</v>
      </c>
      <c r="BZ273" s="11">
        <v>55.60933</v>
      </c>
      <c r="CA273" s="11">
        <v>55.386670000000002</v>
      </c>
      <c r="CB273" s="11">
        <v>55.187330000000003</v>
      </c>
      <c r="CC273" s="11">
        <v>55.531329999999997</v>
      </c>
      <c r="CD273" s="11">
        <v>55.372</v>
      </c>
      <c r="CE273" s="11">
        <v>55.650669999999998</v>
      </c>
      <c r="CF273" s="11">
        <v>55.379330000000003</v>
      </c>
      <c r="CG273" s="11">
        <v>5232.7550000000001</v>
      </c>
      <c r="CH273" s="11">
        <v>4595.0029999999997</v>
      </c>
      <c r="CI273" s="11">
        <v>3474.5830000000001</v>
      </c>
      <c r="CJ273" s="11">
        <v>2438.0630000000001</v>
      </c>
      <c r="CK273" s="11">
        <v>1823.165</v>
      </c>
      <c r="CL273" s="11">
        <v>1516.403</v>
      </c>
      <c r="CM273" s="11">
        <v>1345.568</v>
      </c>
      <c r="CN273" s="11">
        <v>992.76430000000005</v>
      </c>
      <c r="CO273" s="11">
        <v>1770.03</v>
      </c>
      <c r="CP273" s="11">
        <v>3280.9540000000002</v>
      </c>
      <c r="CQ273" s="11">
        <v>4889.3069999999998</v>
      </c>
      <c r="CR273" s="11">
        <v>8015.8850000000002</v>
      </c>
      <c r="CS273" s="11">
        <v>10783.91</v>
      </c>
      <c r="CT273" s="11">
        <v>11733.37</v>
      </c>
      <c r="CU273" s="11">
        <v>12569.86</v>
      </c>
      <c r="CV273" s="11">
        <v>13080.35</v>
      </c>
      <c r="CW273" s="11">
        <v>14877.95</v>
      </c>
      <c r="CX273" s="11">
        <v>18266.93</v>
      </c>
      <c r="CY273" s="11">
        <v>17832.68</v>
      </c>
      <c r="CZ273" s="11">
        <v>13643.45</v>
      </c>
      <c r="DA273" s="11">
        <v>10448.23</v>
      </c>
      <c r="DB273" s="11">
        <v>10517.77</v>
      </c>
      <c r="DC273" s="11">
        <v>10682.28</v>
      </c>
      <c r="DD273" s="11">
        <v>11192.65</v>
      </c>
      <c r="DE273" s="37">
        <v>18266.93</v>
      </c>
      <c r="DF273" s="11">
        <f t="shared" si="12"/>
        <v>18</v>
      </c>
      <c r="DG273" s="11">
        <f t="shared" si="13"/>
        <v>18</v>
      </c>
      <c r="DH273" s="20">
        <f t="shared" ca="1" si="14"/>
        <v>513.95799999999963</v>
      </c>
      <c r="DI273" s="11">
        <v>0</v>
      </c>
    </row>
    <row r="274" spans="1:113" x14ac:dyDescent="0.25">
      <c r="A274" s="11" t="s">
        <v>57</v>
      </c>
      <c r="B274" s="11" t="s">
        <v>56</v>
      </c>
      <c r="C274" s="11" t="s">
        <v>31</v>
      </c>
      <c r="D274" s="11" t="s">
        <v>56</v>
      </c>
      <c r="E274" s="11" t="s">
        <v>56</v>
      </c>
      <c r="F274" s="11" t="s">
        <v>56</v>
      </c>
      <c r="G274" s="11" t="s">
        <v>174</v>
      </c>
      <c r="H274" s="1">
        <v>41976</v>
      </c>
      <c r="I274" s="11">
        <v>18</v>
      </c>
      <c r="J274" s="11">
        <v>18</v>
      </c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  <c r="CA274" s="11"/>
      <c r="CB274" s="11"/>
      <c r="CC274" s="11"/>
      <c r="CD274" s="11"/>
      <c r="CE274" s="11"/>
      <c r="CF274" s="11"/>
      <c r="CG274" s="11"/>
      <c r="CH274" s="11"/>
      <c r="CI274" s="11"/>
      <c r="CJ274" s="11"/>
      <c r="CK274" s="11"/>
      <c r="CL274" s="11"/>
      <c r="CM274" s="11"/>
      <c r="CN274" s="11"/>
      <c r="CO274" s="11"/>
      <c r="CP274" s="11"/>
      <c r="CQ274" s="11"/>
      <c r="CR274" s="11"/>
      <c r="CS274" s="11"/>
      <c r="CT274" s="11"/>
      <c r="CU274" s="11"/>
      <c r="CV274" s="11"/>
      <c r="CW274" s="11"/>
      <c r="CX274" s="11"/>
      <c r="CY274" s="11"/>
      <c r="CZ274" s="11"/>
      <c r="DA274" s="11"/>
      <c r="DB274" s="11"/>
      <c r="DC274" s="11"/>
      <c r="DD274" s="11"/>
      <c r="DF274" s="11">
        <f t="shared" si="12"/>
        <v>18</v>
      </c>
      <c r="DG274" s="11">
        <f t="shared" si="13"/>
        <v>18</v>
      </c>
      <c r="DH274" s="20">
        <f t="shared" ca="1" si="14"/>
        <v>0</v>
      </c>
      <c r="DI274" s="11">
        <v>1</v>
      </c>
    </row>
    <row r="275" spans="1:113" x14ac:dyDescent="0.25">
      <c r="A275" s="11" t="s">
        <v>57</v>
      </c>
      <c r="B275" s="11" t="s">
        <v>56</v>
      </c>
      <c r="C275" s="11" t="s">
        <v>31</v>
      </c>
      <c r="D275" s="11" t="s">
        <v>56</v>
      </c>
      <c r="E275" s="11" t="s">
        <v>56</v>
      </c>
      <c r="F275" s="11" t="s">
        <v>56</v>
      </c>
      <c r="G275" s="11" t="s">
        <v>174</v>
      </c>
      <c r="H275" s="1">
        <v>41978</v>
      </c>
      <c r="I275" s="11">
        <v>18</v>
      </c>
      <c r="J275" s="11">
        <v>18</v>
      </c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  <c r="BT275" s="11"/>
      <c r="BU275" s="11"/>
      <c r="BV275" s="11"/>
      <c r="BW275" s="11"/>
      <c r="BX275" s="11"/>
      <c r="BY275" s="11"/>
      <c r="BZ275" s="11"/>
      <c r="CA275" s="11"/>
      <c r="CB275" s="11"/>
      <c r="CC275" s="11"/>
      <c r="CD275" s="11"/>
      <c r="CE275" s="11"/>
      <c r="CF275" s="11"/>
      <c r="CG275" s="11"/>
      <c r="CH275" s="11"/>
      <c r="CI275" s="11"/>
      <c r="CJ275" s="11"/>
      <c r="CK275" s="11"/>
      <c r="CL275" s="11"/>
      <c r="CM275" s="11"/>
      <c r="CN275" s="11"/>
      <c r="CO275" s="11"/>
      <c r="CP275" s="11"/>
      <c r="CQ275" s="11"/>
      <c r="CR275" s="11"/>
      <c r="CS275" s="11"/>
      <c r="CT275" s="11"/>
      <c r="CU275" s="11"/>
      <c r="CV275" s="11"/>
      <c r="CW275" s="11"/>
      <c r="CX275" s="11"/>
      <c r="CY275" s="11"/>
      <c r="CZ275" s="11"/>
      <c r="DA275" s="11"/>
      <c r="DB275" s="11"/>
      <c r="DC275" s="11"/>
      <c r="DD275" s="11"/>
      <c r="DF275" s="11">
        <f t="shared" si="12"/>
        <v>18</v>
      </c>
      <c r="DG275" s="11">
        <f t="shared" si="13"/>
        <v>18</v>
      </c>
      <c r="DH275" s="20">
        <f t="shared" ca="1" si="14"/>
        <v>0</v>
      </c>
      <c r="DI275" s="11">
        <v>1</v>
      </c>
    </row>
    <row r="276" spans="1:113" x14ac:dyDescent="0.25">
      <c r="A276" s="11" t="s">
        <v>57</v>
      </c>
      <c r="B276" s="11" t="s">
        <v>56</v>
      </c>
      <c r="C276" s="11" t="s">
        <v>31</v>
      </c>
      <c r="D276" s="11" t="s">
        <v>56</v>
      </c>
      <c r="E276" s="11" t="s">
        <v>56</v>
      </c>
      <c r="F276" s="11" t="s">
        <v>56</v>
      </c>
      <c r="G276" s="11" t="s">
        <v>174</v>
      </c>
      <c r="H276" s="1">
        <v>41981</v>
      </c>
      <c r="I276" s="11">
        <v>18</v>
      </c>
      <c r="J276" s="11">
        <v>18</v>
      </c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  <c r="CA276" s="11"/>
      <c r="CB276" s="11"/>
      <c r="CC276" s="11"/>
      <c r="CD276" s="11"/>
      <c r="CE276" s="11"/>
      <c r="CF276" s="11"/>
      <c r="CG276" s="11"/>
      <c r="CH276" s="11"/>
      <c r="CI276" s="11"/>
      <c r="CJ276" s="11"/>
      <c r="CK276" s="11"/>
      <c r="CL276" s="11"/>
      <c r="CM276" s="11"/>
      <c r="CN276" s="11"/>
      <c r="CO276" s="11"/>
      <c r="CP276" s="11"/>
      <c r="CQ276" s="11"/>
      <c r="CR276" s="11"/>
      <c r="CS276" s="11"/>
      <c r="CT276" s="11"/>
      <c r="CU276" s="11"/>
      <c r="CV276" s="11"/>
      <c r="CW276" s="11"/>
      <c r="CX276" s="11"/>
      <c r="CY276" s="11"/>
      <c r="CZ276" s="11"/>
      <c r="DA276" s="11"/>
      <c r="DB276" s="11"/>
      <c r="DC276" s="11"/>
      <c r="DD276" s="11"/>
      <c r="DF276" s="11">
        <f t="shared" si="12"/>
        <v>18</v>
      </c>
      <c r="DG276" s="11">
        <f t="shared" si="13"/>
        <v>18</v>
      </c>
      <c r="DH276" s="20">
        <f t="shared" ca="1" si="14"/>
        <v>0</v>
      </c>
      <c r="DI276" s="11">
        <v>1</v>
      </c>
    </row>
    <row r="277" spans="1:113" x14ac:dyDescent="0.25">
      <c r="A277" s="11" t="s">
        <v>57</v>
      </c>
      <c r="B277" s="11" t="s">
        <v>56</v>
      </c>
      <c r="C277" s="11" t="s">
        <v>31</v>
      </c>
      <c r="D277" s="11" t="s">
        <v>56</v>
      </c>
      <c r="E277" s="11" t="s">
        <v>56</v>
      </c>
      <c r="F277" s="11" t="s">
        <v>56</v>
      </c>
      <c r="G277" s="11" t="s">
        <v>174</v>
      </c>
      <c r="H277" s="1">
        <v>42018</v>
      </c>
      <c r="I277" s="11">
        <v>18</v>
      </c>
      <c r="J277" s="11">
        <v>18</v>
      </c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  <c r="CA277" s="11"/>
      <c r="CB277" s="11"/>
      <c r="CC277" s="11"/>
      <c r="CD277" s="11"/>
      <c r="CE277" s="11"/>
      <c r="CF277" s="11"/>
      <c r="CG277" s="11"/>
      <c r="CH277" s="11"/>
      <c r="CI277" s="11"/>
      <c r="CJ277" s="11"/>
      <c r="CK277" s="11"/>
      <c r="CL277" s="11"/>
      <c r="CM277" s="11"/>
      <c r="CN277" s="11"/>
      <c r="CO277" s="11"/>
      <c r="CP277" s="11"/>
      <c r="CQ277" s="11"/>
      <c r="CR277" s="11"/>
      <c r="CS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/>
      <c r="DD277" s="11"/>
      <c r="DF277" s="11">
        <f t="shared" si="12"/>
        <v>18</v>
      </c>
      <c r="DG277" s="11">
        <f t="shared" si="13"/>
        <v>18</v>
      </c>
      <c r="DH277" s="20">
        <f t="shared" ca="1" si="14"/>
        <v>0</v>
      </c>
      <c r="DI277" s="11">
        <v>1</v>
      </c>
    </row>
    <row r="278" spans="1:113" x14ac:dyDescent="0.25">
      <c r="A278" s="11" t="s">
        <v>57</v>
      </c>
      <c r="B278" s="11" t="s">
        <v>56</v>
      </c>
      <c r="C278" s="11" t="s">
        <v>31</v>
      </c>
      <c r="D278" s="11" t="s">
        <v>56</v>
      </c>
      <c r="E278" s="11" t="s">
        <v>56</v>
      </c>
      <c r="F278" s="11" t="s">
        <v>56</v>
      </c>
      <c r="G278" s="11" t="s">
        <v>174</v>
      </c>
      <c r="H278" s="1">
        <v>42033</v>
      </c>
      <c r="I278" s="11">
        <v>18</v>
      </c>
      <c r="J278" s="11">
        <v>18</v>
      </c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  <c r="BT278" s="11"/>
      <c r="BU278" s="11"/>
      <c r="BV278" s="11"/>
      <c r="BW278" s="11"/>
      <c r="BX278" s="11"/>
      <c r="BY278" s="11"/>
      <c r="BZ278" s="11"/>
      <c r="CA278" s="11"/>
      <c r="CB278" s="11"/>
      <c r="CC278" s="11"/>
      <c r="CD278" s="11"/>
      <c r="CE278" s="11"/>
      <c r="CF278" s="11"/>
      <c r="CG278" s="11"/>
      <c r="CH278" s="11"/>
      <c r="CI278" s="11"/>
      <c r="CJ278" s="11"/>
      <c r="CK278" s="11"/>
      <c r="CL278" s="11"/>
      <c r="CM278" s="11"/>
      <c r="CN278" s="11"/>
      <c r="CO278" s="11"/>
      <c r="CP278" s="11"/>
      <c r="CQ278" s="11"/>
      <c r="CR278" s="11"/>
      <c r="CS278" s="11"/>
      <c r="CT278" s="11"/>
      <c r="CU278" s="11"/>
      <c r="CV278" s="11"/>
      <c r="CW278" s="11"/>
      <c r="CX278" s="11"/>
      <c r="CY278" s="11"/>
      <c r="CZ278" s="11"/>
      <c r="DA278" s="11"/>
      <c r="DB278" s="11"/>
      <c r="DC278" s="11"/>
      <c r="DD278" s="11"/>
      <c r="DF278" s="11">
        <f t="shared" si="12"/>
        <v>18</v>
      </c>
      <c r="DG278" s="11">
        <f t="shared" si="13"/>
        <v>18</v>
      </c>
      <c r="DH278" s="20">
        <f t="shared" ca="1" si="14"/>
        <v>0</v>
      </c>
      <c r="DI278" s="11">
        <v>1</v>
      </c>
    </row>
    <row r="279" spans="1:113" x14ac:dyDescent="0.25">
      <c r="A279" s="11" t="s">
        <v>57</v>
      </c>
      <c r="B279" s="11" t="s">
        <v>56</v>
      </c>
      <c r="C279" s="11" t="s">
        <v>31</v>
      </c>
      <c r="D279" s="11" t="s">
        <v>56</v>
      </c>
      <c r="E279" s="11" t="s">
        <v>56</v>
      </c>
      <c r="F279" s="11" t="s">
        <v>56</v>
      </c>
      <c r="G279" s="11" t="s">
        <v>174</v>
      </c>
      <c r="H279" s="1">
        <v>42034</v>
      </c>
      <c r="I279" s="11">
        <v>18</v>
      </c>
      <c r="J279" s="11">
        <v>19</v>
      </c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"/>
      <c r="CD279" s="11"/>
      <c r="CE279" s="11"/>
      <c r="CF279" s="11"/>
      <c r="CG279" s="11"/>
      <c r="CH279" s="11"/>
      <c r="CI279" s="11"/>
      <c r="CJ279" s="11"/>
      <c r="CK279" s="11"/>
      <c r="CL279" s="11"/>
      <c r="CM279" s="11"/>
      <c r="CN279" s="11"/>
      <c r="CO279" s="11"/>
      <c r="CP279" s="11"/>
      <c r="CQ279" s="11"/>
      <c r="CR279" s="11"/>
      <c r="CS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11"/>
      <c r="DF279" s="11">
        <f t="shared" si="12"/>
        <v>18</v>
      </c>
      <c r="DG279" s="11">
        <f t="shared" si="13"/>
        <v>19</v>
      </c>
      <c r="DH279" s="20">
        <f t="shared" ca="1" si="14"/>
        <v>0</v>
      </c>
      <c r="DI279" s="11">
        <v>1</v>
      </c>
    </row>
    <row r="280" spans="1:113" x14ac:dyDescent="0.25">
      <c r="A280" s="11" t="s">
        <v>57</v>
      </c>
      <c r="B280" s="11" t="s">
        <v>56</v>
      </c>
      <c r="C280" s="11" t="s">
        <v>31</v>
      </c>
      <c r="D280" s="11" t="s">
        <v>56</v>
      </c>
      <c r="E280" s="11" t="s">
        <v>56</v>
      </c>
      <c r="F280" s="11" t="s">
        <v>56</v>
      </c>
      <c r="G280" s="11" t="s">
        <v>174</v>
      </c>
      <c r="H280" s="1">
        <v>42037</v>
      </c>
      <c r="I280" s="11">
        <v>18</v>
      </c>
      <c r="J280" s="11">
        <v>19</v>
      </c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G280" s="11"/>
      <c r="CH280" s="11"/>
      <c r="CI280" s="11"/>
      <c r="CJ280" s="11"/>
      <c r="CK280" s="11"/>
      <c r="CL280" s="11"/>
      <c r="CM280" s="11"/>
      <c r="CN280" s="11"/>
      <c r="CO280" s="11"/>
      <c r="CP280" s="11"/>
      <c r="CQ280" s="11"/>
      <c r="CR280" s="11"/>
      <c r="CS280" s="11"/>
      <c r="CT280" s="11"/>
      <c r="CU280" s="11"/>
      <c r="CV280" s="11"/>
      <c r="CW280" s="11"/>
      <c r="CX280" s="11"/>
      <c r="CY280" s="11"/>
      <c r="CZ280" s="11"/>
      <c r="DA280" s="11"/>
      <c r="DB280" s="11"/>
      <c r="DC280" s="11"/>
      <c r="DD280" s="11"/>
      <c r="DF280" s="11">
        <f t="shared" si="12"/>
        <v>18</v>
      </c>
      <c r="DG280" s="11">
        <f t="shared" si="13"/>
        <v>19</v>
      </c>
      <c r="DH280" s="20">
        <f t="shared" ca="1" si="14"/>
        <v>0</v>
      </c>
      <c r="DI280" s="11">
        <v>1</v>
      </c>
    </row>
    <row r="281" spans="1:113" x14ac:dyDescent="0.25">
      <c r="A281" s="11" t="s">
        <v>57</v>
      </c>
      <c r="B281" s="11" t="s">
        <v>56</v>
      </c>
      <c r="C281" s="11" t="s">
        <v>31</v>
      </c>
      <c r="D281" s="11" t="s">
        <v>56</v>
      </c>
      <c r="E281" s="11" t="s">
        <v>56</v>
      </c>
      <c r="F281" s="11" t="s">
        <v>56</v>
      </c>
      <c r="G281" s="11" t="s">
        <v>174</v>
      </c>
      <c r="H281" s="1">
        <v>42038</v>
      </c>
      <c r="I281" s="11">
        <v>18</v>
      </c>
      <c r="J281" s="11">
        <v>19</v>
      </c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  <c r="BX281" s="11"/>
      <c r="BY281" s="11"/>
      <c r="BZ281" s="11"/>
      <c r="CA281" s="11"/>
      <c r="CB281" s="11"/>
      <c r="CC281" s="11"/>
      <c r="CD281" s="11"/>
      <c r="CE281" s="11"/>
      <c r="CF281" s="11"/>
      <c r="CG281" s="11"/>
      <c r="CH281" s="11"/>
      <c r="CI281" s="11"/>
      <c r="CJ281" s="11"/>
      <c r="CK281" s="11"/>
      <c r="CL281" s="11"/>
      <c r="CM281" s="11"/>
      <c r="CN281" s="11"/>
      <c r="CO281" s="11"/>
      <c r="CP281" s="11"/>
      <c r="CQ281" s="11"/>
      <c r="CR281" s="11"/>
      <c r="CS281" s="11"/>
      <c r="CT281" s="11"/>
      <c r="CU281" s="11"/>
      <c r="CV281" s="11"/>
      <c r="CW281" s="11"/>
      <c r="CX281" s="11"/>
      <c r="CY281" s="11"/>
      <c r="CZ281" s="11"/>
      <c r="DA281" s="11"/>
      <c r="DB281" s="11"/>
      <c r="DC281" s="11"/>
      <c r="DD281" s="11"/>
      <c r="DF281" s="11">
        <f t="shared" si="12"/>
        <v>18</v>
      </c>
      <c r="DG281" s="11">
        <f t="shared" si="13"/>
        <v>19</v>
      </c>
      <c r="DH281" s="20">
        <f t="shared" ca="1" si="14"/>
        <v>0</v>
      </c>
      <c r="DI281" s="11">
        <v>1</v>
      </c>
    </row>
    <row r="282" spans="1:113" x14ac:dyDescent="0.25">
      <c r="A282" s="11" t="s">
        <v>57</v>
      </c>
      <c r="B282" s="11" t="s">
        <v>56</v>
      </c>
      <c r="C282" s="11" t="s">
        <v>31</v>
      </c>
      <c r="D282" s="11" t="s">
        <v>56</v>
      </c>
      <c r="E282" s="11" t="s">
        <v>56</v>
      </c>
      <c r="F282" s="11" t="s">
        <v>56</v>
      </c>
      <c r="G282" s="11" t="s">
        <v>174</v>
      </c>
      <c r="H282" s="1">
        <v>42039</v>
      </c>
      <c r="I282" s="11">
        <v>19</v>
      </c>
      <c r="J282" s="11">
        <v>19</v>
      </c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  <c r="BT282" s="11"/>
      <c r="BU282" s="11"/>
      <c r="BV282" s="11"/>
      <c r="BW282" s="11"/>
      <c r="BX282" s="11"/>
      <c r="BY282" s="11"/>
      <c r="BZ282" s="11"/>
      <c r="CA282" s="11"/>
      <c r="CB282" s="11"/>
      <c r="CC282" s="11"/>
      <c r="CD282" s="11"/>
      <c r="CE282" s="11"/>
      <c r="CF282" s="11"/>
      <c r="CG282" s="11"/>
      <c r="CH282" s="11"/>
      <c r="CI282" s="11"/>
      <c r="CJ282" s="11"/>
      <c r="CK282" s="11"/>
      <c r="CL282" s="11"/>
      <c r="CM282" s="11"/>
      <c r="CN282" s="11"/>
      <c r="CO282" s="11"/>
      <c r="CP282" s="11"/>
      <c r="CQ282" s="11"/>
      <c r="CR282" s="11"/>
      <c r="CS282" s="11"/>
      <c r="CT282" s="11"/>
      <c r="CU282" s="11"/>
      <c r="CV282" s="11"/>
      <c r="CW282" s="11"/>
      <c r="CX282" s="11"/>
      <c r="CY282" s="11"/>
      <c r="CZ282" s="11"/>
      <c r="DA282" s="11"/>
      <c r="DB282" s="11"/>
      <c r="DC282" s="11"/>
      <c r="DD282" s="11"/>
      <c r="DF282" s="11">
        <f t="shared" si="12"/>
        <v>19</v>
      </c>
      <c r="DG282" s="11">
        <f t="shared" si="13"/>
        <v>19</v>
      </c>
      <c r="DH282" s="20">
        <f t="shared" ca="1" si="14"/>
        <v>0</v>
      </c>
      <c r="DI282" s="11">
        <v>1</v>
      </c>
    </row>
    <row r="283" spans="1:113" x14ac:dyDescent="0.25">
      <c r="A283" s="11" t="s">
        <v>57</v>
      </c>
      <c r="B283" s="11" t="s">
        <v>56</v>
      </c>
      <c r="C283" s="11" t="s">
        <v>31</v>
      </c>
      <c r="D283" s="11" t="s">
        <v>56</v>
      </c>
      <c r="E283" s="11" t="s">
        <v>56</v>
      </c>
      <c r="F283" s="11" t="s">
        <v>56</v>
      </c>
      <c r="G283" s="11" t="s">
        <v>174</v>
      </c>
      <c r="H283" s="1">
        <v>42040</v>
      </c>
      <c r="I283" s="11">
        <v>19</v>
      </c>
      <c r="J283" s="11">
        <v>19</v>
      </c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  <c r="BT283" s="11"/>
      <c r="BU283" s="11"/>
      <c r="BV283" s="11"/>
      <c r="BW283" s="11"/>
      <c r="BX283" s="11"/>
      <c r="BY283" s="11"/>
      <c r="BZ283" s="11"/>
      <c r="CA283" s="11"/>
      <c r="CB283" s="11"/>
      <c r="CC283" s="11"/>
      <c r="CD283" s="11"/>
      <c r="CE283" s="11"/>
      <c r="CF283" s="11"/>
      <c r="CG283" s="11"/>
      <c r="CH283" s="11"/>
      <c r="CI283" s="11"/>
      <c r="CJ283" s="11"/>
      <c r="CK283" s="11"/>
      <c r="CL283" s="11"/>
      <c r="CM283" s="11"/>
      <c r="CN283" s="11"/>
      <c r="CO283" s="11"/>
      <c r="CP283" s="11"/>
      <c r="CQ283" s="11"/>
      <c r="CR283" s="11"/>
      <c r="CS283" s="11"/>
      <c r="CT283" s="11"/>
      <c r="CU283" s="11"/>
      <c r="CV283" s="11"/>
      <c r="CW283" s="11"/>
      <c r="CX283" s="11"/>
      <c r="CY283" s="11"/>
      <c r="CZ283" s="11"/>
      <c r="DA283" s="11"/>
      <c r="DB283" s="11"/>
      <c r="DC283" s="11"/>
      <c r="DD283" s="11"/>
      <c r="DF283" s="11">
        <f t="shared" si="12"/>
        <v>19</v>
      </c>
      <c r="DG283" s="11">
        <f t="shared" si="13"/>
        <v>19</v>
      </c>
      <c r="DH283" s="20">
        <f t="shared" ca="1" si="14"/>
        <v>0</v>
      </c>
      <c r="DI283" s="11">
        <v>1</v>
      </c>
    </row>
    <row r="284" spans="1:113" x14ac:dyDescent="0.25">
      <c r="A284" s="11" t="s">
        <v>57</v>
      </c>
      <c r="B284" s="11" t="s">
        <v>56</v>
      </c>
      <c r="C284" s="11" t="s">
        <v>31</v>
      </c>
      <c r="D284" s="11" t="s">
        <v>56</v>
      </c>
      <c r="E284" s="11" t="s">
        <v>56</v>
      </c>
      <c r="F284" s="11" t="s">
        <v>56</v>
      </c>
      <c r="G284" s="11" t="s">
        <v>174</v>
      </c>
      <c r="H284" s="1">
        <v>42044</v>
      </c>
      <c r="I284" s="11">
        <v>18</v>
      </c>
      <c r="J284" s="11">
        <v>19</v>
      </c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  <c r="BT284" s="11"/>
      <c r="BU284" s="11"/>
      <c r="BV284" s="11"/>
      <c r="BW284" s="11"/>
      <c r="BX284" s="11"/>
      <c r="BY284" s="11"/>
      <c r="BZ284" s="11"/>
      <c r="CA284" s="11"/>
      <c r="CB284" s="11"/>
      <c r="CC284" s="11"/>
      <c r="CD284" s="11"/>
      <c r="CE284" s="11"/>
      <c r="CF284" s="11"/>
      <c r="CG284" s="11"/>
      <c r="CH284" s="11"/>
      <c r="CI284" s="11"/>
      <c r="CJ284" s="11"/>
      <c r="CK284" s="11"/>
      <c r="CL284" s="11"/>
      <c r="CM284" s="11"/>
      <c r="CN284" s="11"/>
      <c r="CO284" s="11"/>
      <c r="CP284" s="11"/>
      <c r="CQ284" s="11"/>
      <c r="CR284" s="11"/>
      <c r="CS284" s="11"/>
      <c r="CT284" s="11"/>
      <c r="CU284" s="11"/>
      <c r="CV284" s="11"/>
      <c r="CW284" s="11"/>
      <c r="CX284" s="11"/>
      <c r="CY284" s="11"/>
      <c r="CZ284" s="11"/>
      <c r="DA284" s="11"/>
      <c r="DB284" s="11"/>
      <c r="DC284" s="11"/>
      <c r="DD284" s="11"/>
      <c r="DF284" s="11">
        <f t="shared" si="12"/>
        <v>18</v>
      </c>
      <c r="DG284" s="11">
        <f t="shared" si="13"/>
        <v>19</v>
      </c>
      <c r="DH284" s="20">
        <f t="shared" ca="1" si="14"/>
        <v>0</v>
      </c>
      <c r="DI284" s="11">
        <v>1</v>
      </c>
    </row>
    <row r="285" spans="1:113" x14ac:dyDescent="0.25">
      <c r="A285" s="11" t="s">
        <v>57</v>
      </c>
      <c r="B285" s="11" t="s">
        <v>56</v>
      </c>
      <c r="C285" s="11" t="s">
        <v>31</v>
      </c>
      <c r="D285" s="11" t="s">
        <v>56</v>
      </c>
      <c r="E285" s="11" t="s">
        <v>56</v>
      </c>
      <c r="F285" s="11" t="s">
        <v>56</v>
      </c>
      <c r="G285" s="11" t="s">
        <v>174</v>
      </c>
      <c r="H285" s="1">
        <v>42045</v>
      </c>
      <c r="I285" s="11">
        <v>19</v>
      </c>
      <c r="J285" s="11">
        <v>19</v>
      </c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  <c r="BT285" s="11"/>
      <c r="BU285" s="11"/>
      <c r="BV285" s="11"/>
      <c r="BW285" s="11"/>
      <c r="BX285" s="11"/>
      <c r="BY285" s="11"/>
      <c r="BZ285" s="11"/>
      <c r="CA285" s="11"/>
      <c r="CB285" s="11"/>
      <c r="CC285" s="11"/>
      <c r="CD285" s="11"/>
      <c r="CE285" s="11"/>
      <c r="CF285" s="11"/>
      <c r="CG285" s="11"/>
      <c r="CH285" s="11"/>
      <c r="CI285" s="11"/>
      <c r="CJ285" s="11"/>
      <c r="CK285" s="11"/>
      <c r="CL285" s="11"/>
      <c r="CM285" s="11"/>
      <c r="CN285" s="11"/>
      <c r="CO285" s="11"/>
      <c r="CP285" s="11"/>
      <c r="CQ285" s="11"/>
      <c r="CR285" s="11"/>
      <c r="CS285" s="11"/>
      <c r="CT285" s="11"/>
      <c r="CU285" s="11"/>
      <c r="CV285" s="11"/>
      <c r="CW285" s="11"/>
      <c r="CX285" s="11"/>
      <c r="CY285" s="11"/>
      <c r="CZ285" s="11"/>
      <c r="DA285" s="11"/>
      <c r="DB285" s="11"/>
      <c r="DC285" s="11"/>
      <c r="DD285" s="11"/>
      <c r="DF285" s="11">
        <f t="shared" si="12"/>
        <v>19</v>
      </c>
      <c r="DG285" s="11">
        <f t="shared" si="13"/>
        <v>19</v>
      </c>
      <c r="DH285" s="20">
        <f t="shared" ca="1" si="14"/>
        <v>0</v>
      </c>
      <c r="DI285" s="11">
        <v>1</v>
      </c>
    </row>
    <row r="286" spans="1:113" x14ac:dyDescent="0.25">
      <c r="A286" s="11" t="s">
        <v>57</v>
      </c>
      <c r="B286" s="11" t="s">
        <v>56</v>
      </c>
      <c r="C286" s="11" t="s">
        <v>31</v>
      </c>
      <c r="D286" s="11" t="s">
        <v>56</v>
      </c>
      <c r="E286" s="11" t="s">
        <v>56</v>
      </c>
      <c r="F286" s="11" t="s">
        <v>56</v>
      </c>
      <c r="G286" s="11" t="s">
        <v>174</v>
      </c>
      <c r="H286" s="1">
        <v>42046</v>
      </c>
      <c r="I286" s="11">
        <v>19</v>
      </c>
      <c r="J286" s="11">
        <v>19</v>
      </c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"/>
      <c r="CD286" s="11"/>
      <c r="CE286" s="11"/>
      <c r="CF286" s="11"/>
      <c r="CG286" s="11"/>
      <c r="CH286" s="11"/>
      <c r="CI286" s="11"/>
      <c r="CJ286" s="11"/>
      <c r="CK286" s="11"/>
      <c r="CL286" s="11"/>
      <c r="CM286" s="11"/>
      <c r="CN286" s="11"/>
      <c r="CO286" s="11"/>
      <c r="CP286" s="11"/>
      <c r="CQ286" s="11"/>
      <c r="CR286" s="11"/>
      <c r="CS286" s="11"/>
      <c r="CT286" s="11"/>
      <c r="CU286" s="11"/>
      <c r="CV286" s="11"/>
      <c r="CW286" s="11"/>
      <c r="CX286" s="11"/>
      <c r="CY286" s="11"/>
      <c r="CZ286" s="11"/>
      <c r="DA286" s="11"/>
      <c r="DB286" s="11"/>
      <c r="DC286" s="11"/>
      <c r="DD286" s="11"/>
      <c r="DF286" s="11">
        <f t="shared" si="12"/>
        <v>19</v>
      </c>
      <c r="DG286" s="11">
        <f t="shared" si="13"/>
        <v>19</v>
      </c>
      <c r="DH286" s="20">
        <f t="shared" ca="1" si="14"/>
        <v>0</v>
      </c>
      <c r="DI286" s="11">
        <v>1</v>
      </c>
    </row>
    <row r="287" spans="1:113" x14ac:dyDescent="0.25">
      <c r="A287" s="11" t="s">
        <v>57</v>
      </c>
      <c r="B287" s="11" t="s">
        <v>56</v>
      </c>
      <c r="C287" s="11" t="s">
        <v>31</v>
      </c>
      <c r="D287" s="11" t="s">
        <v>56</v>
      </c>
      <c r="E287" s="11" t="s">
        <v>56</v>
      </c>
      <c r="F287" s="11" t="s">
        <v>56</v>
      </c>
      <c r="G287" s="11" t="s">
        <v>174</v>
      </c>
      <c r="H287" s="1">
        <v>42052</v>
      </c>
      <c r="I287" s="11">
        <v>19</v>
      </c>
      <c r="J287" s="11">
        <v>19</v>
      </c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  <c r="CA287" s="11"/>
      <c r="CB287" s="11"/>
      <c r="CC287" s="11"/>
      <c r="CD287" s="11"/>
      <c r="CE287" s="11"/>
      <c r="CF287" s="11"/>
      <c r="CG287" s="11"/>
      <c r="CH287" s="11"/>
      <c r="CI287" s="11"/>
      <c r="CJ287" s="11"/>
      <c r="CK287" s="11"/>
      <c r="CL287" s="11"/>
      <c r="CM287" s="11"/>
      <c r="CN287" s="11"/>
      <c r="CO287" s="11"/>
      <c r="CP287" s="11"/>
      <c r="CQ287" s="11"/>
      <c r="CR287" s="11"/>
      <c r="CS287" s="11"/>
      <c r="CT287" s="11"/>
      <c r="CU287" s="11"/>
      <c r="CV287" s="11"/>
      <c r="CW287" s="11"/>
      <c r="CX287" s="11"/>
      <c r="CY287" s="11"/>
      <c r="CZ287" s="11"/>
      <c r="DA287" s="11"/>
      <c r="DB287" s="11"/>
      <c r="DC287" s="11"/>
      <c r="DD287" s="11"/>
      <c r="DF287" s="11">
        <f t="shared" ref="DF287:DF338" si="15">I287</f>
        <v>19</v>
      </c>
      <c r="DG287" s="11">
        <f t="shared" ref="DG287:DG338" si="16">J287</f>
        <v>19</v>
      </c>
      <c r="DH287" s="20">
        <f t="shared" ca="1" si="14"/>
        <v>0</v>
      </c>
      <c r="DI287" s="11">
        <v>1</v>
      </c>
    </row>
    <row r="288" spans="1:113" x14ac:dyDescent="0.25">
      <c r="A288" s="11" t="s">
        <v>57</v>
      </c>
      <c r="B288" s="11" t="s">
        <v>56</v>
      </c>
      <c r="C288" s="11" t="s">
        <v>31</v>
      </c>
      <c r="D288" s="11" t="s">
        <v>56</v>
      </c>
      <c r="E288" s="11" t="s">
        <v>56</v>
      </c>
      <c r="F288" s="11" t="s">
        <v>56</v>
      </c>
      <c r="G288" s="11" t="s">
        <v>174</v>
      </c>
      <c r="H288" s="1">
        <v>42053</v>
      </c>
      <c r="I288" s="11">
        <v>19</v>
      </c>
      <c r="J288" s="11">
        <v>19</v>
      </c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"/>
      <c r="CD288" s="11"/>
      <c r="CE288" s="11"/>
      <c r="CF288" s="11"/>
      <c r="CG288" s="11"/>
      <c r="CH288" s="11"/>
      <c r="CI288" s="11"/>
      <c r="CJ288" s="11"/>
      <c r="CK288" s="11"/>
      <c r="CL288" s="11"/>
      <c r="CM288" s="11"/>
      <c r="CN288" s="11"/>
      <c r="CO288" s="11"/>
      <c r="CP288" s="11"/>
      <c r="CQ288" s="11"/>
      <c r="CR288" s="11"/>
      <c r="CS288" s="11"/>
      <c r="CT288" s="11"/>
      <c r="CU288" s="11"/>
      <c r="CV288" s="11"/>
      <c r="CW288" s="11"/>
      <c r="CX288" s="11"/>
      <c r="CY288" s="11"/>
      <c r="CZ288" s="11"/>
      <c r="DA288" s="11"/>
      <c r="DB288" s="11"/>
      <c r="DC288" s="11"/>
      <c r="DD288" s="11"/>
      <c r="DF288" s="11">
        <f t="shared" si="15"/>
        <v>19</v>
      </c>
      <c r="DG288" s="11">
        <f t="shared" si="16"/>
        <v>19</v>
      </c>
      <c r="DH288" s="20">
        <f t="shared" ca="1" si="14"/>
        <v>0</v>
      </c>
      <c r="DI288" s="11">
        <v>1</v>
      </c>
    </row>
    <row r="289" spans="1:113" x14ac:dyDescent="0.25">
      <c r="A289" s="11" t="s">
        <v>57</v>
      </c>
      <c r="B289" s="11" t="s">
        <v>56</v>
      </c>
      <c r="C289" s="11" t="s">
        <v>31</v>
      </c>
      <c r="D289" s="11" t="s">
        <v>56</v>
      </c>
      <c r="E289" s="11" t="s">
        <v>56</v>
      </c>
      <c r="F289" s="11" t="s">
        <v>56</v>
      </c>
      <c r="G289" s="11" t="s">
        <v>174</v>
      </c>
      <c r="H289" s="1">
        <v>42181</v>
      </c>
      <c r="I289" s="11">
        <v>17</v>
      </c>
      <c r="J289" s="11">
        <v>19</v>
      </c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  <c r="CA289" s="11"/>
      <c r="CB289" s="11"/>
      <c r="CC289" s="11"/>
      <c r="CD289" s="11"/>
      <c r="CE289" s="11"/>
      <c r="CF289" s="11"/>
      <c r="CG289" s="11"/>
      <c r="CH289" s="11"/>
      <c r="CI289" s="11"/>
      <c r="CJ289" s="11"/>
      <c r="CK289" s="11"/>
      <c r="CL289" s="11"/>
      <c r="CM289" s="11"/>
      <c r="CN289" s="11"/>
      <c r="CO289" s="11"/>
      <c r="CP289" s="11"/>
      <c r="CQ289" s="11"/>
      <c r="CR289" s="11"/>
      <c r="CS289" s="11"/>
      <c r="CT289" s="11"/>
      <c r="CU289" s="11"/>
      <c r="CV289" s="11"/>
      <c r="CW289" s="11"/>
      <c r="CX289" s="11"/>
      <c r="CY289" s="11"/>
      <c r="CZ289" s="11"/>
      <c r="DA289" s="11"/>
      <c r="DB289" s="11"/>
      <c r="DC289" s="11"/>
      <c r="DD289" s="11"/>
      <c r="DF289" s="11">
        <f t="shared" si="15"/>
        <v>17</v>
      </c>
      <c r="DG289" s="11">
        <f t="shared" si="16"/>
        <v>19</v>
      </c>
      <c r="DH289" s="20">
        <f t="shared" ref="DH289:DH340" ca="1" si="17">(SUM(OFFSET($AJ289, 0, $DF289-1, 1, $DG289-$DF289+1))-SUM(OFFSET($K289, 0, $DF289-1, 1, $DG289-$DF289+1)))/($DG289-$DF289+1)</f>
        <v>0</v>
      </c>
      <c r="DI289" s="11">
        <v>1</v>
      </c>
    </row>
    <row r="290" spans="1:113" x14ac:dyDescent="0.25">
      <c r="A290" s="11" t="s">
        <v>57</v>
      </c>
      <c r="B290" s="11" t="s">
        <v>56</v>
      </c>
      <c r="C290" s="11" t="s">
        <v>31</v>
      </c>
      <c r="D290" s="11" t="s">
        <v>56</v>
      </c>
      <c r="E290" s="11" t="s">
        <v>56</v>
      </c>
      <c r="F290" s="11" t="s">
        <v>56</v>
      </c>
      <c r="G290" s="11" t="s">
        <v>174</v>
      </c>
      <c r="H290" s="1">
        <v>42184</v>
      </c>
      <c r="I290" s="11">
        <v>19</v>
      </c>
      <c r="J290" s="11">
        <v>19</v>
      </c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  <c r="CA290" s="11"/>
      <c r="CB290" s="11"/>
      <c r="CC290" s="11"/>
      <c r="CD290" s="11"/>
      <c r="CE290" s="11"/>
      <c r="CF290" s="11"/>
      <c r="CG290" s="11"/>
      <c r="CH290" s="11"/>
      <c r="CI290" s="11"/>
      <c r="CJ290" s="11"/>
      <c r="CK290" s="11"/>
      <c r="CL290" s="11"/>
      <c r="CM290" s="11"/>
      <c r="CN290" s="11"/>
      <c r="CO290" s="11"/>
      <c r="CP290" s="11"/>
      <c r="CQ290" s="11"/>
      <c r="CR290" s="11"/>
      <c r="CS290" s="11"/>
      <c r="CT290" s="11"/>
      <c r="CU290" s="11"/>
      <c r="CV290" s="11"/>
      <c r="CW290" s="11"/>
      <c r="CX290" s="11"/>
      <c r="CY290" s="11"/>
      <c r="CZ290" s="11"/>
      <c r="DA290" s="11"/>
      <c r="DB290" s="11"/>
      <c r="DC290" s="11"/>
      <c r="DD290" s="11"/>
      <c r="DF290" s="11">
        <f t="shared" si="15"/>
        <v>19</v>
      </c>
      <c r="DG290" s="11">
        <f t="shared" si="16"/>
        <v>19</v>
      </c>
      <c r="DH290" s="20">
        <f t="shared" ca="1" si="17"/>
        <v>0</v>
      </c>
      <c r="DI290" s="11">
        <v>1</v>
      </c>
    </row>
    <row r="291" spans="1:113" x14ac:dyDescent="0.25">
      <c r="A291" s="11" t="s">
        <v>57</v>
      </c>
      <c r="B291" s="11" t="s">
        <v>56</v>
      </c>
      <c r="C291" s="11" t="s">
        <v>31</v>
      </c>
      <c r="D291" s="11" t="s">
        <v>56</v>
      </c>
      <c r="E291" s="11" t="s">
        <v>56</v>
      </c>
      <c r="F291" s="11" t="s">
        <v>56</v>
      </c>
      <c r="G291" s="11" t="s">
        <v>174</v>
      </c>
      <c r="H291" s="1">
        <v>42185</v>
      </c>
      <c r="I291" s="11">
        <v>16</v>
      </c>
      <c r="J291" s="11">
        <v>19</v>
      </c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  <c r="BT291" s="11"/>
      <c r="BU291" s="11"/>
      <c r="BV291" s="11"/>
      <c r="BW291" s="11"/>
      <c r="BX291" s="11"/>
      <c r="BY291" s="11"/>
      <c r="BZ291" s="11"/>
      <c r="CA291" s="11"/>
      <c r="CB291" s="11"/>
      <c r="CC291" s="11"/>
      <c r="CD291" s="11"/>
      <c r="CE291" s="11"/>
      <c r="CF291" s="11"/>
      <c r="CG291" s="11"/>
      <c r="CH291" s="11"/>
      <c r="CI291" s="11"/>
      <c r="CJ291" s="11"/>
      <c r="CK291" s="11"/>
      <c r="CL291" s="11"/>
      <c r="CM291" s="11"/>
      <c r="CN291" s="11"/>
      <c r="CO291" s="11"/>
      <c r="CP291" s="11"/>
      <c r="CQ291" s="11"/>
      <c r="CR291" s="11"/>
      <c r="CS291" s="11"/>
      <c r="CT291" s="11"/>
      <c r="CU291" s="11"/>
      <c r="CV291" s="11"/>
      <c r="CW291" s="11"/>
      <c r="CX291" s="11"/>
      <c r="CY291" s="11"/>
      <c r="CZ291" s="11"/>
      <c r="DA291" s="11"/>
      <c r="DB291" s="11"/>
      <c r="DC291" s="11"/>
      <c r="DD291" s="11"/>
      <c r="DF291" s="11">
        <f t="shared" si="15"/>
        <v>16</v>
      </c>
      <c r="DG291" s="11">
        <f t="shared" si="16"/>
        <v>19</v>
      </c>
      <c r="DH291" s="20">
        <f t="shared" ca="1" si="17"/>
        <v>0</v>
      </c>
      <c r="DI291" s="11">
        <v>1</v>
      </c>
    </row>
    <row r="292" spans="1:113" x14ac:dyDescent="0.25">
      <c r="A292" s="11" t="s">
        <v>57</v>
      </c>
      <c r="B292" s="11" t="s">
        <v>56</v>
      </c>
      <c r="C292" s="11" t="s">
        <v>31</v>
      </c>
      <c r="D292" s="11" t="s">
        <v>56</v>
      </c>
      <c r="E292" s="11" t="s">
        <v>56</v>
      </c>
      <c r="F292" s="11" t="s">
        <v>56</v>
      </c>
      <c r="G292" s="11" t="s">
        <v>174</v>
      </c>
      <c r="H292" s="1">
        <v>42186</v>
      </c>
      <c r="I292" s="11">
        <v>16</v>
      </c>
      <c r="J292" s="11">
        <v>19</v>
      </c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1"/>
      <c r="CO292" s="11"/>
      <c r="CP292" s="11"/>
      <c r="CQ292" s="11"/>
      <c r="CR292" s="11"/>
      <c r="CS292" s="11"/>
      <c r="CT292" s="11"/>
      <c r="CU292" s="11"/>
      <c r="CV292" s="11"/>
      <c r="CW292" s="11"/>
      <c r="CX292" s="11"/>
      <c r="CY292" s="11"/>
      <c r="CZ292" s="11"/>
      <c r="DA292" s="11"/>
      <c r="DB292" s="11"/>
      <c r="DC292" s="11"/>
      <c r="DD292" s="11"/>
      <c r="DF292" s="11">
        <f t="shared" si="15"/>
        <v>16</v>
      </c>
      <c r="DG292" s="11">
        <f t="shared" si="16"/>
        <v>19</v>
      </c>
      <c r="DH292" s="20">
        <f t="shared" ca="1" si="17"/>
        <v>0</v>
      </c>
      <c r="DI292" s="11">
        <v>1</v>
      </c>
    </row>
    <row r="293" spans="1:113" x14ac:dyDescent="0.25">
      <c r="A293" s="11" t="s">
        <v>57</v>
      </c>
      <c r="B293" s="11" t="s">
        <v>56</v>
      </c>
      <c r="C293" s="11" t="s">
        <v>31</v>
      </c>
      <c r="D293" s="11" t="s">
        <v>56</v>
      </c>
      <c r="E293" s="11" t="s">
        <v>56</v>
      </c>
      <c r="F293" s="11" t="s">
        <v>56</v>
      </c>
      <c r="G293" s="11" t="s">
        <v>174</v>
      </c>
      <c r="H293" s="1">
        <v>42187</v>
      </c>
      <c r="I293" s="11">
        <v>17</v>
      </c>
      <c r="J293" s="11">
        <v>18</v>
      </c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1"/>
      <c r="CA293" s="11"/>
      <c r="CB293" s="11"/>
      <c r="CC293" s="11"/>
      <c r="CD293" s="11"/>
      <c r="CE293" s="11"/>
      <c r="CF293" s="11"/>
      <c r="CG293" s="11"/>
      <c r="CH293" s="11"/>
      <c r="CI293" s="11"/>
      <c r="CJ293" s="11"/>
      <c r="CK293" s="11"/>
      <c r="CL293" s="11"/>
      <c r="CM293" s="11"/>
      <c r="CN293" s="11"/>
      <c r="CO293" s="11"/>
      <c r="CP293" s="11"/>
      <c r="CQ293" s="11"/>
      <c r="CR293" s="11"/>
      <c r="CS293" s="11"/>
      <c r="CT293" s="11"/>
      <c r="CU293" s="11"/>
      <c r="CV293" s="11"/>
      <c r="CW293" s="11"/>
      <c r="CX293" s="11"/>
      <c r="CY293" s="11"/>
      <c r="CZ293" s="11"/>
      <c r="DA293" s="11"/>
      <c r="DB293" s="11"/>
      <c r="DC293" s="11"/>
      <c r="DD293" s="11"/>
      <c r="DF293" s="11">
        <f t="shared" si="15"/>
        <v>17</v>
      </c>
      <c r="DG293" s="11">
        <f t="shared" si="16"/>
        <v>18</v>
      </c>
      <c r="DH293" s="20">
        <f t="shared" ca="1" si="17"/>
        <v>0</v>
      </c>
      <c r="DI293" s="11">
        <v>1</v>
      </c>
    </row>
    <row r="294" spans="1:113" x14ac:dyDescent="0.25">
      <c r="A294" s="11" t="s">
        <v>57</v>
      </c>
      <c r="B294" s="11" t="s">
        <v>56</v>
      </c>
      <c r="C294" s="11" t="s">
        <v>31</v>
      </c>
      <c r="D294" s="11" t="s">
        <v>56</v>
      </c>
      <c r="E294" s="11" t="s">
        <v>56</v>
      </c>
      <c r="F294" s="11" t="s">
        <v>56</v>
      </c>
      <c r="G294" s="11" t="s">
        <v>174</v>
      </c>
      <c r="H294" s="1">
        <v>42213</v>
      </c>
      <c r="I294" s="11">
        <v>17</v>
      </c>
      <c r="J294" s="11">
        <v>19</v>
      </c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  <c r="CA294" s="11"/>
      <c r="CB294" s="11"/>
      <c r="CC294" s="11"/>
      <c r="CD294" s="11"/>
      <c r="CE294" s="11"/>
      <c r="CF294" s="11"/>
      <c r="CG294" s="11"/>
      <c r="CH294" s="11"/>
      <c r="CI294" s="11"/>
      <c r="CJ294" s="11"/>
      <c r="CK294" s="11"/>
      <c r="CL294" s="11"/>
      <c r="CM294" s="11"/>
      <c r="CN294" s="11"/>
      <c r="CO294" s="11"/>
      <c r="CP294" s="11"/>
      <c r="CQ294" s="11"/>
      <c r="CR294" s="11"/>
      <c r="CS294" s="11"/>
      <c r="CT294" s="11"/>
      <c r="CU294" s="11"/>
      <c r="CV294" s="11"/>
      <c r="CW294" s="11"/>
      <c r="CX294" s="11"/>
      <c r="CY294" s="11"/>
      <c r="CZ294" s="11"/>
      <c r="DA294" s="11"/>
      <c r="DB294" s="11"/>
      <c r="DC294" s="11"/>
      <c r="DD294" s="11"/>
      <c r="DF294" s="11">
        <f t="shared" si="15"/>
        <v>17</v>
      </c>
      <c r="DG294" s="11">
        <f t="shared" si="16"/>
        <v>19</v>
      </c>
      <c r="DH294" s="20">
        <f t="shared" ca="1" si="17"/>
        <v>0</v>
      </c>
      <c r="DI294" s="11">
        <v>1</v>
      </c>
    </row>
    <row r="295" spans="1:113" x14ac:dyDescent="0.25">
      <c r="A295" s="11" t="s">
        <v>57</v>
      </c>
      <c r="B295" s="11" t="s">
        <v>56</v>
      </c>
      <c r="C295" s="11" t="s">
        <v>31</v>
      </c>
      <c r="D295" s="11" t="s">
        <v>56</v>
      </c>
      <c r="E295" s="11" t="s">
        <v>56</v>
      </c>
      <c r="F295" s="11" t="s">
        <v>56</v>
      </c>
      <c r="G295" s="11" t="s">
        <v>174</v>
      </c>
      <c r="H295" s="1">
        <v>42213</v>
      </c>
      <c r="I295" s="11">
        <v>18</v>
      </c>
      <c r="J295" s="11">
        <v>18</v>
      </c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  <c r="BT295" s="11"/>
      <c r="BU295" s="11"/>
      <c r="BV295" s="11"/>
      <c r="BW295" s="11"/>
      <c r="BX295" s="11"/>
      <c r="BY295" s="11"/>
      <c r="BZ295" s="11"/>
      <c r="CA295" s="11"/>
      <c r="CB295" s="11"/>
      <c r="CC295" s="11"/>
      <c r="CD295" s="11"/>
      <c r="CE295" s="11"/>
      <c r="CF295" s="11"/>
      <c r="CG295" s="11"/>
      <c r="CH295" s="11"/>
      <c r="CI295" s="11"/>
      <c r="CJ295" s="11"/>
      <c r="CK295" s="11"/>
      <c r="CL295" s="11"/>
      <c r="CM295" s="11"/>
      <c r="CN295" s="11"/>
      <c r="CO295" s="11"/>
      <c r="CP295" s="11"/>
      <c r="CQ295" s="11"/>
      <c r="CR295" s="11"/>
      <c r="CS295" s="11"/>
      <c r="CT295" s="11"/>
      <c r="CU295" s="11"/>
      <c r="CV295" s="11"/>
      <c r="CW295" s="11"/>
      <c r="CX295" s="11"/>
      <c r="CY295" s="11"/>
      <c r="CZ295" s="11"/>
      <c r="DA295" s="11"/>
      <c r="DB295" s="11"/>
      <c r="DC295" s="11"/>
      <c r="DD295" s="11"/>
      <c r="DF295" s="11">
        <f t="shared" si="15"/>
        <v>18</v>
      </c>
      <c r="DG295" s="11">
        <f t="shared" si="16"/>
        <v>18</v>
      </c>
      <c r="DH295" s="20">
        <f t="shared" ca="1" si="17"/>
        <v>0</v>
      </c>
      <c r="DI295" s="11">
        <v>1</v>
      </c>
    </row>
    <row r="296" spans="1:113" x14ac:dyDescent="0.25">
      <c r="A296" s="11" t="s">
        <v>57</v>
      </c>
      <c r="B296" s="11" t="s">
        <v>56</v>
      </c>
      <c r="C296" s="11" t="s">
        <v>31</v>
      </c>
      <c r="D296" s="11" t="s">
        <v>56</v>
      </c>
      <c r="E296" s="11" t="s">
        <v>56</v>
      </c>
      <c r="F296" s="11" t="s">
        <v>56</v>
      </c>
      <c r="G296" s="11" t="s">
        <v>174</v>
      </c>
      <c r="H296" s="1">
        <v>42213</v>
      </c>
      <c r="I296" s="11">
        <v>18</v>
      </c>
      <c r="J296" s="11">
        <v>19</v>
      </c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  <c r="BT296" s="11"/>
      <c r="BU296" s="11"/>
      <c r="BV296" s="11"/>
      <c r="BW296" s="11"/>
      <c r="BX296" s="11"/>
      <c r="BY296" s="11"/>
      <c r="BZ296" s="11"/>
      <c r="CA296" s="11"/>
      <c r="CB296" s="11"/>
      <c r="CC296" s="11"/>
      <c r="CD296" s="11"/>
      <c r="CE296" s="11"/>
      <c r="CF296" s="11"/>
      <c r="CG296" s="11"/>
      <c r="CH296" s="11"/>
      <c r="CI296" s="11"/>
      <c r="CJ296" s="11"/>
      <c r="CK296" s="11"/>
      <c r="CL296" s="11"/>
      <c r="CM296" s="11"/>
      <c r="CN296" s="11"/>
      <c r="CO296" s="11"/>
      <c r="CP296" s="11"/>
      <c r="CQ296" s="11"/>
      <c r="CR296" s="11"/>
      <c r="CS296" s="11"/>
      <c r="CT296" s="11"/>
      <c r="CU296" s="11"/>
      <c r="CV296" s="11"/>
      <c r="CW296" s="11"/>
      <c r="CX296" s="11"/>
      <c r="CY296" s="11"/>
      <c r="CZ296" s="11"/>
      <c r="DA296" s="11"/>
      <c r="DB296" s="11"/>
      <c r="DC296" s="11"/>
      <c r="DD296" s="11"/>
      <c r="DF296" s="11">
        <f t="shared" si="15"/>
        <v>18</v>
      </c>
      <c r="DG296" s="11">
        <f t="shared" si="16"/>
        <v>19</v>
      </c>
      <c r="DH296" s="20">
        <f t="shared" ca="1" si="17"/>
        <v>0</v>
      </c>
      <c r="DI296" s="11">
        <v>1</v>
      </c>
    </row>
    <row r="297" spans="1:113" x14ac:dyDescent="0.25">
      <c r="A297" s="11" t="s">
        <v>57</v>
      </c>
      <c r="B297" s="11" t="s">
        <v>56</v>
      </c>
      <c r="C297" s="11" t="s">
        <v>31</v>
      </c>
      <c r="D297" s="11" t="s">
        <v>56</v>
      </c>
      <c r="E297" s="11" t="s">
        <v>56</v>
      </c>
      <c r="F297" s="11" t="s">
        <v>56</v>
      </c>
      <c r="G297" s="11" t="s">
        <v>174</v>
      </c>
      <c r="H297" s="1">
        <v>42214</v>
      </c>
      <c r="I297" s="11">
        <v>16</v>
      </c>
      <c r="J297" s="11">
        <v>19</v>
      </c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  <c r="BT297" s="11"/>
      <c r="BU297" s="11"/>
      <c r="BV297" s="11"/>
      <c r="BW297" s="11"/>
      <c r="BX297" s="11"/>
      <c r="BY297" s="11"/>
      <c r="BZ297" s="11"/>
      <c r="CA297" s="11"/>
      <c r="CB297" s="11"/>
      <c r="CC297" s="11"/>
      <c r="CD297" s="11"/>
      <c r="CE297" s="11"/>
      <c r="CF297" s="11"/>
      <c r="CG297" s="11"/>
      <c r="CH297" s="11"/>
      <c r="CI297" s="11"/>
      <c r="CJ297" s="11"/>
      <c r="CK297" s="11"/>
      <c r="CL297" s="11"/>
      <c r="CM297" s="11"/>
      <c r="CN297" s="11"/>
      <c r="CO297" s="11"/>
      <c r="CP297" s="11"/>
      <c r="CQ297" s="11"/>
      <c r="CR297" s="11"/>
      <c r="CS297" s="11"/>
      <c r="CT297" s="11"/>
      <c r="CU297" s="11"/>
      <c r="CV297" s="11"/>
      <c r="CW297" s="11"/>
      <c r="CX297" s="11"/>
      <c r="CY297" s="11"/>
      <c r="CZ297" s="11"/>
      <c r="DA297" s="11"/>
      <c r="DB297" s="11"/>
      <c r="DC297" s="11"/>
      <c r="DD297" s="11"/>
      <c r="DF297" s="11">
        <f t="shared" si="15"/>
        <v>16</v>
      </c>
      <c r="DG297" s="11">
        <f t="shared" si="16"/>
        <v>19</v>
      </c>
      <c r="DH297" s="20">
        <f t="shared" ca="1" si="17"/>
        <v>0</v>
      </c>
      <c r="DI297" s="11">
        <v>1</v>
      </c>
    </row>
    <row r="298" spans="1:113" x14ac:dyDescent="0.25">
      <c r="A298" s="11" t="s">
        <v>57</v>
      </c>
      <c r="B298" s="11" t="s">
        <v>56</v>
      </c>
      <c r="C298" s="11" t="s">
        <v>31</v>
      </c>
      <c r="D298" s="11" t="s">
        <v>56</v>
      </c>
      <c r="E298" s="11" t="s">
        <v>56</v>
      </c>
      <c r="F298" s="11" t="s">
        <v>56</v>
      </c>
      <c r="G298" s="11" t="s">
        <v>174</v>
      </c>
      <c r="H298" s="1">
        <v>42215</v>
      </c>
      <c r="I298" s="11">
        <v>17</v>
      </c>
      <c r="J298" s="11">
        <v>18</v>
      </c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  <c r="BT298" s="11"/>
      <c r="BU298" s="11"/>
      <c r="BV298" s="11"/>
      <c r="BW298" s="11"/>
      <c r="BX298" s="11"/>
      <c r="BY298" s="11"/>
      <c r="BZ298" s="11"/>
      <c r="CA298" s="11"/>
      <c r="CB298" s="11"/>
      <c r="CC298" s="11"/>
      <c r="CD298" s="11"/>
      <c r="CE298" s="11"/>
      <c r="CF298" s="11"/>
      <c r="CG298" s="11"/>
      <c r="CH298" s="11"/>
      <c r="CI298" s="11"/>
      <c r="CJ298" s="11"/>
      <c r="CK298" s="11"/>
      <c r="CL298" s="11"/>
      <c r="CM298" s="11"/>
      <c r="CN298" s="11"/>
      <c r="CO298" s="11"/>
      <c r="CP298" s="11"/>
      <c r="CQ298" s="11"/>
      <c r="CR298" s="11"/>
      <c r="CS298" s="11"/>
      <c r="CT298" s="11"/>
      <c r="CU298" s="11"/>
      <c r="CV298" s="11"/>
      <c r="CW298" s="11"/>
      <c r="CX298" s="11"/>
      <c r="CY298" s="11"/>
      <c r="CZ298" s="11"/>
      <c r="DA298" s="11"/>
      <c r="DB298" s="11"/>
      <c r="DC298" s="11"/>
      <c r="DD298" s="11"/>
      <c r="DF298" s="11">
        <f t="shared" si="15"/>
        <v>17</v>
      </c>
      <c r="DG298" s="11">
        <f t="shared" si="16"/>
        <v>18</v>
      </c>
      <c r="DH298" s="20">
        <f t="shared" ca="1" si="17"/>
        <v>0</v>
      </c>
      <c r="DI298" s="11">
        <v>1</v>
      </c>
    </row>
    <row r="299" spans="1:113" x14ac:dyDescent="0.25">
      <c r="A299" s="11" t="s">
        <v>57</v>
      </c>
      <c r="B299" s="11" t="s">
        <v>56</v>
      </c>
      <c r="C299" s="11" t="s">
        <v>31</v>
      </c>
      <c r="D299" s="11" t="s">
        <v>56</v>
      </c>
      <c r="E299" s="11" t="s">
        <v>56</v>
      </c>
      <c r="F299" s="11" t="s">
        <v>56</v>
      </c>
      <c r="G299" s="11" t="s">
        <v>174</v>
      </c>
      <c r="H299" s="1">
        <v>42216</v>
      </c>
      <c r="I299" s="11">
        <v>17</v>
      </c>
      <c r="J299" s="11">
        <v>17</v>
      </c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  <c r="BT299" s="11"/>
      <c r="BU299" s="11"/>
      <c r="BV299" s="11"/>
      <c r="BW299" s="11"/>
      <c r="BX299" s="11"/>
      <c r="BY299" s="11"/>
      <c r="BZ299" s="11"/>
      <c r="CA299" s="11"/>
      <c r="CB299" s="11"/>
      <c r="CC299" s="11"/>
      <c r="CD299" s="11"/>
      <c r="CE299" s="11"/>
      <c r="CF299" s="11"/>
      <c r="CG299" s="11"/>
      <c r="CH299" s="11"/>
      <c r="CI299" s="11"/>
      <c r="CJ299" s="11"/>
      <c r="CK299" s="11"/>
      <c r="CL299" s="11"/>
      <c r="CM299" s="11"/>
      <c r="CN299" s="11"/>
      <c r="CO299" s="11"/>
      <c r="CP299" s="11"/>
      <c r="CQ299" s="11"/>
      <c r="CR299" s="11"/>
      <c r="CS299" s="11"/>
      <c r="CT299" s="11"/>
      <c r="CU299" s="11"/>
      <c r="CV299" s="11"/>
      <c r="CW299" s="11"/>
      <c r="CX299" s="11"/>
      <c r="CY299" s="11"/>
      <c r="CZ299" s="11"/>
      <c r="DA299" s="11"/>
      <c r="DB299" s="11"/>
      <c r="DC299" s="11"/>
      <c r="DD299" s="11"/>
      <c r="DF299" s="11">
        <f t="shared" si="15"/>
        <v>17</v>
      </c>
      <c r="DG299" s="11">
        <f t="shared" si="16"/>
        <v>17</v>
      </c>
      <c r="DH299" s="20">
        <f t="shared" ca="1" si="17"/>
        <v>0</v>
      </c>
      <c r="DI299" s="11">
        <v>1</v>
      </c>
    </row>
    <row r="300" spans="1:113" x14ac:dyDescent="0.25">
      <c r="A300" s="11" t="s">
        <v>57</v>
      </c>
      <c r="B300" s="11" t="s">
        <v>56</v>
      </c>
      <c r="C300" s="11" t="s">
        <v>31</v>
      </c>
      <c r="D300" s="11" t="s">
        <v>56</v>
      </c>
      <c r="E300" s="11" t="s">
        <v>56</v>
      </c>
      <c r="F300" s="11" t="s">
        <v>56</v>
      </c>
      <c r="G300" s="11" t="s">
        <v>174</v>
      </c>
      <c r="H300" s="1">
        <v>42219</v>
      </c>
      <c r="I300" s="11">
        <v>17</v>
      </c>
      <c r="J300" s="11">
        <v>17</v>
      </c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  <c r="BT300" s="11"/>
      <c r="BU300" s="11"/>
      <c r="BV300" s="11"/>
      <c r="BW300" s="11"/>
      <c r="BX300" s="11"/>
      <c r="BY300" s="11"/>
      <c r="BZ300" s="11"/>
      <c r="CA300" s="11"/>
      <c r="CB300" s="11"/>
      <c r="CC300" s="11"/>
      <c r="CD300" s="11"/>
      <c r="CE300" s="11"/>
      <c r="CF300" s="11"/>
      <c r="CG300" s="11"/>
      <c r="CH300" s="11"/>
      <c r="CI300" s="11"/>
      <c r="CJ300" s="11"/>
      <c r="CK300" s="11"/>
      <c r="CL300" s="11"/>
      <c r="CM300" s="11"/>
      <c r="CN300" s="11"/>
      <c r="CO300" s="11"/>
      <c r="CP300" s="11"/>
      <c r="CQ300" s="11"/>
      <c r="CR300" s="11"/>
      <c r="CS300" s="11"/>
      <c r="CT300" s="11"/>
      <c r="CU300" s="11"/>
      <c r="CV300" s="11"/>
      <c r="CW300" s="11"/>
      <c r="CX300" s="11"/>
      <c r="CY300" s="11"/>
      <c r="CZ300" s="11"/>
      <c r="DA300" s="11"/>
      <c r="DB300" s="11"/>
      <c r="DC300" s="11"/>
      <c r="DD300" s="11"/>
      <c r="DF300" s="11">
        <f t="shared" si="15"/>
        <v>17</v>
      </c>
      <c r="DG300" s="11">
        <f t="shared" si="16"/>
        <v>17</v>
      </c>
      <c r="DH300" s="20">
        <f t="shared" ca="1" si="17"/>
        <v>0</v>
      </c>
      <c r="DI300" s="11">
        <v>1</v>
      </c>
    </row>
    <row r="301" spans="1:113" x14ac:dyDescent="0.25">
      <c r="A301" s="11" t="s">
        <v>57</v>
      </c>
      <c r="B301" s="11" t="s">
        <v>56</v>
      </c>
      <c r="C301" s="11" t="s">
        <v>31</v>
      </c>
      <c r="D301" s="11" t="s">
        <v>56</v>
      </c>
      <c r="E301" s="11" t="s">
        <v>56</v>
      </c>
      <c r="F301" s="11" t="s">
        <v>56</v>
      </c>
      <c r="G301" s="11" t="s">
        <v>174</v>
      </c>
      <c r="H301" s="1">
        <v>42222</v>
      </c>
      <c r="I301" s="11">
        <v>17</v>
      </c>
      <c r="J301" s="11">
        <v>17</v>
      </c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  <c r="BT301" s="11"/>
      <c r="BU301" s="11"/>
      <c r="BV301" s="11"/>
      <c r="BW301" s="11"/>
      <c r="BX301" s="11"/>
      <c r="BY301" s="11"/>
      <c r="BZ301" s="11"/>
      <c r="CA301" s="11"/>
      <c r="CB301" s="11"/>
      <c r="CC301" s="11"/>
      <c r="CD301" s="11"/>
      <c r="CE301" s="11"/>
      <c r="CF301" s="11"/>
      <c r="CG301" s="11"/>
      <c r="CH301" s="11"/>
      <c r="CI301" s="11"/>
      <c r="CJ301" s="11"/>
      <c r="CK301" s="11"/>
      <c r="CL301" s="11"/>
      <c r="CM301" s="11"/>
      <c r="CN301" s="11"/>
      <c r="CO301" s="11"/>
      <c r="CP301" s="11"/>
      <c r="CQ301" s="11"/>
      <c r="CR301" s="11"/>
      <c r="CS301" s="11"/>
      <c r="CT301" s="11"/>
      <c r="CU301" s="11"/>
      <c r="CV301" s="11"/>
      <c r="CW301" s="11"/>
      <c r="CX301" s="11"/>
      <c r="CY301" s="11"/>
      <c r="CZ301" s="11"/>
      <c r="DA301" s="11"/>
      <c r="DB301" s="11"/>
      <c r="DC301" s="11"/>
      <c r="DD301" s="11"/>
      <c r="DF301" s="11">
        <f t="shared" si="15"/>
        <v>17</v>
      </c>
      <c r="DG301" s="11">
        <f t="shared" si="16"/>
        <v>17</v>
      </c>
      <c r="DH301" s="20">
        <f t="shared" ca="1" si="17"/>
        <v>0</v>
      </c>
      <c r="DI301" s="11">
        <v>1</v>
      </c>
    </row>
    <row r="302" spans="1:113" x14ac:dyDescent="0.25">
      <c r="A302" s="11" t="s">
        <v>57</v>
      </c>
      <c r="B302" s="11" t="s">
        <v>56</v>
      </c>
      <c r="C302" s="11" t="s">
        <v>31</v>
      </c>
      <c r="D302" s="11" t="s">
        <v>56</v>
      </c>
      <c r="E302" s="11" t="s">
        <v>56</v>
      </c>
      <c r="F302" s="11" t="s">
        <v>56</v>
      </c>
      <c r="G302" s="11" t="s">
        <v>174</v>
      </c>
      <c r="H302" s="1">
        <v>42222</v>
      </c>
      <c r="I302" s="11">
        <v>17</v>
      </c>
      <c r="J302" s="11">
        <v>18</v>
      </c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  <c r="BT302" s="11"/>
      <c r="BU302" s="11"/>
      <c r="BV302" s="11"/>
      <c r="BW302" s="11"/>
      <c r="BX302" s="11"/>
      <c r="BY302" s="11"/>
      <c r="BZ302" s="11"/>
      <c r="CA302" s="11"/>
      <c r="CB302" s="11"/>
      <c r="CC302" s="11"/>
      <c r="CD302" s="11"/>
      <c r="CE302" s="11"/>
      <c r="CF302" s="11"/>
      <c r="CG302" s="11"/>
      <c r="CH302" s="11"/>
      <c r="CI302" s="11"/>
      <c r="CJ302" s="11"/>
      <c r="CK302" s="11"/>
      <c r="CL302" s="11"/>
      <c r="CM302" s="11"/>
      <c r="CN302" s="11"/>
      <c r="CO302" s="11"/>
      <c r="CP302" s="11"/>
      <c r="CQ302" s="11"/>
      <c r="CR302" s="11"/>
      <c r="CS302" s="11"/>
      <c r="CT302" s="11"/>
      <c r="CU302" s="11"/>
      <c r="CV302" s="11"/>
      <c r="CW302" s="11"/>
      <c r="CX302" s="11"/>
      <c r="CY302" s="11"/>
      <c r="CZ302" s="11"/>
      <c r="DA302" s="11"/>
      <c r="DB302" s="11"/>
      <c r="DC302" s="11"/>
      <c r="DD302" s="11"/>
      <c r="DF302" s="11">
        <f t="shared" si="15"/>
        <v>17</v>
      </c>
      <c r="DG302" s="11">
        <f t="shared" si="16"/>
        <v>18</v>
      </c>
      <c r="DH302" s="20">
        <f t="shared" ca="1" si="17"/>
        <v>0</v>
      </c>
      <c r="DI302" s="11">
        <v>1</v>
      </c>
    </row>
    <row r="303" spans="1:113" x14ac:dyDescent="0.25">
      <c r="A303" s="11" t="s">
        <v>57</v>
      </c>
      <c r="B303" s="11" t="s">
        <v>56</v>
      </c>
      <c r="C303" s="11" t="s">
        <v>31</v>
      </c>
      <c r="D303" s="11" t="s">
        <v>56</v>
      </c>
      <c r="E303" s="11" t="s">
        <v>56</v>
      </c>
      <c r="F303" s="11" t="s">
        <v>56</v>
      </c>
      <c r="G303" s="11" t="s">
        <v>174</v>
      </c>
      <c r="H303" s="1">
        <v>42229</v>
      </c>
      <c r="I303" s="11">
        <v>18</v>
      </c>
      <c r="J303" s="11">
        <v>19</v>
      </c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  <c r="BT303" s="11"/>
      <c r="BU303" s="11"/>
      <c r="BV303" s="11"/>
      <c r="BW303" s="11"/>
      <c r="BX303" s="11"/>
      <c r="BY303" s="11"/>
      <c r="BZ303" s="11"/>
      <c r="CA303" s="11"/>
      <c r="CB303" s="11"/>
      <c r="CC303" s="11"/>
      <c r="CD303" s="11"/>
      <c r="CE303" s="11"/>
      <c r="CF303" s="11"/>
      <c r="CG303" s="11"/>
      <c r="CH303" s="11"/>
      <c r="CI303" s="11"/>
      <c r="CJ303" s="11"/>
      <c r="CK303" s="11"/>
      <c r="CL303" s="11"/>
      <c r="CM303" s="11"/>
      <c r="CN303" s="11"/>
      <c r="CO303" s="11"/>
      <c r="CP303" s="11"/>
      <c r="CQ303" s="11"/>
      <c r="CR303" s="11"/>
      <c r="CS303" s="11"/>
      <c r="CT303" s="11"/>
      <c r="CU303" s="11"/>
      <c r="CV303" s="11"/>
      <c r="CW303" s="11"/>
      <c r="CX303" s="11"/>
      <c r="CY303" s="11"/>
      <c r="CZ303" s="11"/>
      <c r="DA303" s="11"/>
      <c r="DB303" s="11"/>
      <c r="DC303" s="11"/>
      <c r="DD303" s="11"/>
      <c r="DF303" s="11">
        <f t="shared" si="15"/>
        <v>18</v>
      </c>
      <c r="DG303" s="11">
        <f t="shared" si="16"/>
        <v>19</v>
      </c>
      <c r="DH303" s="20">
        <f t="shared" ca="1" si="17"/>
        <v>0</v>
      </c>
      <c r="DI303" s="11">
        <v>1</v>
      </c>
    </row>
    <row r="304" spans="1:113" x14ac:dyDescent="0.25">
      <c r="A304" s="11" t="s">
        <v>57</v>
      </c>
      <c r="B304" s="11" t="s">
        <v>56</v>
      </c>
      <c r="C304" s="11" t="s">
        <v>31</v>
      </c>
      <c r="D304" s="11" t="s">
        <v>56</v>
      </c>
      <c r="E304" s="11" t="s">
        <v>56</v>
      </c>
      <c r="F304" s="11" t="s">
        <v>56</v>
      </c>
      <c r="G304" s="11" t="s">
        <v>174</v>
      </c>
      <c r="H304" s="1">
        <v>42230</v>
      </c>
      <c r="I304" s="11">
        <v>18</v>
      </c>
      <c r="J304" s="11">
        <v>18</v>
      </c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  <c r="BT304" s="11"/>
      <c r="BU304" s="11"/>
      <c r="BV304" s="11"/>
      <c r="BW304" s="11"/>
      <c r="BX304" s="11"/>
      <c r="BY304" s="11"/>
      <c r="BZ304" s="11"/>
      <c r="CA304" s="11"/>
      <c r="CB304" s="11"/>
      <c r="CC304" s="11"/>
      <c r="CD304" s="11"/>
      <c r="CE304" s="11"/>
      <c r="CF304" s="11"/>
      <c r="CG304" s="11"/>
      <c r="CH304" s="11"/>
      <c r="CI304" s="11"/>
      <c r="CJ304" s="11"/>
      <c r="CK304" s="11"/>
      <c r="CL304" s="11"/>
      <c r="CM304" s="11"/>
      <c r="CN304" s="11"/>
      <c r="CO304" s="11"/>
      <c r="CP304" s="11"/>
      <c r="CQ304" s="11"/>
      <c r="CR304" s="11"/>
      <c r="CS304" s="11"/>
      <c r="CT304" s="11"/>
      <c r="CU304" s="11"/>
      <c r="CV304" s="11"/>
      <c r="CW304" s="11"/>
      <c r="CX304" s="11"/>
      <c r="CY304" s="11"/>
      <c r="CZ304" s="11"/>
      <c r="DA304" s="11"/>
      <c r="DB304" s="11"/>
      <c r="DC304" s="11"/>
      <c r="DD304" s="11"/>
      <c r="DF304" s="11">
        <f t="shared" si="15"/>
        <v>18</v>
      </c>
      <c r="DG304" s="11">
        <f t="shared" si="16"/>
        <v>18</v>
      </c>
      <c r="DH304" s="20">
        <f t="shared" ca="1" si="17"/>
        <v>0</v>
      </c>
      <c r="DI304" s="11">
        <v>1</v>
      </c>
    </row>
    <row r="305" spans="1:113" x14ac:dyDescent="0.25">
      <c r="A305" s="11" t="s">
        <v>57</v>
      </c>
      <c r="B305" s="11" t="s">
        <v>56</v>
      </c>
      <c r="C305" s="11" t="s">
        <v>31</v>
      </c>
      <c r="D305" s="11" t="s">
        <v>56</v>
      </c>
      <c r="E305" s="11" t="s">
        <v>56</v>
      </c>
      <c r="F305" s="11" t="s">
        <v>56</v>
      </c>
      <c r="G305" s="11" t="s">
        <v>174</v>
      </c>
      <c r="H305" s="1">
        <v>42233</v>
      </c>
      <c r="I305" s="11">
        <v>17</v>
      </c>
      <c r="J305" s="11">
        <v>18</v>
      </c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  <c r="BT305" s="11"/>
      <c r="BU305" s="11"/>
      <c r="BV305" s="11"/>
      <c r="BW305" s="11"/>
      <c r="BX305" s="11"/>
      <c r="BY305" s="11"/>
      <c r="BZ305" s="11"/>
      <c r="CA305" s="11"/>
      <c r="CB305" s="11"/>
      <c r="CC305" s="11"/>
      <c r="CD305" s="11"/>
      <c r="CE305" s="11"/>
      <c r="CF305" s="11"/>
      <c r="CG305" s="11"/>
      <c r="CH305" s="11"/>
      <c r="CI305" s="11"/>
      <c r="CJ305" s="11"/>
      <c r="CK305" s="11"/>
      <c r="CL305" s="11"/>
      <c r="CM305" s="11"/>
      <c r="CN305" s="11"/>
      <c r="CO305" s="11"/>
      <c r="CP305" s="11"/>
      <c r="CQ305" s="11"/>
      <c r="CR305" s="11"/>
      <c r="CS305" s="11"/>
      <c r="CT305" s="11"/>
      <c r="CU305" s="11"/>
      <c r="CV305" s="11"/>
      <c r="CW305" s="11"/>
      <c r="CX305" s="11"/>
      <c r="CY305" s="11"/>
      <c r="CZ305" s="11"/>
      <c r="DA305" s="11"/>
      <c r="DB305" s="11"/>
      <c r="DC305" s="11"/>
      <c r="DD305" s="11"/>
      <c r="DF305" s="11">
        <f t="shared" si="15"/>
        <v>17</v>
      </c>
      <c r="DG305" s="11">
        <f t="shared" si="16"/>
        <v>18</v>
      </c>
      <c r="DH305" s="20">
        <f t="shared" ca="1" si="17"/>
        <v>0</v>
      </c>
      <c r="DI305" s="11">
        <v>1</v>
      </c>
    </row>
    <row r="306" spans="1:113" x14ac:dyDescent="0.25">
      <c r="A306" s="11" t="s">
        <v>57</v>
      </c>
      <c r="B306" s="11" t="s">
        <v>56</v>
      </c>
      <c r="C306" s="11" t="s">
        <v>31</v>
      </c>
      <c r="D306" s="11" t="s">
        <v>56</v>
      </c>
      <c r="E306" s="11" t="s">
        <v>56</v>
      </c>
      <c r="F306" s="11" t="s">
        <v>56</v>
      </c>
      <c r="G306" s="11" t="s">
        <v>174</v>
      </c>
      <c r="H306" s="1">
        <v>42242</v>
      </c>
      <c r="I306" s="11">
        <v>17</v>
      </c>
      <c r="J306" s="11">
        <v>19</v>
      </c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1"/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1"/>
      <c r="CQ306" s="11"/>
      <c r="CR306" s="11"/>
      <c r="CS306" s="11"/>
      <c r="CT306" s="11"/>
      <c r="CU306" s="11"/>
      <c r="CV306" s="11"/>
      <c r="CW306" s="11"/>
      <c r="CX306" s="11"/>
      <c r="CY306" s="11"/>
      <c r="CZ306" s="11"/>
      <c r="DA306" s="11"/>
      <c r="DB306" s="11"/>
      <c r="DC306" s="11"/>
      <c r="DD306" s="11"/>
      <c r="DF306" s="11">
        <f t="shared" si="15"/>
        <v>17</v>
      </c>
      <c r="DG306" s="11">
        <f t="shared" si="16"/>
        <v>19</v>
      </c>
      <c r="DH306" s="20">
        <f t="shared" ca="1" si="17"/>
        <v>0</v>
      </c>
      <c r="DI306" s="11">
        <v>1</v>
      </c>
    </row>
    <row r="307" spans="1:113" x14ac:dyDescent="0.25">
      <c r="A307" s="11" t="s">
        <v>57</v>
      </c>
      <c r="B307" s="11" t="s">
        <v>56</v>
      </c>
      <c r="C307" s="11" t="s">
        <v>31</v>
      </c>
      <c r="D307" s="11" t="s">
        <v>56</v>
      </c>
      <c r="E307" s="11" t="s">
        <v>56</v>
      </c>
      <c r="F307" s="11" t="s">
        <v>56</v>
      </c>
      <c r="G307" s="11" t="s">
        <v>174</v>
      </c>
      <c r="H307" s="1">
        <v>42243</v>
      </c>
      <c r="I307" s="11">
        <v>18</v>
      </c>
      <c r="J307" s="11">
        <v>19</v>
      </c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  <c r="BT307" s="11"/>
      <c r="BU307" s="11"/>
      <c r="BV307" s="11"/>
      <c r="BW307" s="11"/>
      <c r="BX307" s="11"/>
      <c r="BY307" s="11"/>
      <c r="BZ307" s="11"/>
      <c r="CA307" s="11"/>
      <c r="CB307" s="11"/>
      <c r="CC307" s="11"/>
      <c r="CD307" s="11"/>
      <c r="CE307" s="11"/>
      <c r="CF307" s="11"/>
      <c r="CG307" s="11"/>
      <c r="CH307" s="11"/>
      <c r="CI307" s="11"/>
      <c r="CJ307" s="11"/>
      <c r="CK307" s="11"/>
      <c r="CL307" s="11"/>
      <c r="CM307" s="11"/>
      <c r="CN307" s="11"/>
      <c r="CO307" s="11"/>
      <c r="CP307" s="11"/>
      <c r="CQ307" s="11"/>
      <c r="CR307" s="11"/>
      <c r="CS307" s="11"/>
      <c r="CT307" s="11"/>
      <c r="CU307" s="11"/>
      <c r="CV307" s="11"/>
      <c r="CW307" s="11"/>
      <c r="CX307" s="11"/>
      <c r="CY307" s="11"/>
      <c r="CZ307" s="11"/>
      <c r="DA307" s="11"/>
      <c r="DB307" s="11"/>
      <c r="DC307" s="11"/>
      <c r="DD307" s="11"/>
      <c r="DF307" s="11">
        <f t="shared" si="15"/>
        <v>18</v>
      </c>
      <c r="DG307" s="11">
        <f t="shared" si="16"/>
        <v>19</v>
      </c>
      <c r="DH307" s="20">
        <f t="shared" ca="1" si="17"/>
        <v>0</v>
      </c>
      <c r="DI307" s="11">
        <v>1</v>
      </c>
    </row>
    <row r="308" spans="1:113" x14ac:dyDescent="0.25">
      <c r="A308" s="11" t="s">
        <v>57</v>
      </c>
      <c r="B308" s="11" t="s">
        <v>56</v>
      </c>
      <c r="C308" s="11" t="s">
        <v>31</v>
      </c>
      <c r="D308" s="11" t="s">
        <v>56</v>
      </c>
      <c r="E308" s="11" t="s">
        <v>56</v>
      </c>
      <c r="F308" s="11" t="s">
        <v>56</v>
      </c>
      <c r="G308" s="11" t="s">
        <v>174</v>
      </c>
      <c r="H308" s="1">
        <v>42243</v>
      </c>
      <c r="I308" s="11">
        <v>19</v>
      </c>
      <c r="J308" s="11">
        <v>19</v>
      </c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  <c r="BT308" s="11"/>
      <c r="BU308" s="11"/>
      <c r="BV308" s="11"/>
      <c r="BW308" s="11"/>
      <c r="BX308" s="11"/>
      <c r="BY308" s="11"/>
      <c r="BZ308" s="11"/>
      <c r="CA308" s="11"/>
      <c r="CB308" s="11"/>
      <c r="CC308" s="11"/>
      <c r="CD308" s="11"/>
      <c r="CE308" s="11"/>
      <c r="CF308" s="11"/>
      <c r="CG308" s="11"/>
      <c r="CH308" s="11"/>
      <c r="CI308" s="11"/>
      <c r="CJ308" s="11"/>
      <c r="CK308" s="11"/>
      <c r="CL308" s="11"/>
      <c r="CM308" s="11"/>
      <c r="CN308" s="11"/>
      <c r="CO308" s="11"/>
      <c r="CP308" s="11"/>
      <c r="CQ308" s="11"/>
      <c r="CR308" s="11"/>
      <c r="CS308" s="11"/>
      <c r="CT308" s="11"/>
      <c r="CU308" s="11"/>
      <c r="CV308" s="11"/>
      <c r="CW308" s="11"/>
      <c r="CX308" s="11"/>
      <c r="CY308" s="11"/>
      <c r="CZ308" s="11"/>
      <c r="DA308" s="11"/>
      <c r="DB308" s="11"/>
      <c r="DC308" s="11"/>
      <c r="DD308" s="11"/>
      <c r="DF308" s="11">
        <f t="shared" si="15"/>
        <v>19</v>
      </c>
      <c r="DG308" s="11">
        <f t="shared" si="16"/>
        <v>19</v>
      </c>
      <c r="DH308" s="20">
        <f t="shared" ca="1" si="17"/>
        <v>0</v>
      </c>
      <c r="DI308" s="11">
        <v>1</v>
      </c>
    </row>
    <row r="309" spans="1:113" x14ac:dyDescent="0.25">
      <c r="A309" s="11" t="s">
        <v>57</v>
      </c>
      <c r="B309" s="11" t="s">
        <v>56</v>
      </c>
      <c r="C309" s="11" t="s">
        <v>31</v>
      </c>
      <c r="D309" s="11" t="s">
        <v>56</v>
      </c>
      <c r="E309" s="11" t="s">
        <v>56</v>
      </c>
      <c r="F309" s="11" t="s">
        <v>56</v>
      </c>
      <c r="G309" s="11" t="s">
        <v>174</v>
      </c>
      <c r="H309" s="1">
        <v>42244</v>
      </c>
      <c r="I309" s="11">
        <v>17</v>
      </c>
      <c r="J309" s="11">
        <v>19</v>
      </c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  <c r="BT309" s="11"/>
      <c r="BU309" s="11"/>
      <c r="BV309" s="11"/>
      <c r="BW309" s="11"/>
      <c r="BX309" s="11"/>
      <c r="BY309" s="11"/>
      <c r="BZ309" s="11"/>
      <c r="CA309" s="11"/>
      <c r="CB309" s="11"/>
      <c r="CC309" s="11"/>
      <c r="CD309" s="11"/>
      <c r="CE309" s="11"/>
      <c r="CF309" s="11"/>
      <c r="CG309" s="11"/>
      <c r="CH309" s="11"/>
      <c r="CI309" s="11"/>
      <c r="CJ309" s="11"/>
      <c r="CK309" s="11"/>
      <c r="CL309" s="11"/>
      <c r="CM309" s="11"/>
      <c r="CN309" s="11"/>
      <c r="CO309" s="11"/>
      <c r="CP309" s="11"/>
      <c r="CQ309" s="11"/>
      <c r="CR309" s="11"/>
      <c r="CS309" s="11"/>
      <c r="CT309" s="11"/>
      <c r="CU309" s="11"/>
      <c r="CV309" s="11"/>
      <c r="CW309" s="11"/>
      <c r="CX309" s="11"/>
      <c r="CY309" s="11"/>
      <c r="CZ309" s="11"/>
      <c r="DA309" s="11"/>
      <c r="DB309" s="11"/>
      <c r="DC309" s="11"/>
      <c r="DD309" s="11"/>
      <c r="DF309" s="11">
        <f t="shared" si="15"/>
        <v>17</v>
      </c>
      <c r="DG309" s="11">
        <f t="shared" si="16"/>
        <v>19</v>
      </c>
      <c r="DH309" s="20">
        <f t="shared" ca="1" si="17"/>
        <v>0</v>
      </c>
      <c r="DI309" s="11">
        <v>1</v>
      </c>
    </row>
    <row r="310" spans="1:113" x14ac:dyDescent="0.25">
      <c r="A310" s="11" t="s">
        <v>57</v>
      </c>
      <c r="B310" s="11" t="s">
        <v>56</v>
      </c>
      <c r="C310" s="11" t="s">
        <v>31</v>
      </c>
      <c r="D310" s="11" t="s">
        <v>56</v>
      </c>
      <c r="E310" s="11" t="s">
        <v>56</v>
      </c>
      <c r="F310" s="11" t="s">
        <v>56</v>
      </c>
      <c r="G310" s="11" t="s">
        <v>174</v>
      </c>
      <c r="H310" s="1">
        <v>42256</v>
      </c>
      <c r="I310" s="11">
        <v>16</v>
      </c>
      <c r="J310" s="11">
        <v>19</v>
      </c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  <c r="BT310" s="11"/>
      <c r="BU310" s="11"/>
      <c r="BV310" s="11"/>
      <c r="BW310" s="11"/>
      <c r="BX310" s="11"/>
      <c r="BY310" s="11"/>
      <c r="BZ310" s="11"/>
      <c r="CA310" s="11"/>
      <c r="CB310" s="11"/>
      <c r="CC310" s="11"/>
      <c r="CD310" s="11"/>
      <c r="CE310" s="11"/>
      <c r="CF310" s="11"/>
      <c r="CG310" s="11"/>
      <c r="CH310" s="11"/>
      <c r="CI310" s="11"/>
      <c r="CJ310" s="11"/>
      <c r="CK310" s="11"/>
      <c r="CL310" s="11"/>
      <c r="CM310" s="11"/>
      <c r="CN310" s="11"/>
      <c r="CO310" s="11"/>
      <c r="CP310" s="11"/>
      <c r="CQ310" s="11"/>
      <c r="CR310" s="11"/>
      <c r="CS310" s="11"/>
      <c r="CT310" s="11"/>
      <c r="CU310" s="11"/>
      <c r="CV310" s="11"/>
      <c r="CW310" s="11"/>
      <c r="CX310" s="11"/>
      <c r="CY310" s="11"/>
      <c r="CZ310" s="11"/>
      <c r="DA310" s="11"/>
      <c r="DB310" s="11"/>
      <c r="DC310" s="11"/>
      <c r="DD310" s="11"/>
      <c r="DF310" s="11">
        <f t="shared" si="15"/>
        <v>16</v>
      </c>
      <c r="DG310" s="11">
        <f t="shared" si="16"/>
        <v>19</v>
      </c>
      <c r="DH310" s="20">
        <f t="shared" ca="1" si="17"/>
        <v>0</v>
      </c>
      <c r="DI310" s="11">
        <v>1</v>
      </c>
    </row>
    <row r="311" spans="1:113" x14ac:dyDescent="0.25">
      <c r="A311" s="11" t="s">
        <v>57</v>
      </c>
      <c r="B311" s="11" t="s">
        <v>56</v>
      </c>
      <c r="C311" s="11" t="s">
        <v>31</v>
      </c>
      <c r="D311" s="11" t="s">
        <v>56</v>
      </c>
      <c r="E311" s="11" t="s">
        <v>56</v>
      </c>
      <c r="F311" s="11" t="s">
        <v>56</v>
      </c>
      <c r="G311" s="11" t="s">
        <v>174</v>
      </c>
      <c r="H311" s="1">
        <v>42257</v>
      </c>
      <c r="I311" s="11">
        <v>16</v>
      </c>
      <c r="J311" s="11">
        <v>19</v>
      </c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  <c r="BT311" s="11"/>
      <c r="BU311" s="11"/>
      <c r="BV311" s="11"/>
      <c r="BW311" s="11"/>
      <c r="BX311" s="11"/>
      <c r="BY311" s="11"/>
      <c r="BZ311" s="11"/>
      <c r="CA311" s="11"/>
      <c r="CB311" s="11"/>
      <c r="CC311" s="11"/>
      <c r="CD311" s="11"/>
      <c r="CE311" s="11"/>
      <c r="CF311" s="11"/>
      <c r="CG311" s="11"/>
      <c r="CH311" s="11"/>
      <c r="CI311" s="11"/>
      <c r="CJ311" s="11"/>
      <c r="CK311" s="11"/>
      <c r="CL311" s="11"/>
      <c r="CM311" s="11"/>
      <c r="CN311" s="11"/>
      <c r="CO311" s="11"/>
      <c r="CP311" s="11"/>
      <c r="CQ311" s="11"/>
      <c r="CR311" s="11"/>
      <c r="CS311" s="11"/>
      <c r="CT311" s="11"/>
      <c r="CU311" s="11"/>
      <c r="CV311" s="11"/>
      <c r="CW311" s="11"/>
      <c r="CX311" s="11"/>
      <c r="CY311" s="11"/>
      <c r="CZ311" s="11"/>
      <c r="DA311" s="11"/>
      <c r="DB311" s="11"/>
      <c r="DC311" s="11"/>
      <c r="DD311" s="11"/>
      <c r="DF311" s="11">
        <f t="shared" si="15"/>
        <v>16</v>
      </c>
      <c r="DG311" s="11">
        <f t="shared" si="16"/>
        <v>19</v>
      </c>
      <c r="DH311" s="20">
        <f t="shared" ca="1" si="17"/>
        <v>0</v>
      </c>
      <c r="DI311" s="11">
        <v>1</v>
      </c>
    </row>
    <row r="312" spans="1:113" x14ac:dyDescent="0.25">
      <c r="A312" s="11" t="s">
        <v>57</v>
      </c>
      <c r="B312" s="11" t="s">
        <v>56</v>
      </c>
      <c r="C312" s="11" t="s">
        <v>31</v>
      </c>
      <c r="D312" s="11" t="s">
        <v>56</v>
      </c>
      <c r="E312" s="11" t="s">
        <v>56</v>
      </c>
      <c r="F312" s="11" t="s">
        <v>56</v>
      </c>
      <c r="G312" s="11" t="s">
        <v>174</v>
      </c>
      <c r="H312" s="1">
        <v>42258</v>
      </c>
      <c r="I312" s="11">
        <v>15</v>
      </c>
      <c r="J312" s="11">
        <v>18</v>
      </c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  <c r="BX312" s="11"/>
      <c r="BY312" s="11"/>
      <c r="BZ312" s="11"/>
      <c r="CA312" s="11"/>
      <c r="CB312" s="11"/>
      <c r="CC312" s="11"/>
      <c r="CD312" s="11"/>
      <c r="CE312" s="11"/>
      <c r="CF312" s="11"/>
      <c r="CG312" s="11"/>
      <c r="CH312" s="11"/>
      <c r="CI312" s="11"/>
      <c r="CJ312" s="11"/>
      <c r="CK312" s="11"/>
      <c r="CL312" s="11"/>
      <c r="CM312" s="11"/>
      <c r="CN312" s="11"/>
      <c r="CO312" s="11"/>
      <c r="CP312" s="11"/>
      <c r="CQ312" s="11"/>
      <c r="CR312" s="11"/>
      <c r="CS312" s="11"/>
      <c r="CT312" s="11"/>
      <c r="CU312" s="11"/>
      <c r="CV312" s="11"/>
      <c r="CW312" s="11"/>
      <c r="CX312" s="11"/>
      <c r="CY312" s="11"/>
      <c r="CZ312" s="11"/>
      <c r="DA312" s="11"/>
      <c r="DB312" s="11"/>
      <c r="DC312" s="11"/>
      <c r="DD312" s="11"/>
      <c r="DF312" s="11">
        <f t="shared" si="15"/>
        <v>15</v>
      </c>
      <c r="DG312" s="11">
        <f t="shared" si="16"/>
        <v>18</v>
      </c>
      <c r="DH312" s="20">
        <f t="shared" ca="1" si="17"/>
        <v>0</v>
      </c>
      <c r="DI312" s="11">
        <v>1</v>
      </c>
    </row>
    <row r="313" spans="1:113" x14ac:dyDescent="0.25">
      <c r="A313" s="11" t="s">
        <v>57</v>
      </c>
      <c r="B313" s="11" t="s">
        <v>56</v>
      </c>
      <c r="C313" s="11" t="s">
        <v>31</v>
      </c>
      <c r="D313" s="11" t="s">
        <v>56</v>
      </c>
      <c r="E313" s="11" t="s">
        <v>56</v>
      </c>
      <c r="F313" s="11" t="s">
        <v>56</v>
      </c>
      <c r="G313" s="11" t="s">
        <v>174</v>
      </c>
      <c r="H313" s="1">
        <v>42258</v>
      </c>
      <c r="I313" s="11">
        <v>16</v>
      </c>
      <c r="J313" s="11">
        <v>19</v>
      </c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  <c r="BT313" s="11"/>
      <c r="BU313" s="11"/>
      <c r="BV313" s="11"/>
      <c r="BW313" s="11"/>
      <c r="BX313" s="11"/>
      <c r="BY313" s="11"/>
      <c r="BZ313" s="11"/>
      <c r="CA313" s="11"/>
      <c r="CB313" s="11"/>
      <c r="CC313" s="11"/>
      <c r="CD313" s="11"/>
      <c r="CE313" s="11"/>
      <c r="CF313" s="11"/>
      <c r="CG313" s="11"/>
      <c r="CH313" s="11"/>
      <c r="CI313" s="11"/>
      <c r="CJ313" s="11"/>
      <c r="CK313" s="11"/>
      <c r="CL313" s="11"/>
      <c r="CM313" s="11"/>
      <c r="CN313" s="11"/>
      <c r="CO313" s="11"/>
      <c r="CP313" s="11"/>
      <c r="CQ313" s="11"/>
      <c r="CR313" s="11"/>
      <c r="CS313" s="11"/>
      <c r="CT313" s="11"/>
      <c r="CU313" s="11"/>
      <c r="CV313" s="11"/>
      <c r="CW313" s="11"/>
      <c r="CX313" s="11"/>
      <c r="CY313" s="11"/>
      <c r="CZ313" s="11"/>
      <c r="DA313" s="11"/>
      <c r="DB313" s="11"/>
      <c r="DC313" s="11"/>
      <c r="DD313" s="11"/>
      <c r="DF313" s="11">
        <f t="shared" si="15"/>
        <v>16</v>
      </c>
      <c r="DG313" s="11">
        <f t="shared" si="16"/>
        <v>19</v>
      </c>
      <c r="DH313" s="20">
        <f t="shared" ca="1" si="17"/>
        <v>0</v>
      </c>
      <c r="DI313" s="11">
        <v>1</v>
      </c>
    </row>
    <row r="314" spans="1:113" x14ac:dyDescent="0.25">
      <c r="A314" s="11" t="s">
        <v>57</v>
      </c>
      <c r="B314" s="11" t="s">
        <v>56</v>
      </c>
      <c r="C314" s="11" t="s">
        <v>31</v>
      </c>
      <c r="D314" s="11" t="s">
        <v>56</v>
      </c>
      <c r="E314" s="11" t="s">
        <v>56</v>
      </c>
      <c r="F314" s="11" t="s">
        <v>56</v>
      </c>
      <c r="G314" s="11" t="s">
        <v>174</v>
      </c>
      <c r="H314" s="1">
        <v>42268</v>
      </c>
      <c r="I314" s="11">
        <v>16</v>
      </c>
      <c r="J314" s="11">
        <v>19</v>
      </c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  <c r="BX314" s="11"/>
      <c r="BY314" s="11"/>
      <c r="BZ314" s="11"/>
      <c r="CA314" s="11"/>
      <c r="CB314" s="11"/>
      <c r="CC314" s="11"/>
      <c r="CD314" s="11"/>
      <c r="CE314" s="11"/>
      <c r="CF314" s="11"/>
      <c r="CG314" s="11"/>
      <c r="CH314" s="11"/>
      <c r="CI314" s="11"/>
      <c r="CJ314" s="11"/>
      <c r="CK314" s="11"/>
      <c r="CL314" s="11"/>
      <c r="CM314" s="11"/>
      <c r="CN314" s="11"/>
      <c r="CO314" s="11"/>
      <c r="CP314" s="11"/>
      <c r="CQ314" s="11"/>
      <c r="CR314" s="11"/>
      <c r="CS314" s="11"/>
      <c r="CT314" s="11"/>
      <c r="CU314" s="11"/>
      <c r="CV314" s="11"/>
      <c r="CW314" s="11"/>
      <c r="CX314" s="11"/>
      <c r="CY314" s="11"/>
      <c r="CZ314" s="11"/>
      <c r="DA314" s="11"/>
      <c r="DB314" s="11"/>
      <c r="DC314" s="11"/>
      <c r="DD314" s="11"/>
      <c r="DF314" s="11">
        <f t="shared" si="15"/>
        <v>16</v>
      </c>
      <c r="DG314" s="11">
        <f t="shared" si="16"/>
        <v>19</v>
      </c>
      <c r="DH314" s="20">
        <f t="shared" ca="1" si="17"/>
        <v>0</v>
      </c>
      <c r="DI314" s="11">
        <v>1</v>
      </c>
    </row>
    <row r="315" spans="1:113" x14ac:dyDescent="0.25">
      <c r="A315" s="11" t="s">
        <v>57</v>
      </c>
      <c r="B315" s="11" t="s">
        <v>56</v>
      </c>
      <c r="C315" s="11" t="s">
        <v>31</v>
      </c>
      <c r="D315" s="11" t="s">
        <v>56</v>
      </c>
      <c r="E315" s="11" t="s">
        <v>56</v>
      </c>
      <c r="F315" s="11" t="s">
        <v>56</v>
      </c>
      <c r="G315" s="11" t="s">
        <v>174</v>
      </c>
      <c r="H315" s="1">
        <v>42271</v>
      </c>
      <c r="I315" s="11">
        <v>19</v>
      </c>
      <c r="J315" s="11">
        <v>19</v>
      </c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  <c r="BT315" s="11"/>
      <c r="BU315" s="11"/>
      <c r="BV315" s="11"/>
      <c r="BW315" s="11"/>
      <c r="BX315" s="11"/>
      <c r="BY315" s="11"/>
      <c r="BZ315" s="11"/>
      <c r="CA315" s="11"/>
      <c r="CB315" s="11"/>
      <c r="CC315" s="11"/>
      <c r="CD315" s="11"/>
      <c r="CE315" s="11"/>
      <c r="CF315" s="11"/>
      <c r="CG315" s="11"/>
      <c r="CH315" s="11"/>
      <c r="CI315" s="11"/>
      <c r="CJ315" s="11"/>
      <c r="CK315" s="11"/>
      <c r="CL315" s="11"/>
      <c r="CM315" s="11"/>
      <c r="CN315" s="11"/>
      <c r="CO315" s="11"/>
      <c r="CP315" s="11"/>
      <c r="CQ315" s="11"/>
      <c r="CR315" s="11"/>
      <c r="CS315" s="11"/>
      <c r="CT315" s="11"/>
      <c r="CU315" s="11"/>
      <c r="CV315" s="11"/>
      <c r="CW315" s="11"/>
      <c r="CX315" s="11"/>
      <c r="CY315" s="11"/>
      <c r="CZ315" s="11"/>
      <c r="DA315" s="11"/>
      <c r="DB315" s="11"/>
      <c r="DC315" s="11"/>
      <c r="DD315" s="11"/>
      <c r="DF315" s="11">
        <f t="shared" si="15"/>
        <v>19</v>
      </c>
      <c r="DG315" s="11">
        <f t="shared" si="16"/>
        <v>19</v>
      </c>
      <c r="DH315" s="20">
        <f t="shared" ca="1" si="17"/>
        <v>0</v>
      </c>
      <c r="DI315" s="11">
        <v>1</v>
      </c>
    </row>
    <row r="316" spans="1:113" x14ac:dyDescent="0.25">
      <c r="A316" s="11" t="s">
        <v>57</v>
      </c>
      <c r="B316" s="11" t="s">
        <v>56</v>
      </c>
      <c r="C316" s="11" t="s">
        <v>31</v>
      </c>
      <c r="D316" s="11" t="s">
        <v>56</v>
      </c>
      <c r="E316" s="11" t="s">
        <v>56</v>
      </c>
      <c r="F316" s="11" t="s">
        <v>56</v>
      </c>
      <c r="G316" s="11" t="s">
        <v>174</v>
      </c>
      <c r="H316" s="1">
        <v>42272</v>
      </c>
      <c r="I316" s="11">
        <v>18</v>
      </c>
      <c r="J316" s="11">
        <v>19</v>
      </c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  <c r="BT316" s="11"/>
      <c r="BU316" s="11"/>
      <c r="BV316" s="11"/>
      <c r="BW316" s="11"/>
      <c r="BX316" s="11"/>
      <c r="BY316" s="11"/>
      <c r="BZ316" s="11"/>
      <c r="CA316" s="11"/>
      <c r="CB316" s="11"/>
      <c r="CC316" s="11"/>
      <c r="CD316" s="11"/>
      <c r="CE316" s="11"/>
      <c r="CF316" s="11"/>
      <c r="CG316" s="11"/>
      <c r="CH316" s="11"/>
      <c r="CI316" s="11"/>
      <c r="CJ316" s="11"/>
      <c r="CK316" s="11"/>
      <c r="CL316" s="11"/>
      <c r="CM316" s="11"/>
      <c r="CN316" s="11"/>
      <c r="CO316" s="11"/>
      <c r="CP316" s="11"/>
      <c r="CQ316" s="11"/>
      <c r="CR316" s="11"/>
      <c r="CS316" s="11"/>
      <c r="CT316" s="11"/>
      <c r="CU316" s="11"/>
      <c r="CV316" s="11"/>
      <c r="CW316" s="11"/>
      <c r="CX316" s="11"/>
      <c r="CY316" s="11"/>
      <c r="CZ316" s="11"/>
      <c r="DA316" s="11"/>
      <c r="DB316" s="11"/>
      <c r="DC316" s="11"/>
      <c r="DD316" s="11"/>
      <c r="DF316" s="11">
        <f t="shared" si="15"/>
        <v>18</v>
      </c>
      <c r="DG316" s="11">
        <f t="shared" si="16"/>
        <v>19</v>
      </c>
      <c r="DH316" s="20">
        <f t="shared" ca="1" si="17"/>
        <v>0</v>
      </c>
      <c r="DI316" s="11">
        <v>1</v>
      </c>
    </row>
    <row r="317" spans="1:113" x14ac:dyDescent="0.25">
      <c r="A317" s="11" t="s">
        <v>57</v>
      </c>
      <c r="B317" s="11" t="s">
        <v>56</v>
      </c>
      <c r="C317" s="11" t="s">
        <v>31</v>
      </c>
      <c r="D317" s="11" t="s">
        <v>56</v>
      </c>
      <c r="E317" s="11" t="s">
        <v>56</v>
      </c>
      <c r="F317" s="11" t="s">
        <v>56</v>
      </c>
      <c r="G317" s="11" t="s">
        <v>174</v>
      </c>
      <c r="H317" s="1">
        <v>42276</v>
      </c>
      <c r="I317" s="11">
        <v>18</v>
      </c>
      <c r="J317" s="11">
        <v>18</v>
      </c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  <c r="BT317" s="11"/>
      <c r="BU317" s="11"/>
      <c r="BV317" s="11"/>
      <c r="BW317" s="11"/>
      <c r="BX317" s="11"/>
      <c r="BY317" s="11"/>
      <c r="BZ317" s="11"/>
      <c r="CA317" s="11"/>
      <c r="CB317" s="11"/>
      <c r="CC317" s="11"/>
      <c r="CD317" s="11"/>
      <c r="CE317" s="11"/>
      <c r="CF317" s="11"/>
      <c r="CG317" s="11"/>
      <c r="CH317" s="11"/>
      <c r="CI317" s="11"/>
      <c r="CJ317" s="11"/>
      <c r="CK317" s="11"/>
      <c r="CL317" s="11"/>
      <c r="CM317" s="11"/>
      <c r="CN317" s="11"/>
      <c r="CO317" s="11"/>
      <c r="CP317" s="11"/>
      <c r="CQ317" s="11"/>
      <c r="CR317" s="11"/>
      <c r="CS317" s="11"/>
      <c r="CT317" s="11"/>
      <c r="CU317" s="11"/>
      <c r="CV317" s="11"/>
      <c r="CW317" s="11"/>
      <c r="CX317" s="11"/>
      <c r="CY317" s="11"/>
      <c r="CZ317" s="11"/>
      <c r="DA317" s="11"/>
      <c r="DB317" s="11"/>
      <c r="DC317" s="11"/>
      <c r="DD317" s="11"/>
      <c r="DF317" s="11">
        <f t="shared" si="15"/>
        <v>18</v>
      </c>
      <c r="DG317" s="11">
        <f t="shared" si="16"/>
        <v>18</v>
      </c>
      <c r="DH317" s="20">
        <f t="shared" ca="1" si="17"/>
        <v>0</v>
      </c>
      <c r="DI317" s="11">
        <v>1</v>
      </c>
    </row>
    <row r="318" spans="1:113" x14ac:dyDescent="0.25">
      <c r="A318" s="11" t="s">
        <v>57</v>
      </c>
      <c r="B318" s="11" t="s">
        <v>56</v>
      </c>
      <c r="C318" s="11" t="s">
        <v>31</v>
      </c>
      <c r="D318" s="11" t="s">
        <v>56</v>
      </c>
      <c r="E318" s="11" t="s">
        <v>56</v>
      </c>
      <c r="F318" s="11" t="s">
        <v>56</v>
      </c>
      <c r="G318" s="11" t="s">
        <v>174</v>
      </c>
      <c r="H318" s="1">
        <v>42285</v>
      </c>
      <c r="I318" s="11">
        <v>19</v>
      </c>
      <c r="J318" s="11">
        <v>19</v>
      </c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  <c r="BT318" s="11"/>
      <c r="BU318" s="11"/>
      <c r="BV318" s="11"/>
      <c r="BW318" s="11"/>
      <c r="BX318" s="11"/>
      <c r="BY318" s="11"/>
      <c r="BZ318" s="11"/>
      <c r="CA318" s="11"/>
      <c r="CB318" s="11"/>
      <c r="CC318" s="11"/>
      <c r="CD318" s="11"/>
      <c r="CE318" s="11"/>
      <c r="CF318" s="11"/>
      <c r="CG318" s="11"/>
      <c r="CH318" s="11"/>
      <c r="CI318" s="11"/>
      <c r="CJ318" s="11"/>
      <c r="CK318" s="11"/>
      <c r="CL318" s="11"/>
      <c r="CM318" s="11"/>
      <c r="CN318" s="11"/>
      <c r="CO318" s="11"/>
      <c r="CP318" s="11"/>
      <c r="CQ318" s="11"/>
      <c r="CR318" s="11"/>
      <c r="CS318" s="11"/>
      <c r="CT318" s="11"/>
      <c r="CU318" s="11"/>
      <c r="CV318" s="11"/>
      <c r="CW318" s="11"/>
      <c r="CX318" s="11"/>
      <c r="CY318" s="11"/>
      <c r="CZ318" s="11"/>
      <c r="DA318" s="11"/>
      <c r="DB318" s="11"/>
      <c r="DC318" s="11"/>
      <c r="DD318" s="11"/>
      <c r="DF318" s="11">
        <f t="shared" si="15"/>
        <v>19</v>
      </c>
      <c r="DG318" s="11">
        <f t="shared" si="16"/>
        <v>19</v>
      </c>
      <c r="DH318" s="20">
        <f t="shared" ca="1" si="17"/>
        <v>0</v>
      </c>
      <c r="DI318" s="11">
        <v>1</v>
      </c>
    </row>
    <row r="319" spans="1:113" x14ac:dyDescent="0.25">
      <c r="A319" s="11" t="s">
        <v>57</v>
      </c>
      <c r="B319" s="11" t="s">
        <v>56</v>
      </c>
      <c r="C319" s="11" t="s">
        <v>31</v>
      </c>
      <c r="D319" s="11" t="s">
        <v>56</v>
      </c>
      <c r="E319" s="11" t="s">
        <v>56</v>
      </c>
      <c r="F319" s="11" t="s">
        <v>56</v>
      </c>
      <c r="G319" s="11" t="s">
        <v>174</v>
      </c>
      <c r="H319" s="1">
        <v>42286</v>
      </c>
      <c r="I319" s="11">
        <v>17</v>
      </c>
      <c r="J319" s="11">
        <v>19</v>
      </c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  <c r="BT319" s="11"/>
      <c r="BU319" s="11"/>
      <c r="BV319" s="11"/>
      <c r="BW319" s="11"/>
      <c r="BX319" s="11"/>
      <c r="BY319" s="11"/>
      <c r="BZ319" s="11"/>
      <c r="CA319" s="11"/>
      <c r="CB319" s="11"/>
      <c r="CC319" s="11"/>
      <c r="CD319" s="11"/>
      <c r="CE319" s="11"/>
      <c r="CF319" s="11"/>
      <c r="CG319" s="11"/>
      <c r="CH319" s="11"/>
      <c r="CI319" s="11"/>
      <c r="CJ319" s="11"/>
      <c r="CK319" s="11"/>
      <c r="CL319" s="11"/>
      <c r="CM319" s="11"/>
      <c r="CN319" s="11"/>
      <c r="CO319" s="11"/>
      <c r="CP319" s="11"/>
      <c r="CQ319" s="11"/>
      <c r="CR319" s="11"/>
      <c r="CS319" s="11"/>
      <c r="CT319" s="11"/>
      <c r="CU319" s="11"/>
      <c r="CV319" s="11"/>
      <c r="CW319" s="11"/>
      <c r="CX319" s="11"/>
      <c r="CY319" s="11"/>
      <c r="CZ319" s="11"/>
      <c r="DA319" s="11"/>
      <c r="DB319" s="11"/>
      <c r="DC319" s="11"/>
      <c r="DD319" s="11"/>
      <c r="DF319" s="11">
        <f t="shared" si="15"/>
        <v>17</v>
      </c>
      <c r="DG319" s="11">
        <f t="shared" si="16"/>
        <v>19</v>
      </c>
      <c r="DH319" s="20">
        <f t="shared" ca="1" si="17"/>
        <v>0</v>
      </c>
      <c r="DI319" s="11">
        <v>1</v>
      </c>
    </row>
    <row r="320" spans="1:113" x14ac:dyDescent="0.25">
      <c r="A320" s="11" t="s">
        <v>57</v>
      </c>
      <c r="B320" s="11" t="s">
        <v>56</v>
      </c>
      <c r="C320" s="11" t="s">
        <v>31</v>
      </c>
      <c r="D320" s="11" t="s">
        <v>56</v>
      </c>
      <c r="E320" s="11" t="s">
        <v>56</v>
      </c>
      <c r="F320" s="11" t="s">
        <v>56</v>
      </c>
      <c r="G320" s="11" t="s">
        <v>174</v>
      </c>
      <c r="H320" s="1">
        <v>42286</v>
      </c>
      <c r="I320" s="11">
        <v>18</v>
      </c>
      <c r="J320" s="11">
        <v>19</v>
      </c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  <c r="BT320" s="11"/>
      <c r="BU320" s="11"/>
      <c r="BV320" s="11"/>
      <c r="BW320" s="11"/>
      <c r="BX320" s="11"/>
      <c r="BY320" s="11"/>
      <c r="BZ320" s="11"/>
      <c r="CA320" s="11"/>
      <c r="CB320" s="11"/>
      <c r="CC320" s="11"/>
      <c r="CD320" s="11"/>
      <c r="CE320" s="11"/>
      <c r="CF320" s="11"/>
      <c r="CG320" s="11"/>
      <c r="CH320" s="11"/>
      <c r="CI320" s="11"/>
      <c r="CJ320" s="11"/>
      <c r="CK320" s="11"/>
      <c r="CL320" s="11"/>
      <c r="CM320" s="11"/>
      <c r="CN320" s="11"/>
      <c r="CO320" s="11"/>
      <c r="CP320" s="11"/>
      <c r="CQ320" s="11"/>
      <c r="CR320" s="11"/>
      <c r="CS320" s="11"/>
      <c r="CT320" s="11"/>
      <c r="CU320" s="11"/>
      <c r="CV320" s="11"/>
      <c r="CW320" s="11"/>
      <c r="CX320" s="11"/>
      <c r="CY320" s="11"/>
      <c r="CZ320" s="11"/>
      <c r="DA320" s="11"/>
      <c r="DB320" s="11"/>
      <c r="DC320" s="11"/>
      <c r="DD320" s="11"/>
      <c r="DF320" s="11">
        <f t="shared" si="15"/>
        <v>18</v>
      </c>
      <c r="DG320" s="11">
        <f t="shared" si="16"/>
        <v>19</v>
      </c>
      <c r="DH320" s="20">
        <f t="shared" ca="1" si="17"/>
        <v>0</v>
      </c>
      <c r="DI320" s="11">
        <v>1</v>
      </c>
    </row>
    <row r="321" spans="1:113" x14ac:dyDescent="0.25">
      <c r="A321" s="11" t="s">
        <v>57</v>
      </c>
      <c r="B321" s="11" t="s">
        <v>56</v>
      </c>
      <c r="C321" s="11" t="s">
        <v>31</v>
      </c>
      <c r="D321" s="11" t="s">
        <v>56</v>
      </c>
      <c r="E321" s="11" t="s">
        <v>56</v>
      </c>
      <c r="F321" s="11" t="s">
        <v>56</v>
      </c>
      <c r="G321" s="11" t="s">
        <v>174</v>
      </c>
      <c r="H321" s="1">
        <v>42289</v>
      </c>
      <c r="I321" s="11">
        <v>19</v>
      </c>
      <c r="J321" s="11">
        <v>19</v>
      </c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/>
      <c r="BU321" s="11"/>
      <c r="BV321" s="11"/>
      <c r="BW321" s="11"/>
      <c r="BX321" s="11"/>
      <c r="BY321" s="11"/>
      <c r="BZ321" s="11"/>
      <c r="CA321" s="11"/>
      <c r="CB321" s="11"/>
      <c r="CC321" s="11"/>
      <c r="CD321" s="11"/>
      <c r="CE321" s="11"/>
      <c r="CF321" s="11"/>
      <c r="CG321" s="11"/>
      <c r="CH321" s="11"/>
      <c r="CI321" s="11"/>
      <c r="CJ321" s="11"/>
      <c r="CK321" s="11"/>
      <c r="CL321" s="11"/>
      <c r="CM321" s="11"/>
      <c r="CN321" s="11"/>
      <c r="CO321" s="11"/>
      <c r="CP321" s="11"/>
      <c r="CQ321" s="11"/>
      <c r="CR321" s="11"/>
      <c r="CS321" s="11"/>
      <c r="CT321" s="11"/>
      <c r="CU321" s="11"/>
      <c r="CV321" s="11"/>
      <c r="CW321" s="11"/>
      <c r="CX321" s="11"/>
      <c r="CY321" s="11"/>
      <c r="CZ321" s="11"/>
      <c r="DA321" s="11"/>
      <c r="DB321" s="11"/>
      <c r="DC321" s="11"/>
      <c r="DD321" s="11"/>
      <c r="DF321" s="11">
        <f t="shared" si="15"/>
        <v>19</v>
      </c>
      <c r="DG321" s="11">
        <f t="shared" si="16"/>
        <v>19</v>
      </c>
      <c r="DH321" s="20">
        <f t="shared" ca="1" si="17"/>
        <v>0</v>
      </c>
      <c r="DI321" s="11">
        <v>1</v>
      </c>
    </row>
    <row r="322" spans="1:113" x14ac:dyDescent="0.25">
      <c r="A322" s="11" t="s">
        <v>57</v>
      </c>
      <c r="B322" s="11" t="s">
        <v>56</v>
      </c>
      <c r="C322" s="11" t="s">
        <v>31</v>
      </c>
      <c r="D322" s="11" t="s">
        <v>56</v>
      </c>
      <c r="E322" s="11" t="s">
        <v>56</v>
      </c>
      <c r="F322" s="11" t="s">
        <v>56</v>
      </c>
      <c r="G322" s="11" t="s">
        <v>174</v>
      </c>
      <c r="H322" s="1">
        <v>42290</v>
      </c>
      <c r="I322" s="11">
        <v>16</v>
      </c>
      <c r="J322" s="11">
        <v>19</v>
      </c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  <c r="CA322" s="11"/>
      <c r="CB322" s="11"/>
      <c r="CC322" s="11"/>
      <c r="CD322" s="11"/>
      <c r="CE322" s="11"/>
      <c r="CF322" s="11"/>
      <c r="CG322" s="11"/>
      <c r="CH322" s="11"/>
      <c r="CI322" s="11"/>
      <c r="CJ322" s="11"/>
      <c r="CK322" s="11"/>
      <c r="CL322" s="11"/>
      <c r="CM322" s="11"/>
      <c r="CN322" s="11"/>
      <c r="CO322" s="11"/>
      <c r="CP322" s="11"/>
      <c r="CQ322" s="11"/>
      <c r="CR322" s="11"/>
      <c r="CS322" s="11"/>
      <c r="CT322" s="11"/>
      <c r="CU322" s="11"/>
      <c r="CV322" s="11"/>
      <c r="CW322" s="11"/>
      <c r="CX322" s="11"/>
      <c r="CY322" s="11"/>
      <c r="CZ322" s="11"/>
      <c r="DA322" s="11"/>
      <c r="DB322" s="11"/>
      <c r="DC322" s="11"/>
      <c r="DD322" s="11"/>
      <c r="DF322" s="11">
        <f t="shared" si="15"/>
        <v>16</v>
      </c>
      <c r="DG322" s="11">
        <f t="shared" si="16"/>
        <v>19</v>
      </c>
      <c r="DH322" s="20">
        <f t="shared" ca="1" si="17"/>
        <v>0</v>
      </c>
      <c r="DI322" s="11">
        <v>1</v>
      </c>
    </row>
    <row r="323" spans="1:113" x14ac:dyDescent="0.25">
      <c r="A323" s="11" t="s">
        <v>57</v>
      </c>
      <c r="B323" s="11" t="s">
        <v>56</v>
      </c>
      <c r="C323" s="11" t="s">
        <v>31</v>
      </c>
      <c r="D323" s="11" t="s">
        <v>56</v>
      </c>
      <c r="E323" s="11" t="s">
        <v>56</v>
      </c>
      <c r="F323" s="11" t="s">
        <v>56</v>
      </c>
      <c r="G323" s="11" t="s">
        <v>174</v>
      </c>
      <c r="H323" s="1">
        <v>42290</v>
      </c>
      <c r="I323" s="11">
        <v>17</v>
      </c>
      <c r="J323" s="11">
        <v>19</v>
      </c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  <c r="BT323" s="11"/>
      <c r="BU323" s="11"/>
      <c r="BV323" s="11"/>
      <c r="BW323" s="11"/>
      <c r="BX323" s="11"/>
      <c r="BY323" s="11"/>
      <c r="BZ323" s="11"/>
      <c r="CA323" s="11"/>
      <c r="CB323" s="11"/>
      <c r="CC323" s="11"/>
      <c r="CD323" s="11"/>
      <c r="CE323" s="11"/>
      <c r="CF323" s="11"/>
      <c r="CG323" s="11"/>
      <c r="CH323" s="11"/>
      <c r="CI323" s="11"/>
      <c r="CJ323" s="11"/>
      <c r="CK323" s="11"/>
      <c r="CL323" s="11"/>
      <c r="CM323" s="11"/>
      <c r="CN323" s="11"/>
      <c r="CO323" s="11"/>
      <c r="CP323" s="11"/>
      <c r="CQ323" s="11"/>
      <c r="CR323" s="11"/>
      <c r="CS323" s="11"/>
      <c r="CT323" s="11"/>
      <c r="CU323" s="11"/>
      <c r="CV323" s="11"/>
      <c r="CW323" s="11"/>
      <c r="CX323" s="11"/>
      <c r="CY323" s="11"/>
      <c r="CZ323" s="11"/>
      <c r="DA323" s="11"/>
      <c r="DB323" s="11"/>
      <c r="DC323" s="11"/>
      <c r="DD323" s="11"/>
      <c r="DF323" s="11">
        <f t="shared" si="15"/>
        <v>17</v>
      </c>
      <c r="DG323" s="11">
        <f t="shared" si="16"/>
        <v>19</v>
      </c>
      <c r="DH323" s="20">
        <f t="shared" ca="1" si="17"/>
        <v>0</v>
      </c>
      <c r="DI323" s="11">
        <v>1</v>
      </c>
    </row>
    <row r="324" spans="1:113" x14ac:dyDescent="0.25">
      <c r="A324" s="11" t="s">
        <v>57</v>
      </c>
      <c r="B324" s="11" t="s">
        <v>56</v>
      </c>
      <c r="C324" s="11" t="s">
        <v>31</v>
      </c>
      <c r="D324" s="11" t="s">
        <v>56</v>
      </c>
      <c r="E324" s="11" t="s">
        <v>56</v>
      </c>
      <c r="F324" s="11" t="s">
        <v>56</v>
      </c>
      <c r="G324" s="11" t="s">
        <v>174</v>
      </c>
      <c r="H324" s="1">
        <v>42291</v>
      </c>
      <c r="I324" s="11">
        <v>18</v>
      </c>
      <c r="J324" s="11">
        <v>19</v>
      </c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1"/>
      <c r="CZ324" s="11"/>
      <c r="DA324" s="11"/>
      <c r="DB324" s="11"/>
      <c r="DC324" s="11"/>
      <c r="DD324" s="11"/>
      <c r="DF324" s="11">
        <f t="shared" si="15"/>
        <v>18</v>
      </c>
      <c r="DG324" s="11">
        <f t="shared" si="16"/>
        <v>19</v>
      </c>
      <c r="DH324" s="20">
        <f t="shared" ca="1" si="17"/>
        <v>0</v>
      </c>
      <c r="DI324" s="11">
        <v>1</v>
      </c>
    </row>
    <row r="325" spans="1:113" x14ac:dyDescent="0.25">
      <c r="A325" s="11" t="s">
        <v>57</v>
      </c>
      <c r="B325" s="11" t="s">
        <v>56</v>
      </c>
      <c r="C325" s="11" t="s">
        <v>31</v>
      </c>
      <c r="D325" s="11" t="s">
        <v>56</v>
      </c>
      <c r="E325" s="11" t="s">
        <v>56</v>
      </c>
      <c r="F325" s="11" t="s">
        <v>56</v>
      </c>
      <c r="G325" s="11" t="s">
        <v>174</v>
      </c>
      <c r="H325" s="1">
        <v>42292</v>
      </c>
      <c r="I325" s="11">
        <v>18</v>
      </c>
      <c r="J325" s="11">
        <v>19</v>
      </c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1"/>
      <c r="CJ325" s="11"/>
      <c r="CK325" s="11"/>
      <c r="CL325" s="11"/>
      <c r="CM325" s="11"/>
      <c r="CN325" s="11"/>
      <c r="CO325" s="11"/>
      <c r="CP325" s="11"/>
      <c r="CQ325" s="11"/>
      <c r="CR325" s="11"/>
      <c r="CS325" s="11"/>
      <c r="CT325" s="11"/>
      <c r="CU325" s="11"/>
      <c r="CV325" s="11"/>
      <c r="CW325" s="11"/>
      <c r="CX325" s="11"/>
      <c r="CY325" s="11"/>
      <c r="CZ325" s="11"/>
      <c r="DA325" s="11"/>
      <c r="DB325" s="11"/>
      <c r="DC325" s="11"/>
      <c r="DD325" s="11"/>
      <c r="DF325" s="11">
        <f t="shared" si="15"/>
        <v>18</v>
      </c>
      <c r="DG325" s="11">
        <f t="shared" si="16"/>
        <v>19</v>
      </c>
      <c r="DH325" s="20">
        <f t="shared" ca="1" si="17"/>
        <v>0</v>
      </c>
      <c r="DI325" s="11">
        <v>1</v>
      </c>
    </row>
    <row r="326" spans="1:113" x14ac:dyDescent="0.25">
      <c r="A326" s="11" t="s">
        <v>57</v>
      </c>
      <c r="B326" s="11" t="s">
        <v>56</v>
      </c>
      <c r="C326" s="11" t="s">
        <v>31</v>
      </c>
      <c r="D326" s="11" t="s">
        <v>56</v>
      </c>
      <c r="E326" s="11" t="s">
        <v>56</v>
      </c>
      <c r="F326" s="11" t="s">
        <v>56</v>
      </c>
      <c r="G326" s="11" t="s">
        <v>174</v>
      </c>
      <c r="H326" s="1">
        <v>42293</v>
      </c>
      <c r="I326" s="11">
        <v>19</v>
      </c>
      <c r="J326" s="11">
        <v>19</v>
      </c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1"/>
      <c r="CA326" s="11"/>
      <c r="CB326" s="11"/>
      <c r="CC326" s="11"/>
      <c r="CD326" s="11"/>
      <c r="CE326" s="11"/>
      <c r="CF326" s="11"/>
      <c r="CG326" s="11"/>
      <c r="CH326" s="11"/>
      <c r="CI326" s="11"/>
      <c r="CJ326" s="11"/>
      <c r="CK326" s="11"/>
      <c r="CL326" s="11"/>
      <c r="CM326" s="11"/>
      <c r="CN326" s="11"/>
      <c r="CO326" s="11"/>
      <c r="CP326" s="11"/>
      <c r="CQ326" s="11"/>
      <c r="CR326" s="11"/>
      <c r="CS326" s="11"/>
      <c r="CT326" s="11"/>
      <c r="CU326" s="11"/>
      <c r="CV326" s="11"/>
      <c r="CW326" s="11"/>
      <c r="CX326" s="11"/>
      <c r="CY326" s="11"/>
      <c r="CZ326" s="11"/>
      <c r="DA326" s="11"/>
      <c r="DB326" s="11"/>
      <c r="DC326" s="11"/>
      <c r="DD326" s="11"/>
      <c r="DF326" s="11">
        <f t="shared" si="15"/>
        <v>19</v>
      </c>
      <c r="DG326" s="11">
        <f t="shared" si="16"/>
        <v>19</v>
      </c>
      <c r="DH326" s="20">
        <f t="shared" ca="1" si="17"/>
        <v>0</v>
      </c>
      <c r="DI326" s="11">
        <v>1</v>
      </c>
    </row>
    <row r="327" spans="1:113" x14ac:dyDescent="0.25">
      <c r="A327" s="11" t="s">
        <v>57</v>
      </c>
      <c r="B327" s="11" t="s">
        <v>56</v>
      </c>
      <c r="C327" s="11" t="s">
        <v>31</v>
      </c>
      <c r="D327" s="11" t="s">
        <v>56</v>
      </c>
      <c r="E327" s="11" t="s">
        <v>56</v>
      </c>
      <c r="F327" s="11" t="s">
        <v>56</v>
      </c>
      <c r="G327" s="11" t="s">
        <v>174</v>
      </c>
      <c r="H327" s="1">
        <v>42296</v>
      </c>
      <c r="I327" s="11">
        <v>19</v>
      </c>
      <c r="J327" s="11">
        <v>19</v>
      </c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1"/>
      <c r="CA327" s="11"/>
      <c r="CB327" s="11"/>
      <c r="CC327" s="11"/>
      <c r="CD327" s="11"/>
      <c r="CE327" s="11"/>
      <c r="CF327" s="11"/>
      <c r="CG327" s="11"/>
      <c r="CH327" s="11"/>
      <c r="CI327" s="11"/>
      <c r="CJ327" s="11"/>
      <c r="CK327" s="11"/>
      <c r="CL327" s="11"/>
      <c r="CM327" s="11"/>
      <c r="CN327" s="11"/>
      <c r="CO327" s="11"/>
      <c r="CP327" s="11"/>
      <c r="CQ327" s="11"/>
      <c r="CR327" s="11"/>
      <c r="CS327" s="11"/>
      <c r="CT327" s="11"/>
      <c r="CU327" s="11"/>
      <c r="CV327" s="11"/>
      <c r="CW327" s="11"/>
      <c r="CX327" s="11"/>
      <c r="CY327" s="11"/>
      <c r="CZ327" s="11"/>
      <c r="DA327" s="11"/>
      <c r="DB327" s="11"/>
      <c r="DC327" s="11"/>
      <c r="DD327" s="11"/>
      <c r="DF327" s="11">
        <f t="shared" si="15"/>
        <v>19</v>
      </c>
      <c r="DG327" s="11">
        <f t="shared" si="16"/>
        <v>19</v>
      </c>
      <c r="DH327" s="20">
        <f t="shared" ca="1" si="17"/>
        <v>0</v>
      </c>
      <c r="DI327" s="11">
        <v>1</v>
      </c>
    </row>
    <row r="328" spans="1:113" x14ac:dyDescent="0.25">
      <c r="A328" s="11" t="s">
        <v>57</v>
      </c>
      <c r="B328" s="11" t="s">
        <v>56</v>
      </c>
      <c r="C328" s="11" t="s">
        <v>31</v>
      </c>
      <c r="D328" s="11" t="s">
        <v>56</v>
      </c>
      <c r="E328" s="11" t="s">
        <v>56</v>
      </c>
      <c r="F328" s="11" t="s">
        <v>56</v>
      </c>
      <c r="G328" s="11" t="s">
        <v>174</v>
      </c>
      <c r="H328" s="1">
        <v>42303</v>
      </c>
      <c r="I328" s="11">
        <v>19</v>
      </c>
      <c r="J328" s="11">
        <v>19</v>
      </c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1"/>
      <c r="CA328" s="11"/>
      <c r="CB328" s="11"/>
      <c r="CC328" s="11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/>
      <c r="CN328" s="11"/>
      <c r="CO328" s="11"/>
      <c r="CP328" s="11"/>
      <c r="CQ328" s="11"/>
      <c r="CR328" s="11"/>
      <c r="CS328" s="11"/>
      <c r="CT328" s="11"/>
      <c r="CU328" s="11"/>
      <c r="CV328" s="11"/>
      <c r="CW328" s="11"/>
      <c r="CX328" s="11"/>
      <c r="CY328" s="11"/>
      <c r="CZ328" s="11"/>
      <c r="DA328" s="11"/>
      <c r="DB328" s="11"/>
      <c r="DC328" s="11"/>
      <c r="DD328" s="11"/>
      <c r="DF328" s="11">
        <f t="shared" si="15"/>
        <v>19</v>
      </c>
      <c r="DG328" s="11">
        <f t="shared" si="16"/>
        <v>19</v>
      </c>
      <c r="DH328" s="20">
        <f t="shared" ca="1" si="17"/>
        <v>0</v>
      </c>
      <c r="DI328" s="11">
        <v>1</v>
      </c>
    </row>
    <row r="329" spans="1:113" x14ac:dyDescent="0.25">
      <c r="A329" s="11" t="s">
        <v>57</v>
      </c>
      <c r="B329" s="11" t="s">
        <v>56</v>
      </c>
      <c r="C329" s="11" t="s">
        <v>31</v>
      </c>
      <c r="D329" s="11" t="s">
        <v>56</v>
      </c>
      <c r="E329" s="11" t="s">
        <v>56</v>
      </c>
      <c r="F329" s="11" t="s">
        <v>56</v>
      </c>
      <c r="G329" s="11" t="s">
        <v>174</v>
      </c>
      <c r="H329" s="1">
        <v>42304</v>
      </c>
      <c r="I329" s="11">
        <v>19</v>
      </c>
      <c r="J329" s="11">
        <v>19</v>
      </c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1"/>
      <c r="CA329" s="11"/>
      <c r="CB329" s="11"/>
      <c r="CC329" s="11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/>
      <c r="CN329" s="11"/>
      <c r="CO329" s="11"/>
      <c r="CP329" s="11"/>
      <c r="CQ329" s="11"/>
      <c r="CR329" s="11"/>
      <c r="CS329" s="11"/>
      <c r="CT329" s="11"/>
      <c r="CU329" s="11"/>
      <c r="CV329" s="11"/>
      <c r="CW329" s="11"/>
      <c r="CX329" s="11"/>
      <c r="CY329" s="11"/>
      <c r="CZ329" s="11"/>
      <c r="DA329" s="11"/>
      <c r="DB329" s="11"/>
      <c r="DC329" s="11"/>
      <c r="DD329" s="11"/>
      <c r="DF329" s="11">
        <f t="shared" si="15"/>
        <v>19</v>
      </c>
      <c r="DG329" s="11">
        <f t="shared" si="16"/>
        <v>19</v>
      </c>
      <c r="DH329" s="20">
        <f t="shared" ca="1" si="17"/>
        <v>0</v>
      </c>
      <c r="DI329" s="11">
        <v>1</v>
      </c>
    </row>
    <row r="330" spans="1:113" x14ac:dyDescent="0.25">
      <c r="A330" s="11" t="s">
        <v>57</v>
      </c>
      <c r="B330" s="11" t="s">
        <v>56</v>
      </c>
      <c r="C330" s="11" t="s">
        <v>31</v>
      </c>
      <c r="D330" s="11" t="s">
        <v>56</v>
      </c>
      <c r="E330" s="11" t="s">
        <v>56</v>
      </c>
      <c r="F330" s="11" t="s">
        <v>56</v>
      </c>
      <c r="G330" s="11" t="s">
        <v>174</v>
      </c>
      <c r="H330" s="1">
        <v>42305</v>
      </c>
      <c r="I330" s="11">
        <v>19</v>
      </c>
      <c r="J330" s="11">
        <v>19</v>
      </c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1"/>
      <c r="CO330" s="11"/>
      <c r="CP330" s="11"/>
      <c r="CQ330" s="11"/>
      <c r="CR330" s="11"/>
      <c r="CS330" s="11"/>
      <c r="CT330" s="11"/>
      <c r="CU330" s="11"/>
      <c r="CV330" s="11"/>
      <c r="CW330" s="11"/>
      <c r="CX330" s="11"/>
      <c r="CY330" s="11"/>
      <c r="CZ330" s="11"/>
      <c r="DA330" s="11"/>
      <c r="DB330" s="11"/>
      <c r="DC330" s="11"/>
      <c r="DD330" s="11"/>
      <c r="DF330" s="11">
        <f t="shared" si="15"/>
        <v>19</v>
      </c>
      <c r="DG330" s="11">
        <f t="shared" si="16"/>
        <v>19</v>
      </c>
      <c r="DH330" s="20">
        <f t="shared" ca="1" si="17"/>
        <v>0</v>
      </c>
      <c r="DI330" s="11">
        <v>1</v>
      </c>
    </row>
    <row r="331" spans="1:113" x14ac:dyDescent="0.25">
      <c r="A331" s="11" t="s">
        <v>57</v>
      </c>
      <c r="B331" s="11" t="s">
        <v>56</v>
      </c>
      <c r="C331" s="11" t="s">
        <v>31</v>
      </c>
      <c r="D331" s="11" t="s">
        <v>56</v>
      </c>
      <c r="E331" s="11" t="s">
        <v>56</v>
      </c>
      <c r="F331" s="11" t="s">
        <v>56</v>
      </c>
      <c r="G331" s="11" t="s">
        <v>174</v>
      </c>
      <c r="H331" s="1">
        <v>42306</v>
      </c>
      <c r="I331" s="11">
        <v>19</v>
      </c>
      <c r="J331" s="11">
        <v>19</v>
      </c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1"/>
      <c r="CO331" s="11"/>
      <c r="CP331" s="11"/>
      <c r="CQ331" s="11"/>
      <c r="CR331" s="11"/>
      <c r="CS331" s="11"/>
      <c r="CT331" s="11"/>
      <c r="CU331" s="11"/>
      <c r="CV331" s="11"/>
      <c r="CW331" s="11"/>
      <c r="CX331" s="11"/>
      <c r="CY331" s="11"/>
      <c r="CZ331" s="11"/>
      <c r="DA331" s="11"/>
      <c r="DB331" s="11"/>
      <c r="DC331" s="11"/>
      <c r="DD331" s="11"/>
      <c r="DF331" s="11">
        <f t="shared" si="15"/>
        <v>19</v>
      </c>
      <c r="DG331" s="11">
        <f t="shared" si="16"/>
        <v>19</v>
      </c>
      <c r="DH331" s="20">
        <f t="shared" ca="1" si="17"/>
        <v>0</v>
      </c>
      <c r="DI331" s="11">
        <v>1</v>
      </c>
    </row>
    <row r="332" spans="1:113" x14ac:dyDescent="0.25">
      <c r="A332" s="11" t="s">
        <v>57</v>
      </c>
      <c r="B332" s="11" t="s">
        <v>56</v>
      </c>
      <c r="C332" s="11" t="s">
        <v>31</v>
      </c>
      <c r="D332" s="11" t="s">
        <v>56</v>
      </c>
      <c r="E332" s="11" t="s">
        <v>56</v>
      </c>
      <c r="F332" s="11" t="s">
        <v>56</v>
      </c>
      <c r="G332" s="11" t="s">
        <v>174</v>
      </c>
      <c r="H332" s="1">
        <v>42307</v>
      </c>
      <c r="I332" s="11">
        <v>19</v>
      </c>
      <c r="J332" s="11">
        <v>19</v>
      </c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1"/>
      <c r="CA332" s="11"/>
      <c r="CB332" s="11"/>
      <c r="CC332" s="11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/>
      <c r="CN332" s="11"/>
      <c r="CO332" s="11"/>
      <c r="CP332" s="11"/>
      <c r="CQ332" s="11"/>
      <c r="CR332" s="11"/>
      <c r="CS332" s="11"/>
      <c r="CT332" s="11"/>
      <c r="CU332" s="11"/>
      <c r="CV332" s="11"/>
      <c r="CW332" s="11"/>
      <c r="CX332" s="11"/>
      <c r="CY332" s="11"/>
      <c r="CZ332" s="11"/>
      <c r="DA332" s="11"/>
      <c r="DB332" s="11"/>
      <c r="DC332" s="11"/>
      <c r="DD332" s="11"/>
      <c r="DF332" s="11">
        <f t="shared" si="15"/>
        <v>19</v>
      </c>
      <c r="DG332" s="11">
        <f t="shared" si="16"/>
        <v>19</v>
      </c>
      <c r="DH332" s="20">
        <f t="shared" ca="1" si="17"/>
        <v>0</v>
      </c>
      <c r="DI332" s="11">
        <v>1</v>
      </c>
    </row>
    <row r="333" spans="1:113" x14ac:dyDescent="0.25">
      <c r="A333" s="11" t="s">
        <v>57</v>
      </c>
      <c r="B333" s="11" t="s">
        <v>56</v>
      </c>
      <c r="C333" s="11" t="s">
        <v>31</v>
      </c>
      <c r="D333" s="11" t="s">
        <v>56</v>
      </c>
      <c r="E333" s="11" t="s">
        <v>56</v>
      </c>
      <c r="F333" s="11" t="s">
        <v>56</v>
      </c>
      <c r="G333" s="11" t="s">
        <v>176</v>
      </c>
      <c r="H333" s="1">
        <v>42034</v>
      </c>
      <c r="I333" s="11">
        <v>18</v>
      </c>
      <c r="J333" s="11">
        <v>19</v>
      </c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  <c r="BT333" s="11"/>
      <c r="BU333" s="11"/>
      <c r="BV333" s="11"/>
      <c r="BW333" s="11"/>
      <c r="BX333" s="11"/>
      <c r="BY333" s="11"/>
      <c r="BZ333" s="11"/>
      <c r="CA333" s="11"/>
      <c r="CB333" s="11"/>
      <c r="CC333" s="11"/>
      <c r="CD333" s="11"/>
      <c r="CE333" s="11"/>
      <c r="CF333" s="11"/>
      <c r="CG333" s="11"/>
      <c r="CH333" s="11"/>
      <c r="CI333" s="11"/>
      <c r="CJ333" s="11"/>
      <c r="CK333" s="11"/>
      <c r="CL333" s="11"/>
      <c r="CM333" s="11"/>
      <c r="CN333" s="11"/>
      <c r="CO333" s="11"/>
      <c r="CP333" s="11"/>
      <c r="CQ333" s="11"/>
      <c r="CR333" s="11"/>
      <c r="CS333" s="11"/>
      <c r="CT333" s="11"/>
      <c r="CU333" s="11"/>
      <c r="CV333" s="11"/>
      <c r="CW333" s="11"/>
      <c r="CX333" s="11"/>
      <c r="CY333" s="11"/>
      <c r="CZ333" s="11"/>
      <c r="DA333" s="11"/>
      <c r="DB333" s="11"/>
      <c r="DC333" s="11"/>
      <c r="DD333" s="11"/>
      <c r="DF333" s="11">
        <f t="shared" si="15"/>
        <v>18</v>
      </c>
      <c r="DG333" s="11">
        <f t="shared" si="16"/>
        <v>19</v>
      </c>
      <c r="DH333" s="20">
        <f t="shared" ca="1" si="17"/>
        <v>0</v>
      </c>
      <c r="DI333" s="11">
        <v>1</v>
      </c>
    </row>
    <row r="334" spans="1:113" x14ac:dyDescent="0.25">
      <c r="A334" s="11" t="s">
        <v>57</v>
      </c>
      <c r="B334" s="11" t="s">
        <v>56</v>
      </c>
      <c r="C334" s="11" t="s">
        <v>31</v>
      </c>
      <c r="D334" s="11" t="s">
        <v>56</v>
      </c>
      <c r="E334" s="11" t="s">
        <v>56</v>
      </c>
      <c r="F334" s="11" t="s">
        <v>56</v>
      </c>
      <c r="G334" s="11" t="s">
        <v>176</v>
      </c>
      <c r="H334" s="1">
        <v>42037</v>
      </c>
      <c r="I334" s="11">
        <v>18</v>
      </c>
      <c r="J334" s="11">
        <v>19</v>
      </c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  <c r="BY334" s="11"/>
      <c r="BZ334" s="11"/>
      <c r="CA334" s="11"/>
      <c r="CB334" s="11"/>
      <c r="CC334" s="11"/>
      <c r="CD334" s="11"/>
      <c r="CE334" s="11"/>
      <c r="CF334" s="11"/>
      <c r="CG334" s="11"/>
      <c r="CH334" s="11"/>
      <c r="CI334" s="11"/>
      <c r="CJ334" s="11"/>
      <c r="CK334" s="11"/>
      <c r="CL334" s="11"/>
      <c r="CM334" s="11"/>
      <c r="CN334" s="11"/>
      <c r="CO334" s="11"/>
      <c r="CP334" s="11"/>
      <c r="CQ334" s="11"/>
      <c r="CR334" s="11"/>
      <c r="CS334" s="11"/>
      <c r="CT334" s="11"/>
      <c r="CU334" s="11"/>
      <c r="CV334" s="11"/>
      <c r="CW334" s="11"/>
      <c r="CX334" s="11"/>
      <c r="CY334" s="11"/>
      <c r="CZ334" s="11"/>
      <c r="DA334" s="11"/>
      <c r="DB334" s="11"/>
      <c r="DC334" s="11"/>
      <c r="DD334" s="11"/>
      <c r="DF334" s="11">
        <f t="shared" si="15"/>
        <v>18</v>
      </c>
      <c r="DG334" s="11">
        <f t="shared" si="16"/>
        <v>19</v>
      </c>
      <c r="DH334" s="20">
        <f t="shared" ca="1" si="17"/>
        <v>0</v>
      </c>
      <c r="DI334" s="11">
        <v>1</v>
      </c>
    </row>
    <row r="335" spans="1:113" x14ac:dyDescent="0.25">
      <c r="A335" s="11" t="s">
        <v>57</v>
      </c>
      <c r="B335" s="11" t="s">
        <v>56</v>
      </c>
      <c r="C335" s="11" t="s">
        <v>31</v>
      </c>
      <c r="D335" s="11" t="s">
        <v>56</v>
      </c>
      <c r="E335" s="11" t="s">
        <v>56</v>
      </c>
      <c r="F335" s="11" t="s">
        <v>56</v>
      </c>
      <c r="G335" s="11" t="s">
        <v>176</v>
      </c>
      <c r="H335" s="1">
        <v>42038</v>
      </c>
      <c r="I335" s="11">
        <v>18</v>
      </c>
      <c r="J335" s="11">
        <v>19</v>
      </c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  <c r="BY335" s="11"/>
      <c r="BZ335" s="11"/>
      <c r="CA335" s="11"/>
      <c r="CB335" s="11"/>
      <c r="CC335" s="11"/>
      <c r="CD335" s="11"/>
      <c r="CE335" s="11"/>
      <c r="CF335" s="11"/>
      <c r="CG335" s="11"/>
      <c r="CH335" s="11"/>
      <c r="CI335" s="11"/>
      <c r="CJ335" s="11"/>
      <c r="CK335" s="11"/>
      <c r="CL335" s="11"/>
      <c r="CM335" s="11"/>
      <c r="CN335" s="11"/>
      <c r="CO335" s="11"/>
      <c r="CP335" s="11"/>
      <c r="CQ335" s="11"/>
      <c r="CR335" s="11"/>
      <c r="CS335" s="11"/>
      <c r="CT335" s="11"/>
      <c r="CU335" s="11"/>
      <c r="CV335" s="11"/>
      <c r="CW335" s="11"/>
      <c r="CX335" s="11"/>
      <c r="CY335" s="11"/>
      <c r="CZ335" s="11"/>
      <c r="DA335" s="11"/>
      <c r="DB335" s="11"/>
      <c r="DC335" s="11"/>
      <c r="DD335" s="11"/>
      <c r="DF335" s="11">
        <f t="shared" si="15"/>
        <v>18</v>
      </c>
      <c r="DG335" s="11">
        <f t="shared" si="16"/>
        <v>19</v>
      </c>
      <c r="DH335" s="20">
        <f t="shared" ca="1" si="17"/>
        <v>0</v>
      </c>
      <c r="DI335" s="11">
        <v>1</v>
      </c>
    </row>
    <row r="336" spans="1:113" x14ac:dyDescent="0.25">
      <c r="A336" s="11" t="s">
        <v>57</v>
      </c>
      <c r="B336" s="11" t="s">
        <v>56</v>
      </c>
      <c r="C336" s="11" t="s">
        <v>31</v>
      </c>
      <c r="D336" s="11" t="s">
        <v>56</v>
      </c>
      <c r="E336" s="11" t="s">
        <v>56</v>
      </c>
      <c r="F336" s="11" t="s">
        <v>56</v>
      </c>
      <c r="G336" s="11" t="s">
        <v>176</v>
      </c>
      <c r="H336" s="1">
        <v>42044</v>
      </c>
      <c r="I336" s="11">
        <v>18</v>
      </c>
      <c r="J336" s="11">
        <v>19</v>
      </c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  <c r="BX336" s="11"/>
      <c r="BY336" s="11"/>
      <c r="BZ336" s="11"/>
      <c r="CA336" s="11"/>
      <c r="CB336" s="11"/>
      <c r="CC336" s="11"/>
      <c r="CD336" s="11"/>
      <c r="CE336" s="11"/>
      <c r="CF336" s="11"/>
      <c r="CG336" s="11"/>
      <c r="CH336" s="11"/>
      <c r="CI336" s="11"/>
      <c r="CJ336" s="11"/>
      <c r="CK336" s="11"/>
      <c r="CL336" s="11"/>
      <c r="CM336" s="11"/>
      <c r="CN336" s="11"/>
      <c r="CO336" s="11"/>
      <c r="CP336" s="11"/>
      <c r="CQ336" s="11"/>
      <c r="CR336" s="11"/>
      <c r="CS336" s="11"/>
      <c r="CT336" s="11"/>
      <c r="CU336" s="11"/>
      <c r="CV336" s="11"/>
      <c r="CW336" s="11"/>
      <c r="CX336" s="11"/>
      <c r="CY336" s="11"/>
      <c r="CZ336" s="11"/>
      <c r="DA336" s="11"/>
      <c r="DB336" s="11"/>
      <c r="DC336" s="11"/>
      <c r="DD336" s="11"/>
      <c r="DF336" s="11">
        <f t="shared" si="15"/>
        <v>18</v>
      </c>
      <c r="DG336" s="11">
        <f t="shared" si="16"/>
        <v>19</v>
      </c>
      <c r="DH336" s="20">
        <f t="shared" ca="1" si="17"/>
        <v>0</v>
      </c>
      <c r="DI336" s="11">
        <v>1</v>
      </c>
    </row>
    <row r="337" spans="1:113" x14ac:dyDescent="0.25">
      <c r="A337" s="11" t="s">
        <v>57</v>
      </c>
      <c r="B337" s="11" t="s">
        <v>56</v>
      </c>
      <c r="C337" s="11" t="s">
        <v>32</v>
      </c>
      <c r="D337" s="11" t="s">
        <v>56</v>
      </c>
      <c r="E337" s="11" t="s">
        <v>56</v>
      </c>
      <c r="F337" s="11" t="s">
        <v>56</v>
      </c>
      <c r="G337" s="11" t="s">
        <v>173</v>
      </c>
      <c r="H337" s="1">
        <v>41949</v>
      </c>
      <c r="I337" s="11">
        <v>18</v>
      </c>
      <c r="J337" s="11">
        <v>19</v>
      </c>
      <c r="K337" s="11">
        <v>2877.17</v>
      </c>
      <c r="L337" s="11">
        <v>2787.27</v>
      </c>
      <c r="M337" s="11">
        <v>2808.55</v>
      </c>
      <c r="N337" s="11">
        <v>2823.49</v>
      </c>
      <c r="O337" s="11">
        <v>3108.41</v>
      </c>
      <c r="P337" s="11">
        <v>3294.54</v>
      </c>
      <c r="Q337" s="11">
        <v>3438.47</v>
      </c>
      <c r="R337" s="11">
        <v>4281.7299999999996</v>
      </c>
      <c r="S337" s="11">
        <v>5932.46</v>
      </c>
      <c r="T337" s="11">
        <v>7021.28</v>
      </c>
      <c r="U337" s="11">
        <v>7736.87</v>
      </c>
      <c r="V337" s="11">
        <v>8479.36</v>
      </c>
      <c r="W337" s="11">
        <v>8798.06</v>
      </c>
      <c r="X337" s="11">
        <v>9319.02</v>
      </c>
      <c r="Y337" s="11">
        <v>9434.43</v>
      </c>
      <c r="Z337" s="11">
        <v>9504.41</v>
      </c>
      <c r="AA337" s="11">
        <v>9568.3799999999992</v>
      </c>
      <c r="AB337" s="11">
        <v>7755.33</v>
      </c>
      <c r="AC337" s="11">
        <v>7752.41</v>
      </c>
      <c r="AD337" s="11">
        <v>8725.9599999999991</v>
      </c>
      <c r="AE337" s="11">
        <v>7526.78</v>
      </c>
      <c r="AF337" s="11">
        <v>5304.49</v>
      </c>
      <c r="AG337" s="11">
        <v>3711.89</v>
      </c>
      <c r="AH337" s="11">
        <v>3249.32</v>
      </c>
      <c r="AI337" s="37">
        <v>7753.87</v>
      </c>
      <c r="AJ337" s="11">
        <v>2965.45</v>
      </c>
      <c r="AK337" s="11">
        <v>2839.8470000000002</v>
      </c>
      <c r="AL337" s="11">
        <v>2855.761</v>
      </c>
      <c r="AM337" s="11">
        <v>2896.4209999999998</v>
      </c>
      <c r="AN337" s="11">
        <v>3145.6030000000001</v>
      </c>
      <c r="AO337" s="11">
        <v>3355.866</v>
      </c>
      <c r="AP337" s="11">
        <v>3542.5169999999998</v>
      </c>
      <c r="AQ337" s="11">
        <v>4371.2849999999999</v>
      </c>
      <c r="AR337" s="11">
        <v>5962.9340000000002</v>
      </c>
      <c r="AS337" s="11">
        <v>6709.81</v>
      </c>
      <c r="AT337" s="11">
        <v>7414.14</v>
      </c>
      <c r="AU337" s="11">
        <v>8258.2430000000004</v>
      </c>
      <c r="AV337" s="11">
        <v>8883.1479999999992</v>
      </c>
      <c r="AW337" s="11">
        <v>9227.9050000000007</v>
      </c>
      <c r="AX337" s="11">
        <v>9386.9339999999993</v>
      </c>
      <c r="AY337" s="11">
        <v>9346.9989999999998</v>
      </c>
      <c r="AZ337" s="11">
        <v>9415.0360000000001</v>
      </c>
      <c r="BA337" s="11">
        <v>8784.4439999999995</v>
      </c>
      <c r="BB337" s="11">
        <v>8894.24</v>
      </c>
      <c r="BC337" s="11">
        <v>8558.1239999999998</v>
      </c>
      <c r="BD337" s="11">
        <v>7472.933</v>
      </c>
      <c r="BE337" s="11">
        <v>5401.1360000000004</v>
      </c>
      <c r="BF337" s="11">
        <v>3776.346</v>
      </c>
      <c r="BG337" s="11">
        <v>3329.3130000000001</v>
      </c>
      <c r="BH337" s="37">
        <v>8712.6589999999997</v>
      </c>
      <c r="BI337" s="11">
        <v>66.215000000000003</v>
      </c>
      <c r="BJ337" s="11">
        <v>65.045190000000005</v>
      </c>
      <c r="BK337" s="11">
        <v>63.812959999999997</v>
      </c>
      <c r="BL337" s="11">
        <v>63.287529999999997</v>
      </c>
      <c r="BM337" s="11">
        <v>62.42512</v>
      </c>
      <c r="BN337" s="11">
        <v>60.917160000000003</v>
      </c>
      <c r="BO337" s="11">
        <v>60.857959999999999</v>
      </c>
      <c r="BP337" s="11">
        <v>60.276910000000001</v>
      </c>
      <c r="BQ337" s="11">
        <v>63.595179999999999</v>
      </c>
      <c r="BR337" s="11">
        <v>69.625309999999999</v>
      </c>
      <c r="BS337" s="11">
        <v>75.809070000000006</v>
      </c>
      <c r="BT337" s="11">
        <v>80.278080000000003</v>
      </c>
      <c r="BU337" s="11">
        <v>82.958699999999993</v>
      </c>
      <c r="BV337" s="11">
        <v>84.231480000000005</v>
      </c>
      <c r="BW337" s="11">
        <v>85.00864</v>
      </c>
      <c r="BX337" s="11">
        <v>85.224080000000001</v>
      </c>
      <c r="BY337" s="11">
        <v>83.699389999999994</v>
      </c>
      <c r="BZ337" s="11">
        <v>80.195430000000002</v>
      </c>
      <c r="CA337" s="11">
        <v>75.979939999999999</v>
      </c>
      <c r="CB337" s="11">
        <v>73.639319999999998</v>
      </c>
      <c r="CC337" s="11">
        <v>71.105930000000001</v>
      </c>
      <c r="CD337" s="11">
        <v>69.288889999999995</v>
      </c>
      <c r="CE337" s="11">
        <v>67.564940000000007</v>
      </c>
      <c r="CF337" s="11">
        <v>65.71593</v>
      </c>
      <c r="CG337" s="11">
        <v>5080.5879999999997</v>
      </c>
      <c r="CH337" s="11">
        <v>4054.6590000000001</v>
      </c>
      <c r="CI337" s="11">
        <v>2991.9459999999999</v>
      </c>
      <c r="CJ337" s="11">
        <v>2638.192</v>
      </c>
      <c r="CK337" s="11">
        <v>3120.098</v>
      </c>
      <c r="CL337" s="11">
        <v>2523.902</v>
      </c>
      <c r="CM337" s="11">
        <v>2420.7579999999998</v>
      </c>
      <c r="CN337" s="11">
        <v>3006.5340000000001</v>
      </c>
      <c r="CO337" s="11">
        <v>4338.4939999999997</v>
      </c>
      <c r="CP337" s="11">
        <v>5808.4790000000003</v>
      </c>
      <c r="CQ337" s="11">
        <v>7191.5709999999999</v>
      </c>
      <c r="CR337" s="11">
        <v>7885.6880000000001</v>
      </c>
      <c r="CS337" s="11">
        <v>8510.0529999999999</v>
      </c>
      <c r="CT337" s="11">
        <v>9624.7710000000006</v>
      </c>
      <c r="CU337" s="11">
        <v>8398.5869999999995</v>
      </c>
      <c r="CV337" s="11">
        <v>8347.6990000000005</v>
      </c>
      <c r="CW337" s="11">
        <v>8505.1299999999992</v>
      </c>
      <c r="CX337" s="11">
        <v>8347.0949999999993</v>
      </c>
      <c r="CY337" s="11">
        <v>13009.99</v>
      </c>
      <c r="CZ337" s="11">
        <v>12860.15</v>
      </c>
      <c r="DA337" s="11">
        <v>12208.64</v>
      </c>
      <c r="DB337" s="11">
        <v>9063.7279999999992</v>
      </c>
      <c r="DC337" s="11">
        <v>5306.1949999999997</v>
      </c>
      <c r="DD337" s="11">
        <v>5431.4480000000003</v>
      </c>
      <c r="DE337" s="37">
        <v>7777.3230000000003</v>
      </c>
      <c r="DF337" s="11">
        <f t="shared" si="15"/>
        <v>18</v>
      </c>
      <c r="DG337" s="11">
        <f t="shared" si="16"/>
        <v>19</v>
      </c>
      <c r="DH337" s="20">
        <f t="shared" ca="1" si="17"/>
        <v>1085.4720000000007</v>
      </c>
      <c r="DI337" s="11">
        <v>0</v>
      </c>
    </row>
    <row r="338" spans="1:113" x14ac:dyDescent="0.25">
      <c r="A338" s="11" t="s">
        <v>57</v>
      </c>
      <c r="B338" s="11" t="s">
        <v>56</v>
      </c>
      <c r="C338" s="11" t="s">
        <v>32</v>
      </c>
      <c r="D338" s="11" t="s">
        <v>56</v>
      </c>
      <c r="E338" s="11" t="s">
        <v>56</v>
      </c>
      <c r="F338" s="11" t="s">
        <v>56</v>
      </c>
      <c r="G338" s="11" t="s">
        <v>173</v>
      </c>
      <c r="H338" s="1">
        <v>42163</v>
      </c>
      <c r="I338" s="11">
        <v>15</v>
      </c>
      <c r="J338" s="11">
        <v>18</v>
      </c>
      <c r="K338" s="11">
        <v>15282.96</v>
      </c>
      <c r="L338" s="11">
        <v>14754.13</v>
      </c>
      <c r="M338" s="11">
        <v>14812.9</v>
      </c>
      <c r="N338" s="11">
        <v>16955.05</v>
      </c>
      <c r="O338" s="11">
        <v>21329.16</v>
      </c>
      <c r="P338" s="11">
        <v>23717.32</v>
      </c>
      <c r="Q338" s="11">
        <v>30093.21</v>
      </c>
      <c r="R338" s="11">
        <v>33266.82</v>
      </c>
      <c r="S338" s="11">
        <v>38865.61</v>
      </c>
      <c r="T338" s="11">
        <v>47952.44</v>
      </c>
      <c r="U338" s="11">
        <v>57766.49</v>
      </c>
      <c r="V338" s="11">
        <v>61753.97</v>
      </c>
      <c r="W338" s="11">
        <v>65340.639999999999</v>
      </c>
      <c r="X338" s="11">
        <v>69374.429999999993</v>
      </c>
      <c r="Y338" s="11">
        <v>58776.78</v>
      </c>
      <c r="Z338" s="11">
        <v>57875.59</v>
      </c>
      <c r="AA338" s="11">
        <v>58088.81</v>
      </c>
      <c r="AB338" s="11">
        <v>60350.25</v>
      </c>
      <c r="AC338" s="11">
        <v>73870.34</v>
      </c>
      <c r="AD338" s="11">
        <v>72140.42</v>
      </c>
      <c r="AE338" s="11">
        <v>67328.3</v>
      </c>
      <c r="AF338" s="11">
        <v>49031.59</v>
      </c>
      <c r="AG338" s="11">
        <v>28377.9</v>
      </c>
      <c r="AH338" s="11">
        <v>19347.689999999999</v>
      </c>
      <c r="AI338" s="37">
        <v>58772.86</v>
      </c>
      <c r="AJ338" s="11">
        <v>15089.57</v>
      </c>
      <c r="AK338" s="11">
        <v>14592.71</v>
      </c>
      <c r="AL338" s="11">
        <v>14532.71</v>
      </c>
      <c r="AM338" s="11">
        <v>15919.07</v>
      </c>
      <c r="AN338" s="11">
        <v>20503.21</v>
      </c>
      <c r="AO338" s="11">
        <v>22818.84</v>
      </c>
      <c r="AP338" s="11">
        <v>30699.82</v>
      </c>
      <c r="AQ338" s="11">
        <v>33915.699999999997</v>
      </c>
      <c r="AR338" s="11">
        <v>39092.75</v>
      </c>
      <c r="AS338" s="11">
        <v>47695.519999999997</v>
      </c>
      <c r="AT338" s="11">
        <v>58160.27</v>
      </c>
      <c r="AU338" s="11">
        <v>62417.86</v>
      </c>
      <c r="AV338" s="11">
        <v>66128.98</v>
      </c>
      <c r="AW338" s="11">
        <v>68310.91</v>
      </c>
      <c r="AX338" s="11">
        <v>69804.53</v>
      </c>
      <c r="AY338" s="11">
        <v>69915.08</v>
      </c>
      <c r="AZ338" s="11">
        <v>69729.05</v>
      </c>
      <c r="BA338" s="11">
        <v>71501.02</v>
      </c>
      <c r="BB338" s="11">
        <v>73142.91</v>
      </c>
      <c r="BC338" s="11">
        <v>70868.09</v>
      </c>
      <c r="BD338" s="11">
        <v>67552.240000000005</v>
      </c>
      <c r="BE338" s="11">
        <v>50686.29</v>
      </c>
      <c r="BF338" s="11">
        <v>28946.63</v>
      </c>
      <c r="BG338" s="11">
        <v>19171.150000000001</v>
      </c>
      <c r="BH338" s="37">
        <v>69871.77</v>
      </c>
      <c r="BI338" s="11">
        <v>65.740849999999995</v>
      </c>
      <c r="BJ338" s="11">
        <v>64.553759999999997</v>
      </c>
      <c r="BK338" s="11">
        <v>63.685519999999997</v>
      </c>
      <c r="BL338" s="11">
        <v>63.149419999999999</v>
      </c>
      <c r="BM338" s="11">
        <v>62.413939999999997</v>
      </c>
      <c r="BN338" s="11">
        <v>61.980379999999997</v>
      </c>
      <c r="BO338" s="11">
        <v>63.243609999999997</v>
      </c>
      <c r="BP338" s="11">
        <v>67.135360000000006</v>
      </c>
      <c r="BQ338" s="11">
        <v>71.824520000000007</v>
      </c>
      <c r="BR338" s="11">
        <v>76.583529999999996</v>
      </c>
      <c r="BS338" s="11">
        <v>81.318920000000006</v>
      </c>
      <c r="BT338" s="11">
        <v>85.621709999999993</v>
      </c>
      <c r="BU338" s="11">
        <v>88.331729999999993</v>
      </c>
      <c r="BV338" s="11">
        <v>88.686549999999997</v>
      </c>
      <c r="BW338" s="11">
        <v>89.19171</v>
      </c>
      <c r="BX338" s="11">
        <v>89.424080000000004</v>
      </c>
      <c r="BY338" s="11">
        <v>88.576170000000005</v>
      </c>
      <c r="BZ338" s="11">
        <v>84.939099999999996</v>
      </c>
      <c r="CA338" s="11">
        <v>80.603840000000005</v>
      </c>
      <c r="CB338" s="11">
        <v>76.84787</v>
      </c>
      <c r="CC338" s="11">
        <v>73.972210000000004</v>
      </c>
      <c r="CD338" s="11">
        <v>72.640100000000004</v>
      </c>
      <c r="CE338" s="11">
        <v>71.356970000000004</v>
      </c>
      <c r="CF338" s="11">
        <v>70.853669999999994</v>
      </c>
      <c r="CG338" s="11">
        <v>13969.23</v>
      </c>
      <c r="CH338" s="11">
        <v>12534.55</v>
      </c>
      <c r="CI338" s="11">
        <v>12151.65</v>
      </c>
      <c r="CJ338" s="11">
        <v>11831.66</v>
      </c>
      <c r="CK338" s="11">
        <v>8803.0660000000007</v>
      </c>
      <c r="CL338" s="11">
        <v>8460.5550000000003</v>
      </c>
      <c r="CM338" s="11">
        <v>9137.0769999999993</v>
      </c>
      <c r="CN338" s="11">
        <v>8714.5789999999997</v>
      </c>
      <c r="CO338" s="11">
        <v>9742.8549999999996</v>
      </c>
      <c r="CP338" s="11">
        <v>11772.23</v>
      </c>
      <c r="CQ338" s="11">
        <v>17281.47</v>
      </c>
      <c r="CR338" s="11">
        <v>18825.98</v>
      </c>
      <c r="CS338" s="11">
        <v>21191.45</v>
      </c>
      <c r="CT338" s="11">
        <v>78692.759999999995</v>
      </c>
      <c r="CU338" s="11">
        <v>75353.84</v>
      </c>
      <c r="CV338" s="11">
        <v>59109.760000000002</v>
      </c>
      <c r="CW338" s="11">
        <v>21749.33</v>
      </c>
      <c r="CX338" s="11">
        <v>19817.060000000001</v>
      </c>
      <c r="CY338" s="11">
        <v>18181.63</v>
      </c>
      <c r="CZ338" s="11">
        <v>29936.85</v>
      </c>
      <c r="DA338" s="11">
        <v>28529.72</v>
      </c>
      <c r="DB338" s="11">
        <v>29474.42</v>
      </c>
      <c r="DC338" s="11">
        <v>21418.39</v>
      </c>
      <c r="DD338" s="11">
        <v>17634.689999999999</v>
      </c>
      <c r="DE338" s="37">
        <v>34074.49</v>
      </c>
      <c r="DF338" s="11">
        <f t="shared" si="15"/>
        <v>15</v>
      </c>
      <c r="DG338" s="11">
        <f t="shared" si="16"/>
        <v>18</v>
      </c>
      <c r="DH338" s="20">
        <f t="shared" ca="1" si="17"/>
        <v>11464.5625</v>
      </c>
      <c r="DI338" s="11">
        <v>0</v>
      </c>
    </row>
    <row r="339" spans="1:113" x14ac:dyDescent="0.25">
      <c r="A339" s="11" t="s">
        <v>57</v>
      </c>
      <c r="B339" s="11" t="s">
        <v>56</v>
      </c>
      <c r="C339" s="11" t="s">
        <v>32</v>
      </c>
      <c r="D339" s="11" t="s">
        <v>56</v>
      </c>
      <c r="E339" s="11" t="s">
        <v>56</v>
      </c>
      <c r="F339" s="11" t="s">
        <v>56</v>
      </c>
      <c r="G339" s="11" t="s">
        <v>173</v>
      </c>
      <c r="H339" s="1">
        <v>42164</v>
      </c>
      <c r="I339" s="11">
        <v>15</v>
      </c>
      <c r="J339" s="11">
        <v>18</v>
      </c>
      <c r="K339" s="11">
        <v>15625.69</v>
      </c>
      <c r="L339" s="11">
        <v>15377.27</v>
      </c>
      <c r="M339" s="11">
        <v>15701.59</v>
      </c>
      <c r="N339" s="11">
        <v>18109.810000000001</v>
      </c>
      <c r="O339" s="11">
        <v>23376.87</v>
      </c>
      <c r="P339" s="11">
        <v>26430.06</v>
      </c>
      <c r="Q339" s="11">
        <v>35405.01</v>
      </c>
      <c r="R339" s="11">
        <v>39245.56</v>
      </c>
      <c r="S339" s="11">
        <v>45071.040000000001</v>
      </c>
      <c r="T339" s="11">
        <v>53179.25</v>
      </c>
      <c r="U339" s="11">
        <v>59556</v>
      </c>
      <c r="V339" s="11">
        <v>61313.36</v>
      </c>
      <c r="W339" s="11">
        <v>64241.83</v>
      </c>
      <c r="X339" s="11">
        <v>66947.89</v>
      </c>
      <c r="Y339" s="11">
        <v>56333.78</v>
      </c>
      <c r="Z339" s="11">
        <v>54685.83</v>
      </c>
      <c r="AA339" s="11">
        <v>54517.64</v>
      </c>
      <c r="AB339" s="11">
        <v>55953.06</v>
      </c>
      <c r="AC339" s="11">
        <v>67136.55</v>
      </c>
      <c r="AD339" s="11">
        <v>68274.649999999994</v>
      </c>
      <c r="AE339" s="11">
        <v>63037.82</v>
      </c>
      <c r="AF339" s="11">
        <v>45525.89</v>
      </c>
      <c r="AG339" s="11">
        <v>26982.07</v>
      </c>
      <c r="AH339" s="11">
        <v>18530.580000000002</v>
      </c>
      <c r="AI339" s="37">
        <v>55372.58</v>
      </c>
      <c r="AJ339" s="11">
        <v>15446.63</v>
      </c>
      <c r="AK339" s="11">
        <v>15219.21</v>
      </c>
      <c r="AL339" s="11">
        <v>15436.91</v>
      </c>
      <c r="AM339" s="11">
        <v>17089.47</v>
      </c>
      <c r="AN339" s="11">
        <v>22562.14</v>
      </c>
      <c r="AO339" s="11">
        <v>25530.53</v>
      </c>
      <c r="AP339" s="11">
        <v>35977.08</v>
      </c>
      <c r="AQ339" s="11">
        <v>39785.31</v>
      </c>
      <c r="AR339" s="11">
        <v>45303.25</v>
      </c>
      <c r="AS339" s="11">
        <v>52853.39</v>
      </c>
      <c r="AT339" s="11">
        <v>59870.33</v>
      </c>
      <c r="AU339" s="11">
        <v>61874.6</v>
      </c>
      <c r="AV339" s="11">
        <v>64933.94</v>
      </c>
      <c r="AW339" s="11">
        <v>66052.41</v>
      </c>
      <c r="AX339" s="11">
        <v>67217.460000000006</v>
      </c>
      <c r="AY339" s="11">
        <v>66634.44</v>
      </c>
      <c r="AZ339" s="11">
        <v>65890.66</v>
      </c>
      <c r="BA339" s="11">
        <v>66580.31</v>
      </c>
      <c r="BB339" s="11">
        <v>66797.19</v>
      </c>
      <c r="BC339" s="11">
        <v>67163.53</v>
      </c>
      <c r="BD339" s="11">
        <v>63381.98</v>
      </c>
      <c r="BE339" s="11">
        <v>47331.73</v>
      </c>
      <c r="BF339" s="11">
        <v>27530.09</v>
      </c>
      <c r="BG339" s="11">
        <v>18350.37</v>
      </c>
      <c r="BH339" s="37">
        <v>66187.77</v>
      </c>
      <c r="BI339" s="11">
        <v>70.58502</v>
      </c>
      <c r="BJ339" s="11">
        <v>69.95778</v>
      </c>
      <c r="BK339" s="11">
        <v>69.121729999999999</v>
      </c>
      <c r="BL339" s="11">
        <v>69.180040000000005</v>
      </c>
      <c r="BM339" s="11">
        <v>68.836359999999999</v>
      </c>
      <c r="BN339" s="11">
        <v>68.467529999999996</v>
      </c>
      <c r="BO339" s="11">
        <v>68.870440000000002</v>
      </c>
      <c r="BP339" s="11">
        <v>69.49803</v>
      </c>
      <c r="BQ339" s="11">
        <v>71.818820000000002</v>
      </c>
      <c r="BR339" s="11">
        <v>75.077470000000005</v>
      </c>
      <c r="BS339" s="11">
        <v>78.614459999999994</v>
      </c>
      <c r="BT339" s="11">
        <v>81.074839999999995</v>
      </c>
      <c r="BU339" s="11">
        <v>81.22081</v>
      </c>
      <c r="BV339" s="11">
        <v>81.236450000000005</v>
      </c>
      <c r="BW339" s="11">
        <v>81.443529999999996</v>
      </c>
      <c r="BX339" s="11">
        <v>82.021829999999994</v>
      </c>
      <c r="BY339" s="11">
        <v>81.210489999999993</v>
      </c>
      <c r="BZ339" s="11">
        <v>79.431700000000006</v>
      </c>
      <c r="CA339" s="11">
        <v>78.660669999999996</v>
      </c>
      <c r="CB339" s="11">
        <v>78.275580000000005</v>
      </c>
      <c r="CC339" s="11">
        <v>76.545969999999997</v>
      </c>
      <c r="CD339" s="11">
        <v>74.152450000000002</v>
      </c>
      <c r="CE339" s="11">
        <v>71.325559999999996</v>
      </c>
      <c r="CF339" s="11">
        <v>68.958590000000001</v>
      </c>
      <c r="CG339" s="11">
        <v>14957.43</v>
      </c>
      <c r="CH339" s="11">
        <v>13190.07</v>
      </c>
      <c r="CI339" s="11">
        <v>13177.89</v>
      </c>
      <c r="CJ339" s="11">
        <v>13883.01</v>
      </c>
      <c r="CK339" s="11">
        <v>10053.49</v>
      </c>
      <c r="CL339" s="11">
        <v>9761.2150000000001</v>
      </c>
      <c r="CM339" s="11">
        <v>10641.83</v>
      </c>
      <c r="CN339" s="11">
        <v>9175.4410000000007</v>
      </c>
      <c r="CO339" s="11">
        <v>9885.7099999999991</v>
      </c>
      <c r="CP339" s="11">
        <v>11406.98</v>
      </c>
      <c r="CQ339" s="11">
        <v>16587.57</v>
      </c>
      <c r="CR339" s="11">
        <v>17449.419999999998</v>
      </c>
      <c r="CS339" s="11">
        <v>18921.18</v>
      </c>
      <c r="CT339" s="11">
        <v>74671.83</v>
      </c>
      <c r="CU339" s="11">
        <v>71459.039999999994</v>
      </c>
      <c r="CV339" s="11">
        <v>56772.63</v>
      </c>
      <c r="CW339" s="11">
        <v>20075.330000000002</v>
      </c>
      <c r="CX339" s="11">
        <v>19522.54</v>
      </c>
      <c r="CY339" s="11">
        <v>18535.990000000002</v>
      </c>
      <c r="CZ339" s="11">
        <v>31927.09</v>
      </c>
      <c r="DA339" s="11">
        <v>31515.79</v>
      </c>
      <c r="DB339" s="11">
        <v>31110.26</v>
      </c>
      <c r="DC339" s="11">
        <v>21391.91</v>
      </c>
      <c r="DD339" s="11">
        <v>17760.09</v>
      </c>
      <c r="DE339" s="37">
        <v>32262.76</v>
      </c>
      <c r="DF339" s="11">
        <f t="shared" ref="DF339:DF402" si="18">I339</f>
        <v>15</v>
      </c>
      <c r="DG339" s="11">
        <f t="shared" ref="DG339:DG402" si="19">J339</f>
        <v>18</v>
      </c>
      <c r="DH339" s="20">
        <f t="shared" ca="1" si="17"/>
        <v>11208.14</v>
      </c>
      <c r="DI339" s="11">
        <v>0</v>
      </c>
    </row>
    <row r="340" spans="1:113" x14ac:dyDescent="0.25">
      <c r="A340" s="11" t="s">
        <v>57</v>
      </c>
      <c r="B340" s="11" t="s">
        <v>56</v>
      </c>
      <c r="C340" s="11" t="s">
        <v>32</v>
      </c>
      <c r="D340" s="11" t="s">
        <v>56</v>
      </c>
      <c r="E340" s="11" t="s">
        <v>56</v>
      </c>
      <c r="F340" s="11" t="s">
        <v>56</v>
      </c>
      <c r="G340" s="11" t="s">
        <v>173</v>
      </c>
      <c r="H340" s="1">
        <v>42173</v>
      </c>
      <c r="I340" s="11">
        <v>17</v>
      </c>
      <c r="J340" s="11">
        <v>19</v>
      </c>
      <c r="K340" s="11">
        <v>1635.18</v>
      </c>
      <c r="L340" s="11">
        <v>1562.98</v>
      </c>
      <c r="M340" s="11">
        <v>1603.1</v>
      </c>
      <c r="N340" s="11">
        <v>1820.88</v>
      </c>
      <c r="O340" s="11">
        <v>2456.3200000000002</v>
      </c>
      <c r="P340" s="11">
        <v>3130.74</v>
      </c>
      <c r="Q340" s="11">
        <v>3713.12</v>
      </c>
      <c r="R340" s="11">
        <v>4015.76</v>
      </c>
      <c r="S340" s="11">
        <v>4605</v>
      </c>
      <c r="T340" s="11">
        <v>5403.8</v>
      </c>
      <c r="U340" s="11">
        <v>6020.9</v>
      </c>
      <c r="V340" s="11">
        <v>6313.22</v>
      </c>
      <c r="W340" s="11">
        <v>6585.82</v>
      </c>
      <c r="X340" s="11">
        <v>6926.9</v>
      </c>
      <c r="Y340" s="11">
        <v>7129.4</v>
      </c>
      <c r="Z340" s="11">
        <v>7101.7</v>
      </c>
      <c r="AA340" s="11">
        <v>5987.94</v>
      </c>
      <c r="AB340" s="11">
        <v>6196.6</v>
      </c>
      <c r="AC340" s="11">
        <v>6220.7</v>
      </c>
      <c r="AD340" s="11">
        <v>7153.82</v>
      </c>
      <c r="AE340" s="11">
        <v>6720.38</v>
      </c>
      <c r="AF340" s="11">
        <v>5581.08</v>
      </c>
      <c r="AG340" s="11">
        <v>3350.02</v>
      </c>
      <c r="AH340" s="11">
        <v>2041.72</v>
      </c>
      <c r="AI340" s="37">
        <v>6135.08</v>
      </c>
      <c r="AJ340" s="11">
        <v>1574.8979999999999</v>
      </c>
      <c r="AK340" s="11">
        <v>1508.6089999999999</v>
      </c>
      <c r="AL340" s="11">
        <v>1555.2929999999999</v>
      </c>
      <c r="AM340" s="11">
        <v>1710.5409999999999</v>
      </c>
      <c r="AN340" s="11">
        <v>2354.0369999999998</v>
      </c>
      <c r="AO340" s="11">
        <v>2922.2150000000001</v>
      </c>
      <c r="AP340" s="11">
        <v>3714.8629999999998</v>
      </c>
      <c r="AQ340" s="11">
        <v>4187.652</v>
      </c>
      <c r="AR340" s="11">
        <v>4716.9160000000002</v>
      </c>
      <c r="AS340" s="11">
        <v>5436.89</v>
      </c>
      <c r="AT340" s="11">
        <v>6090.973</v>
      </c>
      <c r="AU340" s="11">
        <v>6397.8360000000002</v>
      </c>
      <c r="AV340" s="11">
        <v>6690.6549999999997</v>
      </c>
      <c r="AW340" s="11">
        <v>7029.06</v>
      </c>
      <c r="AX340" s="11">
        <v>7215.0309999999999</v>
      </c>
      <c r="AY340" s="11">
        <v>7141.2749999999996</v>
      </c>
      <c r="AZ340" s="11">
        <v>7158.99</v>
      </c>
      <c r="BA340" s="11">
        <v>7122.18</v>
      </c>
      <c r="BB340" s="11">
        <v>7033.6790000000001</v>
      </c>
      <c r="BC340" s="11">
        <v>7024.6980000000003</v>
      </c>
      <c r="BD340" s="11">
        <v>6857.7269999999999</v>
      </c>
      <c r="BE340" s="11">
        <v>5706.8869999999997</v>
      </c>
      <c r="BF340" s="11">
        <v>3375.5340000000001</v>
      </c>
      <c r="BG340" s="11">
        <v>1981.123</v>
      </c>
      <c r="BH340" s="37">
        <v>7117.5169999999998</v>
      </c>
      <c r="BI340" s="11">
        <v>79.179519999999997</v>
      </c>
      <c r="BJ340" s="11">
        <v>78.186670000000007</v>
      </c>
      <c r="BK340" s="11">
        <v>76.725239999999999</v>
      </c>
      <c r="BL340" s="11">
        <v>73.186670000000007</v>
      </c>
      <c r="BM340" s="11">
        <v>70.193089999999998</v>
      </c>
      <c r="BN340" s="11">
        <v>69.266909999999996</v>
      </c>
      <c r="BO340" s="11">
        <v>71.484049999999996</v>
      </c>
      <c r="BP340" s="11">
        <v>78.49024</v>
      </c>
      <c r="BQ340" s="11">
        <v>83.742859999999993</v>
      </c>
      <c r="BR340" s="11">
        <v>87.847620000000006</v>
      </c>
      <c r="BS340" s="11">
        <v>91.330950000000001</v>
      </c>
      <c r="BT340" s="11">
        <v>93.657139999999998</v>
      </c>
      <c r="BU340" s="11">
        <v>95.161900000000003</v>
      </c>
      <c r="BV340" s="11">
        <v>96.864289999999997</v>
      </c>
      <c r="BW340" s="11">
        <v>98.18571</v>
      </c>
      <c r="BX340" s="11">
        <v>99.061899999999994</v>
      </c>
      <c r="BY340" s="11">
        <v>99.02619</v>
      </c>
      <c r="BZ340" s="11">
        <v>98.140479999999997</v>
      </c>
      <c r="CA340" s="11">
        <v>95.954769999999996</v>
      </c>
      <c r="CB340" s="11">
        <v>92.453580000000002</v>
      </c>
      <c r="CC340" s="11">
        <v>87.890479999999997</v>
      </c>
      <c r="CD340" s="11">
        <v>85.265240000000006</v>
      </c>
      <c r="CE340" s="11">
        <v>82.920230000000004</v>
      </c>
      <c r="CF340" s="11">
        <v>79.951899999999995</v>
      </c>
      <c r="CG340" s="11">
        <v>1363.204</v>
      </c>
      <c r="CH340" s="11">
        <v>1280.4459999999999</v>
      </c>
      <c r="CI340" s="11">
        <v>1287.2249999999999</v>
      </c>
      <c r="CJ340" s="11">
        <v>1279.7429999999999</v>
      </c>
      <c r="CK340" s="11">
        <v>842.84069999999997</v>
      </c>
      <c r="CL340" s="11">
        <v>888.50819999999999</v>
      </c>
      <c r="CM340" s="11">
        <v>878.60550000000001</v>
      </c>
      <c r="CN340" s="11">
        <v>723.47889999999995</v>
      </c>
      <c r="CO340" s="11">
        <v>608.29219999999998</v>
      </c>
      <c r="CP340" s="11">
        <v>530.01980000000003</v>
      </c>
      <c r="CQ340" s="11">
        <v>446.82260000000002</v>
      </c>
      <c r="CR340" s="11">
        <v>438.63990000000001</v>
      </c>
      <c r="CS340" s="11">
        <v>476.68520000000001</v>
      </c>
      <c r="CT340" s="11">
        <v>534.48419999999999</v>
      </c>
      <c r="CU340" s="11">
        <v>616.64980000000003</v>
      </c>
      <c r="CV340" s="11">
        <v>956.79380000000003</v>
      </c>
      <c r="CW340" s="11">
        <v>921.56870000000004</v>
      </c>
      <c r="CX340" s="11">
        <v>658.19500000000005</v>
      </c>
      <c r="CY340" s="11">
        <v>611.41459999999995</v>
      </c>
      <c r="CZ340" s="11">
        <v>829.65620000000001</v>
      </c>
      <c r="DA340" s="11">
        <v>1348.09</v>
      </c>
      <c r="DB340" s="11">
        <v>1540.6969999999999</v>
      </c>
      <c r="DC340" s="11">
        <v>1714.903</v>
      </c>
      <c r="DD340" s="11">
        <v>1519.135</v>
      </c>
      <c r="DE340" s="37">
        <v>670.77869999999996</v>
      </c>
      <c r="DF340" s="11">
        <f t="shared" si="18"/>
        <v>17</v>
      </c>
      <c r="DG340" s="11">
        <f t="shared" si="19"/>
        <v>19</v>
      </c>
      <c r="DH340" s="20">
        <f t="shared" ca="1" si="17"/>
        <v>969.86966666666683</v>
      </c>
      <c r="DI340" s="11">
        <v>0</v>
      </c>
    </row>
    <row r="341" spans="1:113" x14ac:dyDescent="0.25">
      <c r="A341" s="11" t="s">
        <v>57</v>
      </c>
      <c r="B341" s="11" t="s">
        <v>56</v>
      </c>
      <c r="C341" s="11" t="s">
        <v>32</v>
      </c>
      <c r="D341" s="11" t="s">
        <v>56</v>
      </c>
      <c r="E341" s="11" t="s">
        <v>56</v>
      </c>
      <c r="F341" s="11" t="s">
        <v>56</v>
      </c>
      <c r="G341" s="11" t="s">
        <v>173</v>
      </c>
      <c r="H341" s="1">
        <v>42180</v>
      </c>
      <c r="I341" s="11">
        <v>16</v>
      </c>
      <c r="J341" s="11">
        <v>19</v>
      </c>
      <c r="K341" s="11">
        <v>16827.86</v>
      </c>
      <c r="L341" s="11">
        <v>15713.81</v>
      </c>
      <c r="M341" s="11">
        <v>15766.94</v>
      </c>
      <c r="N341" s="11">
        <v>17508.52</v>
      </c>
      <c r="O341" s="11">
        <v>22419.01</v>
      </c>
      <c r="P341" s="11">
        <v>24721.99</v>
      </c>
      <c r="Q341" s="11">
        <v>31067.4</v>
      </c>
      <c r="R341" s="11">
        <v>35345.040000000001</v>
      </c>
      <c r="S341" s="11">
        <v>41511.919999999998</v>
      </c>
      <c r="T341" s="11">
        <v>50186.36</v>
      </c>
      <c r="U341" s="11">
        <v>58560.36</v>
      </c>
      <c r="V341" s="11">
        <v>62246.46</v>
      </c>
      <c r="W341" s="11">
        <v>64295.85</v>
      </c>
      <c r="X341" s="11">
        <v>67245.88</v>
      </c>
      <c r="Y341" s="11">
        <v>70018.25</v>
      </c>
      <c r="Z341" s="11">
        <v>58320.2</v>
      </c>
      <c r="AA341" s="11">
        <v>58295.15</v>
      </c>
      <c r="AB341" s="11">
        <v>60029.71</v>
      </c>
      <c r="AC341" s="11">
        <v>63223.61</v>
      </c>
      <c r="AD341" s="11">
        <v>74211.820000000007</v>
      </c>
      <c r="AE341" s="11">
        <v>68880.97</v>
      </c>
      <c r="AF341" s="11">
        <v>50153.97</v>
      </c>
      <c r="AG341" s="11">
        <v>29015.26</v>
      </c>
      <c r="AH341" s="11">
        <v>19897.060000000001</v>
      </c>
      <c r="AI341" s="37">
        <v>59967.17</v>
      </c>
      <c r="AJ341" s="11">
        <v>16598.75</v>
      </c>
      <c r="AK341" s="11">
        <v>15513.02</v>
      </c>
      <c r="AL341" s="11">
        <v>15455.51</v>
      </c>
      <c r="AM341" s="11">
        <v>16443.07</v>
      </c>
      <c r="AN341" s="11">
        <v>21582.3</v>
      </c>
      <c r="AO341" s="11">
        <v>23830.34</v>
      </c>
      <c r="AP341" s="11">
        <v>31639.59</v>
      </c>
      <c r="AQ341" s="11">
        <v>35963.99</v>
      </c>
      <c r="AR341" s="11">
        <v>41614.26</v>
      </c>
      <c r="AS341" s="11">
        <v>49792.79</v>
      </c>
      <c r="AT341" s="11">
        <v>58822.64</v>
      </c>
      <c r="AU341" s="11">
        <v>62801.27</v>
      </c>
      <c r="AV341" s="11">
        <v>65002.39</v>
      </c>
      <c r="AW341" s="11">
        <v>67902.95</v>
      </c>
      <c r="AX341" s="11">
        <v>67735.240000000005</v>
      </c>
      <c r="AY341" s="11">
        <v>69585.64</v>
      </c>
      <c r="AZ341" s="11">
        <v>69745.66</v>
      </c>
      <c r="BA341" s="11">
        <v>71025.59</v>
      </c>
      <c r="BB341" s="11">
        <v>73233.7</v>
      </c>
      <c r="BC341" s="11">
        <v>73320.81</v>
      </c>
      <c r="BD341" s="11">
        <v>69065.600000000006</v>
      </c>
      <c r="BE341" s="11">
        <v>51800.85</v>
      </c>
      <c r="BF341" s="11">
        <v>29585.78</v>
      </c>
      <c r="BG341" s="11">
        <v>19696.63</v>
      </c>
      <c r="BH341" s="37">
        <v>70870.289999999994</v>
      </c>
      <c r="BI341" s="11">
        <v>67.830299999999994</v>
      </c>
      <c r="BJ341" s="11">
        <v>66.877189999999999</v>
      </c>
      <c r="BK341" s="11">
        <v>65.772689999999997</v>
      </c>
      <c r="BL341" s="11">
        <v>65.029169999999993</v>
      </c>
      <c r="BM341" s="11">
        <v>64.278400000000005</v>
      </c>
      <c r="BN341" s="11">
        <v>63.518050000000002</v>
      </c>
      <c r="BO341" s="11">
        <v>64.694119999999998</v>
      </c>
      <c r="BP341" s="11">
        <v>67.544269999999997</v>
      </c>
      <c r="BQ341" s="11">
        <v>71.290760000000006</v>
      </c>
      <c r="BR341" s="11">
        <v>75.222269999999995</v>
      </c>
      <c r="BS341" s="11">
        <v>78.864999999999995</v>
      </c>
      <c r="BT341" s="11">
        <v>81.687550000000002</v>
      </c>
      <c r="BU341" s="11">
        <v>83.33108</v>
      </c>
      <c r="BV341" s="11">
        <v>84.538690000000003</v>
      </c>
      <c r="BW341" s="11">
        <v>85.451970000000003</v>
      </c>
      <c r="BX341" s="11">
        <v>85.659800000000004</v>
      </c>
      <c r="BY341" s="11">
        <v>85.242769999999993</v>
      </c>
      <c r="BZ341" s="11">
        <v>83.957790000000003</v>
      </c>
      <c r="CA341" s="11">
        <v>81.441640000000007</v>
      </c>
      <c r="CB341" s="11">
        <v>78.3797</v>
      </c>
      <c r="CC341" s="11">
        <v>74.635019999999997</v>
      </c>
      <c r="CD341" s="11">
        <v>72.269620000000003</v>
      </c>
      <c r="CE341" s="11">
        <v>70.48657</v>
      </c>
      <c r="CF341" s="11">
        <v>68.71096</v>
      </c>
      <c r="CG341" s="11">
        <v>13124.3</v>
      </c>
      <c r="CH341" s="11">
        <v>11572.26</v>
      </c>
      <c r="CI341" s="11">
        <v>11324.67</v>
      </c>
      <c r="CJ341" s="11">
        <v>11132.36</v>
      </c>
      <c r="CK341" s="11">
        <v>8382.6550000000007</v>
      </c>
      <c r="CL341" s="11">
        <v>8109.0159999999996</v>
      </c>
      <c r="CM341" s="11">
        <v>8680.8690000000006</v>
      </c>
      <c r="CN341" s="11">
        <v>8455.6749999999993</v>
      </c>
      <c r="CO341" s="11">
        <v>9519.4079999999994</v>
      </c>
      <c r="CP341" s="11">
        <v>11566.53</v>
      </c>
      <c r="CQ341" s="11">
        <v>16635.830000000002</v>
      </c>
      <c r="CR341" s="11">
        <v>17397.830000000002</v>
      </c>
      <c r="CS341" s="11">
        <v>19083.27</v>
      </c>
      <c r="CT341" s="11">
        <v>20574.96</v>
      </c>
      <c r="CU341" s="11">
        <v>32075.89</v>
      </c>
      <c r="CV341" s="11">
        <v>29271.26</v>
      </c>
      <c r="CW341" s="11">
        <v>20971.16</v>
      </c>
      <c r="CX341" s="11">
        <v>15168.47</v>
      </c>
      <c r="CY341" s="11">
        <v>13112.76</v>
      </c>
      <c r="CZ341" s="11">
        <v>20717.330000000002</v>
      </c>
      <c r="DA341" s="11">
        <v>28342.99</v>
      </c>
      <c r="DB341" s="11">
        <v>28319.01</v>
      </c>
      <c r="DC341" s="11">
        <v>20174.64</v>
      </c>
      <c r="DD341" s="11">
        <v>16278.63</v>
      </c>
      <c r="DE341" s="37">
        <v>16415.52</v>
      </c>
      <c r="DF341" s="11">
        <f t="shared" si="18"/>
        <v>16</v>
      </c>
      <c r="DG341" s="11">
        <f t="shared" si="19"/>
        <v>19</v>
      </c>
      <c r="DH341" s="20">
        <f t="shared" ref="DH341:DH404" ca="1" si="20">(SUM(OFFSET($AJ341, 0, $DF341-1, 1, $DG341-$DF341+1))-SUM(OFFSET($K341, 0, $DF341-1, 1, $DG341-$DF341+1)))/($DG341-$DF341+1)</f>
        <v>10930.479999999996</v>
      </c>
      <c r="DI341" s="11">
        <v>0</v>
      </c>
    </row>
    <row r="342" spans="1:113" x14ac:dyDescent="0.25">
      <c r="A342" s="11" t="s">
        <v>57</v>
      </c>
      <c r="B342" s="11" t="s">
        <v>56</v>
      </c>
      <c r="C342" s="11" t="s">
        <v>32</v>
      </c>
      <c r="D342" s="11" t="s">
        <v>56</v>
      </c>
      <c r="E342" s="11" t="s">
        <v>56</v>
      </c>
      <c r="F342" s="11" t="s">
        <v>56</v>
      </c>
      <c r="G342" s="11" t="s">
        <v>173</v>
      </c>
      <c r="H342" s="1">
        <v>42181</v>
      </c>
      <c r="I342" s="11">
        <v>17</v>
      </c>
      <c r="J342" s="11">
        <v>19</v>
      </c>
      <c r="K342" s="11">
        <v>16673.97</v>
      </c>
      <c r="L342" s="11">
        <v>16321.35</v>
      </c>
      <c r="M342" s="11">
        <v>16576.830000000002</v>
      </c>
      <c r="N342" s="11">
        <v>18903.97</v>
      </c>
      <c r="O342" s="11">
        <v>23833.200000000001</v>
      </c>
      <c r="P342" s="11">
        <v>25602.21</v>
      </c>
      <c r="Q342" s="11">
        <v>33119.47</v>
      </c>
      <c r="R342" s="11">
        <v>37413.64</v>
      </c>
      <c r="S342" s="11">
        <v>43038</v>
      </c>
      <c r="T342" s="11">
        <v>51480.67</v>
      </c>
      <c r="U342" s="11">
        <v>59153.41</v>
      </c>
      <c r="V342" s="11">
        <v>62231.64</v>
      </c>
      <c r="W342" s="11">
        <v>64370.74</v>
      </c>
      <c r="X342" s="11">
        <v>66205.95</v>
      </c>
      <c r="Y342" s="11">
        <v>68349.09</v>
      </c>
      <c r="Z342" s="11">
        <v>66014.350000000006</v>
      </c>
      <c r="AA342" s="11">
        <v>58197.06</v>
      </c>
      <c r="AB342" s="11">
        <v>58874.14</v>
      </c>
      <c r="AC342" s="11">
        <v>60517.08</v>
      </c>
      <c r="AD342" s="11">
        <v>72893.100000000006</v>
      </c>
      <c r="AE342" s="11">
        <v>68723.69</v>
      </c>
      <c r="AF342" s="11">
        <v>51362.66</v>
      </c>
      <c r="AG342" s="11">
        <v>32904.26</v>
      </c>
      <c r="AH342" s="11">
        <v>19901.43</v>
      </c>
      <c r="AI342" s="37">
        <v>59196.09</v>
      </c>
      <c r="AJ342" s="11">
        <v>16468.68</v>
      </c>
      <c r="AK342" s="11">
        <v>16148.17</v>
      </c>
      <c r="AL342" s="11">
        <v>16295.47</v>
      </c>
      <c r="AM342" s="11">
        <v>17876.87</v>
      </c>
      <c r="AN342" s="11">
        <v>23037.16</v>
      </c>
      <c r="AO342" s="11">
        <v>24734.51</v>
      </c>
      <c r="AP342" s="11">
        <v>33654.78</v>
      </c>
      <c r="AQ342" s="11">
        <v>37932.050000000003</v>
      </c>
      <c r="AR342" s="11">
        <v>43123.61</v>
      </c>
      <c r="AS342" s="11">
        <v>51163.61</v>
      </c>
      <c r="AT342" s="11">
        <v>59453.73</v>
      </c>
      <c r="AU342" s="11">
        <v>62802.87</v>
      </c>
      <c r="AV342" s="11">
        <v>65074.27</v>
      </c>
      <c r="AW342" s="11">
        <v>66892.53</v>
      </c>
      <c r="AX342" s="11">
        <v>69207.23</v>
      </c>
      <c r="AY342" s="11">
        <v>65602.880000000005</v>
      </c>
      <c r="AZ342" s="11">
        <v>68967.22</v>
      </c>
      <c r="BA342" s="11">
        <v>70011.179999999993</v>
      </c>
      <c r="BB342" s="11">
        <v>70676.95</v>
      </c>
      <c r="BC342" s="11">
        <v>71975.09</v>
      </c>
      <c r="BD342" s="11">
        <v>68853.53</v>
      </c>
      <c r="BE342" s="11">
        <v>52995.519999999997</v>
      </c>
      <c r="BF342" s="11">
        <v>33489.15</v>
      </c>
      <c r="BG342" s="11">
        <v>19746.75</v>
      </c>
      <c r="BH342" s="37">
        <v>70436.259999999995</v>
      </c>
      <c r="BI342" s="11">
        <v>67.574219999999997</v>
      </c>
      <c r="BJ342" s="11">
        <v>66.664869999999993</v>
      </c>
      <c r="BK342" s="11">
        <v>66.259919999999994</v>
      </c>
      <c r="BL342" s="11">
        <v>65.813389999999998</v>
      </c>
      <c r="BM342" s="11">
        <v>65.184139999999999</v>
      </c>
      <c r="BN342" s="11">
        <v>64.732799999999997</v>
      </c>
      <c r="BO342" s="11">
        <v>65.15616</v>
      </c>
      <c r="BP342" s="11">
        <v>67.293170000000003</v>
      </c>
      <c r="BQ342" s="11">
        <v>70.774600000000007</v>
      </c>
      <c r="BR342" s="11">
        <v>74.680769999999995</v>
      </c>
      <c r="BS342" s="11">
        <v>78.162930000000003</v>
      </c>
      <c r="BT342" s="11">
        <v>80.682950000000005</v>
      </c>
      <c r="BU342" s="11">
        <v>82.397149999999996</v>
      </c>
      <c r="BV342" s="11">
        <v>83.799130000000005</v>
      </c>
      <c r="BW342" s="11">
        <v>85.164709999999999</v>
      </c>
      <c r="BX342" s="11">
        <v>85.202340000000007</v>
      </c>
      <c r="BY342" s="11">
        <v>84.426140000000004</v>
      </c>
      <c r="BZ342" s="11">
        <v>83.244020000000006</v>
      </c>
      <c r="CA342" s="11">
        <v>80.966579999999993</v>
      </c>
      <c r="CB342" s="11">
        <v>77.781779999999998</v>
      </c>
      <c r="CC342" s="11">
        <v>74.692179999999993</v>
      </c>
      <c r="CD342" s="11">
        <v>72.418220000000005</v>
      </c>
      <c r="CE342" s="11">
        <v>70.809229999999999</v>
      </c>
      <c r="CF342" s="11">
        <v>69.676789999999997</v>
      </c>
      <c r="CG342" s="11">
        <v>13508.63</v>
      </c>
      <c r="CH342" s="11">
        <v>12034.25</v>
      </c>
      <c r="CI342" s="11">
        <v>11700.25</v>
      </c>
      <c r="CJ342" s="11">
        <v>11419.55</v>
      </c>
      <c r="CK342" s="11">
        <v>8547.3739999999998</v>
      </c>
      <c r="CL342" s="11">
        <v>8307.0319999999992</v>
      </c>
      <c r="CM342" s="11">
        <v>8830.4320000000007</v>
      </c>
      <c r="CN342" s="11">
        <v>8474.5290000000005</v>
      </c>
      <c r="CO342" s="11">
        <v>9568.1550000000007</v>
      </c>
      <c r="CP342" s="11">
        <v>11777.73</v>
      </c>
      <c r="CQ342" s="11">
        <v>17221.86</v>
      </c>
      <c r="CR342" s="11">
        <v>18047.34</v>
      </c>
      <c r="CS342" s="11">
        <v>19907.37</v>
      </c>
      <c r="CT342" s="11">
        <v>21754.57</v>
      </c>
      <c r="CU342" s="11">
        <v>23093.5</v>
      </c>
      <c r="CV342" s="11">
        <v>30505.24</v>
      </c>
      <c r="CW342" s="11">
        <v>25458.01</v>
      </c>
      <c r="CX342" s="11">
        <v>15516.33</v>
      </c>
      <c r="CY342" s="11">
        <v>13416.02</v>
      </c>
      <c r="CZ342" s="11">
        <v>21289.21</v>
      </c>
      <c r="DA342" s="11">
        <v>28810.84</v>
      </c>
      <c r="DB342" s="11">
        <v>29084.98</v>
      </c>
      <c r="DC342" s="11">
        <v>20513.060000000001</v>
      </c>
      <c r="DD342" s="11">
        <v>16616.310000000001</v>
      </c>
      <c r="DE342" s="37">
        <v>16792.55</v>
      </c>
      <c r="DF342" s="11">
        <f t="shared" si="18"/>
        <v>17</v>
      </c>
      <c r="DG342" s="11">
        <f t="shared" si="19"/>
        <v>19</v>
      </c>
      <c r="DH342" s="20">
        <f t="shared" ca="1" si="20"/>
        <v>10689.023333333325</v>
      </c>
      <c r="DI342" s="11">
        <v>0</v>
      </c>
    </row>
    <row r="343" spans="1:113" x14ac:dyDescent="0.25">
      <c r="A343" s="11" t="s">
        <v>57</v>
      </c>
      <c r="B343" s="11" t="s">
        <v>56</v>
      </c>
      <c r="C343" s="11" t="s">
        <v>32</v>
      </c>
      <c r="D343" s="11" t="s">
        <v>56</v>
      </c>
      <c r="E343" s="11" t="s">
        <v>56</v>
      </c>
      <c r="F343" s="11" t="s">
        <v>56</v>
      </c>
      <c r="G343" s="11" t="s">
        <v>173</v>
      </c>
      <c r="H343" s="1">
        <v>42184</v>
      </c>
      <c r="I343" s="11">
        <v>19</v>
      </c>
      <c r="J343" s="11">
        <v>19</v>
      </c>
      <c r="K343" s="11">
        <v>15863.59</v>
      </c>
      <c r="L343" s="11">
        <v>15551.46</v>
      </c>
      <c r="M343" s="11">
        <v>15570.39</v>
      </c>
      <c r="N343" s="11">
        <v>17820.68</v>
      </c>
      <c r="O343" s="11">
        <v>23175.78</v>
      </c>
      <c r="P343" s="11">
        <v>26536.36</v>
      </c>
      <c r="Q343" s="11">
        <v>33789.32</v>
      </c>
      <c r="R343" s="11">
        <v>39228.589999999997</v>
      </c>
      <c r="S343" s="11">
        <v>46440.36</v>
      </c>
      <c r="T343" s="11">
        <v>55785.65</v>
      </c>
      <c r="U343" s="11">
        <v>62797.18</v>
      </c>
      <c r="V343" s="11">
        <v>64922.82</v>
      </c>
      <c r="W343" s="11">
        <v>66346.710000000006</v>
      </c>
      <c r="X343" s="11">
        <v>68508.240000000005</v>
      </c>
      <c r="Y343" s="11">
        <v>70471.740000000005</v>
      </c>
      <c r="Z343" s="11">
        <v>71092.28</v>
      </c>
      <c r="AA343" s="11">
        <v>72138.33</v>
      </c>
      <c r="AB343" s="11">
        <v>74745.66</v>
      </c>
      <c r="AC343" s="11">
        <v>61703.93</v>
      </c>
      <c r="AD343" s="11">
        <v>71552.77</v>
      </c>
      <c r="AE343" s="11">
        <v>67885.66</v>
      </c>
      <c r="AF343" s="11">
        <v>49186.54</v>
      </c>
      <c r="AG343" s="11">
        <v>28659.16</v>
      </c>
      <c r="AH343" s="11">
        <v>19734.150000000001</v>
      </c>
      <c r="AI343" s="37">
        <v>61703.93</v>
      </c>
      <c r="AJ343" s="11">
        <v>15707.34</v>
      </c>
      <c r="AK343" s="11">
        <v>15412.58</v>
      </c>
      <c r="AL343" s="11">
        <v>15310.42</v>
      </c>
      <c r="AM343" s="11">
        <v>16846.810000000001</v>
      </c>
      <c r="AN343" s="11">
        <v>22395.71</v>
      </c>
      <c r="AO343" s="11">
        <v>25669.53</v>
      </c>
      <c r="AP343" s="11">
        <v>34308.089999999997</v>
      </c>
      <c r="AQ343" s="11">
        <v>39804.81</v>
      </c>
      <c r="AR343" s="11">
        <v>46513.3</v>
      </c>
      <c r="AS343" s="11">
        <v>55367.29</v>
      </c>
      <c r="AT343" s="11">
        <v>63003.95</v>
      </c>
      <c r="AU343" s="11">
        <v>65402.22</v>
      </c>
      <c r="AV343" s="11">
        <v>66973.05</v>
      </c>
      <c r="AW343" s="11">
        <v>69080.13</v>
      </c>
      <c r="AX343" s="11">
        <v>71149.36</v>
      </c>
      <c r="AY343" s="11">
        <v>72192.66</v>
      </c>
      <c r="AZ343" s="11">
        <v>72490.7</v>
      </c>
      <c r="BA343" s="11">
        <v>74056.56</v>
      </c>
      <c r="BB343" s="11">
        <v>71490.23</v>
      </c>
      <c r="BC343" s="11">
        <v>70638.990000000005</v>
      </c>
      <c r="BD343" s="11">
        <v>68044.77</v>
      </c>
      <c r="BE343" s="11">
        <v>50689.74</v>
      </c>
      <c r="BF343" s="11">
        <v>29223.09</v>
      </c>
      <c r="BG343" s="11">
        <v>19588.38</v>
      </c>
      <c r="BH343" s="37">
        <v>71490.23</v>
      </c>
      <c r="BI343" s="11">
        <v>72.998260000000002</v>
      </c>
      <c r="BJ343" s="11">
        <v>71.93168</v>
      </c>
      <c r="BK343" s="11">
        <v>70.843770000000006</v>
      </c>
      <c r="BL343" s="11">
        <v>70.015159999999995</v>
      </c>
      <c r="BM343" s="11">
        <v>69.628119999999996</v>
      </c>
      <c r="BN343" s="11">
        <v>69.141620000000003</v>
      </c>
      <c r="BO343" s="11">
        <v>69.592160000000007</v>
      </c>
      <c r="BP343" s="11">
        <v>71.583479999999994</v>
      </c>
      <c r="BQ343" s="11">
        <v>75.020870000000002</v>
      </c>
      <c r="BR343" s="11">
        <v>78.345280000000002</v>
      </c>
      <c r="BS343" s="11">
        <v>80.876360000000005</v>
      </c>
      <c r="BT343" s="11">
        <v>83.585589999999996</v>
      </c>
      <c r="BU343" s="11">
        <v>85.578580000000002</v>
      </c>
      <c r="BV343" s="11">
        <v>87.216480000000004</v>
      </c>
      <c r="BW343" s="11">
        <v>87.713239999999999</v>
      </c>
      <c r="BX343" s="11">
        <v>87.077209999999994</v>
      </c>
      <c r="BY343" s="11">
        <v>85.694789999999998</v>
      </c>
      <c r="BZ343" s="11">
        <v>83.934269999999998</v>
      </c>
      <c r="CA343" s="11">
        <v>82.392300000000006</v>
      </c>
      <c r="CB343" s="11">
        <v>79.987210000000005</v>
      </c>
      <c r="CC343" s="11">
        <v>76.800039999999996</v>
      </c>
      <c r="CD343" s="11">
        <v>75.175970000000007</v>
      </c>
      <c r="CE343" s="11">
        <v>74.119450000000001</v>
      </c>
      <c r="CF343" s="11">
        <v>73.139290000000003</v>
      </c>
      <c r="CG343" s="11">
        <v>14738.2</v>
      </c>
      <c r="CH343" s="11">
        <v>12786.34</v>
      </c>
      <c r="CI343" s="11">
        <v>12367.14</v>
      </c>
      <c r="CJ343" s="11">
        <v>11919.63</v>
      </c>
      <c r="CK343" s="11">
        <v>8964.8320000000003</v>
      </c>
      <c r="CL343" s="11">
        <v>8566.42</v>
      </c>
      <c r="CM343" s="11">
        <v>9175.6669999999995</v>
      </c>
      <c r="CN343" s="11">
        <v>8899.3590000000004</v>
      </c>
      <c r="CO343" s="11">
        <v>9794.0969999999998</v>
      </c>
      <c r="CP343" s="11">
        <v>11514.74</v>
      </c>
      <c r="CQ343" s="11">
        <v>15137.47</v>
      </c>
      <c r="CR343" s="11">
        <v>15408.49</v>
      </c>
      <c r="CS343" s="11">
        <v>16692.439999999999</v>
      </c>
      <c r="CT343" s="11">
        <v>18353.29</v>
      </c>
      <c r="CU343" s="11">
        <v>19918.439999999999</v>
      </c>
      <c r="CV343" s="11">
        <v>24027.03</v>
      </c>
      <c r="CW343" s="11">
        <v>23255.200000000001</v>
      </c>
      <c r="CX343" s="11">
        <v>20139.88</v>
      </c>
      <c r="CY343" s="11">
        <v>18644.41</v>
      </c>
      <c r="CZ343" s="11">
        <v>21037.38</v>
      </c>
      <c r="DA343" s="11">
        <v>27396.54</v>
      </c>
      <c r="DB343" s="11">
        <v>27531.51</v>
      </c>
      <c r="DC343" s="11">
        <v>20986.9</v>
      </c>
      <c r="DD343" s="11">
        <v>17199.82</v>
      </c>
      <c r="DE343" s="37">
        <v>18644.41</v>
      </c>
      <c r="DF343" s="11">
        <f t="shared" si="18"/>
        <v>19</v>
      </c>
      <c r="DG343" s="11">
        <f t="shared" si="19"/>
        <v>19</v>
      </c>
      <c r="DH343" s="20">
        <f t="shared" ca="1" si="20"/>
        <v>9786.2999999999956</v>
      </c>
      <c r="DI343" s="11">
        <v>0</v>
      </c>
    </row>
    <row r="344" spans="1:113" x14ac:dyDescent="0.25">
      <c r="A344" s="11" t="s">
        <v>57</v>
      </c>
      <c r="B344" s="11" t="s">
        <v>56</v>
      </c>
      <c r="C344" s="11" t="s">
        <v>32</v>
      </c>
      <c r="D344" s="11" t="s">
        <v>56</v>
      </c>
      <c r="E344" s="11" t="s">
        <v>56</v>
      </c>
      <c r="F344" s="11" t="s">
        <v>56</v>
      </c>
      <c r="G344" s="11" t="s">
        <v>173</v>
      </c>
      <c r="H344" s="1">
        <v>42185</v>
      </c>
      <c r="I344" s="11">
        <v>16</v>
      </c>
      <c r="J344" s="11">
        <v>19</v>
      </c>
      <c r="K344" s="11">
        <v>16094.82</v>
      </c>
      <c r="L344" s="11">
        <v>15515.68</v>
      </c>
      <c r="M344" s="11">
        <v>15790.29</v>
      </c>
      <c r="N344" s="11">
        <v>18142.48</v>
      </c>
      <c r="O344" s="11">
        <v>23108.43</v>
      </c>
      <c r="P344" s="11">
        <v>25584.76</v>
      </c>
      <c r="Q344" s="11">
        <v>33101.25</v>
      </c>
      <c r="R344" s="11">
        <v>38826.51</v>
      </c>
      <c r="S344" s="11">
        <v>45188.74</v>
      </c>
      <c r="T344" s="11">
        <v>54293.75</v>
      </c>
      <c r="U344" s="11">
        <v>62478.79</v>
      </c>
      <c r="V344" s="11">
        <v>65026.6</v>
      </c>
      <c r="W344" s="11">
        <v>66913.63</v>
      </c>
      <c r="X344" s="11">
        <v>69846.31</v>
      </c>
      <c r="Y344" s="11">
        <v>72239.070000000007</v>
      </c>
      <c r="Z344" s="11">
        <v>61155.12</v>
      </c>
      <c r="AA344" s="11">
        <v>60045.61</v>
      </c>
      <c r="AB344" s="11">
        <v>58045.34</v>
      </c>
      <c r="AC344" s="11">
        <v>60361.27</v>
      </c>
      <c r="AD344" s="11">
        <v>72834.06</v>
      </c>
      <c r="AE344" s="11">
        <v>67875.360000000001</v>
      </c>
      <c r="AF344" s="11">
        <v>48243.18</v>
      </c>
      <c r="AG344" s="11">
        <v>28219.33</v>
      </c>
      <c r="AH344" s="11">
        <v>19363.560000000001</v>
      </c>
      <c r="AI344" s="37">
        <v>59901.83</v>
      </c>
      <c r="AJ344" s="11">
        <v>15910.88</v>
      </c>
      <c r="AK344" s="11">
        <v>15344.16</v>
      </c>
      <c r="AL344" s="11">
        <v>15508.71</v>
      </c>
      <c r="AM344" s="11">
        <v>17153.73</v>
      </c>
      <c r="AN344" s="11">
        <v>22324.98</v>
      </c>
      <c r="AO344" s="11">
        <v>24745.25</v>
      </c>
      <c r="AP344" s="11">
        <v>33586.97</v>
      </c>
      <c r="AQ344" s="11">
        <v>39363.47</v>
      </c>
      <c r="AR344" s="11">
        <v>45358.01</v>
      </c>
      <c r="AS344" s="11">
        <v>53918.080000000002</v>
      </c>
      <c r="AT344" s="11">
        <v>62786.96</v>
      </c>
      <c r="AU344" s="11">
        <v>65636.7</v>
      </c>
      <c r="AV344" s="11">
        <v>67666.37</v>
      </c>
      <c r="AW344" s="11">
        <v>70592.63</v>
      </c>
      <c r="AX344" s="11">
        <v>70437.66</v>
      </c>
      <c r="AY344" s="11">
        <v>72229.55</v>
      </c>
      <c r="AZ344" s="11">
        <v>71195.41</v>
      </c>
      <c r="BA344" s="11">
        <v>68712.66</v>
      </c>
      <c r="BB344" s="11">
        <v>70009.009999999995</v>
      </c>
      <c r="BC344" s="11">
        <v>72066.87</v>
      </c>
      <c r="BD344" s="11">
        <v>68103.81</v>
      </c>
      <c r="BE344" s="11">
        <v>49842.69</v>
      </c>
      <c r="BF344" s="11">
        <v>28757.32</v>
      </c>
      <c r="BG344" s="11">
        <v>19193.419999999998</v>
      </c>
      <c r="BH344" s="37">
        <v>70520.05</v>
      </c>
      <c r="BI344" s="11">
        <v>71.972570000000005</v>
      </c>
      <c r="BJ344" s="11">
        <v>71.471630000000005</v>
      </c>
      <c r="BK344" s="11">
        <v>70.615780000000001</v>
      </c>
      <c r="BL344" s="11">
        <v>69.984729999999999</v>
      </c>
      <c r="BM344" s="11">
        <v>69.596270000000004</v>
      </c>
      <c r="BN344" s="11">
        <v>69.060190000000006</v>
      </c>
      <c r="BO344" s="11">
        <v>69.578289999999996</v>
      </c>
      <c r="BP344" s="11">
        <v>72.056600000000003</v>
      </c>
      <c r="BQ344" s="11">
        <v>76.084559999999996</v>
      </c>
      <c r="BR344" s="11">
        <v>79.5976</v>
      </c>
      <c r="BS344" s="11">
        <v>83.724220000000003</v>
      </c>
      <c r="BT344" s="11">
        <v>86.518609999999995</v>
      </c>
      <c r="BU344" s="11">
        <v>88.005020000000002</v>
      </c>
      <c r="BV344" s="11">
        <v>88.937849999999997</v>
      </c>
      <c r="BW344" s="11">
        <v>87.305689999999998</v>
      </c>
      <c r="BX344" s="11">
        <v>83.882779999999997</v>
      </c>
      <c r="BY344" s="11">
        <v>80.414069999999995</v>
      </c>
      <c r="BZ344" s="11">
        <v>82.041899999999998</v>
      </c>
      <c r="CA344" s="11">
        <v>84.122050000000002</v>
      </c>
      <c r="CB344" s="11">
        <v>84.459530000000001</v>
      </c>
      <c r="CC344" s="11">
        <v>81.402109999999993</v>
      </c>
      <c r="CD344" s="11">
        <v>78.153459999999995</v>
      </c>
      <c r="CE344" s="11">
        <v>76.005780000000001</v>
      </c>
      <c r="CF344" s="11">
        <v>74.566519999999997</v>
      </c>
      <c r="CG344" s="11">
        <v>14100</v>
      </c>
      <c r="CH344" s="11">
        <v>12491.82</v>
      </c>
      <c r="CI344" s="11">
        <v>12123.75</v>
      </c>
      <c r="CJ344" s="11">
        <v>11767.26</v>
      </c>
      <c r="CK344" s="11">
        <v>8883.4279999999999</v>
      </c>
      <c r="CL344" s="11">
        <v>8497.0669999999991</v>
      </c>
      <c r="CM344" s="11">
        <v>9196.0650000000005</v>
      </c>
      <c r="CN344" s="11">
        <v>8932.2919999999995</v>
      </c>
      <c r="CO344" s="11">
        <v>10172.07</v>
      </c>
      <c r="CP344" s="11">
        <v>12019.54</v>
      </c>
      <c r="CQ344" s="11">
        <v>17330.29</v>
      </c>
      <c r="CR344" s="11">
        <v>18114.900000000001</v>
      </c>
      <c r="CS344" s="11">
        <v>19823.29</v>
      </c>
      <c r="CT344" s="11">
        <v>21665.35</v>
      </c>
      <c r="CU344" s="11">
        <v>32129.97</v>
      </c>
      <c r="CV344" s="11">
        <v>29461.040000000001</v>
      </c>
      <c r="CW344" s="11">
        <v>21226.94</v>
      </c>
      <c r="CX344" s="11">
        <v>15015.17</v>
      </c>
      <c r="CY344" s="11">
        <v>13119.12</v>
      </c>
      <c r="CZ344" s="11">
        <v>22971.11</v>
      </c>
      <c r="DA344" s="11">
        <v>31874.2</v>
      </c>
      <c r="DB344" s="11">
        <v>30184.04</v>
      </c>
      <c r="DC344" s="11">
        <v>21363.42</v>
      </c>
      <c r="DD344" s="11">
        <v>17391.009999999998</v>
      </c>
      <c r="DE344" s="37">
        <v>16078.54</v>
      </c>
      <c r="DF344" s="11">
        <f t="shared" si="18"/>
        <v>16</v>
      </c>
      <c r="DG344" s="11">
        <f t="shared" si="19"/>
        <v>19</v>
      </c>
      <c r="DH344" s="20">
        <f t="shared" ca="1" si="20"/>
        <v>10634.822500000002</v>
      </c>
      <c r="DI344" s="11">
        <v>0</v>
      </c>
    </row>
    <row r="345" spans="1:113" x14ac:dyDescent="0.25">
      <c r="A345" s="11" t="s">
        <v>57</v>
      </c>
      <c r="B345" s="11" t="s">
        <v>56</v>
      </c>
      <c r="C345" s="11" t="s">
        <v>32</v>
      </c>
      <c r="D345" s="11" t="s">
        <v>56</v>
      </c>
      <c r="E345" s="11" t="s">
        <v>56</v>
      </c>
      <c r="F345" s="11" t="s">
        <v>56</v>
      </c>
      <c r="G345" s="11" t="s">
        <v>173</v>
      </c>
      <c r="H345" s="1">
        <v>42186</v>
      </c>
      <c r="I345" s="11">
        <v>16</v>
      </c>
      <c r="J345" s="11">
        <v>19</v>
      </c>
      <c r="K345" s="11">
        <v>15057.41</v>
      </c>
      <c r="L345" s="11">
        <v>14539.57</v>
      </c>
      <c r="M345" s="11">
        <v>14902.33</v>
      </c>
      <c r="N345" s="11">
        <v>17438.57</v>
      </c>
      <c r="O345" s="11">
        <v>22124.28</v>
      </c>
      <c r="P345" s="11">
        <v>24814.880000000001</v>
      </c>
      <c r="Q345" s="11">
        <v>32880.39</v>
      </c>
      <c r="R345" s="11">
        <v>37454.199999999997</v>
      </c>
      <c r="S345" s="11">
        <v>44951.54</v>
      </c>
      <c r="T345" s="11">
        <v>52927.56</v>
      </c>
      <c r="U345" s="11">
        <v>59973.78</v>
      </c>
      <c r="V345" s="11">
        <v>62058.31</v>
      </c>
      <c r="W345" s="11">
        <v>62561.03</v>
      </c>
      <c r="X345" s="11">
        <v>64365.5</v>
      </c>
      <c r="Y345" s="11">
        <v>65803.56</v>
      </c>
      <c r="Z345" s="11">
        <v>55436.87</v>
      </c>
      <c r="AA345" s="11">
        <v>54665.8</v>
      </c>
      <c r="AB345" s="11">
        <v>54863.94</v>
      </c>
      <c r="AC345" s="11">
        <v>56628.43</v>
      </c>
      <c r="AD345" s="11">
        <v>67009.59</v>
      </c>
      <c r="AE345" s="11">
        <v>62269.41</v>
      </c>
      <c r="AF345" s="11">
        <v>44127.41</v>
      </c>
      <c r="AG345" s="11">
        <v>25790.97</v>
      </c>
      <c r="AH345" s="11">
        <v>17631.740000000002</v>
      </c>
      <c r="AI345" s="37">
        <v>55398.76</v>
      </c>
      <c r="AJ345" s="11">
        <v>14902.55</v>
      </c>
      <c r="AK345" s="11">
        <v>14359.08</v>
      </c>
      <c r="AL345" s="11">
        <v>14604.09</v>
      </c>
      <c r="AM345" s="11">
        <v>16490.689999999999</v>
      </c>
      <c r="AN345" s="11">
        <v>21368.78</v>
      </c>
      <c r="AO345" s="11">
        <v>24036.22</v>
      </c>
      <c r="AP345" s="11">
        <v>33422.629999999997</v>
      </c>
      <c r="AQ345" s="11">
        <v>38006.93</v>
      </c>
      <c r="AR345" s="11">
        <v>45016.09</v>
      </c>
      <c r="AS345" s="11">
        <v>52652.02</v>
      </c>
      <c r="AT345" s="11">
        <v>60328.31</v>
      </c>
      <c r="AU345" s="11">
        <v>62648.82</v>
      </c>
      <c r="AV345" s="11">
        <v>63280.99</v>
      </c>
      <c r="AW345" s="11">
        <v>65043.01</v>
      </c>
      <c r="AX345" s="11">
        <v>63748.639999999999</v>
      </c>
      <c r="AY345" s="11">
        <v>65116.75</v>
      </c>
      <c r="AZ345" s="11">
        <v>64508.74</v>
      </c>
      <c r="BA345" s="11">
        <v>64332.57</v>
      </c>
      <c r="BB345" s="11">
        <v>65304.44</v>
      </c>
      <c r="BC345" s="11">
        <v>66424.88</v>
      </c>
      <c r="BD345" s="11">
        <v>62597.63</v>
      </c>
      <c r="BE345" s="11">
        <v>45850.87</v>
      </c>
      <c r="BF345" s="11">
        <v>26397.22</v>
      </c>
      <c r="BG345" s="11">
        <v>17560.16</v>
      </c>
      <c r="BH345" s="37">
        <v>64833.36</v>
      </c>
      <c r="BI345" s="11">
        <v>73.175079999999994</v>
      </c>
      <c r="BJ345" s="11">
        <v>72.447180000000003</v>
      </c>
      <c r="BK345" s="11">
        <v>71.897829999999999</v>
      </c>
      <c r="BL345" s="11">
        <v>71.942170000000004</v>
      </c>
      <c r="BM345" s="11">
        <v>71.625550000000004</v>
      </c>
      <c r="BN345" s="11">
        <v>71.153720000000007</v>
      </c>
      <c r="BO345" s="11">
        <v>71.828749999999999</v>
      </c>
      <c r="BP345" s="11">
        <v>73.491619999999998</v>
      </c>
      <c r="BQ345" s="11">
        <v>75.830410000000001</v>
      </c>
      <c r="BR345" s="11">
        <v>77.418430000000001</v>
      </c>
      <c r="BS345" s="11">
        <v>78.973669999999998</v>
      </c>
      <c r="BT345" s="11">
        <v>81.468990000000005</v>
      </c>
      <c r="BU345" s="11">
        <v>82.053380000000004</v>
      </c>
      <c r="BV345" s="11">
        <v>82.561070000000001</v>
      </c>
      <c r="BW345" s="11">
        <v>82.171899999999994</v>
      </c>
      <c r="BX345" s="11">
        <v>82.332639999999998</v>
      </c>
      <c r="BY345" s="11">
        <v>81.497159999999994</v>
      </c>
      <c r="BZ345" s="11">
        <v>80.224140000000006</v>
      </c>
      <c r="CA345" s="11">
        <v>78.502840000000006</v>
      </c>
      <c r="CB345" s="11">
        <v>76.17165</v>
      </c>
      <c r="CC345" s="11">
        <v>74.363720000000001</v>
      </c>
      <c r="CD345" s="11">
        <v>73.18356</v>
      </c>
      <c r="CE345" s="11">
        <v>72.301429999999996</v>
      </c>
      <c r="CF345" s="11">
        <v>71.527450000000002</v>
      </c>
      <c r="CG345" s="11">
        <v>13600.11</v>
      </c>
      <c r="CH345" s="11">
        <v>12254.31</v>
      </c>
      <c r="CI345" s="11">
        <v>12057.64</v>
      </c>
      <c r="CJ345" s="11">
        <v>12290.67</v>
      </c>
      <c r="CK345" s="11">
        <v>9522.857</v>
      </c>
      <c r="CL345" s="11">
        <v>9358.9320000000007</v>
      </c>
      <c r="CM345" s="11">
        <v>10565.91</v>
      </c>
      <c r="CN345" s="11">
        <v>9316.5830000000005</v>
      </c>
      <c r="CO345" s="11">
        <v>10407.629999999999</v>
      </c>
      <c r="CP345" s="11">
        <v>12111.19</v>
      </c>
      <c r="CQ345" s="11">
        <v>17263.55</v>
      </c>
      <c r="CR345" s="11">
        <v>18185.849999999999</v>
      </c>
      <c r="CS345" s="11">
        <v>19743.38</v>
      </c>
      <c r="CT345" s="11">
        <v>20976.400000000001</v>
      </c>
      <c r="CU345" s="11">
        <v>31797.87</v>
      </c>
      <c r="CV345" s="11">
        <v>29226.19</v>
      </c>
      <c r="CW345" s="11">
        <v>21874.639999999999</v>
      </c>
      <c r="CX345" s="11">
        <v>14787.64</v>
      </c>
      <c r="CY345" s="11">
        <v>12685.07</v>
      </c>
      <c r="CZ345" s="11">
        <v>19946.64</v>
      </c>
      <c r="DA345" s="11">
        <v>26607.11</v>
      </c>
      <c r="DB345" s="11">
        <v>27348.18</v>
      </c>
      <c r="DC345" s="11">
        <v>21840.02</v>
      </c>
      <c r="DD345" s="11">
        <v>16189.15</v>
      </c>
      <c r="DE345" s="37">
        <v>16304.27</v>
      </c>
      <c r="DF345" s="11">
        <f t="shared" si="18"/>
        <v>16</v>
      </c>
      <c r="DG345" s="11">
        <f t="shared" si="19"/>
        <v>19</v>
      </c>
      <c r="DH345" s="20">
        <f t="shared" ca="1" si="20"/>
        <v>9416.864999999998</v>
      </c>
      <c r="DI345" s="11">
        <v>0</v>
      </c>
    </row>
    <row r="346" spans="1:113" x14ac:dyDescent="0.25">
      <c r="A346" s="11" t="s">
        <v>57</v>
      </c>
      <c r="B346" s="11" t="s">
        <v>56</v>
      </c>
      <c r="C346" s="11" t="s">
        <v>32</v>
      </c>
      <c r="D346" s="11" t="s">
        <v>56</v>
      </c>
      <c r="E346" s="11" t="s">
        <v>56</v>
      </c>
      <c r="F346" s="11" t="s">
        <v>56</v>
      </c>
      <c r="G346" s="11" t="s">
        <v>173</v>
      </c>
      <c r="H346" s="1">
        <v>42187</v>
      </c>
      <c r="I346" s="11">
        <v>17</v>
      </c>
      <c r="J346" s="11">
        <v>18</v>
      </c>
      <c r="K346" s="11">
        <v>16312.52</v>
      </c>
      <c r="L346" s="11">
        <v>15244.75</v>
      </c>
      <c r="M346" s="11">
        <v>15968.98</v>
      </c>
      <c r="N346" s="11">
        <v>18071.82</v>
      </c>
      <c r="O346" s="11">
        <v>22655.439999999999</v>
      </c>
      <c r="P346" s="11">
        <v>26072.74</v>
      </c>
      <c r="Q346" s="11">
        <v>34177.42</v>
      </c>
      <c r="R346" s="11">
        <v>38620.46</v>
      </c>
      <c r="S346" s="11">
        <v>46707.49</v>
      </c>
      <c r="T346" s="11">
        <v>53290.66</v>
      </c>
      <c r="U346" s="11">
        <v>58701.02</v>
      </c>
      <c r="V346" s="11">
        <v>61445.3</v>
      </c>
      <c r="W346" s="11">
        <v>62969.85</v>
      </c>
      <c r="X346" s="11">
        <v>64701.52</v>
      </c>
      <c r="Y346" s="11">
        <v>67432.649999999994</v>
      </c>
      <c r="Z346" s="11">
        <v>69744.23</v>
      </c>
      <c r="AA346" s="11">
        <v>57938.12</v>
      </c>
      <c r="AB346" s="11">
        <v>58514.400000000001</v>
      </c>
      <c r="AC346" s="11">
        <v>71162.649999999994</v>
      </c>
      <c r="AD346" s="11">
        <v>70818.52</v>
      </c>
      <c r="AE346" s="11">
        <v>66248.37</v>
      </c>
      <c r="AF346" s="11">
        <v>48140.38</v>
      </c>
      <c r="AG346" s="11">
        <v>27404.75</v>
      </c>
      <c r="AH346" s="11">
        <v>18721.060000000001</v>
      </c>
      <c r="AI346" s="37">
        <v>58226.26</v>
      </c>
      <c r="AJ346" s="11">
        <v>16137.49</v>
      </c>
      <c r="AK346" s="11">
        <v>15064.9</v>
      </c>
      <c r="AL346" s="11">
        <v>15695.87</v>
      </c>
      <c r="AM346" s="11">
        <v>17150.97</v>
      </c>
      <c r="AN346" s="11">
        <v>21923.37</v>
      </c>
      <c r="AO346" s="11">
        <v>25263.02</v>
      </c>
      <c r="AP346" s="11">
        <v>34631.870000000003</v>
      </c>
      <c r="AQ346" s="11">
        <v>39112.39</v>
      </c>
      <c r="AR346" s="11">
        <v>46750.65</v>
      </c>
      <c r="AS346" s="11">
        <v>52999.09</v>
      </c>
      <c r="AT346" s="11">
        <v>59031.27</v>
      </c>
      <c r="AU346" s="11">
        <v>62038.15</v>
      </c>
      <c r="AV346" s="11">
        <v>63730.02</v>
      </c>
      <c r="AW346" s="11">
        <v>65440.54</v>
      </c>
      <c r="AX346" s="11">
        <v>68325.41</v>
      </c>
      <c r="AY346" s="11">
        <v>69464.52</v>
      </c>
      <c r="AZ346" s="11">
        <v>68771.47</v>
      </c>
      <c r="BA346" s="11">
        <v>69445.64</v>
      </c>
      <c r="BB346" s="11">
        <v>70415.23</v>
      </c>
      <c r="BC346" s="11">
        <v>69524.17</v>
      </c>
      <c r="BD346" s="11">
        <v>66325.240000000005</v>
      </c>
      <c r="BE346" s="11">
        <v>49602.7</v>
      </c>
      <c r="BF346" s="11">
        <v>28033.16</v>
      </c>
      <c r="BG346" s="11">
        <v>18710.240000000002</v>
      </c>
      <c r="BH346" s="37">
        <v>69028.39</v>
      </c>
      <c r="BI346" s="11">
        <v>71.323700000000002</v>
      </c>
      <c r="BJ346" s="11">
        <v>71.205089999999998</v>
      </c>
      <c r="BK346" s="11">
        <v>70.851839999999996</v>
      </c>
      <c r="BL346" s="11">
        <v>70.465540000000004</v>
      </c>
      <c r="BM346" s="11">
        <v>70.288380000000004</v>
      </c>
      <c r="BN346" s="11">
        <v>70.218609999999998</v>
      </c>
      <c r="BO346" s="11">
        <v>70.638339999999999</v>
      </c>
      <c r="BP346" s="11">
        <v>71.92165</v>
      </c>
      <c r="BQ346" s="11">
        <v>73.721310000000003</v>
      </c>
      <c r="BR346" s="11">
        <v>76.038759999999996</v>
      </c>
      <c r="BS346" s="11">
        <v>78.516829999999999</v>
      </c>
      <c r="BT346" s="11">
        <v>81.092770000000002</v>
      </c>
      <c r="BU346" s="11">
        <v>82.289389999999997</v>
      </c>
      <c r="BV346" s="11">
        <v>84.001360000000005</v>
      </c>
      <c r="BW346" s="11">
        <v>85.300129999999996</v>
      </c>
      <c r="BX346" s="11">
        <v>84.895480000000006</v>
      </c>
      <c r="BY346" s="11">
        <v>83.907049999999998</v>
      </c>
      <c r="BZ346" s="11">
        <v>82.634420000000006</v>
      </c>
      <c r="CA346" s="11">
        <v>80.378</v>
      </c>
      <c r="CB346" s="11">
        <v>77.648319999999998</v>
      </c>
      <c r="CC346" s="11">
        <v>75.025310000000005</v>
      </c>
      <c r="CD346" s="11">
        <v>73.443439999999995</v>
      </c>
      <c r="CE346" s="11">
        <v>72.21069</v>
      </c>
      <c r="CF346" s="11">
        <v>71.049539999999993</v>
      </c>
      <c r="CG346" s="11">
        <v>11521.89</v>
      </c>
      <c r="CH346" s="11">
        <v>10386.09</v>
      </c>
      <c r="CI346" s="11">
        <v>10122.799999999999</v>
      </c>
      <c r="CJ346" s="11">
        <v>10026.57</v>
      </c>
      <c r="CK346" s="11">
        <v>7903.5749999999998</v>
      </c>
      <c r="CL346" s="11">
        <v>7653.3230000000003</v>
      </c>
      <c r="CM346" s="11">
        <v>8178.04</v>
      </c>
      <c r="CN346" s="11">
        <v>7810.0469999999996</v>
      </c>
      <c r="CO346" s="11">
        <v>8693.8539999999994</v>
      </c>
      <c r="CP346" s="11">
        <v>10643.61</v>
      </c>
      <c r="CQ346" s="11">
        <v>15379.01</v>
      </c>
      <c r="CR346" s="11">
        <v>16312.69</v>
      </c>
      <c r="CS346" s="11">
        <v>17876.39</v>
      </c>
      <c r="CT346" s="11">
        <v>18751.59</v>
      </c>
      <c r="CU346" s="11">
        <v>20473.16</v>
      </c>
      <c r="CV346" s="11">
        <v>26923.599999999999</v>
      </c>
      <c r="CW346" s="11">
        <v>22512.51</v>
      </c>
      <c r="CX346" s="11">
        <v>17889.439999999999</v>
      </c>
      <c r="CY346" s="11">
        <v>16162.09</v>
      </c>
      <c r="CZ346" s="11">
        <v>27052.15</v>
      </c>
      <c r="DA346" s="11">
        <v>25575.22</v>
      </c>
      <c r="DB346" s="11">
        <v>24812.240000000002</v>
      </c>
      <c r="DC346" s="11">
        <v>17890.11</v>
      </c>
      <c r="DD346" s="11">
        <v>14268.02</v>
      </c>
      <c r="DE346" s="37">
        <v>21944.95</v>
      </c>
      <c r="DF346" s="11">
        <f t="shared" si="18"/>
        <v>17</v>
      </c>
      <c r="DG346" s="11">
        <f t="shared" si="19"/>
        <v>18</v>
      </c>
      <c r="DH346" s="20">
        <f t="shared" ca="1" si="20"/>
        <v>10882.294999999991</v>
      </c>
      <c r="DI346" s="11">
        <v>0</v>
      </c>
    </row>
    <row r="347" spans="1:113" x14ac:dyDescent="0.25">
      <c r="A347" s="11" t="s">
        <v>57</v>
      </c>
      <c r="B347" s="11" t="s">
        <v>56</v>
      </c>
      <c r="C347" s="11" t="s">
        <v>32</v>
      </c>
      <c r="D347" s="11" t="s">
        <v>56</v>
      </c>
      <c r="E347" s="11" t="s">
        <v>56</v>
      </c>
      <c r="F347" s="11" t="s">
        <v>56</v>
      </c>
      <c r="G347" s="11" t="s">
        <v>173</v>
      </c>
      <c r="H347" s="1">
        <v>42207</v>
      </c>
      <c r="I347" s="11">
        <v>16</v>
      </c>
      <c r="J347" s="11">
        <v>16</v>
      </c>
      <c r="K347" s="11">
        <v>1410.23</v>
      </c>
      <c r="L347" s="11">
        <v>1435.11</v>
      </c>
      <c r="M347" s="11">
        <v>1472.086</v>
      </c>
      <c r="N347" s="11">
        <v>1563.5309999999999</v>
      </c>
      <c r="O347" s="11">
        <v>1855.3409999999999</v>
      </c>
      <c r="P347" s="11">
        <v>2116.319</v>
      </c>
      <c r="Q347" s="11">
        <v>2976.6819999999998</v>
      </c>
      <c r="R347" s="11">
        <v>3777.7170000000001</v>
      </c>
      <c r="S347" s="11">
        <v>4123.9930000000004</v>
      </c>
      <c r="T347" s="11">
        <v>4454.99</v>
      </c>
      <c r="U347" s="11">
        <v>5374.4979999999996</v>
      </c>
      <c r="V347" s="11">
        <v>5480.5739999999996</v>
      </c>
      <c r="W347" s="11">
        <v>5489.0990000000002</v>
      </c>
      <c r="X347" s="11">
        <v>5502.9449999999997</v>
      </c>
      <c r="Y347" s="11">
        <v>5628.009</v>
      </c>
      <c r="Z347" s="11">
        <v>5108.5519999999997</v>
      </c>
      <c r="AA347" s="11">
        <v>5595.0060000000003</v>
      </c>
      <c r="AB347" s="11">
        <v>5672.14</v>
      </c>
      <c r="AC347" s="11">
        <v>5827.7650000000003</v>
      </c>
      <c r="AD347" s="11">
        <v>5857.4530000000004</v>
      </c>
      <c r="AE347" s="11">
        <v>5382.0720000000001</v>
      </c>
      <c r="AF347" s="11">
        <v>3478.652</v>
      </c>
      <c r="AG347" s="11">
        <v>1955.5250000000001</v>
      </c>
      <c r="AH347" s="11">
        <v>1518.52</v>
      </c>
      <c r="AI347" s="37">
        <v>5108.5519999999997</v>
      </c>
      <c r="AJ347" s="11">
        <v>1436.421</v>
      </c>
      <c r="AK347" s="11">
        <v>1473.694</v>
      </c>
      <c r="AL347" s="11">
        <v>1485.8530000000001</v>
      </c>
      <c r="AM347" s="11">
        <v>1513.848</v>
      </c>
      <c r="AN347" s="11">
        <v>1784.19</v>
      </c>
      <c r="AO347" s="11">
        <v>2129.665</v>
      </c>
      <c r="AP347" s="11">
        <v>3060.0819999999999</v>
      </c>
      <c r="AQ347" s="11">
        <v>3734.9830000000002</v>
      </c>
      <c r="AR347" s="11">
        <v>4020.4389999999999</v>
      </c>
      <c r="AS347" s="11">
        <v>4354.9040000000005</v>
      </c>
      <c r="AT347" s="11">
        <v>5336.5789999999997</v>
      </c>
      <c r="AU347" s="11">
        <v>5474.9070000000002</v>
      </c>
      <c r="AV347" s="11">
        <v>5455.3689999999997</v>
      </c>
      <c r="AW347" s="11">
        <v>5445.9620000000004</v>
      </c>
      <c r="AX347" s="11">
        <v>5291.7439999999997</v>
      </c>
      <c r="AY347" s="11">
        <v>5807.1549999999997</v>
      </c>
      <c r="AZ347" s="11">
        <v>5787.6180000000004</v>
      </c>
      <c r="BA347" s="11">
        <v>5558.9960000000001</v>
      </c>
      <c r="BB347" s="11">
        <v>5698.4930000000004</v>
      </c>
      <c r="BC347" s="11">
        <v>5619.9059999999999</v>
      </c>
      <c r="BD347" s="11">
        <v>5343.0150000000003</v>
      </c>
      <c r="BE347" s="11">
        <v>3552.6819999999998</v>
      </c>
      <c r="BF347" s="11">
        <v>2056.2139999999999</v>
      </c>
      <c r="BG347" s="11">
        <v>1562.9970000000001</v>
      </c>
      <c r="BH347" s="37">
        <v>5807.1549999999997</v>
      </c>
      <c r="BI347" s="11">
        <v>67.631039999999999</v>
      </c>
      <c r="BJ347" s="11">
        <v>67.327079999999995</v>
      </c>
      <c r="BK347" s="11">
        <v>66.678960000000004</v>
      </c>
      <c r="BL347" s="11">
        <v>66.000630000000001</v>
      </c>
      <c r="BM347" s="11">
        <v>65.135210000000001</v>
      </c>
      <c r="BN347" s="11">
        <v>64.478539999999995</v>
      </c>
      <c r="BO347" s="11">
        <v>64.291659999999993</v>
      </c>
      <c r="BP347" s="11">
        <v>64.719579999999993</v>
      </c>
      <c r="BQ347" s="11">
        <v>65.484999999999999</v>
      </c>
      <c r="BR347" s="11">
        <v>66.292079999999999</v>
      </c>
      <c r="BS347" s="11">
        <v>68.311040000000006</v>
      </c>
      <c r="BT347" s="11">
        <v>70.626660000000001</v>
      </c>
      <c r="BU347" s="11">
        <v>72.097920000000002</v>
      </c>
      <c r="BV347" s="11">
        <v>74.077089999999998</v>
      </c>
      <c r="BW347" s="11">
        <v>76.268749999999997</v>
      </c>
      <c r="BX347" s="11">
        <v>76.291669999999996</v>
      </c>
      <c r="BY347" s="11">
        <v>75.583340000000007</v>
      </c>
      <c r="BZ347" s="11">
        <v>74.412499999999994</v>
      </c>
      <c r="CA347" s="11">
        <v>73.168750000000003</v>
      </c>
      <c r="CB347" s="11">
        <v>71.369159999999994</v>
      </c>
      <c r="CC347" s="11">
        <v>68.849789999999999</v>
      </c>
      <c r="CD347" s="11">
        <v>67.913749999999993</v>
      </c>
      <c r="CE347" s="11">
        <v>67.406880000000001</v>
      </c>
      <c r="CF347" s="11">
        <v>66.994789999999995</v>
      </c>
      <c r="CG347" s="11">
        <v>742.15700000000004</v>
      </c>
      <c r="CH347" s="11">
        <v>697.21360000000004</v>
      </c>
      <c r="CI347" s="11">
        <v>694.71460000000002</v>
      </c>
      <c r="CJ347" s="11">
        <v>672.26160000000004</v>
      </c>
      <c r="CK347" s="11">
        <v>597.77170000000001</v>
      </c>
      <c r="CL347" s="11">
        <v>599.05740000000003</v>
      </c>
      <c r="CM347" s="11">
        <v>683.96109999999999</v>
      </c>
      <c r="CN347" s="11">
        <v>719.25869999999998</v>
      </c>
      <c r="CO347" s="11">
        <v>693.95759999999996</v>
      </c>
      <c r="CP347" s="11">
        <v>1178.04</v>
      </c>
      <c r="CQ347" s="11">
        <v>1788</v>
      </c>
      <c r="CR347" s="11">
        <v>1737.4</v>
      </c>
      <c r="CS347" s="11">
        <v>1814.104</v>
      </c>
      <c r="CT347" s="11">
        <v>1763.8989999999999</v>
      </c>
      <c r="CU347" s="11">
        <v>2715.5479999999998</v>
      </c>
      <c r="CV347" s="11">
        <v>4331.1229999999996</v>
      </c>
      <c r="CW347" s="11">
        <v>3767.7730000000001</v>
      </c>
      <c r="CX347" s="11">
        <v>2826.1030000000001</v>
      </c>
      <c r="CY347" s="11">
        <v>2761.672</v>
      </c>
      <c r="CZ347" s="11">
        <v>3941.136</v>
      </c>
      <c r="DA347" s="11">
        <v>3062.5210000000002</v>
      </c>
      <c r="DB347" s="11">
        <v>1802.866</v>
      </c>
      <c r="DC347" s="11">
        <v>1150.0139999999999</v>
      </c>
      <c r="DD347" s="11">
        <v>951.03480000000002</v>
      </c>
      <c r="DE347" s="37">
        <v>4331.1229999999996</v>
      </c>
      <c r="DF347" s="11">
        <f t="shared" si="18"/>
        <v>16</v>
      </c>
      <c r="DG347" s="11">
        <f t="shared" si="19"/>
        <v>16</v>
      </c>
      <c r="DH347" s="20">
        <f t="shared" ca="1" si="20"/>
        <v>698.60300000000007</v>
      </c>
      <c r="DI347" s="11">
        <v>0</v>
      </c>
    </row>
    <row r="348" spans="1:113" x14ac:dyDescent="0.25">
      <c r="A348" s="11" t="s">
        <v>57</v>
      </c>
      <c r="B348" s="11" t="s">
        <v>56</v>
      </c>
      <c r="C348" s="11" t="s">
        <v>32</v>
      </c>
      <c r="D348" s="11" t="s">
        <v>56</v>
      </c>
      <c r="E348" s="11" t="s">
        <v>56</v>
      </c>
      <c r="F348" s="11" t="s">
        <v>56</v>
      </c>
      <c r="G348" s="11" t="s">
        <v>173</v>
      </c>
      <c r="H348" s="1">
        <v>42213</v>
      </c>
      <c r="I348" s="11">
        <v>17</v>
      </c>
      <c r="J348" s="11">
        <v>19</v>
      </c>
      <c r="K348" s="11">
        <v>5866.9139999999998</v>
      </c>
      <c r="L348" s="11">
        <v>5612.9660000000003</v>
      </c>
      <c r="M348" s="11">
        <v>5588.933</v>
      </c>
      <c r="N348" s="11">
        <v>6384.9849999999997</v>
      </c>
      <c r="O348" s="11">
        <v>7613.49</v>
      </c>
      <c r="P348" s="11">
        <v>8501.6869999999999</v>
      </c>
      <c r="Q348" s="11">
        <v>11594.97</v>
      </c>
      <c r="R348" s="11">
        <v>13726.96</v>
      </c>
      <c r="S348" s="11">
        <v>16471.25</v>
      </c>
      <c r="T348" s="11">
        <v>18649.21</v>
      </c>
      <c r="U348" s="11">
        <v>21637.8</v>
      </c>
      <c r="V348" s="11">
        <v>22160.39</v>
      </c>
      <c r="W348" s="11">
        <v>22526.01</v>
      </c>
      <c r="X348" s="11">
        <v>22932.51</v>
      </c>
      <c r="Y348" s="11">
        <v>23792.55</v>
      </c>
      <c r="Z348" s="11">
        <v>23610.560000000001</v>
      </c>
      <c r="AA348" s="11">
        <v>21014.97</v>
      </c>
      <c r="AB348" s="11">
        <v>20787.009999999998</v>
      </c>
      <c r="AC348" s="11">
        <v>21187.22</v>
      </c>
      <c r="AD348" s="11">
        <v>25709.37</v>
      </c>
      <c r="AE348" s="11">
        <v>23150.09</v>
      </c>
      <c r="AF348" s="11">
        <v>15013.99</v>
      </c>
      <c r="AG348" s="11">
        <v>8755.5040000000008</v>
      </c>
      <c r="AH348" s="11">
        <v>6795.567</v>
      </c>
      <c r="AI348" s="37">
        <v>20996.400000000001</v>
      </c>
      <c r="AJ348" s="11">
        <v>5701.3630000000003</v>
      </c>
      <c r="AK348" s="11">
        <v>5423.3360000000002</v>
      </c>
      <c r="AL348" s="11">
        <v>5389.8320000000003</v>
      </c>
      <c r="AM348" s="11">
        <v>6025.6580000000004</v>
      </c>
      <c r="AN348" s="11">
        <v>7336.7250000000004</v>
      </c>
      <c r="AO348" s="11">
        <v>8231.9480000000003</v>
      </c>
      <c r="AP348" s="11">
        <v>11772.44</v>
      </c>
      <c r="AQ348" s="11">
        <v>13886.32</v>
      </c>
      <c r="AR348" s="11">
        <v>16448.68</v>
      </c>
      <c r="AS348" s="11">
        <v>18421.07</v>
      </c>
      <c r="AT348" s="11">
        <v>21673.91</v>
      </c>
      <c r="AU348" s="11">
        <v>22232.31</v>
      </c>
      <c r="AV348" s="11">
        <v>22622.71</v>
      </c>
      <c r="AW348" s="11">
        <v>23029.23</v>
      </c>
      <c r="AX348" s="11">
        <v>23988.86</v>
      </c>
      <c r="AY348" s="11">
        <v>23319.31</v>
      </c>
      <c r="AZ348" s="11">
        <v>24141.7</v>
      </c>
      <c r="BA348" s="11">
        <v>24524.6</v>
      </c>
      <c r="BB348" s="11">
        <v>24513.46</v>
      </c>
      <c r="BC348" s="11">
        <v>25246.54</v>
      </c>
      <c r="BD348" s="11">
        <v>23108.46</v>
      </c>
      <c r="BE348" s="11">
        <v>15609.28</v>
      </c>
      <c r="BF348" s="11">
        <v>8873.241</v>
      </c>
      <c r="BG348" s="11">
        <v>6696.93</v>
      </c>
      <c r="BH348" s="37">
        <v>24645.84</v>
      </c>
      <c r="BI348" s="11">
        <v>67.524199999999993</v>
      </c>
      <c r="BJ348" s="11">
        <v>67.507729999999995</v>
      </c>
      <c r="BK348" s="11">
        <v>67.655339999999995</v>
      </c>
      <c r="BL348" s="11">
        <v>67.389089999999996</v>
      </c>
      <c r="BM348" s="11">
        <v>67.178060000000002</v>
      </c>
      <c r="BN348" s="11">
        <v>67.074039999999997</v>
      </c>
      <c r="BO348" s="11">
        <v>67.351020000000005</v>
      </c>
      <c r="BP348" s="11">
        <v>68.100110000000001</v>
      </c>
      <c r="BQ348" s="11">
        <v>69.882450000000006</v>
      </c>
      <c r="BR348" s="11">
        <v>71.941469999999995</v>
      </c>
      <c r="BS348" s="11">
        <v>73.779430000000005</v>
      </c>
      <c r="BT348" s="11">
        <v>74.492609999999999</v>
      </c>
      <c r="BU348" s="11">
        <v>74.45523</v>
      </c>
      <c r="BV348" s="11">
        <v>75.865110000000001</v>
      </c>
      <c r="BW348" s="11">
        <v>75.776820000000001</v>
      </c>
      <c r="BX348" s="11">
        <v>75.686589999999995</v>
      </c>
      <c r="BY348" s="11">
        <v>75.885220000000004</v>
      </c>
      <c r="BZ348" s="11">
        <v>75.314319999999995</v>
      </c>
      <c r="CA348" s="11">
        <v>74.342380000000006</v>
      </c>
      <c r="CB348" s="11">
        <v>72.579430000000002</v>
      </c>
      <c r="CC348" s="11">
        <v>70.77216</v>
      </c>
      <c r="CD348" s="11">
        <v>69.573300000000003</v>
      </c>
      <c r="CE348" s="11">
        <v>68.916989999999998</v>
      </c>
      <c r="CF348" s="11">
        <v>68.427670000000006</v>
      </c>
      <c r="CG348" s="11">
        <v>4181.4390000000003</v>
      </c>
      <c r="CH348" s="11">
        <v>3954.7170000000001</v>
      </c>
      <c r="CI348" s="11">
        <v>3779.7530000000002</v>
      </c>
      <c r="CJ348" s="11">
        <v>3812.5340000000001</v>
      </c>
      <c r="CK348" s="11">
        <v>3228.6680000000001</v>
      </c>
      <c r="CL348" s="11">
        <v>3350.5309999999999</v>
      </c>
      <c r="CM348" s="11">
        <v>3393.3629999999998</v>
      </c>
      <c r="CN348" s="11">
        <v>4009.07</v>
      </c>
      <c r="CO348" s="11">
        <v>4251.1009999999997</v>
      </c>
      <c r="CP348" s="11">
        <v>5422.482</v>
      </c>
      <c r="CQ348" s="11">
        <v>8241.1720000000005</v>
      </c>
      <c r="CR348" s="11">
        <v>8505.9240000000009</v>
      </c>
      <c r="CS348" s="11">
        <v>9369.1720000000005</v>
      </c>
      <c r="CT348" s="11">
        <v>9823.7649999999994</v>
      </c>
      <c r="CU348" s="11">
        <v>10587.34</v>
      </c>
      <c r="CV348" s="11">
        <v>12942.6</v>
      </c>
      <c r="CW348" s="11">
        <v>10517.88</v>
      </c>
      <c r="CX348" s="11">
        <v>6256.924</v>
      </c>
      <c r="CY348" s="11">
        <v>5331.2920000000004</v>
      </c>
      <c r="CZ348" s="11">
        <v>8701.0720000000001</v>
      </c>
      <c r="DA348" s="11">
        <v>12550.07</v>
      </c>
      <c r="DB348" s="11">
        <v>10898.45</v>
      </c>
      <c r="DC348" s="11">
        <v>7087.4589999999998</v>
      </c>
      <c r="DD348" s="11">
        <v>5601.3959999999997</v>
      </c>
      <c r="DE348" s="37">
        <v>6862.9219999999996</v>
      </c>
      <c r="DF348" s="11">
        <f t="shared" si="18"/>
        <v>17</v>
      </c>
      <c r="DG348" s="11">
        <f t="shared" si="19"/>
        <v>19</v>
      </c>
      <c r="DH348" s="20">
        <f t="shared" ca="1" si="20"/>
        <v>3396.8533333333376</v>
      </c>
      <c r="DI348" s="11">
        <v>0</v>
      </c>
    </row>
    <row r="349" spans="1:113" x14ac:dyDescent="0.25">
      <c r="A349" s="11" t="s">
        <v>57</v>
      </c>
      <c r="B349" s="11" t="s">
        <v>56</v>
      </c>
      <c r="C349" s="11" t="s">
        <v>32</v>
      </c>
      <c r="D349" s="11" t="s">
        <v>56</v>
      </c>
      <c r="E349" s="11" t="s">
        <v>56</v>
      </c>
      <c r="F349" s="11" t="s">
        <v>56</v>
      </c>
      <c r="G349" s="11" t="s">
        <v>173</v>
      </c>
      <c r="H349" s="1">
        <v>42213</v>
      </c>
      <c r="I349" s="11">
        <v>18</v>
      </c>
      <c r="J349" s="11">
        <v>18</v>
      </c>
      <c r="K349" s="11">
        <v>1638.08</v>
      </c>
      <c r="L349" s="11">
        <v>1552.3</v>
      </c>
      <c r="M349" s="11">
        <v>1503.4</v>
      </c>
      <c r="N349" s="11">
        <v>1802.94</v>
      </c>
      <c r="O349" s="11">
        <v>2647.4</v>
      </c>
      <c r="P349" s="11">
        <v>3205.24</v>
      </c>
      <c r="Q349" s="11">
        <v>3767.38</v>
      </c>
      <c r="R349" s="11">
        <v>3950.5</v>
      </c>
      <c r="S349" s="11">
        <v>4501.3599999999997</v>
      </c>
      <c r="T349" s="11">
        <v>5369.7</v>
      </c>
      <c r="U349" s="11">
        <v>5834.2</v>
      </c>
      <c r="V349" s="11">
        <v>6140.98</v>
      </c>
      <c r="W349" s="11">
        <v>6456.88</v>
      </c>
      <c r="X349" s="11">
        <v>6690.12</v>
      </c>
      <c r="Y349" s="11">
        <v>7049.26</v>
      </c>
      <c r="Z349" s="11">
        <v>6910.46</v>
      </c>
      <c r="AA349" s="11">
        <v>6958.74</v>
      </c>
      <c r="AB349" s="11">
        <v>6271.42</v>
      </c>
      <c r="AC349" s="11">
        <v>7017.34</v>
      </c>
      <c r="AD349" s="11">
        <v>7176.2</v>
      </c>
      <c r="AE349" s="11">
        <v>6801.68</v>
      </c>
      <c r="AF349" s="11">
        <v>5685.66</v>
      </c>
      <c r="AG349" s="11">
        <v>3397.8</v>
      </c>
      <c r="AH349" s="11">
        <v>2101.36</v>
      </c>
      <c r="AI349" s="37">
        <v>6271.42</v>
      </c>
      <c r="AJ349" s="11">
        <v>1577.798</v>
      </c>
      <c r="AK349" s="11">
        <v>1497.9290000000001</v>
      </c>
      <c r="AL349" s="11">
        <v>1455.5930000000001</v>
      </c>
      <c r="AM349" s="11">
        <v>1692.6010000000001</v>
      </c>
      <c r="AN349" s="11">
        <v>2545.1170000000002</v>
      </c>
      <c r="AO349" s="11">
        <v>2996.7150000000001</v>
      </c>
      <c r="AP349" s="11">
        <v>3769.123</v>
      </c>
      <c r="AQ349" s="11">
        <v>4122.3919999999998</v>
      </c>
      <c r="AR349" s="11">
        <v>4613.2759999999998</v>
      </c>
      <c r="AS349" s="11">
        <v>5402.79</v>
      </c>
      <c r="AT349" s="11">
        <v>5904.2730000000001</v>
      </c>
      <c r="AU349" s="11">
        <v>6225.5969999999998</v>
      </c>
      <c r="AV349" s="11">
        <v>6561.7150000000001</v>
      </c>
      <c r="AW349" s="11">
        <v>6792.2790000000005</v>
      </c>
      <c r="AX349" s="11">
        <v>7134.8909999999996</v>
      </c>
      <c r="AY349" s="11">
        <v>7040.3370000000004</v>
      </c>
      <c r="AZ349" s="11">
        <v>6993.1130000000003</v>
      </c>
      <c r="BA349" s="11">
        <v>7328.6379999999999</v>
      </c>
      <c r="BB349" s="11">
        <v>6910.7640000000001</v>
      </c>
      <c r="BC349" s="11">
        <v>7053.741</v>
      </c>
      <c r="BD349" s="11">
        <v>6939.027</v>
      </c>
      <c r="BE349" s="11">
        <v>5811.4669999999996</v>
      </c>
      <c r="BF349" s="11">
        <v>3423.3139999999999</v>
      </c>
      <c r="BG349" s="11">
        <v>2040.7629999999999</v>
      </c>
      <c r="BH349" s="37">
        <v>7328.6379999999999</v>
      </c>
      <c r="BI349" s="11">
        <v>75.003330000000005</v>
      </c>
      <c r="BJ349" s="11">
        <v>72.92286</v>
      </c>
      <c r="BK349" s="11">
        <v>72.74024</v>
      </c>
      <c r="BL349" s="11">
        <v>71.757859999999994</v>
      </c>
      <c r="BM349" s="11">
        <v>69.880229999999997</v>
      </c>
      <c r="BN349" s="11">
        <v>67.281670000000005</v>
      </c>
      <c r="BO349" s="11">
        <v>66.321659999999994</v>
      </c>
      <c r="BP349" s="11">
        <v>70.299520000000001</v>
      </c>
      <c r="BQ349" s="11">
        <v>75.226190000000003</v>
      </c>
      <c r="BR349" s="11">
        <v>78.645240000000001</v>
      </c>
      <c r="BS349" s="11">
        <v>82.335719999999995</v>
      </c>
      <c r="BT349" s="11">
        <v>86.133340000000004</v>
      </c>
      <c r="BU349" s="11">
        <v>89.545240000000007</v>
      </c>
      <c r="BV349" s="11">
        <v>92.230950000000007</v>
      </c>
      <c r="BW349" s="11">
        <v>94</v>
      </c>
      <c r="BX349" s="11">
        <v>95.002380000000002</v>
      </c>
      <c r="BY349" s="11">
        <v>96.021429999999995</v>
      </c>
      <c r="BZ349" s="11">
        <v>95.457149999999999</v>
      </c>
      <c r="CA349" s="11">
        <v>94.23809</v>
      </c>
      <c r="CB349" s="11">
        <v>92.111900000000006</v>
      </c>
      <c r="CC349" s="11">
        <v>89.2</v>
      </c>
      <c r="CD349" s="11">
        <v>85.722380000000001</v>
      </c>
      <c r="CE349" s="11">
        <v>82.919759999999997</v>
      </c>
      <c r="CF349" s="11">
        <v>79.383330000000001</v>
      </c>
      <c r="CG349" s="11">
        <v>1351.123</v>
      </c>
      <c r="CH349" s="11">
        <v>1266.9259999999999</v>
      </c>
      <c r="CI349" s="11">
        <v>1252.7190000000001</v>
      </c>
      <c r="CJ349" s="11">
        <v>1294.9259999999999</v>
      </c>
      <c r="CK349" s="11">
        <v>857.82820000000004</v>
      </c>
      <c r="CL349" s="11">
        <v>948.73410000000001</v>
      </c>
      <c r="CM349" s="11">
        <v>944.73540000000003</v>
      </c>
      <c r="CN349" s="11">
        <v>688.79489999999998</v>
      </c>
      <c r="CO349" s="11">
        <v>562.25450000000001</v>
      </c>
      <c r="CP349" s="11">
        <v>513.3442</v>
      </c>
      <c r="CQ349" s="11">
        <v>441.83620000000002</v>
      </c>
      <c r="CR349" s="11">
        <v>440.02440000000001</v>
      </c>
      <c r="CS349" s="11">
        <v>484.04489999999998</v>
      </c>
      <c r="CT349" s="11">
        <v>537.99959999999999</v>
      </c>
      <c r="CU349" s="11">
        <v>622.86680000000001</v>
      </c>
      <c r="CV349" s="11">
        <v>949.8184</v>
      </c>
      <c r="CW349" s="11">
        <v>1150.873</v>
      </c>
      <c r="CX349" s="11">
        <v>1357.607</v>
      </c>
      <c r="CY349" s="11">
        <v>839.55240000000003</v>
      </c>
      <c r="CZ349" s="11">
        <v>1164.9649999999999</v>
      </c>
      <c r="DA349" s="11">
        <v>1442.8240000000001</v>
      </c>
      <c r="DB349" s="11">
        <v>1604.6559999999999</v>
      </c>
      <c r="DC349" s="11">
        <v>1746.5139999999999</v>
      </c>
      <c r="DD349" s="11">
        <v>1503.8969999999999</v>
      </c>
      <c r="DE349" s="37">
        <v>1357.607</v>
      </c>
      <c r="DF349" s="11">
        <f t="shared" si="18"/>
        <v>18</v>
      </c>
      <c r="DG349" s="11">
        <f t="shared" si="19"/>
        <v>18</v>
      </c>
      <c r="DH349" s="20">
        <f t="shared" ca="1" si="20"/>
        <v>1057.2179999999998</v>
      </c>
      <c r="DI349" s="11">
        <v>0</v>
      </c>
    </row>
    <row r="350" spans="1:113" x14ac:dyDescent="0.25">
      <c r="A350" s="11" t="s">
        <v>57</v>
      </c>
      <c r="B350" s="11" t="s">
        <v>56</v>
      </c>
      <c r="C350" s="11" t="s">
        <v>32</v>
      </c>
      <c r="D350" s="11" t="s">
        <v>56</v>
      </c>
      <c r="E350" s="11" t="s">
        <v>56</v>
      </c>
      <c r="F350" s="11" t="s">
        <v>56</v>
      </c>
      <c r="G350" s="11" t="s">
        <v>173</v>
      </c>
      <c r="H350" s="1">
        <v>42213</v>
      </c>
      <c r="I350" s="11">
        <v>18</v>
      </c>
      <c r="J350" s="11">
        <v>19</v>
      </c>
      <c r="K350" s="11">
        <v>8371.1730000000007</v>
      </c>
      <c r="L350" s="11">
        <v>8096.5860000000002</v>
      </c>
      <c r="M350" s="11">
        <v>8214.4269999999997</v>
      </c>
      <c r="N350" s="11">
        <v>10021.43</v>
      </c>
      <c r="O350" s="11">
        <v>12720.5</v>
      </c>
      <c r="P350" s="11">
        <v>14502.75</v>
      </c>
      <c r="Q350" s="11">
        <v>18113.8</v>
      </c>
      <c r="R350" s="11">
        <v>19408.98</v>
      </c>
      <c r="S350" s="11">
        <v>22531.55</v>
      </c>
      <c r="T350" s="11">
        <v>25930.82</v>
      </c>
      <c r="U350" s="11">
        <v>30234.48</v>
      </c>
      <c r="V350" s="11">
        <v>32520.33</v>
      </c>
      <c r="W350" s="11">
        <v>34155.67</v>
      </c>
      <c r="X350" s="11">
        <v>35234.22</v>
      </c>
      <c r="Y350" s="11">
        <v>36720.660000000003</v>
      </c>
      <c r="Z350" s="11">
        <v>37046.04</v>
      </c>
      <c r="AA350" s="11">
        <v>36686.82</v>
      </c>
      <c r="AB350" s="11">
        <v>31706.44</v>
      </c>
      <c r="AC350" s="11">
        <v>32936.74</v>
      </c>
      <c r="AD350" s="11">
        <v>40735.31</v>
      </c>
      <c r="AE350" s="11">
        <v>38004.06</v>
      </c>
      <c r="AF350" s="11">
        <v>27483.16</v>
      </c>
      <c r="AG350" s="11">
        <v>15810.03</v>
      </c>
      <c r="AH350" s="11">
        <v>10131.43</v>
      </c>
      <c r="AI350" s="37">
        <v>32321.59</v>
      </c>
      <c r="AJ350" s="11">
        <v>8341.07</v>
      </c>
      <c r="AK350" s="11">
        <v>8129.0919999999996</v>
      </c>
      <c r="AL350" s="11">
        <v>8147.2960000000003</v>
      </c>
      <c r="AM350" s="11">
        <v>9435.0329999999994</v>
      </c>
      <c r="AN350" s="11">
        <v>12248.23</v>
      </c>
      <c r="AO350" s="11">
        <v>14059.34</v>
      </c>
      <c r="AP350" s="11">
        <v>18424.580000000002</v>
      </c>
      <c r="AQ350" s="11">
        <v>19595.32</v>
      </c>
      <c r="AR350" s="11">
        <v>22641.27</v>
      </c>
      <c r="AS350" s="11">
        <v>25860.67</v>
      </c>
      <c r="AT350" s="11">
        <v>30426.12</v>
      </c>
      <c r="AU350" s="11">
        <v>32922.68</v>
      </c>
      <c r="AV350" s="11">
        <v>34660.18</v>
      </c>
      <c r="AW350" s="11">
        <v>35715.230000000003</v>
      </c>
      <c r="AX350" s="11">
        <v>37283.360000000001</v>
      </c>
      <c r="AY350" s="11">
        <v>37774.97</v>
      </c>
      <c r="AZ350" s="11">
        <v>36633.81</v>
      </c>
      <c r="BA350" s="11">
        <v>38279.99</v>
      </c>
      <c r="BB350" s="11">
        <v>38907.480000000003</v>
      </c>
      <c r="BC350" s="11">
        <v>40509.29</v>
      </c>
      <c r="BD350" s="11">
        <v>38119.17</v>
      </c>
      <c r="BE350" s="11">
        <v>28333.5</v>
      </c>
      <c r="BF350" s="11">
        <v>16185.03</v>
      </c>
      <c r="BG350" s="11">
        <v>10110.69</v>
      </c>
      <c r="BH350" s="37">
        <v>38729.22</v>
      </c>
      <c r="BI350" s="11">
        <v>67.847970000000004</v>
      </c>
      <c r="BJ350" s="11">
        <v>67.140979999999999</v>
      </c>
      <c r="BK350" s="11">
        <v>66.408659999999998</v>
      </c>
      <c r="BL350" s="11">
        <v>65.755510000000001</v>
      </c>
      <c r="BM350" s="11">
        <v>65.318979999999996</v>
      </c>
      <c r="BN350" s="11">
        <v>64.752459999999999</v>
      </c>
      <c r="BO350" s="11">
        <v>65.186850000000007</v>
      </c>
      <c r="BP350" s="11">
        <v>67.916489999999996</v>
      </c>
      <c r="BQ350" s="11">
        <v>71.380650000000003</v>
      </c>
      <c r="BR350" s="11">
        <v>75.462209999999999</v>
      </c>
      <c r="BS350" s="11">
        <v>79.715220000000002</v>
      </c>
      <c r="BT350" s="11">
        <v>83.180800000000005</v>
      </c>
      <c r="BU350" s="11">
        <v>86.118480000000005</v>
      </c>
      <c r="BV350" s="11">
        <v>88.456890000000001</v>
      </c>
      <c r="BW350" s="11">
        <v>89.868120000000005</v>
      </c>
      <c r="BX350" s="11">
        <v>90.35</v>
      </c>
      <c r="BY350" s="11">
        <v>89.767750000000007</v>
      </c>
      <c r="BZ350" s="11">
        <v>87.459850000000003</v>
      </c>
      <c r="CA350" s="11">
        <v>84.167100000000005</v>
      </c>
      <c r="CB350" s="11">
        <v>79.883219999999994</v>
      </c>
      <c r="CC350" s="11">
        <v>75.847319999999996</v>
      </c>
      <c r="CD350" s="11">
        <v>73.475579999999994</v>
      </c>
      <c r="CE350" s="11">
        <v>71.775909999999996</v>
      </c>
      <c r="CF350" s="11">
        <v>70.809709999999995</v>
      </c>
      <c r="CG350" s="11">
        <v>7242.7879999999996</v>
      </c>
      <c r="CH350" s="11">
        <v>6264.06</v>
      </c>
      <c r="CI350" s="11">
        <v>6160.6019999999999</v>
      </c>
      <c r="CJ350" s="11">
        <v>5850.2340000000004</v>
      </c>
      <c r="CK350" s="11">
        <v>4266.1289999999999</v>
      </c>
      <c r="CL350" s="11">
        <v>3906.2779999999998</v>
      </c>
      <c r="CM350" s="11">
        <v>4531.5789999999997</v>
      </c>
      <c r="CN350" s="11">
        <v>3829.1669999999999</v>
      </c>
      <c r="CO350" s="11">
        <v>4658.7740000000003</v>
      </c>
      <c r="CP350" s="11">
        <v>5346.768</v>
      </c>
      <c r="CQ350" s="11">
        <v>7629.2060000000001</v>
      </c>
      <c r="CR350" s="11">
        <v>8177.884</v>
      </c>
      <c r="CS350" s="11">
        <v>8807.3330000000005</v>
      </c>
      <c r="CT350" s="11">
        <v>9401.0879999999997</v>
      </c>
      <c r="CU350" s="11">
        <v>10373.94</v>
      </c>
      <c r="CV350" s="11">
        <v>12425.33</v>
      </c>
      <c r="CW350" s="11">
        <v>14650.8</v>
      </c>
      <c r="CX350" s="11">
        <v>11825.72</v>
      </c>
      <c r="CY350" s="11">
        <v>6282.8149999999996</v>
      </c>
      <c r="CZ350" s="11">
        <v>10221.14</v>
      </c>
      <c r="DA350" s="11">
        <v>13539.54</v>
      </c>
      <c r="DB350" s="11">
        <v>15073.1</v>
      </c>
      <c r="DC350" s="11">
        <v>10884.97</v>
      </c>
      <c r="DD350" s="11">
        <v>8761.5930000000008</v>
      </c>
      <c r="DE350" s="37">
        <v>9140.143</v>
      </c>
      <c r="DF350" s="11">
        <f t="shared" si="18"/>
        <v>18</v>
      </c>
      <c r="DG350" s="11">
        <f t="shared" si="19"/>
        <v>19</v>
      </c>
      <c r="DH350" s="20">
        <f t="shared" ca="1" si="20"/>
        <v>6272.1450000000041</v>
      </c>
      <c r="DI350" s="11">
        <v>0</v>
      </c>
    </row>
    <row r="351" spans="1:113" x14ac:dyDescent="0.25">
      <c r="A351" s="11" t="s">
        <v>57</v>
      </c>
      <c r="B351" s="11" t="s">
        <v>56</v>
      </c>
      <c r="C351" s="11" t="s">
        <v>32</v>
      </c>
      <c r="D351" s="11" t="s">
        <v>56</v>
      </c>
      <c r="E351" s="11" t="s">
        <v>56</v>
      </c>
      <c r="F351" s="11" t="s">
        <v>56</v>
      </c>
      <c r="G351" s="11" t="s">
        <v>173</v>
      </c>
      <c r="H351" s="1">
        <v>42214</v>
      </c>
      <c r="I351" s="11">
        <v>17</v>
      </c>
      <c r="J351" s="11">
        <v>19</v>
      </c>
      <c r="K351" s="11">
        <v>16380.72</v>
      </c>
      <c r="L351" s="11">
        <v>15969.08</v>
      </c>
      <c r="M351" s="11">
        <v>16334.06</v>
      </c>
      <c r="N351" s="11">
        <v>19880.22</v>
      </c>
      <c r="O351" s="11">
        <v>24791.32</v>
      </c>
      <c r="P351" s="11">
        <v>27917.01</v>
      </c>
      <c r="Q351" s="11">
        <v>35222.6</v>
      </c>
      <c r="R351" s="11">
        <v>39878.239999999998</v>
      </c>
      <c r="S351" s="11">
        <v>46328.98</v>
      </c>
      <c r="T351" s="11">
        <v>52970.49</v>
      </c>
      <c r="U351" s="11">
        <v>60008.24</v>
      </c>
      <c r="V351" s="11">
        <v>63038.9</v>
      </c>
      <c r="W351" s="11">
        <v>65259.59</v>
      </c>
      <c r="X351" s="11">
        <v>67351.360000000001</v>
      </c>
      <c r="Y351" s="11">
        <v>69733.75</v>
      </c>
      <c r="Z351" s="11">
        <v>71775.19</v>
      </c>
      <c r="AA351" s="11">
        <v>60854.89</v>
      </c>
      <c r="AB351" s="11">
        <v>60744.71</v>
      </c>
      <c r="AC351" s="11">
        <v>62098.61</v>
      </c>
      <c r="AD351" s="11">
        <v>75303.039999999994</v>
      </c>
      <c r="AE351" s="11">
        <v>69807.69</v>
      </c>
      <c r="AF351" s="11">
        <v>50030.1</v>
      </c>
      <c r="AG351" s="11">
        <v>29226.97</v>
      </c>
      <c r="AH351" s="11">
        <v>19651.52</v>
      </c>
      <c r="AI351" s="37">
        <v>61232.74</v>
      </c>
      <c r="AJ351" s="11">
        <v>16183.91</v>
      </c>
      <c r="AK351" s="11">
        <v>15786.32</v>
      </c>
      <c r="AL351" s="11">
        <v>16049.19</v>
      </c>
      <c r="AM351" s="11">
        <v>18817.34</v>
      </c>
      <c r="AN351" s="11">
        <v>23944.06</v>
      </c>
      <c r="AO351" s="11">
        <v>27001.48</v>
      </c>
      <c r="AP351" s="11">
        <v>35735.800000000003</v>
      </c>
      <c r="AQ351" s="11">
        <v>40398.949999999997</v>
      </c>
      <c r="AR351" s="11">
        <v>46479.839999999997</v>
      </c>
      <c r="AS351" s="11">
        <v>52656.42</v>
      </c>
      <c r="AT351" s="11">
        <v>60304.35</v>
      </c>
      <c r="AU351" s="11">
        <v>63641.1</v>
      </c>
      <c r="AV351" s="11">
        <v>66011.490000000005</v>
      </c>
      <c r="AW351" s="11">
        <v>68077.2</v>
      </c>
      <c r="AX351" s="11">
        <v>70595.31</v>
      </c>
      <c r="AY351" s="11">
        <v>71469.72</v>
      </c>
      <c r="AZ351" s="11">
        <v>71418.28</v>
      </c>
      <c r="BA351" s="11">
        <v>71759.61</v>
      </c>
      <c r="BB351" s="11">
        <v>72112.28</v>
      </c>
      <c r="BC351" s="11">
        <v>74520.55</v>
      </c>
      <c r="BD351" s="11">
        <v>70045.25</v>
      </c>
      <c r="BE351" s="11">
        <v>51664.08</v>
      </c>
      <c r="BF351" s="11">
        <v>29773.46</v>
      </c>
      <c r="BG351" s="11">
        <v>19479.05</v>
      </c>
      <c r="BH351" s="37">
        <v>72313.95</v>
      </c>
      <c r="BI351" s="11">
        <v>69.922910000000002</v>
      </c>
      <c r="BJ351" s="11">
        <v>69.377369999999999</v>
      </c>
      <c r="BK351" s="11">
        <v>68.786760000000001</v>
      </c>
      <c r="BL351" s="11">
        <v>68.215519999999998</v>
      </c>
      <c r="BM351" s="11">
        <v>68.119450000000001</v>
      </c>
      <c r="BN351" s="11">
        <v>67.908680000000004</v>
      </c>
      <c r="BO351" s="11">
        <v>68.121409999999997</v>
      </c>
      <c r="BP351" s="11">
        <v>69.582669999999993</v>
      </c>
      <c r="BQ351" s="11">
        <v>71.804569999999998</v>
      </c>
      <c r="BR351" s="11">
        <v>74.637050000000002</v>
      </c>
      <c r="BS351" s="11">
        <v>78.084789999999998</v>
      </c>
      <c r="BT351" s="11">
        <v>82.010040000000004</v>
      </c>
      <c r="BU351" s="11">
        <v>84.679270000000002</v>
      </c>
      <c r="BV351" s="11">
        <v>86.075640000000007</v>
      </c>
      <c r="BW351" s="11">
        <v>86.108999999999995</v>
      </c>
      <c r="BX351" s="11">
        <v>85.695480000000003</v>
      </c>
      <c r="BY351" s="11">
        <v>84.436869999999999</v>
      </c>
      <c r="BZ351" s="11">
        <v>83.413150000000002</v>
      </c>
      <c r="CA351" s="11">
        <v>81.910529999999994</v>
      </c>
      <c r="CB351" s="11">
        <v>78.965260000000001</v>
      </c>
      <c r="CC351" s="11">
        <v>75.802239999999998</v>
      </c>
      <c r="CD351" s="11">
        <v>74.278289999999998</v>
      </c>
      <c r="CE351" s="11">
        <v>73.324659999999994</v>
      </c>
      <c r="CF351" s="11">
        <v>72.630679999999998</v>
      </c>
      <c r="CG351" s="11">
        <v>13947.55</v>
      </c>
      <c r="CH351" s="11">
        <v>12510.3</v>
      </c>
      <c r="CI351" s="11">
        <v>12197.66</v>
      </c>
      <c r="CJ351" s="11">
        <v>12087.14</v>
      </c>
      <c r="CK351" s="11">
        <v>9291.5920000000006</v>
      </c>
      <c r="CL351" s="11">
        <v>9177.7260000000006</v>
      </c>
      <c r="CM351" s="11">
        <v>9615.3169999999991</v>
      </c>
      <c r="CN351" s="11">
        <v>9520.8629999999994</v>
      </c>
      <c r="CO351" s="11">
        <v>10961.43</v>
      </c>
      <c r="CP351" s="11">
        <v>12932.61</v>
      </c>
      <c r="CQ351" s="11">
        <v>18086.82</v>
      </c>
      <c r="CR351" s="11">
        <v>18747.759999999998</v>
      </c>
      <c r="CS351" s="11">
        <v>20390.53</v>
      </c>
      <c r="CT351" s="11">
        <v>21636.32</v>
      </c>
      <c r="CU351" s="11">
        <v>23668.560000000001</v>
      </c>
      <c r="CV351" s="11">
        <v>29512.34</v>
      </c>
      <c r="CW351" s="11">
        <v>24743.96</v>
      </c>
      <c r="CX351" s="11">
        <v>15790.8</v>
      </c>
      <c r="CY351" s="11">
        <v>13332.23</v>
      </c>
      <c r="CZ351" s="11">
        <v>20772.400000000001</v>
      </c>
      <c r="DA351" s="11">
        <v>28294.41</v>
      </c>
      <c r="DB351" s="11">
        <v>30324.79</v>
      </c>
      <c r="DC351" s="11">
        <v>24177.23</v>
      </c>
      <c r="DD351" s="11">
        <v>17348.77</v>
      </c>
      <c r="DE351" s="37">
        <v>15944.32</v>
      </c>
      <c r="DF351" s="11">
        <f t="shared" si="18"/>
        <v>17</v>
      </c>
      <c r="DG351" s="11">
        <f t="shared" si="19"/>
        <v>19</v>
      </c>
      <c r="DH351" s="20">
        <f t="shared" ca="1" si="20"/>
        <v>10530.65333333333</v>
      </c>
      <c r="DI351" s="11">
        <v>0</v>
      </c>
    </row>
    <row r="352" spans="1:113" x14ac:dyDescent="0.25">
      <c r="A352" s="11" t="s">
        <v>57</v>
      </c>
      <c r="B352" s="11" t="s">
        <v>56</v>
      </c>
      <c r="C352" s="11" t="s">
        <v>32</v>
      </c>
      <c r="D352" s="11" t="s">
        <v>56</v>
      </c>
      <c r="E352" s="11" t="s">
        <v>56</v>
      </c>
      <c r="F352" s="11" t="s">
        <v>56</v>
      </c>
      <c r="G352" s="11" t="s">
        <v>173</v>
      </c>
      <c r="H352" s="1">
        <v>42215</v>
      </c>
      <c r="I352" s="11">
        <v>17</v>
      </c>
      <c r="J352" s="11">
        <v>18</v>
      </c>
      <c r="K352" s="11">
        <v>16127.95</v>
      </c>
      <c r="L352" s="11">
        <v>15719.9</v>
      </c>
      <c r="M352" s="11">
        <v>15816.95</v>
      </c>
      <c r="N352" s="11">
        <v>19297.580000000002</v>
      </c>
      <c r="O352" s="11">
        <v>24211.07</v>
      </c>
      <c r="P352" s="11">
        <v>28318.9</v>
      </c>
      <c r="Q352" s="11">
        <v>36862.080000000002</v>
      </c>
      <c r="R352" s="11">
        <v>41832.400000000001</v>
      </c>
      <c r="S352" s="11">
        <v>49233.4</v>
      </c>
      <c r="T352" s="11">
        <v>55324.05</v>
      </c>
      <c r="U352" s="11">
        <v>62195.1</v>
      </c>
      <c r="V352" s="11">
        <v>64038.02</v>
      </c>
      <c r="W352" s="11">
        <v>66389.09</v>
      </c>
      <c r="X352" s="11">
        <v>68301.25</v>
      </c>
      <c r="Y352" s="11">
        <v>70179.28</v>
      </c>
      <c r="Z352" s="11">
        <v>71680.009999999995</v>
      </c>
      <c r="AA352" s="11">
        <v>61486.1</v>
      </c>
      <c r="AB352" s="11">
        <v>61222.41</v>
      </c>
      <c r="AC352" s="11">
        <v>73133.17</v>
      </c>
      <c r="AD352" s="11">
        <v>74405.649999999994</v>
      </c>
      <c r="AE352" s="11">
        <v>68820.98</v>
      </c>
      <c r="AF352" s="11">
        <v>49255.73</v>
      </c>
      <c r="AG352" s="11">
        <v>28514.2</v>
      </c>
      <c r="AH352" s="11">
        <v>18629.38</v>
      </c>
      <c r="AI352" s="37">
        <v>61354.25</v>
      </c>
      <c r="AJ352" s="11">
        <v>15969.88</v>
      </c>
      <c r="AK352" s="11">
        <v>15566.61</v>
      </c>
      <c r="AL352" s="11">
        <v>15551.9</v>
      </c>
      <c r="AM352" s="11">
        <v>18252.93</v>
      </c>
      <c r="AN352" s="11">
        <v>23381.79</v>
      </c>
      <c r="AO352" s="11">
        <v>27429.759999999998</v>
      </c>
      <c r="AP352" s="11">
        <v>37414.99</v>
      </c>
      <c r="AQ352" s="11">
        <v>42379.8</v>
      </c>
      <c r="AR352" s="11">
        <v>49302.17</v>
      </c>
      <c r="AS352" s="11">
        <v>55004.09</v>
      </c>
      <c r="AT352" s="11">
        <v>62518.07</v>
      </c>
      <c r="AU352" s="11">
        <v>64646.73</v>
      </c>
      <c r="AV352" s="11">
        <v>67163.59</v>
      </c>
      <c r="AW352" s="11">
        <v>69066.320000000007</v>
      </c>
      <c r="AX352" s="11">
        <v>71092.460000000006</v>
      </c>
      <c r="AY352" s="11">
        <v>71362.77</v>
      </c>
      <c r="AZ352" s="11">
        <v>72055.77</v>
      </c>
      <c r="BA352" s="11">
        <v>72070.89</v>
      </c>
      <c r="BB352" s="11">
        <v>72459.19</v>
      </c>
      <c r="BC352" s="11">
        <v>73259.960000000006</v>
      </c>
      <c r="BD352" s="11">
        <v>69093.34</v>
      </c>
      <c r="BE352" s="11">
        <v>50946.8</v>
      </c>
      <c r="BF352" s="11">
        <v>29100.69</v>
      </c>
      <c r="BG352" s="11">
        <v>18502.09</v>
      </c>
      <c r="BH352" s="37">
        <v>71994.73</v>
      </c>
      <c r="BI352" s="11">
        <v>72.220060000000004</v>
      </c>
      <c r="BJ352" s="11">
        <v>72.075419999999994</v>
      </c>
      <c r="BK352" s="11">
        <v>71.480500000000006</v>
      </c>
      <c r="BL352" s="11">
        <v>71.113870000000006</v>
      </c>
      <c r="BM352" s="11">
        <v>70.932590000000005</v>
      </c>
      <c r="BN352" s="11">
        <v>71.029240000000001</v>
      </c>
      <c r="BO352" s="11">
        <v>71.232119999999995</v>
      </c>
      <c r="BP352" s="11">
        <v>72.394419999999997</v>
      </c>
      <c r="BQ352" s="11">
        <v>74.126400000000004</v>
      </c>
      <c r="BR352" s="11">
        <v>76.919619999999995</v>
      </c>
      <c r="BS352" s="11">
        <v>80.225520000000003</v>
      </c>
      <c r="BT352" s="11">
        <v>83.224400000000003</v>
      </c>
      <c r="BU352" s="11">
        <v>85.538759999999996</v>
      </c>
      <c r="BV352" s="11">
        <v>86.722800000000007</v>
      </c>
      <c r="BW352" s="11">
        <v>86.920500000000004</v>
      </c>
      <c r="BX352" s="11">
        <v>86.422169999999994</v>
      </c>
      <c r="BY352" s="11">
        <v>85.925520000000006</v>
      </c>
      <c r="BZ352" s="11">
        <v>84.126149999999996</v>
      </c>
      <c r="CA352" s="11">
        <v>81.088700000000003</v>
      </c>
      <c r="CB352" s="11">
        <v>78.887240000000006</v>
      </c>
      <c r="CC352" s="11">
        <v>77.065979999999996</v>
      </c>
      <c r="CD352" s="11">
        <v>75.650630000000007</v>
      </c>
      <c r="CE352" s="11">
        <v>74.41592</v>
      </c>
      <c r="CF352" s="11">
        <v>73.639210000000006</v>
      </c>
      <c r="CG352" s="11">
        <v>13531.63</v>
      </c>
      <c r="CH352" s="11">
        <v>12211.87</v>
      </c>
      <c r="CI352" s="11">
        <v>12003.72</v>
      </c>
      <c r="CJ352" s="11">
        <v>11860.89</v>
      </c>
      <c r="CK352" s="11">
        <v>9228.3960000000006</v>
      </c>
      <c r="CL352" s="11">
        <v>9358.4159999999993</v>
      </c>
      <c r="CM352" s="11">
        <v>9639.31</v>
      </c>
      <c r="CN352" s="11">
        <v>9326.1020000000008</v>
      </c>
      <c r="CO352" s="11">
        <v>10719.81</v>
      </c>
      <c r="CP352" s="11">
        <v>12642.75</v>
      </c>
      <c r="CQ352" s="11">
        <v>17746.580000000002</v>
      </c>
      <c r="CR352" s="11">
        <v>18541.77</v>
      </c>
      <c r="CS352" s="11">
        <v>20143.5</v>
      </c>
      <c r="CT352" s="11">
        <v>21276.33</v>
      </c>
      <c r="CU352" s="11">
        <v>23443.599999999999</v>
      </c>
      <c r="CV352" s="11">
        <v>29486.99</v>
      </c>
      <c r="CW352" s="11">
        <v>24690.89</v>
      </c>
      <c r="CX352" s="11">
        <v>20001.73</v>
      </c>
      <c r="CY352" s="11">
        <v>17656.78</v>
      </c>
      <c r="CZ352" s="11">
        <v>29002.34</v>
      </c>
      <c r="DA352" s="11">
        <v>27273.09</v>
      </c>
      <c r="DB352" s="11">
        <v>29642.33</v>
      </c>
      <c r="DC352" s="11">
        <v>23727.38</v>
      </c>
      <c r="DD352" s="11">
        <v>17048.2</v>
      </c>
      <c r="DE352" s="37">
        <v>23717.32</v>
      </c>
      <c r="DF352" s="11">
        <f t="shared" si="18"/>
        <v>17</v>
      </c>
      <c r="DG352" s="11">
        <f t="shared" si="19"/>
        <v>18</v>
      </c>
      <c r="DH352" s="20">
        <f t="shared" ca="1" si="20"/>
        <v>10709.074999999997</v>
      </c>
      <c r="DI352" s="11">
        <v>0</v>
      </c>
    </row>
    <row r="353" spans="1:113" x14ac:dyDescent="0.25">
      <c r="A353" s="11" t="s">
        <v>57</v>
      </c>
      <c r="B353" s="11" t="s">
        <v>56</v>
      </c>
      <c r="C353" s="11" t="s">
        <v>32</v>
      </c>
      <c r="D353" s="11" t="s">
        <v>56</v>
      </c>
      <c r="E353" s="11" t="s">
        <v>56</v>
      </c>
      <c r="F353" s="11" t="s">
        <v>56</v>
      </c>
      <c r="G353" s="11" t="s">
        <v>173</v>
      </c>
      <c r="H353" s="1">
        <v>42216</v>
      </c>
      <c r="I353" s="11">
        <v>17</v>
      </c>
      <c r="J353" s="11">
        <v>17</v>
      </c>
      <c r="K353" s="11">
        <v>16510.669999999998</v>
      </c>
      <c r="L353" s="11">
        <v>15914.95</v>
      </c>
      <c r="M353" s="11">
        <v>16204.43</v>
      </c>
      <c r="N353" s="11">
        <v>20098.919999999998</v>
      </c>
      <c r="O353" s="11">
        <v>24441.040000000001</v>
      </c>
      <c r="P353" s="11">
        <v>27533.46</v>
      </c>
      <c r="Q353" s="11">
        <v>36068.239999999998</v>
      </c>
      <c r="R353" s="11">
        <v>40766.75</v>
      </c>
      <c r="S353" s="11">
        <v>49414.77</v>
      </c>
      <c r="T353" s="11">
        <v>55981.72</v>
      </c>
      <c r="U353" s="11">
        <v>62881.120000000003</v>
      </c>
      <c r="V353" s="11">
        <v>65037.69</v>
      </c>
      <c r="W353" s="11">
        <v>67421.919999999998</v>
      </c>
      <c r="X353" s="11">
        <v>69551.009999999995</v>
      </c>
      <c r="Y353" s="11">
        <v>71861.64</v>
      </c>
      <c r="Z353" s="11">
        <v>73632.649999999994</v>
      </c>
      <c r="AA353" s="11">
        <v>62826.12</v>
      </c>
      <c r="AB353" s="11">
        <v>71429.56</v>
      </c>
      <c r="AC353" s="11">
        <v>72223.45</v>
      </c>
      <c r="AD353" s="11">
        <v>74419.11</v>
      </c>
      <c r="AE353" s="11">
        <v>70444.479999999996</v>
      </c>
      <c r="AF353" s="11">
        <v>51377.66</v>
      </c>
      <c r="AG353" s="11">
        <v>32658.46</v>
      </c>
      <c r="AH353" s="11">
        <v>19158.12</v>
      </c>
      <c r="AI353" s="37">
        <v>62826.12</v>
      </c>
      <c r="AJ353" s="11">
        <v>16335.97</v>
      </c>
      <c r="AK353" s="11">
        <v>15743.5</v>
      </c>
      <c r="AL353" s="11">
        <v>15925.86</v>
      </c>
      <c r="AM353" s="11">
        <v>19071.78</v>
      </c>
      <c r="AN353" s="11">
        <v>23615.040000000001</v>
      </c>
      <c r="AO353" s="11">
        <v>26670.47</v>
      </c>
      <c r="AP353" s="11">
        <v>36613.160000000003</v>
      </c>
      <c r="AQ353" s="11">
        <v>41287.339999999997</v>
      </c>
      <c r="AR353" s="11">
        <v>49473.46</v>
      </c>
      <c r="AS353" s="11">
        <v>55624.75</v>
      </c>
      <c r="AT353" s="11">
        <v>63145.45</v>
      </c>
      <c r="AU353" s="11">
        <v>65584.899999999994</v>
      </c>
      <c r="AV353" s="11">
        <v>68110.179999999993</v>
      </c>
      <c r="AW353" s="11">
        <v>70230.350000000006</v>
      </c>
      <c r="AX353" s="11">
        <v>72667.38</v>
      </c>
      <c r="AY353" s="11">
        <v>73261.25</v>
      </c>
      <c r="AZ353" s="11">
        <v>74278.48</v>
      </c>
      <c r="BA353" s="11">
        <v>71055.37</v>
      </c>
      <c r="BB353" s="11">
        <v>71191.88</v>
      </c>
      <c r="BC353" s="11">
        <v>73233.77</v>
      </c>
      <c r="BD353" s="11">
        <v>70685.64</v>
      </c>
      <c r="BE353" s="11">
        <v>53017.34</v>
      </c>
      <c r="BF353" s="11">
        <v>33226.910000000003</v>
      </c>
      <c r="BG353" s="11">
        <v>19035.689999999999</v>
      </c>
      <c r="BH353" s="37">
        <v>74278.48</v>
      </c>
      <c r="BI353" s="11">
        <v>72.805760000000006</v>
      </c>
      <c r="BJ353" s="11">
        <v>72.199100000000001</v>
      </c>
      <c r="BK353" s="11">
        <v>71.589550000000003</v>
      </c>
      <c r="BL353" s="11">
        <v>71.115939999999995</v>
      </c>
      <c r="BM353" s="11">
        <v>70.702280000000002</v>
      </c>
      <c r="BN353" s="11">
        <v>70.371179999999995</v>
      </c>
      <c r="BO353" s="11">
        <v>70.390100000000004</v>
      </c>
      <c r="BP353" s="11">
        <v>71.736850000000004</v>
      </c>
      <c r="BQ353" s="11">
        <v>73.675839999999994</v>
      </c>
      <c r="BR353" s="11">
        <v>76.398979999999995</v>
      </c>
      <c r="BS353" s="11">
        <v>79.404200000000003</v>
      </c>
      <c r="BT353" s="11">
        <v>82.371359999999996</v>
      </c>
      <c r="BU353" s="11">
        <v>84.804479999999998</v>
      </c>
      <c r="BV353" s="11">
        <v>86.154579999999996</v>
      </c>
      <c r="BW353" s="11">
        <v>86.811000000000007</v>
      </c>
      <c r="BX353" s="11">
        <v>86.935929999999999</v>
      </c>
      <c r="BY353" s="11">
        <v>86.436660000000003</v>
      </c>
      <c r="BZ353" s="11">
        <v>84.972909999999999</v>
      </c>
      <c r="CA353" s="11">
        <v>82.794330000000002</v>
      </c>
      <c r="CB353" s="11">
        <v>80.313580000000002</v>
      </c>
      <c r="CC353" s="11">
        <v>77.431370000000001</v>
      </c>
      <c r="CD353" s="11">
        <v>75.384420000000006</v>
      </c>
      <c r="CE353" s="11">
        <v>73.821209999999994</v>
      </c>
      <c r="CF353" s="11">
        <v>72.476659999999995</v>
      </c>
      <c r="CG353" s="11">
        <v>12831.08</v>
      </c>
      <c r="CH353" s="11">
        <v>11501.78</v>
      </c>
      <c r="CI353" s="11">
        <v>11328.93</v>
      </c>
      <c r="CJ353" s="11">
        <v>11193.98</v>
      </c>
      <c r="CK353" s="11">
        <v>9004.0609999999997</v>
      </c>
      <c r="CL353" s="11">
        <v>9176.2379999999994</v>
      </c>
      <c r="CM353" s="11">
        <v>9090.0229999999992</v>
      </c>
      <c r="CN353" s="11">
        <v>8398.8379999999997</v>
      </c>
      <c r="CO353" s="11">
        <v>9465.1049999999996</v>
      </c>
      <c r="CP353" s="11">
        <v>11530.07</v>
      </c>
      <c r="CQ353" s="11">
        <v>16375.53</v>
      </c>
      <c r="CR353" s="11">
        <v>16675.14</v>
      </c>
      <c r="CS353" s="11">
        <v>17938.22</v>
      </c>
      <c r="CT353" s="11">
        <v>18964.79</v>
      </c>
      <c r="CU353" s="11">
        <v>20224.55</v>
      </c>
      <c r="CV353" s="11">
        <v>26203.51</v>
      </c>
      <c r="CW353" s="11">
        <v>40384.06</v>
      </c>
      <c r="CX353" s="11">
        <v>31371.33</v>
      </c>
      <c r="CY353" s="11">
        <v>23439.919999999998</v>
      </c>
      <c r="CZ353" s="11">
        <v>28682.77</v>
      </c>
      <c r="DA353" s="11">
        <v>27507.63</v>
      </c>
      <c r="DB353" s="11">
        <v>27170.04</v>
      </c>
      <c r="DC353" s="11">
        <v>19474.47</v>
      </c>
      <c r="DD353" s="11">
        <v>15782.19</v>
      </c>
      <c r="DE353" s="37">
        <v>40384.06</v>
      </c>
      <c r="DF353" s="11">
        <f t="shared" si="18"/>
        <v>17</v>
      </c>
      <c r="DG353" s="11">
        <f t="shared" si="19"/>
        <v>17</v>
      </c>
      <c r="DH353" s="20">
        <f t="shared" ca="1" si="20"/>
        <v>11452.359999999993</v>
      </c>
      <c r="DI353" s="11">
        <v>0</v>
      </c>
    </row>
    <row r="354" spans="1:113" x14ac:dyDescent="0.25">
      <c r="A354" s="11" t="s">
        <v>57</v>
      </c>
      <c r="B354" s="11" t="s">
        <v>56</v>
      </c>
      <c r="C354" s="11" t="s">
        <v>32</v>
      </c>
      <c r="D354" s="11" t="s">
        <v>56</v>
      </c>
      <c r="E354" s="11" t="s">
        <v>56</v>
      </c>
      <c r="F354" s="11" t="s">
        <v>56</v>
      </c>
      <c r="G354" s="11" t="s">
        <v>173</v>
      </c>
      <c r="H354" s="1">
        <v>42222</v>
      </c>
      <c r="I354" s="11">
        <v>17</v>
      </c>
      <c r="J354" s="11">
        <v>17</v>
      </c>
      <c r="K354" s="11">
        <v>2652.98</v>
      </c>
      <c r="L354" s="11">
        <v>2644.84</v>
      </c>
      <c r="M354" s="11">
        <v>2691.92</v>
      </c>
      <c r="N354" s="11">
        <v>3367.96</v>
      </c>
      <c r="O354" s="11">
        <v>4660.2</v>
      </c>
      <c r="P354" s="11">
        <v>5344.96</v>
      </c>
      <c r="Q354" s="11">
        <v>6593.1</v>
      </c>
      <c r="R354" s="11">
        <v>6817.88</v>
      </c>
      <c r="S354" s="11">
        <v>7710.38</v>
      </c>
      <c r="T354" s="11">
        <v>8887.02</v>
      </c>
      <c r="U354" s="11">
        <v>9818.24</v>
      </c>
      <c r="V354" s="11">
        <v>10164.219999999999</v>
      </c>
      <c r="W354" s="11">
        <v>10590.34</v>
      </c>
      <c r="X354" s="11">
        <v>10709.06</v>
      </c>
      <c r="Y354" s="11">
        <v>10846.04</v>
      </c>
      <c r="Z354" s="11">
        <v>11294.28</v>
      </c>
      <c r="AA354" s="11">
        <v>9371.7199999999993</v>
      </c>
      <c r="AB354" s="11">
        <v>10680.22</v>
      </c>
      <c r="AC354" s="11">
        <v>10889.02</v>
      </c>
      <c r="AD354" s="11">
        <v>11144.04</v>
      </c>
      <c r="AE354" s="11">
        <v>10664.88</v>
      </c>
      <c r="AF354" s="11">
        <v>8855.02</v>
      </c>
      <c r="AG354" s="11">
        <v>5440.94</v>
      </c>
      <c r="AH354" s="11">
        <v>3261.98</v>
      </c>
      <c r="AI354" s="37">
        <v>9371.7199999999993</v>
      </c>
      <c r="AJ354" s="11">
        <v>2646.7139999999999</v>
      </c>
      <c r="AK354" s="11">
        <v>2625.1439999999998</v>
      </c>
      <c r="AL354" s="11">
        <v>2680.3389999999999</v>
      </c>
      <c r="AM354" s="11">
        <v>3205.8850000000002</v>
      </c>
      <c r="AN354" s="11">
        <v>4464.4949999999999</v>
      </c>
      <c r="AO354" s="11">
        <v>5022.4989999999998</v>
      </c>
      <c r="AP354" s="11">
        <v>6608.0860000000002</v>
      </c>
      <c r="AQ354" s="11">
        <v>7018.7449999999999</v>
      </c>
      <c r="AR354" s="11">
        <v>7964.8310000000001</v>
      </c>
      <c r="AS354" s="11">
        <v>8957.9249999999993</v>
      </c>
      <c r="AT354" s="11">
        <v>9949.3089999999993</v>
      </c>
      <c r="AU354" s="11">
        <v>10342.34</v>
      </c>
      <c r="AV354" s="11">
        <v>10802.79</v>
      </c>
      <c r="AW354" s="11">
        <v>10890.86</v>
      </c>
      <c r="AX354" s="11">
        <v>11003.33</v>
      </c>
      <c r="AY354" s="11">
        <v>11337.3</v>
      </c>
      <c r="AZ354" s="11">
        <v>11109.86</v>
      </c>
      <c r="BA354" s="11">
        <v>10815.93</v>
      </c>
      <c r="BB354" s="11">
        <v>10820.32</v>
      </c>
      <c r="BC354" s="11">
        <v>11026.37</v>
      </c>
      <c r="BD354" s="11">
        <v>10854.07</v>
      </c>
      <c r="BE354" s="11">
        <v>9021.4110000000001</v>
      </c>
      <c r="BF354" s="11">
        <v>5419.7120000000004</v>
      </c>
      <c r="BG354" s="11">
        <v>3184.3290000000002</v>
      </c>
      <c r="BH354" s="37">
        <v>11109.86</v>
      </c>
      <c r="BI354" s="11">
        <v>79.422499999999999</v>
      </c>
      <c r="BJ354" s="11">
        <v>78.232500000000002</v>
      </c>
      <c r="BK354" s="11">
        <v>77.166499999999999</v>
      </c>
      <c r="BL354" s="11">
        <v>77.701840000000004</v>
      </c>
      <c r="BM354" s="11">
        <v>76.888999999999996</v>
      </c>
      <c r="BN354" s="11">
        <v>76.424999999999997</v>
      </c>
      <c r="BO354" s="11">
        <v>76.312160000000006</v>
      </c>
      <c r="BP354" s="11">
        <v>77.432670000000002</v>
      </c>
      <c r="BQ354" s="11">
        <v>81.809330000000003</v>
      </c>
      <c r="BR354" s="11">
        <v>85.575000000000003</v>
      </c>
      <c r="BS354" s="11">
        <v>87.8</v>
      </c>
      <c r="BT354" s="11">
        <v>90.283330000000007</v>
      </c>
      <c r="BU354" s="11">
        <v>91.031670000000005</v>
      </c>
      <c r="BV354" s="11">
        <v>91.51</v>
      </c>
      <c r="BW354" s="11">
        <v>92.045000000000002</v>
      </c>
      <c r="BX354" s="11">
        <v>92.438329999999993</v>
      </c>
      <c r="BY354" s="11">
        <v>92.435000000000002</v>
      </c>
      <c r="BZ354" s="11">
        <v>91.211659999999995</v>
      </c>
      <c r="CA354" s="11">
        <v>89.385000000000005</v>
      </c>
      <c r="CB354" s="11">
        <v>87.443169999999995</v>
      </c>
      <c r="CC354" s="11">
        <v>85.743499999999997</v>
      </c>
      <c r="CD354" s="11">
        <v>84.288499999999999</v>
      </c>
      <c r="CE354" s="11">
        <v>82.532169999999994</v>
      </c>
      <c r="CF354" s="11">
        <v>81.838329999999999</v>
      </c>
      <c r="CG354" s="11">
        <v>2696.7860000000001</v>
      </c>
      <c r="CH354" s="11">
        <v>2315.7339999999999</v>
      </c>
      <c r="CI354" s="11">
        <v>2325.9459999999999</v>
      </c>
      <c r="CJ354" s="11">
        <v>2343.3719999999998</v>
      </c>
      <c r="CK354" s="11">
        <v>1553.759</v>
      </c>
      <c r="CL354" s="11">
        <v>1514.402</v>
      </c>
      <c r="CM354" s="11">
        <v>1471.4090000000001</v>
      </c>
      <c r="CN354" s="11">
        <v>966.93870000000004</v>
      </c>
      <c r="CO354" s="11">
        <v>1030.4739999999999</v>
      </c>
      <c r="CP354" s="11">
        <v>877.69</v>
      </c>
      <c r="CQ354" s="11">
        <v>1260.8910000000001</v>
      </c>
      <c r="CR354" s="11">
        <v>1560.0239999999999</v>
      </c>
      <c r="CS354" s="11">
        <v>1726.1790000000001</v>
      </c>
      <c r="CT354" s="11">
        <v>1859.2429999999999</v>
      </c>
      <c r="CU354" s="11">
        <v>2032.38</v>
      </c>
      <c r="CV354" s="11">
        <v>2834.0439999999999</v>
      </c>
      <c r="CW354" s="11">
        <v>3220.6219999999998</v>
      </c>
      <c r="CX354" s="11">
        <v>2605.7730000000001</v>
      </c>
      <c r="CY354" s="11">
        <v>1848.0229999999999</v>
      </c>
      <c r="CZ354" s="11">
        <v>2387.1039999999998</v>
      </c>
      <c r="DA354" s="11">
        <v>2687.24</v>
      </c>
      <c r="DB354" s="11">
        <v>3895.703</v>
      </c>
      <c r="DC354" s="11">
        <v>3152.4609999999998</v>
      </c>
      <c r="DD354" s="11">
        <v>2690.0619999999999</v>
      </c>
      <c r="DE354" s="37">
        <v>3220.6219999999998</v>
      </c>
      <c r="DF354" s="11">
        <f t="shared" si="18"/>
        <v>17</v>
      </c>
      <c r="DG354" s="11">
        <f t="shared" si="19"/>
        <v>17</v>
      </c>
      <c r="DH354" s="20">
        <f t="shared" ca="1" si="20"/>
        <v>1738.1400000000012</v>
      </c>
      <c r="DI354" s="11">
        <v>0</v>
      </c>
    </row>
    <row r="355" spans="1:113" x14ac:dyDescent="0.25">
      <c r="A355" s="11" t="s">
        <v>57</v>
      </c>
      <c r="B355" s="11" t="s">
        <v>56</v>
      </c>
      <c r="C355" s="11" t="s">
        <v>32</v>
      </c>
      <c r="D355" s="11" t="s">
        <v>56</v>
      </c>
      <c r="E355" s="11" t="s">
        <v>56</v>
      </c>
      <c r="F355" s="11" t="s">
        <v>56</v>
      </c>
      <c r="G355" s="11" t="s">
        <v>173</v>
      </c>
      <c r="H355" s="1">
        <v>42222</v>
      </c>
      <c r="I355" s="11">
        <v>17</v>
      </c>
      <c r="J355" s="11">
        <v>18</v>
      </c>
      <c r="K355" s="11">
        <v>12406.31</v>
      </c>
      <c r="L355" s="11">
        <v>11548.58</v>
      </c>
      <c r="M355" s="11">
        <v>11733.67</v>
      </c>
      <c r="N355" s="11">
        <v>13850.23</v>
      </c>
      <c r="O355" s="11">
        <v>17403.689999999999</v>
      </c>
      <c r="P355" s="11">
        <v>19905.97</v>
      </c>
      <c r="Q355" s="11">
        <v>26171.17</v>
      </c>
      <c r="R355" s="11">
        <v>30800.84</v>
      </c>
      <c r="S355" s="11">
        <v>37923.31</v>
      </c>
      <c r="T355" s="11">
        <v>42124.03</v>
      </c>
      <c r="U355" s="11">
        <v>49583.74</v>
      </c>
      <c r="V355" s="11">
        <v>51946.99</v>
      </c>
      <c r="W355" s="11">
        <v>53052.43</v>
      </c>
      <c r="X355" s="11">
        <v>53006.23</v>
      </c>
      <c r="Y355" s="11">
        <v>53948.15</v>
      </c>
      <c r="Z355" s="11">
        <v>55944.45</v>
      </c>
      <c r="AA355" s="11">
        <v>47479.43</v>
      </c>
      <c r="AB355" s="11">
        <v>46442.58</v>
      </c>
      <c r="AC355" s="11">
        <v>54544.59</v>
      </c>
      <c r="AD355" s="11">
        <v>55586.54</v>
      </c>
      <c r="AE355" s="11">
        <v>50952.36</v>
      </c>
      <c r="AF355" s="11">
        <v>36304.28</v>
      </c>
      <c r="AG355" s="11">
        <v>21360.73</v>
      </c>
      <c r="AH355" s="11">
        <v>14672.52</v>
      </c>
      <c r="AI355" s="37">
        <v>46961.01</v>
      </c>
      <c r="AJ355" s="11">
        <v>12195.88</v>
      </c>
      <c r="AK355" s="11">
        <v>11338.16</v>
      </c>
      <c r="AL355" s="11">
        <v>11450.02</v>
      </c>
      <c r="AM355" s="11">
        <v>12949.37</v>
      </c>
      <c r="AN355" s="11">
        <v>16807.11</v>
      </c>
      <c r="AO355" s="11">
        <v>19365.32</v>
      </c>
      <c r="AP355" s="11">
        <v>26707.84</v>
      </c>
      <c r="AQ355" s="11">
        <v>31119.93</v>
      </c>
      <c r="AR355" s="11">
        <v>37722.550000000003</v>
      </c>
      <c r="AS355" s="11">
        <v>41717.519999999997</v>
      </c>
      <c r="AT355" s="11">
        <v>49661.39</v>
      </c>
      <c r="AU355" s="11">
        <v>52239.08</v>
      </c>
      <c r="AV355" s="11">
        <v>53457.46</v>
      </c>
      <c r="AW355" s="11">
        <v>53463.66</v>
      </c>
      <c r="AX355" s="11">
        <v>54496.99</v>
      </c>
      <c r="AY355" s="11">
        <v>55720.55</v>
      </c>
      <c r="AZ355" s="11">
        <v>55018.83</v>
      </c>
      <c r="BA355" s="11">
        <v>54244.34</v>
      </c>
      <c r="BB355" s="11">
        <v>54403.14</v>
      </c>
      <c r="BC355" s="11">
        <v>54776.24</v>
      </c>
      <c r="BD355" s="11">
        <v>51258.89</v>
      </c>
      <c r="BE355" s="11">
        <v>37952.94</v>
      </c>
      <c r="BF355" s="11">
        <v>21856.89</v>
      </c>
      <c r="BG355" s="11">
        <v>14491.25</v>
      </c>
      <c r="BH355" s="37">
        <v>54414.47</v>
      </c>
      <c r="BI355" s="11">
        <v>71.773250000000004</v>
      </c>
      <c r="BJ355" s="11">
        <v>70.899299999999997</v>
      </c>
      <c r="BK355" s="11">
        <v>70.134280000000004</v>
      </c>
      <c r="BL355" s="11">
        <v>69.298419999999993</v>
      </c>
      <c r="BM355" s="11">
        <v>68.776399999999995</v>
      </c>
      <c r="BN355" s="11">
        <v>68.212639999999993</v>
      </c>
      <c r="BO355" s="11">
        <v>68.438119999999998</v>
      </c>
      <c r="BP355" s="11">
        <v>70.565799999999996</v>
      </c>
      <c r="BQ355" s="11">
        <v>74.363460000000003</v>
      </c>
      <c r="BR355" s="11">
        <v>77.505809999999997</v>
      </c>
      <c r="BS355" s="11">
        <v>80.466080000000005</v>
      </c>
      <c r="BT355" s="11">
        <v>81.489519999999999</v>
      </c>
      <c r="BU355" s="11">
        <v>81.475750000000005</v>
      </c>
      <c r="BV355" s="11">
        <v>81.038709999999995</v>
      </c>
      <c r="BW355" s="11">
        <v>82.000429999999994</v>
      </c>
      <c r="BX355" s="11">
        <v>81.98124</v>
      </c>
      <c r="BY355" s="11">
        <v>81.212739999999997</v>
      </c>
      <c r="BZ355" s="11">
        <v>79.450590000000005</v>
      </c>
      <c r="CA355" s="11">
        <v>77.669250000000005</v>
      </c>
      <c r="CB355" s="11">
        <v>74.970619999999997</v>
      </c>
      <c r="CC355" s="11">
        <v>72.776750000000007</v>
      </c>
      <c r="CD355" s="11">
        <v>71.398570000000007</v>
      </c>
      <c r="CE355" s="11">
        <v>70.109120000000004</v>
      </c>
      <c r="CF355" s="11">
        <v>68.808490000000006</v>
      </c>
      <c r="CG355" s="11">
        <v>9383.482</v>
      </c>
      <c r="CH355" s="11">
        <v>8240.7420000000002</v>
      </c>
      <c r="CI355" s="11">
        <v>7931.87</v>
      </c>
      <c r="CJ355" s="11">
        <v>7706.1909999999998</v>
      </c>
      <c r="CK355" s="11">
        <v>5977.7960000000003</v>
      </c>
      <c r="CL355" s="11">
        <v>5929.6909999999998</v>
      </c>
      <c r="CM355" s="11">
        <v>6586.8959999999997</v>
      </c>
      <c r="CN355" s="11">
        <v>6690.4629999999997</v>
      </c>
      <c r="CO355" s="11">
        <v>7555.9830000000002</v>
      </c>
      <c r="CP355" s="11">
        <v>8783.1880000000001</v>
      </c>
      <c r="CQ355" s="11">
        <v>12187.03</v>
      </c>
      <c r="CR355" s="11">
        <v>11841.55</v>
      </c>
      <c r="CS355" s="11">
        <v>12771.54</v>
      </c>
      <c r="CT355" s="11">
        <v>13568.94</v>
      </c>
      <c r="CU355" s="11">
        <v>14103.28</v>
      </c>
      <c r="CV355" s="11">
        <v>18993.88</v>
      </c>
      <c r="CW355" s="11">
        <v>16518.39</v>
      </c>
      <c r="CX355" s="11">
        <v>14427.85</v>
      </c>
      <c r="CY355" s="11">
        <v>13856.33</v>
      </c>
      <c r="CZ355" s="11">
        <v>23131.09</v>
      </c>
      <c r="DA355" s="11">
        <v>22042.05</v>
      </c>
      <c r="DB355" s="11">
        <v>20680.91</v>
      </c>
      <c r="DC355" s="11">
        <v>14399.55</v>
      </c>
      <c r="DD355" s="11">
        <v>12033.88</v>
      </c>
      <c r="DE355" s="37">
        <v>16303.97</v>
      </c>
      <c r="DF355" s="11">
        <f t="shared" si="18"/>
        <v>17</v>
      </c>
      <c r="DG355" s="11">
        <f t="shared" si="19"/>
        <v>18</v>
      </c>
      <c r="DH355" s="20">
        <f t="shared" ca="1" si="20"/>
        <v>7670.5799999999945</v>
      </c>
      <c r="DI355" s="11">
        <v>0</v>
      </c>
    </row>
    <row r="356" spans="1:113" x14ac:dyDescent="0.25">
      <c r="A356" s="11" t="s">
        <v>57</v>
      </c>
      <c r="B356" s="11" t="s">
        <v>56</v>
      </c>
      <c r="C356" s="11" t="s">
        <v>32</v>
      </c>
      <c r="D356" s="11" t="s">
        <v>56</v>
      </c>
      <c r="E356" s="11" t="s">
        <v>56</v>
      </c>
      <c r="F356" s="11" t="s">
        <v>56</v>
      </c>
      <c r="G356" s="11" t="s">
        <v>173</v>
      </c>
      <c r="H356" s="1">
        <v>42229</v>
      </c>
      <c r="I356" s="11">
        <v>18</v>
      </c>
      <c r="J356" s="11">
        <v>19</v>
      </c>
      <c r="K356" s="11">
        <v>14683.1</v>
      </c>
      <c r="L356" s="11">
        <v>14031.26</v>
      </c>
      <c r="M356" s="11">
        <v>14070.43</v>
      </c>
      <c r="N356" s="11">
        <v>16873.61</v>
      </c>
      <c r="O356" s="11">
        <v>21399.67</v>
      </c>
      <c r="P356" s="11">
        <v>24216.26</v>
      </c>
      <c r="Q356" s="11">
        <v>32161.52</v>
      </c>
      <c r="R356" s="11">
        <v>35009.660000000003</v>
      </c>
      <c r="S356" s="11">
        <v>41746.58</v>
      </c>
      <c r="T356" s="11">
        <v>47501.78</v>
      </c>
      <c r="U356" s="11">
        <v>55614.32</v>
      </c>
      <c r="V356" s="11">
        <v>58884.99</v>
      </c>
      <c r="W356" s="11">
        <v>61266.63</v>
      </c>
      <c r="X356" s="11">
        <v>62883.09</v>
      </c>
      <c r="Y356" s="11">
        <v>64053.3</v>
      </c>
      <c r="Z356" s="11">
        <v>65668.38</v>
      </c>
      <c r="AA356" s="11">
        <v>68339.34</v>
      </c>
      <c r="AB356" s="11">
        <v>59137.65</v>
      </c>
      <c r="AC356" s="11">
        <v>59362.47</v>
      </c>
      <c r="AD356" s="11">
        <v>70088.070000000007</v>
      </c>
      <c r="AE356" s="11">
        <v>65824.13</v>
      </c>
      <c r="AF356" s="11">
        <v>47576.06</v>
      </c>
      <c r="AG356" s="11">
        <v>27514.82</v>
      </c>
      <c r="AH356" s="11">
        <v>18102.98</v>
      </c>
      <c r="AI356" s="37">
        <v>59250.06</v>
      </c>
      <c r="AJ356" s="11">
        <v>14506.48</v>
      </c>
      <c r="AK356" s="11">
        <v>13838.14</v>
      </c>
      <c r="AL356" s="11">
        <v>13785.49</v>
      </c>
      <c r="AM356" s="11">
        <v>15837.54</v>
      </c>
      <c r="AN356" s="11">
        <v>20632.490000000002</v>
      </c>
      <c r="AO356" s="11">
        <v>23316.6</v>
      </c>
      <c r="AP356" s="11">
        <v>32699.89</v>
      </c>
      <c r="AQ356" s="11">
        <v>35502.589999999997</v>
      </c>
      <c r="AR356" s="11">
        <v>41801.21</v>
      </c>
      <c r="AS356" s="11">
        <v>47255.19</v>
      </c>
      <c r="AT356" s="11">
        <v>55951.15</v>
      </c>
      <c r="AU356" s="11">
        <v>59499.96</v>
      </c>
      <c r="AV356" s="11">
        <v>62009.66</v>
      </c>
      <c r="AW356" s="11">
        <v>63636.639999999999</v>
      </c>
      <c r="AX356" s="11">
        <v>64894.51</v>
      </c>
      <c r="AY356" s="11">
        <v>66768.14</v>
      </c>
      <c r="AZ356" s="11">
        <v>67901.850000000006</v>
      </c>
      <c r="BA356" s="11">
        <v>68109.86</v>
      </c>
      <c r="BB356" s="11">
        <v>68105.570000000007</v>
      </c>
      <c r="BC356" s="11">
        <v>69465.05</v>
      </c>
      <c r="BD356" s="11">
        <v>66057.13</v>
      </c>
      <c r="BE356" s="11">
        <v>49123.9</v>
      </c>
      <c r="BF356" s="11">
        <v>28003.54</v>
      </c>
      <c r="BG356" s="11">
        <v>17908.77</v>
      </c>
      <c r="BH356" s="37">
        <v>68276.09</v>
      </c>
      <c r="BI356" s="11">
        <v>72.616110000000006</v>
      </c>
      <c r="BJ356" s="11">
        <v>71.735669999999999</v>
      </c>
      <c r="BK356" s="11">
        <v>71.043710000000004</v>
      </c>
      <c r="BL356" s="11">
        <v>70.377709999999993</v>
      </c>
      <c r="BM356" s="11">
        <v>69.713139999999996</v>
      </c>
      <c r="BN356" s="11">
        <v>69.093119999999999</v>
      </c>
      <c r="BO356" s="11">
        <v>69.288679999999999</v>
      </c>
      <c r="BP356" s="11">
        <v>72.273120000000006</v>
      </c>
      <c r="BQ356" s="11">
        <v>76.797910000000002</v>
      </c>
      <c r="BR356" s="11">
        <v>81.103099999999998</v>
      </c>
      <c r="BS356" s="11">
        <v>84.927059999999997</v>
      </c>
      <c r="BT356" s="11">
        <v>88.040210000000002</v>
      </c>
      <c r="BU356" s="11">
        <v>90.220879999999994</v>
      </c>
      <c r="BV356" s="11">
        <v>91.438400000000001</v>
      </c>
      <c r="BW356" s="11">
        <v>91.485309999999998</v>
      </c>
      <c r="BX356" s="11">
        <v>92.385310000000004</v>
      </c>
      <c r="BY356" s="11">
        <v>91.875259999999997</v>
      </c>
      <c r="BZ356" s="11">
        <v>90.666240000000002</v>
      </c>
      <c r="CA356" s="11">
        <v>87.722939999999994</v>
      </c>
      <c r="CB356" s="11">
        <v>83.655280000000005</v>
      </c>
      <c r="CC356" s="11">
        <v>80.30489</v>
      </c>
      <c r="CD356" s="11">
        <v>78.754559999999998</v>
      </c>
      <c r="CE356" s="11">
        <v>77.290279999999996</v>
      </c>
      <c r="CF356" s="11">
        <v>76.199560000000005</v>
      </c>
      <c r="CG356" s="11">
        <v>12312.24</v>
      </c>
      <c r="CH356" s="11">
        <v>10933.49</v>
      </c>
      <c r="CI356" s="11">
        <v>10711.93</v>
      </c>
      <c r="CJ356" s="11">
        <v>10421.219999999999</v>
      </c>
      <c r="CK356" s="11">
        <v>7806.2889999999998</v>
      </c>
      <c r="CL356" s="11">
        <v>7875.9740000000002</v>
      </c>
      <c r="CM356" s="11">
        <v>8418.0570000000007</v>
      </c>
      <c r="CN356" s="11">
        <v>8222.58</v>
      </c>
      <c r="CO356" s="11">
        <v>9498.4989999999998</v>
      </c>
      <c r="CP356" s="11">
        <v>11292.43</v>
      </c>
      <c r="CQ356" s="11">
        <v>16445.53</v>
      </c>
      <c r="CR356" s="11">
        <v>17184.47</v>
      </c>
      <c r="CS356" s="11">
        <v>18659.939999999999</v>
      </c>
      <c r="CT356" s="11">
        <v>19633.169999999998</v>
      </c>
      <c r="CU356" s="11">
        <v>20811.330000000002</v>
      </c>
      <c r="CV356" s="11">
        <v>24493.91</v>
      </c>
      <c r="CW356" s="11">
        <v>28914.53</v>
      </c>
      <c r="CX356" s="11">
        <v>22732.25</v>
      </c>
      <c r="CY356" s="11">
        <v>12178.73</v>
      </c>
      <c r="CZ356" s="11">
        <v>19710.98</v>
      </c>
      <c r="DA356" s="11">
        <v>27196.78</v>
      </c>
      <c r="DB356" s="11">
        <v>27317.599999999999</v>
      </c>
      <c r="DC356" s="11">
        <v>19835.830000000002</v>
      </c>
      <c r="DD356" s="11">
        <v>16162.57</v>
      </c>
      <c r="DE356" s="37">
        <v>17456.48</v>
      </c>
      <c r="DF356" s="11">
        <f t="shared" si="18"/>
        <v>18</v>
      </c>
      <c r="DG356" s="11">
        <f t="shared" si="19"/>
        <v>19</v>
      </c>
      <c r="DH356" s="20">
        <f t="shared" ca="1" si="20"/>
        <v>8857.6549999999988</v>
      </c>
      <c r="DI356" s="11">
        <v>0</v>
      </c>
    </row>
    <row r="357" spans="1:113" x14ac:dyDescent="0.25">
      <c r="A357" s="11" t="s">
        <v>57</v>
      </c>
      <c r="B357" s="11" t="s">
        <v>56</v>
      </c>
      <c r="C357" s="11" t="s">
        <v>32</v>
      </c>
      <c r="D357" s="11" t="s">
        <v>56</v>
      </c>
      <c r="E357" s="11" t="s">
        <v>56</v>
      </c>
      <c r="F357" s="11" t="s">
        <v>56</v>
      </c>
      <c r="G357" s="11" t="s">
        <v>173</v>
      </c>
      <c r="H357" s="1">
        <v>42230</v>
      </c>
      <c r="I357" s="11">
        <v>17</v>
      </c>
      <c r="J357" s="11">
        <v>17</v>
      </c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F357" s="11">
        <f t="shared" si="18"/>
        <v>17</v>
      </c>
      <c r="DG357" s="11">
        <f t="shared" si="19"/>
        <v>17</v>
      </c>
      <c r="DH357" s="20">
        <f t="shared" ca="1" si="20"/>
        <v>0</v>
      </c>
      <c r="DI357" s="11">
        <v>1</v>
      </c>
    </row>
    <row r="358" spans="1:113" x14ac:dyDescent="0.25">
      <c r="A358" s="11" t="s">
        <v>57</v>
      </c>
      <c r="B358" s="11" t="s">
        <v>56</v>
      </c>
      <c r="C358" s="11" t="s">
        <v>32</v>
      </c>
      <c r="D358" s="11" t="s">
        <v>56</v>
      </c>
      <c r="E358" s="11" t="s">
        <v>56</v>
      </c>
      <c r="F358" s="11" t="s">
        <v>56</v>
      </c>
      <c r="G358" s="11" t="s">
        <v>173</v>
      </c>
      <c r="H358" s="1">
        <v>42230</v>
      </c>
      <c r="I358" s="11">
        <v>17</v>
      </c>
      <c r="J358" s="11">
        <v>18</v>
      </c>
      <c r="K358" s="11">
        <v>5106.7380000000003</v>
      </c>
      <c r="L358" s="11">
        <v>5200.5510000000004</v>
      </c>
      <c r="M358" s="11">
        <v>5191.259</v>
      </c>
      <c r="N358" s="11">
        <v>5916.8280000000004</v>
      </c>
      <c r="O358" s="11">
        <v>7229.3230000000003</v>
      </c>
      <c r="P358" s="11">
        <v>8913.1129999999994</v>
      </c>
      <c r="Q358" s="11">
        <v>12040.2</v>
      </c>
      <c r="R358" s="11">
        <v>13424.36</v>
      </c>
      <c r="S358" s="11">
        <v>16602.240000000002</v>
      </c>
      <c r="T358" s="11">
        <v>20554.560000000001</v>
      </c>
      <c r="U358" s="11">
        <v>21760.93</v>
      </c>
      <c r="V358" s="11">
        <v>22336.57</v>
      </c>
      <c r="W358" s="11">
        <v>22439.23</v>
      </c>
      <c r="X358" s="11">
        <v>23352.27</v>
      </c>
      <c r="Y358" s="11">
        <v>24104.05</v>
      </c>
      <c r="Z358" s="11">
        <v>25188.52</v>
      </c>
      <c r="AA358" s="11">
        <v>22112.6</v>
      </c>
      <c r="AB358" s="11">
        <v>21846.240000000002</v>
      </c>
      <c r="AC358" s="11">
        <v>25589.94</v>
      </c>
      <c r="AD358" s="11">
        <v>26004.79</v>
      </c>
      <c r="AE358" s="11">
        <v>24285.17</v>
      </c>
      <c r="AF358" s="11">
        <v>18563.27</v>
      </c>
      <c r="AG358" s="11">
        <v>11254.93</v>
      </c>
      <c r="AH358" s="11">
        <v>6508.3559999999998</v>
      </c>
      <c r="AI358" s="37">
        <v>21979.42</v>
      </c>
      <c r="AJ358" s="11">
        <v>4976.6980000000003</v>
      </c>
      <c r="AK358" s="11">
        <v>5055.625</v>
      </c>
      <c r="AL358" s="11">
        <v>5040.817</v>
      </c>
      <c r="AM358" s="11">
        <v>5606.0929999999998</v>
      </c>
      <c r="AN358" s="11">
        <v>7018.2550000000001</v>
      </c>
      <c r="AO358" s="11">
        <v>8689.8780000000006</v>
      </c>
      <c r="AP358" s="11">
        <v>12211.11</v>
      </c>
      <c r="AQ358" s="11">
        <v>13559.15</v>
      </c>
      <c r="AR358" s="11">
        <v>16517.62</v>
      </c>
      <c r="AS358" s="11">
        <v>20304.849999999999</v>
      </c>
      <c r="AT358" s="11">
        <v>21774.66</v>
      </c>
      <c r="AU358" s="11">
        <v>22406.17</v>
      </c>
      <c r="AV358" s="11">
        <v>22534.45</v>
      </c>
      <c r="AW358" s="11">
        <v>23464.63</v>
      </c>
      <c r="AX358" s="11">
        <v>24293.4</v>
      </c>
      <c r="AY358" s="11">
        <v>24785.71</v>
      </c>
      <c r="AZ358" s="11">
        <v>24983.09</v>
      </c>
      <c r="BA358" s="11">
        <v>25136.05</v>
      </c>
      <c r="BB358" s="11">
        <v>25405.58</v>
      </c>
      <c r="BC358" s="11">
        <v>25489.95</v>
      </c>
      <c r="BD358" s="11">
        <v>24234.5</v>
      </c>
      <c r="BE358" s="11">
        <v>19115.060000000001</v>
      </c>
      <c r="BF358" s="11">
        <v>11402.82</v>
      </c>
      <c r="BG358" s="11">
        <v>6427.4570000000003</v>
      </c>
      <c r="BH358" s="37">
        <v>25010.560000000001</v>
      </c>
      <c r="BI358" s="11">
        <v>71.085539999999995</v>
      </c>
      <c r="BJ358" s="11">
        <v>70.155349999999999</v>
      </c>
      <c r="BK358" s="11">
        <v>70.083759999999998</v>
      </c>
      <c r="BL358" s="11">
        <v>69.422929999999994</v>
      </c>
      <c r="BM358" s="11">
        <v>69.181659999999994</v>
      </c>
      <c r="BN358" s="11">
        <v>68.902479999999997</v>
      </c>
      <c r="BO358" s="11">
        <v>68.813000000000002</v>
      </c>
      <c r="BP358" s="11">
        <v>70.810190000000006</v>
      </c>
      <c r="BQ358" s="11">
        <v>73.782169999999994</v>
      </c>
      <c r="BR358" s="11">
        <v>77.261780000000002</v>
      </c>
      <c r="BS358" s="11">
        <v>80.030569999999997</v>
      </c>
      <c r="BT358" s="11">
        <v>82.082800000000006</v>
      </c>
      <c r="BU358" s="11">
        <v>83.426749999999998</v>
      </c>
      <c r="BV358" s="11">
        <v>84.988529999999997</v>
      </c>
      <c r="BW358" s="11">
        <v>86.339489999999998</v>
      </c>
      <c r="BX358" s="11">
        <v>87.454769999999996</v>
      </c>
      <c r="BY358" s="11">
        <v>86.837580000000003</v>
      </c>
      <c r="BZ358" s="11">
        <v>85.123570000000001</v>
      </c>
      <c r="CA358" s="11">
        <v>83.59554</v>
      </c>
      <c r="CB358" s="11">
        <v>80.757959999999997</v>
      </c>
      <c r="CC358" s="11">
        <v>78.881529999999998</v>
      </c>
      <c r="CD358" s="11">
        <v>76.78407</v>
      </c>
      <c r="CE358" s="11">
        <v>74.634389999999996</v>
      </c>
      <c r="CF358" s="11">
        <v>73.368160000000003</v>
      </c>
      <c r="CG358" s="11">
        <v>4091.357</v>
      </c>
      <c r="CH358" s="11">
        <v>3813.43</v>
      </c>
      <c r="CI358" s="11">
        <v>3621.8960000000002</v>
      </c>
      <c r="CJ358" s="11">
        <v>3641.9160000000002</v>
      </c>
      <c r="CK358" s="11">
        <v>3073.1509999999998</v>
      </c>
      <c r="CL358" s="11">
        <v>3195.0729999999999</v>
      </c>
      <c r="CM358" s="11">
        <v>3201.23</v>
      </c>
      <c r="CN358" s="11">
        <v>3784.6950000000002</v>
      </c>
      <c r="CO358" s="11">
        <v>4198.5129999999999</v>
      </c>
      <c r="CP358" s="11">
        <v>5352.9210000000003</v>
      </c>
      <c r="CQ358" s="11">
        <v>8052.8919999999998</v>
      </c>
      <c r="CR358" s="11">
        <v>8300.0419999999995</v>
      </c>
      <c r="CS358" s="11">
        <v>9154.5509999999995</v>
      </c>
      <c r="CT358" s="11">
        <v>9701.3610000000008</v>
      </c>
      <c r="CU358" s="11">
        <v>10110.49</v>
      </c>
      <c r="CV358" s="11">
        <v>12531.95</v>
      </c>
      <c r="CW358" s="11">
        <v>10018.17</v>
      </c>
      <c r="CX358" s="11">
        <v>7763.8069999999998</v>
      </c>
      <c r="CY358" s="11">
        <v>7047.92</v>
      </c>
      <c r="CZ358" s="11">
        <v>12760.89</v>
      </c>
      <c r="DA358" s="11">
        <v>13618.72</v>
      </c>
      <c r="DB358" s="11">
        <v>11461.13</v>
      </c>
      <c r="DC358" s="11">
        <v>7225.625</v>
      </c>
      <c r="DD358" s="11">
        <v>5615.8450000000003</v>
      </c>
      <c r="DE358" s="37">
        <v>9437.7189999999991</v>
      </c>
      <c r="DF358" s="11">
        <f t="shared" si="18"/>
        <v>17</v>
      </c>
      <c r="DG358" s="11">
        <f t="shared" si="19"/>
        <v>18</v>
      </c>
      <c r="DH358" s="20">
        <f t="shared" ca="1" si="20"/>
        <v>3080.1500000000015</v>
      </c>
      <c r="DI358" s="11">
        <v>0</v>
      </c>
    </row>
    <row r="359" spans="1:113" x14ac:dyDescent="0.25">
      <c r="A359" s="11" t="s">
        <v>57</v>
      </c>
      <c r="B359" s="11" t="s">
        <v>56</v>
      </c>
      <c r="C359" s="11" t="s">
        <v>32</v>
      </c>
      <c r="D359" s="11" t="s">
        <v>56</v>
      </c>
      <c r="E359" s="11" t="s">
        <v>56</v>
      </c>
      <c r="F359" s="11" t="s">
        <v>56</v>
      </c>
      <c r="G359" s="11" t="s">
        <v>173</v>
      </c>
      <c r="H359" s="1">
        <v>42230</v>
      </c>
      <c r="I359" s="11">
        <v>18</v>
      </c>
      <c r="J359" s="11">
        <v>18</v>
      </c>
      <c r="K359" s="11">
        <v>1487.66</v>
      </c>
      <c r="L359" s="11">
        <v>1606.48</v>
      </c>
      <c r="M359" s="11">
        <v>1582.7</v>
      </c>
      <c r="N359" s="11">
        <v>1981.72</v>
      </c>
      <c r="O359" s="11">
        <v>2482.9</v>
      </c>
      <c r="P359" s="11">
        <v>2884.48</v>
      </c>
      <c r="Q359" s="11">
        <v>3406.76</v>
      </c>
      <c r="R359" s="11">
        <v>3422.3</v>
      </c>
      <c r="S359" s="11">
        <v>4096.5600000000004</v>
      </c>
      <c r="T359" s="11">
        <v>4723.92</v>
      </c>
      <c r="U359" s="11">
        <v>5236.9399999999996</v>
      </c>
      <c r="V359" s="11">
        <v>5546.94</v>
      </c>
      <c r="W359" s="11">
        <v>5800.58</v>
      </c>
      <c r="X359" s="11">
        <v>6059</v>
      </c>
      <c r="Y359" s="11">
        <v>6190.04</v>
      </c>
      <c r="Z359" s="11">
        <v>6413.24</v>
      </c>
      <c r="AA359" s="11">
        <v>6120.18</v>
      </c>
      <c r="AB359" s="11">
        <v>5519.54</v>
      </c>
      <c r="AC359" s="11">
        <v>6420.34</v>
      </c>
      <c r="AD359" s="11">
        <v>6571.92</v>
      </c>
      <c r="AE359" s="11">
        <v>6188.36</v>
      </c>
      <c r="AF359" s="11">
        <v>5393.72</v>
      </c>
      <c r="AG359" s="11">
        <v>3459.32</v>
      </c>
      <c r="AH359" s="11">
        <v>1918.18</v>
      </c>
      <c r="AI359" s="37">
        <v>5519.54</v>
      </c>
      <c r="AJ359" s="11">
        <v>1443.9939999999999</v>
      </c>
      <c r="AK359" s="11">
        <v>1570.42</v>
      </c>
      <c r="AL359" s="11">
        <v>1553.856</v>
      </c>
      <c r="AM359" s="11">
        <v>1898.05</v>
      </c>
      <c r="AN359" s="11">
        <v>2403.752</v>
      </c>
      <c r="AO359" s="11">
        <v>2697.9279999999999</v>
      </c>
      <c r="AP359" s="11">
        <v>3408.241</v>
      </c>
      <c r="AQ359" s="11">
        <v>3562.8040000000001</v>
      </c>
      <c r="AR359" s="11">
        <v>4195.82</v>
      </c>
      <c r="AS359" s="11">
        <v>4754.0829999999996</v>
      </c>
      <c r="AT359" s="11">
        <v>5297.2669999999998</v>
      </c>
      <c r="AU359" s="11">
        <v>5620.3339999999998</v>
      </c>
      <c r="AV359" s="11">
        <v>5889.8720000000003</v>
      </c>
      <c r="AW359" s="11">
        <v>6145.3320000000003</v>
      </c>
      <c r="AX359" s="11">
        <v>6252.62</v>
      </c>
      <c r="AY359" s="11">
        <v>6511.3159999999998</v>
      </c>
      <c r="AZ359" s="11">
        <v>6142.1319999999996</v>
      </c>
      <c r="BA359" s="11">
        <v>6359.857</v>
      </c>
      <c r="BB359" s="11">
        <v>6335.585</v>
      </c>
      <c r="BC359" s="11">
        <v>6461.0690000000004</v>
      </c>
      <c r="BD359" s="11">
        <v>6291.4530000000004</v>
      </c>
      <c r="BE359" s="11">
        <v>5488.3019999999997</v>
      </c>
      <c r="BF359" s="11">
        <v>3486.674</v>
      </c>
      <c r="BG359" s="11">
        <v>1890.8979999999999</v>
      </c>
      <c r="BH359" s="37">
        <v>6359.857</v>
      </c>
      <c r="BI359" s="11">
        <v>78.772220000000004</v>
      </c>
      <c r="BJ359" s="11">
        <v>77.152780000000007</v>
      </c>
      <c r="BK359" s="11">
        <v>75.166659999999993</v>
      </c>
      <c r="BL359" s="11">
        <v>73.573890000000006</v>
      </c>
      <c r="BM359" s="11">
        <v>71.449449999999999</v>
      </c>
      <c r="BN359" s="11">
        <v>68.900000000000006</v>
      </c>
      <c r="BO359" s="11">
        <v>68.067779999999999</v>
      </c>
      <c r="BP359" s="11">
        <v>70.636669999999995</v>
      </c>
      <c r="BQ359" s="11">
        <v>73.972219999999993</v>
      </c>
      <c r="BR359" s="11">
        <v>77.602779999999996</v>
      </c>
      <c r="BS359" s="11">
        <v>81.711110000000005</v>
      </c>
      <c r="BT359" s="11">
        <v>84.25</v>
      </c>
      <c r="BU359" s="11">
        <v>87.952780000000004</v>
      </c>
      <c r="BV359" s="11">
        <v>90.405559999999994</v>
      </c>
      <c r="BW359" s="11">
        <v>91.605549999999994</v>
      </c>
      <c r="BX359" s="11">
        <v>93.202770000000001</v>
      </c>
      <c r="BY359" s="11">
        <v>93.563890000000001</v>
      </c>
      <c r="BZ359" s="11">
        <v>92.9</v>
      </c>
      <c r="CA359" s="11">
        <v>91.847219999999993</v>
      </c>
      <c r="CB359" s="11">
        <v>89.236109999999996</v>
      </c>
      <c r="CC359" s="11">
        <v>86.097219999999993</v>
      </c>
      <c r="CD359" s="11">
        <v>82.969440000000006</v>
      </c>
      <c r="CE359" s="11">
        <v>81.105549999999994</v>
      </c>
      <c r="CF359" s="11">
        <v>80.81944</v>
      </c>
      <c r="CG359" s="11">
        <v>1034.5129999999999</v>
      </c>
      <c r="CH359" s="11">
        <v>934.63570000000004</v>
      </c>
      <c r="CI359" s="11">
        <v>978.85519999999997</v>
      </c>
      <c r="CJ359" s="11">
        <v>1034.3389999999999</v>
      </c>
      <c r="CK359" s="11">
        <v>702.85739999999998</v>
      </c>
      <c r="CL359" s="11">
        <v>761.24099999999999</v>
      </c>
      <c r="CM359" s="11">
        <v>729.73530000000005</v>
      </c>
      <c r="CN359" s="11">
        <v>514.20450000000005</v>
      </c>
      <c r="CO359" s="11">
        <v>491.101</v>
      </c>
      <c r="CP359" s="11">
        <v>423.59460000000001</v>
      </c>
      <c r="CQ359" s="11">
        <v>370.46199999999999</v>
      </c>
      <c r="CR359" s="11">
        <v>386.43310000000002</v>
      </c>
      <c r="CS359" s="11">
        <v>415.85750000000002</v>
      </c>
      <c r="CT359" s="11">
        <v>454.61219999999997</v>
      </c>
      <c r="CU359" s="11">
        <v>496.35230000000001</v>
      </c>
      <c r="CV359" s="11">
        <v>631.60599999999999</v>
      </c>
      <c r="CW359" s="11">
        <v>763.78470000000004</v>
      </c>
      <c r="CX359" s="11">
        <v>958.01369999999997</v>
      </c>
      <c r="CY359" s="11">
        <v>685.76329999999996</v>
      </c>
      <c r="CZ359" s="11">
        <v>982.64610000000005</v>
      </c>
      <c r="DA359" s="11">
        <v>1137.3789999999999</v>
      </c>
      <c r="DB359" s="11">
        <v>1330.11</v>
      </c>
      <c r="DC359" s="11">
        <v>1499.83</v>
      </c>
      <c r="DD359" s="11">
        <v>1152.7460000000001</v>
      </c>
      <c r="DE359" s="37">
        <v>958.01369999999997</v>
      </c>
      <c r="DF359" s="11">
        <f t="shared" si="18"/>
        <v>18</v>
      </c>
      <c r="DG359" s="11">
        <f t="shared" si="19"/>
        <v>18</v>
      </c>
      <c r="DH359" s="20">
        <f t="shared" ca="1" si="20"/>
        <v>840.31700000000001</v>
      </c>
      <c r="DI359" s="11">
        <v>0</v>
      </c>
    </row>
    <row r="360" spans="1:113" x14ac:dyDescent="0.25">
      <c r="A360" s="11" t="s">
        <v>57</v>
      </c>
      <c r="B360" s="11" t="s">
        <v>56</v>
      </c>
      <c r="C360" s="11" t="s">
        <v>32</v>
      </c>
      <c r="D360" s="11" t="s">
        <v>56</v>
      </c>
      <c r="E360" s="11" t="s">
        <v>56</v>
      </c>
      <c r="F360" s="11" t="s">
        <v>56</v>
      </c>
      <c r="G360" s="11" t="s">
        <v>173</v>
      </c>
      <c r="H360" s="1">
        <v>42233</v>
      </c>
      <c r="I360" s="11">
        <v>17</v>
      </c>
      <c r="J360" s="11">
        <v>18</v>
      </c>
      <c r="K360" s="11">
        <v>16244.95</v>
      </c>
      <c r="L360" s="11">
        <v>15941.84</v>
      </c>
      <c r="M360" s="11">
        <v>16262.14</v>
      </c>
      <c r="N360" s="11">
        <v>20472.37</v>
      </c>
      <c r="O360" s="11">
        <v>24844.720000000001</v>
      </c>
      <c r="P360" s="11">
        <v>28123.98</v>
      </c>
      <c r="Q360" s="11">
        <v>37853.230000000003</v>
      </c>
      <c r="R360" s="11">
        <v>42034.19</v>
      </c>
      <c r="S360" s="11">
        <v>49782.02</v>
      </c>
      <c r="T360" s="11">
        <v>55732.05</v>
      </c>
      <c r="U360" s="11">
        <v>62342.48</v>
      </c>
      <c r="V360" s="11">
        <v>64367.13</v>
      </c>
      <c r="W360" s="11">
        <v>65968.28</v>
      </c>
      <c r="X360" s="11">
        <v>66990.27</v>
      </c>
      <c r="Y360" s="11">
        <v>69040.37</v>
      </c>
      <c r="Z360" s="11">
        <v>71108.899999999994</v>
      </c>
      <c r="AA360" s="11">
        <v>64148.88</v>
      </c>
      <c r="AB360" s="11">
        <v>64156.37</v>
      </c>
      <c r="AC360" s="11">
        <v>70834.13</v>
      </c>
      <c r="AD360" s="11">
        <v>74086.11</v>
      </c>
      <c r="AE360" s="11">
        <v>68342.720000000001</v>
      </c>
      <c r="AF360" s="11">
        <v>49188.87</v>
      </c>
      <c r="AG360" s="11">
        <v>29302.5</v>
      </c>
      <c r="AH360" s="11">
        <v>19904.47</v>
      </c>
      <c r="AI360" s="37">
        <v>64152.63</v>
      </c>
      <c r="AJ360" s="11">
        <v>16039.61</v>
      </c>
      <c r="AK360" s="11">
        <v>15734.9</v>
      </c>
      <c r="AL360" s="11">
        <v>15973.76</v>
      </c>
      <c r="AM360" s="11">
        <v>19406.599999999999</v>
      </c>
      <c r="AN360" s="11">
        <v>24039.67</v>
      </c>
      <c r="AO360" s="11">
        <v>27230.75</v>
      </c>
      <c r="AP360" s="11">
        <v>38370.400000000001</v>
      </c>
      <c r="AQ360" s="11">
        <v>42550.26</v>
      </c>
      <c r="AR360" s="11">
        <v>49835.01</v>
      </c>
      <c r="AS360" s="11">
        <v>55495.33</v>
      </c>
      <c r="AT360" s="11">
        <v>62676.959999999999</v>
      </c>
      <c r="AU360" s="11">
        <v>65003.54</v>
      </c>
      <c r="AV360" s="11">
        <v>66749.39</v>
      </c>
      <c r="AW360" s="11">
        <v>67790.27</v>
      </c>
      <c r="AX360" s="11">
        <v>69939.899999999994</v>
      </c>
      <c r="AY360" s="11">
        <v>70775.23</v>
      </c>
      <c r="AZ360" s="11">
        <v>73932.429999999993</v>
      </c>
      <c r="BA360" s="11">
        <v>74352.320000000007</v>
      </c>
      <c r="BB360" s="11">
        <v>70317.64</v>
      </c>
      <c r="BC360" s="11">
        <v>72933.56</v>
      </c>
      <c r="BD360" s="11">
        <v>68645.66</v>
      </c>
      <c r="BE360" s="11">
        <v>50869.36</v>
      </c>
      <c r="BF360" s="11">
        <v>29878.78</v>
      </c>
      <c r="BG360" s="11">
        <v>19751.38</v>
      </c>
      <c r="BH360" s="37">
        <v>74050.36</v>
      </c>
      <c r="BI360" s="11">
        <v>74.441059999999993</v>
      </c>
      <c r="BJ360" s="11">
        <v>73.391459999999995</v>
      </c>
      <c r="BK360" s="11">
        <v>72.450999999999993</v>
      </c>
      <c r="BL360" s="11">
        <v>71.713229999999996</v>
      </c>
      <c r="BM360" s="11">
        <v>71.175259999999994</v>
      </c>
      <c r="BN360" s="11">
        <v>70.873660000000001</v>
      </c>
      <c r="BO360" s="11">
        <v>71.000500000000002</v>
      </c>
      <c r="BP360" s="11">
        <v>73.261870000000002</v>
      </c>
      <c r="BQ360" s="11">
        <v>77.459860000000006</v>
      </c>
      <c r="BR360" s="11">
        <v>81.339370000000002</v>
      </c>
      <c r="BS360" s="11">
        <v>83.339730000000003</v>
      </c>
      <c r="BT360" s="11">
        <v>84.793450000000007</v>
      </c>
      <c r="BU360" s="11">
        <v>85.406999999999996</v>
      </c>
      <c r="BV360" s="11">
        <v>85.583299999999994</v>
      </c>
      <c r="BW360" s="11">
        <v>85.498419999999996</v>
      </c>
      <c r="BX360" s="11">
        <v>85.448080000000004</v>
      </c>
      <c r="BY360" s="11">
        <v>84.741529999999997</v>
      </c>
      <c r="BZ360" s="11">
        <v>83.366810000000001</v>
      </c>
      <c r="CA360" s="11">
        <v>80.962370000000007</v>
      </c>
      <c r="CB360" s="11">
        <v>77.904200000000003</v>
      </c>
      <c r="CC360" s="11">
        <v>75.443430000000006</v>
      </c>
      <c r="CD360" s="11">
        <v>73.739549999999994</v>
      </c>
      <c r="CE360" s="11">
        <v>72.703270000000003</v>
      </c>
      <c r="CF360" s="11">
        <v>72.054060000000007</v>
      </c>
      <c r="CG360" s="11">
        <v>14474.68</v>
      </c>
      <c r="CH360" s="11">
        <v>12789.81</v>
      </c>
      <c r="CI360" s="11">
        <v>12506.46</v>
      </c>
      <c r="CJ360" s="11">
        <v>12197.72</v>
      </c>
      <c r="CK360" s="11">
        <v>9417.5190000000002</v>
      </c>
      <c r="CL360" s="11">
        <v>9333.9359999999997</v>
      </c>
      <c r="CM360" s="11">
        <v>9865.5779999999995</v>
      </c>
      <c r="CN360" s="11">
        <v>9919.5779999999995</v>
      </c>
      <c r="CO360" s="11">
        <v>11420.82</v>
      </c>
      <c r="CP360" s="11">
        <v>13117.78</v>
      </c>
      <c r="CQ360" s="11">
        <v>18458.78</v>
      </c>
      <c r="CR360" s="11">
        <v>19261.37</v>
      </c>
      <c r="CS360" s="11">
        <v>20989.83</v>
      </c>
      <c r="CT360" s="11">
        <v>22581.67</v>
      </c>
      <c r="CU360" s="11">
        <v>23882.79</v>
      </c>
      <c r="CV360" s="11">
        <v>30074.84</v>
      </c>
      <c r="CW360" s="11">
        <v>24994.78</v>
      </c>
      <c r="CX360" s="11">
        <v>20279.25</v>
      </c>
      <c r="CY360" s="11">
        <v>17786.919999999998</v>
      </c>
      <c r="CZ360" s="11">
        <v>29949.89</v>
      </c>
      <c r="DA360" s="11">
        <v>28417.77</v>
      </c>
      <c r="DB360" s="11">
        <v>31216.36</v>
      </c>
      <c r="DC360" s="11">
        <v>25285.89</v>
      </c>
      <c r="DD360" s="11">
        <v>17860.61</v>
      </c>
      <c r="DE360" s="37">
        <v>23772.25</v>
      </c>
      <c r="DF360" s="11">
        <f t="shared" si="18"/>
        <v>17</v>
      </c>
      <c r="DG360" s="11">
        <f t="shared" si="19"/>
        <v>18</v>
      </c>
      <c r="DH360" s="20">
        <f t="shared" ca="1" si="20"/>
        <v>9989.75</v>
      </c>
      <c r="DI360" s="11">
        <v>0</v>
      </c>
    </row>
    <row r="361" spans="1:113" x14ac:dyDescent="0.25">
      <c r="A361" s="11" t="s">
        <v>57</v>
      </c>
      <c r="B361" s="11" t="s">
        <v>56</v>
      </c>
      <c r="C361" s="11" t="s">
        <v>32</v>
      </c>
      <c r="D361" s="11" t="s">
        <v>56</v>
      </c>
      <c r="E361" s="11" t="s">
        <v>56</v>
      </c>
      <c r="F361" s="11" t="s">
        <v>56</v>
      </c>
      <c r="G361" s="11" t="s">
        <v>173</v>
      </c>
      <c r="H361" s="1">
        <v>42242</v>
      </c>
      <c r="I361" s="11">
        <v>16</v>
      </c>
      <c r="J361" s="11">
        <v>19</v>
      </c>
      <c r="K361" s="11">
        <v>5601.1049999999996</v>
      </c>
      <c r="L361" s="11">
        <v>5232.6620000000003</v>
      </c>
      <c r="M361" s="11">
        <v>5384.6239999999998</v>
      </c>
      <c r="N361" s="11">
        <v>6068.2309999999998</v>
      </c>
      <c r="O361" s="11">
        <v>6752.0990000000002</v>
      </c>
      <c r="P361" s="11">
        <v>7534.7110000000002</v>
      </c>
      <c r="Q361" s="11">
        <v>10761.24</v>
      </c>
      <c r="R361" s="11">
        <v>13275.72</v>
      </c>
      <c r="S361" s="11">
        <v>17158.22</v>
      </c>
      <c r="T361" s="11">
        <v>18619.09</v>
      </c>
      <c r="U361" s="11">
        <v>20387.16</v>
      </c>
      <c r="V361" s="11">
        <v>21163.78</v>
      </c>
      <c r="W361" s="11">
        <v>21422.33</v>
      </c>
      <c r="X361" s="11">
        <v>22258.94</v>
      </c>
      <c r="Y361" s="11">
        <v>23279.49</v>
      </c>
      <c r="Z361" s="11">
        <v>20571.509999999998</v>
      </c>
      <c r="AA361" s="11">
        <v>20321.240000000002</v>
      </c>
      <c r="AB361" s="11">
        <v>20617.509999999998</v>
      </c>
      <c r="AC361" s="11">
        <v>21664.82</v>
      </c>
      <c r="AD361" s="11">
        <v>24417.78</v>
      </c>
      <c r="AE361" s="11">
        <v>21962.28</v>
      </c>
      <c r="AF361" s="11">
        <v>14574.44</v>
      </c>
      <c r="AG361" s="11">
        <v>8079.4809999999998</v>
      </c>
      <c r="AH361" s="11">
        <v>6230.625</v>
      </c>
      <c r="AI361" s="37">
        <v>20793.77</v>
      </c>
      <c r="AJ361" s="11">
        <v>5458.9690000000001</v>
      </c>
      <c r="AK361" s="11">
        <v>5065.6260000000002</v>
      </c>
      <c r="AL361" s="11">
        <v>5213.9790000000003</v>
      </c>
      <c r="AM361" s="11">
        <v>5784.1109999999999</v>
      </c>
      <c r="AN361" s="11">
        <v>6555.9070000000002</v>
      </c>
      <c r="AO361" s="11">
        <v>7343.4939999999997</v>
      </c>
      <c r="AP361" s="11">
        <v>10912.16</v>
      </c>
      <c r="AQ361" s="11">
        <v>13420.24</v>
      </c>
      <c r="AR361" s="11">
        <v>17015.919999999998</v>
      </c>
      <c r="AS361" s="11">
        <v>18379.66</v>
      </c>
      <c r="AT361" s="11">
        <v>20482.91</v>
      </c>
      <c r="AU361" s="11">
        <v>21308.38</v>
      </c>
      <c r="AV361" s="11">
        <v>21584.080000000002</v>
      </c>
      <c r="AW361" s="11">
        <v>22436.69</v>
      </c>
      <c r="AX361" s="11">
        <v>22325.75</v>
      </c>
      <c r="AY361" s="11">
        <v>23000.75</v>
      </c>
      <c r="AZ361" s="11">
        <v>23272.39</v>
      </c>
      <c r="BA361" s="11">
        <v>23596.51</v>
      </c>
      <c r="BB361" s="11">
        <v>24280.25</v>
      </c>
      <c r="BC361" s="11">
        <v>24031.03</v>
      </c>
      <c r="BD361" s="11">
        <v>21928.02</v>
      </c>
      <c r="BE361" s="11">
        <v>15126.85</v>
      </c>
      <c r="BF361" s="11">
        <v>8178.6980000000003</v>
      </c>
      <c r="BG361" s="11">
        <v>6148.6109999999999</v>
      </c>
      <c r="BH361" s="37">
        <v>23516.91</v>
      </c>
      <c r="BI361" s="11">
        <v>73.864379999999997</v>
      </c>
      <c r="BJ361" s="11">
        <v>73.62397</v>
      </c>
      <c r="BK361" s="11">
        <v>73.480140000000006</v>
      </c>
      <c r="BL361" s="11">
        <v>72.590410000000006</v>
      </c>
      <c r="BM361" s="11">
        <v>71.47672</v>
      </c>
      <c r="BN361" s="11">
        <v>70.8339</v>
      </c>
      <c r="BO361" s="11">
        <v>71.00582</v>
      </c>
      <c r="BP361" s="11">
        <v>71.429450000000003</v>
      </c>
      <c r="BQ361" s="11">
        <v>73.858220000000003</v>
      </c>
      <c r="BR361" s="11">
        <v>76.281509999999997</v>
      </c>
      <c r="BS361" s="11">
        <v>79.25479</v>
      </c>
      <c r="BT361" s="11">
        <v>81.436989999999994</v>
      </c>
      <c r="BU361" s="11">
        <v>81.908910000000006</v>
      </c>
      <c r="BV361" s="11">
        <v>83.043149999999997</v>
      </c>
      <c r="BW361" s="11">
        <v>83.510270000000006</v>
      </c>
      <c r="BX361" s="11">
        <v>83.450680000000006</v>
      </c>
      <c r="BY361" s="11">
        <v>83.494519999999994</v>
      </c>
      <c r="BZ361" s="11">
        <v>83.116439999999997</v>
      </c>
      <c r="CA361" s="11">
        <v>80.589039999999997</v>
      </c>
      <c r="CB361" s="11">
        <v>77.135620000000003</v>
      </c>
      <c r="CC361" s="11">
        <v>75.610960000000006</v>
      </c>
      <c r="CD361" s="11">
        <v>74.798630000000003</v>
      </c>
      <c r="CE361" s="11">
        <v>73.964389999999995</v>
      </c>
      <c r="CF361" s="11">
        <v>73.082189999999997</v>
      </c>
      <c r="CG361" s="11">
        <v>4545.99</v>
      </c>
      <c r="CH361" s="11">
        <v>4282.9690000000001</v>
      </c>
      <c r="CI361" s="11">
        <v>4173.3760000000002</v>
      </c>
      <c r="CJ361" s="11">
        <v>3934.299</v>
      </c>
      <c r="CK361" s="11">
        <v>3284.0630000000001</v>
      </c>
      <c r="CL361" s="11">
        <v>3469.4540000000002</v>
      </c>
      <c r="CM361" s="11">
        <v>3449.6039999999998</v>
      </c>
      <c r="CN361" s="11">
        <v>4080.915</v>
      </c>
      <c r="CO361" s="11">
        <v>4527.2349999999997</v>
      </c>
      <c r="CP361" s="11">
        <v>5850.0439999999999</v>
      </c>
      <c r="CQ361" s="11">
        <v>8644.4850000000006</v>
      </c>
      <c r="CR361" s="11">
        <v>9078.7060000000001</v>
      </c>
      <c r="CS361" s="11">
        <v>9928.6360000000004</v>
      </c>
      <c r="CT361" s="11">
        <v>10425.92</v>
      </c>
      <c r="CU361" s="11">
        <v>15157.83</v>
      </c>
      <c r="CV361" s="11">
        <v>13387.3</v>
      </c>
      <c r="CW361" s="11">
        <v>9709.2569999999996</v>
      </c>
      <c r="CX361" s="11">
        <v>6514.9560000000001</v>
      </c>
      <c r="CY361" s="11">
        <v>5135.6009999999997</v>
      </c>
      <c r="CZ361" s="11">
        <v>7890.29</v>
      </c>
      <c r="DA361" s="11">
        <v>11743.52</v>
      </c>
      <c r="DB361" s="11">
        <v>11021.86</v>
      </c>
      <c r="DC361" s="11">
        <v>8040.47</v>
      </c>
      <c r="DD361" s="11">
        <v>5595.1620000000003</v>
      </c>
      <c r="DE361" s="37">
        <v>7128.799</v>
      </c>
      <c r="DF361" s="11">
        <f t="shared" si="18"/>
        <v>16</v>
      </c>
      <c r="DG361" s="11">
        <f t="shared" si="19"/>
        <v>19</v>
      </c>
      <c r="DH361" s="20">
        <f t="shared" ca="1" si="20"/>
        <v>2743.7050000000017</v>
      </c>
      <c r="DI361" s="11">
        <v>0</v>
      </c>
    </row>
    <row r="362" spans="1:113" x14ac:dyDescent="0.25">
      <c r="A362" s="11" t="s">
        <v>57</v>
      </c>
      <c r="B362" s="11" t="s">
        <v>56</v>
      </c>
      <c r="C362" s="11" t="s">
        <v>32</v>
      </c>
      <c r="D362" s="11" t="s">
        <v>56</v>
      </c>
      <c r="E362" s="11" t="s">
        <v>56</v>
      </c>
      <c r="F362" s="11" t="s">
        <v>56</v>
      </c>
      <c r="G362" s="11" t="s">
        <v>173</v>
      </c>
      <c r="H362" s="1">
        <v>42242</v>
      </c>
      <c r="I362" s="11">
        <v>17</v>
      </c>
      <c r="J362" s="11">
        <v>19</v>
      </c>
      <c r="K362" s="11">
        <v>10018.049999999999</v>
      </c>
      <c r="L362" s="11">
        <v>9813.5239999999994</v>
      </c>
      <c r="M362" s="11">
        <v>10336.67</v>
      </c>
      <c r="N362" s="11">
        <v>13086.18</v>
      </c>
      <c r="O362" s="11">
        <v>16252.57</v>
      </c>
      <c r="P362" s="11">
        <v>18336.23</v>
      </c>
      <c r="Q362" s="11">
        <v>24683.57</v>
      </c>
      <c r="R362" s="11">
        <v>26779.02</v>
      </c>
      <c r="S362" s="11">
        <v>31808.92</v>
      </c>
      <c r="T362" s="11">
        <v>34647.25</v>
      </c>
      <c r="U362" s="11">
        <v>39072.74</v>
      </c>
      <c r="V362" s="11">
        <v>41196.79</v>
      </c>
      <c r="W362" s="11">
        <v>42929.89</v>
      </c>
      <c r="X362" s="11">
        <v>44512.06</v>
      </c>
      <c r="Y362" s="11">
        <v>46745.1</v>
      </c>
      <c r="Z362" s="11">
        <v>45688.34</v>
      </c>
      <c r="AA362" s="11">
        <v>39714.31</v>
      </c>
      <c r="AB362" s="11">
        <v>40949.03</v>
      </c>
      <c r="AC362" s="11">
        <v>42037.13</v>
      </c>
      <c r="AD362" s="11">
        <v>49002.95</v>
      </c>
      <c r="AE362" s="11">
        <v>45869.15</v>
      </c>
      <c r="AF362" s="11">
        <v>34241.49</v>
      </c>
      <c r="AG362" s="11">
        <v>20107.189999999999</v>
      </c>
      <c r="AH362" s="11">
        <v>13013.39</v>
      </c>
      <c r="AI362" s="37">
        <v>40900.160000000003</v>
      </c>
      <c r="AJ362" s="11">
        <v>9977.982</v>
      </c>
      <c r="AK362" s="11">
        <v>9792.7579999999998</v>
      </c>
      <c r="AL362" s="11">
        <v>10238.6</v>
      </c>
      <c r="AM362" s="11">
        <v>12384.35</v>
      </c>
      <c r="AN362" s="11">
        <v>15685.42</v>
      </c>
      <c r="AO362" s="11">
        <v>17734.79</v>
      </c>
      <c r="AP362" s="11">
        <v>25013.52</v>
      </c>
      <c r="AQ362" s="11">
        <v>27137.09</v>
      </c>
      <c r="AR362" s="11">
        <v>31934.85</v>
      </c>
      <c r="AS362" s="11">
        <v>34597.980000000003</v>
      </c>
      <c r="AT362" s="11">
        <v>39315.339999999997</v>
      </c>
      <c r="AU362" s="11">
        <v>41661.33</v>
      </c>
      <c r="AV362" s="11">
        <v>43508.66</v>
      </c>
      <c r="AW362" s="11">
        <v>45101.58</v>
      </c>
      <c r="AX362" s="11">
        <v>47337.93</v>
      </c>
      <c r="AY362" s="11">
        <v>45807.77</v>
      </c>
      <c r="AZ362" s="11">
        <v>46592.68</v>
      </c>
      <c r="BA362" s="11">
        <v>47601.27</v>
      </c>
      <c r="BB362" s="11">
        <v>48185.54</v>
      </c>
      <c r="BC362" s="11">
        <v>48808.39</v>
      </c>
      <c r="BD362" s="11">
        <v>46215.26</v>
      </c>
      <c r="BE362" s="11">
        <v>35311.589999999997</v>
      </c>
      <c r="BF362" s="11">
        <v>20549.740000000002</v>
      </c>
      <c r="BG362" s="11">
        <v>12958.61</v>
      </c>
      <c r="BH362" s="37">
        <v>47734.43</v>
      </c>
      <c r="BI362" s="11">
        <v>77.109759999999994</v>
      </c>
      <c r="BJ362" s="11">
        <v>76.49606</v>
      </c>
      <c r="BK362" s="11">
        <v>75.843239999999994</v>
      </c>
      <c r="BL362" s="11">
        <v>74.937600000000003</v>
      </c>
      <c r="BM362" s="11">
        <v>74.030940000000001</v>
      </c>
      <c r="BN362" s="11">
        <v>73.727980000000002</v>
      </c>
      <c r="BO362" s="11">
        <v>73.466350000000006</v>
      </c>
      <c r="BP362" s="11">
        <v>74.665149999999997</v>
      </c>
      <c r="BQ362" s="11">
        <v>78.582409999999996</v>
      </c>
      <c r="BR362" s="11">
        <v>83.184669999999997</v>
      </c>
      <c r="BS362" s="11">
        <v>87.375609999999995</v>
      </c>
      <c r="BT362" s="11">
        <v>90.465509999999995</v>
      </c>
      <c r="BU362" s="11">
        <v>92.805570000000003</v>
      </c>
      <c r="BV362" s="11">
        <v>94.503489999999999</v>
      </c>
      <c r="BW362" s="11">
        <v>95.282929999999993</v>
      </c>
      <c r="BX362" s="11">
        <v>95.421260000000004</v>
      </c>
      <c r="BY362" s="11">
        <v>94.949479999999994</v>
      </c>
      <c r="BZ362" s="11">
        <v>93.385019999999997</v>
      </c>
      <c r="CA362" s="11">
        <v>90.560630000000003</v>
      </c>
      <c r="CB362" s="11">
        <v>86.089550000000003</v>
      </c>
      <c r="CC362" s="11">
        <v>82.573800000000006</v>
      </c>
      <c r="CD362" s="11">
        <v>80.359719999999996</v>
      </c>
      <c r="CE362" s="11">
        <v>78.828990000000005</v>
      </c>
      <c r="CF362" s="11">
        <v>77.770169999999993</v>
      </c>
      <c r="CG362" s="11">
        <v>9837.0400000000009</v>
      </c>
      <c r="CH362" s="11">
        <v>8918.2240000000002</v>
      </c>
      <c r="CI362" s="11">
        <v>9013.3979999999992</v>
      </c>
      <c r="CJ362" s="11">
        <v>8651.8960000000006</v>
      </c>
      <c r="CK362" s="11">
        <v>5797.8909999999996</v>
      </c>
      <c r="CL362" s="11">
        <v>5593.1840000000002</v>
      </c>
      <c r="CM362" s="11">
        <v>5951.2619999999997</v>
      </c>
      <c r="CN362" s="11">
        <v>5158.5370000000003</v>
      </c>
      <c r="CO362" s="11">
        <v>6249.1729999999998</v>
      </c>
      <c r="CP362" s="11">
        <v>6845.16</v>
      </c>
      <c r="CQ362" s="11">
        <v>8936.9650000000001</v>
      </c>
      <c r="CR362" s="11">
        <v>9199.4230000000007</v>
      </c>
      <c r="CS362" s="11">
        <v>9847.3439999999991</v>
      </c>
      <c r="CT362" s="11">
        <v>10579.55</v>
      </c>
      <c r="CU362" s="11">
        <v>11371.42</v>
      </c>
      <c r="CV362" s="11">
        <v>14810.11</v>
      </c>
      <c r="CW362" s="11">
        <v>13047.76</v>
      </c>
      <c r="CX362" s="11">
        <v>8972.4629999999997</v>
      </c>
      <c r="CY362" s="11">
        <v>7629.875</v>
      </c>
      <c r="CZ362" s="11">
        <v>11318.27</v>
      </c>
      <c r="DA362" s="11">
        <v>15240.68</v>
      </c>
      <c r="DB362" s="11">
        <v>18485.13</v>
      </c>
      <c r="DC362" s="11">
        <v>15480.81</v>
      </c>
      <c r="DD362" s="11">
        <v>11318.87</v>
      </c>
      <c r="DE362" s="37">
        <v>8451.8610000000008</v>
      </c>
      <c r="DF362" s="11">
        <f t="shared" si="18"/>
        <v>17</v>
      </c>
      <c r="DG362" s="11">
        <f t="shared" si="19"/>
        <v>19</v>
      </c>
      <c r="DH362" s="20">
        <f t="shared" ca="1" si="20"/>
        <v>6559.6733333333295</v>
      </c>
      <c r="DI362" s="11">
        <v>0</v>
      </c>
    </row>
    <row r="363" spans="1:113" x14ac:dyDescent="0.25">
      <c r="A363" s="11" t="s">
        <v>57</v>
      </c>
      <c r="B363" s="11" t="s">
        <v>56</v>
      </c>
      <c r="C363" s="11" t="s">
        <v>32</v>
      </c>
      <c r="D363" s="11" t="s">
        <v>56</v>
      </c>
      <c r="E363" s="11" t="s">
        <v>56</v>
      </c>
      <c r="F363" s="11" t="s">
        <v>56</v>
      </c>
      <c r="G363" s="11" t="s">
        <v>173</v>
      </c>
      <c r="H363" s="1">
        <v>42243</v>
      </c>
      <c r="I363" s="11">
        <v>18</v>
      </c>
      <c r="J363" s="11">
        <v>19</v>
      </c>
      <c r="K363" s="11">
        <v>8132.0240000000003</v>
      </c>
      <c r="L363" s="11">
        <v>7689.5410000000002</v>
      </c>
      <c r="M363" s="11">
        <v>8058.4139999999998</v>
      </c>
      <c r="N363" s="11">
        <v>9141.0619999999999</v>
      </c>
      <c r="O363" s="11">
        <v>10466.1</v>
      </c>
      <c r="P363" s="11">
        <v>12295.18</v>
      </c>
      <c r="Q363" s="11">
        <v>15939.77</v>
      </c>
      <c r="R363" s="11">
        <v>18671.599999999999</v>
      </c>
      <c r="S363" s="11">
        <v>22317.759999999998</v>
      </c>
      <c r="T363" s="11">
        <v>24496.27</v>
      </c>
      <c r="U363" s="11">
        <v>27497.94</v>
      </c>
      <c r="V363" s="11">
        <v>28150.23</v>
      </c>
      <c r="W363" s="11">
        <v>28865.5</v>
      </c>
      <c r="X363" s="11">
        <v>29509.7</v>
      </c>
      <c r="Y363" s="11">
        <v>30081.41</v>
      </c>
      <c r="Z363" s="11">
        <v>31188.6</v>
      </c>
      <c r="AA363" s="11">
        <v>32625.95</v>
      </c>
      <c r="AB363" s="11">
        <v>28240.1</v>
      </c>
      <c r="AC363" s="11">
        <v>28112.73</v>
      </c>
      <c r="AD363" s="11">
        <v>32872.85</v>
      </c>
      <c r="AE363" s="11">
        <v>29823.439999999999</v>
      </c>
      <c r="AF363" s="11">
        <v>21824.44</v>
      </c>
      <c r="AG363" s="11">
        <v>12322.02</v>
      </c>
      <c r="AH363" s="11">
        <v>9041.5149999999994</v>
      </c>
      <c r="AI363" s="37">
        <v>28176.42</v>
      </c>
      <c r="AJ363" s="11">
        <v>7894.5039999999999</v>
      </c>
      <c r="AK363" s="11">
        <v>7448.3459999999995</v>
      </c>
      <c r="AL363" s="11">
        <v>7822.7610000000004</v>
      </c>
      <c r="AM363" s="11">
        <v>8678.1509999999998</v>
      </c>
      <c r="AN363" s="11">
        <v>10125.42</v>
      </c>
      <c r="AO363" s="11">
        <v>11844.81</v>
      </c>
      <c r="AP363" s="11">
        <v>16119.36</v>
      </c>
      <c r="AQ363" s="11">
        <v>18974.82</v>
      </c>
      <c r="AR363" s="11">
        <v>22333.31</v>
      </c>
      <c r="AS363" s="11">
        <v>24351.14</v>
      </c>
      <c r="AT363" s="11">
        <v>27619.79</v>
      </c>
      <c r="AU363" s="11">
        <v>28347.55</v>
      </c>
      <c r="AV363" s="11">
        <v>29098.46</v>
      </c>
      <c r="AW363" s="11">
        <v>29762.11</v>
      </c>
      <c r="AX363" s="11">
        <v>30388.91</v>
      </c>
      <c r="AY363" s="11">
        <v>31644.68</v>
      </c>
      <c r="AZ363" s="11">
        <v>32151.15</v>
      </c>
      <c r="BA363" s="11">
        <v>31896.7</v>
      </c>
      <c r="BB363" s="11">
        <v>31855.15</v>
      </c>
      <c r="BC363" s="11">
        <v>32336.7</v>
      </c>
      <c r="BD363" s="11">
        <v>29892.04</v>
      </c>
      <c r="BE363" s="11">
        <v>22527.24</v>
      </c>
      <c r="BF363" s="11">
        <v>12495.22</v>
      </c>
      <c r="BG363" s="11">
        <v>8894.7620000000006</v>
      </c>
      <c r="BH363" s="37">
        <v>31957.599999999999</v>
      </c>
      <c r="BI363" s="11">
        <v>73.724770000000007</v>
      </c>
      <c r="BJ363" s="11">
        <v>72.774199999999993</v>
      </c>
      <c r="BK363" s="11">
        <v>72.033109999999994</v>
      </c>
      <c r="BL363" s="11">
        <v>71.62912</v>
      </c>
      <c r="BM363" s="11">
        <v>70.994349999999997</v>
      </c>
      <c r="BN363" s="11">
        <v>70.079800000000006</v>
      </c>
      <c r="BO363" s="11">
        <v>70.172640000000001</v>
      </c>
      <c r="BP363" s="11">
        <v>72.204409999999996</v>
      </c>
      <c r="BQ363" s="11">
        <v>75.612949999999998</v>
      </c>
      <c r="BR363" s="11">
        <v>78.718130000000002</v>
      </c>
      <c r="BS363" s="11">
        <v>81.873050000000006</v>
      </c>
      <c r="BT363" s="11">
        <v>83.52901</v>
      </c>
      <c r="BU363" s="11">
        <v>85.006219999999999</v>
      </c>
      <c r="BV363" s="11">
        <v>86.330060000000003</v>
      </c>
      <c r="BW363" s="11">
        <v>87.658550000000005</v>
      </c>
      <c r="BX363" s="11">
        <v>88.877200000000002</v>
      </c>
      <c r="BY363" s="11">
        <v>88.184970000000007</v>
      </c>
      <c r="BZ363" s="11">
        <v>87.102590000000006</v>
      </c>
      <c r="CA363" s="11">
        <v>85.076160000000002</v>
      </c>
      <c r="CB363" s="11">
        <v>81.345600000000005</v>
      </c>
      <c r="CC363" s="11">
        <v>78.910880000000006</v>
      </c>
      <c r="CD363" s="11">
        <v>77.732640000000004</v>
      </c>
      <c r="CE363" s="11">
        <v>76.643010000000004</v>
      </c>
      <c r="CF363" s="11">
        <v>74.858029999999999</v>
      </c>
      <c r="CG363" s="11">
        <v>5556.6059999999998</v>
      </c>
      <c r="CH363" s="11">
        <v>5255.1329999999998</v>
      </c>
      <c r="CI363" s="11">
        <v>5048.1840000000002</v>
      </c>
      <c r="CJ363" s="11">
        <v>5177.5439999999999</v>
      </c>
      <c r="CK363" s="11">
        <v>4180.9650000000001</v>
      </c>
      <c r="CL363" s="11">
        <v>4344.7790000000005</v>
      </c>
      <c r="CM363" s="11">
        <v>4436.5959999999995</v>
      </c>
      <c r="CN363" s="11">
        <v>4862.5550000000003</v>
      </c>
      <c r="CO363" s="11">
        <v>5256.2809999999999</v>
      </c>
      <c r="CP363" s="11">
        <v>6016.6440000000002</v>
      </c>
      <c r="CQ363" s="11">
        <v>9163.35</v>
      </c>
      <c r="CR363" s="11">
        <v>9413.2870000000003</v>
      </c>
      <c r="CS363" s="11">
        <v>10374.31</v>
      </c>
      <c r="CT363" s="11">
        <v>10912.65</v>
      </c>
      <c r="CU363" s="11">
        <v>11634.52</v>
      </c>
      <c r="CV363" s="11">
        <v>13713.35</v>
      </c>
      <c r="CW363" s="11">
        <v>15536.14</v>
      </c>
      <c r="CX363" s="11">
        <v>11702.5</v>
      </c>
      <c r="CY363" s="11">
        <v>5892.9549999999999</v>
      </c>
      <c r="CZ363" s="11">
        <v>9231.6119999999992</v>
      </c>
      <c r="DA363" s="11">
        <v>12943.59</v>
      </c>
      <c r="DB363" s="11">
        <v>13023.81</v>
      </c>
      <c r="DC363" s="11">
        <v>10491.82</v>
      </c>
      <c r="DD363" s="11">
        <v>7311.8410000000003</v>
      </c>
      <c r="DE363" s="37">
        <v>8715.6350000000002</v>
      </c>
      <c r="DF363" s="11">
        <f t="shared" si="18"/>
        <v>18</v>
      </c>
      <c r="DG363" s="11">
        <f t="shared" si="19"/>
        <v>19</v>
      </c>
      <c r="DH363" s="20">
        <f t="shared" ca="1" si="20"/>
        <v>3699.510000000002</v>
      </c>
      <c r="DI363" s="11">
        <v>0</v>
      </c>
    </row>
    <row r="364" spans="1:113" x14ac:dyDescent="0.25">
      <c r="A364" s="11" t="s">
        <v>57</v>
      </c>
      <c r="B364" s="11" t="s">
        <v>56</v>
      </c>
      <c r="C364" s="11" t="s">
        <v>32</v>
      </c>
      <c r="D364" s="11" t="s">
        <v>56</v>
      </c>
      <c r="E364" s="11" t="s">
        <v>56</v>
      </c>
      <c r="F364" s="11" t="s">
        <v>56</v>
      </c>
      <c r="G364" s="11" t="s">
        <v>173</v>
      </c>
      <c r="H364" s="1">
        <v>42243</v>
      </c>
      <c r="I364" s="11">
        <v>19</v>
      </c>
      <c r="J364" s="11">
        <v>19</v>
      </c>
      <c r="K364" s="11">
        <v>8528.39</v>
      </c>
      <c r="L364" s="11">
        <v>8370.9740000000002</v>
      </c>
      <c r="M364" s="11">
        <v>8793.1149999999998</v>
      </c>
      <c r="N364" s="11">
        <v>10921.77</v>
      </c>
      <c r="O364" s="11">
        <v>13629.8</v>
      </c>
      <c r="P364" s="11">
        <v>15405.49</v>
      </c>
      <c r="Q364" s="11">
        <v>19850.169999999998</v>
      </c>
      <c r="R364" s="11">
        <v>21839.75</v>
      </c>
      <c r="S364" s="11">
        <v>26096.39</v>
      </c>
      <c r="T364" s="11">
        <v>29035.89</v>
      </c>
      <c r="U364" s="11">
        <v>33205.21</v>
      </c>
      <c r="V364" s="11">
        <v>34811.760000000002</v>
      </c>
      <c r="W364" s="11">
        <v>36253.18</v>
      </c>
      <c r="X364" s="11">
        <v>37219.879999999997</v>
      </c>
      <c r="Y364" s="11">
        <v>37997.94</v>
      </c>
      <c r="Z364" s="11">
        <v>39242.129999999997</v>
      </c>
      <c r="AA364" s="11">
        <v>41038.5</v>
      </c>
      <c r="AB364" s="11">
        <v>38683.74</v>
      </c>
      <c r="AC364" s="11">
        <v>35217.96</v>
      </c>
      <c r="AD364" s="11">
        <v>41786.69</v>
      </c>
      <c r="AE364" s="11">
        <v>38877.83</v>
      </c>
      <c r="AF364" s="11">
        <v>27983.68</v>
      </c>
      <c r="AG364" s="11">
        <v>16013.03</v>
      </c>
      <c r="AH364" s="11">
        <v>10201.84</v>
      </c>
      <c r="AI364" s="37">
        <v>35217.96</v>
      </c>
      <c r="AJ364" s="11">
        <v>8491.7430000000004</v>
      </c>
      <c r="AK364" s="11">
        <v>8363.7870000000003</v>
      </c>
      <c r="AL364" s="11">
        <v>8705.6710000000003</v>
      </c>
      <c r="AM364" s="11">
        <v>10335.040000000001</v>
      </c>
      <c r="AN364" s="11">
        <v>13228.44</v>
      </c>
      <c r="AO364" s="11">
        <v>15039.33</v>
      </c>
      <c r="AP364" s="11">
        <v>20138.080000000002</v>
      </c>
      <c r="AQ364" s="11">
        <v>21965.77</v>
      </c>
      <c r="AR364" s="11">
        <v>26092.26</v>
      </c>
      <c r="AS364" s="11">
        <v>29005.599999999999</v>
      </c>
      <c r="AT364" s="11">
        <v>33446.17</v>
      </c>
      <c r="AU364" s="11">
        <v>35253.29</v>
      </c>
      <c r="AV364" s="11">
        <v>36802.879999999997</v>
      </c>
      <c r="AW364" s="11">
        <v>37753.120000000003</v>
      </c>
      <c r="AX364" s="11">
        <v>38558.980000000003</v>
      </c>
      <c r="AY364" s="11">
        <v>39906.449999999997</v>
      </c>
      <c r="AZ364" s="11">
        <v>41195.980000000003</v>
      </c>
      <c r="BA364" s="11">
        <v>38467.08</v>
      </c>
      <c r="BB364" s="11">
        <v>40396.839999999997</v>
      </c>
      <c r="BC364" s="11">
        <v>41648.089999999997</v>
      </c>
      <c r="BD364" s="11">
        <v>39021.75</v>
      </c>
      <c r="BE364" s="11">
        <v>28898.18</v>
      </c>
      <c r="BF364" s="11">
        <v>16394.04</v>
      </c>
      <c r="BG364" s="11">
        <v>10177.44</v>
      </c>
      <c r="BH364" s="37">
        <v>40396.839999999997</v>
      </c>
      <c r="BI364" s="11">
        <v>76.177379999999999</v>
      </c>
      <c r="BJ364" s="11">
        <v>75.091589999999997</v>
      </c>
      <c r="BK364" s="11">
        <v>74.226860000000002</v>
      </c>
      <c r="BL364" s="11">
        <v>73.319180000000003</v>
      </c>
      <c r="BM364" s="11">
        <v>72.533590000000004</v>
      </c>
      <c r="BN364" s="11">
        <v>71.69914</v>
      </c>
      <c r="BO364" s="11">
        <v>71.516450000000006</v>
      </c>
      <c r="BP364" s="11">
        <v>74.871139999999997</v>
      </c>
      <c r="BQ364" s="11">
        <v>80.162040000000005</v>
      </c>
      <c r="BR364" s="11">
        <v>85.86327</v>
      </c>
      <c r="BS364" s="11">
        <v>90.47878</v>
      </c>
      <c r="BT364" s="11">
        <v>93.520820000000001</v>
      </c>
      <c r="BU364" s="11">
        <v>95.44735</v>
      </c>
      <c r="BV364" s="11">
        <v>97.040819999999997</v>
      </c>
      <c r="BW364" s="11">
        <v>97.413060000000002</v>
      </c>
      <c r="BX364" s="11">
        <v>97.277550000000005</v>
      </c>
      <c r="BY364" s="11">
        <v>96.371020000000001</v>
      </c>
      <c r="BZ364" s="11">
        <v>94.505709999999993</v>
      </c>
      <c r="CA364" s="11">
        <v>90.68571</v>
      </c>
      <c r="CB364" s="11">
        <v>86.033469999999994</v>
      </c>
      <c r="CC364" s="11">
        <v>83.092650000000006</v>
      </c>
      <c r="CD364" s="11">
        <v>81.404489999999996</v>
      </c>
      <c r="CE364" s="11">
        <v>80.183269999999993</v>
      </c>
      <c r="CF364" s="11">
        <v>78.977959999999996</v>
      </c>
      <c r="CG364" s="11">
        <v>7621.7960000000003</v>
      </c>
      <c r="CH364" s="11">
        <v>6631.1809999999996</v>
      </c>
      <c r="CI364" s="11">
        <v>6458.0630000000001</v>
      </c>
      <c r="CJ364" s="11">
        <v>6102.4759999999997</v>
      </c>
      <c r="CK364" s="11">
        <v>4631.9949999999999</v>
      </c>
      <c r="CL364" s="11">
        <v>4378.8900000000003</v>
      </c>
      <c r="CM364" s="11">
        <v>4865.2749999999996</v>
      </c>
      <c r="CN364" s="11">
        <v>4525.0839999999998</v>
      </c>
      <c r="CO364" s="11">
        <v>5658.5330000000004</v>
      </c>
      <c r="CP364" s="11">
        <v>6525.3389999999999</v>
      </c>
      <c r="CQ364" s="11">
        <v>9111.8729999999996</v>
      </c>
      <c r="CR364" s="11">
        <v>9579.0990000000002</v>
      </c>
      <c r="CS364" s="11">
        <v>10169.790000000001</v>
      </c>
      <c r="CT364" s="11">
        <v>10836.06</v>
      </c>
      <c r="CU364" s="11">
        <v>11655.16</v>
      </c>
      <c r="CV364" s="11">
        <v>14060.92</v>
      </c>
      <c r="CW364" s="11">
        <v>13513.7</v>
      </c>
      <c r="CX364" s="11">
        <v>10609.02</v>
      </c>
      <c r="CY364" s="11">
        <v>9060.5589999999993</v>
      </c>
      <c r="CZ364" s="11">
        <v>11023.94</v>
      </c>
      <c r="DA364" s="11">
        <v>14905.66</v>
      </c>
      <c r="DB364" s="11">
        <v>17060.5</v>
      </c>
      <c r="DC364" s="11">
        <v>13968.28</v>
      </c>
      <c r="DD364" s="11">
        <v>10172.16</v>
      </c>
      <c r="DE364" s="37">
        <v>9060.5589999999993</v>
      </c>
      <c r="DF364" s="11">
        <f t="shared" si="18"/>
        <v>19</v>
      </c>
      <c r="DG364" s="11">
        <f t="shared" si="19"/>
        <v>19</v>
      </c>
      <c r="DH364" s="20">
        <f t="shared" ca="1" si="20"/>
        <v>5178.8799999999974</v>
      </c>
      <c r="DI364" s="11">
        <v>0</v>
      </c>
    </row>
    <row r="365" spans="1:113" x14ac:dyDescent="0.25">
      <c r="A365" s="11" t="s">
        <v>57</v>
      </c>
      <c r="B365" s="11" t="s">
        <v>56</v>
      </c>
      <c r="C365" s="11" t="s">
        <v>32</v>
      </c>
      <c r="D365" s="11" t="s">
        <v>56</v>
      </c>
      <c r="E365" s="11" t="s">
        <v>56</v>
      </c>
      <c r="F365" s="11" t="s">
        <v>56</v>
      </c>
      <c r="G365" s="11" t="s">
        <v>173</v>
      </c>
      <c r="H365" s="1">
        <v>42244</v>
      </c>
      <c r="I365" s="11">
        <v>17</v>
      </c>
      <c r="J365" s="11">
        <v>19</v>
      </c>
      <c r="K365" s="11">
        <v>13847.54</v>
      </c>
      <c r="L365" s="11">
        <v>13955.74</v>
      </c>
      <c r="M365" s="11">
        <v>14198.04</v>
      </c>
      <c r="N365" s="11">
        <v>17206.009999999998</v>
      </c>
      <c r="O365" s="11">
        <v>20545.75</v>
      </c>
      <c r="P365" s="11">
        <v>22803.67</v>
      </c>
      <c r="Q365" s="11">
        <v>30227.52</v>
      </c>
      <c r="R365" s="11">
        <v>34062.81</v>
      </c>
      <c r="S365" s="11">
        <v>41633.46</v>
      </c>
      <c r="T365" s="11">
        <v>46583.28</v>
      </c>
      <c r="U365" s="11">
        <v>52557.760000000002</v>
      </c>
      <c r="V365" s="11">
        <v>54861.7</v>
      </c>
      <c r="W365" s="11">
        <v>56417.96</v>
      </c>
      <c r="X365" s="11">
        <v>57796.93</v>
      </c>
      <c r="Y365" s="11">
        <v>60139.76</v>
      </c>
      <c r="Z365" s="11">
        <v>62304.94</v>
      </c>
      <c r="AA365" s="11">
        <v>56060.02</v>
      </c>
      <c r="AB365" s="11">
        <v>56496.49</v>
      </c>
      <c r="AC365" s="11">
        <v>57216.06</v>
      </c>
      <c r="AD365" s="11">
        <v>65751.66</v>
      </c>
      <c r="AE365" s="11">
        <v>60037.47</v>
      </c>
      <c r="AF365" s="11">
        <v>44103.49</v>
      </c>
      <c r="AG365" s="11">
        <v>28907.88</v>
      </c>
      <c r="AH365" s="11">
        <v>16721.849999999999</v>
      </c>
      <c r="AI365" s="37">
        <v>56590.86</v>
      </c>
      <c r="AJ365" s="11">
        <v>13565.84</v>
      </c>
      <c r="AK365" s="11">
        <v>13673.81</v>
      </c>
      <c r="AL365" s="11">
        <v>13859.47</v>
      </c>
      <c r="AM365" s="11">
        <v>16269.22</v>
      </c>
      <c r="AN365" s="11">
        <v>19927.2</v>
      </c>
      <c r="AO365" s="11">
        <v>22023.93</v>
      </c>
      <c r="AP365" s="11">
        <v>30685.68</v>
      </c>
      <c r="AQ365" s="11">
        <v>34563.42</v>
      </c>
      <c r="AR365" s="11">
        <v>41672.33</v>
      </c>
      <c r="AS365" s="11">
        <v>46452.55</v>
      </c>
      <c r="AT365" s="11">
        <v>52928.41</v>
      </c>
      <c r="AU365" s="11">
        <v>55437.5</v>
      </c>
      <c r="AV365" s="11">
        <v>57144.09</v>
      </c>
      <c r="AW365" s="11">
        <v>58576.41</v>
      </c>
      <c r="AX365" s="11">
        <v>61038.21</v>
      </c>
      <c r="AY365" s="11">
        <v>62182.8</v>
      </c>
      <c r="AZ365" s="11">
        <v>64464.07</v>
      </c>
      <c r="BA365" s="11">
        <v>65224.09</v>
      </c>
      <c r="BB365" s="11">
        <v>65248.31</v>
      </c>
      <c r="BC365" s="11">
        <v>65243.8</v>
      </c>
      <c r="BD365" s="11">
        <v>60352.15</v>
      </c>
      <c r="BE365" s="11">
        <v>45674.02</v>
      </c>
      <c r="BF365" s="11">
        <v>29413.439999999999</v>
      </c>
      <c r="BG365" s="11">
        <v>16557.27</v>
      </c>
      <c r="BH365" s="37">
        <v>65451.71</v>
      </c>
      <c r="BI365" s="11">
        <v>76.377579999999995</v>
      </c>
      <c r="BJ365" s="11">
        <v>75.757769999999994</v>
      </c>
      <c r="BK365" s="11">
        <v>75.330020000000005</v>
      </c>
      <c r="BL365" s="11">
        <v>74.432770000000005</v>
      </c>
      <c r="BM365" s="11">
        <v>73.766909999999996</v>
      </c>
      <c r="BN365" s="11">
        <v>73.276240000000001</v>
      </c>
      <c r="BO365" s="11">
        <v>72.966130000000007</v>
      </c>
      <c r="BP365" s="11">
        <v>75.583600000000004</v>
      </c>
      <c r="BQ365" s="11">
        <v>80.222049999999996</v>
      </c>
      <c r="BR365" s="11">
        <v>85.347049999999996</v>
      </c>
      <c r="BS365" s="11">
        <v>89.695160000000001</v>
      </c>
      <c r="BT365" s="11">
        <v>92.545429999999996</v>
      </c>
      <c r="BU365" s="11">
        <v>94.599459999999993</v>
      </c>
      <c r="BV365" s="11">
        <v>95.868549999999999</v>
      </c>
      <c r="BW365" s="11">
        <v>96.137900000000002</v>
      </c>
      <c r="BX365" s="11">
        <v>95.56559</v>
      </c>
      <c r="BY365" s="11">
        <v>94.590590000000006</v>
      </c>
      <c r="BZ365" s="11">
        <v>92.843549999999993</v>
      </c>
      <c r="CA365" s="11">
        <v>89.956450000000004</v>
      </c>
      <c r="CB365" s="11">
        <v>86.166129999999995</v>
      </c>
      <c r="CC365" s="11">
        <v>83.066400000000002</v>
      </c>
      <c r="CD365" s="11">
        <v>81.278499999999994</v>
      </c>
      <c r="CE365" s="11">
        <v>79.786559999999994</v>
      </c>
      <c r="CF365" s="11">
        <v>78.592119999999994</v>
      </c>
      <c r="CG365" s="11">
        <v>12350.15</v>
      </c>
      <c r="CH365" s="11">
        <v>11160.82</v>
      </c>
      <c r="CI365" s="11">
        <v>11319.5</v>
      </c>
      <c r="CJ365" s="11">
        <v>10800.75</v>
      </c>
      <c r="CK365" s="11">
        <v>8328.14</v>
      </c>
      <c r="CL365" s="11">
        <v>8318.9459999999999</v>
      </c>
      <c r="CM365" s="11">
        <v>8570.2810000000009</v>
      </c>
      <c r="CN365" s="11">
        <v>8950.7819999999992</v>
      </c>
      <c r="CO365" s="11">
        <v>10291.34</v>
      </c>
      <c r="CP365" s="11">
        <v>11659.47</v>
      </c>
      <c r="CQ365" s="11">
        <v>16690.36</v>
      </c>
      <c r="CR365" s="11">
        <v>17298.41</v>
      </c>
      <c r="CS365" s="11">
        <v>18774.689999999999</v>
      </c>
      <c r="CT365" s="11">
        <v>19971.55</v>
      </c>
      <c r="CU365" s="11">
        <v>20673.28</v>
      </c>
      <c r="CV365" s="11">
        <v>24949.73</v>
      </c>
      <c r="CW365" s="11">
        <v>20597.099999999999</v>
      </c>
      <c r="CX365" s="11">
        <v>13095.96</v>
      </c>
      <c r="CY365" s="11">
        <v>10710.55</v>
      </c>
      <c r="CZ365" s="11">
        <v>17578.740000000002</v>
      </c>
      <c r="DA365" s="11">
        <v>24549.54</v>
      </c>
      <c r="DB365" s="11">
        <v>26703.29</v>
      </c>
      <c r="DC365" s="11">
        <v>22716.21</v>
      </c>
      <c r="DD365" s="11">
        <v>16372.15</v>
      </c>
      <c r="DE365" s="37">
        <v>12815.63</v>
      </c>
      <c r="DF365" s="11">
        <f t="shared" si="18"/>
        <v>17</v>
      </c>
      <c r="DG365" s="11">
        <f t="shared" si="19"/>
        <v>19</v>
      </c>
      <c r="DH365" s="20">
        <f t="shared" ca="1" si="20"/>
        <v>8387.9666666666653</v>
      </c>
      <c r="DI365" s="11">
        <v>0</v>
      </c>
    </row>
    <row r="366" spans="1:113" x14ac:dyDescent="0.25">
      <c r="A366" s="11" t="s">
        <v>57</v>
      </c>
      <c r="B366" s="11" t="s">
        <v>56</v>
      </c>
      <c r="C366" s="11" t="s">
        <v>32</v>
      </c>
      <c r="D366" s="11" t="s">
        <v>56</v>
      </c>
      <c r="E366" s="11" t="s">
        <v>56</v>
      </c>
      <c r="F366" s="11" t="s">
        <v>56</v>
      </c>
      <c r="G366" s="11" t="s">
        <v>173</v>
      </c>
      <c r="H366" s="1">
        <v>42244</v>
      </c>
      <c r="I366" s="11">
        <v>18</v>
      </c>
      <c r="J366" s="11">
        <v>19</v>
      </c>
      <c r="K366" s="11">
        <v>1897.221</v>
      </c>
      <c r="L366" s="11">
        <v>1914.1959999999999</v>
      </c>
      <c r="M366" s="11">
        <v>2034.3810000000001</v>
      </c>
      <c r="N366" s="11">
        <v>2395.0859999999998</v>
      </c>
      <c r="O366" s="11">
        <v>2877.3879999999999</v>
      </c>
      <c r="P366" s="11">
        <v>3203.1210000000001</v>
      </c>
      <c r="Q366" s="11">
        <v>4430.9539999999997</v>
      </c>
      <c r="R366" s="11">
        <v>5156.857</v>
      </c>
      <c r="S366" s="11">
        <v>5806.5829999999996</v>
      </c>
      <c r="T366" s="11">
        <v>6300.0039999999999</v>
      </c>
      <c r="U366" s="11">
        <v>7607.8379999999997</v>
      </c>
      <c r="V366" s="11">
        <v>7945.1009999999997</v>
      </c>
      <c r="W366" s="11">
        <v>8279.4310000000005</v>
      </c>
      <c r="X366" s="11">
        <v>8570.8510000000006</v>
      </c>
      <c r="Y366" s="11">
        <v>8811.4390000000003</v>
      </c>
      <c r="Z366" s="11">
        <v>9300.9979999999996</v>
      </c>
      <c r="AA366" s="11">
        <v>9127.9709999999995</v>
      </c>
      <c r="AB366" s="11">
        <v>8464.2669999999998</v>
      </c>
      <c r="AC366" s="11">
        <v>8615.4269999999997</v>
      </c>
      <c r="AD366" s="11">
        <v>9545.8070000000007</v>
      </c>
      <c r="AE366" s="11">
        <v>8688.3539999999994</v>
      </c>
      <c r="AF366" s="11">
        <v>6053.42</v>
      </c>
      <c r="AG366" s="11">
        <v>3599.1460000000002</v>
      </c>
      <c r="AH366" s="11">
        <v>2211.33</v>
      </c>
      <c r="AI366" s="37">
        <v>8539.8469999999998</v>
      </c>
      <c r="AJ366" s="11">
        <v>1969.63</v>
      </c>
      <c r="AK366" s="11">
        <v>1987.981</v>
      </c>
      <c r="AL366" s="11">
        <v>2088.54</v>
      </c>
      <c r="AM366" s="11">
        <v>2333.5970000000002</v>
      </c>
      <c r="AN366" s="11">
        <v>2745.3539999999998</v>
      </c>
      <c r="AO366" s="11">
        <v>3146.4690000000001</v>
      </c>
      <c r="AP366" s="11">
        <v>4497.2659999999996</v>
      </c>
      <c r="AQ366" s="11">
        <v>5124.0749999999998</v>
      </c>
      <c r="AR366" s="11">
        <v>5740.3360000000002</v>
      </c>
      <c r="AS366" s="11">
        <v>6225.5630000000001</v>
      </c>
      <c r="AT366" s="11">
        <v>7620.96</v>
      </c>
      <c r="AU366" s="11">
        <v>8045.4229999999998</v>
      </c>
      <c r="AV366" s="11">
        <v>8363.3880000000008</v>
      </c>
      <c r="AW366" s="11">
        <v>8606.7160000000003</v>
      </c>
      <c r="AX366" s="11">
        <v>8854.9680000000008</v>
      </c>
      <c r="AY366" s="11">
        <v>9417.1010000000006</v>
      </c>
      <c r="AZ366" s="11">
        <v>8987.8989999999994</v>
      </c>
      <c r="BA366" s="11">
        <v>9333.4390000000003</v>
      </c>
      <c r="BB366" s="11">
        <v>9414.5</v>
      </c>
      <c r="BC366" s="11">
        <v>9378.9779999999992</v>
      </c>
      <c r="BD366" s="11">
        <v>8620.5669999999991</v>
      </c>
      <c r="BE366" s="11">
        <v>6074.4409999999998</v>
      </c>
      <c r="BF366" s="11">
        <v>3678.5349999999999</v>
      </c>
      <c r="BG366" s="11">
        <v>2247.011</v>
      </c>
      <c r="BH366" s="37">
        <v>9409.7939999999999</v>
      </c>
      <c r="BI366" s="11">
        <v>75.625</v>
      </c>
      <c r="BJ366" s="11">
        <v>74.63185</v>
      </c>
      <c r="BK366" s="11">
        <v>73.460740000000001</v>
      </c>
      <c r="BL366" s="11">
        <v>73.212410000000006</v>
      </c>
      <c r="BM366" s="11">
        <v>72.271299999999997</v>
      </c>
      <c r="BN366" s="11">
        <v>72.304630000000003</v>
      </c>
      <c r="BO366" s="11">
        <v>72.043329999999997</v>
      </c>
      <c r="BP366" s="11">
        <v>74.434070000000006</v>
      </c>
      <c r="BQ366" s="11">
        <v>81.22963</v>
      </c>
      <c r="BR366" s="11">
        <v>85.727779999999996</v>
      </c>
      <c r="BS366" s="11">
        <v>88.125919999999994</v>
      </c>
      <c r="BT366" s="11">
        <v>90.76482</v>
      </c>
      <c r="BU366" s="11">
        <v>93.670370000000005</v>
      </c>
      <c r="BV366" s="11">
        <v>94.438890000000001</v>
      </c>
      <c r="BW366" s="11">
        <v>94.633330000000001</v>
      </c>
      <c r="BX366" s="11">
        <v>94.346299999999999</v>
      </c>
      <c r="BY366" s="11">
        <v>93.183329999999998</v>
      </c>
      <c r="BZ366" s="11">
        <v>89.846299999999999</v>
      </c>
      <c r="CA366" s="11">
        <v>86.507409999999993</v>
      </c>
      <c r="CB366" s="11">
        <v>83.031490000000005</v>
      </c>
      <c r="CC366" s="11">
        <v>80.887039999999999</v>
      </c>
      <c r="CD366" s="11">
        <v>79.259259999999998</v>
      </c>
      <c r="CE366" s="11">
        <v>78.166659999999993</v>
      </c>
      <c r="CF366" s="11">
        <v>76.187219999999996</v>
      </c>
      <c r="CG366" s="11">
        <v>1916.7840000000001</v>
      </c>
      <c r="CH366" s="11">
        <v>1705.021</v>
      </c>
      <c r="CI366" s="11">
        <v>1704.856</v>
      </c>
      <c r="CJ366" s="11">
        <v>1602.088</v>
      </c>
      <c r="CK366" s="11">
        <v>1152.8050000000001</v>
      </c>
      <c r="CL366" s="11">
        <v>1229.471</v>
      </c>
      <c r="CM366" s="11">
        <v>1274.8630000000001</v>
      </c>
      <c r="CN366" s="11">
        <v>1320.277</v>
      </c>
      <c r="CO366" s="11">
        <v>1507.347</v>
      </c>
      <c r="CP366" s="11">
        <v>2063.9140000000002</v>
      </c>
      <c r="CQ366" s="11">
        <v>3032.723</v>
      </c>
      <c r="CR366" s="11">
        <v>3148.1680000000001</v>
      </c>
      <c r="CS366" s="11">
        <v>3390.4</v>
      </c>
      <c r="CT366" s="11">
        <v>3563.8130000000001</v>
      </c>
      <c r="CU366" s="11">
        <v>3760.3649999999998</v>
      </c>
      <c r="CV366" s="11">
        <v>4299.2700000000004</v>
      </c>
      <c r="CW366" s="11">
        <v>4598.7190000000001</v>
      </c>
      <c r="CX366" s="11">
        <v>3869.1109999999999</v>
      </c>
      <c r="CY366" s="11">
        <v>2364.0729999999999</v>
      </c>
      <c r="CZ366" s="11">
        <v>4065.2440000000001</v>
      </c>
      <c r="DA366" s="11">
        <v>4957.634</v>
      </c>
      <c r="DB366" s="11">
        <v>3947.3339999999998</v>
      </c>
      <c r="DC366" s="11">
        <v>2735.9670000000001</v>
      </c>
      <c r="DD366" s="11">
        <v>2055.13</v>
      </c>
      <c r="DE366" s="37">
        <v>3251.7730000000001</v>
      </c>
      <c r="DF366" s="11">
        <f t="shared" si="18"/>
        <v>18</v>
      </c>
      <c r="DG366" s="11">
        <f t="shared" si="19"/>
        <v>19</v>
      </c>
      <c r="DH366" s="20">
        <f t="shared" ca="1" si="20"/>
        <v>834.12249999999949</v>
      </c>
      <c r="DI366" s="11">
        <v>0</v>
      </c>
    </row>
    <row r="367" spans="1:113" x14ac:dyDescent="0.25">
      <c r="A367" s="11" t="s">
        <v>57</v>
      </c>
      <c r="B367" s="11" t="s">
        <v>56</v>
      </c>
      <c r="C367" s="11" t="s">
        <v>32</v>
      </c>
      <c r="D367" s="11" t="s">
        <v>56</v>
      </c>
      <c r="E367" s="11" t="s">
        <v>56</v>
      </c>
      <c r="F367" s="11" t="s">
        <v>56</v>
      </c>
      <c r="G367" s="11" t="s">
        <v>173</v>
      </c>
      <c r="H367" s="1">
        <v>42255</v>
      </c>
      <c r="I367" s="11">
        <v>16</v>
      </c>
      <c r="J367" s="11">
        <v>19</v>
      </c>
      <c r="K367" s="11">
        <v>14917.83</v>
      </c>
      <c r="L367" s="11">
        <v>14608.08</v>
      </c>
      <c r="M367" s="11">
        <v>14869.87</v>
      </c>
      <c r="N367" s="11">
        <v>17161.669999999998</v>
      </c>
      <c r="O367" s="11">
        <v>21941.39</v>
      </c>
      <c r="P367" s="11">
        <v>25412.97</v>
      </c>
      <c r="Q367" s="11">
        <v>35575.980000000003</v>
      </c>
      <c r="R367" s="11">
        <v>40106.81</v>
      </c>
      <c r="S367" s="11">
        <v>48352.17</v>
      </c>
      <c r="T367" s="11">
        <v>54264.31</v>
      </c>
      <c r="U367" s="11">
        <v>62362.1</v>
      </c>
      <c r="V367" s="11">
        <v>65305.89</v>
      </c>
      <c r="W367" s="11">
        <v>67610.77</v>
      </c>
      <c r="X367" s="11">
        <v>70062.14</v>
      </c>
      <c r="Y367" s="11">
        <v>73626.34</v>
      </c>
      <c r="Z367" s="11">
        <v>64474.5</v>
      </c>
      <c r="AA367" s="11">
        <v>65245.77</v>
      </c>
      <c r="AB367" s="11">
        <v>65706.33</v>
      </c>
      <c r="AC367" s="11">
        <v>67400.78</v>
      </c>
      <c r="AD367" s="11">
        <v>78506.22</v>
      </c>
      <c r="AE367" s="11">
        <v>69763.5</v>
      </c>
      <c r="AF367" s="11">
        <v>49682.48</v>
      </c>
      <c r="AG367" s="11">
        <v>29081.77</v>
      </c>
      <c r="AH367" s="11">
        <v>19553.93</v>
      </c>
      <c r="AI367" s="37">
        <v>65706.850000000006</v>
      </c>
      <c r="AJ367" s="11">
        <v>14729.91</v>
      </c>
      <c r="AK367" s="11">
        <v>14413.51</v>
      </c>
      <c r="AL367" s="11">
        <v>14600.33</v>
      </c>
      <c r="AM367" s="11">
        <v>16128.16</v>
      </c>
      <c r="AN367" s="11">
        <v>21124.27</v>
      </c>
      <c r="AO367" s="11">
        <v>24554.78</v>
      </c>
      <c r="AP367" s="11">
        <v>36138.239999999998</v>
      </c>
      <c r="AQ367" s="11">
        <v>40622.9</v>
      </c>
      <c r="AR367" s="11">
        <v>48378.82</v>
      </c>
      <c r="AS367" s="11">
        <v>53959.18</v>
      </c>
      <c r="AT367" s="11">
        <v>62676.49</v>
      </c>
      <c r="AU367" s="11">
        <v>65917.69</v>
      </c>
      <c r="AV367" s="11">
        <v>68377.100000000006</v>
      </c>
      <c r="AW367" s="11">
        <v>70836.13</v>
      </c>
      <c r="AX367" s="11">
        <v>71561.58</v>
      </c>
      <c r="AY367" s="11">
        <v>74799.23</v>
      </c>
      <c r="AZ367" s="11">
        <v>75792.7</v>
      </c>
      <c r="BA367" s="11">
        <v>75756.59</v>
      </c>
      <c r="BB367" s="11">
        <v>76509.53</v>
      </c>
      <c r="BC367" s="11">
        <v>77880.710000000006</v>
      </c>
      <c r="BD367" s="11">
        <v>70042.740000000005</v>
      </c>
      <c r="BE367" s="11">
        <v>51363.27</v>
      </c>
      <c r="BF367" s="11">
        <v>29593.72</v>
      </c>
      <c r="BG367" s="11">
        <v>19372.28</v>
      </c>
      <c r="BH367" s="37">
        <v>75715.039999999994</v>
      </c>
      <c r="BI367" s="11">
        <v>75.906080000000003</v>
      </c>
      <c r="BJ367" s="11">
        <v>74.759129999999999</v>
      </c>
      <c r="BK367" s="11">
        <v>74.057379999999995</v>
      </c>
      <c r="BL367" s="11">
        <v>73.4572</v>
      </c>
      <c r="BM367" s="11">
        <v>72.941890000000001</v>
      </c>
      <c r="BN367" s="11">
        <v>72.695260000000005</v>
      </c>
      <c r="BO367" s="11">
        <v>72.458060000000003</v>
      </c>
      <c r="BP367" s="11">
        <v>74.614760000000004</v>
      </c>
      <c r="BQ367" s="11">
        <v>78.922370000000001</v>
      </c>
      <c r="BR367" s="11">
        <v>83.897720000000007</v>
      </c>
      <c r="BS367" s="11">
        <v>88.197950000000006</v>
      </c>
      <c r="BT367" s="11">
        <v>91.34442</v>
      </c>
      <c r="BU367" s="11">
        <v>93.758089999999996</v>
      </c>
      <c r="BV367" s="11">
        <v>95.141689999999997</v>
      </c>
      <c r="BW367" s="11">
        <v>95.362189999999998</v>
      </c>
      <c r="BX367" s="11">
        <v>95.460589999999996</v>
      </c>
      <c r="BY367" s="11">
        <v>94.602729999999994</v>
      </c>
      <c r="BZ367" s="11">
        <v>91.738950000000003</v>
      </c>
      <c r="CA367" s="11">
        <v>88.436899999999994</v>
      </c>
      <c r="CB367" s="11">
        <v>84.942369999999997</v>
      </c>
      <c r="CC367" s="11">
        <v>83.456829999999997</v>
      </c>
      <c r="CD367" s="11">
        <v>82.060959999999994</v>
      </c>
      <c r="CE367" s="11">
        <v>81.418329999999997</v>
      </c>
      <c r="CF367" s="11">
        <v>80.486239999999995</v>
      </c>
      <c r="CG367" s="11">
        <v>13583.35</v>
      </c>
      <c r="CH367" s="11">
        <v>11977.6</v>
      </c>
      <c r="CI367" s="11">
        <v>11878.89</v>
      </c>
      <c r="CJ367" s="11">
        <v>11706.34</v>
      </c>
      <c r="CK367" s="11">
        <v>8736.7860000000001</v>
      </c>
      <c r="CL367" s="11">
        <v>8557.24</v>
      </c>
      <c r="CM367" s="11">
        <v>9107.3340000000007</v>
      </c>
      <c r="CN367" s="11">
        <v>8968.1299999999992</v>
      </c>
      <c r="CO367" s="11">
        <v>10074.44</v>
      </c>
      <c r="CP367" s="11">
        <v>11658.61</v>
      </c>
      <c r="CQ367" s="11">
        <v>17288.75</v>
      </c>
      <c r="CR367" s="11">
        <v>18040.650000000001</v>
      </c>
      <c r="CS367" s="11">
        <v>19578.349999999999</v>
      </c>
      <c r="CT367" s="11">
        <v>20846.63</v>
      </c>
      <c r="CU367" s="11">
        <v>30116.54</v>
      </c>
      <c r="CV367" s="11">
        <v>27435.919999999998</v>
      </c>
      <c r="CW367" s="11">
        <v>20025.169999999998</v>
      </c>
      <c r="CX367" s="11">
        <v>14350.55</v>
      </c>
      <c r="CY367" s="11">
        <v>12316.82</v>
      </c>
      <c r="CZ367" s="11">
        <v>19570.84</v>
      </c>
      <c r="DA367" s="11">
        <v>29318.15</v>
      </c>
      <c r="DB367" s="11">
        <v>30564.36</v>
      </c>
      <c r="DC367" s="11">
        <v>23738.06</v>
      </c>
      <c r="DD367" s="11">
        <v>20466</v>
      </c>
      <c r="DE367" s="37">
        <v>14980.02</v>
      </c>
      <c r="DF367" s="11">
        <f t="shared" si="18"/>
        <v>16</v>
      </c>
      <c r="DG367" s="11">
        <f t="shared" si="19"/>
        <v>19</v>
      </c>
      <c r="DH367" s="20">
        <f t="shared" ca="1" si="20"/>
        <v>10007.667499999996</v>
      </c>
      <c r="DI367" s="11">
        <v>0</v>
      </c>
    </row>
    <row r="368" spans="1:113" x14ac:dyDescent="0.25">
      <c r="A368" s="11" t="s">
        <v>57</v>
      </c>
      <c r="B368" s="11" t="s">
        <v>56</v>
      </c>
      <c r="C368" s="11" t="s">
        <v>32</v>
      </c>
      <c r="D368" s="11" t="s">
        <v>56</v>
      </c>
      <c r="E368" s="11" t="s">
        <v>56</v>
      </c>
      <c r="F368" s="11" t="s">
        <v>56</v>
      </c>
      <c r="G368" s="11" t="s">
        <v>173</v>
      </c>
      <c r="H368" s="1">
        <v>42256</v>
      </c>
      <c r="I368" s="11">
        <v>16</v>
      </c>
      <c r="J368" s="11">
        <v>19</v>
      </c>
      <c r="K368" s="11">
        <v>16951.97</v>
      </c>
      <c r="L368" s="11">
        <v>16657.89</v>
      </c>
      <c r="M368" s="11">
        <v>16960.05</v>
      </c>
      <c r="N368" s="11">
        <v>19849.87</v>
      </c>
      <c r="O368" s="11">
        <v>25335.74</v>
      </c>
      <c r="P368" s="11">
        <v>29287.21</v>
      </c>
      <c r="Q368" s="11">
        <v>39203.94</v>
      </c>
      <c r="R368" s="11">
        <v>44198.1</v>
      </c>
      <c r="S368" s="11">
        <v>53079.46</v>
      </c>
      <c r="T368" s="11">
        <v>60311.77</v>
      </c>
      <c r="U368" s="11">
        <v>67662.899999999994</v>
      </c>
      <c r="V368" s="11">
        <v>69528.91</v>
      </c>
      <c r="W368" s="11">
        <v>71674.5</v>
      </c>
      <c r="X368" s="11">
        <v>73589.31</v>
      </c>
      <c r="Y368" s="11">
        <v>76798.52</v>
      </c>
      <c r="Z368" s="11">
        <v>65432.89</v>
      </c>
      <c r="AA368" s="11">
        <v>64570.95</v>
      </c>
      <c r="AB368" s="11">
        <v>64385.16</v>
      </c>
      <c r="AC368" s="11">
        <v>66812.289999999994</v>
      </c>
      <c r="AD368" s="11">
        <v>79722.759999999995</v>
      </c>
      <c r="AE368" s="11">
        <v>71715.45</v>
      </c>
      <c r="AF368" s="11">
        <v>51264.79</v>
      </c>
      <c r="AG368" s="11">
        <v>29913.51</v>
      </c>
      <c r="AH368" s="11">
        <v>20237.72</v>
      </c>
      <c r="AI368" s="37">
        <v>65300.32</v>
      </c>
      <c r="AJ368" s="11">
        <v>16728.05</v>
      </c>
      <c r="AK368" s="11">
        <v>16433.38</v>
      </c>
      <c r="AL368" s="11">
        <v>16657.68</v>
      </c>
      <c r="AM368" s="11">
        <v>18765.3</v>
      </c>
      <c r="AN368" s="11">
        <v>24501.56</v>
      </c>
      <c r="AO368" s="11">
        <v>28378.18</v>
      </c>
      <c r="AP368" s="11">
        <v>39735.730000000003</v>
      </c>
      <c r="AQ368" s="11">
        <v>44708.160000000003</v>
      </c>
      <c r="AR368" s="11">
        <v>53177.43</v>
      </c>
      <c r="AS368" s="11">
        <v>60048.9</v>
      </c>
      <c r="AT368" s="11">
        <v>68037.179999999993</v>
      </c>
      <c r="AU368" s="11">
        <v>70192.05</v>
      </c>
      <c r="AV368" s="11">
        <v>72481.41</v>
      </c>
      <c r="AW368" s="11">
        <v>74395.210000000006</v>
      </c>
      <c r="AX368" s="11">
        <v>74762.570000000007</v>
      </c>
      <c r="AY368" s="11">
        <v>75879.87</v>
      </c>
      <c r="AZ368" s="11">
        <v>75148.160000000003</v>
      </c>
      <c r="BA368" s="11">
        <v>74471.09</v>
      </c>
      <c r="BB368" s="11">
        <v>75982.27</v>
      </c>
      <c r="BC368" s="11">
        <v>79131.710000000006</v>
      </c>
      <c r="BD368" s="11">
        <v>72003.86</v>
      </c>
      <c r="BE368" s="11">
        <v>52962.42</v>
      </c>
      <c r="BF368" s="11">
        <v>30392.77</v>
      </c>
      <c r="BG368" s="11">
        <v>20007.52</v>
      </c>
      <c r="BH368" s="37">
        <v>75367.350000000006</v>
      </c>
      <c r="BI368" s="11">
        <v>79.475750000000005</v>
      </c>
      <c r="BJ368" s="11">
        <v>78.939040000000006</v>
      </c>
      <c r="BK368" s="11">
        <v>78.108159999999998</v>
      </c>
      <c r="BL368" s="11">
        <v>77.621700000000004</v>
      </c>
      <c r="BM368" s="11">
        <v>77.263760000000005</v>
      </c>
      <c r="BN368" s="11">
        <v>76.887270000000001</v>
      </c>
      <c r="BO368" s="11">
        <v>76.814790000000002</v>
      </c>
      <c r="BP368" s="11">
        <v>78.881190000000004</v>
      </c>
      <c r="BQ368" s="11">
        <v>83.407340000000005</v>
      </c>
      <c r="BR368" s="11">
        <v>88.436459999999997</v>
      </c>
      <c r="BS368" s="11">
        <v>91.850110000000001</v>
      </c>
      <c r="BT368" s="11">
        <v>93.961969999999994</v>
      </c>
      <c r="BU368" s="11">
        <v>95.558170000000004</v>
      </c>
      <c r="BV368" s="11">
        <v>96.115080000000006</v>
      </c>
      <c r="BW368" s="11">
        <v>93.959059999999994</v>
      </c>
      <c r="BX368" s="11">
        <v>91.061520000000002</v>
      </c>
      <c r="BY368" s="11">
        <v>88.409729999999996</v>
      </c>
      <c r="BZ368" s="11">
        <v>88.668080000000003</v>
      </c>
      <c r="CA368" s="11">
        <v>88.424270000000007</v>
      </c>
      <c r="CB368" s="11">
        <v>87.339650000000006</v>
      </c>
      <c r="CC368" s="11">
        <v>85.021990000000002</v>
      </c>
      <c r="CD368" s="11">
        <v>83.601119999999995</v>
      </c>
      <c r="CE368" s="11">
        <v>82.458550000000002</v>
      </c>
      <c r="CF368" s="11">
        <v>80.777879999999996</v>
      </c>
      <c r="CG368" s="11">
        <v>18036.7</v>
      </c>
      <c r="CH368" s="11">
        <v>17567.150000000001</v>
      </c>
      <c r="CI368" s="11">
        <v>17814.04</v>
      </c>
      <c r="CJ368" s="11">
        <v>18207.72</v>
      </c>
      <c r="CK368" s="11">
        <v>14509.19</v>
      </c>
      <c r="CL368" s="11">
        <v>13860.62</v>
      </c>
      <c r="CM368" s="11">
        <v>14311.6</v>
      </c>
      <c r="CN368" s="11">
        <v>12889.7</v>
      </c>
      <c r="CO368" s="11">
        <v>13824.86</v>
      </c>
      <c r="CP368" s="11">
        <v>14807.37</v>
      </c>
      <c r="CQ368" s="11">
        <v>20034.88</v>
      </c>
      <c r="CR368" s="11">
        <v>20366.39</v>
      </c>
      <c r="CS368" s="11">
        <v>21830.14</v>
      </c>
      <c r="CT368" s="11">
        <v>22981.41</v>
      </c>
      <c r="CU368" s="11">
        <v>32210.400000000001</v>
      </c>
      <c r="CV368" s="11">
        <v>30019.61</v>
      </c>
      <c r="CW368" s="11">
        <v>22722.81</v>
      </c>
      <c r="CX368" s="11">
        <v>16008.99</v>
      </c>
      <c r="CY368" s="11">
        <v>13506.53</v>
      </c>
      <c r="CZ368" s="11">
        <v>23063.119999999999</v>
      </c>
      <c r="DA368" s="11">
        <v>34522.29</v>
      </c>
      <c r="DB368" s="11">
        <v>37136.68</v>
      </c>
      <c r="DC368" s="11">
        <v>30233.46</v>
      </c>
      <c r="DD368" s="11">
        <v>24166.65</v>
      </c>
      <c r="DE368" s="37">
        <v>16281.35</v>
      </c>
      <c r="DF368" s="11">
        <f t="shared" si="18"/>
        <v>16</v>
      </c>
      <c r="DG368" s="11">
        <f t="shared" si="19"/>
        <v>19</v>
      </c>
      <c r="DH368" s="20">
        <f t="shared" ca="1" si="20"/>
        <v>10070.025000000009</v>
      </c>
      <c r="DI368" s="11">
        <v>0</v>
      </c>
    </row>
    <row r="369" spans="1:113" x14ac:dyDescent="0.25">
      <c r="A369" s="11" t="s">
        <v>57</v>
      </c>
      <c r="B369" s="11" t="s">
        <v>56</v>
      </c>
      <c r="C369" s="11" t="s">
        <v>32</v>
      </c>
      <c r="D369" s="11" t="s">
        <v>56</v>
      </c>
      <c r="E369" s="11" t="s">
        <v>56</v>
      </c>
      <c r="F369" s="11" t="s">
        <v>56</v>
      </c>
      <c r="G369" s="11" t="s">
        <v>173</v>
      </c>
      <c r="H369" s="1">
        <v>42257</v>
      </c>
      <c r="I369" s="11">
        <v>16</v>
      </c>
      <c r="J369" s="11">
        <v>19</v>
      </c>
      <c r="K369" s="11">
        <v>17470.45</v>
      </c>
      <c r="L369" s="11">
        <v>17292.580000000002</v>
      </c>
      <c r="M369" s="11">
        <v>17201.14</v>
      </c>
      <c r="N369" s="11">
        <v>19643.11</v>
      </c>
      <c r="O369" s="11">
        <v>25514.880000000001</v>
      </c>
      <c r="P369" s="11">
        <v>29764.44</v>
      </c>
      <c r="Q369" s="11">
        <v>39553.599999999999</v>
      </c>
      <c r="R369" s="11">
        <v>45259.39</v>
      </c>
      <c r="S369" s="11">
        <v>53946.65</v>
      </c>
      <c r="T369" s="11">
        <v>60350</v>
      </c>
      <c r="U369" s="11">
        <v>67358.039999999994</v>
      </c>
      <c r="V369" s="11">
        <v>69440.759999999995</v>
      </c>
      <c r="W369" s="11">
        <v>70757.210000000006</v>
      </c>
      <c r="X369" s="11">
        <v>72032.509999999995</v>
      </c>
      <c r="Y369" s="11">
        <v>74621.039999999994</v>
      </c>
      <c r="Z369" s="11">
        <v>63477.55</v>
      </c>
      <c r="AA369" s="11">
        <v>64455.38</v>
      </c>
      <c r="AB369" s="11">
        <v>66166.12</v>
      </c>
      <c r="AC369" s="11">
        <v>67908.91</v>
      </c>
      <c r="AD369" s="11">
        <v>79877.31</v>
      </c>
      <c r="AE369" s="11">
        <v>71113.31</v>
      </c>
      <c r="AF369" s="11">
        <v>51356.26</v>
      </c>
      <c r="AG369" s="11">
        <v>29865.71</v>
      </c>
      <c r="AH369" s="11">
        <v>19872.86</v>
      </c>
      <c r="AI369" s="37">
        <v>65501.99</v>
      </c>
      <c r="AJ369" s="11">
        <v>17273.55</v>
      </c>
      <c r="AK369" s="11">
        <v>17110.080000000002</v>
      </c>
      <c r="AL369" s="11">
        <v>16943.009999999998</v>
      </c>
      <c r="AM369" s="11">
        <v>18612.099999999999</v>
      </c>
      <c r="AN369" s="11">
        <v>24725.25</v>
      </c>
      <c r="AO369" s="11">
        <v>28887.32</v>
      </c>
      <c r="AP369" s="11">
        <v>40075.97</v>
      </c>
      <c r="AQ369" s="11">
        <v>45732.28</v>
      </c>
      <c r="AR369" s="11">
        <v>54036.09</v>
      </c>
      <c r="AS369" s="11">
        <v>60105.73</v>
      </c>
      <c r="AT369" s="11">
        <v>67681.27</v>
      </c>
      <c r="AU369" s="11">
        <v>70039.77</v>
      </c>
      <c r="AV369" s="11">
        <v>71503.78</v>
      </c>
      <c r="AW369" s="11">
        <v>72794.16</v>
      </c>
      <c r="AX369" s="11">
        <v>72539</v>
      </c>
      <c r="AY369" s="11">
        <v>73750.78</v>
      </c>
      <c r="AZ369" s="11">
        <v>74965.58</v>
      </c>
      <c r="BA369" s="11">
        <v>76299.05</v>
      </c>
      <c r="BB369" s="11">
        <v>77115.570000000007</v>
      </c>
      <c r="BC369" s="11">
        <v>79298.490000000005</v>
      </c>
      <c r="BD369" s="11">
        <v>71436.77</v>
      </c>
      <c r="BE369" s="11">
        <v>53041.7</v>
      </c>
      <c r="BF369" s="11">
        <v>30440.13</v>
      </c>
      <c r="BG369" s="11">
        <v>19724.52</v>
      </c>
      <c r="BH369" s="37">
        <v>75526.679999999993</v>
      </c>
      <c r="BI369" s="11">
        <v>79.603939999999994</v>
      </c>
      <c r="BJ369" s="11">
        <v>78.587800000000001</v>
      </c>
      <c r="BK369" s="11">
        <v>77.749529999999993</v>
      </c>
      <c r="BL369" s="11">
        <v>77.089200000000005</v>
      </c>
      <c r="BM369" s="11">
        <v>76.547439999999995</v>
      </c>
      <c r="BN369" s="11">
        <v>76.172629999999998</v>
      </c>
      <c r="BO369" s="11">
        <v>76.463290000000001</v>
      </c>
      <c r="BP369" s="11">
        <v>77.436440000000005</v>
      </c>
      <c r="BQ369" s="11">
        <v>80.422880000000006</v>
      </c>
      <c r="BR369" s="11">
        <v>84.812700000000007</v>
      </c>
      <c r="BS369" s="11">
        <v>88.770520000000005</v>
      </c>
      <c r="BT369" s="11">
        <v>91.025170000000003</v>
      </c>
      <c r="BU369" s="11">
        <v>92.113609999999994</v>
      </c>
      <c r="BV369" s="11">
        <v>92.929019999999994</v>
      </c>
      <c r="BW369" s="11">
        <v>93.013599999999997</v>
      </c>
      <c r="BX369" s="11">
        <v>93.174149999999997</v>
      </c>
      <c r="BY369" s="11">
        <v>92.65737</v>
      </c>
      <c r="BZ369" s="11">
        <v>90.669390000000007</v>
      </c>
      <c r="CA369" s="11">
        <v>88.448980000000006</v>
      </c>
      <c r="CB369" s="11">
        <v>85.492379999999997</v>
      </c>
      <c r="CC369" s="11">
        <v>83.917029999999997</v>
      </c>
      <c r="CD369" s="11">
        <v>82.422899999999998</v>
      </c>
      <c r="CE369" s="11">
        <v>81.300409999999999</v>
      </c>
      <c r="CF369" s="11">
        <v>80.375119999999995</v>
      </c>
      <c r="CG369" s="11">
        <v>19556.82</v>
      </c>
      <c r="CH369" s="11">
        <v>17515.48</v>
      </c>
      <c r="CI369" s="11">
        <v>17531.2</v>
      </c>
      <c r="CJ369" s="11">
        <v>17550.59</v>
      </c>
      <c r="CK369" s="11">
        <v>12786.06</v>
      </c>
      <c r="CL369" s="11">
        <v>12009.17</v>
      </c>
      <c r="CM369" s="11">
        <v>12866.24</v>
      </c>
      <c r="CN369" s="11">
        <v>11644.23</v>
      </c>
      <c r="CO369" s="11">
        <v>12060.55</v>
      </c>
      <c r="CP369" s="11">
        <v>13528.86</v>
      </c>
      <c r="CQ369" s="11">
        <v>19168.32</v>
      </c>
      <c r="CR369" s="11">
        <v>19642.86</v>
      </c>
      <c r="CS369" s="11">
        <v>21182.560000000001</v>
      </c>
      <c r="CT369" s="11">
        <v>22301.62</v>
      </c>
      <c r="CU369" s="11">
        <v>31302.52</v>
      </c>
      <c r="CV369" s="11">
        <v>28803.71</v>
      </c>
      <c r="CW369" s="11">
        <v>21722.57</v>
      </c>
      <c r="CX369" s="11">
        <v>15305.84</v>
      </c>
      <c r="CY369" s="11">
        <v>12973.75</v>
      </c>
      <c r="CZ369" s="11">
        <v>21563.81</v>
      </c>
      <c r="DA369" s="11">
        <v>33434.050000000003</v>
      </c>
      <c r="DB369" s="11">
        <v>35911.81</v>
      </c>
      <c r="DC369" s="11">
        <v>29395.81</v>
      </c>
      <c r="DD369" s="11">
        <v>23171.67</v>
      </c>
      <c r="DE369" s="37">
        <v>15532.16</v>
      </c>
      <c r="DF369" s="11">
        <f t="shared" si="18"/>
        <v>16</v>
      </c>
      <c r="DG369" s="11">
        <f t="shared" si="19"/>
        <v>19</v>
      </c>
      <c r="DH369" s="20">
        <f t="shared" ca="1" si="20"/>
        <v>10030.754999999997</v>
      </c>
      <c r="DI369" s="11">
        <v>0</v>
      </c>
    </row>
    <row r="370" spans="1:113" x14ac:dyDescent="0.25">
      <c r="A370" s="11" t="s">
        <v>57</v>
      </c>
      <c r="B370" s="11" t="s">
        <v>56</v>
      </c>
      <c r="C370" s="11" t="s">
        <v>32</v>
      </c>
      <c r="D370" s="11" t="s">
        <v>56</v>
      </c>
      <c r="E370" s="11" t="s">
        <v>56</v>
      </c>
      <c r="F370" s="11" t="s">
        <v>56</v>
      </c>
      <c r="G370" s="11" t="s">
        <v>173</v>
      </c>
      <c r="H370" s="1">
        <v>42258</v>
      </c>
      <c r="I370" s="11">
        <v>15</v>
      </c>
      <c r="J370" s="11">
        <v>18</v>
      </c>
      <c r="K370" s="11">
        <v>13105.71</v>
      </c>
      <c r="L370" s="11">
        <v>13099.14</v>
      </c>
      <c r="M370" s="11">
        <v>13511.95</v>
      </c>
      <c r="N370" s="11">
        <v>15788.89</v>
      </c>
      <c r="O370" s="11">
        <v>20429.080000000002</v>
      </c>
      <c r="P370" s="11">
        <v>24179.38</v>
      </c>
      <c r="Q370" s="11">
        <v>31982.21</v>
      </c>
      <c r="R370" s="11">
        <v>34731.980000000003</v>
      </c>
      <c r="S370" s="11">
        <v>41276.449999999997</v>
      </c>
      <c r="T370" s="11">
        <v>49609.09</v>
      </c>
      <c r="U370" s="11">
        <v>52886.35</v>
      </c>
      <c r="V370" s="11">
        <v>53924.85</v>
      </c>
      <c r="W370" s="11">
        <v>55835.79</v>
      </c>
      <c r="X370" s="11">
        <v>58074.97</v>
      </c>
      <c r="Y370" s="11">
        <v>51000.07</v>
      </c>
      <c r="Z370" s="11">
        <v>49423.48</v>
      </c>
      <c r="AA370" s="11">
        <v>50124.73</v>
      </c>
      <c r="AB370" s="11">
        <v>52142.41</v>
      </c>
      <c r="AC370" s="11">
        <v>57473.86</v>
      </c>
      <c r="AD370" s="11">
        <v>62087.3</v>
      </c>
      <c r="AE370" s="11">
        <v>56906.11</v>
      </c>
      <c r="AF370" s="11">
        <v>44093.02</v>
      </c>
      <c r="AG370" s="11">
        <v>27891.64</v>
      </c>
      <c r="AH370" s="11">
        <v>15776.68</v>
      </c>
      <c r="AI370" s="37">
        <v>50672.67</v>
      </c>
      <c r="AJ370" s="11">
        <v>12919.09</v>
      </c>
      <c r="AK370" s="11">
        <v>12906.36</v>
      </c>
      <c r="AL370" s="11">
        <v>13252.01</v>
      </c>
      <c r="AM370" s="11">
        <v>14913.73</v>
      </c>
      <c r="AN370" s="11">
        <v>19809.39</v>
      </c>
      <c r="AO370" s="11">
        <v>23543.84</v>
      </c>
      <c r="AP370" s="11">
        <v>32456.77</v>
      </c>
      <c r="AQ370" s="11">
        <v>35143.949999999997</v>
      </c>
      <c r="AR370" s="11">
        <v>41359.449999999997</v>
      </c>
      <c r="AS370" s="11">
        <v>49387.61</v>
      </c>
      <c r="AT370" s="11">
        <v>53199.98</v>
      </c>
      <c r="AU370" s="11">
        <v>54450.77</v>
      </c>
      <c r="AV370" s="11">
        <v>56507.7</v>
      </c>
      <c r="AW370" s="11">
        <v>56946.75</v>
      </c>
      <c r="AX370" s="11">
        <v>58745.93</v>
      </c>
      <c r="AY370" s="11">
        <v>57982.57</v>
      </c>
      <c r="AZ370" s="11">
        <v>58733.45</v>
      </c>
      <c r="BA370" s="11">
        <v>60358.559999999998</v>
      </c>
      <c r="BB370" s="11">
        <v>57241.18</v>
      </c>
      <c r="BC370" s="11">
        <v>61248.32</v>
      </c>
      <c r="BD370" s="11">
        <v>56998.29</v>
      </c>
      <c r="BE370" s="11">
        <v>45459.03</v>
      </c>
      <c r="BF370" s="11">
        <v>28296.13</v>
      </c>
      <c r="BG370" s="11">
        <v>15610.2</v>
      </c>
      <c r="BH370" s="37">
        <v>58736.82</v>
      </c>
      <c r="BI370" s="11">
        <v>79.935130000000001</v>
      </c>
      <c r="BJ370" s="11">
        <v>79.330879999999993</v>
      </c>
      <c r="BK370" s="11">
        <v>78.45496</v>
      </c>
      <c r="BL370" s="11">
        <v>77.586399999999998</v>
      </c>
      <c r="BM370" s="11">
        <v>77.006550000000004</v>
      </c>
      <c r="BN370" s="11">
        <v>76.554360000000003</v>
      </c>
      <c r="BO370" s="11">
        <v>76.273150000000001</v>
      </c>
      <c r="BP370" s="11">
        <v>78.300849999999997</v>
      </c>
      <c r="BQ370" s="11">
        <v>81.955520000000007</v>
      </c>
      <c r="BR370" s="11">
        <v>86.055530000000005</v>
      </c>
      <c r="BS370" s="11">
        <v>89.377330000000001</v>
      </c>
      <c r="BT370" s="11">
        <v>90.906229999999994</v>
      </c>
      <c r="BU370" s="11">
        <v>91.559200000000004</v>
      </c>
      <c r="BV370" s="11">
        <v>92.769689999999997</v>
      </c>
      <c r="BW370" s="11">
        <v>92.263459999999995</v>
      </c>
      <c r="BX370" s="11">
        <v>91.725489999999994</v>
      </c>
      <c r="BY370" s="11">
        <v>90.501419999999996</v>
      </c>
      <c r="BZ370" s="11">
        <v>88.038529999999994</v>
      </c>
      <c r="CA370" s="11">
        <v>85.050139999999999</v>
      </c>
      <c r="CB370" s="11">
        <v>82.458920000000006</v>
      </c>
      <c r="CC370" s="11">
        <v>81.305099999999996</v>
      </c>
      <c r="CD370" s="11">
        <v>80.300290000000004</v>
      </c>
      <c r="CE370" s="11">
        <v>79.094620000000006</v>
      </c>
      <c r="CF370" s="11">
        <v>78.235129999999998</v>
      </c>
      <c r="CG370" s="11">
        <v>16118.75</v>
      </c>
      <c r="CH370" s="11">
        <v>15469.7</v>
      </c>
      <c r="CI370" s="11">
        <v>15785.98</v>
      </c>
      <c r="CJ370" s="11">
        <v>15383.18</v>
      </c>
      <c r="CK370" s="11">
        <v>11231.16</v>
      </c>
      <c r="CL370" s="11">
        <v>10012.709999999999</v>
      </c>
      <c r="CM370" s="11">
        <v>9967.49</v>
      </c>
      <c r="CN370" s="11">
        <v>9779.6560000000009</v>
      </c>
      <c r="CO370" s="11">
        <v>10607.41</v>
      </c>
      <c r="CP370" s="11">
        <v>11637.22</v>
      </c>
      <c r="CQ370" s="11">
        <v>16073.53</v>
      </c>
      <c r="CR370" s="11">
        <v>16530.29</v>
      </c>
      <c r="CS370" s="11">
        <v>18139.25</v>
      </c>
      <c r="CT370" s="11">
        <v>64242.06</v>
      </c>
      <c r="CU370" s="11">
        <v>61552.84</v>
      </c>
      <c r="CV370" s="11">
        <v>47635.48</v>
      </c>
      <c r="CW370" s="11">
        <v>18453.34</v>
      </c>
      <c r="CX370" s="11">
        <v>16671.55</v>
      </c>
      <c r="CY370" s="11">
        <v>14697.14</v>
      </c>
      <c r="CZ370" s="11">
        <v>24285.37</v>
      </c>
      <c r="DA370" s="11">
        <v>23680.720000000001</v>
      </c>
      <c r="DB370" s="11">
        <v>26736.11</v>
      </c>
      <c r="DC370" s="11">
        <v>21195</v>
      </c>
      <c r="DD370" s="11">
        <v>15697.83</v>
      </c>
      <c r="DE370" s="37">
        <v>27749.29</v>
      </c>
      <c r="DF370" s="11">
        <f t="shared" si="18"/>
        <v>15</v>
      </c>
      <c r="DG370" s="11">
        <f t="shared" si="19"/>
        <v>18</v>
      </c>
      <c r="DH370" s="20">
        <f t="shared" ca="1" si="20"/>
        <v>8282.4550000000017</v>
      </c>
      <c r="DI370" s="11">
        <v>0</v>
      </c>
    </row>
    <row r="371" spans="1:113" x14ac:dyDescent="0.25">
      <c r="A371" s="11" t="s">
        <v>57</v>
      </c>
      <c r="B371" s="11" t="s">
        <v>56</v>
      </c>
      <c r="C371" s="11" t="s">
        <v>32</v>
      </c>
      <c r="D371" s="11" t="s">
        <v>56</v>
      </c>
      <c r="E371" s="11" t="s">
        <v>56</v>
      </c>
      <c r="F371" s="11" t="s">
        <v>56</v>
      </c>
      <c r="G371" s="11" t="s">
        <v>173</v>
      </c>
      <c r="H371" s="1">
        <v>42258</v>
      </c>
      <c r="I371" s="11">
        <v>16</v>
      </c>
      <c r="J371" s="11">
        <v>19</v>
      </c>
      <c r="K371" s="11">
        <v>3713.6660000000002</v>
      </c>
      <c r="L371" s="11">
        <v>3500.7240000000002</v>
      </c>
      <c r="M371" s="11">
        <v>3421.7979999999998</v>
      </c>
      <c r="N371" s="11">
        <v>4047.9279999999999</v>
      </c>
      <c r="O371" s="11">
        <v>5344.3739999999998</v>
      </c>
      <c r="P371" s="11">
        <v>6661.7719999999999</v>
      </c>
      <c r="Q371" s="11">
        <v>8774.1209999999992</v>
      </c>
      <c r="R371" s="11">
        <v>8940.8819999999996</v>
      </c>
      <c r="S371" s="11">
        <v>10512.79</v>
      </c>
      <c r="T371" s="11">
        <v>12484.02</v>
      </c>
      <c r="U371" s="11">
        <v>13601.53</v>
      </c>
      <c r="V371" s="11">
        <v>14271.66</v>
      </c>
      <c r="W371" s="11">
        <v>14760.49</v>
      </c>
      <c r="X371" s="11">
        <v>15389.12</v>
      </c>
      <c r="Y371" s="11">
        <v>15379.7</v>
      </c>
      <c r="Z371" s="11">
        <v>13626.25</v>
      </c>
      <c r="AA371" s="11">
        <v>14019.23</v>
      </c>
      <c r="AB371" s="11">
        <v>14156.34</v>
      </c>
      <c r="AC371" s="11">
        <v>14669.48</v>
      </c>
      <c r="AD371" s="11">
        <v>16692.54</v>
      </c>
      <c r="AE371" s="11">
        <v>14742.12</v>
      </c>
      <c r="AF371" s="11">
        <v>12164.87</v>
      </c>
      <c r="AG371" s="11">
        <v>7568.74</v>
      </c>
      <c r="AH371" s="11">
        <v>4213.8609999999999</v>
      </c>
      <c r="AI371" s="37">
        <v>14117.83</v>
      </c>
      <c r="AJ371" s="11">
        <v>3699.1089999999999</v>
      </c>
      <c r="AK371" s="11">
        <v>3492.6379999999999</v>
      </c>
      <c r="AL371" s="11">
        <v>3400.8980000000001</v>
      </c>
      <c r="AM371" s="11">
        <v>3868.7620000000002</v>
      </c>
      <c r="AN371" s="11">
        <v>5157.2389999999996</v>
      </c>
      <c r="AO371" s="11">
        <v>6424.6909999999998</v>
      </c>
      <c r="AP371" s="11">
        <v>8857.2929999999997</v>
      </c>
      <c r="AQ371" s="11">
        <v>9106.7890000000007</v>
      </c>
      <c r="AR371" s="11">
        <v>10528.39</v>
      </c>
      <c r="AS371" s="11">
        <v>12405.46</v>
      </c>
      <c r="AT371" s="11">
        <v>13628.72</v>
      </c>
      <c r="AU371" s="11">
        <v>14360.31</v>
      </c>
      <c r="AV371" s="11">
        <v>14846.92</v>
      </c>
      <c r="AW371" s="11">
        <v>15456.67</v>
      </c>
      <c r="AX371" s="11">
        <v>15072.86</v>
      </c>
      <c r="AY371" s="11">
        <v>15738.94</v>
      </c>
      <c r="AZ371" s="11">
        <v>16013.6</v>
      </c>
      <c r="BA371" s="11">
        <v>15817.75</v>
      </c>
      <c r="BB371" s="11">
        <v>16139.45</v>
      </c>
      <c r="BC371" s="11">
        <v>16470.11</v>
      </c>
      <c r="BD371" s="11">
        <v>14910.58</v>
      </c>
      <c r="BE371" s="11">
        <v>12382.24</v>
      </c>
      <c r="BF371" s="11">
        <v>7661.8050000000003</v>
      </c>
      <c r="BG371" s="11">
        <v>4192.6450000000004</v>
      </c>
      <c r="BH371" s="37">
        <v>15947.34</v>
      </c>
      <c r="BI371" s="11">
        <v>77.164460000000005</v>
      </c>
      <c r="BJ371" s="11">
        <v>75.82978</v>
      </c>
      <c r="BK371" s="11">
        <v>74.514129999999994</v>
      </c>
      <c r="BL371" s="11">
        <v>73.574680000000001</v>
      </c>
      <c r="BM371" s="11">
        <v>72.625209999999996</v>
      </c>
      <c r="BN371" s="11">
        <v>72.030760000000001</v>
      </c>
      <c r="BO371" s="11">
        <v>71.679019999999994</v>
      </c>
      <c r="BP371" s="11">
        <v>73.356520000000003</v>
      </c>
      <c r="BQ371" s="11">
        <v>77.856520000000003</v>
      </c>
      <c r="BR371" s="11">
        <v>82.373919999999998</v>
      </c>
      <c r="BS371" s="11">
        <v>86.173910000000006</v>
      </c>
      <c r="BT371" s="11">
        <v>88.548910000000006</v>
      </c>
      <c r="BU371" s="11">
        <v>90.359790000000004</v>
      </c>
      <c r="BV371" s="11">
        <v>91.571740000000005</v>
      </c>
      <c r="BW371" s="11">
        <v>92.383700000000005</v>
      </c>
      <c r="BX371" s="11">
        <v>92.823909999999998</v>
      </c>
      <c r="BY371" s="11">
        <v>92.238039999999998</v>
      </c>
      <c r="BZ371" s="11">
        <v>90.176090000000002</v>
      </c>
      <c r="CA371" s="11">
        <v>86.614350000000002</v>
      </c>
      <c r="CB371" s="11">
        <v>82.840320000000006</v>
      </c>
      <c r="CC371" s="11">
        <v>80.264129999999994</v>
      </c>
      <c r="CD371" s="11">
        <v>78.385649999999998</v>
      </c>
      <c r="CE371" s="11">
        <v>77.26294</v>
      </c>
      <c r="CF371" s="11">
        <v>75.852710000000002</v>
      </c>
      <c r="CG371" s="11">
        <v>3247.538</v>
      </c>
      <c r="CH371" s="11">
        <v>2915.402</v>
      </c>
      <c r="CI371" s="11">
        <v>2659.067</v>
      </c>
      <c r="CJ371" s="11">
        <v>2611.3020000000001</v>
      </c>
      <c r="CK371" s="11">
        <v>1953.2829999999999</v>
      </c>
      <c r="CL371" s="11">
        <v>1953.9469999999999</v>
      </c>
      <c r="CM371" s="11">
        <v>1942.4179999999999</v>
      </c>
      <c r="CN371" s="11">
        <v>1791.847</v>
      </c>
      <c r="CO371" s="11">
        <v>1907.1310000000001</v>
      </c>
      <c r="CP371" s="11">
        <v>2410.4430000000002</v>
      </c>
      <c r="CQ371" s="11">
        <v>2928.893</v>
      </c>
      <c r="CR371" s="11">
        <v>2822.37</v>
      </c>
      <c r="CS371" s="11">
        <v>3048.4050000000002</v>
      </c>
      <c r="CT371" s="11">
        <v>3144.8710000000001</v>
      </c>
      <c r="CU371" s="11">
        <v>4661.0410000000002</v>
      </c>
      <c r="CV371" s="11">
        <v>4612.2550000000001</v>
      </c>
      <c r="CW371" s="11">
        <v>3964.3850000000002</v>
      </c>
      <c r="CX371" s="11">
        <v>3061.654</v>
      </c>
      <c r="CY371" s="11">
        <v>2750.4259999999999</v>
      </c>
      <c r="CZ371" s="11">
        <v>4169.1409999999996</v>
      </c>
      <c r="DA371" s="11">
        <v>5742.5919999999996</v>
      </c>
      <c r="DB371" s="11">
        <v>5362.8770000000004</v>
      </c>
      <c r="DC371" s="11">
        <v>4598.7529999999997</v>
      </c>
      <c r="DD371" s="11">
        <v>3379.0610000000001</v>
      </c>
      <c r="DE371" s="37">
        <v>3159.8890000000001</v>
      </c>
      <c r="DF371" s="11">
        <f t="shared" si="18"/>
        <v>16</v>
      </c>
      <c r="DG371" s="11">
        <f t="shared" si="19"/>
        <v>19</v>
      </c>
      <c r="DH371" s="20">
        <f t="shared" ca="1" si="20"/>
        <v>1809.6100000000006</v>
      </c>
      <c r="DI371" s="11">
        <v>0</v>
      </c>
    </row>
    <row r="372" spans="1:113" x14ac:dyDescent="0.25">
      <c r="A372" s="11" t="s">
        <v>57</v>
      </c>
      <c r="B372" s="11" t="s">
        <v>56</v>
      </c>
      <c r="C372" s="11" t="s">
        <v>32</v>
      </c>
      <c r="D372" s="11" t="s">
        <v>56</v>
      </c>
      <c r="E372" s="11" t="s">
        <v>56</v>
      </c>
      <c r="F372" s="11" t="s">
        <v>56</v>
      </c>
      <c r="G372" s="11" t="s">
        <v>173</v>
      </c>
      <c r="H372" s="1">
        <v>42271</v>
      </c>
      <c r="I372" s="11">
        <v>19</v>
      </c>
      <c r="J372" s="11">
        <v>19</v>
      </c>
      <c r="K372" s="11">
        <v>18056</v>
      </c>
      <c r="L372" s="11">
        <v>17123.7</v>
      </c>
      <c r="M372" s="11">
        <v>17393.400000000001</v>
      </c>
      <c r="N372" s="11">
        <v>19463.46</v>
      </c>
      <c r="O372" s="11">
        <v>23509.1</v>
      </c>
      <c r="P372" s="11">
        <v>26811.08</v>
      </c>
      <c r="Q372" s="11">
        <v>35527.81</v>
      </c>
      <c r="R372" s="11">
        <v>38707.47</v>
      </c>
      <c r="S372" s="11">
        <v>44402.98</v>
      </c>
      <c r="T372" s="11">
        <v>50090.23</v>
      </c>
      <c r="U372" s="11">
        <v>58877.4</v>
      </c>
      <c r="V372" s="11">
        <v>62453.3</v>
      </c>
      <c r="W372" s="11">
        <v>64747.45</v>
      </c>
      <c r="X372" s="11">
        <v>66603.8</v>
      </c>
      <c r="Y372" s="11">
        <v>68148.63</v>
      </c>
      <c r="Z372" s="11">
        <v>69717.61</v>
      </c>
      <c r="AA372" s="11">
        <v>71649.789999999994</v>
      </c>
      <c r="AB372" s="11">
        <v>74069.88</v>
      </c>
      <c r="AC372" s="11">
        <v>65517.94</v>
      </c>
      <c r="AD372" s="11">
        <v>74470.83</v>
      </c>
      <c r="AE372" s="11">
        <v>67085.11</v>
      </c>
      <c r="AF372" s="11">
        <v>48472.85</v>
      </c>
      <c r="AG372" s="11">
        <v>28313.93</v>
      </c>
      <c r="AH372" s="11">
        <v>20211.02</v>
      </c>
      <c r="AI372" s="37">
        <v>65517.94</v>
      </c>
      <c r="AJ372" s="11">
        <v>17854.669999999998</v>
      </c>
      <c r="AK372" s="11">
        <v>16925.490000000002</v>
      </c>
      <c r="AL372" s="11">
        <v>17113.900000000001</v>
      </c>
      <c r="AM372" s="11">
        <v>18400.38</v>
      </c>
      <c r="AN372" s="11">
        <v>22693.09</v>
      </c>
      <c r="AO372" s="11">
        <v>25918.49</v>
      </c>
      <c r="AP372" s="11">
        <v>36076.230000000003</v>
      </c>
      <c r="AQ372" s="11">
        <v>39213.22</v>
      </c>
      <c r="AR372" s="11">
        <v>44494.58</v>
      </c>
      <c r="AS372" s="11">
        <v>49776.99</v>
      </c>
      <c r="AT372" s="11">
        <v>59160.91</v>
      </c>
      <c r="AU372" s="11">
        <v>63020.18</v>
      </c>
      <c r="AV372" s="11">
        <v>65460.01</v>
      </c>
      <c r="AW372" s="11">
        <v>67311.37</v>
      </c>
      <c r="AX372" s="11">
        <v>68979.3</v>
      </c>
      <c r="AY372" s="11">
        <v>70821.289999999994</v>
      </c>
      <c r="AZ372" s="11">
        <v>71896.88</v>
      </c>
      <c r="BA372" s="11">
        <v>73273.87</v>
      </c>
      <c r="BB372" s="11">
        <v>74340.37</v>
      </c>
      <c r="BC372" s="11">
        <v>73791.679999999993</v>
      </c>
      <c r="BD372" s="11">
        <v>67294.22</v>
      </c>
      <c r="BE372" s="11">
        <v>50142.41</v>
      </c>
      <c r="BF372" s="11">
        <v>28849.01</v>
      </c>
      <c r="BG372" s="11">
        <v>20028.97</v>
      </c>
      <c r="BH372" s="37">
        <v>74340.37</v>
      </c>
      <c r="BI372" s="11">
        <v>71.588149999999999</v>
      </c>
      <c r="BJ372" s="11">
        <v>70.644660000000002</v>
      </c>
      <c r="BK372" s="11">
        <v>69.952690000000004</v>
      </c>
      <c r="BL372" s="11">
        <v>69.390860000000004</v>
      </c>
      <c r="BM372" s="11">
        <v>68.513760000000005</v>
      </c>
      <c r="BN372" s="11">
        <v>68.021649999999994</v>
      </c>
      <c r="BO372" s="11">
        <v>67.751170000000002</v>
      </c>
      <c r="BP372" s="11">
        <v>69.509860000000003</v>
      </c>
      <c r="BQ372" s="11">
        <v>73.510310000000004</v>
      </c>
      <c r="BR372" s="11">
        <v>78.255390000000006</v>
      </c>
      <c r="BS372" s="11">
        <v>82.869979999999998</v>
      </c>
      <c r="BT372" s="11">
        <v>86.500219999999999</v>
      </c>
      <c r="BU372" s="11">
        <v>88.561149999999998</v>
      </c>
      <c r="BV372" s="11">
        <v>89.779030000000006</v>
      </c>
      <c r="BW372" s="11">
        <v>90.338629999999995</v>
      </c>
      <c r="BX372" s="11">
        <v>90.596469999999997</v>
      </c>
      <c r="BY372" s="11">
        <v>89.498459999999994</v>
      </c>
      <c r="BZ372" s="11">
        <v>86.575270000000003</v>
      </c>
      <c r="CA372" s="11">
        <v>83.177260000000004</v>
      </c>
      <c r="CB372" s="11">
        <v>79.699960000000004</v>
      </c>
      <c r="CC372" s="11">
        <v>77.667479999999998</v>
      </c>
      <c r="CD372" s="11">
        <v>76.566509999999994</v>
      </c>
      <c r="CE372" s="11">
        <v>75.761060000000001</v>
      </c>
      <c r="CF372" s="11">
        <v>74.59254</v>
      </c>
      <c r="CG372" s="11">
        <v>12510.39</v>
      </c>
      <c r="CH372" s="11">
        <v>11115.15</v>
      </c>
      <c r="CI372" s="11">
        <v>10945.03</v>
      </c>
      <c r="CJ372" s="11">
        <v>10712.09</v>
      </c>
      <c r="CK372" s="11">
        <v>7953.9250000000002</v>
      </c>
      <c r="CL372" s="11">
        <v>7941.2560000000003</v>
      </c>
      <c r="CM372" s="11">
        <v>8664.0480000000007</v>
      </c>
      <c r="CN372" s="11">
        <v>8239.1779999999999</v>
      </c>
      <c r="CO372" s="11">
        <v>9058.9740000000002</v>
      </c>
      <c r="CP372" s="11">
        <v>10598.33</v>
      </c>
      <c r="CQ372" s="11">
        <v>15577.39</v>
      </c>
      <c r="CR372" s="11">
        <v>16322.35</v>
      </c>
      <c r="CS372" s="11">
        <v>17891.09</v>
      </c>
      <c r="CT372" s="11">
        <v>18891.45</v>
      </c>
      <c r="CU372" s="11">
        <v>21193.62</v>
      </c>
      <c r="CV372" s="11">
        <v>23584.41</v>
      </c>
      <c r="CW372" s="11">
        <v>22147.63</v>
      </c>
      <c r="CX372" s="11">
        <v>17449.41</v>
      </c>
      <c r="CY372" s="11">
        <v>15461.02</v>
      </c>
      <c r="CZ372" s="11">
        <v>18267.8</v>
      </c>
      <c r="DA372" s="11">
        <v>26410.59</v>
      </c>
      <c r="DB372" s="11">
        <v>27196.7</v>
      </c>
      <c r="DC372" s="11">
        <v>19198.34</v>
      </c>
      <c r="DD372" s="11">
        <v>15373.24</v>
      </c>
      <c r="DE372" s="37">
        <v>15461.02</v>
      </c>
      <c r="DF372" s="11">
        <f t="shared" si="18"/>
        <v>19</v>
      </c>
      <c r="DG372" s="11">
        <f t="shared" si="19"/>
        <v>19</v>
      </c>
      <c r="DH372" s="20">
        <f t="shared" ca="1" si="20"/>
        <v>8822.429999999993</v>
      </c>
      <c r="DI372" s="11">
        <v>0</v>
      </c>
    </row>
    <row r="373" spans="1:113" x14ac:dyDescent="0.25">
      <c r="A373" s="11" t="s">
        <v>57</v>
      </c>
      <c r="B373" s="11" t="s">
        <v>56</v>
      </c>
      <c r="C373" s="11" t="s">
        <v>32</v>
      </c>
      <c r="D373" s="11" t="s">
        <v>56</v>
      </c>
      <c r="E373" s="11" t="s">
        <v>56</v>
      </c>
      <c r="F373" s="11" t="s">
        <v>56</v>
      </c>
      <c r="G373" s="11" t="s">
        <v>173</v>
      </c>
      <c r="H373" s="1">
        <v>42272</v>
      </c>
      <c r="I373" s="11">
        <v>18</v>
      </c>
      <c r="J373" s="11">
        <v>19</v>
      </c>
      <c r="K373" s="11">
        <v>17655.93</v>
      </c>
      <c r="L373" s="11">
        <v>16936.86</v>
      </c>
      <c r="M373" s="11">
        <v>17209.43</v>
      </c>
      <c r="N373" s="11">
        <v>19575.439999999999</v>
      </c>
      <c r="O373" s="11">
        <v>24097.96</v>
      </c>
      <c r="P373" s="11">
        <v>27486.35</v>
      </c>
      <c r="Q373" s="11">
        <v>36818.800000000003</v>
      </c>
      <c r="R373" s="11">
        <v>40396.15</v>
      </c>
      <c r="S373" s="11">
        <v>46064.21</v>
      </c>
      <c r="T373" s="11">
        <v>51067.03</v>
      </c>
      <c r="U373" s="11">
        <v>58802.89</v>
      </c>
      <c r="V373" s="11">
        <v>62032.24</v>
      </c>
      <c r="W373" s="11">
        <v>64430.879999999997</v>
      </c>
      <c r="X373" s="11">
        <v>66296.3</v>
      </c>
      <c r="Y373" s="11">
        <v>67599.22</v>
      </c>
      <c r="Z373" s="11">
        <v>69156.429999999993</v>
      </c>
      <c r="AA373" s="11">
        <v>72914.100000000006</v>
      </c>
      <c r="AB373" s="11">
        <v>62421.42</v>
      </c>
      <c r="AC373" s="11">
        <v>64399.12</v>
      </c>
      <c r="AD373" s="11">
        <v>75922.22</v>
      </c>
      <c r="AE373" s="11">
        <v>68739.179999999993</v>
      </c>
      <c r="AF373" s="11">
        <v>50062.36</v>
      </c>
      <c r="AG373" s="11">
        <v>32619.43</v>
      </c>
      <c r="AH373" s="11">
        <v>19128.53</v>
      </c>
      <c r="AI373" s="37">
        <v>63410.27</v>
      </c>
      <c r="AJ373" s="11">
        <v>17453.830000000002</v>
      </c>
      <c r="AK373" s="11">
        <v>16751.37</v>
      </c>
      <c r="AL373" s="11">
        <v>16945.03</v>
      </c>
      <c r="AM373" s="11">
        <v>18532.48</v>
      </c>
      <c r="AN373" s="11">
        <v>23300.75</v>
      </c>
      <c r="AO373" s="11">
        <v>26618.400000000001</v>
      </c>
      <c r="AP373" s="11">
        <v>37347.21</v>
      </c>
      <c r="AQ373" s="11">
        <v>40811.74</v>
      </c>
      <c r="AR373" s="11">
        <v>46136.24</v>
      </c>
      <c r="AS373" s="11">
        <v>50861.599999999999</v>
      </c>
      <c r="AT373" s="11">
        <v>59153.04</v>
      </c>
      <c r="AU373" s="11">
        <v>62654.239999999998</v>
      </c>
      <c r="AV373" s="11">
        <v>65200.98</v>
      </c>
      <c r="AW373" s="11">
        <v>67043.850000000006</v>
      </c>
      <c r="AX373" s="11">
        <v>68463.509999999995</v>
      </c>
      <c r="AY373" s="11">
        <v>70251.259999999995</v>
      </c>
      <c r="AZ373" s="11">
        <v>72333.53</v>
      </c>
      <c r="BA373" s="11">
        <v>72018.789999999994</v>
      </c>
      <c r="BB373" s="11">
        <v>73610.06</v>
      </c>
      <c r="BC373" s="11">
        <v>75245.59</v>
      </c>
      <c r="BD373" s="11">
        <v>68908.66</v>
      </c>
      <c r="BE373" s="11">
        <v>51578.53</v>
      </c>
      <c r="BF373" s="11">
        <v>33157.230000000003</v>
      </c>
      <c r="BG373" s="11">
        <v>18943.11</v>
      </c>
      <c r="BH373" s="37">
        <v>72971.59</v>
      </c>
      <c r="BI373" s="11">
        <v>73.659710000000004</v>
      </c>
      <c r="BJ373" s="11">
        <v>72.765600000000006</v>
      </c>
      <c r="BK373" s="11">
        <v>71.968599999999995</v>
      </c>
      <c r="BL373" s="11">
        <v>71.207800000000006</v>
      </c>
      <c r="BM373" s="11">
        <v>70.252359999999996</v>
      </c>
      <c r="BN373" s="11">
        <v>69.552059999999997</v>
      </c>
      <c r="BO373" s="11">
        <v>69.153689999999997</v>
      </c>
      <c r="BP373" s="11">
        <v>70.648060000000001</v>
      </c>
      <c r="BQ373" s="11">
        <v>74.698800000000006</v>
      </c>
      <c r="BR373" s="11">
        <v>79.361999999999995</v>
      </c>
      <c r="BS373" s="11">
        <v>84.04222</v>
      </c>
      <c r="BT373" s="11">
        <v>87.331559999999996</v>
      </c>
      <c r="BU373" s="11">
        <v>89.641779999999997</v>
      </c>
      <c r="BV373" s="11">
        <v>91.286450000000002</v>
      </c>
      <c r="BW373" s="11">
        <v>91.845560000000006</v>
      </c>
      <c r="BX373" s="11">
        <v>91.811999999999998</v>
      </c>
      <c r="BY373" s="11">
        <v>90.61533</v>
      </c>
      <c r="BZ373" s="11">
        <v>88.216890000000006</v>
      </c>
      <c r="CA373" s="11">
        <v>84.712890000000002</v>
      </c>
      <c r="CB373" s="11">
        <v>81.120419999999996</v>
      </c>
      <c r="CC373" s="11">
        <v>79.328289999999996</v>
      </c>
      <c r="CD373" s="11">
        <v>77.924869999999999</v>
      </c>
      <c r="CE373" s="11">
        <v>76.897049999999993</v>
      </c>
      <c r="CF373" s="11">
        <v>75.7958</v>
      </c>
      <c r="CG373" s="11">
        <v>12348.88</v>
      </c>
      <c r="CH373" s="11">
        <v>11030.06</v>
      </c>
      <c r="CI373" s="11">
        <v>10894.96</v>
      </c>
      <c r="CJ373" s="11">
        <v>10693.62</v>
      </c>
      <c r="CK373" s="11">
        <v>7872.4679999999998</v>
      </c>
      <c r="CL373" s="11">
        <v>7812.5140000000001</v>
      </c>
      <c r="CM373" s="11">
        <v>8487.0869999999995</v>
      </c>
      <c r="CN373" s="11">
        <v>8101.1819999999998</v>
      </c>
      <c r="CO373" s="11">
        <v>8862.6880000000001</v>
      </c>
      <c r="CP373" s="11">
        <v>10229.84</v>
      </c>
      <c r="CQ373" s="11">
        <v>15456.23</v>
      </c>
      <c r="CR373" s="11">
        <v>16162.73</v>
      </c>
      <c r="CS373" s="11">
        <v>17875.939999999999</v>
      </c>
      <c r="CT373" s="11">
        <v>19107</v>
      </c>
      <c r="CU373" s="11">
        <v>20859.46</v>
      </c>
      <c r="CV373" s="11">
        <v>23433.8</v>
      </c>
      <c r="CW373" s="11">
        <v>28597.72</v>
      </c>
      <c r="CX373" s="11">
        <v>22111.71</v>
      </c>
      <c r="CY373" s="11">
        <v>11274.84</v>
      </c>
      <c r="CZ373" s="11">
        <v>17919.28</v>
      </c>
      <c r="DA373" s="11">
        <v>24720.97</v>
      </c>
      <c r="DB373" s="11">
        <v>26087.7</v>
      </c>
      <c r="DC373" s="11">
        <v>18969.89</v>
      </c>
      <c r="DD373" s="11">
        <v>15386.87</v>
      </c>
      <c r="DE373" s="37">
        <v>16733.740000000002</v>
      </c>
      <c r="DF373" s="11">
        <f t="shared" si="18"/>
        <v>18</v>
      </c>
      <c r="DG373" s="11">
        <f t="shared" si="19"/>
        <v>19</v>
      </c>
      <c r="DH373" s="20">
        <f t="shared" ca="1" si="20"/>
        <v>9404.1549999999843</v>
      </c>
      <c r="DI373" s="11">
        <v>0</v>
      </c>
    </row>
    <row r="374" spans="1:113" x14ac:dyDescent="0.25">
      <c r="A374" s="11" t="s">
        <v>57</v>
      </c>
      <c r="B374" s="11" t="s">
        <v>56</v>
      </c>
      <c r="C374" s="11" t="s">
        <v>32</v>
      </c>
      <c r="D374" s="11" t="s">
        <v>56</v>
      </c>
      <c r="E374" s="11" t="s">
        <v>56</v>
      </c>
      <c r="F374" s="11" t="s">
        <v>56</v>
      </c>
      <c r="G374" s="11" t="s">
        <v>173</v>
      </c>
      <c r="H374" s="1">
        <v>42275</v>
      </c>
      <c r="I374" s="11">
        <v>19</v>
      </c>
      <c r="J374" s="11">
        <v>19</v>
      </c>
      <c r="K374" s="11">
        <v>17062.16</v>
      </c>
      <c r="L374" s="11">
        <v>16964.669999999998</v>
      </c>
      <c r="M374" s="11">
        <v>16850.28</v>
      </c>
      <c r="N374" s="11">
        <v>19220.75</v>
      </c>
      <c r="O374" s="11">
        <v>22734.73</v>
      </c>
      <c r="P374" s="11">
        <v>25394.57</v>
      </c>
      <c r="Q374" s="11">
        <v>34732.75</v>
      </c>
      <c r="R374" s="11">
        <v>37700.69</v>
      </c>
      <c r="S374" s="11">
        <v>42963.78</v>
      </c>
      <c r="T374" s="11">
        <v>48464.69</v>
      </c>
      <c r="U374" s="11">
        <v>55863.49</v>
      </c>
      <c r="V374" s="11">
        <v>58100.37</v>
      </c>
      <c r="W374" s="11">
        <v>60002.13</v>
      </c>
      <c r="X374" s="11">
        <v>61391.65</v>
      </c>
      <c r="Y374" s="11">
        <v>62378.84</v>
      </c>
      <c r="Z374" s="11">
        <v>63444.46</v>
      </c>
      <c r="AA374" s="11">
        <v>65458.07</v>
      </c>
      <c r="AB374" s="11">
        <v>68970.47</v>
      </c>
      <c r="AC374" s="11">
        <v>60009.42</v>
      </c>
      <c r="AD374" s="11">
        <v>67431.12</v>
      </c>
      <c r="AE374" s="11">
        <v>61204.74</v>
      </c>
      <c r="AF374" s="11">
        <v>43687.62</v>
      </c>
      <c r="AG374" s="11">
        <v>26098.26</v>
      </c>
      <c r="AH374" s="11">
        <v>19328.66</v>
      </c>
      <c r="AI374" s="37">
        <v>60009.42</v>
      </c>
      <c r="AJ374" s="11">
        <v>16813.75</v>
      </c>
      <c r="AK374" s="11">
        <v>16720.650000000001</v>
      </c>
      <c r="AL374" s="11">
        <v>16525.86</v>
      </c>
      <c r="AM374" s="11">
        <v>18171.52</v>
      </c>
      <c r="AN374" s="11">
        <v>21991.39</v>
      </c>
      <c r="AO374" s="11">
        <v>24586.79</v>
      </c>
      <c r="AP374" s="11">
        <v>35279.599999999999</v>
      </c>
      <c r="AQ374" s="11">
        <v>38195.43</v>
      </c>
      <c r="AR374" s="11">
        <v>42922.79</v>
      </c>
      <c r="AS374" s="11">
        <v>48167.24</v>
      </c>
      <c r="AT374" s="11">
        <v>56153.7</v>
      </c>
      <c r="AU374" s="11">
        <v>58632.25</v>
      </c>
      <c r="AV374" s="11">
        <v>60676.45</v>
      </c>
      <c r="AW374" s="11">
        <v>62093.39</v>
      </c>
      <c r="AX374" s="11">
        <v>63177.08</v>
      </c>
      <c r="AY374" s="11">
        <v>64515.519999999997</v>
      </c>
      <c r="AZ374" s="11">
        <v>65729.34</v>
      </c>
      <c r="BA374" s="11">
        <v>68174.320000000007</v>
      </c>
      <c r="BB374" s="11">
        <v>68332.259999999995</v>
      </c>
      <c r="BC374" s="11">
        <v>66827.42</v>
      </c>
      <c r="BD374" s="11">
        <v>61483.76</v>
      </c>
      <c r="BE374" s="11">
        <v>45375.1</v>
      </c>
      <c r="BF374" s="11">
        <v>26649.77</v>
      </c>
      <c r="BG374" s="11">
        <v>19149.150000000001</v>
      </c>
      <c r="BH374" s="37">
        <v>68332.259999999995</v>
      </c>
      <c r="BI374" s="11">
        <v>71.856070000000003</v>
      </c>
      <c r="BJ374" s="11">
        <v>70.782039999999995</v>
      </c>
      <c r="BK374" s="11">
        <v>69.709010000000006</v>
      </c>
      <c r="BL374" s="11">
        <v>69.110280000000003</v>
      </c>
      <c r="BM374" s="11">
        <v>68.221630000000005</v>
      </c>
      <c r="BN374" s="11">
        <v>67.971980000000002</v>
      </c>
      <c r="BO374" s="11">
        <v>67.739750000000001</v>
      </c>
      <c r="BP374" s="11">
        <v>68.790369999999996</v>
      </c>
      <c r="BQ374" s="11">
        <v>71.878479999999996</v>
      </c>
      <c r="BR374" s="11">
        <v>75.804019999999994</v>
      </c>
      <c r="BS374" s="11">
        <v>79.643129999999999</v>
      </c>
      <c r="BT374" s="11">
        <v>82.572640000000007</v>
      </c>
      <c r="BU374" s="11">
        <v>84.435860000000005</v>
      </c>
      <c r="BV374" s="11">
        <v>85.517470000000003</v>
      </c>
      <c r="BW374" s="11">
        <v>85.977699999999999</v>
      </c>
      <c r="BX374" s="11">
        <v>85.701840000000004</v>
      </c>
      <c r="BY374" s="11">
        <v>84.907359999999997</v>
      </c>
      <c r="BZ374" s="11">
        <v>82.806759999999997</v>
      </c>
      <c r="CA374" s="11">
        <v>79.518940000000001</v>
      </c>
      <c r="CB374" s="11">
        <v>76.493170000000006</v>
      </c>
      <c r="CC374" s="11">
        <v>74.682370000000006</v>
      </c>
      <c r="CD374" s="11">
        <v>73.290850000000006</v>
      </c>
      <c r="CE374" s="11">
        <v>71.834019999999995</v>
      </c>
      <c r="CF374" s="11">
        <v>70.367949999999993</v>
      </c>
      <c r="CG374" s="11">
        <v>12104.98</v>
      </c>
      <c r="CH374" s="11">
        <v>10879.57</v>
      </c>
      <c r="CI374" s="11">
        <v>10623.19</v>
      </c>
      <c r="CJ374" s="11">
        <v>10429.65</v>
      </c>
      <c r="CK374" s="11">
        <v>8059.268</v>
      </c>
      <c r="CL374" s="11">
        <v>8022.4690000000001</v>
      </c>
      <c r="CM374" s="11">
        <v>8700.6959999999999</v>
      </c>
      <c r="CN374" s="11">
        <v>8397.73</v>
      </c>
      <c r="CO374" s="11">
        <v>9370.5259999999998</v>
      </c>
      <c r="CP374" s="11">
        <v>11072.88</v>
      </c>
      <c r="CQ374" s="11">
        <v>15697.26</v>
      </c>
      <c r="CR374" s="11">
        <v>16061.37</v>
      </c>
      <c r="CS374" s="11">
        <v>17504.28</v>
      </c>
      <c r="CT374" s="11">
        <v>18722.72</v>
      </c>
      <c r="CU374" s="11">
        <v>20537.669999999998</v>
      </c>
      <c r="CV374" s="11">
        <v>22772.71</v>
      </c>
      <c r="CW374" s="11">
        <v>21430.880000000001</v>
      </c>
      <c r="CX374" s="11">
        <v>17206.419999999998</v>
      </c>
      <c r="CY374" s="11">
        <v>15460.18</v>
      </c>
      <c r="CZ374" s="11">
        <v>18850.66</v>
      </c>
      <c r="DA374" s="11">
        <v>26910.31</v>
      </c>
      <c r="DB374" s="11">
        <v>26483.94</v>
      </c>
      <c r="DC374" s="11">
        <v>19022.53</v>
      </c>
      <c r="DD374" s="11">
        <v>15729.17</v>
      </c>
      <c r="DE374" s="37">
        <v>15460.18</v>
      </c>
      <c r="DF374" s="11">
        <f t="shared" si="18"/>
        <v>19</v>
      </c>
      <c r="DG374" s="11">
        <f t="shared" si="19"/>
        <v>19</v>
      </c>
      <c r="DH374" s="20">
        <f t="shared" ca="1" si="20"/>
        <v>8322.8399999999965</v>
      </c>
      <c r="DI374" s="11">
        <v>0</v>
      </c>
    </row>
    <row r="375" spans="1:113" x14ac:dyDescent="0.25">
      <c r="A375" s="11" t="s">
        <v>57</v>
      </c>
      <c r="B375" s="11" t="s">
        <v>56</v>
      </c>
      <c r="C375" s="11" t="s">
        <v>32</v>
      </c>
      <c r="D375" s="11" t="s">
        <v>56</v>
      </c>
      <c r="E375" s="11" t="s">
        <v>56</v>
      </c>
      <c r="F375" s="11" t="s">
        <v>56</v>
      </c>
      <c r="G375" s="11" t="s">
        <v>173</v>
      </c>
      <c r="H375" s="1">
        <v>42276</v>
      </c>
      <c r="I375" s="11">
        <v>19</v>
      </c>
      <c r="J375" s="11">
        <v>19</v>
      </c>
      <c r="K375" s="11">
        <v>8126.3119999999999</v>
      </c>
      <c r="L375" s="11">
        <v>7891.8329999999996</v>
      </c>
      <c r="M375" s="11">
        <v>7465.46</v>
      </c>
      <c r="N375" s="11">
        <v>8321.2759999999998</v>
      </c>
      <c r="O375" s="11">
        <v>9707.1569999999992</v>
      </c>
      <c r="P375" s="11">
        <v>11287.28</v>
      </c>
      <c r="Q375" s="11">
        <v>15303.14</v>
      </c>
      <c r="R375" s="11">
        <v>16679.13</v>
      </c>
      <c r="S375" s="11">
        <v>18985.310000000001</v>
      </c>
      <c r="T375" s="11">
        <v>21713.83</v>
      </c>
      <c r="U375" s="11">
        <v>24954.89</v>
      </c>
      <c r="V375" s="11">
        <v>26056.06</v>
      </c>
      <c r="W375" s="11">
        <v>27138.41</v>
      </c>
      <c r="X375" s="11">
        <v>27684.16</v>
      </c>
      <c r="Y375" s="11">
        <v>28281.439999999999</v>
      </c>
      <c r="Z375" s="11">
        <v>28519.18</v>
      </c>
      <c r="AA375" s="11">
        <v>29099.4</v>
      </c>
      <c r="AB375" s="11">
        <v>31244.61</v>
      </c>
      <c r="AC375" s="11">
        <v>28214.27</v>
      </c>
      <c r="AD375" s="11">
        <v>30600.11</v>
      </c>
      <c r="AE375" s="11">
        <v>27402.16</v>
      </c>
      <c r="AF375" s="11">
        <v>19231.400000000001</v>
      </c>
      <c r="AG375" s="11">
        <v>11890.82</v>
      </c>
      <c r="AH375" s="11">
        <v>9198.2170000000006</v>
      </c>
      <c r="AI375" s="37">
        <v>28214.27</v>
      </c>
      <c r="AJ375" s="11">
        <v>7908.6329999999998</v>
      </c>
      <c r="AK375" s="11">
        <v>7659.74</v>
      </c>
      <c r="AL375" s="11">
        <v>7236.3950000000004</v>
      </c>
      <c r="AM375" s="11">
        <v>7861.0569999999998</v>
      </c>
      <c r="AN375" s="11">
        <v>9366.0480000000007</v>
      </c>
      <c r="AO375" s="11">
        <v>10848.01</v>
      </c>
      <c r="AP375" s="11">
        <v>15511.62</v>
      </c>
      <c r="AQ375" s="11">
        <v>17019.82</v>
      </c>
      <c r="AR375" s="11">
        <v>18982.490000000002</v>
      </c>
      <c r="AS375" s="11">
        <v>21492.05</v>
      </c>
      <c r="AT375" s="11">
        <v>25059.37</v>
      </c>
      <c r="AU375" s="11">
        <v>26236.27</v>
      </c>
      <c r="AV375" s="11">
        <v>27361.19</v>
      </c>
      <c r="AW375" s="11">
        <v>27918.06</v>
      </c>
      <c r="AX375" s="11">
        <v>28567.52</v>
      </c>
      <c r="AY375" s="11">
        <v>28953.51</v>
      </c>
      <c r="AZ375" s="11">
        <v>29196.02</v>
      </c>
      <c r="BA375" s="11">
        <v>30667.47</v>
      </c>
      <c r="BB375" s="11">
        <v>31565.200000000001</v>
      </c>
      <c r="BC375" s="11">
        <v>30062.75</v>
      </c>
      <c r="BD375" s="11">
        <v>27486.880000000001</v>
      </c>
      <c r="BE375" s="11">
        <v>19930.919999999998</v>
      </c>
      <c r="BF375" s="11">
        <v>12046.6</v>
      </c>
      <c r="BG375" s="11">
        <v>9042.91</v>
      </c>
      <c r="BH375" s="37">
        <v>31565.200000000001</v>
      </c>
      <c r="BI375" s="11">
        <v>69.643709999999999</v>
      </c>
      <c r="BJ375" s="11">
        <v>69.133300000000006</v>
      </c>
      <c r="BK375" s="11">
        <v>68.025180000000006</v>
      </c>
      <c r="BL375" s="11">
        <v>66.791780000000003</v>
      </c>
      <c r="BM375" s="11">
        <v>66.109589999999997</v>
      </c>
      <c r="BN375" s="11">
        <v>65.648169999999993</v>
      </c>
      <c r="BO375" s="11">
        <v>64.547619999999995</v>
      </c>
      <c r="BP375" s="11">
        <v>65.268270000000001</v>
      </c>
      <c r="BQ375" s="11">
        <v>68.691829999999996</v>
      </c>
      <c r="BR375" s="11">
        <v>72.405230000000003</v>
      </c>
      <c r="BS375" s="11">
        <v>75.896450000000002</v>
      </c>
      <c r="BT375" s="11">
        <v>78.204570000000004</v>
      </c>
      <c r="BU375" s="11">
        <v>79.434110000000004</v>
      </c>
      <c r="BV375" s="11">
        <v>80.732479999999995</v>
      </c>
      <c r="BW375" s="11">
        <v>81.484769999999997</v>
      </c>
      <c r="BX375" s="11">
        <v>81.353300000000004</v>
      </c>
      <c r="BY375" s="11">
        <v>80.945080000000004</v>
      </c>
      <c r="BZ375" s="11">
        <v>79.246750000000006</v>
      </c>
      <c r="CA375" s="11">
        <v>76.407669999999996</v>
      </c>
      <c r="CB375" s="11">
        <v>74.484160000000003</v>
      </c>
      <c r="CC375" s="11">
        <v>73.300759999999997</v>
      </c>
      <c r="CD375" s="11">
        <v>72.417969999999997</v>
      </c>
      <c r="CE375" s="11">
        <v>71.390659999999997</v>
      </c>
      <c r="CF375" s="11">
        <v>70.58578</v>
      </c>
      <c r="CG375" s="11">
        <v>5494.8890000000001</v>
      </c>
      <c r="CH375" s="11">
        <v>5080.0559999999996</v>
      </c>
      <c r="CI375" s="11">
        <v>4925.2950000000001</v>
      </c>
      <c r="CJ375" s="11">
        <v>4976.0349999999999</v>
      </c>
      <c r="CK375" s="11">
        <v>3988.3049999999998</v>
      </c>
      <c r="CL375" s="11">
        <v>4224.3689999999997</v>
      </c>
      <c r="CM375" s="11">
        <v>4282.326</v>
      </c>
      <c r="CN375" s="11">
        <v>4588.7610000000004</v>
      </c>
      <c r="CO375" s="11">
        <v>4878.067</v>
      </c>
      <c r="CP375" s="11">
        <v>5787.1040000000003</v>
      </c>
      <c r="CQ375" s="11">
        <v>8406.098</v>
      </c>
      <c r="CR375" s="11">
        <v>8659.0509999999995</v>
      </c>
      <c r="CS375" s="11">
        <v>9543.7000000000007</v>
      </c>
      <c r="CT375" s="11">
        <v>10105.23</v>
      </c>
      <c r="CU375" s="11">
        <v>11233.27</v>
      </c>
      <c r="CV375" s="11">
        <v>12413.77</v>
      </c>
      <c r="CW375" s="11">
        <v>11404.29</v>
      </c>
      <c r="CX375" s="11">
        <v>8784.0040000000008</v>
      </c>
      <c r="CY375" s="11">
        <v>7634.54</v>
      </c>
      <c r="CZ375" s="11">
        <v>8828.5429999999997</v>
      </c>
      <c r="DA375" s="11">
        <v>13487.99</v>
      </c>
      <c r="DB375" s="11">
        <v>12169.26</v>
      </c>
      <c r="DC375" s="11">
        <v>8708.7860000000001</v>
      </c>
      <c r="DD375" s="11">
        <v>6980.7870000000003</v>
      </c>
      <c r="DE375" s="37">
        <v>7634.54</v>
      </c>
      <c r="DF375" s="11">
        <f t="shared" si="18"/>
        <v>19</v>
      </c>
      <c r="DG375" s="11">
        <f t="shared" si="19"/>
        <v>19</v>
      </c>
      <c r="DH375" s="20">
        <f t="shared" ca="1" si="20"/>
        <v>3350.9300000000003</v>
      </c>
      <c r="DI375" s="11">
        <v>0</v>
      </c>
    </row>
    <row r="376" spans="1:113" x14ac:dyDescent="0.25">
      <c r="A376" s="11" t="s">
        <v>57</v>
      </c>
      <c r="B376" s="11" t="s">
        <v>56</v>
      </c>
      <c r="C376" s="11" t="s">
        <v>32</v>
      </c>
      <c r="D376" s="11" t="s">
        <v>56</v>
      </c>
      <c r="E376" s="11" t="s">
        <v>56</v>
      </c>
      <c r="F376" s="11" t="s">
        <v>56</v>
      </c>
      <c r="G376" s="11" t="s">
        <v>173</v>
      </c>
      <c r="H376" s="1">
        <v>42285</v>
      </c>
      <c r="I376" s="11">
        <v>19</v>
      </c>
      <c r="J376" s="11">
        <v>19</v>
      </c>
      <c r="K376" s="11">
        <v>16467.55</v>
      </c>
      <c r="L376" s="11">
        <v>15833.03</v>
      </c>
      <c r="M376" s="11">
        <v>16047.89</v>
      </c>
      <c r="N376" s="11">
        <v>17793.2</v>
      </c>
      <c r="O376" s="11">
        <v>22534.85</v>
      </c>
      <c r="P376" s="11">
        <v>26459.83</v>
      </c>
      <c r="Q376" s="11">
        <v>35754.46</v>
      </c>
      <c r="R376" s="11">
        <v>38322.199999999997</v>
      </c>
      <c r="S376" s="11">
        <v>41697.42</v>
      </c>
      <c r="T376" s="11">
        <v>47649.61</v>
      </c>
      <c r="U376" s="11">
        <v>56236.93</v>
      </c>
      <c r="V376" s="11">
        <v>59461.41</v>
      </c>
      <c r="W376" s="11">
        <v>61848.59</v>
      </c>
      <c r="X376" s="11">
        <v>63474.47</v>
      </c>
      <c r="Y376" s="11">
        <v>65416.160000000003</v>
      </c>
      <c r="Z376" s="11">
        <v>66872.789999999994</v>
      </c>
      <c r="AA376" s="11">
        <v>69734</v>
      </c>
      <c r="AB376" s="11">
        <v>73908.53</v>
      </c>
      <c r="AC376" s="11">
        <v>64605.599999999999</v>
      </c>
      <c r="AD376" s="11">
        <v>71964.25</v>
      </c>
      <c r="AE376" s="11">
        <v>65281.38</v>
      </c>
      <c r="AF376" s="11">
        <v>47587.95</v>
      </c>
      <c r="AG376" s="11">
        <v>28764.33</v>
      </c>
      <c r="AH376" s="11">
        <v>20346.3</v>
      </c>
      <c r="AI376" s="37">
        <v>64605.599999999999</v>
      </c>
      <c r="AJ376" s="11">
        <v>16237.86</v>
      </c>
      <c r="AK376" s="11">
        <v>15597.08</v>
      </c>
      <c r="AL376" s="11">
        <v>15748.46</v>
      </c>
      <c r="AM376" s="11">
        <v>16747.47</v>
      </c>
      <c r="AN376" s="11">
        <v>21731.35</v>
      </c>
      <c r="AO376" s="11">
        <v>25586.97</v>
      </c>
      <c r="AP376" s="11">
        <v>36260.58</v>
      </c>
      <c r="AQ376" s="11">
        <v>38862.25</v>
      </c>
      <c r="AR376" s="11">
        <v>41813.629999999997</v>
      </c>
      <c r="AS376" s="11">
        <v>47386.64</v>
      </c>
      <c r="AT376" s="11">
        <v>56612.61</v>
      </c>
      <c r="AU376" s="11">
        <v>60127.41</v>
      </c>
      <c r="AV376" s="11">
        <v>62697.83</v>
      </c>
      <c r="AW376" s="11">
        <v>64302.77</v>
      </c>
      <c r="AX376" s="11">
        <v>66390.289999999994</v>
      </c>
      <c r="AY376" s="11">
        <v>68092.539999999994</v>
      </c>
      <c r="AZ376" s="11">
        <v>70068.89</v>
      </c>
      <c r="BA376" s="11">
        <v>73228.990000000005</v>
      </c>
      <c r="BB376" s="11">
        <v>73918.7</v>
      </c>
      <c r="BC376" s="11">
        <v>71359.58</v>
      </c>
      <c r="BD376" s="11">
        <v>65450.720000000001</v>
      </c>
      <c r="BE376" s="11">
        <v>49115.66</v>
      </c>
      <c r="BF376" s="11">
        <v>29239.08</v>
      </c>
      <c r="BG376" s="11">
        <v>20165.71</v>
      </c>
      <c r="BH376" s="37">
        <v>73918.7</v>
      </c>
      <c r="BI376" s="11">
        <v>67.714709999999997</v>
      </c>
      <c r="BJ376" s="11">
        <v>66.945880000000002</v>
      </c>
      <c r="BK376" s="11">
        <v>66.248930000000001</v>
      </c>
      <c r="BL376" s="11">
        <v>65.737849999999995</v>
      </c>
      <c r="BM376" s="11">
        <v>65.350110000000001</v>
      </c>
      <c r="BN376" s="11">
        <v>65.422659999999993</v>
      </c>
      <c r="BO376" s="11">
        <v>65.695620000000005</v>
      </c>
      <c r="BP376" s="11">
        <v>66.410480000000007</v>
      </c>
      <c r="BQ376" s="11">
        <v>69.553200000000004</v>
      </c>
      <c r="BR376" s="11">
        <v>74.609499999999997</v>
      </c>
      <c r="BS376" s="11">
        <v>79.371700000000004</v>
      </c>
      <c r="BT376" s="11">
        <v>83.574789999999993</v>
      </c>
      <c r="BU376" s="11">
        <v>86.263810000000007</v>
      </c>
      <c r="BV376" s="11">
        <v>87.15446</v>
      </c>
      <c r="BW376" s="11">
        <v>87.83202</v>
      </c>
      <c r="BX376" s="11">
        <v>88.378</v>
      </c>
      <c r="BY376" s="11">
        <v>87.984750000000005</v>
      </c>
      <c r="BZ376" s="11">
        <v>85.973820000000003</v>
      </c>
      <c r="CA376" s="11">
        <v>82.876800000000003</v>
      </c>
      <c r="CB376" s="11">
        <v>80.064400000000006</v>
      </c>
      <c r="CC376" s="11">
        <v>78.256010000000003</v>
      </c>
      <c r="CD376" s="11">
        <v>76.773600000000002</v>
      </c>
      <c r="CE376" s="11">
        <v>75.608369999999994</v>
      </c>
      <c r="CF376" s="11">
        <v>74.156210000000002</v>
      </c>
      <c r="CG376" s="11">
        <v>12123.57</v>
      </c>
      <c r="CH376" s="11">
        <v>10674.74</v>
      </c>
      <c r="CI376" s="11">
        <v>10406.27</v>
      </c>
      <c r="CJ376" s="11">
        <v>10085.81</v>
      </c>
      <c r="CK376" s="11">
        <v>7498.3280000000004</v>
      </c>
      <c r="CL376" s="11">
        <v>7450.0749999999998</v>
      </c>
      <c r="CM376" s="11">
        <v>7926.9129999999996</v>
      </c>
      <c r="CN376" s="11">
        <v>7635.1840000000002</v>
      </c>
      <c r="CO376" s="11">
        <v>8732.7870000000003</v>
      </c>
      <c r="CP376" s="11">
        <v>10292.23</v>
      </c>
      <c r="CQ376" s="11">
        <v>15098.66</v>
      </c>
      <c r="CR376" s="11">
        <v>15903.26</v>
      </c>
      <c r="CS376" s="11">
        <v>17364.18</v>
      </c>
      <c r="CT376" s="11">
        <v>18261.2</v>
      </c>
      <c r="CU376" s="11">
        <v>19205.88</v>
      </c>
      <c r="CV376" s="11">
        <v>21300.57</v>
      </c>
      <c r="CW376" s="11">
        <v>20351.04</v>
      </c>
      <c r="CX376" s="11">
        <v>16164.21</v>
      </c>
      <c r="CY376" s="11">
        <v>14344.5</v>
      </c>
      <c r="CZ376" s="11">
        <v>17541.93</v>
      </c>
      <c r="DA376" s="11">
        <v>25635.86</v>
      </c>
      <c r="DB376" s="11">
        <v>25863.39</v>
      </c>
      <c r="DC376" s="11">
        <v>18759.84</v>
      </c>
      <c r="DD376" s="11">
        <v>16406.12</v>
      </c>
      <c r="DE376" s="37">
        <v>14344.5</v>
      </c>
      <c r="DF376" s="11">
        <f t="shared" si="18"/>
        <v>19</v>
      </c>
      <c r="DG376" s="11">
        <f t="shared" si="19"/>
        <v>19</v>
      </c>
      <c r="DH376" s="20">
        <f t="shared" ca="1" si="20"/>
        <v>9313.0999999999985</v>
      </c>
      <c r="DI376" s="11">
        <v>0</v>
      </c>
    </row>
    <row r="377" spans="1:113" x14ac:dyDescent="0.25">
      <c r="A377" s="11" t="s">
        <v>57</v>
      </c>
      <c r="B377" s="11" t="s">
        <v>56</v>
      </c>
      <c r="C377" s="11" t="s">
        <v>32</v>
      </c>
      <c r="D377" s="11" t="s">
        <v>56</v>
      </c>
      <c r="E377" s="11" t="s">
        <v>56</v>
      </c>
      <c r="F377" s="11" t="s">
        <v>56</v>
      </c>
      <c r="G377" s="11" t="s">
        <v>173</v>
      </c>
      <c r="H377" s="1">
        <v>42286</v>
      </c>
      <c r="I377" s="11">
        <v>17</v>
      </c>
      <c r="J377" s="11">
        <v>19</v>
      </c>
      <c r="K377" s="11">
        <v>9428.6129999999994</v>
      </c>
      <c r="L377" s="11">
        <v>9011.7690000000002</v>
      </c>
      <c r="M377" s="11">
        <v>9209.7860000000001</v>
      </c>
      <c r="N377" s="11">
        <v>10234.32</v>
      </c>
      <c r="O377" s="11">
        <v>12265.45</v>
      </c>
      <c r="P377" s="11">
        <v>14237.4</v>
      </c>
      <c r="Q377" s="11">
        <v>20324.7</v>
      </c>
      <c r="R377" s="11">
        <v>22849.22</v>
      </c>
      <c r="S377" s="11">
        <v>25614.33</v>
      </c>
      <c r="T377" s="11">
        <v>28860.37</v>
      </c>
      <c r="U377" s="11">
        <v>34659.050000000003</v>
      </c>
      <c r="V377" s="11">
        <v>36042.11</v>
      </c>
      <c r="W377" s="11">
        <v>37320</v>
      </c>
      <c r="X377" s="11">
        <v>38322.54</v>
      </c>
      <c r="Y377" s="11">
        <v>39355.599999999999</v>
      </c>
      <c r="Z377" s="11">
        <v>41504.589999999997</v>
      </c>
      <c r="AA377" s="11">
        <v>36229.82</v>
      </c>
      <c r="AB377" s="11">
        <v>36550.089999999997</v>
      </c>
      <c r="AC377" s="11">
        <v>37153.599999999999</v>
      </c>
      <c r="AD377" s="11">
        <v>41933.379999999997</v>
      </c>
      <c r="AE377" s="11">
        <v>37665.050000000003</v>
      </c>
      <c r="AF377" s="11">
        <v>26854.400000000001</v>
      </c>
      <c r="AG377" s="11">
        <v>17862.68</v>
      </c>
      <c r="AH377" s="11">
        <v>11529.69</v>
      </c>
      <c r="AI377" s="37">
        <v>36644.5</v>
      </c>
      <c r="AJ377" s="11">
        <v>9250.7790000000005</v>
      </c>
      <c r="AK377" s="11">
        <v>8824.0040000000008</v>
      </c>
      <c r="AL377" s="11">
        <v>9009.4339999999993</v>
      </c>
      <c r="AM377" s="11">
        <v>9741.6299999999992</v>
      </c>
      <c r="AN377" s="11">
        <v>11895.95</v>
      </c>
      <c r="AO377" s="11">
        <v>13809.77</v>
      </c>
      <c r="AP377" s="11">
        <v>20585.990000000002</v>
      </c>
      <c r="AQ377" s="11">
        <v>23144.94</v>
      </c>
      <c r="AR377" s="11">
        <v>25474.52</v>
      </c>
      <c r="AS377" s="11">
        <v>28488.31</v>
      </c>
      <c r="AT377" s="11">
        <v>34714.6</v>
      </c>
      <c r="AU377" s="11">
        <v>36252.050000000003</v>
      </c>
      <c r="AV377" s="11">
        <v>37580.160000000003</v>
      </c>
      <c r="AW377" s="11">
        <v>38577.31</v>
      </c>
      <c r="AX377" s="11">
        <v>39662.239999999998</v>
      </c>
      <c r="AY377" s="11">
        <v>41027.96</v>
      </c>
      <c r="AZ377" s="11">
        <v>40861.51</v>
      </c>
      <c r="BA377" s="11">
        <v>41668.629999999997</v>
      </c>
      <c r="BB377" s="11">
        <v>41763.89</v>
      </c>
      <c r="BC377" s="11">
        <v>41307.660000000003</v>
      </c>
      <c r="BD377" s="11">
        <v>37686.92</v>
      </c>
      <c r="BE377" s="11">
        <v>27566.12</v>
      </c>
      <c r="BF377" s="11">
        <v>18081.11</v>
      </c>
      <c r="BG377" s="11">
        <v>11426.08</v>
      </c>
      <c r="BH377" s="37">
        <v>41735.26</v>
      </c>
      <c r="BI377" s="11">
        <v>72.69699</v>
      </c>
      <c r="BJ377" s="11">
        <v>71.835579999999993</v>
      </c>
      <c r="BK377" s="11">
        <v>70.429400000000001</v>
      </c>
      <c r="BL377" s="11">
        <v>69.381290000000007</v>
      </c>
      <c r="BM377" s="11">
        <v>68.882729999999995</v>
      </c>
      <c r="BN377" s="11">
        <v>68.388720000000006</v>
      </c>
      <c r="BO377" s="11">
        <v>68.525180000000006</v>
      </c>
      <c r="BP377" s="11">
        <v>69.65522</v>
      </c>
      <c r="BQ377" s="11">
        <v>73.662899999999993</v>
      </c>
      <c r="BR377" s="11">
        <v>79.179040000000001</v>
      </c>
      <c r="BS377" s="11">
        <v>85.652209999999997</v>
      </c>
      <c r="BT377" s="11">
        <v>91.440960000000004</v>
      </c>
      <c r="BU377" s="11">
        <v>94.019279999999995</v>
      </c>
      <c r="BV377" s="11">
        <v>95.635350000000003</v>
      </c>
      <c r="BW377" s="11">
        <v>95.866259999999997</v>
      </c>
      <c r="BX377" s="11">
        <v>95.163060000000002</v>
      </c>
      <c r="BY377" s="11">
        <v>94.744579999999999</v>
      </c>
      <c r="BZ377" s="11">
        <v>92.423699999999997</v>
      </c>
      <c r="CA377" s="11">
        <v>88.154380000000003</v>
      </c>
      <c r="CB377" s="11">
        <v>83.166499999999999</v>
      </c>
      <c r="CC377" s="11">
        <v>81.019959999999998</v>
      </c>
      <c r="CD377" s="11">
        <v>79.74145</v>
      </c>
      <c r="CE377" s="11">
        <v>78.30659</v>
      </c>
      <c r="CF377" s="11">
        <v>77.304379999999995</v>
      </c>
      <c r="CG377" s="11">
        <v>9010.1239999999998</v>
      </c>
      <c r="CH377" s="11">
        <v>6910.6220000000003</v>
      </c>
      <c r="CI377" s="11">
        <v>6135.9709999999995</v>
      </c>
      <c r="CJ377" s="11">
        <v>6141.15</v>
      </c>
      <c r="CK377" s="11">
        <v>5170.5370000000003</v>
      </c>
      <c r="CL377" s="11">
        <v>5414.3869999999997</v>
      </c>
      <c r="CM377" s="11">
        <v>5580.674</v>
      </c>
      <c r="CN377" s="11">
        <v>5904.0919999999996</v>
      </c>
      <c r="CO377" s="11">
        <v>6299.7349999999997</v>
      </c>
      <c r="CP377" s="11">
        <v>8296.6460000000006</v>
      </c>
      <c r="CQ377" s="11">
        <v>12410.57</v>
      </c>
      <c r="CR377" s="11">
        <v>13721.62</v>
      </c>
      <c r="CS377" s="11">
        <v>14975.24</v>
      </c>
      <c r="CT377" s="11">
        <v>15553.35</v>
      </c>
      <c r="CU377" s="11">
        <v>15665.22</v>
      </c>
      <c r="CV377" s="11">
        <v>19843.560000000001</v>
      </c>
      <c r="CW377" s="11">
        <v>16802.349999999999</v>
      </c>
      <c r="CX377" s="11">
        <v>10905.94</v>
      </c>
      <c r="CY377" s="11">
        <v>9022.1229999999996</v>
      </c>
      <c r="CZ377" s="11">
        <v>13887</v>
      </c>
      <c r="DA377" s="11">
        <v>20777.34</v>
      </c>
      <c r="DB377" s="11">
        <v>17762.98</v>
      </c>
      <c r="DC377" s="11">
        <v>12503.25</v>
      </c>
      <c r="DD377" s="11">
        <v>10541.91</v>
      </c>
      <c r="DE377" s="37">
        <v>11061.95</v>
      </c>
      <c r="DF377" s="11">
        <f t="shared" si="18"/>
        <v>17</v>
      </c>
      <c r="DG377" s="11">
        <f t="shared" si="19"/>
        <v>19</v>
      </c>
      <c r="DH377" s="20">
        <f t="shared" ca="1" si="20"/>
        <v>4786.8399999999965</v>
      </c>
      <c r="DI377" s="11">
        <v>0</v>
      </c>
    </row>
    <row r="378" spans="1:113" x14ac:dyDescent="0.25">
      <c r="A378" s="11" t="s">
        <v>57</v>
      </c>
      <c r="B378" s="11" t="s">
        <v>56</v>
      </c>
      <c r="C378" s="11" t="s">
        <v>32</v>
      </c>
      <c r="D378" s="11" t="s">
        <v>56</v>
      </c>
      <c r="E378" s="11" t="s">
        <v>56</v>
      </c>
      <c r="F378" s="11" t="s">
        <v>56</v>
      </c>
      <c r="G378" s="11" t="s">
        <v>173</v>
      </c>
      <c r="H378" s="1">
        <v>42286</v>
      </c>
      <c r="I378" s="11">
        <v>18</v>
      </c>
      <c r="J378" s="11">
        <v>19</v>
      </c>
      <c r="K378" s="11">
        <v>7561.6980000000003</v>
      </c>
      <c r="L378" s="11">
        <v>7305.9210000000003</v>
      </c>
      <c r="M378" s="11">
        <v>7496.4449999999997</v>
      </c>
      <c r="N378" s="11">
        <v>8780.3240000000005</v>
      </c>
      <c r="O378" s="11">
        <v>11935.39</v>
      </c>
      <c r="P378" s="11">
        <v>13576.25</v>
      </c>
      <c r="Q378" s="11">
        <v>17525.509999999998</v>
      </c>
      <c r="R378" s="11">
        <v>17665.23</v>
      </c>
      <c r="S378" s="11">
        <v>20022.79</v>
      </c>
      <c r="T378" s="11">
        <v>22934.31</v>
      </c>
      <c r="U378" s="11">
        <v>26692.78</v>
      </c>
      <c r="V378" s="11">
        <v>28792.91</v>
      </c>
      <c r="W378" s="11">
        <v>29988.57</v>
      </c>
      <c r="X378" s="11">
        <v>31047.19</v>
      </c>
      <c r="Y378" s="11">
        <v>31780.32</v>
      </c>
      <c r="Z378" s="11">
        <v>33965.03</v>
      </c>
      <c r="AA378" s="11">
        <v>33143.57</v>
      </c>
      <c r="AB378" s="11">
        <v>29518.25</v>
      </c>
      <c r="AC378" s="11">
        <v>31228.42</v>
      </c>
      <c r="AD378" s="11">
        <v>35962.69</v>
      </c>
      <c r="AE378" s="11">
        <v>32767.46</v>
      </c>
      <c r="AF378" s="11">
        <v>24331.759999999998</v>
      </c>
      <c r="AG378" s="11">
        <v>16522.86</v>
      </c>
      <c r="AH378" s="11">
        <v>9924.9189999999999</v>
      </c>
      <c r="AI378" s="37">
        <v>30373.33</v>
      </c>
      <c r="AJ378" s="11">
        <v>7538.6549999999997</v>
      </c>
      <c r="AK378" s="11">
        <v>7287.2209999999995</v>
      </c>
      <c r="AL378" s="11">
        <v>7423.134</v>
      </c>
      <c r="AM378" s="11">
        <v>8217.8349999999991</v>
      </c>
      <c r="AN378" s="11">
        <v>11527.9</v>
      </c>
      <c r="AO378" s="11">
        <v>13135.45</v>
      </c>
      <c r="AP378" s="11">
        <v>17825.45</v>
      </c>
      <c r="AQ378" s="11">
        <v>17918.62</v>
      </c>
      <c r="AR378" s="11">
        <v>20256.400000000001</v>
      </c>
      <c r="AS378" s="11">
        <v>22998.74</v>
      </c>
      <c r="AT378" s="11">
        <v>26979.83</v>
      </c>
      <c r="AU378" s="11">
        <v>29238.91</v>
      </c>
      <c r="AV378" s="11">
        <v>30571.91</v>
      </c>
      <c r="AW378" s="11">
        <v>31619.94</v>
      </c>
      <c r="AX378" s="11">
        <v>32411.08</v>
      </c>
      <c r="AY378" s="11">
        <v>34617.129999999997</v>
      </c>
      <c r="AZ378" s="11">
        <v>33198.300000000003</v>
      </c>
      <c r="BA378" s="11">
        <v>34981.589999999997</v>
      </c>
      <c r="BB378" s="11">
        <v>36330.949999999997</v>
      </c>
      <c r="BC378" s="11">
        <v>36005.21</v>
      </c>
      <c r="BD378" s="11">
        <v>32974.080000000002</v>
      </c>
      <c r="BE378" s="11">
        <v>25262.63</v>
      </c>
      <c r="BF378" s="11">
        <v>16840.439999999999</v>
      </c>
      <c r="BG378" s="11">
        <v>9859.77</v>
      </c>
      <c r="BH378" s="37">
        <v>35700.129999999997</v>
      </c>
      <c r="BI378" s="11">
        <v>74.945710000000005</v>
      </c>
      <c r="BJ378" s="11">
        <v>74.13</v>
      </c>
      <c r="BK378" s="11">
        <v>73.46678</v>
      </c>
      <c r="BL378" s="11">
        <v>72.978200000000001</v>
      </c>
      <c r="BM378" s="11">
        <v>73.215320000000006</v>
      </c>
      <c r="BN378" s="11">
        <v>73.039370000000005</v>
      </c>
      <c r="BO378" s="11">
        <v>72.798000000000002</v>
      </c>
      <c r="BP378" s="11">
        <v>73.687899999999999</v>
      </c>
      <c r="BQ378" s="11">
        <v>78.514489999999995</v>
      </c>
      <c r="BR378" s="11">
        <v>84.564149999999998</v>
      </c>
      <c r="BS378" s="11">
        <v>90.654629999999997</v>
      </c>
      <c r="BT378" s="11">
        <v>95.277079999999998</v>
      </c>
      <c r="BU378" s="11">
        <v>97.577070000000006</v>
      </c>
      <c r="BV378" s="11">
        <v>99.114140000000006</v>
      </c>
      <c r="BW378" s="11">
        <v>100.1083</v>
      </c>
      <c r="BX378" s="11">
        <v>99.984880000000004</v>
      </c>
      <c r="BY378" s="11">
        <v>99.347800000000007</v>
      </c>
      <c r="BZ378" s="11">
        <v>97.277079999999998</v>
      </c>
      <c r="CA378" s="11">
        <v>93.476590000000002</v>
      </c>
      <c r="CB378" s="11">
        <v>89.808779999999999</v>
      </c>
      <c r="CC378" s="11">
        <v>86.876589999999993</v>
      </c>
      <c r="CD378" s="11">
        <v>84.269270000000006</v>
      </c>
      <c r="CE378" s="11">
        <v>82.448779999999999</v>
      </c>
      <c r="CF378" s="11">
        <v>80.632829999999998</v>
      </c>
      <c r="CG378" s="11">
        <v>7520.3919999999998</v>
      </c>
      <c r="CH378" s="11">
        <v>6318.6610000000001</v>
      </c>
      <c r="CI378" s="11">
        <v>6473.7560000000003</v>
      </c>
      <c r="CJ378" s="11">
        <v>6449.2020000000002</v>
      </c>
      <c r="CK378" s="11">
        <v>4704.7579999999998</v>
      </c>
      <c r="CL378" s="11">
        <v>4158.2129999999997</v>
      </c>
      <c r="CM378" s="11">
        <v>4798.1719999999996</v>
      </c>
      <c r="CN378" s="11">
        <v>3695.0329999999999</v>
      </c>
      <c r="CO378" s="11">
        <v>4398.4740000000002</v>
      </c>
      <c r="CP378" s="11">
        <v>4525.3559999999998</v>
      </c>
      <c r="CQ378" s="11">
        <v>6773.8310000000001</v>
      </c>
      <c r="CR378" s="11">
        <v>7460.9160000000002</v>
      </c>
      <c r="CS378" s="11">
        <v>7896.4889999999996</v>
      </c>
      <c r="CT378" s="11">
        <v>8359.94</v>
      </c>
      <c r="CU378" s="11">
        <v>8672.9169999999995</v>
      </c>
      <c r="CV378" s="11">
        <v>9338.1350000000002</v>
      </c>
      <c r="CW378" s="11">
        <v>11054.29</v>
      </c>
      <c r="CX378" s="11">
        <v>8580.6730000000007</v>
      </c>
      <c r="CY378" s="11">
        <v>5466.7039999999997</v>
      </c>
      <c r="CZ378" s="11">
        <v>9017.1450000000004</v>
      </c>
      <c r="DA378" s="11">
        <v>13496.7</v>
      </c>
      <c r="DB378" s="11">
        <v>17332.54</v>
      </c>
      <c r="DC378" s="11">
        <v>13211.89</v>
      </c>
      <c r="DD378" s="11">
        <v>10754.59</v>
      </c>
      <c r="DE378" s="37">
        <v>6465.2030000000004</v>
      </c>
      <c r="DF378" s="11">
        <f t="shared" si="18"/>
        <v>18</v>
      </c>
      <c r="DG378" s="11">
        <f t="shared" si="19"/>
        <v>19</v>
      </c>
      <c r="DH378" s="20">
        <f t="shared" ca="1" si="20"/>
        <v>5282.9349999999977</v>
      </c>
      <c r="DI378" s="11">
        <v>0</v>
      </c>
    </row>
    <row r="379" spans="1:113" x14ac:dyDescent="0.25">
      <c r="A379" s="11" t="s">
        <v>57</v>
      </c>
      <c r="B379" s="11" t="s">
        <v>56</v>
      </c>
      <c r="C379" s="11" t="s">
        <v>32</v>
      </c>
      <c r="D379" s="11" t="s">
        <v>56</v>
      </c>
      <c r="E379" s="11" t="s">
        <v>56</v>
      </c>
      <c r="F379" s="11" t="s">
        <v>56</v>
      </c>
      <c r="G379" s="11" t="s">
        <v>173</v>
      </c>
      <c r="H379" s="1">
        <v>42289</v>
      </c>
      <c r="I379" s="11">
        <v>16</v>
      </c>
      <c r="J379" s="11">
        <v>19</v>
      </c>
      <c r="K379" s="11">
        <v>1321.24</v>
      </c>
      <c r="L379" s="11">
        <v>1308.76</v>
      </c>
      <c r="M379" s="11">
        <v>1379</v>
      </c>
      <c r="N379" s="11">
        <v>1710.96</v>
      </c>
      <c r="O379" s="11">
        <v>2289.14</v>
      </c>
      <c r="P379" s="11">
        <v>2672.64</v>
      </c>
      <c r="Q379" s="11">
        <v>3798.46</v>
      </c>
      <c r="R379" s="11">
        <v>3602.58</v>
      </c>
      <c r="S379" s="11">
        <v>4039.2</v>
      </c>
      <c r="T379" s="11">
        <v>4651.5200000000004</v>
      </c>
      <c r="U379" s="11">
        <v>5198.9399999999996</v>
      </c>
      <c r="V379" s="11">
        <v>5517.66</v>
      </c>
      <c r="W379" s="11">
        <v>5815.58</v>
      </c>
      <c r="X379" s="11">
        <v>6074.2</v>
      </c>
      <c r="Y379" s="11">
        <v>6424</v>
      </c>
      <c r="Z379" s="11">
        <v>5421.64</v>
      </c>
      <c r="AA379" s="11">
        <v>5619.76</v>
      </c>
      <c r="AB379" s="11">
        <v>5778.38</v>
      </c>
      <c r="AC379" s="11">
        <v>6235.58</v>
      </c>
      <c r="AD379" s="11">
        <v>6872.36</v>
      </c>
      <c r="AE379" s="11">
        <v>6182.36</v>
      </c>
      <c r="AF379" s="11">
        <v>5386.22</v>
      </c>
      <c r="AG379" s="11">
        <v>3262.58</v>
      </c>
      <c r="AH379" s="11">
        <v>1978.84</v>
      </c>
      <c r="AI379" s="37">
        <v>5763.84</v>
      </c>
      <c r="AJ379" s="11">
        <v>1257.6890000000001</v>
      </c>
      <c r="AK379" s="11">
        <v>1252.8140000000001</v>
      </c>
      <c r="AL379" s="11">
        <v>1330.431</v>
      </c>
      <c r="AM379" s="11">
        <v>1596.655</v>
      </c>
      <c r="AN379" s="11">
        <v>2191.5410000000002</v>
      </c>
      <c r="AO379" s="11">
        <v>2467.395</v>
      </c>
      <c r="AP379" s="11">
        <v>3807.32</v>
      </c>
      <c r="AQ379" s="11">
        <v>3764.6019999999999</v>
      </c>
      <c r="AR379" s="11">
        <v>4145.6689999999999</v>
      </c>
      <c r="AS379" s="11">
        <v>4682.72</v>
      </c>
      <c r="AT379" s="11">
        <v>5263.3320000000003</v>
      </c>
      <c r="AU379" s="11">
        <v>5601.5950000000003</v>
      </c>
      <c r="AV379" s="11">
        <v>5916.8270000000002</v>
      </c>
      <c r="AW379" s="11">
        <v>6173.8270000000002</v>
      </c>
      <c r="AX379" s="11">
        <v>6395.4040000000005</v>
      </c>
      <c r="AY379" s="11">
        <v>6627.4390000000003</v>
      </c>
      <c r="AZ379" s="11">
        <v>6634.56</v>
      </c>
      <c r="BA379" s="11">
        <v>6562.973</v>
      </c>
      <c r="BB379" s="11">
        <v>6925.6530000000002</v>
      </c>
      <c r="BC379" s="11">
        <v>6768.018</v>
      </c>
      <c r="BD379" s="11">
        <v>6326.0479999999998</v>
      </c>
      <c r="BE379" s="11">
        <v>5518.7550000000001</v>
      </c>
      <c r="BF379" s="11">
        <v>3287.3739999999998</v>
      </c>
      <c r="BG379" s="11">
        <v>1920.0909999999999</v>
      </c>
      <c r="BH379" s="37">
        <v>6680.8209999999999</v>
      </c>
      <c r="BI379" s="11">
        <v>70.008110000000002</v>
      </c>
      <c r="BJ379" s="11">
        <v>69.104320000000001</v>
      </c>
      <c r="BK379" s="11">
        <v>67.975669999999994</v>
      </c>
      <c r="BL379" s="11">
        <v>66.516490000000005</v>
      </c>
      <c r="BM379" s="11">
        <v>65.226749999999996</v>
      </c>
      <c r="BN379" s="11">
        <v>64.079459999999997</v>
      </c>
      <c r="BO379" s="11">
        <v>63.528109999999998</v>
      </c>
      <c r="BP379" s="11">
        <v>63.8</v>
      </c>
      <c r="BQ379" s="11">
        <v>67.628649999999993</v>
      </c>
      <c r="BR379" s="11">
        <v>73.154049999999998</v>
      </c>
      <c r="BS379" s="11">
        <v>78.221620000000001</v>
      </c>
      <c r="BT379" s="11">
        <v>82.313509999999994</v>
      </c>
      <c r="BU379" s="11">
        <v>85.543239999999997</v>
      </c>
      <c r="BV379" s="11">
        <v>88.002700000000004</v>
      </c>
      <c r="BW379" s="11">
        <v>90.121629999999996</v>
      </c>
      <c r="BX379" s="11">
        <v>91.372969999999995</v>
      </c>
      <c r="BY379" s="11">
        <v>91.164860000000004</v>
      </c>
      <c r="BZ379" s="11">
        <v>89.455129999999997</v>
      </c>
      <c r="CA379" s="11">
        <v>86.763779999999997</v>
      </c>
      <c r="CB379" s="11">
        <v>83.85378</v>
      </c>
      <c r="CC379" s="11">
        <v>80.820269999999994</v>
      </c>
      <c r="CD379" s="11">
        <v>79.25676</v>
      </c>
      <c r="CE379" s="11">
        <v>78.0946</v>
      </c>
      <c r="CF379" s="11">
        <v>75.118639999999999</v>
      </c>
      <c r="CG379" s="11">
        <v>1411.375</v>
      </c>
      <c r="CH379" s="11">
        <v>1280.9659999999999</v>
      </c>
      <c r="CI379" s="11">
        <v>1271.2239999999999</v>
      </c>
      <c r="CJ379" s="11">
        <v>1302.338</v>
      </c>
      <c r="CK379" s="11">
        <v>847.92809999999997</v>
      </c>
      <c r="CL379" s="11">
        <v>895.79629999999997</v>
      </c>
      <c r="CM379" s="11">
        <v>905.41959999999995</v>
      </c>
      <c r="CN379" s="11">
        <v>622.18259999999998</v>
      </c>
      <c r="CO379" s="11">
        <v>564.88130000000001</v>
      </c>
      <c r="CP379" s="11">
        <v>476.01909999999998</v>
      </c>
      <c r="CQ379" s="11">
        <v>423.59859999999998</v>
      </c>
      <c r="CR379" s="11">
        <v>435.06130000000002</v>
      </c>
      <c r="CS379" s="11">
        <v>487.31380000000001</v>
      </c>
      <c r="CT379" s="11">
        <v>539.71450000000004</v>
      </c>
      <c r="CU379" s="11">
        <v>935.65920000000006</v>
      </c>
      <c r="CV379" s="11">
        <v>1006.361</v>
      </c>
      <c r="CW379" s="11">
        <v>880.27909999999997</v>
      </c>
      <c r="CX379" s="11">
        <v>698.44209999999998</v>
      </c>
      <c r="CY379" s="11">
        <v>616.89440000000002</v>
      </c>
      <c r="CZ379" s="11">
        <v>801.82619999999997</v>
      </c>
      <c r="DA379" s="11">
        <v>1433.3009999999999</v>
      </c>
      <c r="DB379" s="11">
        <v>1682.5840000000001</v>
      </c>
      <c r="DC379" s="11">
        <v>1886.037</v>
      </c>
      <c r="DD379" s="11">
        <v>1614.462</v>
      </c>
      <c r="DE379" s="37">
        <v>676.93949999999995</v>
      </c>
      <c r="DF379" s="11">
        <f t="shared" si="18"/>
        <v>16</v>
      </c>
      <c r="DG379" s="11">
        <f t="shared" si="19"/>
        <v>19</v>
      </c>
      <c r="DH379" s="20">
        <f t="shared" ca="1" si="20"/>
        <v>923.81624999999985</v>
      </c>
      <c r="DI379" s="11">
        <v>0</v>
      </c>
    </row>
    <row r="380" spans="1:113" x14ac:dyDescent="0.25">
      <c r="A380" s="11" t="s">
        <v>57</v>
      </c>
      <c r="B380" s="11" t="s">
        <v>56</v>
      </c>
      <c r="C380" s="11" t="s">
        <v>32</v>
      </c>
      <c r="D380" s="11" t="s">
        <v>56</v>
      </c>
      <c r="E380" s="11" t="s">
        <v>56</v>
      </c>
      <c r="F380" s="11" t="s">
        <v>56</v>
      </c>
      <c r="G380" s="11" t="s">
        <v>173</v>
      </c>
      <c r="H380" s="1">
        <v>42289</v>
      </c>
      <c r="I380" s="11">
        <v>17</v>
      </c>
      <c r="J380" s="11">
        <v>19</v>
      </c>
      <c r="K380" s="11">
        <v>16847.59</v>
      </c>
      <c r="L380" s="11">
        <v>16004.09</v>
      </c>
      <c r="M380" s="11">
        <v>16340.18</v>
      </c>
      <c r="N380" s="11">
        <v>18331.46</v>
      </c>
      <c r="O380" s="11">
        <v>22339.82</v>
      </c>
      <c r="P380" s="11">
        <v>25957.19</v>
      </c>
      <c r="Q380" s="11">
        <v>35723.72</v>
      </c>
      <c r="R380" s="11">
        <v>39660.769999999997</v>
      </c>
      <c r="S380" s="11">
        <v>45534.86</v>
      </c>
      <c r="T380" s="11">
        <v>50571.44</v>
      </c>
      <c r="U380" s="11">
        <v>57401.33</v>
      </c>
      <c r="V380" s="11">
        <v>59558.22</v>
      </c>
      <c r="W380" s="11">
        <v>61403.94</v>
      </c>
      <c r="X380" s="11">
        <v>63559.17</v>
      </c>
      <c r="Y380" s="11">
        <v>66427.7</v>
      </c>
      <c r="Z380" s="11">
        <v>65170.98</v>
      </c>
      <c r="AA380" s="11">
        <v>59785.09</v>
      </c>
      <c r="AB380" s="11">
        <v>60774.53</v>
      </c>
      <c r="AC380" s="11">
        <v>62877.49</v>
      </c>
      <c r="AD380" s="11">
        <v>70156.179999999993</v>
      </c>
      <c r="AE380" s="11">
        <v>63938.03</v>
      </c>
      <c r="AF380" s="11">
        <v>45465.54</v>
      </c>
      <c r="AG380" s="11">
        <v>27684.17</v>
      </c>
      <c r="AH380" s="11">
        <v>20160.89</v>
      </c>
      <c r="AI380" s="37">
        <v>61145.71</v>
      </c>
      <c r="AJ380" s="11">
        <v>16748.650000000001</v>
      </c>
      <c r="AK380" s="11">
        <v>15872.95</v>
      </c>
      <c r="AL380" s="11">
        <v>16139.77</v>
      </c>
      <c r="AM380" s="11">
        <v>17413.669999999998</v>
      </c>
      <c r="AN380" s="11">
        <v>21665.65</v>
      </c>
      <c r="AO380" s="11">
        <v>25310.04</v>
      </c>
      <c r="AP380" s="11">
        <v>36281.32</v>
      </c>
      <c r="AQ380" s="11">
        <v>39993.65</v>
      </c>
      <c r="AR380" s="11">
        <v>45491.91</v>
      </c>
      <c r="AS380" s="11">
        <v>50228.41</v>
      </c>
      <c r="AT380" s="11">
        <v>57650.239999999998</v>
      </c>
      <c r="AU380" s="11">
        <v>60107.61</v>
      </c>
      <c r="AV380" s="11">
        <v>62143.48</v>
      </c>
      <c r="AW380" s="11">
        <v>64305.279999999999</v>
      </c>
      <c r="AX380" s="11">
        <v>67326.11</v>
      </c>
      <c r="AY380" s="11">
        <v>65064.25</v>
      </c>
      <c r="AZ380" s="11">
        <v>68812.710000000006</v>
      </c>
      <c r="BA380" s="11">
        <v>70321.320000000007</v>
      </c>
      <c r="BB380" s="11">
        <v>71648.31</v>
      </c>
      <c r="BC380" s="11">
        <v>69786.77</v>
      </c>
      <c r="BD380" s="11">
        <v>64138.55</v>
      </c>
      <c r="BE380" s="11">
        <v>47032.39</v>
      </c>
      <c r="BF380" s="11">
        <v>28230.06</v>
      </c>
      <c r="BG380" s="11">
        <v>20086.57</v>
      </c>
      <c r="BH380" s="37">
        <v>70775.929999999993</v>
      </c>
      <c r="BI380" s="11">
        <v>75.524349999999998</v>
      </c>
      <c r="BJ380" s="11">
        <v>74.836110000000005</v>
      </c>
      <c r="BK380" s="11">
        <v>73.976290000000006</v>
      </c>
      <c r="BL380" s="11">
        <v>73.080389999999994</v>
      </c>
      <c r="BM380" s="11">
        <v>72.313320000000004</v>
      </c>
      <c r="BN380" s="11">
        <v>71.942840000000004</v>
      </c>
      <c r="BO380" s="11">
        <v>71.620800000000003</v>
      </c>
      <c r="BP380" s="11">
        <v>72.370829999999998</v>
      </c>
      <c r="BQ380" s="11">
        <v>76.589259999999996</v>
      </c>
      <c r="BR380" s="11">
        <v>81.191909999999993</v>
      </c>
      <c r="BS380" s="11">
        <v>84.463570000000004</v>
      </c>
      <c r="BT380" s="11">
        <v>87.006839999999997</v>
      </c>
      <c r="BU380" s="11">
        <v>88.530079999999998</v>
      </c>
      <c r="BV380" s="11">
        <v>89.771389999999997</v>
      </c>
      <c r="BW380" s="11">
        <v>90.479219999999998</v>
      </c>
      <c r="BX380" s="11">
        <v>90.473349999999996</v>
      </c>
      <c r="BY380" s="11">
        <v>90.077749999999995</v>
      </c>
      <c r="BZ380" s="11">
        <v>89.383129999999994</v>
      </c>
      <c r="CA380" s="11">
        <v>87.939359999999994</v>
      </c>
      <c r="CB380" s="11">
        <v>85.832759999999993</v>
      </c>
      <c r="CC380" s="11">
        <v>83.71002</v>
      </c>
      <c r="CD380" s="11">
        <v>82.276240000000001</v>
      </c>
      <c r="CE380" s="11">
        <v>81.317409999999995</v>
      </c>
      <c r="CF380" s="11">
        <v>80.134889999999999</v>
      </c>
      <c r="CG380" s="11">
        <v>13784.64</v>
      </c>
      <c r="CH380" s="11">
        <v>12251.47</v>
      </c>
      <c r="CI380" s="11">
        <v>11842.57</v>
      </c>
      <c r="CJ380" s="11">
        <v>11385.49</v>
      </c>
      <c r="CK380" s="11">
        <v>8569.6049999999996</v>
      </c>
      <c r="CL380" s="11">
        <v>8357.0149999999994</v>
      </c>
      <c r="CM380" s="11">
        <v>8946.0969999999998</v>
      </c>
      <c r="CN380" s="11">
        <v>8871.5480000000007</v>
      </c>
      <c r="CO380" s="11">
        <v>10129.92</v>
      </c>
      <c r="CP380" s="11">
        <v>12133.61</v>
      </c>
      <c r="CQ380" s="11">
        <v>17757.11</v>
      </c>
      <c r="CR380" s="11">
        <v>18568.86</v>
      </c>
      <c r="CS380" s="11">
        <v>20066.61</v>
      </c>
      <c r="CT380" s="11">
        <v>21145.77</v>
      </c>
      <c r="CU380" s="11">
        <v>21940.02</v>
      </c>
      <c r="CV380" s="11">
        <v>30758.07</v>
      </c>
      <c r="CW380" s="11">
        <v>25564.79</v>
      </c>
      <c r="CX380" s="11">
        <v>16284.11</v>
      </c>
      <c r="CY380" s="11">
        <v>13914.96</v>
      </c>
      <c r="CZ380" s="11">
        <v>23030.46</v>
      </c>
      <c r="DA380" s="11">
        <v>35546.519999999997</v>
      </c>
      <c r="DB380" s="11">
        <v>36113.75</v>
      </c>
      <c r="DC380" s="11">
        <v>27998.639999999999</v>
      </c>
      <c r="DD380" s="11">
        <v>24737.49</v>
      </c>
      <c r="DE380" s="37">
        <v>16470.72</v>
      </c>
      <c r="DF380" s="11">
        <f t="shared" si="18"/>
        <v>17</v>
      </c>
      <c r="DG380" s="11">
        <f t="shared" si="19"/>
        <v>19</v>
      </c>
      <c r="DH380" s="20">
        <f t="shared" ca="1" si="20"/>
        <v>9115.0766666666805</v>
      </c>
      <c r="DI380" s="11">
        <v>0</v>
      </c>
    </row>
    <row r="381" spans="1:113" x14ac:dyDescent="0.25">
      <c r="A381" s="11" t="s">
        <v>57</v>
      </c>
      <c r="B381" s="11" t="s">
        <v>56</v>
      </c>
      <c r="C381" s="11" t="s">
        <v>32</v>
      </c>
      <c r="D381" s="11" t="s">
        <v>56</v>
      </c>
      <c r="E381" s="11" t="s">
        <v>56</v>
      </c>
      <c r="F381" s="11" t="s">
        <v>56</v>
      </c>
      <c r="G381" s="11" t="s">
        <v>173</v>
      </c>
      <c r="H381" s="1">
        <v>42290</v>
      </c>
      <c r="I381" s="11">
        <v>16</v>
      </c>
      <c r="J381" s="11">
        <v>19</v>
      </c>
      <c r="K381" s="11">
        <v>8925.7810000000009</v>
      </c>
      <c r="L381" s="11">
        <v>8687.7839999999997</v>
      </c>
      <c r="M381" s="11">
        <v>8774.0509999999995</v>
      </c>
      <c r="N381" s="11">
        <v>9529.0820000000003</v>
      </c>
      <c r="O381" s="11">
        <v>11733.15</v>
      </c>
      <c r="P381" s="11">
        <v>13991.1</v>
      </c>
      <c r="Q381" s="11">
        <v>19267.689999999999</v>
      </c>
      <c r="R381" s="11">
        <v>21640.05</v>
      </c>
      <c r="S381" s="11">
        <v>24141.43</v>
      </c>
      <c r="T381" s="11">
        <v>26692.61</v>
      </c>
      <c r="U381" s="11">
        <v>29977.39</v>
      </c>
      <c r="V381" s="11">
        <v>30533.98</v>
      </c>
      <c r="W381" s="11">
        <v>31037.06</v>
      </c>
      <c r="X381" s="11">
        <v>31805.31</v>
      </c>
      <c r="Y381" s="11">
        <v>32909.199999999997</v>
      </c>
      <c r="Z381" s="11">
        <v>28452.76</v>
      </c>
      <c r="AA381" s="11">
        <v>28788.01</v>
      </c>
      <c r="AB381" s="11">
        <v>29626.28</v>
      </c>
      <c r="AC381" s="11">
        <v>31423.26</v>
      </c>
      <c r="AD381" s="11">
        <v>35260.58</v>
      </c>
      <c r="AE381" s="11">
        <v>31487.11</v>
      </c>
      <c r="AF381" s="11">
        <v>22522.82</v>
      </c>
      <c r="AG381" s="11">
        <v>13831.15</v>
      </c>
      <c r="AH381" s="11">
        <v>10005.32</v>
      </c>
      <c r="AI381" s="37">
        <v>29572.58</v>
      </c>
      <c r="AJ381" s="11">
        <v>8708.39</v>
      </c>
      <c r="AK381" s="11">
        <v>8451.7060000000001</v>
      </c>
      <c r="AL381" s="11">
        <v>8547.3109999999997</v>
      </c>
      <c r="AM381" s="11">
        <v>9071.2379999999994</v>
      </c>
      <c r="AN381" s="11">
        <v>11415.48</v>
      </c>
      <c r="AO381" s="11">
        <v>13549.78</v>
      </c>
      <c r="AP381" s="11">
        <v>19457.89</v>
      </c>
      <c r="AQ381" s="11">
        <v>21975.18</v>
      </c>
      <c r="AR381" s="11">
        <v>24175.85</v>
      </c>
      <c r="AS381" s="11">
        <v>26434.33</v>
      </c>
      <c r="AT381" s="11">
        <v>30082.75</v>
      </c>
      <c r="AU381" s="11">
        <v>30734.639999999999</v>
      </c>
      <c r="AV381" s="11">
        <v>31302.62</v>
      </c>
      <c r="AW381" s="11">
        <v>32072.77</v>
      </c>
      <c r="AX381" s="11">
        <v>31932.53</v>
      </c>
      <c r="AY381" s="11">
        <v>32784.959999999999</v>
      </c>
      <c r="AZ381" s="11">
        <v>33379.47</v>
      </c>
      <c r="BA381" s="11">
        <v>34007.57</v>
      </c>
      <c r="BB381" s="11">
        <v>35381.64</v>
      </c>
      <c r="BC381" s="11">
        <v>34827.480000000003</v>
      </c>
      <c r="BD381" s="11">
        <v>31566.47</v>
      </c>
      <c r="BE381" s="11">
        <v>23170.15</v>
      </c>
      <c r="BF381" s="11">
        <v>13953.79</v>
      </c>
      <c r="BG381" s="11">
        <v>9852.4660000000003</v>
      </c>
      <c r="BH381" s="37">
        <v>33826.18</v>
      </c>
      <c r="BI381" s="11">
        <v>78.120959999999997</v>
      </c>
      <c r="BJ381" s="11">
        <v>76.981319999999997</v>
      </c>
      <c r="BK381" s="11">
        <v>76.86533</v>
      </c>
      <c r="BL381" s="11">
        <v>76.768940000000001</v>
      </c>
      <c r="BM381" s="11">
        <v>76.994259999999997</v>
      </c>
      <c r="BN381" s="11">
        <v>76.746399999999994</v>
      </c>
      <c r="BO381" s="11">
        <v>76.114159999999998</v>
      </c>
      <c r="BP381" s="11">
        <v>76.152839999999998</v>
      </c>
      <c r="BQ381" s="11">
        <v>79.079899999999995</v>
      </c>
      <c r="BR381" s="11">
        <v>81.341009999999997</v>
      </c>
      <c r="BS381" s="11">
        <v>82.537059999999997</v>
      </c>
      <c r="BT381" s="11">
        <v>83.067509999999999</v>
      </c>
      <c r="BU381" s="11">
        <v>84.034419999999997</v>
      </c>
      <c r="BV381" s="11">
        <v>84.593959999999996</v>
      </c>
      <c r="BW381" s="11">
        <v>84.731979999999993</v>
      </c>
      <c r="BX381" s="11">
        <v>84.357860000000002</v>
      </c>
      <c r="BY381" s="11">
        <v>83.575640000000007</v>
      </c>
      <c r="BZ381" s="11">
        <v>81.469390000000004</v>
      </c>
      <c r="CA381" s="11">
        <v>79.343149999999994</v>
      </c>
      <c r="CB381" s="11">
        <v>77.885230000000007</v>
      </c>
      <c r="CC381" s="11">
        <v>76.963350000000005</v>
      </c>
      <c r="CD381" s="11">
        <v>76.265479999999997</v>
      </c>
      <c r="CE381" s="11">
        <v>75.757869999999997</v>
      </c>
      <c r="CF381" s="11">
        <v>75.282640000000001</v>
      </c>
      <c r="CG381" s="11">
        <v>8470.9719999999998</v>
      </c>
      <c r="CH381" s="11">
        <v>7905.7430000000004</v>
      </c>
      <c r="CI381" s="11">
        <v>8392.2270000000008</v>
      </c>
      <c r="CJ381" s="11">
        <v>9650.4629999999997</v>
      </c>
      <c r="CK381" s="11">
        <v>8334.0429999999997</v>
      </c>
      <c r="CL381" s="11">
        <v>7898.5559999999996</v>
      </c>
      <c r="CM381" s="11">
        <v>7493.3159999999998</v>
      </c>
      <c r="CN381" s="11">
        <v>6211.3280000000004</v>
      </c>
      <c r="CO381" s="11">
        <v>6179.9260000000004</v>
      </c>
      <c r="CP381" s="11">
        <v>6631.4660000000003</v>
      </c>
      <c r="CQ381" s="11">
        <v>9072.7870000000003</v>
      </c>
      <c r="CR381" s="11">
        <v>9496.7630000000008</v>
      </c>
      <c r="CS381" s="11">
        <v>10552.58</v>
      </c>
      <c r="CT381" s="11">
        <v>11111.98</v>
      </c>
      <c r="CU381" s="11">
        <v>17386.97</v>
      </c>
      <c r="CV381" s="11">
        <v>15526.81</v>
      </c>
      <c r="CW381" s="11">
        <v>11638.14</v>
      </c>
      <c r="CX381" s="11">
        <v>7725.4459999999999</v>
      </c>
      <c r="CY381" s="11">
        <v>5952.799</v>
      </c>
      <c r="CZ381" s="11">
        <v>8624.0300000000007</v>
      </c>
      <c r="DA381" s="11">
        <v>13801.52</v>
      </c>
      <c r="DB381" s="11">
        <v>12760.07</v>
      </c>
      <c r="DC381" s="11">
        <v>9621.2180000000008</v>
      </c>
      <c r="DD381" s="11">
        <v>8117.61</v>
      </c>
      <c r="DE381" s="37">
        <v>8488.0759999999991</v>
      </c>
      <c r="DF381" s="11">
        <f t="shared" si="18"/>
        <v>16</v>
      </c>
      <c r="DG381" s="11">
        <f t="shared" si="19"/>
        <v>19</v>
      </c>
      <c r="DH381" s="20">
        <f t="shared" ca="1" si="20"/>
        <v>4315.8325000000077</v>
      </c>
      <c r="DI381" s="11">
        <v>0</v>
      </c>
    </row>
    <row r="382" spans="1:113" x14ac:dyDescent="0.25">
      <c r="A382" s="11" t="s">
        <v>57</v>
      </c>
      <c r="B382" s="11" t="s">
        <v>56</v>
      </c>
      <c r="C382" s="11" t="s">
        <v>32</v>
      </c>
      <c r="D382" s="11" t="s">
        <v>56</v>
      </c>
      <c r="E382" s="11" t="s">
        <v>56</v>
      </c>
      <c r="F382" s="11" t="s">
        <v>56</v>
      </c>
      <c r="G382" s="11" t="s">
        <v>173</v>
      </c>
      <c r="H382" s="1">
        <v>42290</v>
      </c>
      <c r="I382" s="11">
        <v>17</v>
      </c>
      <c r="J382" s="11">
        <v>19</v>
      </c>
      <c r="K382" s="11">
        <v>9741.1290000000008</v>
      </c>
      <c r="L382" s="11">
        <v>9302.4989999999998</v>
      </c>
      <c r="M382" s="11">
        <v>9769.2330000000002</v>
      </c>
      <c r="N382" s="11">
        <v>11441.49</v>
      </c>
      <c r="O382" s="11">
        <v>14693.25</v>
      </c>
      <c r="P382" s="11">
        <v>17310.7</v>
      </c>
      <c r="Q382" s="11">
        <v>22439.08</v>
      </c>
      <c r="R382" s="11">
        <v>23997.5</v>
      </c>
      <c r="S382" s="11">
        <v>26777.61</v>
      </c>
      <c r="T382" s="11">
        <v>29571.51</v>
      </c>
      <c r="U382" s="11">
        <v>32952.89</v>
      </c>
      <c r="V382" s="11">
        <v>34109.379999999997</v>
      </c>
      <c r="W382" s="11">
        <v>35072.160000000003</v>
      </c>
      <c r="X382" s="11">
        <v>36131.54</v>
      </c>
      <c r="Y382" s="11">
        <v>37824.36</v>
      </c>
      <c r="Z382" s="11">
        <v>37236.43</v>
      </c>
      <c r="AA382" s="11">
        <v>33596.42</v>
      </c>
      <c r="AB382" s="11">
        <v>35199.47</v>
      </c>
      <c r="AC382" s="11">
        <v>36975.93</v>
      </c>
      <c r="AD382" s="11">
        <v>41265.839999999997</v>
      </c>
      <c r="AE382" s="11">
        <v>37536.949999999997</v>
      </c>
      <c r="AF382" s="11">
        <v>27164.81</v>
      </c>
      <c r="AG382" s="11">
        <v>16177.44</v>
      </c>
      <c r="AH382" s="11">
        <v>11275.8</v>
      </c>
      <c r="AI382" s="37">
        <v>35257.269999999997</v>
      </c>
      <c r="AJ382" s="11">
        <v>9744.6980000000003</v>
      </c>
      <c r="AK382" s="11">
        <v>9294.9449999999997</v>
      </c>
      <c r="AL382" s="11">
        <v>9687.5229999999992</v>
      </c>
      <c r="AM382" s="11">
        <v>10808.67</v>
      </c>
      <c r="AN382" s="11">
        <v>14181.96</v>
      </c>
      <c r="AO382" s="11">
        <v>16845.080000000002</v>
      </c>
      <c r="AP382" s="11">
        <v>22781.26</v>
      </c>
      <c r="AQ382" s="11">
        <v>24159.22</v>
      </c>
      <c r="AR382" s="11">
        <v>26936.080000000002</v>
      </c>
      <c r="AS382" s="11">
        <v>29555.71</v>
      </c>
      <c r="AT382" s="11">
        <v>33203.47</v>
      </c>
      <c r="AU382" s="11">
        <v>34585.96</v>
      </c>
      <c r="AV382" s="11">
        <v>35672.1</v>
      </c>
      <c r="AW382" s="11">
        <v>36708.17</v>
      </c>
      <c r="AX382" s="11">
        <v>38488.78</v>
      </c>
      <c r="AY382" s="11">
        <v>37472.07</v>
      </c>
      <c r="AZ382" s="11">
        <v>39412.230000000003</v>
      </c>
      <c r="BA382" s="11">
        <v>40991.599999999999</v>
      </c>
      <c r="BB382" s="11">
        <v>42370.33</v>
      </c>
      <c r="BC382" s="11">
        <v>41219.300000000003</v>
      </c>
      <c r="BD382" s="11">
        <v>37772.36</v>
      </c>
      <c r="BE382" s="11">
        <v>28161.73</v>
      </c>
      <c r="BF382" s="11">
        <v>16581.29</v>
      </c>
      <c r="BG382" s="11">
        <v>11249.28</v>
      </c>
      <c r="BH382" s="37">
        <v>41174.839999999997</v>
      </c>
      <c r="BI382" s="11">
        <v>79.547039999999996</v>
      </c>
      <c r="BJ382" s="11">
        <v>79.051019999999994</v>
      </c>
      <c r="BK382" s="11">
        <v>78.265810000000002</v>
      </c>
      <c r="BL382" s="11">
        <v>77.957409999999996</v>
      </c>
      <c r="BM382" s="11">
        <v>77.566699999999997</v>
      </c>
      <c r="BN382" s="11">
        <v>76.708640000000003</v>
      </c>
      <c r="BO382" s="11">
        <v>75.936019999999999</v>
      </c>
      <c r="BP382" s="11">
        <v>76.193979999999996</v>
      </c>
      <c r="BQ382" s="11">
        <v>79.158299999999997</v>
      </c>
      <c r="BR382" s="11">
        <v>82.174449999999993</v>
      </c>
      <c r="BS382" s="11">
        <v>84.754660000000001</v>
      </c>
      <c r="BT382" s="11">
        <v>86.503810000000001</v>
      </c>
      <c r="BU382" s="11">
        <v>88.306359999999998</v>
      </c>
      <c r="BV382" s="11">
        <v>89.008899999999997</v>
      </c>
      <c r="BW382" s="11">
        <v>90.199150000000003</v>
      </c>
      <c r="BX382" s="11">
        <v>89.815250000000006</v>
      </c>
      <c r="BY382" s="11">
        <v>88.568219999999997</v>
      </c>
      <c r="BZ382" s="11">
        <v>84.947040000000001</v>
      </c>
      <c r="CA382" s="11">
        <v>80.911019999999994</v>
      </c>
      <c r="CB382" s="11">
        <v>78.143219999999999</v>
      </c>
      <c r="CC382" s="11">
        <v>76.669489999999996</v>
      </c>
      <c r="CD382" s="11">
        <v>75.871319999999997</v>
      </c>
      <c r="CE382" s="11">
        <v>75.096310000000003</v>
      </c>
      <c r="CF382" s="11">
        <v>74.458690000000004</v>
      </c>
      <c r="CG382" s="11">
        <v>12026.08</v>
      </c>
      <c r="CH382" s="11">
        <v>11041.37</v>
      </c>
      <c r="CI382" s="11">
        <v>10836.64</v>
      </c>
      <c r="CJ382" s="11">
        <v>10894.16</v>
      </c>
      <c r="CK382" s="11">
        <v>7374.0119999999997</v>
      </c>
      <c r="CL382" s="11">
        <v>5888.3280000000004</v>
      </c>
      <c r="CM382" s="11">
        <v>5939.7060000000001</v>
      </c>
      <c r="CN382" s="11">
        <v>4457.7719999999999</v>
      </c>
      <c r="CO382" s="11">
        <v>4872.5429999999997</v>
      </c>
      <c r="CP382" s="11">
        <v>5289.4790000000003</v>
      </c>
      <c r="CQ382" s="11">
        <v>7699.1549999999997</v>
      </c>
      <c r="CR382" s="11">
        <v>8064.1930000000002</v>
      </c>
      <c r="CS382" s="11">
        <v>8628.3269999999993</v>
      </c>
      <c r="CT382" s="11">
        <v>9162.8009999999995</v>
      </c>
      <c r="CU382" s="11">
        <v>9656.893</v>
      </c>
      <c r="CV382" s="11">
        <v>14356.66</v>
      </c>
      <c r="CW382" s="11">
        <v>11981.43</v>
      </c>
      <c r="CX382" s="11">
        <v>7741.1360000000004</v>
      </c>
      <c r="CY382" s="11">
        <v>6478.1090000000004</v>
      </c>
      <c r="CZ382" s="11">
        <v>10180.98</v>
      </c>
      <c r="DA382" s="11">
        <v>14250.21</v>
      </c>
      <c r="DB382" s="11">
        <v>15912.29</v>
      </c>
      <c r="DC382" s="11">
        <v>11095.08</v>
      </c>
      <c r="DD382" s="11">
        <v>9258.3680000000004</v>
      </c>
      <c r="DE382" s="37">
        <v>7635.9539999999997</v>
      </c>
      <c r="DF382" s="11">
        <f t="shared" si="18"/>
        <v>17</v>
      </c>
      <c r="DG382" s="11">
        <f t="shared" si="19"/>
        <v>19</v>
      </c>
      <c r="DH382" s="20">
        <f t="shared" ca="1" si="20"/>
        <v>5667.4466666666658</v>
      </c>
      <c r="DI382" s="11">
        <v>0</v>
      </c>
    </row>
    <row r="383" spans="1:113" x14ac:dyDescent="0.25">
      <c r="A383" s="11" t="s">
        <v>57</v>
      </c>
      <c r="B383" s="11" t="s">
        <v>56</v>
      </c>
      <c r="C383" s="11" t="s">
        <v>32</v>
      </c>
      <c r="D383" s="11" t="s">
        <v>56</v>
      </c>
      <c r="E383" s="11" t="s">
        <v>56</v>
      </c>
      <c r="F383" s="11" t="s">
        <v>56</v>
      </c>
      <c r="G383" s="11" t="s">
        <v>173</v>
      </c>
      <c r="H383" s="1">
        <v>42291</v>
      </c>
      <c r="I383" s="11">
        <v>18</v>
      </c>
      <c r="J383" s="11">
        <v>19</v>
      </c>
      <c r="K383" s="11">
        <v>19268.23</v>
      </c>
      <c r="L383" s="11">
        <v>18903.939999999999</v>
      </c>
      <c r="M383" s="11">
        <v>18861.189999999999</v>
      </c>
      <c r="N383" s="11">
        <v>21356.16</v>
      </c>
      <c r="O383" s="11">
        <v>26703.62</v>
      </c>
      <c r="P383" s="11">
        <v>31714.6</v>
      </c>
      <c r="Q383" s="11">
        <v>42240.93</v>
      </c>
      <c r="R383" s="11">
        <v>47193.61</v>
      </c>
      <c r="S383" s="11">
        <v>53125.63</v>
      </c>
      <c r="T383" s="11">
        <v>58631.48</v>
      </c>
      <c r="U383" s="11">
        <v>65862.62</v>
      </c>
      <c r="V383" s="11">
        <v>67735.039999999994</v>
      </c>
      <c r="W383" s="11">
        <v>68574.429999999993</v>
      </c>
      <c r="X383" s="11">
        <v>69894.759999999995</v>
      </c>
      <c r="Y383" s="11">
        <v>71135.05</v>
      </c>
      <c r="Z383" s="11">
        <v>72146.850000000006</v>
      </c>
      <c r="AA383" s="11">
        <v>75788.320000000007</v>
      </c>
      <c r="AB383" s="11">
        <v>68506.289999999994</v>
      </c>
      <c r="AC383" s="11">
        <v>70400.009999999995</v>
      </c>
      <c r="AD383" s="11">
        <v>77238.31</v>
      </c>
      <c r="AE383" s="11">
        <v>69035.48</v>
      </c>
      <c r="AF383" s="11">
        <v>50023.23</v>
      </c>
      <c r="AG383" s="11">
        <v>29922.55</v>
      </c>
      <c r="AH383" s="11">
        <v>20882.310000000001</v>
      </c>
      <c r="AI383" s="37">
        <v>69453.149999999994</v>
      </c>
      <c r="AJ383" s="11">
        <v>19086.099999999999</v>
      </c>
      <c r="AK383" s="11">
        <v>18706.009999999998</v>
      </c>
      <c r="AL383" s="11">
        <v>18594.849999999999</v>
      </c>
      <c r="AM383" s="11">
        <v>20336.86</v>
      </c>
      <c r="AN383" s="11">
        <v>25932.6</v>
      </c>
      <c r="AO383" s="11">
        <v>30842.54</v>
      </c>
      <c r="AP383" s="11">
        <v>42771.78</v>
      </c>
      <c r="AQ383" s="11">
        <v>47630.02</v>
      </c>
      <c r="AR383" s="11">
        <v>53183.11</v>
      </c>
      <c r="AS383" s="11">
        <v>58368.15</v>
      </c>
      <c r="AT383" s="11">
        <v>66225.02</v>
      </c>
      <c r="AU383" s="11">
        <v>68401.960000000006</v>
      </c>
      <c r="AV383" s="11">
        <v>69434.929999999993</v>
      </c>
      <c r="AW383" s="11">
        <v>70749.06</v>
      </c>
      <c r="AX383" s="11">
        <v>72146.75</v>
      </c>
      <c r="AY383" s="11">
        <v>73441.960000000006</v>
      </c>
      <c r="AZ383" s="11">
        <v>75383.929999999993</v>
      </c>
      <c r="BA383" s="11">
        <v>78467.509999999995</v>
      </c>
      <c r="BB383" s="11">
        <v>80055.66</v>
      </c>
      <c r="BC383" s="11">
        <v>76744.95</v>
      </c>
      <c r="BD383" s="11">
        <v>69328.69</v>
      </c>
      <c r="BE383" s="11">
        <v>51687.28</v>
      </c>
      <c r="BF383" s="11">
        <v>30490.09</v>
      </c>
      <c r="BG383" s="11">
        <v>20746.89</v>
      </c>
      <c r="BH383" s="37">
        <v>79442.179999999993</v>
      </c>
      <c r="BI383" s="11">
        <v>74.249499999999998</v>
      </c>
      <c r="BJ383" s="11">
        <v>73.545810000000003</v>
      </c>
      <c r="BK383" s="11">
        <v>72.996250000000003</v>
      </c>
      <c r="BL383" s="11">
        <v>72.230289999999997</v>
      </c>
      <c r="BM383" s="11">
        <v>71.683040000000005</v>
      </c>
      <c r="BN383" s="11">
        <v>71.516009999999994</v>
      </c>
      <c r="BO383" s="11">
        <v>71.517579999999995</v>
      </c>
      <c r="BP383" s="11">
        <v>72.139179999999996</v>
      </c>
      <c r="BQ383" s="11">
        <v>74.478650000000002</v>
      </c>
      <c r="BR383" s="11">
        <v>77.703519999999997</v>
      </c>
      <c r="BS383" s="11">
        <v>80.524410000000003</v>
      </c>
      <c r="BT383" s="11">
        <v>82.451189999999997</v>
      </c>
      <c r="BU383" s="11">
        <v>83.53049</v>
      </c>
      <c r="BV383" s="11">
        <v>84.142679999999999</v>
      </c>
      <c r="BW383" s="11">
        <v>84.452770000000001</v>
      </c>
      <c r="BX383" s="11">
        <v>84.306299999999993</v>
      </c>
      <c r="BY383" s="11">
        <v>83.182450000000003</v>
      </c>
      <c r="BZ383" s="11">
        <v>81.716800000000006</v>
      </c>
      <c r="CA383" s="11">
        <v>79.317539999999994</v>
      </c>
      <c r="CB383" s="11">
        <v>77.449539999999999</v>
      </c>
      <c r="CC383" s="11">
        <v>76.036230000000003</v>
      </c>
      <c r="CD383" s="11">
        <v>74.828289999999996</v>
      </c>
      <c r="CE383" s="11">
        <v>74.185680000000005</v>
      </c>
      <c r="CF383" s="11">
        <v>73.207949999999997</v>
      </c>
      <c r="CG383" s="11">
        <v>14154.31</v>
      </c>
      <c r="CH383" s="11">
        <v>12814.92</v>
      </c>
      <c r="CI383" s="11">
        <v>12321.14</v>
      </c>
      <c r="CJ383" s="11">
        <v>11833.6</v>
      </c>
      <c r="CK383" s="11">
        <v>8840.77</v>
      </c>
      <c r="CL383" s="11">
        <v>8762.93</v>
      </c>
      <c r="CM383" s="11">
        <v>9254.9570000000003</v>
      </c>
      <c r="CN383" s="11">
        <v>8912.2710000000006</v>
      </c>
      <c r="CO383" s="11">
        <v>9873.4380000000001</v>
      </c>
      <c r="CP383" s="11">
        <v>11517.09</v>
      </c>
      <c r="CQ383" s="11">
        <v>16880.400000000001</v>
      </c>
      <c r="CR383" s="11">
        <v>17493.509999999998</v>
      </c>
      <c r="CS383" s="11">
        <v>18944.810000000001</v>
      </c>
      <c r="CT383" s="11">
        <v>20091.14</v>
      </c>
      <c r="CU383" s="11">
        <v>21167.759999999998</v>
      </c>
      <c r="CV383" s="11">
        <v>23024.98</v>
      </c>
      <c r="CW383" s="11">
        <v>28827.82</v>
      </c>
      <c r="CX383" s="11">
        <v>22929.599999999999</v>
      </c>
      <c r="CY383" s="11">
        <v>12728.48</v>
      </c>
      <c r="CZ383" s="11">
        <v>19642.13</v>
      </c>
      <c r="DA383" s="11">
        <v>28468.28</v>
      </c>
      <c r="DB383" s="11">
        <v>28714.78</v>
      </c>
      <c r="DC383" s="11">
        <v>20425.54</v>
      </c>
      <c r="DD383" s="11">
        <v>16448.11</v>
      </c>
      <c r="DE383" s="37">
        <v>17747.29</v>
      </c>
      <c r="DF383" s="11">
        <f t="shared" si="18"/>
        <v>18</v>
      </c>
      <c r="DG383" s="11">
        <f t="shared" si="19"/>
        <v>19</v>
      </c>
      <c r="DH383" s="20">
        <f t="shared" ca="1" si="20"/>
        <v>9808.4349999999977</v>
      </c>
      <c r="DI383" s="11">
        <v>0</v>
      </c>
    </row>
    <row r="384" spans="1:113" x14ac:dyDescent="0.25">
      <c r="A384" s="11" t="s">
        <v>57</v>
      </c>
      <c r="B384" s="11" t="s">
        <v>56</v>
      </c>
      <c r="C384" s="11" t="s">
        <v>32</v>
      </c>
      <c r="D384" s="11" t="s">
        <v>56</v>
      </c>
      <c r="E384" s="11" t="s">
        <v>56</v>
      </c>
      <c r="F384" s="11" t="s">
        <v>56</v>
      </c>
      <c r="G384" s="11" t="s">
        <v>173</v>
      </c>
      <c r="H384" s="1">
        <v>42292</v>
      </c>
      <c r="I384" s="11">
        <v>18</v>
      </c>
      <c r="J384" s="11">
        <v>19</v>
      </c>
      <c r="K384" s="11">
        <v>15434.08</v>
      </c>
      <c r="L384" s="11">
        <v>14993.58</v>
      </c>
      <c r="M384" s="11">
        <v>15488.64</v>
      </c>
      <c r="N384" s="11">
        <v>17044.11</v>
      </c>
      <c r="O384" s="11">
        <v>21846.09</v>
      </c>
      <c r="P384" s="11">
        <v>26036.28</v>
      </c>
      <c r="Q384" s="11">
        <v>35027.56</v>
      </c>
      <c r="R384" s="11">
        <v>39772.85</v>
      </c>
      <c r="S384" s="11">
        <v>45165.88</v>
      </c>
      <c r="T384" s="11">
        <v>48820.14</v>
      </c>
      <c r="U384" s="11">
        <v>53840.72</v>
      </c>
      <c r="V384" s="11">
        <v>54514.15</v>
      </c>
      <c r="W384" s="11">
        <v>54499.35</v>
      </c>
      <c r="X384" s="11">
        <v>55357.13</v>
      </c>
      <c r="Y384" s="11">
        <v>56310.91</v>
      </c>
      <c r="Z384" s="11">
        <v>57542.53</v>
      </c>
      <c r="AA384" s="11">
        <v>60449.39</v>
      </c>
      <c r="AB384" s="11">
        <v>54611.11</v>
      </c>
      <c r="AC384" s="11">
        <v>53910.29</v>
      </c>
      <c r="AD384" s="11">
        <v>59714.41</v>
      </c>
      <c r="AE384" s="11">
        <v>54461.65</v>
      </c>
      <c r="AF384" s="11">
        <v>40164.480000000003</v>
      </c>
      <c r="AG384" s="11">
        <v>22897.73</v>
      </c>
      <c r="AH384" s="11">
        <v>16527.86</v>
      </c>
      <c r="AI384" s="37">
        <v>54260.7</v>
      </c>
      <c r="AJ384" s="11">
        <v>15159.61</v>
      </c>
      <c r="AK384" s="11">
        <v>14712.55</v>
      </c>
      <c r="AL384" s="11">
        <v>15169.13</v>
      </c>
      <c r="AM384" s="11">
        <v>16133.54</v>
      </c>
      <c r="AN384" s="11">
        <v>21238.62</v>
      </c>
      <c r="AO384" s="11">
        <v>25289.13</v>
      </c>
      <c r="AP384" s="11">
        <v>35499.19</v>
      </c>
      <c r="AQ384" s="11">
        <v>40228.97</v>
      </c>
      <c r="AR384" s="11">
        <v>45205.91</v>
      </c>
      <c r="AS384" s="11">
        <v>48644.57</v>
      </c>
      <c r="AT384" s="11">
        <v>54204.59</v>
      </c>
      <c r="AU384" s="11">
        <v>55083.45</v>
      </c>
      <c r="AV384" s="11">
        <v>55264.61</v>
      </c>
      <c r="AW384" s="11">
        <v>56162.29</v>
      </c>
      <c r="AX384" s="11">
        <v>57294.66</v>
      </c>
      <c r="AY384" s="11">
        <v>58684</v>
      </c>
      <c r="AZ384" s="11">
        <v>60181.41</v>
      </c>
      <c r="BA384" s="11">
        <v>63377.32</v>
      </c>
      <c r="BB384" s="11">
        <v>62423.85</v>
      </c>
      <c r="BC384" s="11">
        <v>59260.59</v>
      </c>
      <c r="BD384" s="11">
        <v>54733.42</v>
      </c>
      <c r="BE384" s="11">
        <v>41684.07</v>
      </c>
      <c r="BF384" s="11">
        <v>23403.93</v>
      </c>
      <c r="BG384" s="11">
        <v>16344.76</v>
      </c>
      <c r="BH384" s="37">
        <v>63061.19</v>
      </c>
      <c r="BI384" s="11">
        <v>72.628709999999998</v>
      </c>
      <c r="BJ384" s="11">
        <v>71.719480000000004</v>
      </c>
      <c r="BK384" s="11">
        <v>71.014200000000002</v>
      </c>
      <c r="BL384" s="11">
        <v>71.054069999999996</v>
      </c>
      <c r="BM384" s="11">
        <v>71.155519999999996</v>
      </c>
      <c r="BN384" s="11">
        <v>71.097489999999993</v>
      </c>
      <c r="BO384" s="11">
        <v>70.739789999999999</v>
      </c>
      <c r="BP384" s="11">
        <v>70.788309999999996</v>
      </c>
      <c r="BQ384" s="11">
        <v>71.711060000000003</v>
      </c>
      <c r="BR384" s="11">
        <v>73.084509999999995</v>
      </c>
      <c r="BS384" s="11">
        <v>74.470470000000006</v>
      </c>
      <c r="BT384" s="11">
        <v>76.101299999999995</v>
      </c>
      <c r="BU384" s="11">
        <v>77.559330000000003</v>
      </c>
      <c r="BV384" s="11">
        <v>79.286529999999999</v>
      </c>
      <c r="BW384" s="11">
        <v>79.727459999999994</v>
      </c>
      <c r="BX384" s="11">
        <v>79.648700000000005</v>
      </c>
      <c r="BY384" s="11">
        <v>78.169219999999996</v>
      </c>
      <c r="BZ384" s="11">
        <v>76.278959999999998</v>
      </c>
      <c r="CA384" s="11">
        <v>73.562479999999994</v>
      </c>
      <c r="CB384" s="11">
        <v>72.112340000000003</v>
      </c>
      <c r="CC384" s="11">
        <v>71.363339999999994</v>
      </c>
      <c r="CD384" s="11">
        <v>70.876760000000004</v>
      </c>
      <c r="CE384" s="11">
        <v>70.334980000000002</v>
      </c>
      <c r="CF384" s="11">
        <v>70.007559999999998</v>
      </c>
      <c r="CG384" s="11">
        <v>10350.950000000001</v>
      </c>
      <c r="CH384" s="11">
        <v>9122.8269999999993</v>
      </c>
      <c r="CI384" s="11">
        <v>8852.1710000000003</v>
      </c>
      <c r="CJ384" s="11">
        <v>8764.2739999999994</v>
      </c>
      <c r="CK384" s="11">
        <v>6754.8059999999996</v>
      </c>
      <c r="CL384" s="11">
        <v>6787.317</v>
      </c>
      <c r="CM384" s="11">
        <v>7234.3890000000001</v>
      </c>
      <c r="CN384" s="11">
        <v>7026.4610000000002</v>
      </c>
      <c r="CO384" s="11">
        <v>7855.1790000000001</v>
      </c>
      <c r="CP384" s="11">
        <v>9143.6980000000003</v>
      </c>
      <c r="CQ384" s="11">
        <v>13624.52</v>
      </c>
      <c r="CR384" s="11">
        <v>14438.25</v>
      </c>
      <c r="CS384" s="11">
        <v>15828.48</v>
      </c>
      <c r="CT384" s="11">
        <v>16439.78</v>
      </c>
      <c r="CU384" s="11">
        <v>17200.12</v>
      </c>
      <c r="CV384" s="11">
        <v>18669.73</v>
      </c>
      <c r="CW384" s="11">
        <v>24212.18</v>
      </c>
      <c r="CX384" s="11">
        <v>18806.34</v>
      </c>
      <c r="CY384" s="11">
        <v>10312.16</v>
      </c>
      <c r="CZ384" s="11">
        <v>15506.46</v>
      </c>
      <c r="DA384" s="11">
        <v>22806.28</v>
      </c>
      <c r="DB384" s="11">
        <v>22710.45</v>
      </c>
      <c r="DC384" s="11">
        <v>16130.07</v>
      </c>
      <c r="DD384" s="11">
        <v>12979.86</v>
      </c>
      <c r="DE384" s="37">
        <v>14226.14</v>
      </c>
      <c r="DF384" s="11">
        <f t="shared" si="18"/>
        <v>18</v>
      </c>
      <c r="DG384" s="11">
        <f t="shared" si="19"/>
        <v>19</v>
      </c>
      <c r="DH384" s="20">
        <f t="shared" ca="1" si="20"/>
        <v>8639.885000000002</v>
      </c>
      <c r="DI384" s="11">
        <v>0</v>
      </c>
    </row>
    <row r="385" spans="1:113" x14ac:dyDescent="0.25">
      <c r="A385" s="11" t="s">
        <v>57</v>
      </c>
      <c r="B385" s="11" t="s">
        <v>56</v>
      </c>
      <c r="C385" s="11" t="s">
        <v>32</v>
      </c>
      <c r="D385" s="11" t="s">
        <v>56</v>
      </c>
      <c r="E385" s="11" t="s">
        <v>56</v>
      </c>
      <c r="F385" s="11" t="s">
        <v>56</v>
      </c>
      <c r="G385" s="11" t="s">
        <v>173</v>
      </c>
      <c r="H385" s="1">
        <v>42292</v>
      </c>
      <c r="I385" s="11">
        <v>19</v>
      </c>
      <c r="J385" s="11">
        <v>19</v>
      </c>
      <c r="K385" s="11">
        <v>2177.0859999999998</v>
      </c>
      <c r="L385" s="11">
        <v>2148.9119999999998</v>
      </c>
      <c r="M385" s="11">
        <v>2424.4540000000002</v>
      </c>
      <c r="N385" s="11">
        <v>2766.9459999999999</v>
      </c>
      <c r="O385" s="11">
        <v>3562.9</v>
      </c>
      <c r="P385" s="11">
        <v>4114.05</v>
      </c>
      <c r="Q385" s="11">
        <v>5558.5050000000001</v>
      </c>
      <c r="R385" s="11">
        <v>6424.866</v>
      </c>
      <c r="S385" s="11">
        <v>6957.11</v>
      </c>
      <c r="T385" s="11">
        <v>7673.9179999999997</v>
      </c>
      <c r="U385" s="11">
        <v>8513.0709999999999</v>
      </c>
      <c r="V385" s="11">
        <v>8614.6080000000002</v>
      </c>
      <c r="W385" s="11">
        <v>9255.0529999999999</v>
      </c>
      <c r="X385" s="11">
        <v>9343.616</v>
      </c>
      <c r="Y385" s="11">
        <v>9429.0409999999993</v>
      </c>
      <c r="Z385" s="11">
        <v>9271.1769999999997</v>
      </c>
      <c r="AA385" s="11">
        <v>9852.7819999999992</v>
      </c>
      <c r="AB385" s="11">
        <v>9623.4699999999993</v>
      </c>
      <c r="AC385" s="11">
        <v>9135.5110000000004</v>
      </c>
      <c r="AD385" s="11">
        <v>9735.6080000000002</v>
      </c>
      <c r="AE385" s="11">
        <v>8872.1489999999994</v>
      </c>
      <c r="AF385" s="11">
        <v>5964.0389999999998</v>
      </c>
      <c r="AG385" s="11">
        <v>3745.9870000000001</v>
      </c>
      <c r="AH385" s="11">
        <v>2834.4349999999999</v>
      </c>
      <c r="AI385" s="37">
        <v>9135.5110000000004</v>
      </c>
      <c r="AJ385" s="11">
        <v>2252.7869999999998</v>
      </c>
      <c r="AK385" s="11">
        <v>2209.433</v>
      </c>
      <c r="AL385" s="11">
        <v>2469.2510000000002</v>
      </c>
      <c r="AM385" s="11">
        <v>2658.4760000000001</v>
      </c>
      <c r="AN385" s="11">
        <v>3392.8020000000001</v>
      </c>
      <c r="AO385" s="11">
        <v>4011.9949999999999</v>
      </c>
      <c r="AP385" s="11">
        <v>5624.8530000000001</v>
      </c>
      <c r="AQ385" s="11">
        <v>6408.36</v>
      </c>
      <c r="AR385" s="11">
        <v>6944.8590000000004</v>
      </c>
      <c r="AS385" s="11">
        <v>7594.9520000000002</v>
      </c>
      <c r="AT385" s="11">
        <v>8528.4789999999994</v>
      </c>
      <c r="AU385" s="11">
        <v>8709.473</v>
      </c>
      <c r="AV385" s="11">
        <v>9340.9770000000008</v>
      </c>
      <c r="AW385" s="11">
        <v>9388.4230000000007</v>
      </c>
      <c r="AX385" s="11">
        <v>9481.5740000000005</v>
      </c>
      <c r="AY385" s="11">
        <v>9381.4269999999997</v>
      </c>
      <c r="AZ385" s="11">
        <v>9855.4770000000008</v>
      </c>
      <c r="BA385" s="11">
        <v>9559.86</v>
      </c>
      <c r="BB385" s="11">
        <v>10161.25</v>
      </c>
      <c r="BC385" s="11">
        <v>9625.7109999999993</v>
      </c>
      <c r="BD385" s="11">
        <v>8886.2360000000008</v>
      </c>
      <c r="BE385" s="11">
        <v>6068.1790000000001</v>
      </c>
      <c r="BF385" s="11">
        <v>3797.2330000000002</v>
      </c>
      <c r="BG385" s="11">
        <v>2861.73</v>
      </c>
      <c r="BH385" s="37">
        <v>10161.25</v>
      </c>
      <c r="BI385" s="11">
        <v>71.257350000000002</v>
      </c>
      <c r="BJ385" s="11">
        <v>70.959530000000001</v>
      </c>
      <c r="BK385" s="11">
        <v>70.828440000000001</v>
      </c>
      <c r="BL385" s="11">
        <v>70.322190000000006</v>
      </c>
      <c r="BM385" s="11">
        <v>70.196560000000005</v>
      </c>
      <c r="BN385" s="11">
        <v>69.814530000000005</v>
      </c>
      <c r="BO385" s="11">
        <v>69.522030000000001</v>
      </c>
      <c r="BP385" s="11">
        <v>69.805149999999998</v>
      </c>
      <c r="BQ385" s="11">
        <v>71.016090000000005</v>
      </c>
      <c r="BR385" s="11">
        <v>73.536720000000003</v>
      </c>
      <c r="BS385" s="11">
        <v>75.900000000000006</v>
      </c>
      <c r="BT385" s="11">
        <v>77.571719999999999</v>
      </c>
      <c r="BU385" s="11">
        <v>78.833439999999996</v>
      </c>
      <c r="BV385" s="11">
        <v>78.420159999999996</v>
      </c>
      <c r="BW385" s="11">
        <v>78.141400000000004</v>
      </c>
      <c r="BX385" s="11">
        <v>78.310310000000001</v>
      </c>
      <c r="BY385" s="11">
        <v>77.967969999999994</v>
      </c>
      <c r="BZ385" s="11">
        <v>75.743589999999998</v>
      </c>
      <c r="CA385" s="11">
        <v>73.53828</v>
      </c>
      <c r="CB385" s="11">
        <v>71.696250000000006</v>
      </c>
      <c r="CC385" s="11">
        <v>70.523120000000006</v>
      </c>
      <c r="CD385" s="11">
        <v>70.506100000000004</v>
      </c>
      <c r="CE385" s="11">
        <v>70.297340000000005</v>
      </c>
      <c r="CF385" s="11">
        <v>69.779849999999996</v>
      </c>
      <c r="CG385" s="11">
        <v>2087.6640000000002</v>
      </c>
      <c r="CH385" s="11">
        <v>1815.556</v>
      </c>
      <c r="CI385" s="11">
        <v>1840.8520000000001</v>
      </c>
      <c r="CJ385" s="11">
        <v>1730.9459999999999</v>
      </c>
      <c r="CK385" s="11">
        <v>1210.087</v>
      </c>
      <c r="CL385" s="11">
        <v>1144.0239999999999</v>
      </c>
      <c r="CM385" s="11">
        <v>1217.9580000000001</v>
      </c>
      <c r="CN385" s="11">
        <v>1089.712</v>
      </c>
      <c r="CO385" s="11">
        <v>1241.1959999999999</v>
      </c>
      <c r="CP385" s="11">
        <v>1671.133</v>
      </c>
      <c r="CQ385" s="11">
        <v>2548.5659999999998</v>
      </c>
      <c r="CR385" s="11">
        <v>2682.5360000000001</v>
      </c>
      <c r="CS385" s="11">
        <v>2882.9639999999999</v>
      </c>
      <c r="CT385" s="11">
        <v>2992.7240000000002</v>
      </c>
      <c r="CU385" s="11">
        <v>3187.2159999999999</v>
      </c>
      <c r="CV385" s="11">
        <v>3495.252</v>
      </c>
      <c r="CW385" s="11">
        <v>3035.625</v>
      </c>
      <c r="CX385" s="11">
        <v>2616.837</v>
      </c>
      <c r="CY385" s="11">
        <v>2475.4749999999999</v>
      </c>
      <c r="CZ385" s="11">
        <v>3433.59</v>
      </c>
      <c r="DA385" s="11">
        <v>4338.9579999999996</v>
      </c>
      <c r="DB385" s="11">
        <v>4240.5709999999999</v>
      </c>
      <c r="DC385" s="11">
        <v>2699.8490000000002</v>
      </c>
      <c r="DD385" s="11">
        <v>2160.6930000000002</v>
      </c>
      <c r="DE385" s="37">
        <v>2475.4749999999999</v>
      </c>
      <c r="DF385" s="11">
        <f t="shared" si="18"/>
        <v>19</v>
      </c>
      <c r="DG385" s="11">
        <f t="shared" si="19"/>
        <v>19</v>
      </c>
      <c r="DH385" s="20">
        <f t="shared" ca="1" si="20"/>
        <v>1025.7389999999996</v>
      </c>
      <c r="DI385" s="11">
        <v>0</v>
      </c>
    </row>
    <row r="386" spans="1:113" x14ac:dyDescent="0.25">
      <c r="A386" s="11" t="s">
        <v>57</v>
      </c>
      <c r="B386" s="11" t="s">
        <v>56</v>
      </c>
      <c r="C386" s="11" t="s">
        <v>32</v>
      </c>
      <c r="D386" s="11" t="s">
        <v>56</v>
      </c>
      <c r="E386" s="11" t="s">
        <v>56</v>
      </c>
      <c r="F386" s="11" t="s">
        <v>56</v>
      </c>
      <c r="G386" s="11" t="s">
        <v>173</v>
      </c>
      <c r="H386" s="1">
        <v>42293</v>
      </c>
      <c r="I386" s="11">
        <v>19</v>
      </c>
      <c r="J386" s="11">
        <v>19</v>
      </c>
      <c r="K386" s="11">
        <v>17326.169999999998</v>
      </c>
      <c r="L386" s="11">
        <v>16508.419999999998</v>
      </c>
      <c r="M386" s="11">
        <v>17691.560000000001</v>
      </c>
      <c r="N386" s="11">
        <v>20540.689999999999</v>
      </c>
      <c r="O386" s="11">
        <v>25515.13</v>
      </c>
      <c r="P386" s="11">
        <v>29289.15</v>
      </c>
      <c r="Q386" s="11">
        <v>40416.839999999997</v>
      </c>
      <c r="R386" s="11">
        <v>45923.96</v>
      </c>
      <c r="S386" s="11">
        <v>51054.11</v>
      </c>
      <c r="T386" s="11">
        <v>55424.56</v>
      </c>
      <c r="U386" s="11">
        <v>61970.92</v>
      </c>
      <c r="V386" s="11">
        <v>62901.69</v>
      </c>
      <c r="W386" s="11">
        <v>63117.64</v>
      </c>
      <c r="X386" s="11">
        <v>64066.43</v>
      </c>
      <c r="Y386" s="11">
        <v>65245.54</v>
      </c>
      <c r="Z386" s="11">
        <v>66506.98</v>
      </c>
      <c r="AA386" s="11">
        <v>68661.36</v>
      </c>
      <c r="AB386" s="11">
        <v>70668.81</v>
      </c>
      <c r="AC386" s="11">
        <v>65727.490000000005</v>
      </c>
      <c r="AD386" s="11">
        <v>68753.8</v>
      </c>
      <c r="AE386" s="11">
        <v>63835.34</v>
      </c>
      <c r="AF386" s="11">
        <v>48256.55</v>
      </c>
      <c r="AG386" s="11">
        <v>31070.74</v>
      </c>
      <c r="AH386" s="11">
        <v>19742.060000000001</v>
      </c>
      <c r="AI386" s="37">
        <v>65727.490000000005</v>
      </c>
      <c r="AJ386" s="11">
        <v>17151.259999999998</v>
      </c>
      <c r="AK386" s="11">
        <v>16314</v>
      </c>
      <c r="AL386" s="11">
        <v>17424.27</v>
      </c>
      <c r="AM386" s="11">
        <v>19498.13</v>
      </c>
      <c r="AN386" s="11">
        <v>24744.71</v>
      </c>
      <c r="AO386" s="11">
        <v>28411.57</v>
      </c>
      <c r="AP386" s="11">
        <v>40996.07</v>
      </c>
      <c r="AQ386" s="11">
        <v>46413.88</v>
      </c>
      <c r="AR386" s="11">
        <v>51077.81</v>
      </c>
      <c r="AS386" s="11">
        <v>55111.22</v>
      </c>
      <c r="AT386" s="11">
        <v>62309.37</v>
      </c>
      <c r="AU386" s="11">
        <v>63535.76</v>
      </c>
      <c r="AV386" s="11">
        <v>63946.79</v>
      </c>
      <c r="AW386" s="11">
        <v>64881.83</v>
      </c>
      <c r="AX386" s="11">
        <v>66206.02</v>
      </c>
      <c r="AY386" s="11">
        <v>67732.160000000003</v>
      </c>
      <c r="AZ386" s="11">
        <v>69034.42</v>
      </c>
      <c r="BA386" s="11">
        <v>70006.289999999994</v>
      </c>
      <c r="BB386" s="11">
        <v>75079.62</v>
      </c>
      <c r="BC386" s="11">
        <v>68238.39</v>
      </c>
      <c r="BD386" s="11">
        <v>64115.24</v>
      </c>
      <c r="BE386" s="11">
        <v>49922.55</v>
      </c>
      <c r="BF386" s="11">
        <v>31642.74</v>
      </c>
      <c r="BG386" s="11">
        <v>19597.79</v>
      </c>
      <c r="BH386" s="37">
        <v>75079.62</v>
      </c>
      <c r="BI386" s="11">
        <v>69.806079999999994</v>
      </c>
      <c r="BJ386" s="11">
        <v>69.546999999999997</v>
      </c>
      <c r="BK386" s="11">
        <v>69.309039999999996</v>
      </c>
      <c r="BL386" s="11">
        <v>69.289540000000002</v>
      </c>
      <c r="BM386" s="11">
        <v>69.320689999999999</v>
      </c>
      <c r="BN386" s="11">
        <v>69.256730000000005</v>
      </c>
      <c r="BO386" s="11">
        <v>68.968190000000007</v>
      </c>
      <c r="BP386" s="11">
        <v>68.583309999999997</v>
      </c>
      <c r="BQ386" s="11">
        <v>69.321349999999995</v>
      </c>
      <c r="BR386" s="11">
        <v>70.826769999999996</v>
      </c>
      <c r="BS386" s="11">
        <v>72.458389999999994</v>
      </c>
      <c r="BT386" s="11">
        <v>73.958519999999993</v>
      </c>
      <c r="BU386" s="11">
        <v>75.113569999999996</v>
      </c>
      <c r="BV386" s="11">
        <v>75.976780000000005</v>
      </c>
      <c r="BW386" s="11">
        <v>76.538430000000005</v>
      </c>
      <c r="BX386" s="11">
        <v>75.788259999999994</v>
      </c>
      <c r="BY386" s="11">
        <v>75.167689999999993</v>
      </c>
      <c r="BZ386" s="11">
        <v>74.122659999999996</v>
      </c>
      <c r="CA386" s="11">
        <v>72.590900000000005</v>
      </c>
      <c r="CB386" s="11">
        <v>72.207099999999997</v>
      </c>
      <c r="CC386" s="11">
        <v>71.627690000000001</v>
      </c>
      <c r="CD386" s="11">
        <v>71.113219999999998</v>
      </c>
      <c r="CE386" s="11">
        <v>70.858090000000004</v>
      </c>
      <c r="CF386" s="11">
        <v>70.579319999999996</v>
      </c>
      <c r="CG386" s="11">
        <v>12454.71</v>
      </c>
      <c r="CH386" s="11">
        <v>11071.83</v>
      </c>
      <c r="CI386" s="11">
        <v>10869.82</v>
      </c>
      <c r="CJ386" s="11">
        <v>10598.82</v>
      </c>
      <c r="CK386" s="11">
        <v>7999.8289999999997</v>
      </c>
      <c r="CL386" s="11">
        <v>7903.3230000000003</v>
      </c>
      <c r="CM386" s="11">
        <v>8489.9009999999998</v>
      </c>
      <c r="CN386" s="11">
        <v>8197.6650000000009</v>
      </c>
      <c r="CO386" s="11">
        <v>9184.8060000000005</v>
      </c>
      <c r="CP386" s="11">
        <v>11093.45</v>
      </c>
      <c r="CQ386" s="11">
        <v>16638.259999999998</v>
      </c>
      <c r="CR386" s="11">
        <v>17620.419999999998</v>
      </c>
      <c r="CS386" s="11">
        <v>19077.71</v>
      </c>
      <c r="CT386" s="11">
        <v>20035.21</v>
      </c>
      <c r="CU386" s="11">
        <v>20639.34</v>
      </c>
      <c r="CV386" s="11">
        <v>22929.74</v>
      </c>
      <c r="CW386" s="11">
        <v>21470.01</v>
      </c>
      <c r="CX386" s="11">
        <v>16922.07</v>
      </c>
      <c r="CY386" s="11">
        <v>15154.19</v>
      </c>
      <c r="CZ386" s="11">
        <v>18877.09</v>
      </c>
      <c r="DA386" s="11">
        <v>26943.97</v>
      </c>
      <c r="DB386" s="11">
        <v>26982.34</v>
      </c>
      <c r="DC386" s="11">
        <v>18982.55</v>
      </c>
      <c r="DD386" s="11">
        <v>15361.75</v>
      </c>
      <c r="DE386" s="37">
        <v>15154.19</v>
      </c>
      <c r="DF386" s="11">
        <f t="shared" si="18"/>
        <v>19</v>
      </c>
      <c r="DG386" s="11">
        <f t="shared" si="19"/>
        <v>19</v>
      </c>
      <c r="DH386" s="20">
        <f t="shared" ca="1" si="20"/>
        <v>9352.1299999999901</v>
      </c>
      <c r="DI386" s="11">
        <v>0</v>
      </c>
    </row>
    <row r="387" spans="1:113" x14ac:dyDescent="0.25">
      <c r="A387" s="11" t="s">
        <v>57</v>
      </c>
      <c r="B387" s="11" t="s">
        <v>56</v>
      </c>
      <c r="C387" s="11" t="s">
        <v>32</v>
      </c>
      <c r="D387" s="11" t="s">
        <v>56</v>
      </c>
      <c r="E387" s="11" t="s">
        <v>56</v>
      </c>
      <c r="F387" s="11" t="s">
        <v>56</v>
      </c>
      <c r="G387" s="11" t="s">
        <v>173</v>
      </c>
      <c r="H387" s="1">
        <v>42303</v>
      </c>
      <c r="I387" s="11">
        <v>19</v>
      </c>
      <c r="J387" s="11">
        <v>19</v>
      </c>
      <c r="K387" s="11">
        <v>15166.31</v>
      </c>
      <c r="L387" s="11">
        <v>15041.53</v>
      </c>
      <c r="M387" s="11">
        <v>14984.09</v>
      </c>
      <c r="N387" s="11">
        <v>16738.48</v>
      </c>
      <c r="O387" s="11">
        <v>20650.07</v>
      </c>
      <c r="P387" s="11">
        <v>24135.08</v>
      </c>
      <c r="Q387" s="11">
        <v>32562.33</v>
      </c>
      <c r="R387" s="11">
        <v>33957.79</v>
      </c>
      <c r="S387" s="11">
        <v>35351.32</v>
      </c>
      <c r="T387" s="11">
        <v>40977.760000000002</v>
      </c>
      <c r="U387" s="11">
        <v>49399.9</v>
      </c>
      <c r="V387" s="11">
        <v>53052.38</v>
      </c>
      <c r="W387" s="11">
        <v>55978.39</v>
      </c>
      <c r="X387" s="11">
        <v>57771.22</v>
      </c>
      <c r="Y387" s="11">
        <v>59610.400000000001</v>
      </c>
      <c r="Z387" s="11">
        <v>61036.99</v>
      </c>
      <c r="AA387" s="11">
        <v>64445.61</v>
      </c>
      <c r="AB387" s="11">
        <v>68260.98</v>
      </c>
      <c r="AC387" s="11">
        <v>60426.07</v>
      </c>
      <c r="AD387" s="11">
        <v>64682.73</v>
      </c>
      <c r="AE387" s="11">
        <v>59314.32</v>
      </c>
      <c r="AF387" s="11">
        <v>39035.760000000002</v>
      </c>
      <c r="AG387" s="11">
        <v>24829.52</v>
      </c>
      <c r="AH387" s="11">
        <v>17952.169999999998</v>
      </c>
      <c r="AI387" s="37">
        <v>60426.07</v>
      </c>
      <c r="AJ387" s="11">
        <v>14980.56</v>
      </c>
      <c r="AK387" s="11">
        <v>14849.34</v>
      </c>
      <c r="AL387" s="11">
        <v>14741.46</v>
      </c>
      <c r="AM387" s="11">
        <v>15760</v>
      </c>
      <c r="AN387" s="11">
        <v>19927.8</v>
      </c>
      <c r="AO387" s="11">
        <v>23286.57</v>
      </c>
      <c r="AP387" s="11">
        <v>33081.49</v>
      </c>
      <c r="AQ387" s="11">
        <v>34417.21</v>
      </c>
      <c r="AR387" s="11">
        <v>35397.82</v>
      </c>
      <c r="AS387" s="11">
        <v>40671.050000000003</v>
      </c>
      <c r="AT387" s="11">
        <v>49717.18</v>
      </c>
      <c r="AU387" s="11">
        <v>53652.02</v>
      </c>
      <c r="AV387" s="11">
        <v>56761.120000000003</v>
      </c>
      <c r="AW387" s="11">
        <v>58531.519999999997</v>
      </c>
      <c r="AX387" s="11">
        <v>60504.84</v>
      </c>
      <c r="AY387" s="11">
        <v>62159.839999999997</v>
      </c>
      <c r="AZ387" s="11">
        <v>64720.79</v>
      </c>
      <c r="BA387" s="11">
        <v>67553.45</v>
      </c>
      <c r="BB387" s="11">
        <v>69602.37</v>
      </c>
      <c r="BC387" s="11">
        <v>64056.19</v>
      </c>
      <c r="BD387" s="11">
        <v>59473.82</v>
      </c>
      <c r="BE387" s="11">
        <v>40616.519999999997</v>
      </c>
      <c r="BF387" s="11">
        <v>25383.46</v>
      </c>
      <c r="BG387" s="11">
        <v>17820.61</v>
      </c>
      <c r="BH387" s="37">
        <v>69602.37</v>
      </c>
      <c r="BI387" s="11">
        <v>64.406599999999997</v>
      </c>
      <c r="BJ387" s="11">
        <v>63.499429999999997</v>
      </c>
      <c r="BK387" s="11">
        <v>62.590769999999999</v>
      </c>
      <c r="BL387" s="11">
        <v>61.63091</v>
      </c>
      <c r="BM387" s="11">
        <v>60.785029999999999</v>
      </c>
      <c r="BN387" s="11">
        <v>60.474499999999999</v>
      </c>
      <c r="BO387" s="11">
        <v>59.8857</v>
      </c>
      <c r="BP387" s="11">
        <v>59.975360000000002</v>
      </c>
      <c r="BQ387" s="11">
        <v>63.45872</v>
      </c>
      <c r="BR387" s="11">
        <v>69.156869999999998</v>
      </c>
      <c r="BS387" s="11">
        <v>74.344189999999998</v>
      </c>
      <c r="BT387" s="11">
        <v>79.100290000000001</v>
      </c>
      <c r="BU387" s="11">
        <v>81.690619999999996</v>
      </c>
      <c r="BV387" s="11">
        <v>82.800550000000001</v>
      </c>
      <c r="BW387" s="11">
        <v>83.541960000000003</v>
      </c>
      <c r="BX387" s="11">
        <v>83.870090000000005</v>
      </c>
      <c r="BY387" s="11">
        <v>82.541589999999999</v>
      </c>
      <c r="BZ387" s="11">
        <v>80.203770000000006</v>
      </c>
      <c r="CA387" s="11">
        <v>75.806659999999994</v>
      </c>
      <c r="CB387" s="11">
        <v>73.360659999999996</v>
      </c>
      <c r="CC387" s="11">
        <v>71.072959999999995</v>
      </c>
      <c r="CD387" s="11">
        <v>69.032169999999994</v>
      </c>
      <c r="CE387" s="11">
        <v>67.542580000000001</v>
      </c>
      <c r="CF387" s="11">
        <v>65.807270000000003</v>
      </c>
      <c r="CG387" s="11">
        <v>12307.65</v>
      </c>
      <c r="CH387" s="11">
        <v>10892.27</v>
      </c>
      <c r="CI387" s="11">
        <v>10703.43</v>
      </c>
      <c r="CJ387" s="11">
        <v>10478.61</v>
      </c>
      <c r="CK387" s="11">
        <v>7987.1710000000003</v>
      </c>
      <c r="CL387" s="11">
        <v>7866.7150000000001</v>
      </c>
      <c r="CM387" s="11">
        <v>8434.1949999999997</v>
      </c>
      <c r="CN387" s="11">
        <v>8354.0360000000001</v>
      </c>
      <c r="CO387" s="11">
        <v>9328.8739999999998</v>
      </c>
      <c r="CP387" s="11">
        <v>11173.67</v>
      </c>
      <c r="CQ387" s="11">
        <v>16256.73</v>
      </c>
      <c r="CR387" s="11">
        <v>17066.71</v>
      </c>
      <c r="CS387" s="11">
        <v>18757.490000000002</v>
      </c>
      <c r="CT387" s="11">
        <v>19842.41</v>
      </c>
      <c r="CU387" s="11">
        <v>20468.46</v>
      </c>
      <c r="CV387" s="11">
        <v>22477.4</v>
      </c>
      <c r="CW387" s="11">
        <v>20959.32</v>
      </c>
      <c r="CX387" s="11">
        <v>16634.8</v>
      </c>
      <c r="CY387" s="11">
        <v>14882.11</v>
      </c>
      <c r="CZ387" s="11">
        <v>18966.22</v>
      </c>
      <c r="DA387" s="11">
        <v>26872.9</v>
      </c>
      <c r="DB387" s="11">
        <v>27026.3</v>
      </c>
      <c r="DC387" s="11">
        <v>19139.48</v>
      </c>
      <c r="DD387" s="11">
        <v>15216.08</v>
      </c>
      <c r="DE387" s="37">
        <v>14882.11</v>
      </c>
      <c r="DF387" s="11">
        <f t="shared" si="18"/>
        <v>19</v>
      </c>
      <c r="DG387" s="11">
        <f t="shared" si="19"/>
        <v>19</v>
      </c>
      <c r="DH387" s="20">
        <f t="shared" ca="1" si="20"/>
        <v>9176.2999999999956</v>
      </c>
      <c r="DI387" s="11">
        <v>0</v>
      </c>
    </row>
    <row r="388" spans="1:113" x14ac:dyDescent="0.25">
      <c r="A388" s="11" t="s">
        <v>57</v>
      </c>
      <c r="B388" s="11" t="s">
        <v>56</v>
      </c>
      <c r="C388" s="11" t="s">
        <v>32</v>
      </c>
      <c r="D388" s="11" t="s">
        <v>56</v>
      </c>
      <c r="E388" s="11" t="s">
        <v>56</v>
      </c>
      <c r="F388" s="11" t="s">
        <v>56</v>
      </c>
      <c r="G388" s="11" t="s">
        <v>173</v>
      </c>
      <c r="H388" s="1">
        <v>42304</v>
      </c>
      <c r="I388" s="11">
        <v>19</v>
      </c>
      <c r="J388" s="11">
        <v>19</v>
      </c>
      <c r="K388" s="11">
        <v>16013.86</v>
      </c>
      <c r="L388" s="11">
        <v>15610.88</v>
      </c>
      <c r="M388" s="11">
        <v>15782.78</v>
      </c>
      <c r="N388" s="11">
        <v>17189.72</v>
      </c>
      <c r="O388" s="11">
        <v>20904.310000000001</v>
      </c>
      <c r="P388" s="11">
        <v>24625.3</v>
      </c>
      <c r="Q388" s="11">
        <v>33545.65</v>
      </c>
      <c r="R388" s="11">
        <v>34352.49</v>
      </c>
      <c r="S388" s="11">
        <v>35962.44</v>
      </c>
      <c r="T388" s="11">
        <v>41485.089999999997</v>
      </c>
      <c r="U388" s="11">
        <v>50089.57</v>
      </c>
      <c r="V388" s="11">
        <v>53474.17</v>
      </c>
      <c r="W388" s="11">
        <v>56982.54</v>
      </c>
      <c r="X388" s="11">
        <v>58236.4</v>
      </c>
      <c r="Y388" s="11">
        <v>59708.7</v>
      </c>
      <c r="Z388" s="11">
        <v>61653.83</v>
      </c>
      <c r="AA388" s="11">
        <v>63331.79</v>
      </c>
      <c r="AB388" s="11">
        <v>66716.84</v>
      </c>
      <c r="AC388" s="11">
        <v>62094.21</v>
      </c>
      <c r="AD388" s="11">
        <v>63796.7</v>
      </c>
      <c r="AE388" s="11">
        <v>58765.91</v>
      </c>
      <c r="AF388" s="11">
        <v>39588.81</v>
      </c>
      <c r="AG388" s="11">
        <v>23091.34</v>
      </c>
      <c r="AH388" s="11">
        <v>17027.759999999998</v>
      </c>
      <c r="AI388" s="37">
        <v>62094.21</v>
      </c>
      <c r="AJ388" s="11">
        <v>15820.07</v>
      </c>
      <c r="AK388" s="11">
        <v>15402.97</v>
      </c>
      <c r="AL388" s="11">
        <v>15508.02</v>
      </c>
      <c r="AM388" s="11">
        <v>16138.6</v>
      </c>
      <c r="AN388" s="11">
        <v>20135.669999999998</v>
      </c>
      <c r="AO388" s="11">
        <v>23755.9</v>
      </c>
      <c r="AP388" s="11">
        <v>34102.730000000003</v>
      </c>
      <c r="AQ388" s="11">
        <v>34838</v>
      </c>
      <c r="AR388" s="11">
        <v>35990.58</v>
      </c>
      <c r="AS388" s="11">
        <v>41172.79</v>
      </c>
      <c r="AT388" s="11">
        <v>50421.07</v>
      </c>
      <c r="AU388" s="11">
        <v>54101.95</v>
      </c>
      <c r="AV388" s="11">
        <v>57799.87</v>
      </c>
      <c r="AW388" s="11">
        <v>59042.15</v>
      </c>
      <c r="AX388" s="11">
        <v>60655.14</v>
      </c>
      <c r="AY388" s="11">
        <v>62822.62</v>
      </c>
      <c r="AZ388" s="11">
        <v>63607.93</v>
      </c>
      <c r="BA388" s="11">
        <v>65975.67</v>
      </c>
      <c r="BB388" s="11">
        <v>71549.210000000006</v>
      </c>
      <c r="BC388" s="11">
        <v>63221.63</v>
      </c>
      <c r="BD388" s="11">
        <v>59014.67</v>
      </c>
      <c r="BE388" s="11">
        <v>41249.050000000003</v>
      </c>
      <c r="BF388" s="11">
        <v>23711.82</v>
      </c>
      <c r="BG388" s="11">
        <v>16888.009999999998</v>
      </c>
      <c r="BH388" s="37">
        <v>71549.210000000006</v>
      </c>
      <c r="BI388" s="11">
        <v>64.1678</v>
      </c>
      <c r="BJ388" s="11">
        <v>63.314999999999998</v>
      </c>
      <c r="BK388" s="11">
        <v>61.890889999999999</v>
      </c>
      <c r="BL388" s="11">
        <v>60.765740000000001</v>
      </c>
      <c r="BM388" s="11">
        <v>60.083820000000003</v>
      </c>
      <c r="BN388" s="11">
        <v>59.933570000000003</v>
      </c>
      <c r="BO388" s="11">
        <v>59.912350000000004</v>
      </c>
      <c r="BP388" s="11">
        <v>60.623040000000003</v>
      </c>
      <c r="BQ388" s="11">
        <v>64.166049999999998</v>
      </c>
      <c r="BR388" s="11">
        <v>68.665819999999997</v>
      </c>
      <c r="BS388" s="11">
        <v>73.348500000000001</v>
      </c>
      <c r="BT388" s="11">
        <v>76.748519999999999</v>
      </c>
      <c r="BU388" s="11">
        <v>78.772570000000002</v>
      </c>
      <c r="BV388" s="11">
        <v>79.987979999999993</v>
      </c>
      <c r="BW388" s="11">
        <v>80.754170000000002</v>
      </c>
      <c r="BX388" s="11">
        <v>80.401949999999999</v>
      </c>
      <c r="BY388" s="11">
        <v>78.396389999999997</v>
      </c>
      <c r="BZ388" s="11">
        <v>75.82517</v>
      </c>
      <c r="CA388" s="11">
        <v>73.695149999999998</v>
      </c>
      <c r="CB388" s="11">
        <v>72.099609999999998</v>
      </c>
      <c r="CC388" s="11">
        <v>70.991420000000005</v>
      </c>
      <c r="CD388" s="11">
        <v>70.08</v>
      </c>
      <c r="CE388" s="11">
        <v>69.255219999999994</v>
      </c>
      <c r="CF388" s="11">
        <v>68.338070000000002</v>
      </c>
      <c r="CG388" s="11">
        <v>12402.73</v>
      </c>
      <c r="CH388" s="11">
        <v>10997.12</v>
      </c>
      <c r="CI388" s="11">
        <v>10777.34</v>
      </c>
      <c r="CJ388" s="11">
        <v>10553.82</v>
      </c>
      <c r="CK388" s="11">
        <v>7903.61</v>
      </c>
      <c r="CL388" s="11">
        <v>7749.924</v>
      </c>
      <c r="CM388" s="11">
        <v>8402.6669999999995</v>
      </c>
      <c r="CN388" s="11">
        <v>8135.7849999999999</v>
      </c>
      <c r="CO388" s="11">
        <v>9066.2379999999994</v>
      </c>
      <c r="CP388" s="11">
        <v>10705.6</v>
      </c>
      <c r="CQ388" s="11">
        <v>16029.25</v>
      </c>
      <c r="CR388" s="11">
        <v>16705.87</v>
      </c>
      <c r="CS388" s="11">
        <v>18151.71</v>
      </c>
      <c r="CT388" s="11">
        <v>19182.87</v>
      </c>
      <c r="CU388" s="11">
        <v>20190.98</v>
      </c>
      <c r="CV388" s="11">
        <v>22114.76</v>
      </c>
      <c r="CW388" s="11">
        <v>20742.330000000002</v>
      </c>
      <c r="CX388" s="11">
        <v>16432.18</v>
      </c>
      <c r="CY388" s="11">
        <v>14737.8</v>
      </c>
      <c r="CZ388" s="11">
        <v>18448.62</v>
      </c>
      <c r="DA388" s="11">
        <v>25933.33</v>
      </c>
      <c r="DB388" s="11">
        <v>26917.95</v>
      </c>
      <c r="DC388" s="11">
        <v>18943.669999999998</v>
      </c>
      <c r="DD388" s="11">
        <v>15275.44</v>
      </c>
      <c r="DE388" s="37">
        <v>14737.8</v>
      </c>
      <c r="DF388" s="11">
        <f t="shared" si="18"/>
        <v>19</v>
      </c>
      <c r="DG388" s="11">
        <f t="shared" si="19"/>
        <v>19</v>
      </c>
      <c r="DH388" s="20">
        <f t="shared" ca="1" si="20"/>
        <v>9455.0000000000073</v>
      </c>
      <c r="DI388" s="11">
        <v>0</v>
      </c>
    </row>
    <row r="389" spans="1:113" x14ac:dyDescent="0.25">
      <c r="A389" s="11" t="s">
        <v>57</v>
      </c>
      <c r="B389" s="11" t="s">
        <v>56</v>
      </c>
      <c r="C389" s="11" t="s">
        <v>32</v>
      </c>
      <c r="D389" s="11" t="s">
        <v>56</v>
      </c>
      <c r="E389" s="11" t="s">
        <v>56</v>
      </c>
      <c r="F389" s="11" t="s">
        <v>56</v>
      </c>
      <c r="G389" s="11" t="s">
        <v>173</v>
      </c>
      <c r="H389" s="1">
        <v>42305</v>
      </c>
      <c r="I389" s="11">
        <v>19</v>
      </c>
      <c r="J389" s="11">
        <v>19</v>
      </c>
      <c r="K389" s="11">
        <v>16438.080000000002</v>
      </c>
      <c r="L389" s="11">
        <v>16064.56</v>
      </c>
      <c r="M389" s="11">
        <v>16078.11</v>
      </c>
      <c r="N389" s="11">
        <v>17735.39</v>
      </c>
      <c r="O389" s="11">
        <v>23253.65</v>
      </c>
      <c r="P389" s="11">
        <v>26879.16</v>
      </c>
      <c r="Q389" s="11">
        <v>36009.82</v>
      </c>
      <c r="R389" s="11">
        <v>38817.82</v>
      </c>
      <c r="S389" s="11">
        <v>41020.410000000003</v>
      </c>
      <c r="T389" s="11">
        <v>46142.22</v>
      </c>
      <c r="U389" s="11">
        <v>53845.440000000002</v>
      </c>
      <c r="V389" s="11">
        <v>56286.62</v>
      </c>
      <c r="W389" s="11">
        <v>57776.75</v>
      </c>
      <c r="X389" s="11">
        <v>58713.42</v>
      </c>
      <c r="Y389" s="11">
        <v>59983.96</v>
      </c>
      <c r="Z389" s="11">
        <v>61344.87</v>
      </c>
      <c r="AA389" s="11">
        <v>62865.87</v>
      </c>
      <c r="AB389" s="11">
        <v>66920.14</v>
      </c>
      <c r="AC389" s="11">
        <v>60182.61</v>
      </c>
      <c r="AD389" s="11">
        <v>65308.07</v>
      </c>
      <c r="AE389" s="11">
        <v>60357.09</v>
      </c>
      <c r="AF389" s="11">
        <v>41612.550000000003</v>
      </c>
      <c r="AG389" s="11">
        <v>24149.57</v>
      </c>
      <c r="AH389" s="11">
        <v>17313.87</v>
      </c>
      <c r="AI389" s="37">
        <v>60182.61</v>
      </c>
      <c r="AJ389" s="11">
        <v>16224.2</v>
      </c>
      <c r="AK389" s="11">
        <v>15833.47</v>
      </c>
      <c r="AL389" s="11">
        <v>15776.98</v>
      </c>
      <c r="AM389" s="11">
        <v>16669.79</v>
      </c>
      <c r="AN389" s="11">
        <v>22456.37</v>
      </c>
      <c r="AO389" s="11">
        <v>26004.28</v>
      </c>
      <c r="AP389" s="11">
        <v>36528.54</v>
      </c>
      <c r="AQ389" s="11">
        <v>39280.879999999997</v>
      </c>
      <c r="AR389" s="11">
        <v>41113.89</v>
      </c>
      <c r="AS389" s="11">
        <v>45862.71</v>
      </c>
      <c r="AT389" s="11">
        <v>54189.99</v>
      </c>
      <c r="AU389" s="11">
        <v>56916.2</v>
      </c>
      <c r="AV389" s="11">
        <v>58595.14</v>
      </c>
      <c r="AW389" s="11">
        <v>59523.66</v>
      </c>
      <c r="AX389" s="11">
        <v>60928.86</v>
      </c>
      <c r="AY389" s="11">
        <v>62536.11</v>
      </c>
      <c r="AZ389" s="11">
        <v>63182.83</v>
      </c>
      <c r="BA389" s="11">
        <v>66209.649999999994</v>
      </c>
      <c r="BB389" s="11">
        <v>69642.080000000002</v>
      </c>
      <c r="BC389" s="11">
        <v>64746.95</v>
      </c>
      <c r="BD389" s="11">
        <v>60593.42</v>
      </c>
      <c r="BE389" s="11">
        <v>43214.35</v>
      </c>
      <c r="BF389" s="11">
        <v>24707.66</v>
      </c>
      <c r="BG389" s="11">
        <v>17148.22</v>
      </c>
      <c r="BH389" s="37">
        <v>69642.080000000002</v>
      </c>
      <c r="BI389" s="11">
        <v>67.496539999999996</v>
      </c>
      <c r="BJ389" s="11">
        <v>67.134990000000002</v>
      </c>
      <c r="BK389" s="11">
        <v>66.532780000000002</v>
      </c>
      <c r="BL389" s="11">
        <v>66.157039999999995</v>
      </c>
      <c r="BM389" s="11">
        <v>65.786349999999999</v>
      </c>
      <c r="BN389" s="11">
        <v>65.625860000000003</v>
      </c>
      <c r="BO389" s="11">
        <v>65.226479999999995</v>
      </c>
      <c r="BP389" s="11">
        <v>65.226960000000005</v>
      </c>
      <c r="BQ389" s="11">
        <v>66.690899999999999</v>
      </c>
      <c r="BR389" s="11">
        <v>69.652469999999994</v>
      </c>
      <c r="BS389" s="11">
        <v>73.131029999999996</v>
      </c>
      <c r="BT389" s="11">
        <v>75.506810000000002</v>
      </c>
      <c r="BU389" s="11">
        <v>76.567939999999993</v>
      </c>
      <c r="BV389" s="11">
        <v>77.363910000000004</v>
      </c>
      <c r="BW389" s="11">
        <v>77.477519999999998</v>
      </c>
      <c r="BX389" s="11">
        <v>77.42595</v>
      </c>
      <c r="BY389" s="11">
        <v>76.326759999999993</v>
      </c>
      <c r="BZ389" s="11">
        <v>74.530630000000002</v>
      </c>
      <c r="CA389" s="11">
        <v>71.983149999999995</v>
      </c>
      <c r="CB389" s="11">
        <v>70.430329999999998</v>
      </c>
      <c r="CC389" s="11">
        <v>69.058049999999994</v>
      </c>
      <c r="CD389" s="11">
        <v>67.847399999999993</v>
      </c>
      <c r="CE389" s="11">
        <v>66.576700000000002</v>
      </c>
      <c r="CF389" s="11">
        <v>65.253280000000004</v>
      </c>
      <c r="CG389" s="11">
        <v>12072.94</v>
      </c>
      <c r="CH389" s="11">
        <v>10692.37</v>
      </c>
      <c r="CI389" s="11">
        <v>10504.58</v>
      </c>
      <c r="CJ389" s="11">
        <v>10258.469999999999</v>
      </c>
      <c r="CK389" s="11">
        <v>7760.1440000000002</v>
      </c>
      <c r="CL389" s="11">
        <v>7745.2290000000003</v>
      </c>
      <c r="CM389" s="11">
        <v>8271.57</v>
      </c>
      <c r="CN389" s="11">
        <v>7951.5240000000003</v>
      </c>
      <c r="CO389" s="11">
        <v>8847.5650000000005</v>
      </c>
      <c r="CP389" s="11">
        <v>10484.58</v>
      </c>
      <c r="CQ389" s="11">
        <v>15488.18</v>
      </c>
      <c r="CR389" s="11">
        <v>16290.49</v>
      </c>
      <c r="CS389" s="11">
        <v>17902.64</v>
      </c>
      <c r="CT389" s="11">
        <v>18813.349999999999</v>
      </c>
      <c r="CU389" s="11">
        <v>19658.53</v>
      </c>
      <c r="CV389" s="11">
        <v>21676.71</v>
      </c>
      <c r="CW389" s="11">
        <v>20392.27</v>
      </c>
      <c r="CX389" s="11">
        <v>16099.16</v>
      </c>
      <c r="CY389" s="11">
        <v>14271.53</v>
      </c>
      <c r="CZ389" s="11">
        <v>17523.2</v>
      </c>
      <c r="DA389" s="11">
        <v>25141.21</v>
      </c>
      <c r="DB389" s="11">
        <v>26014.720000000001</v>
      </c>
      <c r="DC389" s="11">
        <v>18484.3</v>
      </c>
      <c r="DD389" s="11">
        <v>14908.78</v>
      </c>
      <c r="DE389" s="37">
        <v>14271.53</v>
      </c>
      <c r="DF389" s="11">
        <f t="shared" si="18"/>
        <v>19</v>
      </c>
      <c r="DG389" s="11">
        <f t="shared" si="19"/>
        <v>19</v>
      </c>
      <c r="DH389" s="20">
        <f t="shared" ca="1" si="20"/>
        <v>9459.4700000000012</v>
      </c>
      <c r="DI389" s="11">
        <v>0</v>
      </c>
    </row>
    <row r="390" spans="1:113" x14ac:dyDescent="0.25">
      <c r="A390" s="11" t="s">
        <v>57</v>
      </c>
      <c r="B390" s="11" t="s">
        <v>56</v>
      </c>
      <c r="C390" s="11" t="s">
        <v>32</v>
      </c>
      <c r="D390" s="11" t="s">
        <v>56</v>
      </c>
      <c r="E390" s="11" t="s">
        <v>56</v>
      </c>
      <c r="F390" s="11" t="s">
        <v>56</v>
      </c>
      <c r="G390" s="11" t="s">
        <v>173</v>
      </c>
      <c r="H390" s="1">
        <v>42306</v>
      </c>
      <c r="I390" s="11">
        <v>19</v>
      </c>
      <c r="J390" s="11">
        <v>19</v>
      </c>
      <c r="K390" s="11">
        <v>15602.42</v>
      </c>
      <c r="L390" s="11">
        <v>14909.5</v>
      </c>
      <c r="M390" s="11">
        <v>14938.83</v>
      </c>
      <c r="N390" s="11">
        <v>16536.96</v>
      </c>
      <c r="O390" s="11">
        <v>20202.52</v>
      </c>
      <c r="P390" s="11">
        <v>23485.439999999999</v>
      </c>
      <c r="Q390" s="11">
        <v>31982.15</v>
      </c>
      <c r="R390" s="11">
        <v>34031.9</v>
      </c>
      <c r="S390" s="11">
        <v>36219.08</v>
      </c>
      <c r="T390" s="11">
        <v>40553.71</v>
      </c>
      <c r="U390" s="11">
        <v>47689.91</v>
      </c>
      <c r="V390" s="11">
        <v>50013.3</v>
      </c>
      <c r="W390" s="11">
        <v>51449.81</v>
      </c>
      <c r="X390" s="11">
        <v>53011.07</v>
      </c>
      <c r="Y390" s="11">
        <v>54587.74</v>
      </c>
      <c r="Z390" s="11">
        <v>55740.800000000003</v>
      </c>
      <c r="AA390" s="11">
        <v>58704.639999999999</v>
      </c>
      <c r="AB390" s="11">
        <v>62262.71</v>
      </c>
      <c r="AC390" s="11">
        <v>56067.48</v>
      </c>
      <c r="AD390" s="11">
        <v>60359.96</v>
      </c>
      <c r="AE390" s="11">
        <v>55261.51</v>
      </c>
      <c r="AF390" s="11">
        <v>37754.35</v>
      </c>
      <c r="AG390" s="11">
        <v>22304.09</v>
      </c>
      <c r="AH390" s="11">
        <v>16417.48</v>
      </c>
      <c r="AI390" s="37">
        <v>56067.48</v>
      </c>
      <c r="AJ390" s="11">
        <v>15367.88</v>
      </c>
      <c r="AK390" s="11">
        <v>14689.77</v>
      </c>
      <c r="AL390" s="11">
        <v>14661.06</v>
      </c>
      <c r="AM390" s="11">
        <v>15568.2</v>
      </c>
      <c r="AN390" s="11">
        <v>19545.04</v>
      </c>
      <c r="AO390" s="11">
        <v>22757.58</v>
      </c>
      <c r="AP390" s="11">
        <v>32507.87</v>
      </c>
      <c r="AQ390" s="11">
        <v>34462.25</v>
      </c>
      <c r="AR390" s="11">
        <v>36138.51</v>
      </c>
      <c r="AS390" s="11">
        <v>40295.78</v>
      </c>
      <c r="AT390" s="11">
        <v>47992.86</v>
      </c>
      <c r="AU390" s="11">
        <v>50567.82</v>
      </c>
      <c r="AV390" s="11">
        <v>52181.919999999998</v>
      </c>
      <c r="AW390" s="11">
        <v>53772.57</v>
      </c>
      <c r="AX390" s="11">
        <v>55515.57</v>
      </c>
      <c r="AY390" s="11">
        <v>56900.83</v>
      </c>
      <c r="AZ390" s="11">
        <v>59052.84</v>
      </c>
      <c r="BA390" s="11">
        <v>61617.51</v>
      </c>
      <c r="BB390" s="11">
        <v>64883.38</v>
      </c>
      <c r="BC390" s="11">
        <v>59817.89</v>
      </c>
      <c r="BD390" s="11">
        <v>55456.53</v>
      </c>
      <c r="BE390" s="11">
        <v>39407.589999999997</v>
      </c>
      <c r="BF390" s="11">
        <v>22931.63</v>
      </c>
      <c r="BG390" s="11">
        <v>16280.11</v>
      </c>
      <c r="BH390" s="37">
        <v>64883.38</v>
      </c>
      <c r="BI390" s="11">
        <v>64.650440000000003</v>
      </c>
      <c r="BJ390" s="11">
        <v>64.525480000000002</v>
      </c>
      <c r="BK390" s="11">
        <v>64.739789999999999</v>
      </c>
      <c r="BL390" s="11">
        <v>64.528059999999996</v>
      </c>
      <c r="BM390" s="11">
        <v>63.599699999999999</v>
      </c>
      <c r="BN390" s="11">
        <v>62.793889999999998</v>
      </c>
      <c r="BO390" s="11">
        <v>62.265369999999997</v>
      </c>
      <c r="BP390" s="11">
        <v>62.488129999999998</v>
      </c>
      <c r="BQ390" s="11">
        <v>65.653980000000004</v>
      </c>
      <c r="BR390" s="11">
        <v>69.168869999999998</v>
      </c>
      <c r="BS390" s="11">
        <v>71.8797</v>
      </c>
      <c r="BT390" s="11">
        <v>74.425229999999999</v>
      </c>
      <c r="BU390" s="11">
        <v>76.675389999999993</v>
      </c>
      <c r="BV390" s="11">
        <v>77.965639999999993</v>
      </c>
      <c r="BW390" s="11">
        <v>78.653390000000002</v>
      </c>
      <c r="BX390" s="11">
        <v>78.114289999999997</v>
      </c>
      <c r="BY390" s="11">
        <v>77.495829999999998</v>
      </c>
      <c r="BZ390" s="11">
        <v>76.068870000000004</v>
      </c>
      <c r="CA390" s="11">
        <v>74.129099999999994</v>
      </c>
      <c r="CB390" s="11">
        <v>72.441730000000007</v>
      </c>
      <c r="CC390" s="11">
        <v>70.960880000000003</v>
      </c>
      <c r="CD390" s="11">
        <v>70.06532</v>
      </c>
      <c r="CE390" s="11">
        <v>68.72099</v>
      </c>
      <c r="CF390" s="11">
        <v>67.801199999999994</v>
      </c>
      <c r="CG390" s="11">
        <v>10704.05</v>
      </c>
      <c r="CH390" s="11">
        <v>9546.0990000000002</v>
      </c>
      <c r="CI390" s="11">
        <v>9315.625</v>
      </c>
      <c r="CJ390" s="11">
        <v>9176.1779999999999</v>
      </c>
      <c r="CK390" s="11">
        <v>7032.9070000000002</v>
      </c>
      <c r="CL390" s="11">
        <v>6990.0020000000004</v>
      </c>
      <c r="CM390" s="11">
        <v>7575.83</v>
      </c>
      <c r="CN390" s="11">
        <v>7335.2740000000003</v>
      </c>
      <c r="CO390" s="11">
        <v>8119.6909999999998</v>
      </c>
      <c r="CP390" s="11">
        <v>9784.6489999999994</v>
      </c>
      <c r="CQ390" s="11">
        <v>14421.55</v>
      </c>
      <c r="CR390" s="11">
        <v>14878.32</v>
      </c>
      <c r="CS390" s="11">
        <v>16128.58</v>
      </c>
      <c r="CT390" s="11">
        <v>16944.650000000001</v>
      </c>
      <c r="CU390" s="11">
        <v>17716.259999999998</v>
      </c>
      <c r="CV390" s="11">
        <v>19574.439999999999</v>
      </c>
      <c r="CW390" s="11">
        <v>18755.95</v>
      </c>
      <c r="CX390" s="11">
        <v>15006.12</v>
      </c>
      <c r="CY390" s="11">
        <v>13530.31</v>
      </c>
      <c r="CZ390" s="11">
        <v>16648.82</v>
      </c>
      <c r="DA390" s="11">
        <v>23717.57</v>
      </c>
      <c r="DB390" s="11">
        <v>23170.84</v>
      </c>
      <c r="DC390" s="11">
        <v>16452.27</v>
      </c>
      <c r="DD390" s="11">
        <v>13512.82</v>
      </c>
      <c r="DE390" s="37">
        <v>13530.31</v>
      </c>
      <c r="DF390" s="11">
        <f t="shared" si="18"/>
        <v>19</v>
      </c>
      <c r="DG390" s="11">
        <f t="shared" si="19"/>
        <v>19</v>
      </c>
      <c r="DH390" s="20">
        <f t="shared" ca="1" si="20"/>
        <v>8815.8999999999942</v>
      </c>
      <c r="DI390" s="11">
        <v>0</v>
      </c>
    </row>
    <row r="391" spans="1:113" x14ac:dyDescent="0.25">
      <c r="A391" s="11" t="s">
        <v>57</v>
      </c>
      <c r="B391" s="11" t="s">
        <v>56</v>
      </c>
      <c r="C391" s="11" t="s">
        <v>32</v>
      </c>
      <c r="D391" s="11" t="s">
        <v>56</v>
      </c>
      <c r="E391" s="11" t="s">
        <v>56</v>
      </c>
      <c r="F391" s="11" t="s">
        <v>56</v>
      </c>
      <c r="G391" s="11" t="s">
        <v>173</v>
      </c>
      <c r="H391" s="1">
        <v>42307</v>
      </c>
      <c r="I391" s="11">
        <v>19</v>
      </c>
      <c r="J391" s="11">
        <v>19</v>
      </c>
      <c r="K391" s="11">
        <v>16318.63</v>
      </c>
      <c r="L391" s="11">
        <v>15866.18</v>
      </c>
      <c r="M391" s="11">
        <v>15784.3</v>
      </c>
      <c r="N391" s="11">
        <v>17513.61</v>
      </c>
      <c r="O391" s="11">
        <v>22012.86</v>
      </c>
      <c r="P391" s="11">
        <v>25109.33</v>
      </c>
      <c r="Q391" s="11">
        <v>33774.26</v>
      </c>
      <c r="R391" s="11">
        <v>34981.93</v>
      </c>
      <c r="S391" s="11">
        <v>36428</v>
      </c>
      <c r="T391" s="11">
        <v>41501.85</v>
      </c>
      <c r="U391" s="11">
        <v>48957.42</v>
      </c>
      <c r="V391" s="11">
        <v>51795.360000000001</v>
      </c>
      <c r="W391" s="11">
        <v>54334.55</v>
      </c>
      <c r="X391" s="11">
        <v>55563.95</v>
      </c>
      <c r="Y391" s="11">
        <v>57579.08</v>
      </c>
      <c r="Z391" s="11">
        <v>59398.9</v>
      </c>
      <c r="AA391" s="11">
        <v>63032.19</v>
      </c>
      <c r="AB391" s="11">
        <v>67580.350000000006</v>
      </c>
      <c r="AC391" s="11">
        <v>59778.93</v>
      </c>
      <c r="AD391" s="11">
        <v>64327.86</v>
      </c>
      <c r="AE391" s="11">
        <v>59678.2</v>
      </c>
      <c r="AF391" s="11">
        <v>41319.01</v>
      </c>
      <c r="AG391" s="11">
        <v>26034.78</v>
      </c>
      <c r="AH391" s="11">
        <v>17342.900000000001</v>
      </c>
      <c r="AI391" s="37">
        <v>59778.93</v>
      </c>
      <c r="AJ391" s="11">
        <v>16146.29</v>
      </c>
      <c r="AK391" s="11">
        <v>15678.16</v>
      </c>
      <c r="AL391" s="11">
        <v>15533.69</v>
      </c>
      <c r="AM391" s="11">
        <v>16495.13</v>
      </c>
      <c r="AN391" s="11">
        <v>21256</v>
      </c>
      <c r="AO391" s="11">
        <v>24276.05</v>
      </c>
      <c r="AP391" s="11">
        <v>34316.47</v>
      </c>
      <c r="AQ391" s="11">
        <v>35425.26</v>
      </c>
      <c r="AR391" s="11">
        <v>36515.18</v>
      </c>
      <c r="AS391" s="11">
        <v>41250.44</v>
      </c>
      <c r="AT391" s="11">
        <v>49298.21</v>
      </c>
      <c r="AU391" s="11">
        <v>52413.31</v>
      </c>
      <c r="AV391" s="11">
        <v>55139.07</v>
      </c>
      <c r="AW391" s="11">
        <v>56359.08</v>
      </c>
      <c r="AX391" s="11">
        <v>58511.85</v>
      </c>
      <c r="AY391" s="11">
        <v>60575.22</v>
      </c>
      <c r="AZ391" s="11">
        <v>63344.23</v>
      </c>
      <c r="BA391" s="11">
        <v>66885.8</v>
      </c>
      <c r="BB391" s="11">
        <v>69173.649999999994</v>
      </c>
      <c r="BC391" s="11">
        <v>63816.07</v>
      </c>
      <c r="BD391" s="11">
        <v>59944.09</v>
      </c>
      <c r="BE391" s="11">
        <v>42946.91</v>
      </c>
      <c r="BF391" s="11">
        <v>26620.69</v>
      </c>
      <c r="BG391" s="11">
        <v>17219.25</v>
      </c>
      <c r="BH391" s="37">
        <v>69173.649999999994</v>
      </c>
      <c r="BI391" s="11">
        <v>66.949070000000006</v>
      </c>
      <c r="BJ391" s="11">
        <v>67.689930000000004</v>
      </c>
      <c r="BK391" s="11">
        <v>67.534549999999996</v>
      </c>
      <c r="BL391" s="11">
        <v>67.175030000000007</v>
      </c>
      <c r="BM391" s="11">
        <v>66.845230000000001</v>
      </c>
      <c r="BN391" s="11">
        <v>66.230770000000007</v>
      </c>
      <c r="BO391" s="11">
        <v>65.433340000000001</v>
      </c>
      <c r="BP391" s="11">
        <v>64.971630000000005</v>
      </c>
      <c r="BQ391" s="11">
        <v>67.304220000000001</v>
      </c>
      <c r="BR391" s="11">
        <v>70.887079999999997</v>
      </c>
      <c r="BS391" s="11">
        <v>74.353610000000003</v>
      </c>
      <c r="BT391" s="11">
        <v>76.706549999999993</v>
      </c>
      <c r="BU391" s="11">
        <v>78.187209999999993</v>
      </c>
      <c r="BV391" s="11">
        <v>79.524050000000003</v>
      </c>
      <c r="BW391" s="11">
        <v>80.155559999999994</v>
      </c>
      <c r="BX391" s="11">
        <v>80.480090000000004</v>
      </c>
      <c r="BY391" s="11">
        <v>80.209580000000003</v>
      </c>
      <c r="BZ391" s="11">
        <v>78.0304</v>
      </c>
      <c r="CA391" s="11">
        <v>74.735209999999995</v>
      </c>
      <c r="CB391" s="11">
        <v>72.391999999999996</v>
      </c>
      <c r="CC391" s="11">
        <v>70.443150000000003</v>
      </c>
      <c r="CD391" s="11">
        <v>68.906840000000003</v>
      </c>
      <c r="CE391" s="11">
        <v>67.905299999999997</v>
      </c>
      <c r="CF391" s="11">
        <v>66.578090000000003</v>
      </c>
      <c r="CG391" s="11">
        <v>12567.57</v>
      </c>
      <c r="CH391" s="11">
        <v>11090.36</v>
      </c>
      <c r="CI391" s="11">
        <v>11032.03</v>
      </c>
      <c r="CJ391" s="11">
        <v>10803.37</v>
      </c>
      <c r="CK391" s="11">
        <v>8143.6509999999998</v>
      </c>
      <c r="CL391" s="11">
        <v>7930.96</v>
      </c>
      <c r="CM391" s="11">
        <v>8567.2199999999993</v>
      </c>
      <c r="CN391" s="11">
        <v>8182.9219999999996</v>
      </c>
      <c r="CO391" s="11">
        <v>9084.5460000000003</v>
      </c>
      <c r="CP391" s="11">
        <v>11040.04</v>
      </c>
      <c r="CQ391" s="11">
        <v>16265.66</v>
      </c>
      <c r="CR391" s="11">
        <v>16975.07</v>
      </c>
      <c r="CS391" s="11">
        <v>18449.87</v>
      </c>
      <c r="CT391" s="11">
        <v>19426.73</v>
      </c>
      <c r="CU391" s="11">
        <v>19994.060000000001</v>
      </c>
      <c r="CV391" s="11">
        <v>22151.31</v>
      </c>
      <c r="CW391" s="11">
        <v>20609.98</v>
      </c>
      <c r="CX391" s="11">
        <v>16330.49</v>
      </c>
      <c r="CY391" s="11">
        <v>14781.48</v>
      </c>
      <c r="CZ391" s="11">
        <v>19010.97</v>
      </c>
      <c r="DA391" s="11">
        <v>27428.3</v>
      </c>
      <c r="DB391" s="11">
        <v>27489.96</v>
      </c>
      <c r="DC391" s="11">
        <v>19447.11</v>
      </c>
      <c r="DD391" s="11">
        <v>15744.38</v>
      </c>
      <c r="DE391" s="37">
        <v>14781.48</v>
      </c>
      <c r="DF391" s="11">
        <f t="shared" si="18"/>
        <v>19</v>
      </c>
      <c r="DG391" s="11">
        <f t="shared" si="19"/>
        <v>19</v>
      </c>
      <c r="DH391" s="20">
        <f t="shared" ca="1" si="20"/>
        <v>9394.7199999999939</v>
      </c>
      <c r="DI391" s="11">
        <v>0</v>
      </c>
    </row>
    <row r="392" spans="1:113" x14ac:dyDescent="0.25">
      <c r="A392" s="11" t="s">
        <v>57</v>
      </c>
      <c r="B392" s="11" t="s">
        <v>56</v>
      </c>
      <c r="C392" s="11" t="s">
        <v>32</v>
      </c>
      <c r="D392" s="11" t="s">
        <v>56</v>
      </c>
      <c r="E392" s="11" t="s">
        <v>56</v>
      </c>
      <c r="F392" s="11" t="s">
        <v>56</v>
      </c>
      <c r="G392" s="11" t="s">
        <v>174</v>
      </c>
      <c r="H392" s="1">
        <v>41947</v>
      </c>
      <c r="I392" s="11">
        <v>19</v>
      </c>
      <c r="J392" s="11">
        <v>19</v>
      </c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F392" s="11">
        <f t="shared" si="18"/>
        <v>19</v>
      </c>
      <c r="DG392" s="11">
        <f t="shared" si="19"/>
        <v>19</v>
      </c>
      <c r="DH392" s="20">
        <f t="shared" ca="1" si="20"/>
        <v>0</v>
      </c>
      <c r="DI392" s="11">
        <v>1</v>
      </c>
    </row>
    <row r="393" spans="1:113" x14ac:dyDescent="0.25">
      <c r="A393" s="11" t="s">
        <v>57</v>
      </c>
      <c r="B393" s="11" t="s">
        <v>56</v>
      </c>
      <c r="C393" s="11" t="s">
        <v>32</v>
      </c>
      <c r="D393" s="11" t="s">
        <v>56</v>
      </c>
      <c r="E393" s="11" t="s">
        <v>56</v>
      </c>
      <c r="F393" s="11" t="s">
        <v>56</v>
      </c>
      <c r="G393" s="11" t="s">
        <v>174</v>
      </c>
      <c r="H393" s="1">
        <v>41948</v>
      </c>
      <c r="I393" s="11">
        <v>18</v>
      </c>
      <c r="J393" s="11">
        <v>19</v>
      </c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1"/>
      <c r="CP393" s="11"/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1"/>
      <c r="DD393" s="11"/>
      <c r="DF393" s="11">
        <f t="shared" si="18"/>
        <v>18</v>
      </c>
      <c r="DG393" s="11">
        <f t="shared" si="19"/>
        <v>19</v>
      </c>
      <c r="DH393" s="20">
        <f t="shared" ca="1" si="20"/>
        <v>0</v>
      </c>
      <c r="DI393" s="11">
        <v>1</v>
      </c>
    </row>
    <row r="394" spans="1:113" x14ac:dyDescent="0.25">
      <c r="A394" s="11" t="s">
        <v>57</v>
      </c>
      <c r="B394" s="11" t="s">
        <v>56</v>
      </c>
      <c r="C394" s="11" t="s">
        <v>32</v>
      </c>
      <c r="D394" s="11" t="s">
        <v>56</v>
      </c>
      <c r="E394" s="11" t="s">
        <v>56</v>
      </c>
      <c r="F394" s="11" t="s">
        <v>56</v>
      </c>
      <c r="G394" s="11" t="s">
        <v>174</v>
      </c>
      <c r="H394" s="1">
        <v>41949</v>
      </c>
      <c r="I394" s="11">
        <v>17</v>
      </c>
      <c r="J394" s="11">
        <v>19</v>
      </c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1"/>
      <c r="CP394" s="11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1"/>
      <c r="DD394" s="11"/>
      <c r="DF394" s="11">
        <f t="shared" si="18"/>
        <v>17</v>
      </c>
      <c r="DG394" s="11">
        <f t="shared" si="19"/>
        <v>19</v>
      </c>
      <c r="DH394" s="20">
        <f t="shared" ca="1" si="20"/>
        <v>0</v>
      </c>
      <c r="DI394" s="11">
        <v>1</v>
      </c>
    </row>
    <row r="395" spans="1:113" x14ac:dyDescent="0.25">
      <c r="A395" s="11" t="s">
        <v>57</v>
      </c>
      <c r="B395" s="11" t="s">
        <v>56</v>
      </c>
      <c r="C395" s="11" t="s">
        <v>32</v>
      </c>
      <c r="D395" s="11" t="s">
        <v>56</v>
      </c>
      <c r="E395" s="11" t="s">
        <v>56</v>
      </c>
      <c r="F395" s="11" t="s">
        <v>56</v>
      </c>
      <c r="G395" s="11" t="s">
        <v>174</v>
      </c>
      <c r="H395" s="1">
        <v>41950</v>
      </c>
      <c r="I395" s="11">
        <v>18</v>
      </c>
      <c r="J395" s="11">
        <v>19</v>
      </c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1"/>
      <c r="CP395" s="11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1"/>
      <c r="DD395" s="11"/>
      <c r="DF395" s="11">
        <f t="shared" si="18"/>
        <v>18</v>
      </c>
      <c r="DG395" s="11">
        <f t="shared" si="19"/>
        <v>19</v>
      </c>
      <c r="DH395" s="20">
        <f t="shared" ca="1" si="20"/>
        <v>0</v>
      </c>
      <c r="DI395" s="11">
        <v>1</v>
      </c>
    </row>
    <row r="396" spans="1:113" x14ac:dyDescent="0.25">
      <c r="A396" s="11" t="s">
        <v>57</v>
      </c>
      <c r="B396" s="11" t="s">
        <v>56</v>
      </c>
      <c r="C396" s="11" t="s">
        <v>32</v>
      </c>
      <c r="D396" s="11" t="s">
        <v>56</v>
      </c>
      <c r="E396" s="11" t="s">
        <v>56</v>
      </c>
      <c r="F396" s="11" t="s">
        <v>56</v>
      </c>
      <c r="G396" s="11" t="s">
        <v>174</v>
      </c>
      <c r="H396" s="1">
        <v>41953</v>
      </c>
      <c r="I396" s="11">
        <v>18</v>
      </c>
      <c r="J396" s="11">
        <v>19</v>
      </c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1"/>
      <c r="CP396" s="11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1"/>
      <c r="DD396" s="11"/>
      <c r="DF396" s="11">
        <f t="shared" si="18"/>
        <v>18</v>
      </c>
      <c r="DG396" s="11">
        <f t="shared" si="19"/>
        <v>19</v>
      </c>
      <c r="DH396" s="20">
        <f t="shared" ca="1" si="20"/>
        <v>0</v>
      </c>
      <c r="DI396" s="11">
        <v>1</v>
      </c>
    </row>
    <row r="397" spans="1:113" x14ac:dyDescent="0.25">
      <c r="A397" s="11" t="s">
        <v>57</v>
      </c>
      <c r="B397" s="11" t="s">
        <v>56</v>
      </c>
      <c r="C397" s="11" t="s">
        <v>32</v>
      </c>
      <c r="D397" s="11" t="s">
        <v>56</v>
      </c>
      <c r="E397" s="11" t="s">
        <v>56</v>
      </c>
      <c r="F397" s="11" t="s">
        <v>56</v>
      </c>
      <c r="G397" s="11" t="s">
        <v>174</v>
      </c>
      <c r="H397" s="1">
        <v>41956</v>
      </c>
      <c r="I397" s="11">
        <v>18</v>
      </c>
      <c r="J397" s="11">
        <v>19</v>
      </c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1"/>
      <c r="CP397" s="11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1"/>
      <c r="DD397" s="11"/>
      <c r="DF397" s="11">
        <f t="shared" si="18"/>
        <v>18</v>
      </c>
      <c r="DG397" s="11">
        <f t="shared" si="19"/>
        <v>19</v>
      </c>
      <c r="DH397" s="20">
        <f t="shared" ca="1" si="20"/>
        <v>0</v>
      </c>
      <c r="DI397" s="11">
        <v>1</v>
      </c>
    </row>
    <row r="398" spans="1:113" x14ac:dyDescent="0.25">
      <c r="A398" s="11" t="s">
        <v>57</v>
      </c>
      <c r="B398" s="11" t="s">
        <v>56</v>
      </c>
      <c r="C398" s="11" t="s">
        <v>32</v>
      </c>
      <c r="D398" s="11" t="s">
        <v>56</v>
      </c>
      <c r="E398" s="11" t="s">
        <v>56</v>
      </c>
      <c r="F398" s="11" t="s">
        <v>56</v>
      </c>
      <c r="G398" s="11" t="s">
        <v>174</v>
      </c>
      <c r="H398" s="1">
        <v>41963</v>
      </c>
      <c r="I398" s="11">
        <v>18</v>
      </c>
      <c r="J398" s="11">
        <v>18</v>
      </c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1"/>
      <c r="CP398" s="11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1"/>
      <c r="DD398" s="11"/>
      <c r="DF398" s="11">
        <f t="shared" si="18"/>
        <v>18</v>
      </c>
      <c r="DG398" s="11">
        <f t="shared" si="19"/>
        <v>18</v>
      </c>
      <c r="DH398" s="20">
        <f t="shared" ca="1" si="20"/>
        <v>0</v>
      </c>
      <c r="DI398" s="11">
        <v>1</v>
      </c>
    </row>
    <row r="399" spans="1:113" x14ac:dyDescent="0.25">
      <c r="A399" s="11" t="s">
        <v>57</v>
      </c>
      <c r="B399" s="11" t="s">
        <v>56</v>
      </c>
      <c r="C399" s="11" t="s">
        <v>32</v>
      </c>
      <c r="D399" s="11" t="s">
        <v>56</v>
      </c>
      <c r="E399" s="11" t="s">
        <v>56</v>
      </c>
      <c r="F399" s="11" t="s">
        <v>56</v>
      </c>
      <c r="G399" s="11" t="s">
        <v>174</v>
      </c>
      <c r="H399" s="1">
        <v>41975</v>
      </c>
      <c r="I399" s="11">
        <v>18</v>
      </c>
      <c r="J399" s="11">
        <v>18</v>
      </c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1"/>
      <c r="CP399" s="11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1"/>
      <c r="DD399" s="11"/>
      <c r="DF399" s="11">
        <f t="shared" si="18"/>
        <v>18</v>
      </c>
      <c r="DG399" s="11">
        <f t="shared" si="19"/>
        <v>18</v>
      </c>
      <c r="DH399" s="20">
        <f t="shared" ca="1" si="20"/>
        <v>0</v>
      </c>
      <c r="DI399" s="11">
        <v>1</v>
      </c>
    </row>
    <row r="400" spans="1:113" x14ac:dyDescent="0.25">
      <c r="A400" s="11" t="s">
        <v>57</v>
      </c>
      <c r="B400" s="11" t="s">
        <v>56</v>
      </c>
      <c r="C400" s="11" t="s">
        <v>32</v>
      </c>
      <c r="D400" s="11" t="s">
        <v>56</v>
      </c>
      <c r="E400" s="11" t="s">
        <v>56</v>
      </c>
      <c r="F400" s="11" t="s">
        <v>56</v>
      </c>
      <c r="G400" s="11" t="s">
        <v>174</v>
      </c>
      <c r="H400" s="1">
        <v>41976</v>
      </c>
      <c r="I400" s="11">
        <v>18</v>
      </c>
      <c r="J400" s="11">
        <v>18</v>
      </c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1"/>
      <c r="CP400" s="11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1"/>
      <c r="DD400" s="11"/>
      <c r="DF400" s="11">
        <f t="shared" si="18"/>
        <v>18</v>
      </c>
      <c r="DG400" s="11">
        <f t="shared" si="19"/>
        <v>18</v>
      </c>
      <c r="DH400" s="20">
        <f t="shared" ca="1" si="20"/>
        <v>0</v>
      </c>
      <c r="DI400" s="11">
        <v>1</v>
      </c>
    </row>
    <row r="401" spans="1:113" x14ac:dyDescent="0.25">
      <c r="A401" s="11" t="s">
        <v>57</v>
      </c>
      <c r="B401" s="11" t="s">
        <v>56</v>
      </c>
      <c r="C401" s="11" t="s">
        <v>32</v>
      </c>
      <c r="D401" s="11" t="s">
        <v>56</v>
      </c>
      <c r="E401" s="11" t="s">
        <v>56</v>
      </c>
      <c r="F401" s="11" t="s">
        <v>56</v>
      </c>
      <c r="G401" s="11" t="s">
        <v>174</v>
      </c>
      <c r="H401" s="1">
        <v>41978</v>
      </c>
      <c r="I401" s="11">
        <v>18</v>
      </c>
      <c r="J401" s="11">
        <v>18</v>
      </c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1"/>
      <c r="DD401" s="11"/>
      <c r="DF401" s="11">
        <f t="shared" si="18"/>
        <v>18</v>
      </c>
      <c r="DG401" s="11">
        <f t="shared" si="19"/>
        <v>18</v>
      </c>
      <c r="DH401" s="20">
        <f t="shared" ca="1" si="20"/>
        <v>0</v>
      </c>
      <c r="DI401" s="11">
        <v>1</v>
      </c>
    </row>
    <row r="402" spans="1:113" x14ac:dyDescent="0.25">
      <c r="A402" s="11" t="s">
        <v>57</v>
      </c>
      <c r="B402" s="11" t="s">
        <v>56</v>
      </c>
      <c r="C402" s="11" t="s">
        <v>32</v>
      </c>
      <c r="D402" s="11" t="s">
        <v>56</v>
      </c>
      <c r="E402" s="11" t="s">
        <v>56</v>
      </c>
      <c r="F402" s="11" t="s">
        <v>56</v>
      </c>
      <c r="G402" s="11" t="s">
        <v>174</v>
      </c>
      <c r="H402" s="1">
        <v>41981</v>
      </c>
      <c r="I402" s="11">
        <v>18</v>
      </c>
      <c r="J402" s="11">
        <v>18</v>
      </c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1"/>
      <c r="DD402" s="11"/>
      <c r="DF402" s="11">
        <f t="shared" si="18"/>
        <v>18</v>
      </c>
      <c r="DG402" s="11">
        <f t="shared" si="19"/>
        <v>18</v>
      </c>
      <c r="DH402" s="20">
        <f t="shared" ca="1" si="20"/>
        <v>0</v>
      </c>
      <c r="DI402" s="11">
        <v>1</v>
      </c>
    </row>
    <row r="403" spans="1:113" x14ac:dyDescent="0.25">
      <c r="A403" s="11" t="s">
        <v>57</v>
      </c>
      <c r="B403" s="11" t="s">
        <v>56</v>
      </c>
      <c r="C403" s="11" t="s">
        <v>32</v>
      </c>
      <c r="D403" s="11" t="s">
        <v>56</v>
      </c>
      <c r="E403" s="11" t="s">
        <v>56</v>
      </c>
      <c r="F403" s="11" t="s">
        <v>56</v>
      </c>
      <c r="G403" s="11" t="s">
        <v>174</v>
      </c>
      <c r="H403" s="1">
        <v>42018</v>
      </c>
      <c r="I403" s="11">
        <v>18</v>
      </c>
      <c r="J403" s="11">
        <v>18</v>
      </c>
      <c r="K403" s="11">
        <v>7317.4229999999998</v>
      </c>
      <c r="L403" s="11">
        <v>7352.4009999999998</v>
      </c>
      <c r="M403" s="11">
        <v>7172.7389999999996</v>
      </c>
      <c r="N403" s="11">
        <v>7979.1689999999999</v>
      </c>
      <c r="O403" s="11">
        <v>12015.42</v>
      </c>
      <c r="P403" s="11">
        <v>13308.73</v>
      </c>
      <c r="Q403" s="11">
        <v>21750.19</v>
      </c>
      <c r="R403" s="11">
        <v>20417.89</v>
      </c>
      <c r="S403" s="11">
        <v>20930.07</v>
      </c>
      <c r="T403" s="11">
        <v>21370.29</v>
      </c>
      <c r="U403" s="11">
        <v>24499.46</v>
      </c>
      <c r="V403" s="11">
        <v>25165.59</v>
      </c>
      <c r="W403" s="11">
        <v>25760.38</v>
      </c>
      <c r="X403" s="11">
        <v>26432.26</v>
      </c>
      <c r="Y403" s="11">
        <v>26804.22</v>
      </c>
      <c r="Z403" s="11">
        <v>27570.76</v>
      </c>
      <c r="AA403" s="11">
        <v>28125.16</v>
      </c>
      <c r="AB403" s="11">
        <v>27944.69</v>
      </c>
      <c r="AC403" s="11">
        <v>30544.38</v>
      </c>
      <c r="AD403" s="11">
        <v>30190.03</v>
      </c>
      <c r="AE403" s="11">
        <v>28630.39</v>
      </c>
      <c r="AF403" s="11">
        <v>18279.89</v>
      </c>
      <c r="AG403" s="11">
        <v>10165.209999999999</v>
      </c>
      <c r="AH403" s="11">
        <v>7912.4369999999999</v>
      </c>
      <c r="AI403" s="37">
        <v>27944.69</v>
      </c>
      <c r="AJ403" s="11">
        <v>7826.17</v>
      </c>
      <c r="AK403" s="11">
        <v>7765.116</v>
      </c>
      <c r="AL403" s="11">
        <v>7603.7269999999999</v>
      </c>
      <c r="AM403" s="11">
        <v>8571.7929999999997</v>
      </c>
      <c r="AN403" s="11">
        <v>12531.73</v>
      </c>
      <c r="AO403" s="11">
        <v>13637.15</v>
      </c>
      <c r="AP403" s="11">
        <v>21580.01</v>
      </c>
      <c r="AQ403" s="11">
        <v>20295.11</v>
      </c>
      <c r="AR403" s="11">
        <v>20853.669999999998</v>
      </c>
      <c r="AS403" s="11">
        <v>21307.38</v>
      </c>
      <c r="AT403" s="11">
        <v>24471.77</v>
      </c>
      <c r="AU403" s="11">
        <v>25098.07</v>
      </c>
      <c r="AV403" s="11">
        <v>25692.45</v>
      </c>
      <c r="AW403" s="11">
        <v>26398.36</v>
      </c>
      <c r="AX403" s="11">
        <v>26742.39</v>
      </c>
      <c r="AY403" s="11">
        <v>27264.25</v>
      </c>
      <c r="AZ403" s="11">
        <v>28061.19</v>
      </c>
      <c r="BA403" s="11">
        <v>31685.43</v>
      </c>
      <c r="BB403" s="11">
        <v>30864.43</v>
      </c>
      <c r="BC403" s="11">
        <v>30092.3</v>
      </c>
      <c r="BD403" s="11">
        <v>28461.37</v>
      </c>
      <c r="BE403" s="11">
        <v>19160.03</v>
      </c>
      <c r="BF403" s="11">
        <v>11450.45</v>
      </c>
      <c r="BG403" s="11">
        <v>8884.0149999999994</v>
      </c>
      <c r="BH403" s="37">
        <v>31685.43</v>
      </c>
      <c r="BI403" s="11">
        <v>53.448729999999998</v>
      </c>
      <c r="BJ403" s="11">
        <v>52.18468</v>
      </c>
      <c r="BK403" s="11">
        <v>51.154449999999997</v>
      </c>
      <c r="BL403" s="11">
        <v>50.736350000000002</v>
      </c>
      <c r="BM403" s="11">
        <v>50.012860000000003</v>
      </c>
      <c r="BN403" s="11">
        <v>49.503250000000001</v>
      </c>
      <c r="BO403" s="11">
        <v>48.987459999999999</v>
      </c>
      <c r="BP403" s="11">
        <v>48.793089999999999</v>
      </c>
      <c r="BQ403" s="11">
        <v>49.412140000000001</v>
      </c>
      <c r="BR403" s="11">
        <v>52.603569999999998</v>
      </c>
      <c r="BS403" s="11">
        <v>57.626980000000003</v>
      </c>
      <c r="BT403" s="11">
        <v>61.490789999999997</v>
      </c>
      <c r="BU403" s="11">
        <v>63.71698</v>
      </c>
      <c r="BV403" s="11">
        <v>65.158259999999999</v>
      </c>
      <c r="BW403" s="11">
        <v>66.425160000000005</v>
      </c>
      <c r="BX403" s="11">
        <v>67.054519999999997</v>
      </c>
      <c r="BY403" s="11">
        <v>67.079769999999996</v>
      </c>
      <c r="BZ403" s="11">
        <v>64.912859999999995</v>
      </c>
      <c r="CA403" s="11">
        <v>61.39143</v>
      </c>
      <c r="CB403" s="11">
        <v>59.133339999999997</v>
      </c>
      <c r="CC403" s="11">
        <v>57.179679999999998</v>
      </c>
      <c r="CD403" s="11">
        <v>55.542059999999999</v>
      </c>
      <c r="CE403" s="11">
        <v>53.92651</v>
      </c>
      <c r="CF403" s="11">
        <v>52.421430000000001</v>
      </c>
      <c r="CG403" s="11">
        <v>11880.96</v>
      </c>
      <c r="CH403" s="11">
        <v>10140.209999999999</v>
      </c>
      <c r="CI403" s="11">
        <v>10035.969999999999</v>
      </c>
      <c r="CJ403" s="11">
        <v>9875.9629999999997</v>
      </c>
      <c r="CK403" s="11">
        <v>7055.6859999999997</v>
      </c>
      <c r="CL403" s="11">
        <v>6857.384</v>
      </c>
      <c r="CM403" s="11">
        <v>8009.165</v>
      </c>
      <c r="CN403" s="11">
        <v>6251.6809999999996</v>
      </c>
      <c r="CO403" s="11">
        <v>7385.732</v>
      </c>
      <c r="CP403" s="11">
        <v>7403</v>
      </c>
      <c r="CQ403" s="11">
        <v>8203.5589999999993</v>
      </c>
      <c r="CR403" s="11">
        <v>7346.6679999999997</v>
      </c>
      <c r="CS403" s="11">
        <v>7341.3509999999997</v>
      </c>
      <c r="CT403" s="11">
        <v>7473.1310000000003</v>
      </c>
      <c r="CU403" s="11">
        <v>7420.7089999999998</v>
      </c>
      <c r="CV403" s="11">
        <v>7456.9170000000004</v>
      </c>
      <c r="CW403" s="11">
        <v>8078.0209999999997</v>
      </c>
      <c r="CX403" s="11">
        <v>10588.74</v>
      </c>
      <c r="CY403" s="11">
        <v>11694.96</v>
      </c>
      <c r="CZ403" s="11">
        <v>17454.689999999999</v>
      </c>
      <c r="DA403" s="11">
        <v>21927.95</v>
      </c>
      <c r="DB403" s="11">
        <v>21734.49</v>
      </c>
      <c r="DC403" s="11">
        <v>14075.42</v>
      </c>
      <c r="DD403" s="11">
        <v>13663.9</v>
      </c>
      <c r="DE403" s="37">
        <v>10588.74</v>
      </c>
      <c r="DF403" s="11">
        <f t="shared" ref="DF403:DF466" si="21">I403</f>
        <v>18</v>
      </c>
      <c r="DG403" s="11">
        <f t="shared" ref="DG403:DG466" si="22">J403</f>
        <v>18</v>
      </c>
      <c r="DH403" s="20">
        <f t="shared" ca="1" si="20"/>
        <v>3740.7400000000016</v>
      </c>
      <c r="DI403" s="11">
        <v>0</v>
      </c>
    </row>
    <row r="404" spans="1:113" x14ac:dyDescent="0.25">
      <c r="A404" s="11" t="s">
        <v>57</v>
      </c>
      <c r="B404" s="11" t="s">
        <v>56</v>
      </c>
      <c r="C404" s="11" t="s">
        <v>32</v>
      </c>
      <c r="D404" s="11" t="s">
        <v>56</v>
      </c>
      <c r="E404" s="11" t="s">
        <v>56</v>
      </c>
      <c r="F404" s="11" t="s">
        <v>56</v>
      </c>
      <c r="G404" s="11" t="s">
        <v>174</v>
      </c>
      <c r="H404" s="1">
        <v>42033</v>
      </c>
      <c r="I404" s="11">
        <v>18</v>
      </c>
      <c r="J404" s="11">
        <v>18</v>
      </c>
      <c r="K404" s="11">
        <v>7248.9570000000003</v>
      </c>
      <c r="L404" s="11">
        <v>7140.1</v>
      </c>
      <c r="M404" s="11">
        <v>7168.7280000000001</v>
      </c>
      <c r="N404" s="11">
        <v>7870.1390000000001</v>
      </c>
      <c r="O404" s="11">
        <v>11825.49</v>
      </c>
      <c r="P404" s="11">
        <v>13691.09</v>
      </c>
      <c r="Q404" s="11">
        <v>21984.15</v>
      </c>
      <c r="R404" s="11">
        <v>21573.62</v>
      </c>
      <c r="S404" s="11">
        <v>21821.25</v>
      </c>
      <c r="T404" s="11">
        <v>22692.81</v>
      </c>
      <c r="U404" s="11">
        <v>26058.35</v>
      </c>
      <c r="V404" s="11">
        <v>27031.35</v>
      </c>
      <c r="W404" s="11">
        <v>27399.040000000001</v>
      </c>
      <c r="X404" s="11">
        <v>27831.1</v>
      </c>
      <c r="Y404" s="11">
        <v>28192.02</v>
      </c>
      <c r="Z404" s="11">
        <v>28674.37</v>
      </c>
      <c r="AA404" s="11">
        <v>29856.97</v>
      </c>
      <c r="AB404" s="11">
        <v>28567.96</v>
      </c>
      <c r="AC404" s="11">
        <v>31847.84</v>
      </c>
      <c r="AD404" s="11">
        <v>31667.5</v>
      </c>
      <c r="AE404" s="11">
        <v>30060.59</v>
      </c>
      <c r="AF404" s="11">
        <v>18634.990000000002</v>
      </c>
      <c r="AG404" s="11">
        <v>10420.43</v>
      </c>
      <c r="AH404" s="11">
        <v>8107.259</v>
      </c>
      <c r="AI404" s="37">
        <v>28567.96</v>
      </c>
      <c r="AJ404" s="11">
        <v>7755.5510000000004</v>
      </c>
      <c r="AK404" s="11">
        <v>7553.8440000000001</v>
      </c>
      <c r="AL404" s="11">
        <v>7601.2709999999997</v>
      </c>
      <c r="AM404" s="11">
        <v>8462.9709999999995</v>
      </c>
      <c r="AN404" s="11">
        <v>12349.72</v>
      </c>
      <c r="AO404" s="11">
        <v>14025.17</v>
      </c>
      <c r="AP404" s="11">
        <v>21824.7</v>
      </c>
      <c r="AQ404" s="11">
        <v>21438.01</v>
      </c>
      <c r="AR404" s="11">
        <v>21748.3</v>
      </c>
      <c r="AS404" s="11">
        <v>22635.52</v>
      </c>
      <c r="AT404" s="11">
        <v>26049.91</v>
      </c>
      <c r="AU404" s="11">
        <v>26962.26</v>
      </c>
      <c r="AV404" s="11">
        <v>27334.97</v>
      </c>
      <c r="AW404" s="11">
        <v>27810.01</v>
      </c>
      <c r="AX404" s="11">
        <v>28139.439999999999</v>
      </c>
      <c r="AY404" s="11">
        <v>28376.15</v>
      </c>
      <c r="AZ404" s="11">
        <v>29820.16</v>
      </c>
      <c r="BA404" s="11">
        <v>32365.14</v>
      </c>
      <c r="BB404" s="11">
        <v>32191.57</v>
      </c>
      <c r="BC404" s="11">
        <v>31547.45</v>
      </c>
      <c r="BD404" s="11">
        <v>29870.54</v>
      </c>
      <c r="BE404" s="11">
        <v>19490.64</v>
      </c>
      <c r="BF404" s="11">
        <v>11672.74</v>
      </c>
      <c r="BG404" s="11">
        <v>9075.4210000000003</v>
      </c>
      <c r="BH404" s="37">
        <v>32365.14</v>
      </c>
      <c r="BI404" s="11">
        <v>60.225810000000003</v>
      </c>
      <c r="BJ404" s="11">
        <v>59.543219999999998</v>
      </c>
      <c r="BK404" s="11">
        <v>58.728630000000003</v>
      </c>
      <c r="BL404" s="11">
        <v>58.204430000000002</v>
      </c>
      <c r="BM404" s="11">
        <v>57.971609999999998</v>
      </c>
      <c r="BN404" s="11">
        <v>58.038060000000002</v>
      </c>
      <c r="BO404" s="11">
        <v>57.550159999999998</v>
      </c>
      <c r="BP404" s="11">
        <v>57.726050000000001</v>
      </c>
      <c r="BQ404" s="11">
        <v>58.287100000000002</v>
      </c>
      <c r="BR404" s="11">
        <v>59.81758</v>
      </c>
      <c r="BS404" s="11">
        <v>62.109679999999997</v>
      </c>
      <c r="BT404" s="11">
        <v>65.055599999999998</v>
      </c>
      <c r="BU404" s="11">
        <v>67.616290000000006</v>
      </c>
      <c r="BV404" s="11">
        <v>68.673749999999998</v>
      </c>
      <c r="BW404" s="11">
        <v>69.121539999999996</v>
      </c>
      <c r="BX404" s="11">
        <v>68.880399999999995</v>
      </c>
      <c r="BY404" s="11">
        <v>68.055000000000007</v>
      </c>
      <c r="BZ404" s="11">
        <v>66.873710000000003</v>
      </c>
      <c r="CA404" s="11">
        <v>64.864429999999999</v>
      </c>
      <c r="CB404" s="11">
        <v>63.517020000000002</v>
      </c>
      <c r="CC404" s="11">
        <v>62.499029999999998</v>
      </c>
      <c r="CD404" s="11">
        <v>61.926209999999998</v>
      </c>
      <c r="CE404" s="11">
        <v>61.548389999999998</v>
      </c>
      <c r="CF404" s="11">
        <v>61.034280000000003</v>
      </c>
      <c r="CG404" s="11">
        <v>12032.25</v>
      </c>
      <c r="CH404" s="11">
        <v>10390.19</v>
      </c>
      <c r="CI404" s="11">
        <v>10324</v>
      </c>
      <c r="CJ404" s="11">
        <v>10222.19</v>
      </c>
      <c r="CK404" s="11">
        <v>7143.7449999999999</v>
      </c>
      <c r="CL404" s="11">
        <v>6989.7479999999996</v>
      </c>
      <c r="CM404" s="11">
        <v>8051.3710000000001</v>
      </c>
      <c r="CN404" s="11">
        <v>6158.2719999999999</v>
      </c>
      <c r="CO404" s="11">
        <v>7652.0640000000003</v>
      </c>
      <c r="CP404" s="11">
        <v>7530.5829999999996</v>
      </c>
      <c r="CQ404" s="11">
        <v>8013.1360000000004</v>
      </c>
      <c r="CR404" s="11">
        <v>7270.8249999999998</v>
      </c>
      <c r="CS404" s="11">
        <v>7212.8770000000004</v>
      </c>
      <c r="CT404" s="11">
        <v>7347.6390000000001</v>
      </c>
      <c r="CU404" s="11">
        <v>7329.4769999999999</v>
      </c>
      <c r="CV404" s="11">
        <v>7475.317</v>
      </c>
      <c r="CW404" s="11">
        <v>7981.1260000000002</v>
      </c>
      <c r="CX404" s="11">
        <v>10257.629999999999</v>
      </c>
      <c r="CY404" s="11">
        <v>11182.08</v>
      </c>
      <c r="CZ404" s="11">
        <v>16273.17</v>
      </c>
      <c r="DA404" s="11">
        <v>21267.919999999998</v>
      </c>
      <c r="DB404" s="11">
        <v>20985.55</v>
      </c>
      <c r="DC404" s="11">
        <v>13713.47</v>
      </c>
      <c r="DD404" s="11">
        <v>13701.51</v>
      </c>
      <c r="DE404" s="37">
        <v>10257.629999999999</v>
      </c>
      <c r="DF404" s="11">
        <f t="shared" si="21"/>
        <v>18</v>
      </c>
      <c r="DG404" s="11">
        <f t="shared" si="22"/>
        <v>18</v>
      </c>
      <c r="DH404" s="20">
        <f t="shared" ca="1" si="20"/>
        <v>3797.1800000000003</v>
      </c>
      <c r="DI404" s="11">
        <v>0</v>
      </c>
    </row>
    <row r="405" spans="1:113" x14ac:dyDescent="0.25">
      <c r="A405" s="11" t="s">
        <v>57</v>
      </c>
      <c r="B405" s="11" t="s">
        <v>56</v>
      </c>
      <c r="C405" s="11" t="s">
        <v>32</v>
      </c>
      <c r="D405" s="11" t="s">
        <v>56</v>
      </c>
      <c r="E405" s="11" t="s">
        <v>56</v>
      </c>
      <c r="F405" s="11" t="s">
        <v>56</v>
      </c>
      <c r="G405" s="11" t="s">
        <v>174</v>
      </c>
      <c r="H405" s="1">
        <v>42034</v>
      </c>
      <c r="I405" s="11">
        <v>18</v>
      </c>
      <c r="J405" s="11">
        <v>19</v>
      </c>
      <c r="K405" s="11">
        <v>7396.3220000000001</v>
      </c>
      <c r="L405" s="11">
        <v>7189.5550000000003</v>
      </c>
      <c r="M405" s="11">
        <v>7192.0230000000001</v>
      </c>
      <c r="N405" s="11">
        <v>8019.0640000000003</v>
      </c>
      <c r="O405" s="11">
        <v>12035.85</v>
      </c>
      <c r="P405" s="11">
        <v>13592.38</v>
      </c>
      <c r="Q405" s="11">
        <v>22140.27</v>
      </c>
      <c r="R405" s="11">
        <v>22235.67</v>
      </c>
      <c r="S405" s="11">
        <v>22252.01</v>
      </c>
      <c r="T405" s="11">
        <v>23161.96</v>
      </c>
      <c r="U405" s="11">
        <v>26409.17</v>
      </c>
      <c r="V405" s="11">
        <v>27048.27</v>
      </c>
      <c r="W405" s="11">
        <v>27300.03</v>
      </c>
      <c r="X405" s="11">
        <v>27952.57</v>
      </c>
      <c r="Y405" s="11">
        <v>28053.49</v>
      </c>
      <c r="Z405" s="11">
        <v>28694.65</v>
      </c>
      <c r="AA405" s="11">
        <v>29407.81</v>
      </c>
      <c r="AB405" s="11">
        <v>28415.94</v>
      </c>
      <c r="AC405" s="11">
        <v>28634.58</v>
      </c>
      <c r="AD405" s="11">
        <v>31213.69</v>
      </c>
      <c r="AE405" s="11">
        <v>30049.08</v>
      </c>
      <c r="AF405" s="11">
        <v>18752.41</v>
      </c>
      <c r="AG405" s="11">
        <v>9663.9719999999998</v>
      </c>
      <c r="AH405" s="11">
        <v>7083.6790000000001</v>
      </c>
      <c r="AI405" s="37">
        <v>28525.26</v>
      </c>
      <c r="AJ405" s="11">
        <v>7912.0209999999997</v>
      </c>
      <c r="AK405" s="11">
        <v>7605.0280000000002</v>
      </c>
      <c r="AL405" s="11">
        <v>7626.0659999999998</v>
      </c>
      <c r="AM405" s="11">
        <v>8610.2099999999991</v>
      </c>
      <c r="AN405" s="11">
        <v>12543.17</v>
      </c>
      <c r="AO405" s="11">
        <v>13911.58</v>
      </c>
      <c r="AP405" s="11">
        <v>21982.45</v>
      </c>
      <c r="AQ405" s="11">
        <v>22117.27</v>
      </c>
      <c r="AR405" s="11">
        <v>22181.35</v>
      </c>
      <c r="AS405" s="11">
        <v>23096.26</v>
      </c>
      <c r="AT405" s="11">
        <v>26392.29</v>
      </c>
      <c r="AU405" s="11">
        <v>26980.41</v>
      </c>
      <c r="AV405" s="11">
        <v>27229.68</v>
      </c>
      <c r="AW405" s="11">
        <v>27930.73</v>
      </c>
      <c r="AX405" s="11">
        <v>27998.01</v>
      </c>
      <c r="AY405" s="11">
        <v>28393.94</v>
      </c>
      <c r="AZ405" s="11">
        <v>29342.09</v>
      </c>
      <c r="BA405" s="11">
        <v>32192.17</v>
      </c>
      <c r="BB405" s="11">
        <v>32583.119999999999</v>
      </c>
      <c r="BC405" s="11">
        <v>31797.56</v>
      </c>
      <c r="BD405" s="11">
        <v>29898.17</v>
      </c>
      <c r="BE405" s="11">
        <v>19622.62</v>
      </c>
      <c r="BF405" s="11">
        <v>10974.24</v>
      </c>
      <c r="BG405" s="11">
        <v>8071.5950000000003</v>
      </c>
      <c r="BH405" s="37">
        <v>32328.51</v>
      </c>
      <c r="BI405" s="11">
        <v>60.319690000000001</v>
      </c>
      <c r="BJ405" s="11">
        <v>59.746690000000001</v>
      </c>
      <c r="BK405" s="11">
        <v>58.730319999999999</v>
      </c>
      <c r="BL405" s="11">
        <v>58.278500000000001</v>
      </c>
      <c r="BM405" s="11">
        <v>58.401260000000001</v>
      </c>
      <c r="BN405" s="11">
        <v>58.033230000000003</v>
      </c>
      <c r="BO405" s="11">
        <v>57.389130000000002</v>
      </c>
      <c r="BP405" s="11">
        <v>57.16921</v>
      </c>
      <c r="BQ405" s="11">
        <v>57.039610000000003</v>
      </c>
      <c r="BR405" s="11">
        <v>58.08276</v>
      </c>
      <c r="BS405" s="11">
        <v>59.506100000000004</v>
      </c>
      <c r="BT405" s="11">
        <v>61.867449999999998</v>
      </c>
      <c r="BU405" s="11">
        <v>63.491669999999999</v>
      </c>
      <c r="BV405" s="11">
        <v>63.945889999999999</v>
      </c>
      <c r="BW405" s="11">
        <v>64.385289999999998</v>
      </c>
      <c r="BX405" s="11">
        <v>64.320030000000003</v>
      </c>
      <c r="BY405" s="11">
        <v>64.051810000000003</v>
      </c>
      <c r="BZ405" s="11">
        <v>61.438740000000003</v>
      </c>
      <c r="CA405" s="11">
        <v>59.765749999999997</v>
      </c>
      <c r="CB405" s="11">
        <v>58.596769999999999</v>
      </c>
      <c r="CC405" s="11">
        <v>57.606610000000003</v>
      </c>
      <c r="CD405" s="11">
        <v>56.763860000000001</v>
      </c>
      <c r="CE405" s="11">
        <v>56.296460000000003</v>
      </c>
      <c r="CF405" s="11">
        <v>54.898580000000003</v>
      </c>
      <c r="CG405" s="11">
        <v>12666.11</v>
      </c>
      <c r="CH405" s="11">
        <v>10916.38</v>
      </c>
      <c r="CI405" s="11">
        <v>10816.67</v>
      </c>
      <c r="CJ405" s="11">
        <v>10673.23</v>
      </c>
      <c r="CK405" s="11">
        <v>7566.5159999999996</v>
      </c>
      <c r="CL405" s="11">
        <v>7346.8639999999996</v>
      </c>
      <c r="CM405" s="11">
        <v>8476.1890000000003</v>
      </c>
      <c r="CN405" s="11">
        <v>6629.723</v>
      </c>
      <c r="CO405" s="11">
        <v>8078.59</v>
      </c>
      <c r="CP405" s="11">
        <v>8006.39</v>
      </c>
      <c r="CQ405" s="11">
        <v>8285.35</v>
      </c>
      <c r="CR405" s="11">
        <v>7493.8590000000004</v>
      </c>
      <c r="CS405" s="11">
        <v>7552.817</v>
      </c>
      <c r="CT405" s="11">
        <v>7730.4089999999997</v>
      </c>
      <c r="CU405" s="11">
        <v>7694.6109999999999</v>
      </c>
      <c r="CV405" s="11">
        <v>7734.65</v>
      </c>
      <c r="CW405" s="11">
        <v>8201.6540000000005</v>
      </c>
      <c r="CX405" s="11">
        <v>9193.7289999999994</v>
      </c>
      <c r="CY405" s="11">
        <v>10277.75</v>
      </c>
      <c r="CZ405" s="11">
        <v>14250.09</v>
      </c>
      <c r="DA405" s="11">
        <v>21976.05</v>
      </c>
      <c r="DB405" s="11">
        <v>21607.73</v>
      </c>
      <c r="DC405" s="11">
        <v>14135.89</v>
      </c>
      <c r="DD405" s="11">
        <v>13791.61</v>
      </c>
      <c r="DE405" s="37">
        <v>8535.5949999999993</v>
      </c>
      <c r="DF405" s="11">
        <f t="shared" si="21"/>
        <v>18</v>
      </c>
      <c r="DG405" s="11">
        <f t="shared" si="22"/>
        <v>19</v>
      </c>
      <c r="DH405" s="20">
        <f t="shared" ref="DH405:DH468" ca="1" si="23">(SUM(OFFSET($AJ405, 0, $DF405-1, 1, $DG405-$DF405+1))-SUM(OFFSET($K405, 0, $DF405-1, 1, $DG405-$DF405+1)))/($DG405-$DF405+1)</f>
        <v>3862.3849999999948</v>
      </c>
      <c r="DI405" s="11">
        <v>0</v>
      </c>
    </row>
    <row r="406" spans="1:113" x14ac:dyDescent="0.25">
      <c r="A406" s="11" t="s">
        <v>57</v>
      </c>
      <c r="B406" s="11" t="s">
        <v>56</v>
      </c>
      <c r="C406" s="11" t="s">
        <v>32</v>
      </c>
      <c r="D406" s="11" t="s">
        <v>56</v>
      </c>
      <c r="E406" s="11" t="s">
        <v>56</v>
      </c>
      <c r="F406" s="11" t="s">
        <v>56</v>
      </c>
      <c r="G406" s="11" t="s">
        <v>174</v>
      </c>
      <c r="H406" s="1">
        <v>42037</v>
      </c>
      <c r="I406" s="11">
        <v>18</v>
      </c>
      <c r="J406" s="11">
        <v>19</v>
      </c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F406" s="11">
        <f t="shared" si="21"/>
        <v>18</v>
      </c>
      <c r="DG406" s="11">
        <f t="shared" si="22"/>
        <v>19</v>
      </c>
      <c r="DH406" s="20">
        <f t="shared" ca="1" si="23"/>
        <v>0</v>
      </c>
      <c r="DI406" s="11">
        <v>1</v>
      </c>
    </row>
    <row r="407" spans="1:113" x14ac:dyDescent="0.25">
      <c r="A407" s="11" t="s">
        <v>57</v>
      </c>
      <c r="B407" s="11" t="s">
        <v>56</v>
      </c>
      <c r="C407" s="11" t="s">
        <v>32</v>
      </c>
      <c r="D407" s="11" t="s">
        <v>56</v>
      </c>
      <c r="E407" s="11" t="s">
        <v>56</v>
      </c>
      <c r="F407" s="11" t="s">
        <v>56</v>
      </c>
      <c r="G407" s="11" t="s">
        <v>174</v>
      </c>
      <c r="H407" s="1">
        <v>42038</v>
      </c>
      <c r="I407" s="11">
        <v>18</v>
      </c>
      <c r="J407" s="11">
        <v>19</v>
      </c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F407" s="11">
        <f t="shared" si="21"/>
        <v>18</v>
      </c>
      <c r="DG407" s="11">
        <f t="shared" si="22"/>
        <v>19</v>
      </c>
      <c r="DH407" s="20">
        <f t="shared" ca="1" si="23"/>
        <v>0</v>
      </c>
      <c r="DI407" s="11">
        <v>1</v>
      </c>
    </row>
    <row r="408" spans="1:113" x14ac:dyDescent="0.25">
      <c r="A408" s="11" t="s">
        <v>57</v>
      </c>
      <c r="B408" s="11" t="s">
        <v>56</v>
      </c>
      <c r="C408" s="11" t="s">
        <v>32</v>
      </c>
      <c r="D408" s="11" t="s">
        <v>56</v>
      </c>
      <c r="E408" s="11" t="s">
        <v>56</v>
      </c>
      <c r="F408" s="11" t="s">
        <v>56</v>
      </c>
      <c r="G408" s="11" t="s">
        <v>174</v>
      </c>
      <c r="H408" s="1">
        <v>42039</v>
      </c>
      <c r="I408" s="11">
        <v>19</v>
      </c>
      <c r="J408" s="11">
        <v>19</v>
      </c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1"/>
      <c r="DC408" s="11"/>
      <c r="DD408" s="11"/>
      <c r="DF408" s="11">
        <f t="shared" si="21"/>
        <v>19</v>
      </c>
      <c r="DG408" s="11">
        <f t="shared" si="22"/>
        <v>19</v>
      </c>
      <c r="DH408" s="20">
        <f t="shared" ca="1" si="23"/>
        <v>0</v>
      </c>
      <c r="DI408" s="11">
        <v>1</v>
      </c>
    </row>
    <row r="409" spans="1:113" x14ac:dyDescent="0.25">
      <c r="A409" s="11" t="s">
        <v>57</v>
      </c>
      <c r="B409" s="11" t="s">
        <v>56</v>
      </c>
      <c r="C409" s="11" t="s">
        <v>32</v>
      </c>
      <c r="D409" s="11" t="s">
        <v>56</v>
      </c>
      <c r="E409" s="11" t="s">
        <v>56</v>
      </c>
      <c r="F409" s="11" t="s">
        <v>56</v>
      </c>
      <c r="G409" s="11" t="s">
        <v>174</v>
      </c>
      <c r="H409" s="1">
        <v>42040</v>
      </c>
      <c r="I409" s="11">
        <v>19</v>
      </c>
      <c r="J409" s="11">
        <v>19</v>
      </c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1"/>
      <c r="CO409" s="11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1"/>
      <c r="DC409" s="11"/>
      <c r="DD409" s="11"/>
      <c r="DF409" s="11">
        <f t="shared" si="21"/>
        <v>19</v>
      </c>
      <c r="DG409" s="11">
        <f t="shared" si="22"/>
        <v>19</v>
      </c>
      <c r="DH409" s="20">
        <f t="shared" ca="1" si="23"/>
        <v>0</v>
      </c>
      <c r="DI409" s="11">
        <v>1</v>
      </c>
    </row>
    <row r="410" spans="1:113" x14ac:dyDescent="0.25">
      <c r="A410" s="11" t="s">
        <v>57</v>
      </c>
      <c r="B410" s="11" t="s">
        <v>56</v>
      </c>
      <c r="C410" s="11" t="s">
        <v>32</v>
      </c>
      <c r="D410" s="11" t="s">
        <v>56</v>
      </c>
      <c r="E410" s="11" t="s">
        <v>56</v>
      </c>
      <c r="F410" s="11" t="s">
        <v>56</v>
      </c>
      <c r="G410" s="11" t="s">
        <v>174</v>
      </c>
      <c r="H410" s="1">
        <v>42044</v>
      </c>
      <c r="I410" s="11">
        <v>18</v>
      </c>
      <c r="J410" s="11">
        <v>19</v>
      </c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1"/>
      <c r="DC410" s="11"/>
      <c r="DD410" s="11"/>
      <c r="DF410" s="11">
        <f t="shared" si="21"/>
        <v>18</v>
      </c>
      <c r="DG410" s="11">
        <f t="shared" si="22"/>
        <v>19</v>
      </c>
      <c r="DH410" s="20">
        <f t="shared" ca="1" si="23"/>
        <v>0</v>
      </c>
      <c r="DI410" s="11">
        <v>1</v>
      </c>
    </row>
    <row r="411" spans="1:113" x14ac:dyDescent="0.25">
      <c r="A411" s="11" t="s">
        <v>57</v>
      </c>
      <c r="B411" s="11" t="s">
        <v>56</v>
      </c>
      <c r="C411" s="11" t="s">
        <v>32</v>
      </c>
      <c r="D411" s="11" t="s">
        <v>56</v>
      </c>
      <c r="E411" s="11" t="s">
        <v>56</v>
      </c>
      <c r="F411" s="11" t="s">
        <v>56</v>
      </c>
      <c r="G411" s="11" t="s">
        <v>174</v>
      </c>
      <c r="H411" s="1">
        <v>42045</v>
      </c>
      <c r="I411" s="11">
        <v>19</v>
      </c>
      <c r="J411" s="11">
        <v>19</v>
      </c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1"/>
      <c r="DC411" s="11"/>
      <c r="DD411" s="11"/>
      <c r="DF411" s="11">
        <f t="shared" si="21"/>
        <v>19</v>
      </c>
      <c r="DG411" s="11">
        <f t="shared" si="22"/>
        <v>19</v>
      </c>
      <c r="DH411" s="20">
        <f t="shared" ca="1" si="23"/>
        <v>0</v>
      </c>
      <c r="DI411" s="11">
        <v>1</v>
      </c>
    </row>
    <row r="412" spans="1:113" x14ac:dyDescent="0.25">
      <c r="A412" s="11" t="s">
        <v>57</v>
      </c>
      <c r="B412" s="11" t="s">
        <v>56</v>
      </c>
      <c r="C412" s="11" t="s">
        <v>32</v>
      </c>
      <c r="D412" s="11" t="s">
        <v>56</v>
      </c>
      <c r="E412" s="11" t="s">
        <v>56</v>
      </c>
      <c r="F412" s="11" t="s">
        <v>56</v>
      </c>
      <c r="G412" s="11" t="s">
        <v>174</v>
      </c>
      <c r="H412" s="1">
        <v>42046</v>
      </c>
      <c r="I412" s="11">
        <v>19</v>
      </c>
      <c r="J412" s="11">
        <v>19</v>
      </c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1"/>
      <c r="CO412" s="11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1"/>
      <c r="DC412" s="11"/>
      <c r="DD412" s="11"/>
      <c r="DF412" s="11">
        <f t="shared" si="21"/>
        <v>19</v>
      </c>
      <c r="DG412" s="11">
        <f t="shared" si="22"/>
        <v>19</v>
      </c>
      <c r="DH412" s="20">
        <f t="shared" ca="1" si="23"/>
        <v>0</v>
      </c>
      <c r="DI412" s="11">
        <v>1</v>
      </c>
    </row>
    <row r="413" spans="1:113" x14ac:dyDescent="0.25">
      <c r="A413" s="11" t="s">
        <v>57</v>
      </c>
      <c r="B413" s="11" t="s">
        <v>56</v>
      </c>
      <c r="C413" s="11" t="s">
        <v>32</v>
      </c>
      <c r="D413" s="11" t="s">
        <v>56</v>
      </c>
      <c r="E413" s="11" t="s">
        <v>56</v>
      </c>
      <c r="F413" s="11" t="s">
        <v>56</v>
      </c>
      <c r="G413" s="11" t="s">
        <v>174</v>
      </c>
      <c r="H413" s="1">
        <v>42052</v>
      </c>
      <c r="I413" s="11">
        <v>19</v>
      </c>
      <c r="J413" s="11">
        <v>19</v>
      </c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1"/>
      <c r="CO413" s="11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1"/>
      <c r="DC413" s="11"/>
      <c r="DD413" s="11"/>
      <c r="DF413" s="11">
        <f t="shared" si="21"/>
        <v>19</v>
      </c>
      <c r="DG413" s="11">
        <f t="shared" si="22"/>
        <v>19</v>
      </c>
      <c r="DH413" s="20">
        <f t="shared" ca="1" si="23"/>
        <v>0</v>
      </c>
      <c r="DI413" s="11">
        <v>1</v>
      </c>
    </row>
    <row r="414" spans="1:113" x14ac:dyDescent="0.25">
      <c r="A414" s="11" t="s">
        <v>57</v>
      </c>
      <c r="B414" s="11" t="s">
        <v>56</v>
      </c>
      <c r="C414" s="11" t="s">
        <v>32</v>
      </c>
      <c r="D414" s="11" t="s">
        <v>56</v>
      </c>
      <c r="E414" s="11" t="s">
        <v>56</v>
      </c>
      <c r="F414" s="11" t="s">
        <v>56</v>
      </c>
      <c r="G414" s="11" t="s">
        <v>174</v>
      </c>
      <c r="H414" s="1">
        <v>42053</v>
      </c>
      <c r="I414" s="11">
        <v>19</v>
      </c>
      <c r="J414" s="11">
        <v>19</v>
      </c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1"/>
      <c r="CO414" s="11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1"/>
      <c r="DC414" s="11"/>
      <c r="DD414" s="11"/>
      <c r="DF414" s="11">
        <f t="shared" si="21"/>
        <v>19</v>
      </c>
      <c r="DG414" s="11">
        <f t="shared" si="22"/>
        <v>19</v>
      </c>
      <c r="DH414" s="20">
        <f t="shared" ca="1" si="23"/>
        <v>0</v>
      </c>
      <c r="DI414" s="11">
        <v>1</v>
      </c>
    </row>
    <row r="415" spans="1:113" x14ac:dyDescent="0.25">
      <c r="A415" s="11" t="s">
        <v>57</v>
      </c>
      <c r="B415" s="11" t="s">
        <v>56</v>
      </c>
      <c r="C415" s="11" t="s">
        <v>32</v>
      </c>
      <c r="D415" s="11" t="s">
        <v>56</v>
      </c>
      <c r="E415" s="11" t="s">
        <v>56</v>
      </c>
      <c r="F415" s="11" t="s">
        <v>56</v>
      </c>
      <c r="G415" s="11" t="s">
        <v>174</v>
      </c>
      <c r="H415" s="1">
        <v>42181</v>
      </c>
      <c r="I415" s="11">
        <v>17</v>
      </c>
      <c r="J415" s="11">
        <v>19</v>
      </c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1"/>
      <c r="DC415" s="11"/>
      <c r="DD415" s="11"/>
      <c r="DF415" s="11">
        <f t="shared" si="21"/>
        <v>17</v>
      </c>
      <c r="DG415" s="11">
        <f t="shared" si="22"/>
        <v>19</v>
      </c>
      <c r="DH415" s="20">
        <f t="shared" ca="1" si="23"/>
        <v>0</v>
      </c>
      <c r="DI415" s="11">
        <v>1</v>
      </c>
    </row>
    <row r="416" spans="1:113" x14ac:dyDescent="0.25">
      <c r="A416" s="11" t="s">
        <v>57</v>
      </c>
      <c r="B416" s="11" t="s">
        <v>56</v>
      </c>
      <c r="C416" s="11" t="s">
        <v>32</v>
      </c>
      <c r="D416" s="11" t="s">
        <v>56</v>
      </c>
      <c r="E416" s="11" t="s">
        <v>56</v>
      </c>
      <c r="F416" s="11" t="s">
        <v>56</v>
      </c>
      <c r="G416" s="11" t="s">
        <v>174</v>
      </c>
      <c r="H416" s="1">
        <v>42184</v>
      </c>
      <c r="I416" s="11">
        <v>19</v>
      </c>
      <c r="J416" s="11">
        <v>19</v>
      </c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1"/>
      <c r="DC416" s="11"/>
      <c r="DD416" s="11"/>
      <c r="DF416" s="11">
        <f t="shared" si="21"/>
        <v>19</v>
      </c>
      <c r="DG416" s="11">
        <f t="shared" si="22"/>
        <v>19</v>
      </c>
      <c r="DH416" s="20">
        <f t="shared" ca="1" si="23"/>
        <v>0</v>
      </c>
      <c r="DI416" s="11">
        <v>1</v>
      </c>
    </row>
    <row r="417" spans="1:113" x14ac:dyDescent="0.25">
      <c r="A417" s="11" t="s">
        <v>57</v>
      </c>
      <c r="B417" s="11" t="s">
        <v>56</v>
      </c>
      <c r="C417" s="11" t="s">
        <v>32</v>
      </c>
      <c r="D417" s="11" t="s">
        <v>56</v>
      </c>
      <c r="E417" s="11" t="s">
        <v>56</v>
      </c>
      <c r="F417" s="11" t="s">
        <v>56</v>
      </c>
      <c r="G417" s="11" t="s">
        <v>174</v>
      </c>
      <c r="H417" s="1">
        <v>42185</v>
      </c>
      <c r="I417" s="11">
        <v>16</v>
      </c>
      <c r="J417" s="11">
        <v>19</v>
      </c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1"/>
      <c r="DC417" s="11"/>
      <c r="DD417" s="11"/>
      <c r="DF417" s="11">
        <f t="shared" si="21"/>
        <v>16</v>
      </c>
      <c r="DG417" s="11">
        <f t="shared" si="22"/>
        <v>19</v>
      </c>
      <c r="DH417" s="20">
        <f t="shared" ca="1" si="23"/>
        <v>0</v>
      </c>
      <c r="DI417" s="11">
        <v>1</v>
      </c>
    </row>
    <row r="418" spans="1:113" x14ac:dyDescent="0.25">
      <c r="A418" s="11" t="s">
        <v>57</v>
      </c>
      <c r="B418" s="11" t="s">
        <v>56</v>
      </c>
      <c r="C418" s="11" t="s">
        <v>32</v>
      </c>
      <c r="D418" s="11" t="s">
        <v>56</v>
      </c>
      <c r="E418" s="11" t="s">
        <v>56</v>
      </c>
      <c r="F418" s="11" t="s">
        <v>56</v>
      </c>
      <c r="G418" s="11" t="s">
        <v>174</v>
      </c>
      <c r="H418" s="1">
        <v>42186</v>
      </c>
      <c r="I418" s="11">
        <v>16</v>
      </c>
      <c r="J418" s="11">
        <v>19</v>
      </c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1"/>
      <c r="CO418" s="11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1"/>
      <c r="DC418" s="11"/>
      <c r="DD418" s="11"/>
      <c r="DF418" s="11">
        <f t="shared" si="21"/>
        <v>16</v>
      </c>
      <c r="DG418" s="11">
        <f t="shared" si="22"/>
        <v>19</v>
      </c>
      <c r="DH418" s="20">
        <f t="shared" ca="1" si="23"/>
        <v>0</v>
      </c>
      <c r="DI418" s="11">
        <v>1</v>
      </c>
    </row>
    <row r="419" spans="1:113" x14ac:dyDescent="0.25">
      <c r="A419" s="11" t="s">
        <v>57</v>
      </c>
      <c r="B419" s="11" t="s">
        <v>56</v>
      </c>
      <c r="C419" s="11" t="s">
        <v>32</v>
      </c>
      <c r="D419" s="11" t="s">
        <v>56</v>
      </c>
      <c r="E419" s="11" t="s">
        <v>56</v>
      </c>
      <c r="F419" s="11" t="s">
        <v>56</v>
      </c>
      <c r="G419" s="11" t="s">
        <v>174</v>
      </c>
      <c r="H419" s="1">
        <v>42187</v>
      </c>
      <c r="I419" s="11">
        <v>17</v>
      </c>
      <c r="J419" s="11">
        <v>18</v>
      </c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1"/>
      <c r="DC419" s="11"/>
      <c r="DD419" s="11"/>
      <c r="DF419" s="11">
        <f t="shared" si="21"/>
        <v>17</v>
      </c>
      <c r="DG419" s="11">
        <f t="shared" si="22"/>
        <v>18</v>
      </c>
      <c r="DH419" s="20">
        <f t="shared" ca="1" si="23"/>
        <v>0</v>
      </c>
      <c r="DI419" s="11">
        <v>1</v>
      </c>
    </row>
    <row r="420" spans="1:113" x14ac:dyDescent="0.25">
      <c r="A420" s="11" t="s">
        <v>57</v>
      </c>
      <c r="B420" s="11" t="s">
        <v>56</v>
      </c>
      <c r="C420" s="11" t="s">
        <v>32</v>
      </c>
      <c r="D420" s="11" t="s">
        <v>56</v>
      </c>
      <c r="E420" s="11" t="s">
        <v>56</v>
      </c>
      <c r="F420" s="11" t="s">
        <v>56</v>
      </c>
      <c r="G420" s="11" t="s">
        <v>174</v>
      </c>
      <c r="H420" s="1">
        <v>42207</v>
      </c>
      <c r="I420" s="11">
        <v>16</v>
      </c>
      <c r="J420" s="11">
        <v>16</v>
      </c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1"/>
      <c r="DC420" s="11"/>
      <c r="DD420" s="11"/>
      <c r="DF420" s="11">
        <f t="shared" si="21"/>
        <v>16</v>
      </c>
      <c r="DG420" s="11">
        <f t="shared" si="22"/>
        <v>16</v>
      </c>
      <c r="DH420" s="20">
        <f t="shared" ca="1" si="23"/>
        <v>0</v>
      </c>
      <c r="DI420" s="11">
        <v>1</v>
      </c>
    </row>
    <row r="421" spans="1:113" x14ac:dyDescent="0.25">
      <c r="A421" s="11" t="s">
        <v>57</v>
      </c>
      <c r="B421" s="11" t="s">
        <v>56</v>
      </c>
      <c r="C421" s="11" t="s">
        <v>32</v>
      </c>
      <c r="D421" s="11" t="s">
        <v>56</v>
      </c>
      <c r="E421" s="11" t="s">
        <v>56</v>
      </c>
      <c r="F421" s="11" t="s">
        <v>56</v>
      </c>
      <c r="G421" s="11" t="s">
        <v>174</v>
      </c>
      <c r="H421" s="1">
        <v>42213</v>
      </c>
      <c r="I421" s="11">
        <v>17</v>
      </c>
      <c r="J421" s="11">
        <v>19</v>
      </c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1"/>
      <c r="CO421" s="11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1"/>
      <c r="DC421" s="11"/>
      <c r="DD421" s="11"/>
      <c r="DF421" s="11">
        <f t="shared" si="21"/>
        <v>17</v>
      </c>
      <c r="DG421" s="11">
        <f t="shared" si="22"/>
        <v>19</v>
      </c>
      <c r="DH421" s="20">
        <f t="shared" ca="1" si="23"/>
        <v>0</v>
      </c>
      <c r="DI421" s="11">
        <v>1</v>
      </c>
    </row>
    <row r="422" spans="1:113" x14ac:dyDescent="0.25">
      <c r="A422" s="11" t="s">
        <v>57</v>
      </c>
      <c r="B422" s="11" t="s">
        <v>56</v>
      </c>
      <c r="C422" s="11" t="s">
        <v>32</v>
      </c>
      <c r="D422" s="11" t="s">
        <v>56</v>
      </c>
      <c r="E422" s="11" t="s">
        <v>56</v>
      </c>
      <c r="F422" s="11" t="s">
        <v>56</v>
      </c>
      <c r="G422" s="11" t="s">
        <v>174</v>
      </c>
      <c r="H422" s="1">
        <v>42213</v>
      </c>
      <c r="I422" s="11">
        <v>18</v>
      </c>
      <c r="J422" s="11">
        <v>18</v>
      </c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1"/>
      <c r="CO422" s="11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1"/>
      <c r="DC422" s="11"/>
      <c r="DD422" s="11"/>
      <c r="DF422" s="11">
        <f t="shared" si="21"/>
        <v>18</v>
      </c>
      <c r="DG422" s="11">
        <f t="shared" si="22"/>
        <v>18</v>
      </c>
      <c r="DH422" s="20">
        <f t="shared" ca="1" si="23"/>
        <v>0</v>
      </c>
      <c r="DI422" s="11">
        <v>1</v>
      </c>
    </row>
    <row r="423" spans="1:113" x14ac:dyDescent="0.25">
      <c r="A423" s="11" t="s">
        <v>57</v>
      </c>
      <c r="B423" s="11" t="s">
        <v>56</v>
      </c>
      <c r="C423" s="11" t="s">
        <v>32</v>
      </c>
      <c r="D423" s="11" t="s">
        <v>56</v>
      </c>
      <c r="E423" s="11" t="s">
        <v>56</v>
      </c>
      <c r="F423" s="11" t="s">
        <v>56</v>
      </c>
      <c r="G423" s="11" t="s">
        <v>174</v>
      </c>
      <c r="H423" s="1">
        <v>42213</v>
      </c>
      <c r="I423" s="11">
        <v>18</v>
      </c>
      <c r="J423" s="11">
        <v>19</v>
      </c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1"/>
      <c r="CO423" s="11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1"/>
      <c r="DC423" s="11"/>
      <c r="DD423" s="11"/>
      <c r="DF423" s="11">
        <f t="shared" si="21"/>
        <v>18</v>
      </c>
      <c r="DG423" s="11">
        <f t="shared" si="22"/>
        <v>19</v>
      </c>
      <c r="DH423" s="20">
        <f t="shared" ca="1" si="23"/>
        <v>0</v>
      </c>
      <c r="DI423" s="11">
        <v>1</v>
      </c>
    </row>
    <row r="424" spans="1:113" x14ac:dyDescent="0.25">
      <c r="A424" s="11" t="s">
        <v>57</v>
      </c>
      <c r="B424" s="11" t="s">
        <v>56</v>
      </c>
      <c r="C424" s="11" t="s">
        <v>32</v>
      </c>
      <c r="D424" s="11" t="s">
        <v>56</v>
      </c>
      <c r="E424" s="11" t="s">
        <v>56</v>
      </c>
      <c r="F424" s="11" t="s">
        <v>56</v>
      </c>
      <c r="G424" s="11" t="s">
        <v>174</v>
      </c>
      <c r="H424" s="1">
        <v>42214</v>
      </c>
      <c r="I424" s="11">
        <v>16</v>
      </c>
      <c r="J424" s="11">
        <v>19</v>
      </c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  <c r="BT424" s="11"/>
      <c r="BU424" s="11"/>
      <c r="BV424" s="11"/>
      <c r="BW424" s="11"/>
      <c r="BX424" s="11"/>
      <c r="BY424" s="11"/>
      <c r="BZ424" s="11"/>
      <c r="CA424" s="11"/>
      <c r="CB424" s="11"/>
      <c r="CC424" s="11"/>
      <c r="CD424" s="11"/>
      <c r="CE424" s="11"/>
      <c r="CF424" s="11"/>
      <c r="CG424" s="11"/>
      <c r="CH424" s="11"/>
      <c r="CI424" s="11"/>
      <c r="CJ424" s="11"/>
      <c r="CK424" s="11"/>
      <c r="CL424" s="11"/>
      <c r="CM424" s="11"/>
      <c r="CN424" s="11"/>
      <c r="CO424" s="11"/>
      <c r="CP424" s="11"/>
      <c r="CQ424" s="11"/>
      <c r="CR424" s="11"/>
      <c r="CS424" s="11"/>
      <c r="CT424" s="11"/>
      <c r="CU424" s="11"/>
      <c r="CV424" s="11"/>
      <c r="CW424" s="11"/>
      <c r="CX424" s="11"/>
      <c r="CY424" s="11"/>
      <c r="CZ424" s="11"/>
      <c r="DA424" s="11"/>
      <c r="DB424" s="11"/>
      <c r="DC424" s="11"/>
      <c r="DD424" s="11"/>
      <c r="DF424" s="11">
        <f t="shared" si="21"/>
        <v>16</v>
      </c>
      <c r="DG424" s="11">
        <f t="shared" si="22"/>
        <v>19</v>
      </c>
      <c r="DH424" s="20">
        <f t="shared" ca="1" si="23"/>
        <v>0</v>
      </c>
      <c r="DI424" s="11">
        <v>1</v>
      </c>
    </row>
    <row r="425" spans="1:113" x14ac:dyDescent="0.25">
      <c r="A425" s="11" t="s">
        <v>57</v>
      </c>
      <c r="B425" s="11" t="s">
        <v>56</v>
      </c>
      <c r="C425" s="11" t="s">
        <v>32</v>
      </c>
      <c r="D425" s="11" t="s">
        <v>56</v>
      </c>
      <c r="E425" s="11" t="s">
        <v>56</v>
      </c>
      <c r="F425" s="11" t="s">
        <v>56</v>
      </c>
      <c r="G425" s="11" t="s">
        <v>174</v>
      </c>
      <c r="H425" s="1">
        <v>42215</v>
      </c>
      <c r="I425" s="11">
        <v>17</v>
      </c>
      <c r="J425" s="11">
        <v>18</v>
      </c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  <c r="BT425" s="11"/>
      <c r="BU425" s="11"/>
      <c r="BV425" s="11"/>
      <c r="BW425" s="11"/>
      <c r="BX425" s="11"/>
      <c r="BY425" s="11"/>
      <c r="BZ425" s="11"/>
      <c r="CA425" s="11"/>
      <c r="CB425" s="11"/>
      <c r="CC425" s="11"/>
      <c r="CD425" s="11"/>
      <c r="CE425" s="11"/>
      <c r="CF425" s="11"/>
      <c r="CG425" s="11"/>
      <c r="CH425" s="11"/>
      <c r="CI425" s="11"/>
      <c r="CJ425" s="11"/>
      <c r="CK425" s="11"/>
      <c r="CL425" s="11"/>
      <c r="CM425" s="11"/>
      <c r="CN425" s="11"/>
      <c r="CO425" s="11"/>
      <c r="CP425" s="11"/>
      <c r="CQ425" s="11"/>
      <c r="CR425" s="11"/>
      <c r="CS425" s="11"/>
      <c r="CT425" s="11"/>
      <c r="CU425" s="11"/>
      <c r="CV425" s="11"/>
      <c r="CW425" s="11"/>
      <c r="CX425" s="11"/>
      <c r="CY425" s="11"/>
      <c r="CZ425" s="11"/>
      <c r="DA425" s="11"/>
      <c r="DB425" s="11"/>
      <c r="DC425" s="11"/>
      <c r="DD425" s="11"/>
      <c r="DF425" s="11">
        <f t="shared" si="21"/>
        <v>17</v>
      </c>
      <c r="DG425" s="11">
        <f t="shared" si="22"/>
        <v>18</v>
      </c>
      <c r="DH425" s="20">
        <f t="shared" ca="1" si="23"/>
        <v>0</v>
      </c>
      <c r="DI425" s="11">
        <v>1</v>
      </c>
    </row>
    <row r="426" spans="1:113" x14ac:dyDescent="0.25">
      <c r="A426" s="11" t="s">
        <v>57</v>
      </c>
      <c r="B426" s="11" t="s">
        <v>56</v>
      </c>
      <c r="C426" s="11" t="s">
        <v>32</v>
      </c>
      <c r="D426" s="11" t="s">
        <v>56</v>
      </c>
      <c r="E426" s="11" t="s">
        <v>56</v>
      </c>
      <c r="F426" s="11" t="s">
        <v>56</v>
      </c>
      <c r="G426" s="11" t="s">
        <v>174</v>
      </c>
      <c r="H426" s="1">
        <v>42216</v>
      </c>
      <c r="I426" s="11">
        <v>17</v>
      </c>
      <c r="J426" s="11">
        <v>17</v>
      </c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  <c r="BT426" s="11"/>
      <c r="BU426" s="11"/>
      <c r="BV426" s="11"/>
      <c r="BW426" s="11"/>
      <c r="BX426" s="11"/>
      <c r="BY426" s="11"/>
      <c r="BZ426" s="11"/>
      <c r="CA426" s="11"/>
      <c r="CB426" s="11"/>
      <c r="CC426" s="11"/>
      <c r="CD426" s="11"/>
      <c r="CE426" s="11"/>
      <c r="CF426" s="11"/>
      <c r="CG426" s="11"/>
      <c r="CH426" s="11"/>
      <c r="CI426" s="11"/>
      <c r="CJ426" s="11"/>
      <c r="CK426" s="11"/>
      <c r="CL426" s="11"/>
      <c r="CM426" s="11"/>
      <c r="CN426" s="11"/>
      <c r="CO426" s="11"/>
      <c r="CP426" s="11"/>
      <c r="CQ426" s="11"/>
      <c r="CR426" s="11"/>
      <c r="CS426" s="11"/>
      <c r="CT426" s="11"/>
      <c r="CU426" s="11"/>
      <c r="CV426" s="11"/>
      <c r="CW426" s="11"/>
      <c r="CX426" s="11"/>
      <c r="CY426" s="11"/>
      <c r="CZ426" s="11"/>
      <c r="DA426" s="11"/>
      <c r="DB426" s="11"/>
      <c r="DC426" s="11"/>
      <c r="DD426" s="11"/>
      <c r="DF426" s="11">
        <f t="shared" si="21"/>
        <v>17</v>
      </c>
      <c r="DG426" s="11">
        <f t="shared" si="22"/>
        <v>17</v>
      </c>
      <c r="DH426" s="20">
        <f t="shared" ca="1" si="23"/>
        <v>0</v>
      </c>
      <c r="DI426" s="11">
        <v>1</v>
      </c>
    </row>
    <row r="427" spans="1:113" x14ac:dyDescent="0.25">
      <c r="A427" s="11" t="s">
        <v>57</v>
      </c>
      <c r="B427" s="11" t="s">
        <v>56</v>
      </c>
      <c r="C427" s="11" t="s">
        <v>32</v>
      </c>
      <c r="D427" s="11" t="s">
        <v>56</v>
      </c>
      <c r="E427" s="11" t="s">
        <v>56</v>
      </c>
      <c r="F427" s="11" t="s">
        <v>56</v>
      </c>
      <c r="G427" s="11" t="s">
        <v>174</v>
      </c>
      <c r="H427" s="1">
        <v>42219</v>
      </c>
      <c r="I427" s="11">
        <v>17</v>
      </c>
      <c r="J427" s="11">
        <v>17</v>
      </c>
      <c r="K427" s="11">
        <v>1256.31</v>
      </c>
      <c r="L427" s="11">
        <v>1241.5260000000001</v>
      </c>
      <c r="M427" s="11">
        <v>1193.4069999999999</v>
      </c>
      <c r="N427" s="11">
        <v>1204.0260000000001</v>
      </c>
      <c r="O427" s="11">
        <v>1207.05</v>
      </c>
      <c r="P427" s="11">
        <v>1261.5219999999999</v>
      </c>
      <c r="Q427" s="11">
        <v>1768.8630000000001</v>
      </c>
      <c r="R427" s="11">
        <v>2572.174</v>
      </c>
      <c r="S427" s="11">
        <v>3008.8119999999999</v>
      </c>
      <c r="T427" s="11">
        <v>3293.11</v>
      </c>
      <c r="U427" s="11">
        <v>4568.5469999999996</v>
      </c>
      <c r="V427" s="11">
        <v>4750.8900000000003</v>
      </c>
      <c r="W427" s="11">
        <v>4897.87</v>
      </c>
      <c r="X427" s="11">
        <v>4942.0829999999996</v>
      </c>
      <c r="Y427" s="11">
        <v>4944.683</v>
      </c>
      <c r="Z427" s="11">
        <v>4962.9759999999997</v>
      </c>
      <c r="AA427" s="11">
        <v>4448.018</v>
      </c>
      <c r="AB427" s="11">
        <v>5071.0619999999999</v>
      </c>
      <c r="AC427" s="11">
        <v>4843.8270000000002</v>
      </c>
      <c r="AD427" s="11">
        <v>4666.5230000000001</v>
      </c>
      <c r="AE427" s="11">
        <v>4556.34</v>
      </c>
      <c r="AF427" s="11">
        <v>2589.9670000000001</v>
      </c>
      <c r="AG427" s="11">
        <v>1587.7260000000001</v>
      </c>
      <c r="AH427" s="11">
        <v>1315.6659999999999</v>
      </c>
      <c r="AI427" s="37">
        <v>4448.018</v>
      </c>
      <c r="AJ427" s="11">
        <v>1274.0239999999999</v>
      </c>
      <c r="AK427" s="11">
        <v>1250.1569999999999</v>
      </c>
      <c r="AL427" s="11">
        <v>1215.829</v>
      </c>
      <c r="AM427" s="11">
        <v>1222.9390000000001</v>
      </c>
      <c r="AN427" s="11">
        <v>1221.73</v>
      </c>
      <c r="AO427" s="11">
        <v>1326.0039999999999</v>
      </c>
      <c r="AP427" s="11">
        <v>1745.58</v>
      </c>
      <c r="AQ427" s="11">
        <v>2533.0790000000002</v>
      </c>
      <c r="AR427" s="11">
        <v>2946.5120000000002</v>
      </c>
      <c r="AS427" s="11">
        <v>3277.424</v>
      </c>
      <c r="AT427" s="11">
        <v>4522.1850000000004</v>
      </c>
      <c r="AU427" s="11">
        <v>4716.6769999999997</v>
      </c>
      <c r="AV427" s="11">
        <v>4862.3580000000002</v>
      </c>
      <c r="AW427" s="11">
        <v>4922.6639999999998</v>
      </c>
      <c r="AX427" s="11">
        <v>4925.7569999999996</v>
      </c>
      <c r="AY427" s="11">
        <v>5045.7420000000002</v>
      </c>
      <c r="AZ427" s="11">
        <v>4927.9870000000001</v>
      </c>
      <c r="BA427" s="11">
        <v>4959.9880000000003</v>
      </c>
      <c r="BB427" s="11">
        <v>4702.1530000000002</v>
      </c>
      <c r="BC427" s="11">
        <v>4502.8819999999996</v>
      </c>
      <c r="BD427" s="11">
        <v>4423.0479999999998</v>
      </c>
      <c r="BE427" s="11">
        <v>2588.567</v>
      </c>
      <c r="BF427" s="11">
        <v>1601.2719999999999</v>
      </c>
      <c r="BG427" s="11">
        <v>1356.3910000000001</v>
      </c>
      <c r="BH427" s="37">
        <v>4927.9870000000001</v>
      </c>
      <c r="BI427" s="11">
        <v>69.0428</v>
      </c>
      <c r="BJ427" s="11">
        <v>68.269199999999998</v>
      </c>
      <c r="BK427" s="11">
        <v>67.836799999999997</v>
      </c>
      <c r="BL427" s="11">
        <v>67.546400000000006</v>
      </c>
      <c r="BM427" s="11">
        <v>67.255200000000002</v>
      </c>
      <c r="BN427" s="11">
        <v>67.137200000000007</v>
      </c>
      <c r="BO427" s="11">
        <v>67.352800000000002</v>
      </c>
      <c r="BP427" s="11">
        <v>68.506</v>
      </c>
      <c r="BQ427" s="11">
        <v>70.339600000000004</v>
      </c>
      <c r="BR427" s="11">
        <v>73.187600000000003</v>
      </c>
      <c r="BS427" s="11">
        <v>76.412800000000004</v>
      </c>
      <c r="BT427" s="11">
        <v>78.988</v>
      </c>
      <c r="BU427" s="11">
        <v>81.004000000000005</v>
      </c>
      <c r="BV427" s="11">
        <v>81.355999999999995</v>
      </c>
      <c r="BW427" s="11">
        <v>81.38</v>
      </c>
      <c r="BX427" s="11">
        <v>81.896000000000001</v>
      </c>
      <c r="BY427" s="11">
        <v>81.94</v>
      </c>
      <c r="BZ427" s="11">
        <v>81</v>
      </c>
      <c r="CA427" s="11">
        <v>79.376000000000005</v>
      </c>
      <c r="CB427" s="11">
        <v>76.610799999999998</v>
      </c>
      <c r="CC427" s="11">
        <v>74.697599999999994</v>
      </c>
      <c r="CD427" s="11">
        <v>73.507599999999996</v>
      </c>
      <c r="CE427" s="11">
        <v>72.175600000000003</v>
      </c>
      <c r="CF427" s="11">
        <v>71.264799999999994</v>
      </c>
      <c r="CG427" s="11">
        <v>898.38149999999996</v>
      </c>
      <c r="CH427" s="11">
        <v>763.50810000000001</v>
      </c>
      <c r="CI427" s="11">
        <v>693.29409999999996</v>
      </c>
      <c r="CJ427" s="11">
        <v>695.81380000000001</v>
      </c>
      <c r="CK427" s="11">
        <v>613.03880000000004</v>
      </c>
      <c r="CL427" s="11">
        <v>731.41030000000001</v>
      </c>
      <c r="CM427" s="11">
        <v>779.62519999999995</v>
      </c>
      <c r="CN427" s="11">
        <v>859.20029999999997</v>
      </c>
      <c r="CO427" s="11">
        <v>1437.376</v>
      </c>
      <c r="CP427" s="11">
        <v>1321.758</v>
      </c>
      <c r="CQ427" s="11">
        <v>1726.71</v>
      </c>
      <c r="CR427" s="11">
        <v>617.92920000000004</v>
      </c>
      <c r="CS427" s="11">
        <v>440.65929999999997</v>
      </c>
      <c r="CT427" s="11">
        <v>414.87270000000001</v>
      </c>
      <c r="CU427" s="11">
        <v>426.27339999999998</v>
      </c>
      <c r="CV427" s="11">
        <v>695.60530000000006</v>
      </c>
      <c r="CW427" s="11">
        <v>981.6155</v>
      </c>
      <c r="CX427" s="11">
        <v>1217.181</v>
      </c>
      <c r="CY427" s="11">
        <v>2114.5700000000002</v>
      </c>
      <c r="CZ427" s="11">
        <v>4215.4030000000002</v>
      </c>
      <c r="DA427" s="11">
        <v>5217.9160000000002</v>
      </c>
      <c r="DB427" s="11">
        <v>3798.5039999999999</v>
      </c>
      <c r="DC427" s="11">
        <v>1296.0889999999999</v>
      </c>
      <c r="DD427" s="11">
        <v>977.06370000000004</v>
      </c>
      <c r="DE427" s="37">
        <v>981.6155</v>
      </c>
      <c r="DF427" s="11">
        <f t="shared" si="21"/>
        <v>17</v>
      </c>
      <c r="DG427" s="11">
        <f t="shared" si="22"/>
        <v>17</v>
      </c>
      <c r="DH427" s="20">
        <f t="shared" ca="1" si="23"/>
        <v>479.96900000000005</v>
      </c>
      <c r="DI427" s="11">
        <v>0</v>
      </c>
    </row>
    <row r="428" spans="1:113" x14ac:dyDescent="0.25">
      <c r="A428" s="11" t="s">
        <v>57</v>
      </c>
      <c r="B428" s="11" t="s">
        <v>56</v>
      </c>
      <c r="C428" s="11" t="s">
        <v>32</v>
      </c>
      <c r="D428" s="11" t="s">
        <v>56</v>
      </c>
      <c r="E428" s="11" t="s">
        <v>56</v>
      </c>
      <c r="F428" s="11" t="s">
        <v>56</v>
      </c>
      <c r="G428" s="11" t="s">
        <v>174</v>
      </c>
      <c r="H428" s="1">
        <v>42222</v>
      </c>
      <c r="I428" s="11">
        <v>17</v>
      </c>
      <c r="J428" s="11">
        <v>17</v>
      </c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F428" s="11">
        <f t="shared" si="21"/>
        <v>17</v>
      </c>
      <c r="DG428" s="11">
        <f t="shared" si="22"/>
        <v>17</v>
      </c>
      <c r="DH428" s="20">
        <f t="shared" ca="1" si="23"/>
        <v>0</v>
      </c>
      <c r="DI428" s="11">
        <v>1</v>
      </c>
    </row>
    <row r="429" spans="1:113" x14ac:dyDescent="0.25">
      <c r="A429" s="11" t="s">
        <v>57</v>
      </c>
      <c r="B429" s="11" t="s">
        <v>56</v>
      </c>
      <c r="C429" s="11" t="s">
        <v>32</v>
      </c>
      <c r="D429" s="11" t="s">
        <v>56</v>
      </c>
      <c r="E429" s="11" t="s">
        <v>56</v>
      </c>
      <c r="F429" s="11" t="s">
        <v>56</v>
      </c>
      <c r="G429" s="11" t="s">
        <v>174</v>
      </c>
      <c r="H429" s="1">
        <v>42222</v>
      </c>
      <c r="I429" s="11">
        <v>17</v>
      </c>
      <c r="J429" s="11">
        <v>18</v>
      </c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F429" s="11">
        <f t="shared" si="21"/>
        <v>17</v>
      </c>
      <c r="DG429" s="11">
        <f t="shared" si="22"/>
        <v>18</v>
      </c>
      <c r="DH429" s="20">
        <f t="shared" ca="1" si="23"/>
        <v>0</v>
      </c>
      <c r="DI429" s="11">
        <v>1</v>
      </c>
    </row>
    <row r="430" spans="1:113" x14ac:dyDescent="0.25">
      <c r="A430" s="11" t="s">
        <v>57</v>
      </c>
      <c r="B430" s="11" t="s">
        <v>56</v>
      </c>
      <c r="C430" s="11" t="s">
        <v>32</v>
      </c>
      <c r="D430" s="11" t="s">
        <v>56</v>
      </c>
      <c r="E430" s="11" t="s">
        <v>56</v>
      </c>
      <c r="F430" s="11" t="s">
        <v>56</v>
      </c>
      <c r="G430" s="11" t="s">
        <v>174</v>
      </c>
      <c r="H430" s="1">
        <v>42229</v>
      </c>
      <c r="I430" s="11">
        <v>18</v>
      </c>
      <c r="J430" s="11">
        <v>19</v>
      </c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  <c r="BT430" s="11"/>
      <c r="BU430" s="11"/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1"/>
      <c r="CQ430" s="11"/>
      <c r="CR430" s="11"/>
      <c r="CS430" s="11"/>
      <c r="CT430" s="11"/>
      <c r="CU430" s="11"/>
      <c r="CV430" s="11"/>
      <c r="CW430" s="11"/>
      <c r="CX430" s="11"/>
      <c r="CY430" s="11"/>
      <c r="CZ430" s="11"/>
      <c r="DA430" s="11"/>
      <c r="DB430" s="11"/>
      <c r="DC430" s="11"/>
      <c r="DD430" s="11"/>
      <c r="DF430" s="11">
        <f t="shared" si="21"/>
        <v>18</v>
      </c>
      <c r="DG430" s="11">
        <f t="shared" si="22"/>
        <v>19</v>
      </c>
      <c r="DH430" s="20">
        <f t="shared" ca="1" si="23"/>
        <v>0</v>
      </c>
      <c r="DI430" s="11">
        <v>1</v>
      </c>
    </row>
    <row r="431" spans="1:113" x14ac:dyDescent="0.25">
      <c r="A431" s="11" t="s">
        <v>57</v>
      </c>
      <c r="B431" s="11" t="s">
        <v>56</v>
      </c>
      <c r="C431" s="11" t="s">
        <v>32</v>
      </c>
      <c r="D431" s="11" t="s">
        <v>56</v>
      </c>
      <c r="E431" s="11" t="s">
        <v>56</v>
      </c>
      <c r="F431" s="11" t="s">
        <v>56</v>
      </c>
      <c r="G431" s="11" t="s">
        <v>174</v>
      </c>
      <c r="H431" s="1">
        <v>42230</v>
      </c>
      <c r="I431" s="11">
        <v>17</v>
      </c>
      <c r="J431" s="11">
        <v>18</v>
      </c>
      <c r="K431" s="11">
        <v>474.86160000000001</v>
      </c>
      <c r="L431" s="11">
        <v>492.90109999999999</v>
      </c>
      <c r="M431" s="11">
        <v>497.63220000000001</v>
      </c>
      <c r="N431" s="11">
        <v>520.11609999999996</v>
      </c>
      <c r="O431" s="11">
        <v>536.56110000000001</v>
      </c>
      <c r="P431" s="11">
        <v>559.52</v>
      </c>
      <c r="Q431" s="11">
        <v>773.88160000000005</v>
      </c>
      <c r="R431" s="11">
        <v>1623.1510000000001</v>
      </c>
      <c r="S431" s="11">
        <v>2047.5709999999999</v>
      </c>
      <c r="T431" s="11">
        <v>2202.9340000000002</v>
      </c>
      <c r="U431" s="11">
        <v>3212.973</v>
      </c>
      <c r="V431" s="11">
        <v>3332.6060000000002</v>
      </c>
      <c r="W431" s="11">
        <v>3391.357</v>
      </c>
      <c r="X431" s="11">
        <v>3444.422</v>
      </c>
      <c r="Y431" s="11">
        <v>3462.6529999999998</v>
      </c>
      <c r="Z431" s="11">
        <v>3437.473</v>
      </c>
      <c r="AA431" s="11">
        <v>3052.6129999999998</v>
      </c>
      <c r="AB431" s="11">
        <v>3186.5349999999999</v>
      </c>
      <c r="AC431" s="11">
        <v>3500.3220000000001</v>
      </c>
      <c r="AD431" s="11">
        <v>3376.9160000000002</v>
      </c>
      <c r="AE431" s="11">
        <v>3209.3939999999998</v>
      </c>
      <c r="AF431" s="11">
        <v>1800.6959999999999</v>
      </c>
      <c r="AG431" s="11">
        <v>961.32529999999997</v>
      </c>
      <c r="AH431" s="11">
        <v>612.45719999999994</v>
      </c>
      <c r="AI431" s="37">
        <v>3119.5740000000001</v>
      </c>
      <c r="AJ431" s="11">
        <v>483.99700000000001</v>
      </c>
      <c r="AK431" s="11">
        <v>491.24810000000002</v>
      </c>
      <c r="AL431" s="11">
        <v>496.44189999999998</v>
      </c>
      <c r="AM431" s="11">
        <v>512.63810000000001</v>
      </c>
      <c r="AN431" s="11">
        <v>522.50580000000002</v>
      </c>
      <c r="AO431" s="11">
        <v>568.20979999999997</v>
      </c>
      <c r="AP431" s="11">
        <v>769.85850000000005</v>
      </c>
      <c r="AQ431" s="11">
        <v>1615.951</v>
      </c>
      <c r="AR431" s="11">
        <v>1994.2370000000001</v>
      </c>
      <c r="AS431" s="11">
        <v>2206.1930000000002</v>
      </c>
      <c r="AT431" s="11">
        <v>3194.194</v>
      </c>
      <c r="AU431" s="11">
        <v>3330.6219999999998</v>
      </c>
      <c r="AV431" s="11">
        <v>3380.942</v>
      </c>
      <c r="AW431" s="11">
        <v>3445.701</v>
      </c>
      <c r="AX431" s="11">
        <v>3467.114</v>
      </c>
      <c r="AY431" s="11">
        <v>3515.8290000000002</v>
      </c>
      <c r="AZ431" s="11">
        <v>3400.0630000000001</v>
      </c>
      <c r="BA431" s="11">
        <v>3348.7060000000001</v>
      </c>
      <c r="BB431" s="11">
        <v>3359.8980000000001</v>
      </c>
      <c r="BC431" s="11">
        <v>3237.424</v>
      </c>
      <c r="BD431" s="11">
        <v>3122.4119999999998</v>
      </c>
      <c r="BE431" s="11">
        <v>1821.461</v>
      </c>
      <c r="BF431" s="11">
        <v>972.69159999999999</v>
      </c>
      <c r="BG431" s="11">
        <v>647.726</v>
      </c>
      <c r="BH431" s="37">
        <v>3358.1120000000001</v>
      </c>
      <c r="BI431" s="11">
        <v>71.196430000000007</v>
      </c>
      <c r="BJ431" s="11">
        <v>70.285709999999995</v>
      </c>
      <c r="BK431" s="11">
        <v>70.193569999999994</v>
      </c>
      <c r="BL431" s="11">
        <v>69.507859999999994</v>
      </c>
      <c r="BM431" s="11">
        <v>69.302139999999994</v>
      </c>
      <c r="BN431" s="11">
        <v>69.073570000000004</v>
      </c>
      <c r="BO431" s="11">
        <v>68.875720000000001</v>
      </c>
      <c r="BP431" s="11">
        <v>70.724999999999994</v>
      </c>
      <c r="BQ431" s="11">
        <v>73.524280000000005</v>
      </c>
      <c r="BR431" s="11">
        <v>76.880709999999993</v>
      </c>
      <c r="BS431" s="11">
        <v>79.549289999999999</v>
      </c>
      <c r="BT431" s="11">
        <v>81.509280000000004</v>
      </c>
      <c r="BU431" s="11">
        <v>82.790719999999993</v>
      </c>
      <c r="BV431" s="11">
        <v>84.357150000000004</v>
      </c>
      <c r="BW431" s="11">
        <v>85.821430000000007</v>
      </c>
      <c r="BX431" s="11">
        <v>87.05</v>
      </c>
      <c r="BY431" s="11">
        <v>86.528570000000002</v>
      </c>
      <c r="BZ431" s="11">
        <v>84.842860000000002</v>
      </c>
      <c r="CA431" s="11">
        <v>83.407139999999998</v>
      </c>
      <c r="CB431" s="11">
        <v>80.650000000000006</v>
      </c>
      <c r="CC431" s="11">
        <v>78.822850000000003</v>
      </c>
      <c r="CD431" s="11">
        <v>76.697860000000006</v>
      </c>
      <c r="CE431" s="11">
        <v>74.55</v>
      </c>
      <c r="CF431" s="11">
        <v>73.285709999999995</v>
      </c>
      <c r="CG431" s="11">
        <v>763.63559999999995</v>
      </c>
      <c r="CH431" s="11">
        <v>628.71759999999995</v>
      </c>
      <c r="CI431" s="11">
        <v>563.63900000000001</v>
      </c>
      <c r="CJ431" s="11">
        <v>579.80470000000003</v>
      </c>
      <c r="CK431" s="11">
        <v>507.98750000000001</v>
      </c>
      <c r="CL431" s="11">
        <v>599.28800000000001</v>
      </c>
      <c r="CM431" s="11">
        <v>679.65790000000004</v>
      </c>
      <c r="CN431" s="11">
        <v>770.75570000000005</v>
      </c>
      <c r="CO431" s="11">
        <v>1375.326</v>
      </c>
      <c r="CP431" s="11">
        <v>1352.0930000000001</v>
      </c>
      <c r="CQ431" s="11">
        <v>1710.3489999999999</v>
      </c>
      <c r="CR431" s="11">
        <v>561.80269999999996</v>
      </c>
      <c r="CS431" s="11">
        <v>369.66109999999998</v>
      </c>
      <c r="CT431" s="11">
        <v>349.43599999999998</v>
      </c>
      <c r="CU431" s="11">
        <v>376.34640000000002</v>
      </c>
      <c r="CV431" s="11">
        <v>586.67359999999996</v>
      </c>
      <c r="CW431" s="11">
        <v>609.42020000000002</v>
      </c>
      <c r="CX431" s="11">
        <v>719.56230000000005</v>
      </c>
      <c r="CY431" s="11">
        <v>1653.0519999999999</v>
      </c>
      <c r="CZ431" s="11">
        <v>5134.826</v>
      </c>
      <c r="DA431" s="11">
        <v>6901.5730000000003</v>
      </c>
      <c r="DB431" s="11">
        <v>4133.0569999999998</v>
      </c>
      <c r="DC431" s="11">
        <v>1169.3989999999999</v>
      </c>
      <c r="DD431" s="11">
        <v>777.71839999999997</v>
      </c>
      <c r="DE431" s="37">
        <v>676.81809999999996</v>
      </c>
      <c r="DF431" s="11">
        <f t="shared" si="21"/>
        <v>17</v>
      </c>
      <c r="DG431" s="11">
        <f t="shared" si="22"/>
        <v>18</v>
      </c>
      <c r="DH431" s="20">
        <f t="shared" ca="1" si="23"/>
        <v>254.8105000000005</v>
      </c>
      <c r="DI431" s="11">
        <v>0</v>
      </c>
    </row>
    <row r="432" spans="1:113" x14ac:dyDescent="0.25">
      <c r="A432" s="11" t="s">
        <v>57</v>
      </c>
      <c r="B432" s="11" t="s">
        <v>56</v>
      </c>
      <c r="C432" s="11" t="s">
        <v>32</v>
      </c>
      <c r="D432" s="11" t="s">
        <v>56</v>
      </c>
      <c r="E432" s="11" t="s">
        <v>56</v>
      </c>
      <c r="F432" s="11" t="s">
        <v>56</v>
      </c>
      <c r="G432" s="11" t="s">
        <v>174</v>
      </c>
      <c r="H432" s="1">
        <v>42230</v>
      </c>
      <c r="I432" s="11">
        <v>18</v>
      </c>
      <c r="J432" s="11">
        <v>18</v>
      </c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  <c r="BT432" s="11"/>
      <c r="BU432" s="11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1"/>
      <c r="CQ432" s="11"/>
      <c r="CR432" s="11"/>
      <c r="CS432" s="11"/>
      <c r="CT432" s="11"/>
      <c r="CU432" s="11"/>
      <c r="CV432" s="11"/>
      <c r="CW432" s="11"/>
      <c r="CX432" s="11"/>
      <c r="CY432" s="11"/>
      <c r="CZ432" s="11"/>
      <c r="DA432" s="11"/>
      <c r="DB432" s="11"/>
      <c r="DC432" s="11"/>
      <c r="DD432" s="11"/>
      <c r="DF432" s="11">
        <f t="shared" si="21"/>
        <v>18</v>
      </c>
      <c r="DG432" s="11">
        <f t="shared" si="22"/>
        <v>18</v>
      </c>
      <c r="DH432" s="20">
        <f t="shared" ca="1" si="23"/>
        <v>0</v>
      </c>
      <c r="DI432" s="11">
        <v>1</v>
      </c>
    </row>
    <row r="433" spans="1:113" x14ac:dyDescent="0.25">
      <c r="A433" s="11" t="s">
        <v>57</v>
      </c>
      <c r="B433" s="11" t="s">
        <v>56</v>
      </c>
      <c r="C433" s="11" t="s">
        <v>32</v>
      </c>
      <c r="D433" s="11" t="s">
        <v>56</v>
      </c>
      <c r="E433" s="11" t="s">
        <v>56</v>
      </c>
      <c r="F433" s="11" t="s">
        <v>56</v>
      </c>
      <c r="G433" s="11" t="s">
        <v>174</v>
      </c>
      <c r="H433" s="1">
        <v>42233</v>
      </c>
      <c r="I433" s="11">
        <v>17</v>
      </c>
      <c r="J433" s="11">
        <v>17</v>
      </c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  <c r="BT433" s="11"/>
      <c r="BU433" s="11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1"/>
      <c r="CQ433" s="11"/>
      <c r="CR433" s="11"/>
      <c r="CS433" s="11"/>
      <c r="CT433" s="11"/>
      <c r="CU433" s="11"/>
      <c r="CV433" s="11"/>
      <c r="CW433" s="11"/>
      <c r="CX433" s="11"/>
      <c r="CY433" s="11"/>
      <c r="CZ433" s="11"/>
      <c r="DA433" s="11"/>
      <c r="DB433" s="11"/>
      <c r="DC433" s="11"/>
      <c r="DD433" s="11"/>
      <c r="DF433" s="11">
        <f t="shared" si="21"/>
        <v>17</v>
      </c>
      <c r="DG433" s="11">
        <f t="shared" si="22"/>
        <v>17</v>
      </c>
      <c r="DH433" s="20">
        <f t="shared" ca="1" si="23"/>
        <v>0</v>
      </c>
      <c r="DI433" s="11">
        <v>1</v>
      </c>
    </row>
    <row r="434" spans="1:113" x14ac:dyDescent="0.25">
      <c r="A434" s="11" t="s">
        <v>57</v>
      </c>
      <c r="B434" s="11" t="s">
        <v>56</v>
      </c>
      <c r="C434" s="11" t="s">
        <v>32</v>
      </c>
      <c r="D434" s="11" t="s">
        <v>56</v>
      </c>
      <c r="E434" s="11" t="s">
        <v>56</v>
      </c>
      <c r="F434" s="11" t="s">
        <v>56</v>
      </c>
      <c r="G434" s="11" t="s">
        <v>174</v>
      </c>
      <c r="H434" s="1">
        <v>42233</v>
      </c>
      <c r="I434" s="11">
        <v>17</v>
      </c>
      <c r="J434" s="11">
        <v>18</v>
      </c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  <c r="BT434" s="11"/>
      <c r="BU434" s="11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1"/>
      <c r="CQ434" s="11"/>
      <c r="CR434" s="11"/>
      <c r="CS434" s="11"/>
      <c r="CT434" s="11"/>
      <c r="CU434" s="11"/>
      <c r="CV434" s="11"/>
      <c r="CW434" s="11"/>
      <c r="CX434" s="11"/>
      <c r="CY434" s="11"/>
      <c r="CZ434" s="11"/>
      <c r="DA434" s="11"/>
      <c r="DB434" s="11"/>
      <c r="DC434" s="11"/>
      <c r="DD434" s="11"/>
      <c r="DF434" s="11">
        <f t="shared" si="21"/>
        <v>17</v>
      </c>
      <c r="DG434" s="11">
        <f t="shared" si="22"/>
        <v>18</v>
      </c>
      <c r="DH434" s="20">
        <f t="shared" ca="1" si="23"/>
        <v>0</v>
      </c>
      <c r="DI434" s="11">
        <v>1</v>
      </c>
    </row>
    <row r="435" spans="1:113" x14ac:dyDescent="0.25">
      <c r="A435" s="11" t="s">
        <v>57</v>
      </c>
      <c r="B435" s="11" t="s">
        <v>56</v>
      </c>
      <c r="C435" s="11" t="s">
        <v>32</v>
      </c>
      <c r="D435" s="11" t="s">
        <v>56</v>
      </c>
      <c r="E435" s="11" t="s">
        <v>56</v>
      </c>
      <c r="F435" s="11" t="s">
        <v>56</v>
      </c>
      <c r="G435" s="11" t="s">
        <v>174</v>
      </c>
      <c r="H435" s="1">
        <v>42242</v>
      </c>
      <c r="I435" s="11">
        <v>16</v>
      </c>
      <c r="J435" s="11">
        <v>19</v>
      </c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  <c r="BT435" s="11"/>
      <c r="BU435" s="11"/>
      <c r="BV435" s="11"/>
      <c r="BW435" s="11"/>
      <c r="BX435" s="11"/>
      <c r="BY435" s="11"/>
      <c r="BZ435" s="11"/>
      <c r="CA435" s="11"/>
      <c r="CB435" s="11"/>
      <c r="CC435" s="11"/>
      <c r="CD435" s="11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1"/>
      <c r="CQ435" s="11"/>
      <c r="CR435" s="11"/>
      <c r="CS435" s="11"/>
      <c r="CT435" s="11"/>
      <c r="CU435" s="11"/>
      <c r="CV435" s="11"/>
      <c r="CW435" s="11"/>
      <c r="CX435" s="11"/>
      <c r="CY435" s="11"/>
      <c r="CZ435" s="11"/>
      <c r="DA435" s="11"/>
      <c r="DB435" s="11"/>
      <c r="DC435" s="11"/>
      <c r="DD435" s="11"/>
      <c r="DF435" s="11">
        <f t="shared" si="21"/>
        <v>16</v>
      </c>
      <c r="DG435" s="11">
        <f t="shared" si="22"/>
        <v>19</v>
      </c>
      <c r="DH435" s="20">
        <f t="shared" ca="1" si="23"/>
        <v>0</v>
      </c>
      <c r="DI435" s="11">
        <v>1</v>
      </c>
    </row>
    <row r="436" spans="1:113" x14ac:dyDescent="0.25">
      <c r="A436" s="11" t="s">
        <v>57</v>
      </c>
      <c r="B436" s="11" t="s">
        <v>56</v>
      </c>
      <c r="C436" s="11" t="s">
        <v>32</v>
      </c>
      <c r="D436" s="11" t="s">
        <v>56</v>
      </c>
      <c r="E436" s="11" t="s">
        <v>56</v>
      </c>
      <c r="F436" s="11" t="s">
        <v>56</v>
      </c>
      <c r="G436" s="11" t="s">
        <v>174</v>
      </c>
      <c r="H436" s="1">
        <v>42242</v>
      </c>
      <c r="I436" s="11">
        <v>17</v>
      </c>
      <c r="J436" s="11">
        <v>19</v>
      </c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1"/>
      <c r="CQ436" s="11"/>
      <c r="CR436" s="11"/>
      <c r="CS436" s="11"/>
      <c r="CT436" s="11"/>
      <c r="CU436" s="11"/>
      <c r="CV436" s="11"/>
      <c r="CW436" s="11"/>
      <c r="CX436" s="11"/>
      <c r="CY436" s="11"/>
      <c r="CZ436" s="11"/>
      <c r="DA436" s="11"/>
      <c r="DB436" s="11"/>
      <c r="DC436" s="11"/>
      <c r="DD436" s="11"/>
      <c r="DF436" s="11">
        <f t="shared" si="21"/>
        <v>17</v>
      </c>
      <c r="DG436" s="11">
        <f t="shared" si="22"/>
        <v>19</v>
      </c>
      <c r="DH436" s="20">
        <f t="shared" ca="1" si="23"/>
        <v>0</v>
      </c>
      <c r="DI436" s="11">
        <v>1</v>
      </c>
    </row>
    <row r="437" spans="1:113" x14ac:dyDescent="0.25">
      <c r="A437" s="11" t="s">
        <v>57</v>
      </c>
      <c r="B437" s="11" t="s">
        <v>56</v>
      </c>
      <c r="C437" s="11" t="s">
        <v>32</v>
      </c>
      <c r="D437" s="11" t="s">
        <v>56</v>
      </c>
      <c r="E437" s="11" t="s">
        <v>56</v>
      </c>
      <c r="F437" s="11" t="s">
        <v>56</v>
      </c>
      <c r="G437" s="11" t="s">
        <v>174</v>
      </c>
      <c r="H437" s="1">
        <v>42243</v>
      </c>
      <c r="I437" s="11">
        <v>18</v>
      </c>
      <c r="J437" s="11">
        <v>19</v>
      </c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1"/>
      <c r="CQ437" s="11"/>
      <c r="CR437" s="11"/>
      <c r="CS437" s="11"/>
      <c r="CT437" s="11"/>
      <c r="CU437" s="11"/>
      <c r="CV437" s="11"/>
      <c r="CW437" s="11"/>
      <c r="CX437" s="11"/>
      <c r="CY437" s="11"/>
      <c r="CZ437" s="11"/>
      <c r="DA437" s="11"/>
      <c r="DB437" s="11"/>
      <c r="DC437" s="11"/>
      <c r="DD437" s="11"/>
      <c r="DF437" s="11">
        <f t="shared" si="21"/>
        <v>18</v>
      </c>
      <c r="DG437" s="11">
        <f t="shared" si="22"/>
        <v>19</v>
      </c>
      <c r="DH437" s="20">
        <f t="shared" ca="1" si="23"/>
        <v>0</v>
      </c>
      <c r="DI437" s="11">
        <v>1</v>
      </c>
    </row>
    <row r="438" spans="1:113" x14ac:dyDescent="0.25">
      <c r="A438" s="11" t="s">
        <v>57</v>
      </c>
      <c r="B438" s="11" t="s">
        <v>56</v>
      </c>
      <c r="C438" s="11" t="s">
        <v>32</v>
      </c>
      <c r="D438" s="11" t="s">
        <v>56</v>
      </c>
      <c r="E438" s="11" t="s">
        <v>56</v>
      </c>
      <c r="F438" s="11" t="s">
        <v>56</v>
      </c>
      <c r="G438" s="11" t="s">
        <v>174</v>
      </c>
      <c r="H438" s="1">
        <v>42243</v>
      </c>
      <c r="I438" s="11">
        <v>19</v>
      </c>
      <c r="J438" s="11">
        <v>19</v>
      </c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1"/>
      <c r="CQ438" s="11"/>
      <c r="CR438" s="11"/>
      <c r="CS438" s="11"/>
      <c r="CT438" s="11"/>
      <c r="CU438" s="11"/>
      <c r="CV438" s="11"/>
      <c r="CW438" s="11"/>
      <c r="CX438" s="11"/>
      <c r="CY438" s="11"/>
      <c r="CZ438" s="11"/>
      <c r="DA438" s="11"/>
      <c r="DB438" s="11"/>
      <c r="DC438" s="11"/>
      <c r="DD438" s="11"/>
      <c r="DF438" s="11">
        <f t="shared" si="21"/>
        <v>19</v>
      </c>
      <c r="DG438" s="11">
        <f t="shared" si="22"/>
        <v>19</v>
      </c>
      <c r="DH438" s="20">
        <f t="shared" ca="1" si="23"/>
        <v>0</v>
      </c>
      <c r="DI438" s="11">
        <v>1</v>
      </c>
    </row>
    <row r="439" spans="1:113" x14ac:dyDescent="0.25">
      <c r="A439" s="11" t="s">
        <v>57</v>
      </c>
      <c r="B439" s="11" t="s">
        <v>56</v>
      </c>
      <c r="C439" s="11" t="s">
        <v>32</v>
      </c>
      <c r="D439" s="11" t="s">
        <v>56</v>
      </c>
      <c r="E439" s="11" t="s">
        <v>56</v>
      </c>
      <c r="F439" s="11" t="s">
        <v>56</v>
      </c>
      <c r="G439" s="11" t="s">
        <v>174</v>
      </c>
      <c r="H439" s="1">
        <v>42244</v>
      </c>
      <c r="I439" s="11">
        <v>17</v>
      </c>
      <c r="J439" s="11">
        <v>19</v>
      </c>
      <c r="K439" s="11">
        <v>1408.62</v>
      </c>
      <c r="L439" s="11">
        <v>1084.6610000000001</v>
      </c>
      <c r="M439" s="11">
        <v>1032.4559999999999</v>
      </c>
      <c r="N439" s="11">
        <v>1144.2929999999999</v>
      </c>
      <c r="O439" s="11">
        <v>1279.0999999999999</v>
      </c>
      <c r="P439" s="11">
        <v>1259.268</v>
      </c>
      <c r="Q439" s="11">
        <v>1783.6780000000001</v>
      </c>
      <c r="R439" s="11">
        <v>2794.5120000000002</v>
      </c>
      <c r="S439" s="11">
        <v>3191.6480000000001</v>
      </c>
      <c r="T439" s="11">
        <v>3206.4690000000001</v>
      </c>
      <c r="U439" s="11">
        <v>4763.3419999999996</v>
      </c>
      <c r="V439" s="11">
        <v>5056.29</v>
      </c>
      <c r="W439" s="11">
        <v>5172.3379999999997</v>
      </c>
      <c r="X439" s="11">
        <v>5312.5590000000002</v>
      </c>
      <c r="Y439" s="11">
        <v>5287.6189999999997</v>
      </c>
      <c r="Z439" s="11">
        <v>5284.451</v>
      </c>
      <c r="AA439" s="11">
        <v>4523.41</v>
      </c>
      <c r="AB439" s="11">
        <v>4785.4340000000002</v>
      </c>
      <c r="AC439" s="11">
        <v>5141.1049999999996</v>
      </c>
      <c r="AD439" s="11">
        <v>5033.527</v>
      </c>
      <c r="AE439" s="11">
        <v>4836.527</v>
      </c>
      <c r="AF439" s="11">
        <v>3617.1529999999998</v>
      </c>
      <c r="AG439" s="11">
        <v>2150.681</v>
      </c>
      <c r="AH439" s="11">
        <v>1193.1569999999999</v>
      </c>
      <c r="AI439" s="37">
        <v>4816.6499999999996</v>
      </c>
      <c r="AJ439" s="11">
        <v>1426.0039999999999</v>
      </c>
      <c r="AK439" s="11">
        <v>1093.2470000000001</v>
      </c>
      <c r="AL439" s="11">
        <v>1054.943</v>
      </c>
      <c r="AM439" s="11">
        <v>1162.8330000000001</v>
      </c>
      <c r="AN439" s="11">
        <v>1291.8530000000001</v>
      </c>
      <c r="AO439" s="11">
        <v>1320.856</v>
      </c>
      <c r="AP439" s="11">
        <v>1757.558</v>
      </c>
      <c r="AQ439" s="11">
        <v>2759.8049999999998</v>
      </c>
      <c r="AR439" s="11">
        <v>3130.5880000000002</v>
      </c>
      <c r="AS439" s="11">
        <v>3191.625</v>
      </c>
      <c r="AT439" s="11">
        <v>4718.4319999999998</v>
      </c>
      <c r="AU439" s="11">
        <v>5021.7420000000002</v>
      </c>
      <c r="AV439" s="11">
        <v>5137.009</v>
      </c>
      <c r="AW439" s="11">
        <v>5292.1229999999996</v>
      </c>
      <c r="AX439" s="11">
        <v>5267.6260000000002</v>
      </c>
      <c r="AY439" s="11">
        <v>5364.4979999999996</v>
      </c>
      <c r="AZ439" s="11">
        <v>4984.3339999999998</v>
      </c>
      <c r="BA439" s="11">
        <v>5102.4340000000002</v>
      </c>
      <c r="BB439" s="11">
        <v>5077.9570000000003</v>
      </c>
      <c r="BC439" s="11">
        <v>4895.518</v>
      </c>
      <c r="BD439" s="11">
        <v>4705.9470000000001</v>
      </c>
      <c r="BE439" s="11">
        <v>3616.1990000000001</v>
      </c>
      <c r="BF439" s="11">
        <v>2160.7890000000002</v>
      </c>
      <c r="BG439" s="11">
        <v>1232.182</v>
      </c>
      <c r="BH439" s="37">
        <v>5063.0190000000002</v>
      </c>
      <c r="BI439" s="11">
        <v>75.3</v>
      </c>
      <c r="BJ439" s="11">
        <v>74.770840000000007</v>
      </c>
      <c r="BK439" s="11">
        <v>74.504170000000002</v>
      </c>
      <c r="BL439" s="11">
        <v>73.724999999999994</v>
      </c>
      <c r="BM439" s="11">
        <v>73.241669999999999</v>
      </c>
      <c r="BN439" s="11">
        <v>72.712500000000006</v>
      </c>
      <c r="BO439" s="11">
        <v>72.419589999999999</v>
      </c>
      <c r="BP439" s="11">
        <v>74.7</v>
      </c>
      <c r="BQ439" s="11">
        <v>78.887500000000003</v>
      </c>
      <c r="BR439" s="11">
        <v>83.583340000000007</v>
      </c>
      <c r="BS439" s="11">
        <v>87.808329999999998</v>
      </c>
      <c r="BT439" s="11">
        <v>90.366669999999999</v>
      </c>
      <c r="BU439" s="11">
        <v>92.295839999999998</v>
      </c>
      <c r="BV439" s="11">
        <v>93.358339999999998</v>
      </c>
      <c r="BW439" s="11">
        <v>93.583330000000004</v>
      </c>
      <c r="BX439" s="11">
        <v>92.829160000000002</v>
      </c>
      <c r="BY439" s="11">
        <v>91.825000000000003</v>
      </c>
      <c r="BZ439" s="11">
        <v>90.220830000000007</v>
      </c>
      <c r="CA439" s="11">
        <v>87.7</v>
      </c>
      <c r="CB439" s="11">
        <v>84.212500000000006</v>
      </c>
      <c r="CC439" s="11">
        <v>81.266670000000005</v>
      </c>
      <c r="CD439" s="11">
        <v>79.629170000000002</v>
      </c>
      <c r="CE439" s="11">
        <v>78.262500000000003</v>
      </c>
      <c r="CF439" s="11">
        <v>77.095830000000007</v>
      </c>
      <c r="CG439" s="11">
        <v>1078.617</v>
      </c>
      <c r="CH439" s="11">
        <v>937.82709999999997</v>
      </c>
      <c r="CI439" s="11">
        <v>890.23659999999995</v>
      </c>
      <c r="CJ439" s="11">
        <v>852.51229999999998</v>
      </c>
      <c r="CK439" s="11">
        <v>728.10490000000004</v>
      </c>
      <c r="CL439" s="11">
        <v>850.84259999999995</v>
      </c>
      <c r="CM439" s="11">
        <v>910.40139999999997</v>
      </c>
      <c r="CN439" s="11">
        <v>1027.46</v>
      </c>
      <c r="CO439" s="11">
        <v>1746.076</v>
      </c>
      <c r="CP439" s="11">
        <v>1720.2819999999999</v>
      </c>
      <c r="CQ439" s="11">
        <v>2175.2689999999998</v>
      </c>
      <c r="CR439" s="11">
        <v>727.53930000000003</v>
      </c>
      <c r="CS439" s="11">
        <v>509.0761</v>
      </c>
      <c r="CT439" s="11">
        <v>460.14089999999999</v>
      </c>
      <c r="CU439" s="11">
        <v>453.71449999999999</v>
      </c>
      <c r="CV439" s="11">
        <v>703.12239999999997</v>
      </c>
      <c r="CW439" s="11">
        <v>715.73040000000003</v>
      </c>
      <c r="CX439" s="11">
        <v>717.45519999999999</v>
      </c>
      <c r="CY439" s="11">
        <v>1490.925</v>
      </c>
      <c r="CZ439" s="11">
        <v>4455.5709999999999</v>
      </c>
      <c r="DA439" s="11">
        <v>6381.6859999999997</v>
      </c>
      <c r="DB439" s="11">
        <v>4546.8069999999998</v>
      </c>
      <c r="DC439" s="11">
        <v>1720.607</v>
      </c>
      <c r="DD439" s="11">
        <v>1255.4110000000001</v>
      </c>
      <c r="DE439" s="37">
        <v>870.49300000000005</v>
      </c>
      <c r="DF439" s="11">
        <f t="shared" si="21"/>
        <v>17</v>
      </c>
      <c r="DG439" s="11">
        <f t="shared" si="22"/>
        <v>19</v>
      </c>
      <c r="DH439" s="20">
        <f t="shared" ca="1" si="23"/>
        <v>238.25866666666661</v>
      </c>
      <c r="DI439" s="11">
        <v>0</v>
      </c>
    </row>
    <row r="440" spans="1:113" x14ac:dyDescent="0.25">
      <c r="A440" s="11" t="s">
        <v>57</v>
      </c>
      <c r="B440" s="11" t="s">
        <v>56</v>
      </c>
      <c r="C440" s="11" t="s">
        <v>32</v>
      </c>
      <c r="D440" s="11" t="s">
        <v>56</v>
      </c>
      <c r="E440" s="11" t="s">
        <v>56</v>
      </c>
      <c r="F440" s="11" t="s">
        <v>56</v>
      </c>
      <c r="G440" s="11" t="s">
        <v>174</v>
      </c>
      <c r="H440" s="1">
        <v>42244</v>
      </c>
      <c r="I440" s="11">
        <v>18</v>
      </c>
      <c r="J440" s="11">
        <v>19</v>
      </c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1"/>
      <c r="CQ440" s="11"/>
      <c r="CR440" s="11"/>
      <c r="CS440" s="11"/>
      <c r="CT440" s="11"/>
      <c r="CU440" s="11"/>
      <c r="CV440" s="11"/>
      <c r="CW440" s="11"/>
      <c r="CX440" s="11"/>
      <c r="CY440" s="11"/>
      <c r="CZ440" s="11"/>
      <c r="DA440" s="11"/>
      <c r="DB440" s="11"/>
      <c r="DC440" s="11"/>
      <c r="DD440" s="11"/>
      <c r="DF440" s="11">
        <f t="shared" si="21"/>
        <v>18</v>
      </c>
      <c r="DG440" s="11">
        <f t="shared" si="22"/>
        <v>19</v>
      </c>
      <c r="DH440" s="20">
        <f t="shared" ca="1" si="23"/>
        <v>0</v>
      </c>
      <c r="DI440" s="11">
        <v>1</v>
      </c>
    </row>
    <row r="441" spans="1:113" x14ac:dyDescent="0.25">
      <c r="A441" s="11" t="s">
        <v>57</v>
      </c>
      <c r="B441" s="11" t="s">
        <v>56</v>
      </c>
      <c r="C441" s="11" t="s">
        <v>32</v>
      </c>
      <c r="D441" s="11" t="s">
        <v>56</v>
      </c>
      <c r="E441" s="11" t="s">
        <v>56</v>
      </c>
      <c r="F441" s="11" t="s">
        <v>56</v>
      </c>
      <c r="G441" s="11" t="s">
        <v>174</v>
      </c>
      <c r="H441" s="1">
        <v>42256</v>
      </c>
      <c r="I441" s="11">
        <v>16</v>
      </c>
      <c r="J441" s="11">
        <v>19</v>
      </c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  <c r="BT441" s="11"/>
      <c r="BU441" s="11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1"/>
      <c r="CQ441" s="11"/>
      <c r="CR441" s="11"/>
      <c r="CS441" s="11"/>
      <c r="CT441" s="11"/>
      <c r="CU441" s="11"/>
      <c r="CV441" s="11"/>
      <c r="CW441" s="11"/>
      <c r="CX441" s="11"/>
      <c r="CY441" s="11"/>
      <c r="CZ441" s="11"/>
      <c r="DA441" s="11"/>
      <c r="DB441" s="11"/>
      <c r="DC441" s="11"/>
      <c r="DD441" s="11"/>
      <c r="DF441" s="11">
        <f t="shared" si="21"/>
        <v>16</v>
      </c>
      <c r="DG441" s="11">
        <f t="shared" si="22"/>
        <v>19</v>
      </c>
      <c r="DH441" s="20">
        <f t="shared" ca="1" si="23"/>
        <v>0</v>
      </c>
      <c r="DI441" s="11">
        <v>1</v>
      </c>
    </row>
    <row r="442" spans="1:113" x14ac:dyDescent="0.25">
      <c r="A442" s="11" t="s">
        <v>57</v>
      </c>
      <c r="B442" s="11" t="s">
        <v>56</v>
      </c>
      <c r="C442" s="11" t="s">
        <v>32</v>
      </c>
      <c r="D442" s="11" t="s">
        <v>56</v>
      </c>
      <c r="E442" s="11" t="s">
        <v>56</v>
      </c>
      <c r="F442" s="11" t="s">
        <v>56</v>
      </c>
      <c r="G442" s="11" t="s">
        <v>174</v>
      </c>
      <c r="H442" s="1">
        <v>42257</v>
      </c>
      <c r="I442" s="11">
        <v>16</v>
      </c>
      <c r="J442" s="11">
        <v>19</v>
      </c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  <c r="BT442" s="11"/>
      <c r="BU442" s="11"/>
      <c r="BV442" s="11"/>
      <c r="BW442" s="11"/>
      <c r="BX442" s="11"/>
      <c r="BY442" s="11"/>
      <c r="BZ442" s="11"/>
      <c r="CA442" s="11"/>
      <c r="CB442" s="11"/>
      <c r="CC442" s="11"/>
      <c r="CD442" s="11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1"/>
      <c r="CQ442" s="11"/>
      <c r="CR442" s="11"/>
      <c r="CS442" s="11"/>
      <c r="CT442" s="11"/>
      <c r="CU442" s="11"/>
      <c r="CV442" s="11"/>
      <c r="CW442" s="11"/>
      <c r="CX442" s="11"/>
      <c r="CY442" s="11"/>
      <c r="CZ442" s="11"/>
      <c r="DA442" s="11"/>
      <c r="DB442" s="11"/>
      <c r="DC442" s="11"/>
      <c r="DD442" s="11"/>
      <c r="DF442" s="11">
        <f t="shared" si="21"/>
        <v>16</v>
      </c>
      <c r="DG442" s="11">
        <f t="shared" si="22"/>
        <v>19</v>
      </c>
      <c r="DH442" s="20">
        <f t="shared" ca="1" si="23"/>
        <v>0</v>
      </c>
      <c r="DI442" s="11">
        <v>1</v>
      </c>
    </row>
    <row r="443" spans="1:113" x14ac:dyDescent="0.25">
      <c r="A443" s="11" t="s">
        <v>57</v>
      </c>
      <c r="B443" s="11" t="s">
        <v>56</v>
      </c>
      <c r="C443" s="11" t="s">
        <v>32</v>
      </c>
      <c r="D443" s="11" t="s">
        <v>56</v>
      </c>
      <c r="E443" s="11" t="s">
        <v>56</v>
      </c>
      <c r="F443" s="11" t="s">
        <v>56</v>
      </c>
      <c r="G443" s="11" t="s">
        <v>174</v>
      </c>
      <c r="H443" s="1">
        <v>42258</v>
      </c>
      <c r="I443" s="11">
        <v>15</v>
      </c>
      <c r="J443" s="11">
        <v>18</v>
      </c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  <c r="BT443" s="11"/>
      <c r="BU443" s="11"/>
      <c r="BV443" s="11"/>
      <c r="BW443" s="11"/>
      <c r="BX443" s="11"/>
      <c r="BY443" s="11"/>
      <c r="BZ443" s="11"/>
      <c r="CA443" s="11"/>
      <c r="CB443" s="11"/>
      <c r="CC443" s="11"/>
      <c r="CD443" s="11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1"/>
      <c r="CQ443" s="11"/>
      <c r="CR443" s="11"/>
      <c r="CS443" s="11"/>
      <c r="CT443" s="11"/>
      <c r="CU443" s="11"/>
      <c r="CV443" s="11"/>
      <c r="CW443" s="11"/>
      <c r="CX443" s="11"/>
      <c r="CY443" s="11"/>
      <c r="CZ443" s="11"/>
      <c r="DA443" s="11"/>
      <c r="DB443" s="11"/>
      <c r="DC443" s="11"/>
      <c r="DD443" s="11"/>
      <c r="DF443" s="11">
        <f t="shared" si="21"/>
        <v>15</v>
      </c>
      <c r="DG443" s="11">
        <f t="shared" si="22"/>
        <v>18</v>
      </c>
      <c r="DH443" s="20">
        <f t="shared" ca="1" si="23"/>
        <v>0</v>
      </c>
      <c r="DI443" s="11">
        <v>1</v>
      </c>
    </row>
    <row r="444" spans="1:113" x14ac:dyDescent="0.25">
      <c r="A444" s="11" t="s">
        <v>57</v>
      </c>
      <c r="B444" s="11" t="s">
        <v>56</v>
      </c>
      <c r="C444" s="11" t="s">
        <v>32</v>
      </c>
      <c r="D444" s="11" t="s">
        <v>56</v>
      </c>
      <c r="E444" s="11" t="s">
        <v>56</v>
      </c>
      <c r="F444" s="11" t="s">
        <v>56</v>
      </c>
      <c r="G444" s="11" t="s">
        <v>174</v>
      </c>
      <c r="H444" s="1">
        <v>42258</v>
      </c>
      <c r="I444" s="11">
        <v>16</v>
      </c>
      <c r="J444" s="11">
        <v>19</v>
      </c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  <c r="BT444" s="11"/>
      <c r="BU444" s="11"/>
      <c r="BV444" s="11"/>
      <c r="BW444" s="11"/>
      <c r="BX444" s="11"/>
      <c r="BY444" s="11"/>
      <c r="BZ444" s="11"/>
      <c r="CA444" s="11"/>
      <c r="CB444" s="11"/>
      <c r="CC444" s="11"/>
      <c r="CD444" s="11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1"/>
      <c r="CQ444" s="11"/>
      <c r="CR444" s="11"/>
      <c r="CS444" s="11"/>
      <c r="CT444" s="11"/>
      <c r="CU444" s="11"/>
      <c r="CV444" s="11"/>
      <c r="CW444" s="11"/>
      <c r="CX444" s="11"/>
      <c r="CY444" s="11"/>
      <c r="CZ444" s="11"/>
      <c r="DA444" s="11"/>
      <c r="DB444" s="11"/>
      <c r="DC444" s="11"/>
      <c r="DD444" s="11"/>
      <c r="DF444" s="11">
        <f t="shared" si="21"/>
        <v>16</v>
      </c>
      <c r="DG444" s="11">
        <f t="shared" si="22"/>
        <v>19</v>
      </c>
      <c r="DH444" s="20">
        <f t="shared" ca="1" si="23"/>
        <v>0</v>
      </c>
      <c r="DI444" s="11">
        <v>1</v>
      </c>
    </row>
    <row r="445" spans="1:113" x14ac:dyDescent="0.25">
      <c r="A445" s="11" t="s">
        <v>57</v>
      </c>
      <c r="B445" s="11" t="s">
        <v>56</v>
      </c>
      <c r="C445" s="11" t="s">
        <v>32</v>
      </c>
      <c r="D445" s="11" t="s">
        <v>56</v>
      </c>
      <c r="E445" s="11" t="s">
        <v>56</v>
      </c>
      <c r="F445" s="11" t="s">
        <v>56</v>
      </c>
      <c r="G445" s="11" t="s">
        <v>174</v>
      </c>
      <c r="H445" s="1">
        <v>42268</v>
      </c>
      <c r="I445" s="11">
        <v>16</v>
      </c>
      <c r="J445" s="11">
        <v>19</v>
      </c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  <c r="BT445" s="11"/>
      <c r="BU445" s="11"/>
      <c r="BV445" s="11"/>
      <c r="BW445" s="11"/>
      <c r="BX445" s="11"/>
      <c r="BY445" s="11"/>
      <c r="BZ445" s="11"/>
      <c r="CA445" s="11"/>
      <c r="CB445" s="11"/>
      <c r="CC445" s="11"/>
      <c r="CD445" s="11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1"/>
      <c r="CQ445" s="11"/>
      <c r="CR445" s="11"/>
      <c r="CS445" s="11"/>
      <c r="CT445" s="11"/>
      <c r="CU445" s="11"/>
      <c r="CV445" s="11"/>
      <c r="CW445" s="11"/>
      <c r="CX445" s="11"/>
      <c r="CY445" s="11"/>
      <c r="CZ445" s="11"/>
      <c r="DA445" s="11"/>
      <c r="DB445" s="11"/>
      <c r="DC445" s="11"/>
      <c r="DD445" s="11"/>
      <c r="DF445" s="11">
        <f t="shared" si="21"/>
        <v>16</v>
      </c>
      <c r="DG445" s="11">
        <f t="shared" si="22"/>
        <v>19</v>
      </c>
      <c r="DH445" s="20">
        <f t="shared" ca="1" si="23"/>
        <v>0</v>
      </c>
      <c r="DI445" s="11">
        <v>1</v>
      </c>
    </row>
    <row r="446" spans="1:113" x14ac:dyDescent="0.25">
      <c r="A446" s="11" t="s">
        <v>57</v>
      </c>
      <c r="B446" s="11" t="s">
        <v>56</v>
      </c>
      <c r="C446" s="11" t="s">
        <v>32</v>
      </c>
      <c r="D446" s="11" t="s">
        <v>56</v>
      </c>
      <c r="E446" s="11" t="s">
        <v>56</v>
      </c>
      <c r="F446" s="11" t="s">
        <v>56</v>
      </c>
      <c r="G446" s="11" t="s">
        <v>174</v>
      </c>
      <c r="H446" s="1">
        <v>42271</v>
      </c>
      <c r="I446" s="11">
        <v>19</v>
      </c>
      <c r="J446" s="11">
        <v>19</v>
      </c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  <c r="BT446" s="11"/>
      <c r="BU446" s="11"/>
      <c r="BV446" s="11"/>
      <c r="BW446" s="11"/>
      <c r="BX446" s="11"/>
      <c r="BY446" s="11"/>
      <c r="BZ446" s="11"/>
      <c r="CA446" s="11"/>
      <c r="CB446" s="11"/>
      <c r="CC446" s="11"/>
      <c r="CD446" s="11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1"/>
      <c r="CQ446" s="11"/>
      <c r="CR446" s="11"/>
      <c r="CS446" s="11"/>
      <c r="CT446" s="11"/>
      <c r="CU446" s="11"/>
      <c r="CV446" s="11"/>
      <c r="CW446" s="11"/>
      <c r="CX446" s="11"/>
      <c r="CY446" s="11"/>
      <c r="CZ446" s="11"/>
      <c r="DA446" s="11"/>
      <c r="DB446" s="11"/>
      <c r="DC446" s="11"/>
      <c r="DD446" s="11"/>
      <c r="DF446" s="11">
        <f t="shared" si="21"/>
        <v>19</v>
      </c>
      <c r="DG446" s="11">
        <f t="shared" si="22"/>
        <v>19</v>
      </c>
      <c r="DH446" s="20">
        <f t="shared" ca="1" si="23"/>
        <v>0</v>
      </c>
      <c r="DI446" s="11">
        <v>1</v>
      </c>
    </row>
    <row r="447" spans="1:113" x14ac:dyDescent="0.25">
      <c r="A447" s="11" t="s">
        <v>57</v>
      </c>
      <c r="B447" s="11" t="s">
        <v>56</v>
      </c>
      <c r="C447" s="11" t="s">
        <v>32</v>
      </c>
      <c r="D447" s="11" t="s">
        <v>56</v>
      </c>
      <c r="E447" s="11" t="s">
        <v>56</v>
      </c>
      <c r="F447" s="11" t="s">
        <v>56</v>
      </c>
      <c r="G447" s="11" t="s">
        <v>174</v>
      </c>
      <c r="H447" s="1">
        <v>42272</v>
      </c>
      <c r="I447" s="11">
        <v>18</v>
      </c>
      <c r="J447" s="11">
        <v>19</v>
      </c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  <c r="BT447" s="11"/>
      <c r="BU447" s="11"/>
      <c r="BV447" s="11"/>
      <c r="BW447" s="11"/>
      <c r="BX447" s="11"/>
      <c r="BY447" s="11"/>
      <c r="BZ447" s="11"/>
      <c r="CA447" s="11"/>
      <c r="CB447" s="11"/>
      <c r="CC447" s="11"/>
      <c r="CD447" s="11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1"/>
      <c r="CQ447" s="11"/>
      <c r="CR447" s="11"/>
      <c r="CS447" s="11"/>
      <c r="CT447" s="11"/>
      <c r="CU447" s="11"/>
      <c r="CV447" s="11"/>
      <c r="CW447" s="11"/>
      <c r="CX447" s="11"/>
      <c r="CY447" s="11"/>
      <c r="CZ447" s="11"/>
      <c r="DA447" s="11"/>
      <c r="DB447" s="11"/>
      <c r="DC447" s="11"/>
      <c r="DD447" s="11"/>
      <c r="DF447" s="11">
        <f t="shared" si="21"/>
        <v>18</v>
      </c>
      <c r="DG447" s="11">
        <f t="shared" si="22"/>
        <v>19</v>
      </c>
      <c r="DH447" s="20">
        <f t="shared" ca="1" si="23"/>
        <v>0</v>
      </c>
      <c r="DI447" s="11">
        <v>1</v>
      </c>
    </row>
    <row r="448" spans="1:113" x14ac:dyDescent="0.25">
      <c r="A448" s="11" t="s">
        <v>57</v>
      </c>
      <c r="B448" s="11" t="s">
        <v>56</v>
      </c>
      <c r="C448" s="11" t="s">
        <v>32</v>
      </c>
      <c r="D448" s="11" t="s">
        <v>56</v>
      </c>
      <c r="E448" s="11" t="s">
        <v>56</v>
      </c>
      <c r="F448" s="11" t="s">
        <v>56</v>
      </c>
      <c r="G448" s="11" t="s">
        <v>174</v>
      </c>
      <c r="H448" s="1">
        <v>42276</v>
      </c>
      <c r="I448" s="11">
        <v>18</v>
      </c>
      <c r="J448" s="11">
        <v>18</v>
      </c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  <c r="BT448" s="11"/>
      <c r="BU448" s="11"/>
      <c r="BV448" s="11"/>
      <c r="BW448" s="11"/>
      <c r="BX448" s="11"/>
      <c r="BY448" s="11"/>
      <c r="BZ448" s="11"/>
      <c r="CA448" s="11"/>
      <c r="CB448" s="11"/>
      <c r="CC448" s="11"/>
      <c r="CD448" s="11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1"/>
      <c r="CQ448" s="11"/>
      <c r="CR448" s="11"/>
      <c r="CS448" s="11"/>
      <c r="CT448" s="11"/>
      <c r="CU448" s="11"/>
      <c r="CV448" s="11"/>
      <c r="CW448" s="11"/>
      <c r="CX448" s="11"/>
      <c r="CY448" s="11"/>
      <c r="CZ448" s="11"/>
      <c r="DA448" s="11"/>
      <c r="DB448" s="11"/>
      <c r="DC448" s="11"/>
      <c r="DD448" s="11"/>
      <c r="DF448" s="11">
        <f t="shared" si="21"/>
        <v>18</v>
      </c>
      <c r="DG448" s="11">
        <f t="shared" si="22"/>
        <v>18</v>
      </c>
      <c r="DH448" s="20">
        <f t="shared" ca="1" si="23"/>
        <v>0</v>
      </c>
      <c r="DI448" s="11">
        <v>1</v>
      </c>
    </row>
    <row r="449" spans="1:113" x14ac:dyDescent="0.25">
      <c r="A449" s="11" t="s">
        <v>57</v>
      </c>
      <c r="B449" s="11" t="s">
        <v>56</v>
      </c>
      <c r="C449" s="11" t="s">
        <v>32</v>
      </c>
      <c r="D449" s="11" t="s">
        <v>56</v>
      </c>
      <c r="E449" s="11" t="s">
        <v>56</v>
      </c>
      <c r="F449" s="11" t="s">
        <v>56</v>
      </c>
      <c r="G449" s="11" t="s">
        <v>174</v>
      </c>
      <c r="H449" s="1">
        <v>42285</v>
      </c>
      <c r="I449" s="11">
        <v>19</v>
      </c>
      <c r="J449" s="11">
        <v>19</v>
      </c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  <c r="BT449" s="11"/>
      <c r="BU449" s="11"/>
      <c r="BV449" s="11"/>
      <c r="BW449" s="11"/>
      <c r="BX449" s="11"/>
      <c r="BY449" s="11"/>
      <c r="BZ449" s="11"/>
      <c r="CA449" s="11"/>
      <c r="CB449" s="11"/>
      <c r="CC449" s="11"/>
      <c r="CD449" s="11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1"/>
      <c r="CQ449" s="11"/>
      <c r="CR449" s="11"/>
      <c r="CS449" s="11"/>
      <c r="CT449" s="11"/>
      <c r="CU449" s="11"/>
      <c r="CV449" s="11"/>
      <c r="CW449" s="11"/>
      <c r="CX449" s="11"/>
      <c r="CY449" s="11"/>
      <c r="CZ449" s="11"/>
      <c r="DA449" s="11"/>
      <c r="DB449" s="11"/>
      <c r="DC449" s="11"/>
      <c r="DD449" s="11"/>
      <c r="DF449" s="11">
        <f t="shared" si="21"/>
        <v>19</v>
      </c>
      <c r="DG449" s="11">
        <f t="shared" si="22"/>
        <v>19</v>
      </c>
      <c r="DH449" s="20">
        <f t="shared" ca="1" si="23"/>
        <v>0</v>
      </c>
      <c r="DI449" s="11">
        <v>1</v>
      </c>
    </row>
    <row r="450" spans="1:113" x14ac:dyDescent="0.25">
      <c r="A450" s="11" t="s">
        <v>57</v>
      </c>
      <c r="B450" s="11" t="s">
        <v>56</v>
      </c>
      <c r="C450" s="11" t="s">
        <v>32</v>
      </c>
      <c r="D450" s="11" t="s">
        <v>56</v>
      </c>
      <c r="E450" s="11" t="s">
        <v>56</v>
      </c>
      <c r="F450" s="11" t="s">
        <v>56</v>
      </c>
      <c r="G450" s="11" t="s">
        <v>174</v>
      </c>
      <c r="H450" s="1">
        <v>42286</v>
      </c>
      <c r="I450" s="11">
        <v>17</v>
      </c>
      <c r="J450" s="11">
        <v>19</v>
      </c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  <c r="BT450" s="11"/>
      <c r="BU450" s="11"/>
      <c r="BV450" s="11"/>
      <c r="BW450" s="11"/>
      <c r="BX450" s="11"/>
      <c r="BY450" s="11"/>
      <c r="BZ450" s="11"/>
      <c r="CA450" s="11"/>
      <c r="CB450" s="11"/>
      <c r="CC450" s="11"/>
      <c r="CD450" s="11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1"/>
      <c r="CQ450" s="11"/>
      <c r="CR450" s="11"/>
      <c r="CS450" s="11"/>
      <c r="CT450" s="11"/>
      <c r="CU450" s="11"/>
      <c r="CV450" s="11"/>
      <c r="CW450" s="11"/>
      <c r="CX450" s="11"/>
      <c r="CY450" s="11"/>
      <c r="CZ450" s="11"/>
      <c r="DA450" s="11"/>
      <c r="DB450" s="11"/>
      <c r="DC450" s="11"/>
      <c r="DD450" s="11"/>
      <c r="DF450" s="11">
        <f t="shared" si="21"/>
        <v>17</v>
      </c>
      <c r="DG450" s="11">
        <f t="shared" si="22"/>
        <v>19</v>
      </c>
      <c r="DH450" s="20">
        <f t="shared" ca="1" si="23"/>
        <v>0</v>
      </c>
      <c r="DI450" s="11">
        <v>1</v>
      </c>
    </row>
    <row r="451" spans="1:113" x14ac:dyDescent="0.25">
      <c r="A451" s="11" t="s">
        <v>57</v>
      </c>
      <c r="B451" s="11" t="s">
        <v>56</v>
      </c>
      <c r="C451" s="11" t="s">
        <v>32</v>
      </c>
      <c r="D451" s="11" t="s">
        <v>56</v>
      </c>
      <c r="E451" s="11" t="s">
        <v>56</v>
      </c>
      <c r="F451" s="11" t="s">
        <v>56</v>
      </c>
      <c r="G451" s="11" t="s">
        <v>174</v>
      </c>
      <c r="H451" s="1">
        <v>42286</v>
      </c>
      <c r="I451" s="11">
        <v>18</v>
      </c>
      <c r="J451" s="11">
        <v>19</v>
      </c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  <c r="BT451" s="11"/>
      <c r="BU451" s="11"/>
      <c r="BV451" s="11"/>
      <c r="BW451" s="11"/>
      <c r="BX451" s="11"/>
      <c r="BY451" s="11"/>
      <c r="BZ451" s="11"/>
      <c r="CA451" s="11"/>
      <c r="CB451" s="11"/>
      <c r="CC451" s="11"/>
      <c r="CD451" s="11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1"/>
      <c r="CQ451" s="11"/>
      <c r="CR451" s="11"/>
      <c r="CS451" s="11"/>
      <c r="CT451" s="11"/>
      <c r="CU451" s="11"/>
      <c r="CV451" s="11"/>
      <c r="CW451" s="11"/>
      <c r="CX451" s="11"/>
      <c r="CY451" s="11"/>
      <c r="CZ451" s="11"/>
      <c r="DA451" s="11"/>
      <c r="DB451" s="11"/>
      <c r="DC451" s="11"/>
      <c r="DD451" s="11"/>
      <c r="DF451" s="11">
        <f t="shared" si="21"/>
        <v>18</v>
      </c>
      <c r="DG451" s="11">
        <f t="shared" si="22"/>
        <v>19</v>
      </c>
      <c r="DH451" s="20">
        <f t="shared" ca="1" si="23"/>
        <v>0</v>
      </c>
      <c r="DI451" s="11">
        <v>1</v>
      </c>
    </row>
    <row r="452" spans="1:113" x14ac:dyDescent="0.25">
      <c r="A452" s="11" t="s">
        <v>57</v>
      </c>
      <c r="B452" s="11" t="s">
        <v>56</v>
      </c>
      <c r="C452" s="11" t="s">
        <v>32</v>
      </c>
      <c r="D452" s="11" t="s">
        <v>56</v>
      </c>
      <c r="E452" s="11" t="s">
        <v>56</v>
      </c>
      <c r="F452" s="11" t="s">
        <v>56</v>
      </c>
      <c r="G452" s="11" t="s">
        <v>174</v>
      </c>
      <c r="H452" s="1">
        <v>42289</v>
      </c>
      <c r="I452" s="11">
        <v>19</v>
      </c>
      <c r="J452" s="11">
        <v>19</v>
      </c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  <c r="BT452" s="11"/>
      <c r="BU452" s="11"/>
      <c r="BV452" s="11"/>
      <c r="BW452" s="11"/>
      <c r="BX452" s="11"/>
      <c r="BY452" s="11"/>
      <c r="BZ452" s="11"/>
      <c r="CA452" s="11"/>
      <c r="CB452" s="11"/>
      <c r="CC452" s="11"/>
      <c r="CD452" s="11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1"/>
      <c r="CQ452" s="11"/>
      <c r="CR452" s="11"/>
      <c r="CS452" s="11"/>
      <c r="CT452" s="11"/>
      <c r="CU452" s="11"/>
      <c r="CV452" s="11"/>
      <c r="CW452" s="11"/>
      <c r="CX452" s="11"/>
      <c r="CY452" s="11"/>
      <c r="CZ452" s="11"/>
      <c r="DA452" s="11"/>
      <c r="DB452" s="11"/>
      <c r="DC452" s="11"/>
      <c r="DD452" s="11"/>
      <c r="DF452" s="11">
        <f t="shared" si="21"/>
        <v>19</v>
      </c>
      <c r="DG452" s="11">
        <f t="shared" si="22"/>
        <v>19</v>
      </c>
      <c r="DH452" s="20">
        <f t="shared" ca="1" si="23"/>
        <v>0</v>
      </c>
      <c r="DI452" s="11">
        <v>1</v>
      </c>
    </row>
    <row r="453" spans="1:113" x14ac:dyDescent="0.25">
      <c r="A453" s="11" t="s">
        <v>57</v>
      </c>
      <c r="B453" s="11" t="s">
        <v>56</v>
      </c>
      <c r="C453" s="11" t="s">
        <v>32</v>
      </c>
      <c r="D453" s="11" t="s">
        <v>56</v>
      </c>
      <c r="E453" s="11" t="s">
        <v>56</v>
      </c>
      <c r="F453" s="11" t="s">
        <v>56</v>
      </c>
      <c r="G453" s="11" t="s">
        <v>174</v>
      </c>
      <c r="H453" s="1">
        <v>42290</v>
      </c>
      <c r="I453" s="11">
        <v>16</v>
      </c>
      <c r="J453" s="11">
        <v>19</v>
      </c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  <c r="BT453" s="11"/>
      <c r="BU453" s="11"/>
      <c r="BV453" s="11"/>
      <c r="BW453" s="11"/>
      <c r="BX453" s="11"/>
      <c r="BY453" s="11"/>
      <c r="BZ453" s="11"/>
      <c r="CA453" s="11"/>
      <c r="CB453" s="11"/>
      <c r="CC453" s="11"/>
      <c r="CD453" s="11"/>
      <c r="CE453" s="11"/>
      <c r="CF453" s="11"/>
      <c r="CG453" s="11"/>
      <c r="CH453" s="11"/>
      <c r="CI453" s="11"/>
      <c r="CJ453" s="11"/>
      <c r="CK453" s="11"/>
      <c r="CL453" s="11"/>
      <c r="CM453" s="11"/>
      <c r="CN453" s="11"/>
      <c r="CO453" s="11"/>
      <c r="CP453" s="11"/>
      <c r="CQ453" s="11"/>
      <c r="CR453" s="11"/>
      <c r="CS453" s="11"/>
      <c r="CT453" s="11"/>
      <c r="CU453" s="11"/>
      <c r="CV453" s="11"/>
      <c r="CW453" s="11"/>
      <c r="CX453" s="11"/>
      <c r="CY453" s="11"/>
      <c r="CZ453" s="11"/>
      <c r="DA453" s="11"/>
      <c r="DB453" s="11"/>
      <c r="DC453" s="11"/>
      <c r="DD453" s="11"/>
      <c r="DF453" s="11">
        <f t="shared" si="21"/>
        <v>16</v>
      </c>
      <c r="DG453" s="11">
        <f t="shared" si="22"/>
        <v>19</v>
      </c>
      <c r="DH453" s="20">
        <f t="shared" ca="1" si="23"/>
        <v>0</v>
      </c>
      <c r="DI453" s="11">
        <v>1</v>
      </c>
    </row>
    <row r="454" spans="1:113" x14ac:dyDescent="0.25">
      <c r="A454" s="11" t="s">
        <v>57</v>
      </c>
      <c r="B454" s="11" t="s">
        <v>56</v>
      </c>
      <c r="C454" s="11" t="s">
        <v>32</v>
      </c>
      <c r="D454" s="11" t="s">
        <v>56</v>
      </c>
      <c r="E454" s="11" t="s">
        <v>56</v>
      </c>
      <c r="F454" s="11" t="s">
        <v>56</v>
      </c>
      <c r="G454" s="11" t="s">
        <v>174</v>
      </c>
      <c r="H454" s="1">
        <v>42290</v>
      </c>
      <c r="I454" s="11">
        <v>17</v>
      </c>
      <c r="J454" s="11">
        <v>19</v>
      </c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  <c r="BT454" s="11"/>
      <c r="BU454" s="11"/>
      <c r="BV454" s="11"/>
      <c r="BW454" s="11"/>
      <c r="BX454" s="11"/>
      <c r="BY454" s="11"/>
      <c r="BZ454" s="11"/>
      <c r="CA454" s="11"/>
      <c r="CB454" s="11"/>
      <c r="CC454" s="11"/>
      <c r="CD454" s="11"/>
      <c r="CE454" s="11"/>
      <c r="CF454" s="11"/>
      <c r="CG454" s="11"/>
      <c r="CH454" s="11"/>
      <c r="CI454" s="11"/>
      <c r="CJ454" s="11"/>
      <c r="CK454" s="11"/>
      <c r="CL454" s="11"/>
      <c r="CM454" s="11"/>
      <c r="CN454" s="11"/>
      <c r="CO454" s="11"/>
      <c r="CP454" s="11"/>
      <c r="CQ454" s="11"/>
      <c r="CR454" s="11"/>
      <c r="CS454" s="11"/>
      <c r="CT454" s="11"/>
      <c r="CU454" s="11"/>
      <c r="CV454" s="11"/>
      <c r="CW454" s="11"/>
      <c r="CX454" s="11"/>
      <c r="CY454" s="11"/>
      <c r="CZ454" s="11"/>
      <c r="DA454" s="11"/>
      <c r="DB454" s="11"/>
      <c r="DC454" s="11"/>
      <c r="DD454" s="11"/>
      <c r="DF454" s="11">
        <f t="shared" si="21"/>
        <v>17</v>
      </c>
      <c r="DG454" s="11">
        <f t="shared" si="22"/>
        <v>19</v>
      </c>
      <c r="DH454" s="20">
        <f t="shared" ca="1" si="23"/>
        <v>0</v>
      </c>
      <c r="DI454" s="11">
        <v>1</v>
      </c>
    </row>
    <row r="455" spans="1:113" x14ac:dyDescent="0.25">
      <c r="A455" s="11" t="s">
        <v>57</v>
      </c>
      <c r="B455" s="11" t="s">
        <v>56</v>
      </c>
      <c r="C455" s="11" t="s">
        <v>32</v>
      </c>
      <c r="D455" s="11" t="s">
        <v>56</v>
      </c>
      <c r="E455" s="11" t="s">
        <v>56</v>
      </c>
      <c r="F455" s="11" t="s">
        <v>56</v>
      </c>
      <c r="G455" s="11" t="s">
        <v>174</v>
      </c>
      <c r="H455" s="1">
        <v>42291</v>
      </c>
      <c r="I455" s="11">
        <v>18</v>
      </c>
      <c r="J455" s="11">
        <v>19</v>
      </c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  <c r="BT455" s="11"/>
      <c r="BU455" s="11"/>
      <c r="BV455" s="11"/>
      <c r="BW455" s="11"/>
      <c r="BX455" s="11"/>
      <c r="BY455" s="11"/>
      <c r="BZ455" s="11"/>
      <c r="CA455" s="11"/>
      <c r="CB455" s="11"/>
      <c r="CC455" s="11"/>
      <c r="CD455" s="11"/>
      <c r="CE455" s="11"/>
      <c r="CF455" s="11"/>
      <c r="CG455" s="11"/>
      <c r="CH455" s="11"/>
      <c r="CI455" s="11"/>
      <c r="CJ455" s="11"/>
      <c r="CK455" s="11"/>
      <c r="CL455" s="11"/>
      <c r="CM455" s="11"/>
      <c r="CN455" s="11"/>
      <c r="CO455" s="11"/>
      <c r="CP455" s="11"/>
      <c r="CQ455" s="11"/>
      <c r="CR455" s="11"/>
      <c r="CS455" s="11"/>
      <c r="CT455" s="11"/>
      <c r="CU455" s="11"/>
      <c r="CV455" s="11"/>
      <c r="CW455" s="11"/>
      <c r="CX455" s="11"/>
      <c r="CY455" s="11"/>
      <c r="CZ455" s="11"/>
      <c r="DA455" s="11"/>
      <c r="DB455" s="11"/>
      <c r="DC455" s="11"/>
      <c r="DD455" s="11"/>
      <c r="DF455" s="11">
        <f t="shared" si="21"/>
        <v>18</v>
      </c>
      <c r="DG455" s="11">
        <f t="shared" si="22"/>
        <v>19</v>
      </c>
      <c r="DH455" s="20">
        <f t="shared" ca="1" si="23"/>
        <v>0</v>
      </c>
      <c r="DI455" s="11">
        <v>1</v>
      </c>
    </row>
    <row r="456" spans="1:113" x14ac:dyDescent="0.25">
      <c r="A456" s="11" t="s">
        <v>57</v>
      </c>
      <c r="B456" s="11" t="s">
        <v>56</v>
      </c>
      <c r="C456" s="11" t="s">
        <v>32</v>
      </c>
      <c r="D456" s="11" t="s">
        <v>56</v>
      </c>
      <c r="E456" s="11" t="s">
        <v>56</v>
      </c>
      <c r="F456" s="11" t="s">
        <v>56</v>
      </c>
      <c r="G456" s="11" t="s">
        <v>174</v>
      </c>
      <c r="H456" s="1">
        <v>42292</v>
      </c>
      <c r="I456" s="11">
        <v>18</v>
      </c>
      <c r="J456" s="11">
        <v>19</v>
      </c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  <c r="BT456" s="11"/>
      <c r="BU456" s="11"/>
      <c r="BV456" s="11"/>
      <c r="BW456" s="11"/>
      <c r="BX456" s="11"/>
      <c r="BY456" s="11"/>
      <c r="BZ456" s="11"/>
      <c r="CA456" s="11"/>
      <c r="CB456" s="11"/>
      <c r="CC456" s="11"/>
      <c r="CD456" s="11"/>
      <c r="CE456" s="11"/>
      <c r="CF456" s="11"/>
      <c r="CG456" s="11"/>
      <c r="CH456" s="11"/>
      <c r="CI456" s="11"/>
      <c r="CJ456" s="11"/>
      <c r="CK456" s="11"/>
      <c r="CL456" s="11"/>
      <c r="CM456" s="11"/>
      <c r="CN456" s="11"/>
      <c r="CO456" s="11"/>
      <c r="CP456" s="11"/>
      <c r="CQ456" s="11"/>
      <c r="CR456" s="11"/>
      <c r="CS456" s="11"/>
      <c r="CT456" s="11"/>
      <c r="CU456" s="11"/>
      <c r="CV456" s="11"/>
      <c r="CW456" s="11"/>
      <c r="CX456" s="11"/>
      <c r="CY456" s="11"/>
      <c r="CZ456" s="11"/>
      <c r="DA456" s="11"/>
      <c r="DB456" s="11"/>
      <c r="DC456" s="11"/>
      <c r="DD456" s="11"/>
      <c r="DF456" s="11">
        <f t="shared" si="21"/>
        <v>18</v>
      </c>
      <c r="DG456" s="11">
        <f t="shared" si="22"/>
        <v>19</v>
      </c>
      <c r="DH456" s="20">
        <f t="shared" ca="1" si="23"/>
        <v>0</v>
      </c>
      <c r="DI456" s="11">
        <v>1</v>
      </c>
    </row>
    <row r="457" spans="1:113" x14ac:dyDescent="0.25">
      <c r="A457" s="11" t="s">
        <v>57</v>
      </c>
      <c r="B457" s="11" t="s">
        <v>56</v>
      </c>
      <c r="C457" s="11" t="s">
        <v>32</v>
      </c>
      <c r="D457" s="11" t="s">
        <v>56</v>
      </c>
      <c r="E457" s="11" t="s">
        <v>56</v>
      </c>
      <c r="F457" s="11" t="s">
        <v>56</v>
      </c>
      <c r="G457" s="11" t="s">
        <v>174</v>
      </c>
      <c r="H457" s="1">
        <v>42292</v>
      </c>
      <c r="I457" s="11">
        <v>19</v>
      </c>
      <c r="J457" s="11">
        <v>19</v>
      </c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  <c r="BT457" s="11"/>
      <c r="BU457" s="11"/>
      <c r="BV457" s="11"/>
      <c r="BW457" s="11"/>
      <c r="BX457" s="11"/>
      <c r="BY457" s="11"/>
      <c r="BZ457" s="11"/>
      <c r="CA457" s="11"/>
      <c r="CB457" s="11"/>
      <c r="CC457" s="11"/>
      <c r="CD457" s="11"/>
      <c r="CE457" s="11"/>
      <c r="CF457" s="11"/>
      <c r="CG457" s="11"/>
      <c r="CH457" s="11"/>
      <c r="CI457" s="11"/>
      <c r="CJ457" s="11"/>
      <c r="CK457" s="11"/>
      <c r="CL457" s="11"/>
      <c r="CM457" s="11"/>
      <c r="CN457" s="11"/>
      <c r="CO457" s="11"/>
      <c r="CP457" s="11"/>
      <c r="CQ457" s="11"/>
      <c r="CR457" s="11"/>
      <c r="CS457" s="11"/>
      <c r="CT457" s="11"/>
      <c r="CU457" s="11"/>
      <c r="CV457" s="11"/>
      <c r="CW457" s="11"/>
      <c r="CX457" s="11"/>
      <c r="CY457" s="11"/>
      <c r="CZ457" s="11"/>
      <c r="DA457" s="11"/>
      <c r="DB457" s="11"/>
      <c r="DC457" s="11"/>
      <c r="DD457" s="11"/>
      <c r="DF457" s="11">
        <f t="shared" si="21"/>
        <v>19</v>
      </c>
      <c r="DG457" s="11">
        <f t="shared" si="22"/>
        <v>19</v>
      </c>
      <c r="DH457" s="20">
        <f t="shared" ca="1" si="23"/>
        <v>0</v>
      </c>
      <c r="DI457" s="11">
        <v>1</v>
      </c>
    </row>
    <row r="458" spans="1:113" x14ac:dyDescent="0.25">
      <c r="A458" s="11" t="s">
        <v>57</v>
      </c>
      <c r="B458" s="11" t="s">
        <v>56</v>
      </c>
      <c r="C458" s="11" t="s">
        <v>32</v>
      </c>
      <c r="D458" s="11" t="s">
        <v>56</v>
      </c>
      <c r="E458" s="11" t="s">
        <v>56</v>
      </c>
      <c r="F458" s="11" t="s">
        <v>56</v>
      </c>
      <c r="G458" s="11" t="s">
        <v>174</v>
      </c>
      <c r="H458" s="1">
        <v>42293</v>
      </c>
      <c r="I458" s="11">
        <v>19</v>
      </c>
      <c r="J458" s="11">
        <v>19</v>
      </c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1"/>
      <c r="BW458" s="11"/>
      <c r="BX458" s="11"/>
      <c r="BY458" s="11"/>
      <c r="BZ458" s="11"/>
      <c r="CA458" s="11"/>
      <c r="CB458" s="11"/>
      <c r="CC458" s="11"/>
      <c r="CD458" s="11"/>
      <c r="CE458" s="11"/>
      <c r="CF458" s="11"/>
      <c r="CG458" s="11"/>
      <c r="CH458" s="11"/>
      <c r="CI458" s="11"/>
      <c r="CJ458" s="11"/>
      <c r="CK458" s="11"/>
      <c r="CL458" s="11"/>
      <c r="CM458" s="11"/>
      <c r="CN458" s="11"/>
      <c r="CO458" s="11"/>
      <c r="CP458" s="11"/>
      <c r="CQ458" s="11"/>
      <c r="CR458" s="11"/>
      <c r="CS458" s="11"/>
      <c r="CT458" s="11"/>
      <c r="CU458" s="11"/>
      <c r="CV458" s="11"/>
      <c r="CW458" s="11"/>
      <c r="CX458" s="11"/>
      <c r="CY458" s="11"/>
      <c r="CZ458" s="11"/>
      <c r="DA458" s="11"/>
      <c r="DB458" s="11"/>
      <c r="DC458" s="11"/>
      <c r="DD458" s="11"/>
      <c r="DF458" s="11">
        <f t="shared" si="21"/>
        <v>19</v>
      </c>
      <c r="DG458" s="11">
        <f t="shared" si="22"/>
        <v>19</v>
      </c>
      <c r="DH458" s="20">
        <f t="shared" ca="1" si="23"/>
        <v>0</v>
      </c>
      <c r="DI458" s="11">
        <v>1</v>
      </c>
    </row>
    <row r="459" spans="1:113" x14ac:dyDescent="0.25">
      <c r="A459" s="11" t="s">
        <v>57</v>
      </c>
      <c r="B459" s="11" t="s">
        <v>56</v>
      </c>
      <c r="C459" s="11" t="s">
        <v>32</v>
      </c>
      <c r="D459" s="11" t="s">
        <v>56</v>
      </c>
      <c r="E459" s="11" t="s">
        <v>56</v>
      </c>
      <c r="F459" s="11" t="s">
        <v>56</v>
      </c>
      <c r="G459" s="11" t="s">
        <v>174</v>
      </c>
      <c r="H459" s="1">
        <v>42296</v>
      </c>
      <c r="I459" s="11">
        <v>19</v>
      </c>
      <c r="J459" s="11">
        <v>19</v>
      </c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  <c r="BT459" s="11"/>
      <c r="BU459" s="11"/>
      <c r="BV459" s="11"/>
      <c r="BW459" s="11"/>
      <c r="BX459" s="11"/>
      <c r="BY459" s="11"/>
      <c r="BZ459" s="11"/>
      <c r="CA459" s="11"/>
      <c r="CB459" s="11"/>
      <c r="CC459" s="11"/>
      <c r="CD459" s="11"/>
      <c r="CE459" s="11"/>
      <c r="CF459" s="11"/>
      <c r="CG459" s="11"/>
      <c r="CH459" s="11"/>
      <c r="CI459" s="11"/>
      <c r="CJ459" s="11"/>
      <c r="CK459" s="11"/>
      <c r="CL459" s="11"/>
      <c r="CM459" s="11"/>
      <c r="CN459" s="11"/>
      <c r="CO459" s="11"/>
      <c r="CP459" s="11"/>
      <c r="CQ459" s="11"/>
      <c r="CR459" s="11"/>
      <c r="CS459" s="11"/>
      <c r="CT459" s="11"/>
      <c r="CU459" s="11"/>
      <c r="CV459" s="11"/>
      <c r="CW459" s="11"/>
      <c r="CX459" s="11"/>
      <c r="CY459" s="11"/>
      <c r="CZ459" s="11"/>
      <c r="DA459" s="11"/>
      <c r="DB459" s="11"/>
      <c r="DC459" s="11"/>
      <c r="DD459" s="11"/>
      <c r="DF459" s="11">
        <f t="shared" si="21"/>
        <v>19</v>
      </c>
      <c r="DG459" s="11">
        <f t="shared" si="22"/>
        <v>19</v>
      </c>
      <c r="DH459" s="20">
        <f t="shared" ca="1" si="23"/>
        <v>0</v>
      </c>
      <c r="DI459" s="11">
        <v>1</v>
      </c>
    </row>
    <row r="460" spans="1:113" x14ac:dyDescent="0.25">
      <c r="A460" s="11" t="s">
        <v>57</v>
      </c>
      <c r="B460" s="11" t="s">
        <v>56</v>
      </c>
      <c r="C460" s="11" t="s">
        <v>32</v>
      </c>
      <c r="D460" s="11" t="s">
        <v>56</v>
      </c>
      <c r="E460" s="11" t="s">
        <v>56</v>
      </c>
      <c r="F460" s="11" t="s">
        <v>56</v>
      </c>
      <c r="G460" s="11" t="s">
        <v>174</v>
      </c>
      <c r="H460" s="1">
        <v>42303</v>
      </c>
      <c r="I460" s="11">
        <v>19</v>
      </c>
      <c r="J460" s="11">
        <v>19</v>
      </c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  <c r="BT460" s="11"/>
      <c r="BU460" s="11"/>
      <c r="BV460" s="11"/>
      <c r="BW460" s="11"/>
      <c r="BX460" s="11"/>
      <c r="BY460" s="11"/>
      <c r="BZ460" s="11"/>
      <c r="CA460" s="11"/>
      <c r="CB460" s="11"/>
      <c r="CC460" s="11"/>
      <c r="CD460" s="11"/>
      <c r="CE460" s="11"/>
      <c r="CF460" s="11"/>
      <c r="CG460" s="11"/>
      <c r="CH460" s="11"/>
      <c r="CI460" s="11"/>
      <c r="CJ460" s="11"/>
      <c r="CK460" s="11"/>
      <c r="CL460" s="11"/>
      <c r="CM460" s="11"/>
      <c r="CN460" s="11"/>
      <c r="CO460" s="11"/>
      <c r="CP460" s="11"/>
      <c r="CQ460" s="11"/>
      <c r="CR460" s="11"/>
      <c r="CS460" s="11"/>
      <c r="CT460" s="11"/>
      <c r="CU460" s="11"/>
      <c r="CV460" s="11"/>
      <c r="CW460" s="11"/>
      <c r="CX460" s="11"/>
      <c r="CY460" s="11"/>
      <c r="CZ460" s="11"/>
      <c r="DA460" s="11"/>
      <c r="DB460" s="11"/>
      <c r="DC460" s="11"/>
      <c r="DD460" s="11"/>
      <c r="DF460" s="11">
        <f t="shared" si="21"/>
        <v>19</v>
      </c>
      <c r="DG460" s="11">
        <f t="shared" si="22"/>
        <v>19</v>
      </c>
      <c r="DH460" s="20">
        <f t="shared" ca="1" si="23"/>
        <v>0</v>
      </c>
      <c r="DI460" s="11">
        <v>1</v>
      </c>
    </row>
    <row r="461" spans="1:113" x14ac:dyDescent="0.25">
      <c r="A461" s="11" t="s">
        <v>57</v>
      </c>
      <c r="B461" s="11" t="s">
        <v>56</v>
      </c>
      <c r="C461" s="11" t="s">
        <v>32</v>
      </c>
      <c r="D461" s="11" t="s">
        <v>56</v>
      </c>
      <c r="E461" s="11" t="s">
        <v>56</v>
      </c>
      <c r="F461" s="11" t="s">
        <v>56</v>
      </c>
      <c r="G461" s="11" t="s">
        <v>174</v>
      </c>
      <c r="H461" s="1">
        <v>42304</v>
      </c>
      <c r="I461" s="11">
        <v>19</v>
      </c>
      <c r="J461" s="11">
        <v>19</v>
      </c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  <c r="BT461" s="11"/>
      <c r="BU461" s="11"/>
      <c r="BV461" s="11"/>
      <c r="BW461" s="11"/>
      <c r="BX461" s="11"/>
      <c r="BY461" s="11"/>
      <c r="BZ461" s="11"/>
      <c r="CA461" s="11"/>
      <c r="CB461" s="11"/>
      <c r="CC461" s="11"/>
      <c r="CD461" s="11"/>
      <c r="CE461" s="11"/>
      <c r="CF461" s="11"/>
      <c r="CG461" s="11"/>
      <c r="CH461" s="11"/>
      <c r="CI461" s="11"/>
      <c r="CJ461" s="11"/>
      <c r="CK461" s="11"/>
      <c r="CL461" s="11"/>
      <c r="CM461" s="11"/>
      <c r="CN461" s="11"/>
      <c r="CO461" s="11"/>
      <c r="CP461" s="11"/>
      <c r="CQ461" s="11"/>
      <c r="CR461" s="11"/>
      <c r="CS461" s="11"/>
      <c r="CT461" s="11"/>
      <c r="CU461" s="11"/>
      <c r="CV461" s="11"/>
      <c r="CW461" s="11"/>
      <c r="CX461" s="11"/>
      <c r="CY461" s="11"/>
      <c r="CZ461" s="11"/>
      <c r="DA461" s="11"/>
      <c r="DB461" s="11"/>
      <c r="DC461" s="11"/>
      <c r="DD461" s="11"/>
      <c r="DF461" s="11">
        <f t="shared" si="21"/>
        <v>19</v>
      </c>
      <c r="DG461" s="11">
        <f t="shared" si="22"/>
        <v>19</v>
      </c>
      <c r="DH461" s="20">
        <f t="shared" ca="1" si="23"/>
        <v>0</v>
      </c>
      <c r="DI461" s="11">
        <v>1</v>
      </c>
    </row>
    <row r="462" spans="1:113" x14ac:dyDescent="0.25">
      <c r="A462" s="11" t="s">
        <v>57</v>
      </c>
      <c r="B462" s="11" t="s">
        <v>56</v>
      </c>
      <c r="C462" s="11" t="s">
        <v>32</v>
      </c>
      <c r="D462" s="11" t="s">
        <v>56</v>
      </c>
      <c r="E462" s="11" t="s">
        <v>56</v>
      </c>
      <c r="F462" s="11" t="s">
        <v>56</v>
      </c>
      <c r="G462" s="11" t="s">
        <v>174</v>
      </c>
      <c r="H462" s="1">
        <v>42305</v>
      </c>
      <c r="I462" s="11">
        <v>19</v>
      </c>
      <c r="J462" s="11">
        <v>19</v>
      </c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  <c r="BT462" s="11"/>
      <c r="BU462" s="11"/>
      <c r="BV462" s="11"/>
      <c r="BW462" s="11"/>
      <c r="BX462" s="11"/>
      <c r="BY462" s="11"/>
      <c r="BZ462" s="11"/>
      <c r="CA462" s="11"/>
      <c r="CB462" s="11"/>
      <c r="CC462" s="11"/>
      <c r="CD462" s="11"/>
      <c r="CE462" s="11"/>
      <c r="CF462" s="11"/>
      <c r="CG462" s="11"/>
      <c r="CH462" s="11"/>
      <c r="CI462" s="11"/>
      <c r="CJ462" s="11"/>
      <c r="CK462" s="11"/>
      <c r="CL462" s="11"/>
      <c r="CM462" s="11"/>
      <c r="CN462" s="11"/>
      <c r="CO462" s="11"/>
      <c r="CP462" s="11"/>
      <c r="CQ462" s="11"/>
      <c r="CR462" s="11"/>
      <c r="CS462" s="11"/>
      <c r="CT462" s="11"/>
      <c r="CU462" s="11"/>
      <c r="CV462" s="11"/>
      <c r="CW462" s="11"/>
      <c r="CX462" s="11"/>
      <c r="CY462" s="11"/>
      <c r="CZ462" s="11"/>
      <c r="DA462" s="11"/>
      <c r="DB462" s="11"/>
      <c r="DC462" s="11"/>
      <c r="DD462" s="11"/>
      <c r="DF462" s="11">
        <f t="shared" si="21"/>
        <v>19</v>
      </c>
      <c r="DG462" s="11">
        <f t="shared" si="22"/>
        <v>19</v>
      </c>
      <c r="DH462" s="20">
        <f t="shared" ca="1" si="23"/>
        <v>0</v>
      </c>
      <c r="DI462" s="11">
        <v>1</v>
      </c>
    </row>
    <row r="463" spans="1:113" x14ac:dyDescent="0.25">
      <c r="A463" s="11" t="s">
        <v>57</v>
      </c>
      <c r="B463" s="11" t="s">
        <v>56</v>
      </c>
      <c r="C463" s="11" t="s">
        <v>32</v>
      </c>
      <c r="D463" s="11" t="s">
        <v>56</v>
      </c>
      <c r="E463" s="11" t="s">
        <v>56</v>
      </c>
      <c r="F463" s="11" t="s">
        <v>56</v>
      </c>
      <c r="G463" s="11" t="s">
        <v>174</v>
      </c>
      <c r="H463" s="1">
        <v>42306</v>
      </c>
      <c r="I463" s="11">
        <v>19</v>
      </c>
      <c r="J463" s="11">
        <v>19</v>
      </c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  <c r="BT463" s="11"/>
      <c r="BU463" s="11"/>
      <c r="BV463" s="11"/>
      <c r="BW463" s="11"/>
      <c r="BX463" s="11"/>
      <c r="BY463" s="11"/>
      <c r="BZ463" s="11"/>
      <c r="CA463" s="11"/>
      <c r="CB463" s="11"/>
      <c r="CC463" s="11"/>
      <c r="CD463" s="11"/>
      <c r="CE463" s="11"/>
      <c r="CF463" s="11"/>
      <c r="CG463" s="11"/>
      <c r="CH463" s="11"/>
      <c r="CI463" s="11"/>
      <c r="CJ463" s="11"/>
      <c r="CK463" s="11"/>
      <c r="CL463" s="11"/>
      <c r="CM463" s="11"/>
      <c r="CN463" s="11"/>
      <c r="CO463" s="11"/>
      <c r="CP463" s="11"/>
      <c r="CQ463" s="11"/>
      <c r="CR463" s="11"/>
      <c r="CS463" s="11"/>
      <c r="CT463" s="11"/>
      <c r="CU463" s="11"/>
      <c r="CV463" s="11"/>
      <c r="CW463" s="11"/>
      <c r="CX463" s="11"/>
      <c r="CY463" s="11"/>
      <c r="CZ463" s="11"/>
      <c r="DA463" s="11"/>
      <c r="DB463" s="11"/>
      <c r="DC463" s="11"/>
      <c r="DD463" s="11"/>
      <c r="DF463" s="11">
        <f t="shared" si="21"/>
        <v>19</v>
      </c>
      <c r="DG463" s="11">
        <f t="shared" si="22"/>
        <v>19</v>
      </c>
      <c r="DH463" s="20">
        <f t="shared" ca="1" si="23"/>
        <v>0</v>
      </c>
      <c r="DI463" s="11">
        <v>1</v>
      </c>
    </row>
    <row r="464" spans="1:113" x14ac:dyDescent="0.25">
      <c r="A464" s="11" t="s">
        <v>57</v>
      </c>
      <c r="B464" s="11" t="s">
        <v>56</v>
      </c>
      <c r="C464" s="11" t="s">
        <v>32</v>
      </c>
      <c r="D464" s="11" t="s">
        <v>56</v>
      </c>
      <c r="E464" s="11" t="s">
        <v>56</v>
      </c>
      <c r="F464" s="11" t="s">
        <v>56</v>
      </c>
      <c r="G464" s="11" t="s">
        <v>174</v>
      </c>
      <c r="H464" s="1">
        <v>42307</v>
      </c>
      <c r="I464" s="11">
        <v>19</v>
      </c>
      <c r="J464" s="11">
        <v>19</v>
      </c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  <c r="BT464" s="11"/>
      <c r="BU464" s="11"/>
      <c r="BV464" s="11"/>
      <c r="BW464" s="11"/>
      <c r="BX464" s="11"/>
      <c r="BY464" s="11"/>
      <c r="BZ464" s="11"/>
      <c r="CA464" s="11"/>
      <c r="CB464" s="11"/>
      <c r="CC464" s="11"/>
      <c r="CD464" s="11"/>
      <c r="CE464" s="11"/>
      <c r="CF464" s="11"/>
      <c r="CG464" s="11"/>
      <c r="CH464" s="11"/>
      <c r="CI464" s="11"/>
      <c r="CJ464" s="11"/>
      <c r="CK464" s="11"/>
      <c r="CL464" s="11"/>
      <c r="CM464" s="11"/>
      <c r="CN464" s="11"/>
      <c r="CO464" s="11"/>
      <c r="CP464" s="11"/>
      <c r="CQ464" s="11"/>
      <c r="CR464" s="11"/>
      <c r="CS464" s="11"/>
      <c r="CT464" s="11"/>
      <c r="CU464" s="11"/>
      <c r="CV464" s="11"/>
      <c r="CW464" s="11"/>
      <c r="CX464" s="11"/>
      <c r="CY464" s="11"/>
      <c r="CZ464" s="11"/>
      <c r="DA464" s="11"/>
      <c r="DB464" s="11"/>
      <c r="DC464" s="11"/>
      <c r="DD464" s="11"/>
      <c r="DF464" s="11">
        <f t="shared" si="21"/>
        <v>19</v>
      </c>
      <c r="DG464" s="11">
        <f t="shared" si="22"/>
        <v>19</v>
      </c>
      <c r="DH464" s="20">
        <f t="shared" ca="1" si="23"/>
        <v>0</v>
      </c>
      <c r="DI464" s="11">
        <v>1</v>
      </c>
    </row>
    <row r="465" spans="1:113" x14ac:dyDescent="0.25">
      <c r="A465" s="11" t="s">
        <v>57</v>
      </c>
      <c r="B465" s="11" t="s">
        <v>56</v>
      </c>
      <c r="C465" s="11" t="s">
        <v>32</v>
      </c>
      <c r="D465" s="11" t="s">
        <v>56</v>
      </c>
      <c r="E465" s="11" t="s">
        <v>56</v>
      </c>
      <c r="F465" s="11" t="s">
        <v>56</v>
      </c>
      <c r="G465" s="11" t="s">
        <v>175</v>
      </c>
      <c r="H465" s="1">
        <v>42163</v>
      </c>
      <c r="I465" s="11">
        <v>15</v>
      </c>
      <c r="J465" s="11">
        <v>19</v>
      </c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  <c r="BT465" s="11"/>
      <c r="BU465" s="11"/>
      <c r="BV465" s="11"/>
      <c r="BW465" s="11"/>
      <c r="BX465" s="11"/>
      <c r="BY465" s="11"/>
      <c r="BZ465" s="11"/>
      <c r="CA465" s="11"/>
      <c r="CB465" s="11"/>
      <c r="CC465" s="11"/>
      <c r="CD465" s="11"/>
      <c r="CE465" s="11"/>
      <c r="CF465" s="11"/>
      <c r="CG465" s="11"/>
      <c r="CH465" s="11"/>
      <c r="CI465" s="11"/>
      <c r="CJ465" s="11"/>
      <c r="CK465" s="11"/>
      <c r="CL465" s="11"/>
      <c r="CM465" s="11"/>
      <c r="CN465" s="11"/>
      <c r="CO465" s="11"/>
      <c r="CP465" s="11"/>
      <c r="CQ465" s="11"/>
      <c r="CR465" s="11"/>
      <c r="CS465" s="11"/>
      <c r="CT465" s="11"/>
      <c r="CU465" s="11"/>
      <c r="CV465" s="11"/>
      <c r="CW465" s="11"/>
      <c r="CX465" s="11"/>
      <c r="CY465" s="11"/>
      <c r="CZ465" s="11"/>
      <c r="DA465" s="11"/>
      <c r="DB465" s="11"/>
      <c r="DC465" s="11"/>
      <c r="DD465" s="11"/>
      <c r="DF465" s="11">
        <f t="shared" si="21"/>
        <v>15</v>
      </c>
      <c r="DG465" s="11">
        <f t="shared" si="22"/>
        <v>19</v>
      </c>
      <c r="DH465" s="20">
        <f t="shared" ca="1" si="23"/>
        <v>0</v>
      </c>
      <c r="DI465" s="11">
        <v>1</v>
      </c>
    </row>
    <row r="466" spans="1:113" x14ac:dyDescent="0.25">
      <c r="A466" s="11" t="s">
        <v>57</v>
      </c>
      <c r="B466" s="11" t="s">
        <v>56</v>
      </c>
      <c r="C466" s="11" t="s">
        <v>32</v>
      </c>
      <c r="D466" s="11" t="s">
        <v>56</v>
      </c>
      <c r="E466" s="11" t="s">
        <v>56</v>
      </c>
      <c r="F466" s="11" t="s">
        <v>56</v>
      </c>
      <c r="G466" s="11" t="s">
        <v>175</v>
      </c>
      <c r="H466" s="1">
        <v>42164</v>
      </c>
      <c r="I466" s="11">
        <v>14</v>
      </c>
      <c r="J466" s="11">
        <v>19</v>
      </c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  <c r="BT466" s="11"/>
      <c r="BU466" s="11"/>
      <c r="BV466" s="11"/>
      <c r="BW466" s="11"/>
      <c r="BX466" s="11"/>
      <c r="BY466" s="11"/>
      <c r="BZ466" s="11"/>
      <c r="CA466" s="11"/>
      <c r="CB466" s="11"/>
      <c r="CC466" s="11"/>
      <c r="CD466" s="11"/>
      <c r="CE466" s="11"/>
      <c r="CF466" s="11"/>
      <c r="CG466" s="11"/>
      <c r="CH466" s="11"/>
      <c r="CI466" s="11"/>
      <c r="CJ466" s="11"/>
      <c r="CK466" s="11"/>
      <c r="CL466" s="11"/>
      <c r="CM466" s="11"/>
      <c r="CN466" s="11"/>
      <c r="CO466" s="11"/>
      <c r="CP466" s="11"/>
      <c r="CQ466" s="11"/>
      <c r="CR466" s="11"/>
      <c r="CS466" s="11"/>
      <c r="CT466" s="11"/>
      <c r="CU466" s="11"/>
      <c r="CV466" s="11"/>
      <c r="CW466" s="11"/>
      <c r="CX466" s="11"/>
      <c r="CY466" s="11"/>
      <c r="CZ466" s="11"/>
      <c r="DA466" s="11"/>
      <c r="DB466" s="11"/>
      <c r="DC466" s="11"/>
      <c r="DD466" s="11"/>
      <c r="DF466" s="11">
        <f t="shared" si="21"/>
        <v>14</v>
      </c>
      <c r="DG466" s="11">
        <f t="shared" si="22"/>
        <v>19</v>
      </c>
      <c r="DH466" s="20">
        <f t="shared" ca="1" si="23"/>
        <v>0</v>
      </c>
      <c r="DI466" s="11">
        <v>1</v>
      </c>
    </row>
    <row r="467" spans="1:113" x14ac:dyDescent="0.25">
      <c r="A467" s="11" t="s">
        <v>57</v>
      </c>
      <c r="B467" s="11" t="s">
        <v>56</v>
      </c>
      <c r="C467" s="11" t="s">
        <v>32</v>
      </c>
      <c r="D467" s="11" t="s">
        <v>56</v>
      </c>
      <c r="E467" s="11" t="s">
        <v>56</v>
      </c>
      <c r="F467" s="11" t="s">
        <v>56</v>
      </c>
      <c r="G467" s="11" t="s">
        <v>175</v>
      </c>
      <c r="H467" s="1">
        <v>42173</v>
      </c>
      <c r="I467" s="11">
        <v>17</v>
      </c>
      <c r="J467" s="11">
        <v>19</v>
      </c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  <c r="BT467" s="11"/>
      <c r="BU467" s="11"/>
      <c r="BV467" s="11"/>
      <c r="BW467" s="11"/>
      <c r="BX467" s="11"/>
      <c r="BY467" s="11"/>
      <c r="BZ467" s="11"/>
      <c r="CA467" s="11"/>
      <c r="CB467" s="11"/>
      <c r="CC467" s="11"/>
      <c r="CD467" s="11"/>
      <c r="CE467" s="11"/>
      <c r="CF467" s="11"/>
      <c r="CG467" s="11"/>
      <c r="CH467" s="11"/>
      <c r="CI467" s="11"/>
      <c r="CJ467" s="11"/>
      <c r="CK467" s="11"/>
      <c r="CL467" s="11"/>
      <c r="CM467" s="11"/>
      <c r="CN467" s="11"/>
      <c r="CO467" s="11"/>
      <c r="CP467" s="11"/>
      <c r="CQ467" s="11"/>
      <c r="CR467" s="11"/>
      <c r="CS467" s="11"/>
      <c r="CT467" s="11"/>
      <c r="CU467" s="11"/>
      <c r="CV467" s="11"/>
      <c r="CW467" s="11"/>
      <c r="CX467" s="11"/>
      <c r="CY467" s="11"/>
      <c r="CZ467" s="11"/>
      <c r="DA467" s="11"/>
      <c r="DB467" s="11"/>
      <c r="DC467" s="11"/>
      <c r="DD467" s="11"/>
      <c r="DF467" s="11">
        <f t="shared" ref="DF467:DF518" si="24">I467</f>
        <v>17</v>
      </c>
      <c r="DG467" s="11">
        <f t="shared" ref="DG467:DG518" si="25">J467</f>
        <v>19</v>
      </c>
      <c r="DH467" s="20">
        <f t="shared" ca="1" si="23"/>
        <v>0</v>
      </c>
      <c r="DI467" s="11">
        <v>1</v>
      </c>
    </row>
    <row r="468" spans="1:113" x14ac:dyDescent="0.25">
      <c r="A468" s="11" t="s">
        <v>57</v>
      </c>
      <c r="B468" s="11" t="s">
        <v>56</v>
      </c>
      <c r="C468" s="11" t="s">
        <v>32</v>
      </c>
      <c r="D468" s="11" t="s">
        <v>56</v>
      </c>
      <c r="E468" s="11" t="s">
        <v>56</v>
      </c>
      <c r="F468" s="11" t="s">
        <v>56</v>
      </c>
      <c r="G468" s="11" t="s">
        <v>175</v>
      </c>
      <c r="H468" s="1">
        <v>42180</v>
      </c>
      <c r="I468" s="11">
        <v>15</v>
      </c>
      <c r="J468" s="11">
        <v>19</v>
      </c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1"/>
      <c r="CE468" s="11"/>
      <c r="CF468" s="11"/>
      <c r="CG468" s="11"/>
      <c r="CH468" s="11"/>
      <c r="CI468" s="11"/>
      <c r="CJ468" s="11"/>
      <c r="CK468" s="11"/>
      <c r="CL468" s="11"/>
      <c r="CM468" s="11"/>
      <c r="CN468" s="11"/>
      <c r="CO468" s="11"/>
      <c r="CP468" s="11"/>
      <c r="CQ468" s="11"/>
      <c r="CR468" s="11"/>
      <c r="CS468" s="11"/>
      <c r="CT468" s="11"/>
      <c r="CU468" s="11"/>
      <c r="CV468" s="11"/>
      <c r="CW468" s="11"/>
      <c r="CX468" s="11"/>
      <c r="CY468" s="11"/>
      <c r="CZ468" s="11"/>
      <c r="DA468" s="11"/>
      <c r="DB468" s="11"/>
      <c r="DC468" s="11"/>
      <c r="DD468" s="11"/>
      <c r="DF468" s="11">
        <f t="shared" si="24"/>
        <v>15</v>
      </c>
      <c r="DG468" s="11">
        <f t="shared" si="25"/>
        <v>19</v>
      </c>
      <c r="DH468" s="20">
        <f t="shared" ca="1" si="23"/>
        <v>0</v>
      </c>
      <c r="DI468" s="11">
        <v>1</v>
      </c>
    </row>
    <row r="469" spans="1:113" x14ac:dyDescent="0.25">
      <c r="A469" s="11" t="s">
        <v>57</v>
      </c>
      <c r="B469" s="11" t="s">
        <v>56</v>
      </c>
      <c r="C469" s="11" t="s">
        <v>32</v>
      </c>
      <c r="D469" s="11" t="s">
        <v>56</v>
      </c>
      <c r="E469" s="11" t="s">
        <v>56</v>
      </c>
      <c r="F469" s="11" t="s">
        <v>56</v>
      </c>
      <c r="G469" s="11" t="s">
        <v>175</v>
      </c>
      <c r="H469" s="1">
        <v>42181</v>
      </c>
      <c r="I469" s="11">
        <v>17</v>
      </c>
      <c r="J469" s="11">
        <v>19</v>
      </c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  <c r="BT469" s="11"/>
      <c r="BU469" s="11"/>
      <c r="BV469" s="11"/>
      <c r="BW469" s="11"/>
      <c r="BX469" s="11"/>
      <c r="BY469" s="11"/>
      <c r="BZ469" s="11"/>
      <c r="CA469" s="11"/>
      <c r="CB469" s="11"/>
      <c r="CC469" s="11"/>
      <c r="CD469" s="11"/>
      <c r="CE469" s="11"/>
      <c r="CF469" s="11"/>
      <c r="CG469" s="11"/>
      <c r="CH469" s="11"/>
      <c r="CI469" s="11"/>
      <c r="CJ469" s="11"/>
      <c r="CK469" s="11"/>
      <c r="CL469" s="11"/>
      <c r="CM469" s="11"/>
      <c r="CN469" s="11"/>
      <c r="CO469" s="11"/>
      <c r="CP469" s="11"/>
      <c r="CQ469" s="11"/>
      <c r="CR469" s="11"/>
      <c r="CS469" s="11"/>
      <c r="CT469" s="11"/>
      <c r="CU469" s="11"/>
      <c r="CV469" s="11"/>
      <c r="CW469" s="11"/>
      <c r="CX469" s="11"/>
      <c r="CY469" s="11"/>
      <c r="CZ469" s="11"/>
      <c r="DA469" s="11"/>
      <c r="DB469" s="11"/>
      <c r="DC469" s="11"/>
      <c r="DD469" s="11"/>
      <c r="DF469" s="11">
        <f t="shared" si="24"/>
        <v>17</v>
      </c>
      <c r="DG469" s="11">
        <f t="shared" si="25"/>
        <v>19</v>
      </c>
      <c r="DH469" s="20">
        <f t="shared" ref="DH469:DH520" ca="1" si="26">(SUM(OFFSET($AJ469, 0, $DF469-1, 1, $DG469-$DF469+1))-SUM(OFFSET($K469, 0, $DF469-1, 1, $DG469-$DF469+1)))/($DG469-$DF469+1)</f>
        <v>0</v>
      </c>
      <c r="DI469" s="11">
        <v>1</v>
      </c>
    </row>
    <row r="470" spans="1:113" x14ac:dyDescent="0.25">
      <c r="A470" s="11" t="s">
        <v>57</v>
      </c>
      <c r="B470" s="11" t="s">
        <v>56</v>
      </c>
      <c r="C470" s="11" t="s">
        <v>32</v>
      </c>
      <c r="D470" s="11" t="s">
        <v>56</v>
      </c>
      <c r="E470" s="11" t="s">
        <v>56</v>
      </c>
      <c r="F470" s="11" t="s">
        <v>56</v>
      </c>
      <c r="G470" s="11" t="s">
        <v>175</v>
      </c>
      <c r="H470" s="1">
        <v>42184</v>
      </c>
      <c r="I470" s="11">
        <v>17</v>
      </c>
      <c r="J470" s="11">
        <v>19</v>
      </c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  <c r="BT470" s="11"/>
      <c r="BU470" s="11"/>
      <c r="BV470" s="11"/>
      <c r="BW470" s="11"/>
      <c r="BX470" s="11"/>
      <c r="BY470" s="11"/>
      <c r="BZ470" s="11"/>
      <c r="CA470" s="11"/>
      <c r="CB470" s="11"/>
      <c r="CC470" s="11"/>
      <c r="CD470" s="11"/>
      <c r="CE470" s="11"/>
      <c r="CF470" s="11"/>
      <c r="CG470" s="11"/>
      <c r="CH470" s="11"/>
      <c r="CI470" s="11"/>
      <c r="CJ470" s="11"/>
      <c r="CK470" s="11"/>
      <c r="CL470" s="11"/>
      <c r="CM470" s="11"/>
      <c r="CN470" s="11"/>
      <c r="CO470" s="11"/>
      <c r="CP470" s="11"/>
      <c r="CQ470" s="11"/>
      <c r="CR470" s="11"/>
      <c r="CS470" s="11"/>
      <c r="CT470" s="11"/>
      <c r="CU470" s="11"/>
      <c r="CV470" s="11"/>
      <c r="CW470" s="11"/>
      <c r="CX470" s="11"/>
      <c r="CY470" s="11"/>
      <c r="CZ470" s="11"/>
      <c r="DA470" s="11"/>
      <c r="DB470" s="11"/>
      <c r="DC470" s="11"/>
      <c r="DD470" s="11"/>
      <c r="DF470" s="11">
        <f t="shared" si="24"/>
        <v>17</v>
      </c>
      <c r="DG470" s="11">
        <f t="shared" si="25"/>
        <v>19</v>
      </c>
      <c r="DH470" s="20">
        <f t="shared" ca="1" si="26"/>
        <v>0</v>
      </c>
      <c r="DI470" s="11">
        <v>1</v>
      </c>
    </row>
    <row r="471" spans="1:113" x14ac:dyDescent="0.25">
      <c r="A471" s="11" t="s">
        <v>57</v>
      </c>
      <c r="B471" s="11" t="s">
        <v>56</v>
      </c>
      <c r="C471" s="11" t="s">
        <v>32</v>
      </c>
      <c r="D471" s="11" t="s">
        <v>56</v>
      </c>
      <c r="E471" s="11" t="s">
        <v>56</v>
      </c>
      <c r="F471" s="11" t="s">
        <v>56</v>
      </c>
      <c r="G471" s="11" t="s">
        <v>175</v>
      </c>
      <c r="H471" s="1">
        <v>42185</v>
      </c>
      <c r="I471" s="11">
        <v>16</v>
      </c>
      <c r="J471" s="11">
        <v>19</v>
      </c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  <c r="BS471" s="11"/>
      <c r="BT471" s="11"/>
      <c r="BU471" s="11"/>
      <c r="BV471" s="11"/>
      <c r="BW471" s="11"/>
      <c r="BX471" s="11"/>
      <c r="BY471" s="11"/>
      <c r="BZ471" s="11"/>
      <c r="CA471" s="11"/>
      <c r="CB471" s="11"/>
      <c r="CC471" s="11"/>
      <c r="CD471" s="11"/>
      <c r="CE471" s="11"/>
      <c r="CF471" s="11"/>
      <c r="CG471" s="11"/>
      <c r="CH471" s="11"/>
      <c r="CI471" s="11"/>
      <c r="CJ471" s="11"/>
      <c r="CK471" s="11"/>
      <c r="CL471" s="11"/>
      <c r="CM471" s="11"/>
      <c r="CN471" s="11"/>
      <c r="CO471" s="11"/>
      <c r="CP471" s="11"/>
      <c r="CQ471" s="11"/>
      <c r="CR471" s="11"/>
      <c r="CS471" s="11"/>
      <c r="CT471" s="11"/>
      <c r="CU471" s="11"/>
      <c r="CV471" s="11"/>
      <c r="CW471" s="11"/>
      <c r="CX471" s="11"/>
      <c r="CY471" s="11"/>
      <c r="CZ471" s="11"/>
      <c r="DA471" s="11"/>
      <c r="DB471" s="11"/>
      <c r="DC471" s="11"/>
      <c r="DD471" s="11"/>
      <c r="DF471" s="11">
        <f t="shared" si="24"/>
        <v>16</v>
      </c>
      <c r="DG471" s="11">
        <f t="shared" si="25"/>
        <v>19</v>
      </c>
      <c r="DH471" s="20">
        <f t="shared" ca="1" si="26"/>
        <v>0</v>
      </c>
      <c r="DI471" s="11">
        <v>1</v>
      </c>
    </row>
    <row r="472" spans="1:113" x14ac:dyDescent="0.25">
      <c r="A472" s="11" t="s">
        <v>57</v>
      </c>
      <c r="B472" s="11" t="s">
        <v>56</v>
      </c>
      <c r="C472" s="11" t="s">
        <v>32</v>
      </c>
      <c r="D472" s="11" t="s">
        <v>56</v>
      </c>
      <c r="E472" s="11" t="s">
        <v>56</v>
      </c>
      <c r="F472" s="11" t="s">
        <v>56</v>
      </c>
      <c r="G472" s="11" t="s">
        <v>175</v>
      </c>
      <c r="H472" s="1">
        <v>42186</v>
      </c>
      <c r="I472" s="11">
        <v>14</v>
      </c>
      <c r="J472" s="11">
        <v>19</v>
      </c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  <c r="BT472" s="11"/>
      <c r="BU472" s="11"/>
      <c r="BV472" s="11"/>
      <c r="BW472" s="11"/>
      <c r="BX472" s="11"/>
      <c r="BY472" s="11"/>
      <c r="BZ472" s="11"/>
      <c r="CA472" s="11"/>
      <c r="CB472" s="11"/>
      <c r="CC472" s="11"/>
      <c r="CD472" s="11"/>
      <c r="CE472" s="11"/>
      <c r="CF472" s="11"/>
      <c r="CG472" s="11"/>
      <c r="CH472" s="11"/>
      <c r="CI472" s="11"/>
      <c r="CJ472" s="11"/>
      <c r="CK472" s="11"/>
      <c r="CL472" s="11"/>
      <c r="CM472" s="11"/>
      <c r="CN472" s="11"/>
      <c r="CO472" s="11"/>
      <c r="CP472" s="11"/>
      <c r="CQ472" s="11"/>
      <c r="CR472" s="11"/>
      <c r="CS472" s="11"/>
      <c r="CT472" s="11"/>
      <c r="CU472" s="11"/>
      <c r="CV472" s="11"/>
      <c r="CW472" s="11"/>
      <c r="CX472" s="11"/>
      <c r="CY472" s="11"/>
      <c r="CZ472" s="11"/>
      <c r="DA472" s="11"/>
      <c r="DB472" s="11"/>
      <c r="DC472" s="11"/>
      <c r="DD472" s="11"/>
      <c r="DF472" s="11">
        <f t="shared" si="24"/>
        <v>14</v>
      </c>
      <c r="DG472" s="11">
        <f t="shared" si="25"/>
        <v>19</v>
      </c>
      <c r="DH472" s="20">
        <f t="shared" ca="1" si="26"/>
        <v>0</v>
      </c>
      <c r="DI472" s="11">
        <v>1</v>
      </c>
    </row>
    <row r="473" spans="1:113" x14ac:dyDescent="0.25">
      <c r="A473" s="11" t="s">
        <v>57</v>
      </c>
      <c r="B473" s="11" t="s">
        <v>56</v>
      </c>
      <c r="C473" s="11" t="s">
        <v>32</v>
      </c>
      <c r="D473" s="11" t="s">
        <v>56</v>
      </c>
      <c r="E473" s="11" t="s">
        <v>56</v>
      </c>
      <c r="F473" s="11" t="s">
        <v>56</v>
      </c>
      <c r="G473" s="11" t="s">
        <v>175</v>
      </c>
      <c r="H473" s="1">
        <v>42187</v>
      </c>
      <c r="I473" s="11">
        <v>17</v>
      </c>
      <c r="J473" s="11">
        <v>18</v>
      </c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  <c r="BT473" s="11"/>
      <c r="BU473" s="11"/>
      <c r="BV473" s="11"/>
      <c r="BW473" s="11"/>
      <c r="BX473" s="11"/>
      <c r="BY473" s="11"/>
      <c r="BZ473" s="11"/>
      <c r="CA473" s="11"/>
      <c r="CB473" s="11"/>
      <c r="CC473" s="11"/>
      <c r="CD473" s="11"/>
      <c r="CE473" s="11"/>
      <c r="CF473" s="11"/>
      <c r="CG473" s="11"/>
      <c r="CH473" s="11"/>
      <c r="CI473" s="11"/>
      <c r="CJ473" s="11"/>
      <c r="CK473" s="11"/>
      <c r="CL473" s="11"/>
      <c r="CM473" s="11"/>
      <c r="CN473" s="11"/>
      <c r="CO473" s="11"/>
      <c r="CP473" s="11"/>
      <c r="CQ473" s="11"/>
      <c r="CR473" s="11"/>
      <c r="CS473" s="11"/>
      <c r="CT473" s="11"/>
      <c r="CU473" s="11"/>
      <c r="CV473" s="11"/>
      <c r="CW473" s="11"/>
      <c r="CX473" s="11"/>
      <c r="CY473" s="11"/>
      <c r="CZ473" s="11"/>
      <c r="DA473" s="11"/>
      <c r="DB473" s="11"/>
      <c r="DC473" s="11"/>
      <c r="DD473" s="11"/>
      <c r="DF473" s="11">
        <f t="shared" si="24"/>
        <v>17</v>
      </c>
      <c r="DG473" s="11">
        <f t="shared" si="25"/>
        <v>18</v>
      </c>
      <c r="DH473" s="20">
        <f t="shared" ca="1" si="26"/>
        <v>0</v>
      </c>
      <c r="DI473" s="11">
        <v>1</v>
      </c>
    </row>
    <row r="474" spans="1:113" x14ac:dyDescent="0.25">
      <c r="A474" s="11" t="s">
        <v>57</v>
      </c>
      <c r="B474" s="11" t="s">
        <v>56</v>
      </c>
      <c r="C474" s="11" t="s">
        <v>32</v>
      </c>
      <c r="D474" s="11" t="s">
        <v>56</v>
      </c>
      <c r="E474" s="11" t="s">
        <v>56</v>
      </c>
      <c r="F474" s="11" t="s">
        <v>56</v>
      </c>
      <c r="G474" s="11" t="s">
        <v>175</v>
      </c>
      <c r="H474" s="1">
        <v>42213</v>
      </c>
      <c r="I474" s="11">
        <v>17</v>
      </c>
      <c r="J474" s="11">
        <v>19</v>
      </c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  <c r="BT474" s="11"/>
      <c r="BU474" s="11"/>
      <c r="BV474" s="11"/>
      <c r="BW474" s="11"/>
      <c r="BX474" s="11"/>
      <c r="BY474" s="11"/>
      <c r="BZ474" s="11"/>
      <c r="CA474" s="11"/>
      <c r="CB474" s="11"/>
      <c r="CC474" s="11"/>
      <c r="CD474" s="11"/>
      <c r="CE474" s="11"/>
      <c r="CF474" s="11"/>
      <c r="CG474" s="11"/>
      <c r="CH474" s="11"/>
      <c r="CI474" s="11"/>
      <c r="CJ474" s="11"/>
      <c r="CK474" s="11"/>
      <c r="CL474" s="11"/>
      <c r="CM474" s="11"/>
      <c r="CN474" s="11"/>
      <c r="CO474" s="11"/>
      <c r="CP474" s="11"/>
      <c r="CQ474" s="11"/>
      <c r="CR474" s="11"/>
      <c r="CS474" s="11"/>
      <c r="CT474" s="11"/>
      <c r="CU474" s="11"/>
      <c r="CV474" s="11"/>
      <c r="CW474" s="11"/>
      <c r="CX474" s="11"/>
      <c r="CY474" s="11"/>
      <c r="CZ474" s="11"/>
      <c r="DA474" s="11"/>
      <c r="DB474" s="11"/>
      <c r="DC474" s="11"/>
      <c r="DD474" s="11"/>
      <c r="DF474" s="11">
        <f t="shared" si="24"/>
        <v>17</v>
      </c>
      <c r="DG474" s="11">
        <f t="shared" si="25"/>
        <v>19</v>
      </c>
      <c r="DH474" s="20">
        <f t="shared" ca="1" si="26"/>
        <v>0</v>
      </c>
      <c r="DI474" s="11">
        <v>1</v>
      </c>
    </row>
    <row r="475" spans="1:113" x14ac:dyDescent="0.25">
      <c r="A475" s="11" t="s">
        <v>57</v>
      </c>
      <c r="B475" s="11" t="s">
        <v>56</v>
      </c>
      <c r="C475" s="11" t="s">
        <v>32</v>
      </c>
      <c r="D475" s="11" t="s">
        <v>56</v>
      </c>
      <c r="E475" s="11" t="s">
        <v>56</v>
      </c>
      <c r="F475" s="11" t="s">
        <v>56</v>
      </c>
      <c r="G475" s="11" t="s">
        <v>175</v>
      </c>
      <c r="H475" s="1">
        <v>42213</v>
      </c>
      <c r="I475" s="11">
        <v>18</v>
      </c>
      <c r="J475" s="11">
        <v>19</v>
      </c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"/>
      <c r="CD475" s="11"/>
      <c r="CE475" s="11"/>
      <c r="CF475" s="11"/>
      <c r="CG475" s="11"/>
      <c r="CH475" s="11"/>
      <c r="CI475" s="11"/>
      <c r="CJ475" s="11"/>
      <c r="CK475" s="11"/>
      <c r="CL475" s="11"/>
      <c r="CM475" s="11"/>
      <c r="CN475" s="11"/>
      <c r="CO475" s="11"/>
      <c r="CP475" s="11"/>
      <c r="CQ475" s="11"/>
      <c r="CR475" s="11"/>
      <c r="CS475" s="11"/>
      <c r="CT475" s="11"/>
      <c r="CU475" s="11"/>
      <c r="CV475" s="11"/>
      <c r="CW475" s="11"/>
      <c r="CX475" s="11"/>
      <c r="CY475" s="11"/>
      <c r="CZ475" s="11"/>
      <c r="DA475" s="11"/>
      <c r="DB475" s="11"/>
      <c r="DC475" s="11"/>
      <c r="DD475" s="11"/>
      <c r="DF475" s="11">
        <f t="shared" si="24"/>
        <v>18</v>
      </c>
      <c r="DG475" s="11">
        <f t="shared" si="25"/>
        <v>19</v>
      </c>
      <c r="DH475" s="20">
        <f t="shared" ca="1" si="26"/>
        <v>0</v>
      </c>
      <c r="DI475" s="11">
        <v>1</v>
      </c>
    </row>
    <row r="476" spans="1:113" x14ac:dyDescent="0.25">
      <c r="A476" s="11" t="s">
        <v>57</v>
      </c>
      <c r="B476" s="11" t="s">
        <v>56</v>
      </c>
      <c r="C476" s="11" t="s">
        <v>32</v>
      </c>
      <c r="D476" s="11" t="s">
        <v>56</v>
      </c>
      <c r="E476" s="11" t="s">
        <v>56</v>
      </c>
      <c r="F476" s="11" t="s">
        <v>56</v>
      </c>
      <c r="G476" s="11" t="s">
        <v>175</v>
      </c>
      <c r="H476" s="1">
        <v>42214</v>
      </c>
      <c r="I476" s="11">
        <v>17</v>
      </c>
      <c r="J476" s="11">
        <v>19</v>
      </c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  <c r="CA476" s="11"/>
      <c r="CB476" s="11"/>
      <c r="CC476" s="11"/>
      <c r="CD476" s="11"/>
      <c r="CE476" s="11"/>
      <c r="CF476" s="11"/>
      <c r="CG476" s="11"/>
      <c r="CH476" s="11"/>
      <c r="CI476" s="11"/>
      <c r="CJ476" s="11"/>
      <c r="CK476" s="11"/>
      <c r="CL476" s="11"/>
      <c r="CM476" s="11"/>
      <c r="CN476" s="11"/>
      <c r="CO476" s="11"/>
      <c r="CP476" s="11"/>
      <c r="CQ476" s="11"/>
      <c r="CR476" s="11"/>
      <c r="CS476" s="11"/>
      <c r="CT476" s="11"/>
      <c r="CU476" s="11"/>
      <c r="CV476" s="11"/>
      <c r="CW476" s="11"/>
      <c r="CX476" s="11"/>
      <c r="CY476" s="11"/>
      <c r="CZ476" s="11"/>
      <c r="DA476" s="11"/>
      <c r="DB476" s="11"/>
      <c r="DC476" s="11"/>
      <c r="DD476" s="11"/>
      <c r="DF476" s="11">
        <f t="shared" si="24"/>
        <v>17</v>
      </c>
      <c r="DG476" s="11">
        <f t="shared" si="25"/>
        <v>19</v>
      </c>
      <c r="DH476" s="20">
        <f t="shared" ca="1" si="26"/>
        <v>0</v>
      </c>
      <c r="DI476" s="11">
        <v>1</v>
      </c>
    </row>
    <row r="477" spans="1:113" x14ac:dyDescent="0.25">
      <c r="A477" s="11" t="s">
        <v>57</v>
      </c>
      <c r="B477" s="11" t="s">
        <v>56</v>
      </c>
      <c r="C477" s="11" t="s">
        <v>32</v>
      </c>
      <c r="D477" s="11" t="s">
        <v>56</v>
      </c>
      <c r="E477" s="11" t="s">
        <v>56</v>
      </c>
      <c r="F477" s="11" t="s">
        <v>56</v>
      </c>
      <c r="G477" s="11" t="s">
        <v>175</v>
      </c>
      <c r="H477" s="1">
        <v>42215</v>
      </c>
      <c r="I477" s="11">
        <v>17</v>
      </c>
      <c r="J477" s="11">
        <v>18</v>
      </c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  <c r="BT477" s="11"/>
      <c r="BU477" s="11"/>
      <c r="BV477" s="11"/>
      <c r="BW477" s="11"/>
      <c r="BX477" s="11"/>
      <c r="BY477" s="11"/>
      <c r="BZ477" s="11"/>
      <c r="CA477" s="11"/>
      <c r="CB477" s="11"/>
      <c r="CC477" s="11"/>
      <c r="CD477" s="11"/>
      <c r="CE477" s="11"/>
      <c r="CF477" s="11"/>
      <c r="CG477" s="11"/>
      <c r="CH477" s="11"/>
      <c r="CI477" s="11"/>
      <c r="CJ477" s="11"/>
      <c r="CK477" s="11"/>
      <c r="CL477" s="11"/>
      <c r="CM477" s="11"/>
      <c r="CN477" s="11"/>
      <c r="CO477" s="11"/>
      <c r="CP477" s="11"/>
      <c r="CQ477" s="11"/>
      <c r="CR477" s="11"/>
      <c r="CS477" s="11"/>
      <c r="CT477" s="11"/>
      <c r="CU477" s="11"/>
      <c r="CV477" s="11"/>
      <c r="CW477" s="11"/>
      <c r="CX477" s="11"/>
      <c r="CY477" s="11"/>
      <c r="CZ477" s="11"/>
      <c r="DA477" s="11"/>
      <c r="DB477" s="11"/>
      <c r="DC477" s="11"/>
      <c r="DD477" s="11"/>
      <c r="DF477" s="11">
        <f t="shared" si="24"/>
        <v>17</v>
      </c>
      <c r="DG477" s="11">
        <f t="shared" si="25"/>
        <v>18</v>
      </c>
      <c r="DH477" s="20">
        <f t="shared" ca="1" si="26"/>
        <v>0</v>
      </c>
      <c r="DI477" s="11">
        <v>1</v>
      </c>
    </row>
    <row r="478" spans="1:113" x14ac:dyDescent="0.25">
      <c r="A478" s="11" t="s">
        <v>57</v>
      </c>
      <c r="B478" s="11" t="s">
        <v>56</v>
      </c>
      <c r="C478" s="11" t="s">
        <v>32</v>
      </c>
      <c r="D478" s="11" t="s">
        <v>56</v>
      </c>
      <c r="E478" s="11" t="s">
        <v>56</v>
      </c>
      <c r="F478" s="11" t="s">
        <v>56</v>
      </c>
      <c r="G478" s="11" t="s">
        <v>175</v>
      </c>
      <c r="H478" s="1">
        <v>42222</v>
      </c>
      <c r="I478" s="11">
        <v>17</v>
      </c>
      <c r="J478" s="11">
        <v>18</v>
      </c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  <c r="BT478" s="11"/>
      <c r="BU478" s="11"/>
      <c r="BV478" s="11"/>
      <c r="BW478" s="11"/>
      <c r="BX478" s="11"/>
      <c r="BY478" s="11"/>
      <c r="BZ478" s="11"/>
      <c r="CA478" s="11"/>
      <c r="CB478" s="11"/>
      <c r="CC478" s="11"/>
      <c r="CD478" s="11"/>
      <c r="CE478" s="11"/>
      <c r="CF478" s="11"/>
      <c r="CG478" s="11"/>
      <c r="CH478" s="11"/>
      <c r="CI478" s="11"/>
      <c r="CJ478" s="11"/>
      <c r="CK478" s="11"/>
      <c r="CL478" s="11"/>
      <c r="CM478" s="11"/>
      <c r="CN478" s="11"/>
      <c r="CO478" s="11"/>
      <c r="CP478" s="11"/>
      <c r="CQ478" s="11"/>
      <c r="CR478" s="11"/>
      <c r="CS478" s="11"/>
      <c r="CT478" s="11"/>
      <c r="CU478" s="11"/>
      <c r="CV478" s="11"/>
      <c r="CW478" s="11"/>
      <c r="CX478" s="11"/>
      <c r="CY478" s="11"/>
      <c r="CZ478" s="11"/>
      <c r="DA478" s="11"/>
      <c r="DB478" s="11"/>
      <c r="DC478" s="11"/>
      <c r="DD478" s="11"/>
      <c r="DF478" s="11">
        <f t="shared" si="24"/>
        <v>17</v>
      </c>
      <c r="DG478" s="11">
        <f t="shared" si="25"/>
        <v>18</v>
      </c>
      <c r="DH478" s="20">
        <f t="shared" ca="1" si="26"/>
        <v>0</v>
      </c>
      <c r="DI478" s="11">
        <v>1</v>
      </c>
    </row>
    <row r="479" spans="1:113" x14ac:dyDescent="0.25">
      <c r="A479" s="11" t="s">
        <v>57</v>
      </c>
      <c r="B479" s="11" t="s">
        <v>56</v>
      </c>
      <c r="C479" s="11" t="s">
        <v>32</v>
      </c>
      <c r="D479" s="11" t="s">
        <v>56</v>
      </c>
      <c r="E479" s="11" t="s">
        <v>56</v>
      </c>
      <c r="F479" s="11" t="s">
        <v>56</v>
      </c>
      <c r="G479" s="11" t="s">
        <v>175</v>
      </c>
      <c r="H479" s="1">
        <v>42229</v>
      </c>
      <c r="I479" s="11">
        <v>18</v>
      </c>
      <c r="J479" s="11">
        <v>19</v>
      </c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  <c r="BT479" s="11"/>
      <c r="BU479" s="11"/>
      <c r="BV479" s="11"/>
      <c r="BW479" s="11"/>
      <c r="BX479" s="11"/>
      <c r="BY479" s="11"/>
      <c r="BZ479" s="11"/>
      <c r="CA479" s="11"/>
      <c r="CB479" s="11"/>
      <c r="CC479" s="11"/>
      <c r="CD479" s="11"/>
      <c r="CE479" s="11"/>
      <c r="CF479" s="11"/>
      <c r="CG479" s="11"/>
      <c r="CH479" s="11"/>
      <c r="CI479" s="11"/>
      <c r="CJ479" s="11"/>
      <c r="CK479" s="11"/>
      <c r="CL479" s="11"/>
      <c r="CM479" s="11"/>
      <c r="CN479" s="11"/>
      <c r="CO479" s="11"/>
      <c r="CP479" s="11"/>
      <c r="CQ479" s="11"/>
      <c r="CR479" s="11"/>
      <c r="CS479" s="11"/>
      <c r="CT479" s="11"/>
      <c r="CU479" s="11"/>
      <c r="CV479" s="11"/>
      <c r="CW479" s="11"/>
      <c r="CX479" s="11"/>
      <c r="CY479" s="11"/>
      <c r="CZ479" s="11"/>
      <c r="DA479" s="11"/>
      <c r="DB479" s="11"/>
      <c r="DC479" s="11"/>
      <c r="DD479" s="11"/>
      <c r="DF479" s="11">
        <f t="shared" si="24"/>
        <v>18</v>
      </c>
      <c r="DG479" s="11">
        <f t="shared" si="25"/>
        <v>19</v>
      </c>
      <c r="DH479" s="20">
        <f t="shared" ca="1" si="26"/>
        <v>0</v>
      </c>
      <c r="DI479" s="11">
        <v>1</v>
      </c>
    </row>
    <row r="480" spans="1:113" x14ac:dyDescent="0.25">
      <c r="A480" s="11" t="s">
        <v>57</v>
      </c>
      <c r="B480" s="11" t="s">
        <v>56</v>
      </c>
      <c r="C480" s="11" t="s">
        <v>32</v>
      </c>
      <c r="D480" s="11" t="s">
        <v>56</v>
      </c>
      <c r="E480" s="11" t="s">
        <v>56</v>
      </c>
      <c r="F480" s="11" t="s">
        <v>56</v>
      </c>
      <c r="G480" s="11" t="s">
        <v>175</v>
      </c>
      <c r="H480" s="1">
        <v>42230</v>
      </c>
      <c r="I480" s="11">
        <v>17</v>
      </c>
      <c r="J480" s="11">
        <v>18</v>
      </c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  <c r="BS480" s="11"/>
      <c r="BT480" s="11"/>
      <c r="BU480" s="11"/>
      <c r="BV480" s="11"/>
      <c r="BW480" s="11"/>
      <c r="BX480" s="11"/>
      <c r="BY480" s="11"/>
      <c r="BZ480" s="11"/>
      <c r="CA480" s="11"/>
      <c r="CB480" s="11"/>
      <c r="CC480" s="11"/>
      <c r="CD480" s="11"/>
      <c r="CE480" s="11"/>
      <c r="CF480" s="11"/>
      <c r="CG480" s="11"/>
      <c r="CH480" s="11"/>
      <c r="CI480" s="11"/>
      <c r="CJ480" s="11"/>
      <c r="CK480" s="11"/>
      <c r="CL480" s="11"/>
      <c r="CM480" s="11"/>
      <c r="CN480" s="11"/>
      <c r="CO480" s="11"/>
      <c r="CP480" s="11"/>
      <c r="CQ480" s="11"/>
      <c r="CR480" s="11"/>
      <c r="CS480" s="11"/>
      <c r="CT480" s="11"/>
      <c r="CU480" s="11"/>
      <c r="CV480" s="11"/>
      <c r="CW480" s="11"/>
      <c r="CX480" s="11"/>
      <c r="CY480" s="11"/>
      <c r="CZ480" s="11"/>
      <c r="DA480" s="11"/>
      <c r="DB480" s="11"/>
      <c r="DC480" s="11"/>
      <c r="DD480" s="11"/>
      <c r="DF480" s="11">
        <f t="shared" si="24"/>
        <v>17</v>
      </c>
      <c r="DG480" s="11">
        <f t="shared" si="25"/>
        <v>18</v>
      </c>
      <c r="DH480" s="20">
        <f t="shared" ca="1" si="26"/>
        <v>0</v>
      </c>
      <c r="DI480" s="11">
        <v>1</v>
      </c>
    </row>
    <row r="481" spans="1:113" x14ac:dyDescent="0.25">
      <c r="A481" s="11" t="s">
        <v>57</v>
      </c>
      <c r="B481" s="11" t="s">
        <v>56</v>
      </c>
      <c r="C481" s="11" t="s">
        <v>32</v>
      </c>
      <c r="D481" s="11" t="s">
        <v>56</v>
      </c>
      <c r="E481" s="11" t="s">
        <v>56</v>
      </c>
      <c r="F481" s="11" t="s">
        <v>56</v>
      </c>
      <c r="G481" s="11" t="s">
        <v>175</v>
      </c>
      <c r="H481" s="1">
        <v>42233</v>
      </c>
      <c r="I481" s="11">
        <v>17</v>
      </c>
      <c r="J481" s="11">
        <v>18</v>
      </c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  <c r="BT481" s="11"/>
      <c r="BU481" s="11"/>
      <c r="BV481" s="11"/>
      <c r="BW481" s="11"/>
      <c r="BX481" s="11"/>
      <c r="BY481" s="11"/>
      <c r="BZ481" s="11"/>
      <c r="CA481" s="11"/>
      <c r="CB481" s="11"/>
      <c r="CC481" s="11"/>
      <c r="CD481" s="11"/>
      <c r="CE481" s="11"/>
      <c r="CF481" s="11"/>
      <c r="CG481" s="11"/>
      <c r="CH481" s="11"/>
      <c r="CI481" s="11"/>
      <c r="CJ481" s="11"/>
      <c r="CK481" s="11"/>
      <c r="CL481" s="11"/>
      <c r="CM481" s="11"/>
      <c r="CN481" s="11"/>
      <c r="CO481" s="11"/>
      <c r="CP481" s="11"/>
      <c r="CQ481" s="11"/>
      <c r="CR481" s="11"/>
      <c r="CS481" s="11"/>
      <c r="CT481" s="11"/>
      <c r="CU481" s="11"/>
      <c r="CV481" s="11"/>
      <c r="CW481" s="11"/>
      <c r="CX481" s="11"/>
      <c r="CY481" s="11"/>
      <c r="CZ481" s="11"/>
      <c r="DA481" s="11"/>
      <c r="DB481" s="11"/>
      <c r="DC481" s="11"/>
      <c r="DD481" s="11"/>
      <c r="DF481" s="11">
        <f t="shared" si="24"/>
        <v>17</v>
      </c>
      <c r="DG481" s="11">
        <f t="shared" si="25"/>
        <v>18</v>
      </c>
      <c r="DH481" s="20">
        <f t="shared" ca="1" si="26"/>
        <v>0</v>
      </c>
      <c r="DI481" s="11">
        <v>1</v>
      </c>
    </row>
    <row r="482" spans="1:113" x14ac:dyDescent="0.25">
      <c r="A482" s="11" t="s">
        <v>57</v>
      </c>
      <c r="B482" s="11" t="s">
        <v>56</v>
      </c>
      <c r="C482" s="11" t="s">
        <v>32</v>
      </c>
      <c r="D482" s="11" t="s">
        <v>56</v>
      </c>
      <c r="E482" s="11" t="s">
        <v>56</v>
      </c>
      <c r="F482" s="11" t="s">
        <v>56</v>
      </c>
      <c r="G482" s="11" t="s">
        <v>175</v>
      </c>
      <c r="H482" s="1">
        <v>42242</v>
      </c>
      <c r="I482" s="11">
        <v>16</v>
      </c>
      <c r="J482" s="11">
        <v>19</v>
      </c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  <c r="BT482" s="11"/>
      <c r="BU482" s="11"/>
      <c r="BV482" s="11"/>
      <c r="BW482" s="11"/>
      <c r="BX482" s="11"/>
      <c r="BY482" s="11"/>
      <c r="BZ482" s="11"/>
      <c r="CA482" s="11"/>
      <c r="CB482" s="11"/>
      <c r="CC482" s="11"/>
      <c r="CD482" s="11"/>
      <c r="CE482" s="11"/>
      <c r="CF482" s="11"/>
      <c r="CG482" s="11"/>
      <c r="CH482" s="11"/>
      <c r="CI482" s="11"/>
      <c r="CJ482" s="11"/>
      <c r="CK482" s="11"/>
      <c r="CL482" s="11"/>
      <c r="CM482" s="11"/>
      <c r="CN482" s="11"/>
      <c r="CO482" s="11"/>
      <c r="CP482" s="11"/>
      <c r="CQ482" s="11"/>
      <c r="CR482" s="11"/>
      <c r="CS482" s="11"/>
      <c r="CT482" s="11"/>
      <c r="CU482" s="11"/>
      <c r="CV482" s="11"/>
      <c r="CW482" s="11"/>
      <c r="CX482" s="11"/>
      <c r="CY482" s="11"/>
      <c r="CZ482" s="11"/>
      <c r="DA482" s="11"/>
      <c r="DB482" s="11"/>
      <c r="DC482" s="11"/>
      <c r="DD482" s="11"/>
      <c r="DF482" s="11">
        <f t="shared" si="24"/>
        <v>16</v>
      </c>
      <c r="DG482" s="11">
        <f t="shared" si="25"/>
        <v>19</v>
      </c>
      <c r="DH482" s="20">
        <f t="shared" ca="1" si="26"/>
        <v>0</v>
      </c>
      <c r="DI482" s="11">
        <v>1</v>
      </c>
    </row>
    <row r="483" spans="1:113" x14ac:dyDescent="0.25">
      <c r="A483" s="11" t="s">
        <v>57</v>
      </c>
      <c r="B483" s="11" t="s">
        <v>56</v>
      </c>
      <c r="C483" s="11" t="s">
        <v>32</v>
      </c>
      <c r="D483" s="11" t="s">
        <v>56</v>
      </c>
      <c r="E483" s="11" t="s">
        <v>56</v>
      </c>
      <c r="F483" s="11" t="s">
        <v>56</v>
      </c>
      <c r="G483" s="11" t="s">
        <v>175</v>
      </c>
      <c r="H483" s="1">
        <v>42242</v>
      </c>
      <c r="I483" s="11">
        <v>17</v>
      </c>
      <c r="J483" s="11">
        <v>19</v>
      </c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  <c r="BT483" s="11"/>
      <c r="BU483" s="11"/>
      <c r="BV483" s="11"/>
      <c r="BW483" s="11"/>
      <c r="BX483" s="11"/>
      <c r="BY483" s="11"/>
      <c r="BZ483" s="11"/>
      <c r="CA483" s="11"/>
      <c r="CB483" s="11"/>
      <c r="CC483" s="11"/>
      <c r="CD483" s="11"/>
      <c r="CE483" s="11"/>
      <c r="CF483" s="11"/>
      <c r="CG483" s="11"/>
      <c r="CH483" s="11"/>
      <c r="CI483" s="11"/>
      <c r="CJ483" s="11"/>
      <c r="CK483" s="11"/>
      <c r="CL483" s="11"/>
      <c r="CM483" s="11"/>
      <c r="CN483" s="11"/>
      <c r="CO483" s="11"/>
      <c r="CP483" s="11"/>
      <c r="CQ483" s="11"/>
      <c r="CR483" s="11"/>
      <c r="CS483" s="11"/>
      <c r="CT483" s="11"/>
      <c r="CU483" s="11"/>
      <c r="CV483" s="11"/>
      <c r="CW483" s="11"/>
      <c r="CX483" s="11"/>
      <c r="CY483" s="11"/>
      <c r="CZ483" s="11"/>
      <c r="DA483" s="11"/>
      <c r="DB483" s="11"/>
      <c r="DC483" s="11"/>
      <c r="DD483" s="11"/>
      <c r="DF483" s="11">
        <f t="shared" si="24"/>
        <v>17</v>
      </c>
      <c r="DG483" s="11">
        <f t="shared" si="25"/>
        <v>19</v>
      </c>
      <c r="DH483" s="20">
        <f t="shared" ca="1" si="26"/>
        <v>0</v>
      </c>
      <c r="DI483" s="11">
        <v>1</v>
      </c>
    </row>
    <row r="484" spans="1:113" x14ac:dyDescent="0.25">
      <c r="A484" s="11" t="s">
        <v>57</v>
      </c>
      <c r="B484" s="11" t="s">
        <v>56</v>
      </c>
      <c r="C484" s="11" t="s">
        <v>32</v>
      </c>
      <c r="D484" s="11" t="s">
        <v>56</v>
      </c>
      <c r="E484" s="11" t="s">
        <v>56</v>
      </c>
      <c r="F484" s="11" t="s">
        <v>56</v>
      </c>
      <c r="G484" s="11" t="s">
        <v>175</v>
      </c>
      <c r="H484" s="1">
        <v>42243</v>
      </c>
      <c r="I484" s="11">
        <v>18</v>
      </c>
      <c r="J484" s="11">
        <v>19</v>
      </c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  <c r="BT484" s="11"/>
      <c r="BU484" s="11"/>
      <c r="BV484" s="11"/>
      <c r="BW484" s="11"/>
      <c r="BX484" s="11"/>
      <c r="BY484" s="11"/>
      <c r="BZ484" s="11"/>
      <c r="CA484" s="11"/>
      <c r="CB484" s="11"/>
      <c r="CC484" s="11"/>
      <c r="CD484" s="11"/>
      <c r="CE484" s="11"/>
      <c r="CF484" s="11"/>
      <c r="CG484" s="11"/>
      <c r="CH484" s="11"/>
      <c r="CI484" s="11"/>
      <c r="CJ484" s="11"/>
      <c r="CK484" s="11"/>
      <c r="CL484" s="11"/>
      <c r="CM484" s="11"/>
      <c r="CN484" s="11"/>
      <c r="CO484" s="11"/>
      <c r="CP484" s="11"/>
      <c r="CQ484" s="11"/>
      <c r="CR484" s="11"/>
      <c r="CS484" s="11"/>
      <c r="CT484" s="11"/>
      <c r="CU484" s="11"/>
      <c r="CV484" s="11"/>
      <c r="CW484" s="11"/>
      <c r="CX484" s="11"/>
      <c r="CY484" s="11"/>
      <c r="CZ484" s="11"/>
      <c r="DA484" s="11"/>
      <c r="DB484" s="11"/>
      <c r="DC484" s="11"/>
      <c r="DD484" s="11"/>
      <c r="DF484" s="11">
        <f t="shared" si="24"/>
        <v>18</v>
      </c>
      <c r="DG484" s="11">
        <f t="shared" si="25"/>
        <v>19</v>
      </c>
      <c r="DH484" s="20">
        <f t="shared" ca="1" si="26"/>
        <v>0</v>
      </c>
      <c r="DI484" s="11">
        <v>1</v>
      </c>
    </row>
    <row r="485" spans="1:113" x14ac:dyDescent="0.25">
      <c r="A485" s="11" t="s">
        <v>57</v>
      </c>
      <c r="B485" s="11" t="s">
        <v>56</v>
      </c>
      <c r="C485" s="11" t="s">
        <v>32</v>
      </c>
      <c r="D485" s="11" t="s">
        <v>56</v>
      </c>
      <c r="E485" s="11" t="s">
        <v>56</v>
      </c>
      <c r="F485" s="11" t="s">
        <v>56</v>
      </c>
      <c r="G485" s="11" t="s">
        <v>175</v>
      </c>
      <c r="H485" s="1">
        <v>42244</v>
      </c>
      <c r="I485" s="11">
        <v>17</v>
      </c>
      <c r="J485" s="11">
        <v>19</v>
      </c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  <c r="BT485" s="11"/>
      <c r="BU485" s="11"/>
      <c r="BV485" s="11"/>
      <c r="BW485" s="11"/>
      <c r="BX485" s="11"/>
      <c r="BY485" s="11"/>
      <c r="BZ485" s="11"/>
      <c r="CA485" s="11"/>
      <c r="CB485" s="11"/>
      <c r="CC485" s="11"/>
      <c r="CD485" s="11"/>
      <c r="CE485" s="11"/>
      <c r="CF485" s="11"/>
      <c r="CG485" s="11"/>
      <c r="CH485" s="11"/>
      <c r="CI485" s="11"/>
      <c r="CJ485" s="11"/>
      <c r="CK485" s="11"/>
      <c r="CL485" s="11"/>
      <c r="CM485" s="11"/>
      <c r="CN485" s="11"/>
      <c r="CO485" s="11"/>
      <c r="CP485" s="11"/>
      <c r="CQ485" s="11"/>
      <c r="CR485" s="11"/>
      <c r="CS485" s="11"/>
      <c r="CT485" s="11"/>
      <c r="CU485" s="11"/>
      <c r="CV485" s="11"/>
      <c r="CW485" s="11"/>
      <c r="CX485" s="11"/>
      <c r="CY485" s="11"/>
      <c r="CZ485" s="11"/>
      <c r="DA485" s="11"/>
      <c r="DB485" s="11"/>
      <c r="DC485" s="11"/>
      <c r="DD485" s="11"/>
      <c r="DF485" s="11">
        <f t="shared" si="24"/>
        <v>17</v>
      </c>
      <c r="DG485" s="11">
        <f t="shared" si="25"/>
        <v>19</v>
      </c>
      <c r="DH485" s="20">
        <f t="shared" ca="1" si="26"/>
        <v>0</v>
      </c>
      <c r="DI485" s="11">
        <v>1</v>
      </c>
    </row>
    <row r="486" spans="1:113" x14ac:dyDescent="0.25">
      <c r="A486" s="11" t="s">
        <v>57</v>
      </c>
      <c r="B486" s="11" t="s">
        <v>56</v>
      </c>
      <c r="C486" s="11" t="s">
        <v>32</v>
      </c>
      <c r="D486" s="11" t="s">
        <v>56</v>
      </c>
      <c r="E486" s="11" t="s">
        <v>56</v>
      </c>
      <c r="F486" s="11" t="s">
        <v>56</v>
      </c>
      <c r="G486" s="11" t="s">
        <v>175</v>
      </c>
      <c r="H486" s="1">
        <v>42244</v>
      </c>
      <c r="I486" s="11">
        <v>18</v>
      </c>
      <c r="J486" s="11">
        <v>19</v>
      </c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  <c r="BT486" s="11"/>
      <c r="BU486" s="11"/>
      <c r="BV486" s="11"/>
      <c r="BW486" s="11"/>
      <c r="BX486" s="11"/>
      <c r="BY486" s="11"/>
      <c r="BZ486" s="11"/>
      <c r="CA486" s="11"/>
      <c r="CB486" s="11"/>
      <c r="CC486" s="11"/>
      <c r="CD486" s="11"/>
      <c r="CE486" s="11"/>
      <c r="CF486" s="11"/>
      <c r="CG486" s="11"/>
      <c r="CH486" s="11"/>
      <c r="CI486" s="11"/>
      <c r="CJ486" s="11"/>
      <c r="CK486" s="11"/>
      <c r="CL486" s="11"/>
      <c r="CM486" s="11"/>
      <c r="CN486" s="11"/>
      <c r="CO486" s="11"/>
      <c r="CP486" s="11"/>
      <c r="CQ486" s="11"/>
      <c r="CR486" s="11"/>
      <c r="CS486" s="11"/>
      <c r="CT486" s="11"/>
      <c r="CU486" s="11"/>
      <c r="CV486" s="11"/>
      <c r="CW486" s="11"/>
      <c r="CX486" s="11"/>
      <c r="CY486" s="11"/>
      <c r="CZ486" s="11"/>
      <c r="DA486" s="11"/>
      <c r="DB486" s="11"/>
      <c r="DC486" s="11"/>
      <c r="DD486" s="11"/>
      <c r="DF486" s="11">
        <f t="shared" si="24"/>
        <v>18</v>
      </c>
      <c r="DG486" s="11">
        <f t="shared" si="25"/>
        <v>19</v>
      </c>
      <c r="DH486" s="20">
        <f t="shared" ca="1" si="26"/>
        <v>0</v>
      </c>
      <c r="DI486" s="11">
        <v>1</v>
      </c>
    </row>
    <row r="487" spans="1:113" x14ac:dyDescent="0.25">
      <c r="A487" s="11" t="s">
        <v>57</v>
      </c>
      <c r="B487" s="11" t="s">
        <v>56</v>
      </c>
      <c r="C487" s="11" t="s">
        <v>32</v>
      </c>
      <c r="D487" s="11" t="s">
        <v>56</v>
      </c>
      <c r="E487" s="11" t="s">
        <v>56</v>
      </c>
      <c r="F487" s="11" t="s">
        <v>56</v>
      </c>
      <c r="G487" s="11" t="s">
        <v>175</v>
      </c>
      <c r="H487" s="1">
        <v>42255</v>
      </c>
      <c r="I487" s="11">
        <v>15</v>
      </c>
      <c r="J487" s="11">
        <v>19</v>
      </c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  <c r="BT487" s="11"/>
      <c r="BU487" s="11"/>
      <c r="BV487" s="11"/>
      <c r="BW487" s="11"/>
      <c r="BX487" s="11"/>
      <c r="BY487" s="11"/>
      <c r="BZ487" s="11"/>
      <c r="CA487" s="11"/>
      <c r="CB487" s="11"/>
      <c r="CC487" s="11"/>
      <c r="CD487" s="11"/>
      <c r="CE487" s="11"/>
      <c r="CF487" s="11"/>
      <c r="CG487" s="11"/>
      <c r="CH487" s="11"/>
      <c r="CI487" s="11"/>
      <c r="CJ487" s="11"/>
      <c r="CK487" s="11"/>
      <c r="CL487" s="11"/>
      <c r="CM487" s="11"/>
      <c r="CN487" s="11"/>
      <c r="CO487" s="11"/>
      <c r="CP487" s="11"/>
      <c r="CQ487" s="11"/>
      <c r="CR487" s="11"/>
      <c r="CS487" s="11"/>
      <c r="CT487" s="11"/>
      <c r="CU487" s="11"/>
      <c r="CV487" s="11"/>
      <c r="CW487" s="11"/>
      <c r="CX487" s="11"/>
      <c r="CY487" s="11"/>
      <c r="CZ487" s="11"/>
      <c r="DA487" s="11"/>
      <c r="DB487" s="11"/>
      <c r="DC487" s="11"/>
      <c r="DD487" s="11"/>
      <c r="DF487" s="11">
        <f t="shared" si="24"/>
        <v>15</v>
      </c>
      <c r="DG487" s="11">
        <f t="shared" si="25"/>
        <v>19</v>
      </c>
      <c r="DH487" s="20">
        <f t="shared" ca="1" si="26"/>
        <v>0</v>
      </c>
      <c r="DI487" s="11">
        <v>1</v>
      </c>
    </row>
    <row r="488" spans="1:113" x14ac:dyDescent="0.25">
      <c r="A488" s="11" t="s">
        <v>57</v>
      </c>
      <c r="B488" s="11" t="s">
        <v>56</v>
      </c>
      <c r="C488" s="11" t="s">
        <v>32</v>
      </c>
      <c r="D488" s="11" t="s">
        <v>56</v>
      </c>
      <c r="E488" s="11" t="s">
        <v>56</v>
      </c>
      <c r="F488" s="11" t="s">
        <v>56</v>
      </c>
      <c r="G488" s="11" t="s">
        <v>175</v>
      </c>
      <c r="H488" s="1">
        <v>42255</v>
      </c>
      <c r="I488" s="11">
        <v>16</v>
      </c>
      <c r="J488" s="11">
        <v>19</v>
      </c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  <c r="BX488" s="11"/>
      <c r="BY488" s="11"/>
      <c r="BZ488" s="11"/>
      <c r="CA488" s="11"/>
      <c r="CB488" s="11"/>
      <c r="CC488" s="11"/>
      <c r="CD488" s="11"/>
      <c r="CE488" s="11"/>
      <c r="CF488" s="11"/>
      <c r="CG488" s="11"/>
      <c r="CH488" s="11"/>
      <c r="CI488" s="11"/>
      <c r="CJ488" s="11"/>
      <c r="CK488" s="11"/>
      <c r="CL488" s="11"/>
      <c r="CM488" s="11"/>
      <c r="CN488" s="11"/>
      <c r="CO488" s="11"/>
      <c r="CP488" s="11"/>
      <c r="CQ488" s="11"/>
      <c r="CR488" s="11"/>
      <c r="CS488" s="11"/>
      <c r="CT488" s="11"/>
      <c r="CU488" s="11"/>
      <c r="CV488" s="11"/>
      <c r="CW488" s="11"/>
      <c r="CX488" s="11"/>
      <c r="CY488" s="11"/>
      <c r="CZ488" s="11"/>
      <c r="DA488" s="11"/>
      <c r="DB488" s="11"/>
      <c r="DC488" s="11"/>
      <c r="DD488" s="11"/>
      <c r="DF488" s="11">
        <f t="shared" si="24"/>
        <v>16</v>
      </c>
      <c r="DG488" s="11">
        <f t="shared" si="25"/>
        <v>19</v>
      </c>
      <c r="DH488" s="20">
        <f t="shared" ca="1" si="26"/>
        <v>0</v>
      </c>
      <c r="DI488" s="11">
        <v>1</v>
      </c>
    </row>
    <row r="489" spans="1:113" x14ac:dyDescent="0.25">
      <c r="A489" s="11" t="s">
        <v>57</v>
      </c>
      <c r="B489" s="11" t="s">
        <v>56</v>
      </c>
      <c r="C489" s="11" t="s">
        <v>32</v>
      </c>
      <c r="D489" s="11" t="s">
        <v>56</v>
      </c>
      <c r="E489" s="11" t="s">
        <v>56</v>
      </c>
      <c r="F489" s="11" t="s">
        <v>56</v>
      </c>
      <c r="G489" s="11" t="s">
        <v>175</v>
      </c>
      <c r="H489" s="1">
        <v>42256</v>
      </c>
      <c r="I489" s="11">
        <v>15</v>
      </c>
      <c r="J489" s="11">
        <v>19</v>
      </c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  <c r="BT489" s="11"/>
      <c r="BU489" s="11"/>
      <c r="BV489" s="11"/>
      <c r="BW489" s="11"/>
      <c r="BX489" s="11"/>
      <c r="BY489" s="11"/>
      <c r="BZ489" s="11"/>
      <c r="CA489" s="11"/>
      <c r="CB489" s="11"/>
      <c r="CC489" s="11"/>
      <c r="CD489" s="11"/>
      <c r="CE489" s="11"/>
      <c r="CF489" s="11"/>
      <c r="CG489" s="11"/>
      <c r="CH489" s="11"/>
      <c r="CI489" s="11"/>
      <c r="CJ489" s="11"/>
      <c r="CK489" s="11"/>
      <c r="CL489" s="11"/>
      <c r="CM489" s="11"/>
      <c r="CN489" s="11"/>
      <c r="CO489" s="11"/>
      <c r="CP489" s="11"/>
      <c r="CQ489" s="11"/>
      <c r="CR489" s="11"/>
      <c r="CS489" s="11"/>
      <c r="CT489" s="11"/>
      <c r="CU489" s="11"/>
      <c r="CV489" s="11"/>
      <c r="CW489" s="11"/>
      <c r="CX489" s="11"/>
      <c r="CY489" s="11"/>
      <c r="CZ489" s="11"/>
      <c r="DA489" s="11"/>
      <c r="DB489" s="11"/>
      <c r="DC489" s="11"/>
      <c r="DD489" s="11"/>
      <c r="DF489" s="11">
        <f t="shared" si="24"/>
        <v>15</v>
      </c>
      <c r="DG489" s="11">
        <f t="shared" si="25"/>
        <v>19</v>
      </c>
      <c r="DH489" s="20">
        <f t="shared" ca="1" si="26"/>
        <v>0</v>
      </c>
      <c r="DI489" s="11">
        <v>1</v>
      </c>
    </row>
    <row r="490" spans="1:113" x14ac:dyDescent="0.25">
      <c r="A490" s="11" t="s">
        <v>57</v>
      </c>
      <c r="B490" s="11" t="s">
        <v>56</v>
      </c>
      <c r="C490" s="11" t="s">
        <v>32</v>
      </c>
      <c r="D490" s="11" t="s">
        <v>56</v>
      </c>
      <c r="E490" s="11" t="s">
        <v>56</v>
      </c>
      <c r="F490" s="11" t="s">
        <v>56</v>
      </c>
      <c r="G490" s="11" t="s">
        <v>175</v>
      </c>
      <c r="H490" s="1">
        <v>42257</v>
      </c>
      <c r="I490" s="11">
        <v>15</v>
      </c>
      <c r="J490" s="11">
        <v>19</v>
      </c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  <c r="BT490" s="11"/>
      <c r="BU490" s="11"/>
      <c r="BV490" s="11"/>
      <c r="BW490" s="11"/>
      <c r="BX490" s="11"/>
      <c r="BY490" s="11"/>
      <c r="BZ490" s="11"/>
      <c r="CA490" s="11"/>
      <c r="CB490" s="11"/>
      <c r="CC490" s="11"/>
      <c r="CD490" s="11"/>
      <c r="CE490" s="11"/>
      <c r="CF490" s="11"/>
      <c r="CG490" s="11"/>
      <c r="CH490" s="11"/>
      <c r="CI490" s="11"/>
      <c r="CJ490" s="11"/>
      <c r="CK490" s="11"/>
      <c r="CL490" s="11"/>
      <c r="CM490" s="11"/>
      <c r="CN490" s="11"/>
      <c r="CO490" s="11"/>
      <c r="CP490" s="11"/>
      <c r="CQ490" s="11"/>
      <c r="CR490" s="11"/>
      <c r="CS490" s="11"/>
      <c r="CT490" s="11"/>
      <c r="CU490" s="11"/>
      <c r="CV490" s="11"/>
      <c r="CW490" s="11"/>
      <c r="CX490" s="11"/>
      <c r="CY490" s="11"/>
      <c r="CZ490" s="11"/>
      <c r="DA490" s="11"/>
      <c r="DB490" s="11"/>
      <c r="DC490" s="11"/>
      <c r="DD490" s="11"/>
      <c r="DF490" s="11">
        <f t="shared" si="24"/>
        <v>15</v>
      </c>
      <c r="DG490" s="11">
        <f t="shared" si="25"/>
        <v>19</v>
      </c>
      <c r="DH490" s="20">
        <f t="shared" ca="1" si="26"/>
        <v>0</v>
      </c>
      <c r="DI490" s="11">
        <v>1</v>
      </c>
    </row>
    <row r="491" spans="1:113" x14ac:dyDescent="0.25">
      <c r="A491" s="11" t="s">
        <v>57</v>
      </c>
      <c r="B491" s="11" t="s">
        <v>56</v>
      </c>
      <c r="C491" s="11" t="s">
        <v>32</v>
      </c>
      <c r="D491" s="11" t="s">
        <v>56</v>
      </c>
      <c r="E491" s="11" t="s">
        <v>56</v>
      </c>
      <c r="F491" s="11" t="s">
        <v>56</v>
      </c>
      <c r="G491" s="11" t="s">
        <v>175</v>
      </c>
      <c r="H491" s="1">
        <v>42258</v>
      </c>
      <c r="I491" s="11">
        <v>15</v>
      </c>
      <c r="J491" s="11">
        <v>19</v>
      </c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  <c r="BT491" s="11"/>
      <c r="BU491" s="11"/>
      <c r="BV491" s="11"/>
      <c r="BW491" s="11"/>
      <c r="BX491" s="11"/>
      <c r="BY491" s="11"/>
      <c r="BZ491" s="11"/>
      <c r="CA491" s="11"/>
      <c r="CB491" s="11"/>
      <c r="CC491" s="11"/>
      <c r="CD491" s="11"/>
      <c r="CE491" s="11"/>
      <c r="CF491" s="11"/>
      <c r="CG491" s="11"/>
      <c r="CH491" s="11"/>
      <c r="CI491" s="11"/>
      <c r="CJ491" s="11"/>
      <c r="CK491" s="11"/>
      <c r="CL491" s="11"/>
      <c r="CM491" s="11"/>
      <c r="CN491" s="11"/>
      <c r="CO491" s="11"/>
      <c r="CP491" s="11"/>
      <c r="CQ491" s="11"/>
      <c r="CR491" s="11"/>
      <c r="CS491" s="11"/>
      <c r="CT491" s="11"/>
      <c r="CU491" s="11"/>
      <c r="CV491" s="11"/>
      <c r="CW491" s="11"/>
      <c r="CX491" s="11"/>
      <c r="CY491" s="11"/>
      <c r="CZ491" s="11"/>
      <c r="DA491" s="11"/>
      <c r="DB491" s="11"/>
      <c r="DC491" s="11"/>
      <c r="DD491" s="11"/>
      <c r="DF491" s="11">
        <f t="shared" si="24"/>
        <v>15</v>
      </c>
      <c r="DG491" s="11">
        <f t="shared" si="25"/>
        <v>19</v>
      </c>
      <c r="DH491" s="20">
        <f t="shared" ca="1" si="26"/>
        <v>0</v>
      </c>
      <c r="DI491" s="11">
        <v>1</v>
      </c>
    </row>
    <row r="492" spans="1:113" x14ac:dyDescent="0.25">
      <c r="A492" s="11" t="s">
        <v>57</v>
      </c>
      <c r="B492" s="11" t="s">
        <v>56</v>
      </c>
      <c r="C492" s="11" t="s">
        <v>32</v>
      </c>
      <c r="D492" s="11" t="s">
        <v>56</v>
      </c>
      <c r="E492" s="11" t="s">
        <v>56</v>
      </c>
      <c r="F492" s="11" t="s">
        <v>56</v>
      </c>
      <c r="G492" s="11" t="s">
        <v>175</v>
      </c>
      <c r="H492" s="1">
        <v>42272</v>
      </c>
      <c r="I492" s="11">
        <v>18</v>
      </c>
      <c r="J492" s="11">
        <v>19</v>
      </c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  <c r="BT492" s="11"/>
      <c r="BU492" s="11"/>
      <c r="BV492" s="11"/>
      <c r="BW492" s="11"/>
      <c r="BX492" s="11"/>
      <c r="BY492" s="11"/>
      <c r="BZ492" s="11"/>
      <c r="CA492" s="11"/>
      <c r="CB492" s="11"/>
      <c r="CC492" s="11"/>
      <c r="CD492" s="11"/>
      <c r="CE492" s="11"/>
      <c r="CF492" s="11"/>
      <c r="CG492" s="11"/>
      <c r="CH492" s="11"/>
      <c r="CI492" s="11"/>
      <c r="CJ492" s="11"/>
      <c r="CK492" s="11"/>
      <c r="CL492" s="11"/>
      <c r="CM492" s="11"/>
      <c r="CN492" s="11"/>
      <c r="CO492" s="11"/>
      <c r="CP492" s="11"/>
      <c r="CQ492" s="11"/>
      <c r="CR492" s="11"/>
      <c r="CS492" s="11"/>
      <c r="CT492" s="11"/>
      <c r="CU492" s="11"/>
      <c r="CV492" s="11"/>
      <c r="CW492" s="11"/>
      <c r="CX492" s="11"/>
      <c r="CY492" s="11"/>
      <c r="CZ492" s="11"/>
      <c r="DA492" s="11"/>
      <c r="DB492" s="11"/>
      <c r="DC492" s="11"/>
      <c r="DD492" s="11"/>
      <c r="DF492" s="11">
        <f t="shared" si="24"/>
        <v>18</v>
      </c>
      <c r="DG492" s="11">
        <f t="shared" si="25"/>
        <v>19</v>
      </c>
      <c r="DH492" s="20">
        <f t="shared" ca="1" si="26"/>
        <v>0</v>
      </c>
      <c r="DI492" s="11">
        <v>1</v>
      </c>
    </row>
    <row r="493" spans="1:113" x14ac:dyDescent="0.25">
      <c r="A493" s="11" t="s">
        <v>57</v>
      </c>
      <c r="B493" s="11" t="s">
        <v>56</v>
      </c>
      <c r="C493" s="11" t="s">
        <v>32</v>
      </c>
      <c r="D493" s="11" t="s">
        <v>56</v>
      </c>
      <c r="E493" s="11" t="s">
        <v>56</v>
      </c>
      <c r="F493" s="11" t="s">
        <v>56</v>
      </c>
      <c r="G493" s="11" t="s">
        <v>175</v>
      </c>
      <c r="H493" s="1">
        <v>42286</v>
      </c>
      <c r="I493" s="11">
        <v>17</v>
      </c>
      <c r="J493" s="11">
        <v>19</v>
      </c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  <c r="BT493" s="11"/>
      <c r="BU493" s="11"/>
      <c r="BV493" s="11"/>
      <c r="BW493" s="11"/>
      <c r="BX493" s="11"/>
      <c r="BY493" s="11"/>
      <c r="BZ493" s="11"/>
      <c r="CA493" s="11"/>
      <c r="CB493" s="11"/>
      <c r="CC493" s="11"/>
      <c r="CD493" s="11"/>
      <c r="CE493" s="11"/>
      <c r="CF493" s="11"/>
      <c r="CG493" s="11"/>
      <c r="CH493" s="11"/>
      <c r="CI493" s="11"/>
      <c r="CJ493" s="11"/>
      <c r="CK493" s="11"/>
      <c r="CL493" s="11"/>
      <c r="CM493" s="11"/>
      <c r="CN493" s="11"/>
      <c r="CO493" s="11"/>
      <c r="CP493" s="11"/>
      <c r="CQ493" s="11"/>
      <c r="CR493" s="11"/>
      <c r="CS493" s="11"/>
      <c r="CT493" s="11"/>
      <c r="CU493" s="11"/>
      <c r="CV493" s="11"/>
      <c r="CW493" s="11"/>
      <c r="CX493" s="11"/>
      <c r="CY493" s="11"/>
      <c r="CZ493" s="11"/>
      <c r="DA493" s="11"/>
      <c r="DB493" s="11"/>
      <c r="DC493" s="11"/>
      <c r="DD493" s="11"/>
      <c r="DF493" s="11">
        <f t="shared" si="24"/>
        <v>17</v>
      </c>
      <c r="DG493" s="11">
        <f t="shared" si="25"/>
        <v>19</v>
      </c>
      <c r="DH493" s="20">
        <f t="shared" ca="1" si="26"/>
        <v>0</v>
      </c>
      <c r="DI493" s="11">
        <v>1</v>
      </c>
    </row>
    <row r="494" spans="1:113" x14ac:dyDescent="0.25">
      <c r="A494" s="11" t="s">
        <v>57</v>
      </c>
      <c r="B494" s="11" t="s">
        <v>56</v>
      </c>
      <c r="C494" s="11" t="s">
        <v>32</v>
      </c>
      <c r="D494" s="11" t="s">
        <v>56</v>
      </c>
      <c r="E494" s="11" t="s">
        <v>56</v>
      </c>
      <c r="F494" s="11" t="s">
        <v>56</v>
      </c>
      <c r="G494" s="11" t="s">
        <v>175</v>
      </c>
      <c r="H494" s="1">
        <v>42286</v>
      </c>
      <c r="I494" s="11">
        <v>18</v>
      </c>
      <c r="J494" s="11">
        <v>19</v>
      </c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  <c r="BT494" s="11"/>
      <c r="BU494" s="11"/>
      <c r="BV494" s="11"/>
      <c r="BW494" s="11"/>
      <c r="BX494" s="11"/>
      <c r="BY494" s="11"/>
      <c r="BZ494" s="11"/>
      <c r="CA494" s="11"/>
      <c r="CB494" s="11"/>
      <c r="CC494" s="11"/>
      <c r="CD494" s="11"/>
      <c r="CE494" s="11"/>
      <c r="CF494" s="11"/>
      <c r="CG494" s="11"/>
      <c r="CH494" s="11"/>
      <c r="CI494" s="11"/>
      <c r="CJ494" s="11"/>
      <c r="CK494" s="11"/>
      <c r="CL494" s="11"/>
      <c r="CM494" s="11"/>
      <c r="CN494" s="11"/>
      <c r="CO494" s="11"/>
      <c r="CP494" s="11"/>
      <c r="CQ494" s="11"/>
      <c r="CR494" s="11"/>
      <c r="CS494" s="11"/>
      <c r="CT494" s="11"/>
      <c r="CU494" s="11"/>
      <c r="CV494" s="11"/>
      <c r="CW494" s="11"/>
      <c r="CX494" s="11"/>
      <c r="CY494" s="11"/>
      <c r="CZ494" s="11"/>
      <c r="DA494" s="11"/>
      <c r="DB494" s="11"/>
      <c r="DC494" s="11"/>
      <c r="DD494" s="11"/>
      <c r="DF494" s="11">
        <f t="shared" si="24"/>
        <v>18</v>
      </c>
      <c r="DG494" s="11">
        <f t="shared" si="25"/>
        <v>19</v>
      </c>
      <c r="DH494" s="20">
        <f t="shared" ca="1" si="26"/>
        <v>0</v>
      </c>
      <c r="DI494" s="11">
        <v>1</v>
      </c>
    </row>
    <row r="495" spans="1:113" x14ac:dyDescent="0.25">
      <c r="A495" s="11" t="s">
        <v>57</v>
      </c>
      <c r="B495" s="11" t="s">
        <v>56</v>
      </c>
      <c r="C495" s="11" t="s">
        <v>32</v>
      </c>
      <c r="D495" s="11" t="s">
        <v>56</v>
      </c>
      <c r="E495" s="11" t="s">
        <v>56</v>
      </c>
      <c r="F495" s="11" t="s">
        <v>56</v>
      </c>
      <c r="G495" s="11" t="s">
        <v>175</v>
      </c>
      <c r="H495" s="1">
        <v>42289</v>
      </c>
      <c r="I495" s="11">
        <v>16</v>
      </c>
      <c r="J495" s="11">
        <v>19</v>
      </c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  <c r="BT495" s="11"/>
      <c r="BU495" s="11"/>
      <c r="BV495" s="11"/>
      <c r="BW495" s="11"/>
      <c r="BX495" s="11"/>
      <c r="BY495" s="11"/>
      <c r="BZ495" s="11"/>
      <c r="CA495" s="11"/>
      <c r="CB495" s="11"/>
      <c r="CC495" s="11"/>
      <c r="CD495" s="11"/>
      <c r="CE495" s="11"/>
      <c r="CF495" s="11"/>
      <c r="CG495" s="11"/>
      <c r="CH495" s="11"/>
      <c r="CI495" s="11"/>
      <c r="CJ495" s="11"/>
      <c r="CK495" s="11"/>
      <c r="CL495" s="11"/>
      <c r="CM495" s="11"/>
      <c r="CN495" s="11"/>
      <c r="CO495" s="11"/>
      <c r="CP495" s="11"/>
      <c r="CQ495" s="11"/>
      <c r="CR495" s="11"/>
      <c r="CS495" s="11"/>
      <c r="CT495" s="11"/>
      <c r="CU495" s="11"/>
      <c r="CV495" s="11"/>
      <c r="CW495" s="11"/>
      <c r="CX495" s="11"/>
      <c r="CY495" s="11"/>
      <c r="CZ495" s="11"/>
      <c r="DA495" s="11"/>
      <c r="DB495" s="11"/>
      <c r="DC495" s="11"/>
      <c r="DD495" s="11"/>
      <c r="DF495" s="11">
        <f t="shared" si="24"/>
        <v>16</v>
      </c>
      <c r="DG495" s="11">
        <f t="shared" si="25"/>
        <v>19</v>
      </c>
      <c r="DH495" s="20">
        <f t="shared" ca="1" si="26"/>
        <v>0</v>
      </c>
      <c r="DI495" s="11">
        <v>1</v>
      </c>
    </row>
    <row r="496" spans="1:113" x14ac:dyDescent="0.25">
      <c r="A496" s="11" t="s">
        <v>57</v>
      </c>
      <c r="B496" s="11" t="s">
        <v>56</v>
      </c>
      <c r="C496" s="11" t="s">
        <v>32</v>
      </c>
      <c r="D496" s="11" t="s">
        <v>56</v>
      </c>
      <c r="E496" s="11" t="s">
        <v>56</v>
      </c>
      <c r="F496" s="11" t="s">
        <v>56</v>
      </c>
      <c r="G496" s="11" t="s">
        <v>175</v>
      </c>
      <c r="H496" s="1">
        <v>42289</v>
      </c>
      <c r="I496" s="11">
        <v>17</v>
      </c>
      <c r="J496" s="11">
        <v>19</v>
      </c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1"/>
      <c r="BW496" s="11"/>
      <c r="BX496" s="11"/>
      <c r="BY496" s="11"/>
      <c r="BZ496" s="11"/>
      <c r="CA496" s="11"/>
      <c r="CB496" s="11"/>
      <c r="CC496" s="11"/>
      <c r="CD496" s="11"/>
      <c r="CE496" s="11"/>
      <c r="CF496" s="11"/>
      <c r="CG496" s="11"/>
      <c r="CH496" s="11"/>
      <c r="CI496" s="11"/>
      <c r="CJ496" s="11"/>
      <c r="CK496" s="11"/>
      <c r="CL496" s="11"/>
      <c r="CM496" s="11"/>
      <c r="CN496" s="11"/>
      <c r="CO496" s="11"/>
      <c r="CP496" s="11"/>
      <c r="CQ496" s="11"/>
      <c r="CR496" s="11"/>
      <c r="CS496" s="11"/>
      <c r="CT496" s="11"/>
      <c r="CU496" s="11"/>
      <c r="CV496" s="11"/>
      <c r="CW496" s="11"/>
      <c r="CX496" s="11"/>
      <c r="CY496" s="11"/>
      <c r="CZ496" s="11"/>
      <c r="DA496" s="11"/>
      <c r="DB496" s="11"/>
      <c r="DC496" s="11"/>
      <c r="DD496" s="11"/>
      <c r="DF496" s="11">
        <f t="shared" si="24"/>
        <v>17</v>
      </c>
      <c r="DG496" s="11">
        <f t="shared" si="25"/>
        <v>19</v>
      </c>
      <c r="DH496" s="20">
        <f t="shared" ca="1" si="26"/>
        <v>0</v>
      </c>
      <c r="DI496" s="11">
        <v>1</v>
      </c>
    </row>
    <row r="497" spans="1:113" x14ac:dyDescent="0.25">
      <c r="A497" s="11" t="s">
        <v>57</v>
      </c>
      <c r="B497" s="11" t="s">
        <v>56</v>
      </c>
      <c r="C497" s="11" t="s">
        <v>32</v>
      </c>
      <c r="D497" s="11" t="s">
        <v>56</v>
      </c>
      <c r="E497" s="11" t="s">
        <v>56</v>
      </c>
      <c r="F497" s="11" t="s">
        <v>56</v>
      </c>
      <c r="G497" s="11" t="s">
        <v>175</v>
      </c>
      <c r="H497" s="1">
        <v>42290</v>
      </c>
      <c r="I497" s="11">
        <v>16</v>
      </c>
      <c r="J497" s="11">
        <v>19</v>
      </c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  <c r="BT497" s="11"/>
      <c r="BU497" s="11"/>
      <c r="BV497" s="11"/>
      <c r="BW497" s="11"/>
      <c r="BX497" s="11"/>
      <c r="BY497" s="11"/>
      <c r="BZ497" s="11"/>
      <c r="CA497" s="11"/>
      <c r="CB497" s="11"/>
      <c r="CC497" s="11"/>
      <c r="CD497" s="11"/>
      <c r="CE497" s="11"/>
      <c r="CF497" s="11"/>
      <c r="CG497" s="11"/>
      <c r="CH497" s="11"/>
      <c r="CI497" s="11"/>
      <c r="CJ497" s="11"/>
      <c r="CK497" s="11"/>
      <c r="CL497" s="11"/>
      <c r="CM497" s="11"/>
      <c r="CN497" s="11"/>
      <c r="CO497" s="11"/>
      <c r="CP497" s="11"/>
      <c r="CQ497" s="11"/>
      <c r="CR497" s="11"/>
      <c r="CS497" s="11"/>
      <c r="CT497" s="11"/>
      <c r="CU497" s="11"/>
      <c r="CV497" s="11"/>
      <c r="CW497" s="11"/>
      <c r="CX497" s="11"/>
      <c r="CY497" s="11"/>
      <c r="CZ497" s="11"/>
      <c r="DA497" s="11"/>
      <c r="DB497" s="11"/>
      <c r="DC497" s="11"/>
      <c r="DD497" s="11"/>
      <c r="DF497" s="11">
        <f t="shared" si="24"/>
        <v>16</v>
      </c>
      <c r="DG497" s="11">
        <f t="shared" si="25"/>
        <v>19</v>
      </c>
      <c r="DH497" s="20">
        <f t="shared" ca="1" si="26"/>
        <v>0</v>
      </c>
      <c r="DI497" s="11">
        <v>1</v>
      </c>
    </row>
    <row r="498" spans="1:113" x14ac:dyDescent="0.25">
      <c r="A498" s="11" t="s">
        <v>57</v>
      </c>
      <c r="B498" s="11" t="s">
        <v>56</v>
      </c>
      <c r="C498" s="11" t="s">
        <v>32</v>
      </c>
      <c r="D498" s="11" t="s">
        <v>56</v>
      </c>
      <c r="E498" s="11" t="s">
        <v>56</v>
      </c>
      <c r="F498" s="11" t="s">
        <v>56</v>
      </c>
      <c r="G498" s="11" t="s">
        <v>175</v>
      </c>
      <c r="H498" s="1">
        <v>42290</v>
      </c>
      <c r="I498" s="11">
        <v>17</v>
      </c>
      <c r="J498" s="11">
        <v>19</v>
      </c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  <c r="BT498" s="11"/>
      <c r="BU498" s="11"/>
      <c r="BV498" s="11"/>
      <c r="BW498" s="11"/>
      <c r="BX498" s="11"/>
      <c r="BY498" s="11"/>
      <c r="BZ498" s="11"/>
      <c r="CA498" s="11"/>
      <c r="CB498" s="11"/>
      <c r="CC498" s="11"/>
      <c r="CD498" s="11"/>
      <c r="CE498" s="11"/>
      <c r="CF498" s="11"/>
      <c r="CG498" s="11"/>
      <c r="CH498" s="11"/>
      <c r="CI498" s="11"/>
      <c r="CJ498" s="11"/>
      <c r="CK498" s="11"/>
      <c r="CL498" s="11"/>
      <c r="CM498" s="11"/>
      <c r="CN498" s="11"/>
      <c r="CO498" s="11"/>
      <c r="CP498" s="11"/>
      <c r="CQ498" s="11"/>
      <c r="CR498" s="11"/>
      <c r="CS498" s="11"/>
      <c r="CT498" s="11"/>
      <c r="CU498" s="11"/>
      <c r="CV498" s="11"/>
      <c r="CW498" s="11"/>
      <c r="CX498" s="11"/>
      <c r="CY498" s="11"/>
      <c r="CZ498" s="11"/>
      <c r="DA498" s="11"/>
      <c r="DB498" s="11"/>
      <c r="DC498" s="11"/>
      <c r="DD498" s="11"/>
      <c r="DF498" s="11">
        <f t="shared" si="24"/>
        <v>17</v>
      </c>
      <c r="DG498" s="11">
        <f t="shared" si="25"/>
        <v>19</v>
      </c>
      <c r="DH498" s="20">
        <f t="shared" ca="1" si="26"/>
        <v>0</v>
      </c>
      <c r="DI498" s="11">
        <v>1</v>
      </c>
    </row>
    <row r="499" spans="1:113" x14ac:dyDescent="0.25">
      <c r="A499" s="11" t="s">
        <v>57</v>
      </c>
      <c r="B499" s="11" t="s">
        <v>56</v>
      </c>
      <c r="C499" s="11" t="s">
        <v>32</v>
      </c>
      <c r="D499" s="11" t="s">
        <v>56</v>
      </c>
      <c r="E499" s="11" t="s">
        <v>56</v>
      </c>
      <c r="F499" s="11" t="s">
        <v>56</v>
      </c>
      <c r="G499" s="11" t="s">
        <v>175</v>
      </c>
      <c r="H499" s="1">
        <v>42291</v>
      </c>
      <c r="I499" s="11">
        <v>18</v>
      </c>
      <c r="J499" s="11">
        <v>19</v>
      </c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  <c r="CA499" s="11"/>
      <c r="CB499" s="11"/>
      <c r="CC499" s="11"/>
      <c r="CD499" s="11"/>
      <c r="CE499" s="11"/>
      <c r="CF499" s="11"/>
      <c r="CG499" s="11"/>
      <c r="CH499" s="11"/>
      <c r="CI499" s="11"/>
      <c r="CJ499" s="11"/>
      <c r="CK499" s="11"/>
      <c r="CL499" s="11"/>
      <c r="CM499" s="11"/>
      <c r="CN499" s="11"/>
      <c r="CO499" s="11"/>
      <c r="CP499" s="11"/>
      <c r="CQ499" s="11"/>
      <c r="CR499" s="11"/>
      <c r="CS499" s="11"/>
      <c r="CT499" s="11"/>
      <c r="CU499" s="11"/>
      <c r="CV499" s="11"/>
      <c r="CW499" s="11"/>
      <c r="CX499" s="11"/>
      <c r="CY499" s="11"/>
      <c r="CZ499" s="11"/>
      <c r="DA499" s="11"/>
      <c r="DB499" s="11"/>
      <c r="DC499" s="11"/>
      <c r="DD499" s="11"/>
      <c r="DF499" s="11">
        <f t="shared" si="24"/>
        <v>18</v>
      </c>
      <c r="DG499" s="11">
        <f t="shared" si="25"/>
        <v>19</v>
      </c>
      <c r="DH499" s="20">
        <f t="shared" ca="1" si="26"/>
        <v>0</v>
      </c>
      <c r="DI499" s="11">
        <v>1</v>
      </c>
    </row>
    <row r="500" spans="1:113" x14ac:dyDescent="0.25">
      <c r="A500" s="11" t="s">
        <v>57</v>
      </c>
      <c r="B500" s="11" t="s">
        <v>56</v>
      </c>
      <c r="C500" s="11" t="s">
        <v>32</v>
      </c>
      <c r="D500" s="11" t="s">
        <v>56</v>
      </c>
      <c r="E500" s="11" t="s">
        <v>56</v>
      </c>
      <c r="F500" s="11" t="s">
        <v>56</v>
      </c>
      <c r="G500" s="11" t="s">
        <v>175</v>
      </c>
      <c r="H500" s="1">
        <v>42292</v>
      </c>
      <c r="I500" s="11">
        <v>18</v>
      </c>
      <c r="J500" s="11">
        <v>19</v>
      </c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  <c r="BT500" s="11"/>
      <c r="BU500" s="11"/>
      <c r="BV500" s="11"/>
      <c r="BW500" s="11"/>
      <c r="BX500" s="11"/>
      <c r="BY500" s="11"/>
      <c r="BZ500" s="11"/>
      <c r="CA500" s="11"/>
      <c r="CB500" s="11"/>
      <c r="CC500" s="11"/>
      <c r="CD500" s="11"/>
      <c r="CE500" s="11"/>
      <c r="CF500" s="11"/>
      <c r="CG500" s="11"/>
      <c r="CH500" s="11"/>
      <c r="CI500" s="11"/>
      <c r="CJ500" s="11"/>
      <c r="CK500" s="11"/>
      <c r="CL500" s="11"/>
      <c r="CM500" s="11"/>
      <c r="CN500" s="11"/>
      <c r="CO500" s="11"/>
      <c r="CP500" s="11"/>
      <c r="CQ500" s="11"/>
      <c r="CR500" s="11"/>
      <c r="CS500" s="11"/>
      <c r="CT500" s="11"/>
      <c r="CU500" s="11"/>
      <c r="CV500" s="11"/>
      <c r="CW500" s="11"/>
      <c r="CX500" s="11"/>
      <c r="CY500" s="11"/>
      <c r="CZ500" s="11"/>
      <c r="DA500" s="11"/>
      <c r="DB500" s="11"/>
      <c r="DC500" s="11"/>
      <c r="DD500" s="11"/>
      <c r="DF500" s="11">
        <f t="shared" si="24"/>
        <v>18</v>
      </c>
      <c r="DG500" s="11">
        <f t="shared" si="25"/>
        <v>19</v>
      </c>
      <c r="DH500" s="20">
        <f t="shared" ca="1" si="26"/>
        <v>0</v>
      </c>
      <c r="DI500" s="11">
        <v>1</v>
      </c>
    </row>
    <row r="501" spans="1:113" x14ac:dyDescent="0.25">
      <c r="A501" s="11" t="s">
        <v>57</v>
      </c>
      <c r="B501" s="11" t="s">
        <v>56</v>
      </c>
      <c r="C501" s="11" t="s">
        <v>34</v>
      </c>
      <c r="D501" s="11" t="s">
        <v>56</v>
      </c>
      <c r="E501" s="11" t="s">
        <v>56</v>
      </c>
      <c r="F501" s="11" t="s">
        <v>56</v>
      </c>
      <c r="G501" s="11" t="s">
        <v>173</v>
      </c>
      <c r="H501" s="1">
        <v>41949</v>
      </c>
      <c r="I501" s="11">
        <v>18</v>
      </c>
      <c r="J501" s="11">
        <v>19</v>
      </c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  <c r="BT501" s="11"/>
      <c r="BU501" s="11"/>
      <c r="BV501" s="11"/>
      <c r="BW501" s="11"/>
      <c r="BX501" s="11"/>
      <c r="BY501" s="11"/>
      <c r="BZ501" s="11"/>
      <c r="CA501" s="11"/>
      <c r="CB501" s="11"/>
      <c r="CC501" s="11"/>
      <c r="CD501" s="11"/>
      <c r="CE501" s="11"/>
      <c r="CF501" s="11"/>
      <c r="CG501" s="11"/>
      <c r="CH501" s="11"/>
      <c r="CI501" s="11"/>
      <c r="CJ501" s="11"/>
      <c r="CK501" s="11"/>
      <c r="CL501" s="11"/>
      <c r="CM501" s="11"/>
      <c r="CN501" s="11"/>
      <c r="CO501" s="11"/>
      <c r="CP501" s="11"/>
      <c r="CQ501" s="11"/>
      <c r="CR501" s="11"/>
      <c r="CS501" s="11"/>
      <c r="CT501" s="11"/>
      <c r="CU501" s="11"/>
      <c r="CV501" s="11"/>
      <c r="CW501" s="11"/>
      <c r="CX501" s="11"/>
      <c r="CY501" s="11"/>
      <c r="CZ501" s="11"/>
      <c r="DA501" s="11"/>
      <c r="DB501" s="11"/>
      <c r="DC501" s="11"/>
      <c r="DD501" s="11"/>
      <c r="DF501" s="11">
        <f t="shared" si="24"/>
        <v>18</v>
      </c>
      <c r="DG501" s="11">
        <f t="shared" si="25"/>
        <v>19</v>
      </c>
      <c r="DH501" s="20">
        <f t="shared" ca="1" si="26"/>
        <v>0</v>
      </c>
      <c r="DI501" s="11">
        <v>1</v>
      </c>
    </row>
    <row r="502" spans="1:113" x14ac:dyDescent="0.25">
      <c r="A502" s="11" t="s">
        <v>57</v>
      </c>
      <c r="B502" s="11" t="s">
        <v>56</v>
      </c>
      <c r="C502" s="11" t="s">
        <v>34</v>
      </c>
      <c r="D502" s="11" t="s">
        <v>56</v>
      </c>
      <c r="E502" s="11" t="s">
        <v>56</v>
      </c>
      <c r="F502" s="11" t="s">
        <v>56</v>
      </c>
      <c r="G502" s="11" t="s">
        <v>173</v>
      </c>
      <c r="H502" s="1">
        <v>42163</v>
      </c>
      <c r="I502" s="11">
        <v>15</v>
      </c>
      <c r="J502" s="11">
        <v>18</v>
      </c>
      <c r="K502" s="11">
        <v>12498.14</v>
      </c>
      <c r="L502" s="11">
        <v>11051.5</v>
      </c>
      <c r="M502" s="11">
        <v>10117.84</v>
      </c>
      <c r="N502" s="11">
        <v>9909.2189999999991</v>
      </c>
      <c r="O502" s="11">
        <v>10391.07</v>
      </c>
      <c r="P502" s="11">
        <v>11089.36</v>
      </c>
      <c r="Q502" s="11">
        <v>11594.59</v>
      </c>
      <c r="R502" s="11">
        <v>13353.17</v>
      </c>
      <c r="S502" s="11">
        <v>15221.34</v>
      </c>
      <c r="T502" s="11">
        <v>19045.939999999999</v>
      </c>
      <c r="U502" s="11">
        <v>23186.73</v>
      </c>
      <c r="V502" s="11">
        <v>24654.66</v>
      </c>
      <c r="W502" s="11">
        <v>25719.59</v>
      </c>
      <c r="X502" s="11">
        <v>26420.62</v>
      </c>
      <c r="Y502" s="11">
        <v>24841.68</v>
      </c>
      <c r="Z502" s="11">
        <v>24938.67</v>
      </c>
      <c r="AA502" s="11">
        <v>25051.14</v>
      </c>
      <c r="AB502" s="11">
        <v>24729.77</v>
      </c>
      <c r="AC502" s="11">
        <v>25171.35</v>
      </c>
      <c r="AD502" s="11">
        <v>23965.64</v>
      </c>
      <c r="AE502" s="11">
        <v>23155.62</v>
      </c>
      <c r="AF502" s="11">
        <v>20127.62</v>
      </c>
      <c r="AG502" s="11">
        <v>17065.27</v>
      </c>
      <c r="AH502" s="11">
        <v>15116.58</v>
      </c>
      <c r="AI502" s="37">
        <v>24890.31</v>
      </c>
      <c r="AJ502" s="11">
        <v>12449.49</v>
      </c>
      <c r="AK502" s="11">
        <v>11058.03</v>
      </c>
      <c r="AL502" s="11">
        <v>10116.31</v>
      </c>
      <c r="AM502" s="11">
        <v>9940.4719999999998</v>
      </c>
      <c r="AN502" s="11">
        <v>10402.450000000001</v>
      </c>
      <c r="AO502" s="11">
        <v>11060.14</v>
      </c>
      <c r="AP502" s="11">
        <v>11589.36</v>
      </c>
      <c r="AQ502" s="11">
        <v>13394.98</v>
      </c>
      <c r="AR502" s="11">
        <v>15301.19</v>
      </c>
      <c r="AS502" s="11">
        <v>19004.36</v>
      </c>
      <c r="AT502" s="11">
        <v>22991.35</v>
      </c>
      <c r="AU502" s="11">
        <v>24418.32</v>
      </c>
      <c r="AV502" s="11">
        <v>25535.85</v>
      </c>
      <c r="AW502" s="11">
        <v>26677.16</v>
      </c>
      <c r="AX502" s="11">
        <v>27401.63</v>
      </c>
      <c r="AY502" s="11">
        <v>27454.99</v>
      </c>
      <c r="AZ502" s="11">
        <v>27366.55</v>
      </c>
      <c r="BA502" s="11">
        <v>26465.38</v>
      </c>
      <c r="BB502" s="11">
        <v>25029</v>
      </c>
      <c r="BC502" s="11">
        <v>23661.34</v>
      </c>
      <c r="BD502" s="11">
        <v>22736.74</v>
      </c>
      <c r="BE502" s="11">
        <v>19936.7</v>
      </c>
      <c r="BF502" s="11">
        <v>16877.439999999999</v>
      </c>
      <c r="BG502" s="11">
        <v>14885.36</v>
      </c>
      <c r="BH502" s="37">
        <v>27138.240000000002</v>
      </c>
      <c r="BI502" s="11">
        <v>64.858959999999996</v>
      </c>
      <c r="BJ502" s="11">
        <v>63.959479999999999</v>
      </c>
      <c r="BK502" s="11">
        <v>63.171169999999996</v>
      </c>
      <c r="BL502" s="11">
        <v>62.876100000000001</v>
      </c>
      <c r="BM502" s="11">
        <v>62.498309999999996</v>
      </c>
      <c r="BN502" s="11">
        <v>62.40701</v>
      </c>
      <c r="BO502" s="11">
        <v>63.323509999999999</v>
      </c>
      <c r="BP502" s="11">
        <v>66.201170000000005</v>
      </c>
      <c r="BQ502" s="11">
        <v>69.787009999999995</v>
      </c>
      <c r="BR502" s="11">
        <v>73.844669999999994</v>
      </c>
      <c r="BS502" s="11">
        <v>78.381029999999996</v>
      </c>
      <c r="BT502" s="11">
        <v>82.725849999999994</v>
      </c>
      <c r="BU502" s="11">
        <v>85.121690000000001</v>
      </c>
      <c r="BV502" s="11">
        <v>85.01585</v>
      </c>
      <c r="BW502" s="11">
        <v>85.966620000000006</v>
      </c>
      <c r="BX502" s="11">
        <v>86.365970000000004</v>
      </c>
      <c r="BY502" s="11">
        <v>85.731300000000005</v>
      </c>
      <c r="BZ502" s="11">
        <v>81.524280000000005</v>
      </c>
      <c r="CA502" s="11">
        <v>77.014279999999999</v>
      </c>
      <c r="CB502" s="11">
        <v>73.962199999999996</v>
      </c>
      <c r="CC502" s="11">
        <v>71.822199999999995</v>
      </c>
      <c r="CD502" s="11">
        <v>70.824680000000001</v>
      </c>
      <c r="CE502" s="11">
        <v>70.125460000000004</v>
      </c>
      <c r="CF502" s="11">
        <v>69.831819999999993</v>
      </c>
      <c r="CG502" s="11">
        <v>1839.3320000000001</v>
      </c>
      <c r="CH502" s="11">
        <v>1939.894</v>
      </c>
      <c r="CI502" s="11">
        <v>1780.914</v>
      </c>
      <c r="CJ502" s="11">
        <v>1652.0519999999999</v>
      </c>
      <c r="CK502" s="11">
        <v>1340.2460000000001</v>
      </c>
      <c r="CL502" s="11">
        <v>1391.576</v>
      </c>
      <c r="CM502" s="11">
        <v>1075.402</v>
      </c>
      <c r="CN502" s="11">
        <v>1248.1849999999999</v>
      </c>
      <c r="CO502" s="11">
        <v>2217.1750000000002</v>
      </c>
      <c r="CP502" s="11">
        <v>4632.4059999999999</v>
      </c>
      <c r="CQ502" s="11">
        <v>10891.5</v>
      </c>
      <c r="CR502" s="11">
        <v>9877.3430000000008</v>
      </c>
      <c r="CS502" s="11">
        <v>11661.78</v>
      </c>
      <c r="CT502" s="11">
        <v>33280.65</v>
      </c>
      <c r="CU502" s="11">
        <v>33662.82</v>
      </c>
      <c r="CV502" s="11">
        <v>23858.25</v>
      </c>
      <c r="CW502" s="11">
        <v>13670.1</v>
      </c>
      <c r="CX502" s="11">
        <v>20650.25</v>
      </c>
      <c r="CY502" s="11">
        <v>23452.57</v>
      </c>
      <c r="CZ502" s="11">
        <v>23372.71</v>
      </c>
      <c r="DA502" s="11">
        <v>12592.68</v>
      </c>
      <c r="DB502" s="11">
        <v>10781.23</v>
      </c>
      <c r="DC502" s="11">
        <v>5508.6189999999997</v>
      </c>
      <c r="DD502" s="11">
        <v>2902.2919999999999</v>
      </c>
      <c r="DE502" s="37">
        <v>24687.18</v>
      </c>
      <c r="DF502" s="11">
        <f t="shared" si="24"/>
        <v>15</v>
      </c>
      <c r="DG502" s="11">
        <f t="shared" si="25"/>
        <v>18</v>
      </c>
      <c r="DH502" s="20">
        <f t="shared" ca="1" si="26"/>
        <v>2281.822500000002</v>
      </c>
      <c r="DI502" s="11">
        <v>0</v>
      </c>
    </row>
    <row r="503" spans="1:113" x14ac:dyDescent="0.25">
      <c r="A503" s="11" t="s">
        <v>57</v>
      </c>
      <c r="B503" s="11" t="s">
        <v>56</v>
      </c>
      <c r="C503" s="11" t="s">
        <v>34</v>
      </c>
      <c r="D503" s="11" t="s">
        <v>56</v>
      </c>
      <c r="E503" s="11" t="s">
        <v>56</v>
      </c>
      <c r="F503" s="11" t="s">
        <v>56</v>
      </c>
      <c r="G503" s="11" t="s">
        <v>173</v>
      </c>
      <c r="H503" s="1">
        <v>42164</v>
      </c>
      <c r="I503" s="11">
        <v>15</v>
      </c>
      <c r="J503" s="11">
        <v>18</v>
      </c>
      <c r="K503" s="11">
        <v>13169.55</v>
      </c>
      <c r="L503" s="11">
        <v>11717.86</v>
      </c>
      <c r="M503" s="11">
        <v>10752.71</v>
      </c>
      <c r="N503" s="11">
        <v>10602.95</v>
      </c>
      <c r="O503" s="11">
        <v>11111.71</v>
      </c>
      <c r="P503" s="11">
        <v>12084.89</v>
      </c>
      <c r="Q503" s="11">
        <v>13112.25</v>
      </c>
      <c r="R503" s="11">
        <v>14921.93</v>
      </c>
      <c r="S503" s="11">
        <v>16126.66</v>
      </c>
      <c r="T503" s="11">
        <v>19442.11</v>
      </c>
      <c r="U503" s="11">
        <v>22390.2</v>
      </c>
      <c r="V503" s="11">
        <v>23386.560000000001</v>
      </c>
      <c r="W503" s="11">
        <v>24124.58</v>
      </c>
      <c r="X503" s="11">
        <v>24284.69</v>
      </c>
      <c r="Y503" s="11">
        <v>22521.56</v>
      </c>
      <c r="Z503" s="11">
        <v>22571.68</v>
      </c>
      <c r="AA503" s="11">
        <v>22629.040000000001</v>
      </c>
      <c r="AB503" s="11">
        <v>22907.46</v>
      </c>
      <c r="AC503" s="11">
        <v>24170.93</v>
      </c>
      <c r="AD503" s="11">
        <v>23869.19</v>
      </c>
      <c r="AE503" s="11">
        <v>23826.71</v>
      </c>
      <c r="AF503" s="11">
        <v>20706.03</v>
      </c>
      <c r="AG503" s="11">
        <v>17407.95</v>
      </c>
      <c r="AH503" s="11">
        <v>15421.91</v>
      </c>
      <c r="AI503" s="37">
        <v>22657.439999999999</v>
      </c>
      <c r="AJ503" s="11">
        <v>13120.9</v>
      </c>
      <c r="AK503" s="11">
        <v>11724.4</v>
      </c>
      <c r="AL503" s="11">
        <v>10751.21</v>
      </c>
      <c r="AM503" s="11">
        <v>10634.23</v>
      </c>
      <c r="AN503" s="11">
        <v>11123.12</v>
      </c>
      <c r="AO503" s="11">
        <v>12055.36</v>
      </c>
      <c r="AP503" s="11">
        <v>13107.04</v>
      </c>
      <c r="AQ503" s="11">
        <v>14963.74</v>
      </c>
      <c r="AR503" s="11">
        <v>16206.51</v>
      </c>
      <c r="AS503" s="11">
        <v>19400.53</v>
      </c>
      <c r="AT503" s="11">
        <v>22194.82</v>
      </c>
      <c r="AU503" s="11">
        <v>23150.23</v>
      </c>
      <c r="AV503" s="11">
        <v>23940.84</v>
      </c>
      <c r="AW503" s="11">
        <v>24541.23</v>
      </c>
      <c r="AX503" s="11">
        <v>25081.51</v>
      </c>
      <c r="AY503" s="11">
        <v>25088.01</v>
      </c>
      <c r="AZ503" s="11">
        <v>24944.45</v>
      </c>
      <c r="BA503" s="11">
        <v>24643.06</v>
      </c>
      <c r="BB503" s="11">
        <v>24028.639999999999</v>
      </c>
      <c r="BC503" s="11">
        <v>23564.9</v>
      </c>
      <c r="BD503" s="11">
        <v>23407.65</v>
      </c>
      <c r="BE503" s="11">
        <v>20515.09</v>
      </c>
      <c r="BF503" s="11">
        <v>17220.099999999999</v>
      </c>
      <c r="BG503" s="11">
        <v>15190.68</v>
      </c>
      <c r="BH503" s="37">
        <v>24905.37</v>
      </c>
      <c r="BI503" s="11">
        <v>70.071449999999999</v>
      </c>
      <c r="BJ503" s="11">
        <v>69.722369999999998</v>
      </c>
      <c r="BK503" s="11">
        <v>68.942890000000006</v>
      </c>
      <c r="BL503" s="11">
        <v>69.373549999999994</v>
      </c>
      <c r="BM503" s="11">
        <v>69.132230000000007</v>
      </c>
      <c r="BN503" s="11">
        <v>68.741320000000002</v>
      </c>
      <c r="BO503" s="11">
        <v>68.826710000000006</v>
      </c>
      <c r="BP503" s="11">
        <v>69.093680000000006</v>
      </c>
      <c r="BQ503" s="11">
        <v>70.889600000000002</v>
      </c>
      <c r="BR503" s="11">
        <v>74.249340000000004</v>
      </c>
      <c r="BS503" s="11">
        <v>78.306309999999996</v>
      </c>
      <c r="BT503" s="11">
        <v>80.873159999999999</v>
      </c>
      <c r="BU503" s="11">
        <v>80.767229999999998</v>
      </c>
      <c r="BV503" s="11">
        <v>80.358419999999995</v>
      </c>
      <c r="BW503" s="11">
        <v>80.87894</v>
      </c>
      <c r="BX503" s="11">
        <v>81.702500000000001</v>
      </c>
      <c r="BY503" s="11">
        <v>81.247110000000006</v>
      </c>
      <c r="BZ503" s="11">
        <v>79.89658</v>
      </c>
      <c r="CA503" s="11">
        <v>79.378810000000001</v>
      </c>
      <c r="CB503" s="11">
        <v>79.152889999999999</v>
      </c>
      <c r="CC503" s="11">
        <v>77.079480000000004</v>
      </c>
      <c r="CD503" s="11">
        <v>74.331050000000005</v>
      </c>
      <c r="CE503" s="11">
        <v>71.12724</v>
      </c>
      <c r="CF503" s="11">
        <v>68.583550000000002</v>
      </c>
      <c r="CG503" s="11">
        <v>1902.1089999999999</v>
      </c>
      <c r="CH503" s="11">
        <v>2008.47</v>
      </c>
      <c r="CI503" s="11">
        <v>1835.797</v>
      </c>
      <c r="CJ503" s="11">
        <v>1746.63</v>
      </c>
      <c r="CK503" s="11">
        <v>1399.6990000000001</v>
      </c>
      <c r="CL503" s="11">
        <v>1499.5229999999999</v>
      </c>
      <c r="CM503" s="11">
        <v>1134.962</v>
      </c>
      <c r="CN503" s="11">
        <v>1208.617</v>
      </c>
      <c r="CO503" s="11">
        <v>2004.819</v>
      </c>
      <c r="CP503" s="11">
        <v>4054.9450000000002</v>
      </c>
      <c r="CQ503" s="11">
        <v>9458.1550000000007</v>
      </c>
      <c r="CR503" s="11">
        <v>8793.1200000000008</v>
      </c>
      <c r="CS503" s="11">
        <v>10374.32</v>
      </c>
      <c r="CT503" s="11">
        <v>32618.26</v>
      </c>
      <c r="CU503" s="11">
        <v>33105.57</v>
      </c>
      <c r="CV503" s="11">
        <v>23610.240000000002</v>
      </c>
      <c r="CW503" s="11">
        <v>12979.68</v>
      </c>
      <c r="CX503" s="11">
        <v>20187.689999999999</v>
      </c>
      <c r="CY503" s="11">
        <v>22860.57</v>
      </c>
      <c r="CZ503" s="11">
        <v>23969.89</v>
      </c>
      <c r="DA503" s="11">
        <v>12654.7</v>
      </c>
      <c r="DB503" s="11">
        <v>10080.74</v>
      </c>
      <c r="DC503" s="11">
        <v>5224.3050000000003</v>
      </c>
      <c r="DD503" s="11">
        <v>2796.529</v>
      </c>
      <c r="DE503" s="37">
        <v>24080.06</v>
      </c>
      <c r="DF503" s="11">
        <f t="shared" si="24"/>
        <v>15</v>
      </c>
      <c r="DG503" s="11">
        <f t="shared" si="25"/>
        <v>18</v>
      </c>
      <c r="DH503" s="20">
        <f t="shared" ca="1" si="26"/>
        <v>2281.822500000002</v>
      </c>
      <c r="DI503" s="11">
        <v>0</v>
      </c>
    </row>
    <row r="504" spans="1:113" x14ac:dyDescent="0.25">
      <c r="A504" s="11" t="s">
        <v>57</v>
      </c>
      <c r="B504" s="11" t="s">
        <v>56</v>
      </c>
      <c r="C504" s="11" t="s">
        <v>34</v>
      </c>
      <c r="D504" s="11" t="s">
        <v>56</v>
      </c>
      <c r="E504" s="11" t="s">
        <v>56</v>
      </c>
      <c r="F504" s="11" t="s">
        <v>56</v>
      </c>
      <c r="G504" s="11" t="s">
        <v>173</v>
      </c>
      <c r="H504" s="1">
        <v>42173</v>
      </c>
      <c r="I504" s="11">
        <v>17</v>
      </c>
      <c r="J504" s="11">
        <v>19</v>
      </c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  <c r="BT504" s="11"/>
      <c r="BU504" s="11"/>
      <c r="BV504" s="11"/>
      <c r="BW504" s="11"/>
      <c r="BX504" s="11"/>
      <c r="BY504" s="11"/>
      <c r="BZ504" s="11"/>
      <c r="CA504" s="11"/>
      <c r="CB504" s="11"/>
      <c r="CC504" s="11"/>
      <c r="CD504" s="11"/>
      <c r="CE504" s="11"/>
      <c r="CF504" s="11"/>
      <c r="CG504" s="11"/>
      <c r="CH504" s="11"/>
      <c r="CI504" s="11"/>
      <c r="CJ504" s="11"/>
      <c r="CK504" s="11"/>
      <c r="CL504" s="11"/>
      <c r="CM504" s="11"/>
      <c r="CN504" s="11"/>
      <c r="CO504" s="11"/>
      <c r="CP504" s="11"/>
      <c r="CQ504" s="11"/>
      <c r="CR504" s="11"/>
      <c r="CS504" s="11"/>
      <c r="CT504" s="11"/>
      <c r="CU504" s="11"/>
      <c r="CV504" s="11"/>
      <c r="CW504" s="11"/>
      <c r="CX504" s="11"/>
      <c r="CY504" s="11"/>
      <c r="CZ504" s="11"/>
      <c r="DA504" s="11"/>
      <c r="DB504" s="11"/>
      <c r="DC504" s="11"/>
      <c r="DD504" s="11"/>
      <c r="DF504" s="11">
        <f t="shared" si="24"/>
        <v>17</v>
      </c>
      <c r="DG504" s="11">
        <f t="shared" si="25"/>
        <v>19</v>
      </c>
      <c r="DH504" s="20">
        <f t="shared" ca="1" si="26"/>
        <v>0</v>
      </c>
      <c r="DI504" s="11">
        <v>1</v>
      </c>
    </row>
    <row r="505" spans="1:113" x14ac:dyDescent="0.25">
      <c r="A505" s="11" t="s">
        <v>57</v>
      </c>
      <c r="B505" s="11" t="s">
        <v>56</v>
      </c>
      <c r="C505" s="11" t="s">
        <v>34</v>
      </c>
      <c r="D505" s="11" t="s">
        <v>56</v>
      </c>
      <c r="E505" s="11" t="s">
        <v>56</v>
      </c>
      <c r="F505" s="11" t="s">
        <v>56</v>
      </c>
      <c r="G505" s="11" t="s">
        <v>173</v>
      </c>
      <c r="H505" s="1">
        <v>42180</v>
      </c>
      <c r="I505" s="11">
        <v>16</v>
      </c>
      <c r="J505" s="11">
        <v>19</v>
      </c>
      <c r="K505" s="11">
        <v>13294.81</v>
      </c>
      <c r="L505" s="11">
        <v>11733.46</v>
      </c>
      <c r="M505" s="11">
        <v>10543.32</v>
      </c>
      <c r="N505" s="11">
        <v>10210.99</v>
      </c>
      <c r="O505" s="11">
        <v>10624.77</v>
      </c>
      <c r="P505" s="11">
        <v>11744.07</v>
      </c>
      <c r="Q505" s="11">
        <v>12211.26</v>
      </c>
      <c r="R505" s="11">
        <v>13848.46</v>
      </c>
      <c r="S505" s="11">
        <v>15830.87</v>
      </c>
      <c r="T505" s="11">
        <v>20253.87</v>
      </c>
      <c r="U505" s="11">
        <v>23735.24</v>
      </c>
      <c r="V505" s="11">
        <v>24725.86</v>
      </c>
      <c r="W505" s="11">
        <v>25556.59</v>
      </c>
      <c r="X505" s="11">
        <v>26594.01</v>
      </c>
      <c r="Y505" s="11">
        <v>27125.19</v>
      </c>
      <c r="Z505" s="11">
        <v>25058.3</v>
      </c>
      <c r="AA505" s="11">
        <v>24839.71</v>
      </c>
      <c r="AB505" s="11">
        <v>24972.639999999999</v>
      </c>
      <c r="AC505" s="11">
        <v>24524.16</v>
      </c>
      <c r="AD505" s="11">
        <v>25436.65</v>
      </c>
      <c r="AE505" s="11">
        <v>24181.71</v>
      </c>
      <c r="AF505" s="11">
        <v>20833.25</v>
      </c>
      <c r="AG505" s="11">
        <v>17492.759999999998</v>
      </c>
      <c r="AH505" s="11">
        <v>15356.53</v>
      </c>
      <c r="AI505" s="37">
        <v>24848.7</v>
      </c>
      <c r="AJ505" s="11">
        <v>13246.16</v>
      </c>
      <c r="AK505" s="11">
        <v>11739.99</v>
      </c>
      <c r="AL505" s="11">
        <v>10541.79</v>
      </c>
      <c r="AM505" s="11">
        <v>10242.24</v>
      </c>
      <c r="AN505" s="11">
        <v>10636.15</v>
      </c>
      <c r="AO505" s="11">
        <v>11714.86</v>
      </c>
      <c r="AP505" s="11">
        <v>12206.03</v>
      </c>
      <c r="AQ505" s="11">
        <v>13890.27</v>
      </c>
      <c r="AR505" s="11">
        <v>15910.72</v>
      </c>
      <c r="AS505" s="11">
        <v>20212.29</v>
      </c>
      <c r="AT505" s="11">
        <v>23539.86</v>
      </c>
      <c r="AU505" s="11">
        <v>24489.53</v>
      </c>
      <c r="AV505" s="11">
        <v>25372.85</v>
      </c>
      <c r="AW505" s="11">
        <v>26284.9</v>
      </c>
      <c r="AX505" s="11">
        <v>26705.71</v>
      </c>
      <c r="AY505" s="11">
        <v>27283.82</v>
      </c>
      <c r="AZ505" s="11">
        <v>27155.119999999999</v>
      </c>
      <c r="BA505" s="11">
        <v>26730.33</v>
      </c>
      <c r="BB505" s="11">
        <v>25734.12</v>
      </c>
      <c r="BC505" s="11">
        <v>25043.38</v>
      </c>
      <c r="BD505" s="11">
        <v>23762.83</v>
      </c>
      <c r="BE505" s="11">
        <v>20642.330000000002</v>
      </c>
      <c r="BF505" s="11">
        <v>17304.93</v>
      </c>
      <c r="BG505" s="11">
        <v>15125.31</v>
      </c>
      <c r="BH505" s="37">
        <v>26753.599999999999</v>
      </c>
      <c r="BI505" s="11">
        <v>67.662469999999999</v>
      </c>
      <c r="BJ505" s="11">
        <v>66.979349999999997</v>
      </c>
      <c r="BK505" s="11">
        <v>65.975849999999994</v>
      </c>
      <c r="BL505" s="11">
        <v>65.399349999999998</v>
      </c>
      <c r="BM505" s="11">
        <v>64.827929999999995</v>
      </c>
      <c r="BN505" s="11">
        <v>64.249740000000003</v>
      </c>
      <c r="BO505" s="11">
        <v>64.867270000000005</v>
      </c>
      <c r="BP505" s="11">
        <v>66.838179999999994</v>
      </c>
      <c r="BQ505" s="11">
        <v>69.411820000000006</v>
      </c>
      <c r="BR505" s="11">
        <v>72.796620000000004</v>
      </c>
      <c r="BS505" s="11">
        <v>76.308700000000002</v>
      </c>
      <c r="BT505" s="11">
        <v>78.923509999999993</v>
      </c>
      <c r="BU505" s="11">
        <v>80.338179999999994</v>
      </c>
      <c r="BV505" s="11">
        <v>81.738699999999994</v>
      </c>
      <c r="BW505" s="11">
        <v>82.621170000000006</v>
      </c>
      <c r="BX505" s="11">
        <v>82.633250000000004</v>
      </c>
      <c r="BY505" s="11">
        <v>82.234930000000006</v>
      </c>
      <c r="BZ505" s="11">
        <v>81.068439999999995</v>
      </c>
      <c r="CA505" s="11">
        <v>78.81532</v>
      </c>
      <c r="CB505" s="11">
        <v>76.250129999999999</v>
      </c>
      <c r="CC505" s="11">
        <v>73.04195</v>
      </c>
      <c r="CD505" s="11">
        <v>71.135189999999994</v>
      </c>
      <c r="CE505" s="11">
        <v>69.713250000000002</v>
      </c>
      <c r="CF505" s="11">
        <v>68.387020000000007</v>
      </c>
      <c r="CG505" s="11">
        <v>1756.2360000000001</v>
      </c>
      <c r="CH505" s="11">
        <v>1828.4649999999999</v>
      </c>
      <c r="CI505" s="11">
        <v>1679.2249999999999</v>
      </c>
      <c r="CJ505" s="11">
        <v>1555.6759999999999</v>
      </c>
      <c r="CK505" s="11">
        <v>1260.8800000000001</v>
      </c>
      <c r="CL505" s="11">
        <v>1322.5139999999999</v>
      </c>
      <c r="CM505" s="11">
        <v>1022.438</v>
      </c>
      <c r="CN505" s="11">
        <v>1164.682</v>
      </c>
      <c r="CO505" s="11">
        <v>2003.2650000000001</v>
      </c>
      <c r="CP505" s="11">
        <v>4127.7910000000002</v>
      </c>
      <c r="CQ505" s="11">
        <v>9263.2049999999999</v>
      </c>
      <c r="CR505" s="11">
        <v>8618.7289999999994</v>
      </c>
      <c r="CS505" s="11">
        <v>10324.049999999999</v>
      </c>
      <c r="CT505" s="11">
        <v>12088.8</v>
      </c>
      <c r="CU505" s="11">
        <v>16225.36</v>
      </c>
      <c r="CV505" s="11">
        <v>15860.76</v>
      </c>
      <c r="CW505" s="11">
        <v>12456</v>
      </c>
      <c r="CX505" s="11">
        <v>13241.52</v>
      </c>
      <c r="CY505" s="11">
        <v>14714.78</v>
      </c>
      <c r="CZ505" s="11">
        <v>16324.38</v>
      </c>
      <c r="DA505" s="11">
        <v>12325.15</v>
      </c>
      <c r="DB505" s="11">
        <v>10632.44</v>
      </c>
      <c r="DC505" s="11">
        <v>5203.6819999999998</v>
      </c>
      <c r="DD505" s="11">
        <v>2655.7429999999999</v>
      </c>
      <c r="DE505" s="37">
        <v>13978.22</v>
      </c>
      <c r="DF505" s="11">
        <f t="shared" si="24"/>
        <v>16</v>
      </c>
      <c r="DG505" s="11">
        <f t="shared" si="25"/>
        <v>19</v>
      </c>
      <c r="DH505" s="20">
        <f t="shared" ca="1" si="26"/>
        <v>1877.1450000000004</v>
      </c>
      <c r="DI505" s="11">
        <v>0</v>
      </c>
    </row>
    <row r="506" spans="1:113" x14ac:dyDescent="0.25">
      <c r="A506" s="11" t="s">
        <v>57</v>
      </c>
      <c r="B506" s="11" t="s">
        <v>56</v>
      </c>
      <c r="C506" s="11" t="s">
        <v>34</v>
      </c>
      <c r="D506" s="11" t="s">
        <v>56</v>
      </c>
      <c r="E506" s="11" t="s">
        <v>56</v>
      </c>
      <c r="F506" s="11" t="s">
        <v>56</v>
      </c>
      <c r="G506" s="11" t="s">
        <v>173</v>
      </c>
      <c r="H506" s="1">
        <v>42181</v>
      </c>
      <c r="I506" s="11">
        <v>17</v>
      </c>
      <c r="J506" s="11">
        <v>19</v>
      </c>
      <c r="K506" s="11">
        <v>13785.17</v>
      </c>
      <c r="L506" s="11">
        <v>12242.82</v>
      </c>
      <c r="M506" s="11">
        <v>11088.31</v>
      </c>
      <c r="N506" s="11">
        <v>10697.93</v>
      </c>
      <c r="O506" s="11">
        <v>11088.93</v>
      </c>
      <c r="P506" s="11">
        <v>12123.77</v>
      </c>
      <c r="Q506" s="11">
        <v>12531.28</v>
      </c>
      <c r="R506" s="11">
        <v>14249.91</v>
      </c>
      <c r="S506" s="11">
        <v>16351.29</v>
      </c>
      <c r="T506" s="11">
        <v>20652.88</v>
      </c>
      <c r="U506" s="11">
        <v>23513.03</v>
      </c>
      <c r="V506" s="11">
        <v>24686.29</v>
      </c>
      <c r="W506" s="11">
        <v>25509.69</v>
      </c>
      <c r="X506" s="11">
        <v>26331.279999999999</v>
      </c>
      <c r="Y506" s="11">
        <v>27104.89</v>
      </c>
      <c r="Z506" s="11">
        <v>27212.34</v>
      </c>
      <c r="AA506" s="11">
        <v>26151.16</v>
      </c>
      <c r="AB506" s="11">
        <v>25803.39</v>
      </c>
      <c r="AC506" s="11">
        <v>24933.08</v>
      </c>
      <c r="AD506" s="11">
        <v>24871.48</v>
      </c>
      <c r="AE506" s="11">
        <v>24084.080000000002</v>
      </c>
      <c r="AF506" s="11">
        <v>20851.61</v>
      </c>
      <c r="AG506" s="11">
        <v>17779.62</v>
      </c>
      <c r="AH506" s="11">
        <v>15648</v>
      </c>
      <c r="AI506" s="37">
        <v>25629.21</v>
      </c>
      <c r="AJ506" s="11">
        <v>13736.52</v>
      </c>
      <c r="AK506" s="11">
        <v>12249.35</v>
      </c>
      <c r="AL506" s="11">
        <v>11086.78</v>
      </c>
      <c r="AM506" s="11">
        <v>10729.18</v>
      </c>
      <c r="AN506" s="11">
        <v>11100.31</v>
      </c>
      <c r="AO506" s="11">
        <v>12094.56</v>
      </c>
      <c r="AP506" s="11">
        <v>12526.05</v>
      </c>
      <c r="AQ506" s="11">
        <v>14291.72</v>
      </c>
      <c r="AR506" s="11">
        <v>16431.14</v>
      </c>
      <c r="AS506" s="11">
        <v>20611.3</v>
      </c>
      <c r="AT506" s="11">
        <v>23317.65</v>
      </c>
      <c r="AU506" s="11">
        <v>24449.96</v>
      </c>
      <c r="AV506" s="11">
        <v>25325.95</v>
      </c>
      <c r="AW506" s="11">
        <v>26022.17</v>
      </c>
      <c r="AX506" s="11">
        <v>27077.31</v>
      </c>
      <c r="AY506" s="11">
        <v>26942.34</v>
      </c>
      <c r="AZ506" s="11">
        <v>27678.79</v>
      </c>
      <c r="BA506" s="11">
        <v>27561.08</v>
      </c>
      <c r="BB506" s="11">
        <v>26143.040000000001</v>
      </c>
      <c r="BC506" s="11">
        <v>24478.21</v>
      </c>
      <c r="BD506" s="11">
        <v>23665.200000000001</v>
      </c>
      <c r="BE506" s="11">
        <v>20660.7</v>
      </c>
      <c r="BF506" s="11">
        <v>17591.79</v>
      </c>
      <c r="BG506" s="11">
        <v>15416.78</v>
      </c>
      <c r="BH506" s="37">
        <v>26952.71</v>
      </c>
      <c r="BI506" s="11">
        <v>67.561040000000006</v>
      </c>
      <c r="BJ506" s="11">
        <v>66.892200000000003</v>
      </c>
      <c r="BK506" s="11">
        <v>66.477140000000006</v>
      </c>
      <c r="BL506" s="11">
        <v>66.142330000000001</v>
      </c>
      <c r="BM506" s="11">
        <v>65.492599999999996</v>
      </c>
      <c r="BN506" s="11">
        <v>65.156360000000006</v>
      </c>
      <c r="BO506" s="11">
        <v>65.608959999999996</v>
      </c>
      <c r="BP506" s="11">
        <v>67.262079999999997</v>
      </c>
      <c r="BQ506" s="11">
        <v>69.887410000000003</v>
      </c>
      <c r="BR506" s="11">
        <v>73.050129999999996</v>
      </c>
      <c r="BS506" s="11">
        <v>76.134029999999996</v>
      </c>
      <c r="BT506" s="11">
        <v>78.208960000000005</v>
      </c>
      <c r="BU506" s="11">
        <v>79.780779999999993</v>
      </c>
      <c r="BV506" s="11">
        <v>81.219220000000007</v>
      </c>
      <c r="BW506" s="11">
        <v>82.297659999999993</v>
      </c>
      <c r="BX506" s="11">
        <v>82.588570000000004</v>
      </c>
      <c r="BY506" s="11">
        <v>81.90831</v>
      </c>
      <c r="BZ506" s="11">
        <v>80.797269999999997</v>
      </c>
      <c r="CA506" s="11">
        <v>78.529870000000003</v>
      </c>
      <c r="CB506" s="11">
        <v>75.658959999999993</v>
      </c>
      <c r="CC506" s="11">
        <v>73.05753</v>
      </c>
      <c r="CD506" s="11">
        <v>71.483890000000002</v>
      </c>
      <c r="CE506" s="11">
        <v>70.142989999999998</v>
      </c>
      <c r="CF506" s="11">
        <v>69.126369999999994</v>
      </c>
      <c r="CG506" s="11">
        <v>1781.2139999999999</v>
      </c>
      <c r="CH506" s="11">
        <v>1867.787</v>
      </c>
      <c r="CI506" s="11">
        <v>1698.0989999999999</v>
      </c>
      <c r="CJ506" s="11">
        <v>1578.366</v>
      </c>
      <c r="CK506" s="11">
        <v>1279.51</v>
      </c>
      <c r="CL506" s="11">
        <v>1337.451</v>
      </c>
      <c r="CM506" s="11">
        <v>1006.932</v>
      </c>
      <c r="CN506" s="11">
        <v>1149.2940000000001</v>
      </c>
      <c r="CO506" s="11">
        <v>1958.63</v>
      </c>
      <c r="CP506" s="11">
        <v>4009.87</v>
      </c>
      <c r="CQ506" s="11">
        <v>9125.5139999999992</v>
      </c>
      <c r="CR506" s="11">
        <v>8382.64</v>
      </c>
      <c r="CS506" s="11">
        <v>10096.25</v>
      </c>
      <c r="CT506" s="11">
        <v>12121.9</v>
      </c>
      <c r="CU506" s="11">
        <v>20829.21</v>
      </c>
      <c r="CV506" s="11">
        <v>32898.31</v>
      </c>
      <c r="CW506" s="11">
        <v>30632.66</v>
      </c>
      <c r="CX506" s="11">
        <v>13414.6</v>
      </c>
      <c r="CY506" s="11">
        <v>14885.42</v>
      </c>
      <c r="CZ506" s="11">
        <v>16353.4</v>
      </c>
      <c r="DA506" s="11">
        <v>11807.9</v>
      </c>
      <c r="DB506" s="11">
        <v>9696.5229999999992</v>
      </c>
      <c r="DC506" s="11">
        <v>4966.01</v>
      </c>
      <c r="DD506" s="11">
        <v>2657.5889999999999</v>
      </c>
      <c r="DE506" s="37">
        <v>24312.89</v>
      </c>
      <c r="DF506" s="11">
        <f t="shared" si="24"/>
        <v>17</v>
      </c>
      <c r="DG506" s="11">
        <f t="shared" si="25"/>
        <v>19</v>
      </c>
      <c r="DH506" s="20">
        <f t="shared" ca="1" si="26"/>
        <v>1498.4266666666663</v>
      </c>
      <c r="DI506" s="11">
        <v>0</v>
      </c>
    </row>
    <row r="507" spans="1:113" x14ac:dyDescent="0.25">
      <c r="A507" s="11" t="s">
        <v>57</v>
      </c>
      <c r="B507" s="11" t="s">
        <v>56</v>
      </c>
      <c r="C507" s="11" t="s">
        <v>34</v>
      </c>
      <c r="D507" s="11" t="s">
        <v>56</v>
      </c>
      <c r="E507" s="11" t="s">
        <v>56</v>
      </c>
      <c r="F507" s="11" t="s">
        <v>56</v>
      </c>
      <c r="G507" s="11" t="s">
        <v>173</v>
      </c>
      <c r="H507" s="1">
        <v>42184</v>
      </c>
      <c r="I507" s="11">
        <v>19</v>
      </c>
      <c r="J507" s="11">
        <v>19</v>
      </c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  <c r="BT507" s="11"/>
      <c r="BU507" s="11"/>
      <c r="BV507" s="11"/>
      <c r="BW507" s="11"/>
      <c r="BX507" s="11"/>
      <c r="BY507" s="11"/>
      <c r="BZ507" s="11"/>
      <c r="CA507" s="11"/>
      <c r="CB507" s="11"/>
      <c r="CC507" s="11"/>
      <c r="CD507" s="11"/>
      <c r="CE507" s="11"/>
      <c r="CF507" s="11"/>
      <c r="CG507" s="11"/>
      <c r="CH507" s="11"/>
      <c r="CI507" s="11"/>
      <c r="CJ507" s="11"/>
      <c r="CK507" s="11"/>
      <c r="CL507" s="11"/>
      <c r="CM507" s="11"/>
      <c r="CN507" s="11"/>
      <c r="CO507" s="11"/>
      <c r="CP507" s="11"/>
      <c r="CQ507" s="11"/>
      <c r="CR507" s="11"/>
      <c r="CS507" s="11"/>
      <c r="CT507" s="11"/>
      <c r="CU507" s="11"/>
      <c r="CV507" s="11"/>
      <c r="CW507" s="11"/>
      <c r="CX507" s="11"/>
      <c r="CY507" s="11"/>
      <c r="CZ507" s="11"/>
      <c r="DA507" s="11"/>
      <c r="DB507" s="11"/>
      <c r="DC507" s="11"/>
      <c r="DD507" s="11"/>
      <c r="DF507" s="11">
        <f t="shared" si="24"/>
        <v>19</v>
      </c>
      <c r="DG507" s="11">
        <f t="shared" si="25"/>
        <v>19</v>
      </c>
      <c r="DH507" s="20">
        <f t="shared" ca="1" si="26"/>
        <v>0</v>
      </c>
      <c r="DI507" s="11">
        <v>1</v>
      </c>
    </row>
    <row r="508" spans="1:113" x14ac:dyDescent="0.25">
      <c r="A508" s="11" t="s">
        <v>57</v>
      </c>
      <c r="B508" s="11" t="s">
        <v>56</v>
      </c>
      <c r="C508" s="11" t="s">
        <v>34</v>
      </c>
      <c r="D508" s="11" t="s">
        <v>56</v>
      </c>
      <c r="E508" s="11" t="s">
        <v>56</v>
      </c>
      <c r="F508" s="11" t="s">
        <v>56</v>
      </c>
      <c r="G508" s="11" t="s">
        <v>173</v>
      </c>
      <c r="H508" s="1">
        <v>42185</v>
      </c>
      <c r="I508" s="11">
        <v>16</v>
      </c>
      <c r="J508" s="11">
        <v>19</v>
      </c>
      <c r="K508" s="11">
        <v>13559.76</v>
      </c>
      <c r="L508" s="11">
        <v>12011.29</v>
      </c>
      <c r="M508" s="11">
        <v>10993.07</v>
      </c>
      <c r="N508" s="11">
        <v>11041.3</v>
      </c>
      <c r="O508" s="11">
        <v>11722.72</v>
      </c>
      <c r="P508" s="11">
        <v>12648.55</v>
      </c>
      <c r="Q508" s="11">
        <v>13294.84</v>
      </c>
      <c r="R508" s="11">
        <v>15059.45</v>
      </c>
      <c r="S508" s="11">
        <v>17403.560000000001</v>
      </c>
      <c r="T508" s="11">
        <v>22113.55</v>
      </c>
      <c r="U508" s="11">
        <v>25025.56</v>
      </c>
      <c r="V508" s="11">
        <v>26090.35</v>
      </c>
      <c r="W508" s="11">
        <v>26908.51</v>
      </c>
      <c r="X508" s="11">
        <v>27665.33</v>
      </c>
      <c r="Y508" s="11">
        <v>27341.86</v>
      </c>
      <c r="Z508" s="11">
        <v>25552.07</v>
      </c>
      <c r="AA508" s="11">
        <v>24423.53</v>
      </c>
      <c r="AB508" s="11">
        <v>24190.639999999999</v>
      </c>
      <c r="AC508" s="11">
        <v>23662.560000000001</v>
      </c>
      <c r="AD508" s="11">
        <v>24849.1</v>
      </c>
      <c r="AE508" s="11">
        <v>24571.75</v>
      </c>
      <c r="AF508" s="11">
        <v>20956.37</v>
      </c>
      <c r="AG508" s="11">
        <v>17741.88</v>
      </c>
      <c r="AH508" s="11">
        <v>15657.05</v>
      </c>
      <c r="AI508" s="37">
        <v>24457.200000000001</v>
      </c>
      <c r="AJ508" s="11">
        <v>13510.69</v>
      </c>
      <c r="AK508" s="11">
        <v>12017.09</v>
      </c>
      <c r="AL508" s="11">
        <v>10990.51</v>
      </c>
      <c r="AM508" s="11">
        <v>11071.66</v>
      </c>
      <c r="AN508" s="11">
        <v>11733.19</v>
      </c>
      <c r="AO508" s="11">
        <v>12618.48</v>
      </c>
      <c r="AP508" s="11">
        <v>13289.3</v>
      </c>
      <c r="AQ508" s="11">
        <v>15101.7</v>
      </c>
      <c r="AR508" s="11">
        <v>17484.29</v>
      </c>
      <c r="AS508" s="11">
        <v>22072.83</v>
      </c>
      <c r="AT508" s="11">
        <v>24830.61</v>
      </c>
      <c r="AU508" s="11">
        <v>25855.439999999999</v>
      </c>
      <c r="AV508" s="11">
        <v>26727.53</v>
      </c>
      <c r="AW508" s="11">
        <v>27361.040000000001</v>
      </c>
      <c r="AX508" s="11">
        <v>26930.1</v>
      </c>
      <c r="AY508" s="11">
        <v>27753.25</v>
      </c>
      <c r="AZ508" s="11">
        <v>26717.01</v>
      </c>
      <c r="BA508" s="11">
        <v>25931.13</v>
      </c>
      <c r="BB508" s="11">
        <v>24859.71</v>
      </c>
      <c r="BC508" s="11">
        <v>24459.35</v>
      </c>
      <c r="BD508" s="11">
        <v>24155.5</v>
      </c>
      <c r="BE508" s="11">
        <v>20767.919999999998</v>
      </c>
      <c r="BF508" s="11">
        <v>17555.400000000001</v>
      </c>
      <c r="BG508" s="11">
        <v>15425.49</v>
      </c>
      <c r="BH508" s="37">
        <v>26342.1</v>
      </c>
      <c r="BI508" s="11">
        <v>71.417760000000001</v>
      </c>
      <c r="BJ508" s="11">
        <v>70.880790000000005</v>
      </c>
      <c r="BK508" s="11">
        <v>70.172899999999998</v>
      </c>
      <c r="BL508" s="11">
        <v>69.511840000000007</v>
      </c>
      <c r="BM508" s="11">
        <v>69.270520000000005</v>
      </c>
      <c r="BN508" s="11">
        <v>68.805000000000007</v>
      </c>
      <c r="BO508" s="11">
        <v>69.290270000000007</v>
      </c>
      <c r="BP508" s="11">
        <v>71.145390000000006</v>
      </c>
      <c r="BQ508" s="11">
        <v>74.122370000000004</v>
      </c>
      <c r="BR508" s="11">
        <v>77.578950000000006</v>
      </c>
      <c r="BS508" s="11">
        <v>81.177760000000006</v>
      </c>
      <c r="BT508" s="11">
        <v>83.878159999999994</v>
      </c>
      <c r="BU508" s="11">
        <v>84.945530000000005</v>
      </c>
      <c r="BV508" s="11">
        <v>85.780649999999994</v>
      </c>
      <c r="BW508" s="11">
        <v>84.445400000000006</v>
      </c>
      <c r="BX508" s="11">
        <v>81.647099999999995</v>
      </c>
      <c r="BY508" s="11">
        <v>78.47842</v>
      </c>
      <c r="BZ508" s="11">
        <v>79.951970000000003</v>
      </c>
      <c r="CA508" s="11">
        <v>82.346980000000002</v>
      </c>
      <c r="CB508" s="11">
        <v>83.309079999999994</v>
      </c>
      <c r="CC508" s="11">
        <v>80.420789999999997</v>
      </c>
      <c r="CD508" s="11">
        <v>76.570660000000004</v>
      </c>
      <c r="CE508" s="11">
        <v>75.29513</v>
      </c>
      <c r="CF508" s="11">
        <v>74.12961</v>
      </c>
      <c r="CG508" s="11">
        <v>1894.1420000000001</v>
      </c>
      <c r="CH508" s="11">
        <v>1985.837</v>
      </c>
      <c r="CI508" s="11">
        <v>1819.9349999999999</v>
      </c>
      <c r="CJ508" s="11">
        <v>1693.385</v>
      </c>
      <c r="CK508" s="11">
        <v>1378.9760000000001</v>
      </c>
      <c r="CL508" s="11">
        <v>1449.9110000000001</v>
      </c>
      <c r="CM508" s="11">
        <v>1117.1559999999999</v>
      </c>
      <c r="CN508" s="11">
        <v>1252.1379999999999</v>
      </c>
      <c r="CO508" s="11">
        <v>2155.5149999999999</v>
      </c>
      <c r="CP508" s="11">
        <v>4295.5590000000002</v>
      </c>
      <c r="CQ508" s="11">
        <v>9834.6110000000008</v>
      </c>
      <c r="CR508" s="11">
        <v>9066.8240000000005</v>
      </c>
      <c r="CS508" s="11">
        <v>10827.48</v>
      </c>
      <c r="CT508" s="11">
        <v>13018.3</v>
      </c>
      <c r="CU508" s="11">
        <v>17268.849999999999</v>
      </c>
      <c r="CV508" s="11">
        <v>16909.59</v>
      </c>
      <c r="CW508" s="11">
        <v>13505.97</v>
      </c>
      <c r="CX508" s="11">
        <v>14116.64</v>
      </c>
      <c r="CY508" s="11">
        <v>15774.05</v>
      </c>
      <c r="CZ508" s="11">
        <v>18995.72</v>
      </c>
      <c r="DA508" s="11">
        <v>13259.77</v>
      </c>
      <c r="DB508" s="11">
        <v>11260.37</v>
      </c>
      <c r="DC508" s="11">
        <v>5751.4359999999997</v>
      </c>
      <c r="DD508" s="11">
        <v>2912.194</v>
      </c>
      <c r="DE508" s="37">
        <v>14804.69</v>
      </c>
      <c r="DF508" s="11">
        <f t="shared" si="24"/>
        <v>16</v>
      </c>
      <c r="DG508" s="11">
        <f t="shared" si="25"/>
        <v>19</v>
      </c>
      <c r="DH508" s="20">
        <f t="shared" ca="1" si="26"/>
        <v>1858.0750000000044</v>
      </c>
      <c r="DI508" s="11">
        <v>0</v>
      </c>
    </row>
    <row r="509" spans="1:113" x14ac:dyDescent="0.25">
      <c r="A509" s="11" t="s">
        <v>57</v>
      </c>
      <c r="B509" s="11" t="s">
        <v>56</v>
      </c>
      <c r="C509" s="11" t="s">
        <v>34</v>
      </c>
      <c r="D509" s="11" t="s">
        <v>56</v>
      </c>
      <c r="E509" s="11" t="s">
        <v>56</v>
      </c>
      <c r="F509" s="11" t="s">
        <v>56</v>
      </c>
      <c r="G509" s="11" t="s">
        <v>173</v>
      </c>
      <c r="H509" s="1">
        <v>42186</v>
      </c>
      <c r="I509" s="11">
        <v>16</v>
      </c>
      <c r="J509" s="11">
        <v>19</v>
      </c>
      <c r="K509" s="11">
        <v>12193.3</v>
      </c>
      <c r="L509" s="11">
        <v>11040.96</v>
      </c>
      <c r="M509" s="11">
        <v>10187.34</v>
      </c>
      <c r="N509" s="11">
        <v>10208.26</v>
      </c>
      <c r="O509" s="11">
        <v>10998.04</v>
      </c>
      <c r="P509" s="11">
        <v>11782.54</v>
      </c>
      <c r="Q509" s="11">
        <v>12264.58</v>
      </c>
      <c r="R509" s="11">
        <v>13683.94</v>
      </c>
      <c r="S509" s="11">
        <v>14381.82</v>
      </c>
      <c r="T509" s="11">
        <v>16494.259999999998</v>
      </c>
      <c r="U509" s="11">
        <v>17994.5</v>
      </c>
      <c r="V509" s="11">
        <v>18359.14</v>
      </c>
      <c r="W509" s="11">
        <v>18292.86</v>
      </c>
      <c r="X509" s="11">
        <v>18313.02</v>
      </c>
      <c r="Y509" s="11">
        <v>18449.96</v>
      </c>
      <c r="Z509" s="11">
        <v>16921.36</v>
      </c>
      <c r="AA509" s="11">
        <v>16765.3</v>
      </c>
      <c r="AB509" s="11">
        <v>16577.84</v>
      </c>
      <c r="AC509" s="11">
        <v>16244.66</v>
      </c>
      <c r="AD509" s="11">
        <v>17141.54</v>
      </c>
      <c r="AE509" s="11">
        <v>17277.580000000002</v>
      </c>
      <c r="AF509" s="11">
        <v>16263.88</v>
      </c>
      <c r="AG509" s="11">
        <v>15170.12</v>
      </c>
      <c r="AH509" s="11">
        <v>14032.66</v>
      </c>
      <c r="AI509" s="37">
        <v>16627.29</v>
      </c>
      <c r="AJ509" s="11">
        <v>12239.57</v>
      </c>
      <c r="AK509" s="11">
        <v>11095.38</v>
      </c>
      <c r="AL509" s="11">
        <v>10219.200000000001</v>
      </c>
      <c r="AM509" s="11">
        <v>10246.77</v>
      </c>
      <c r="AN509" s="11">
        <v>10977.35</v>
      </c>
      <c r="AO509" s="11">
        <v>11684.61</v>
      </c>
      <c r="AP509" s="11">
        <v>12249.95</v>
      </c>
      <c r="AQ509" s="11">
        <v>13773.81</v>
      </c>
      <c r="AR509" s="11">
        <v>14471.23</v>
      </c>
      <c r="AS509" s="11">
        <v>16492.91</v>
      </c>
      <c r="AT509" s="11">
        <v>17959.97</v>
      </c>
      <c r="AU509" s="11">
        <v>18287.47</v>
      </c>
      <c r="AV509" s="11">
        <v>18263.7</v>
      </c>
      <c r="AW509" s="11">
        <v>18304.419999999998</v>
      </c>
      <c r="AX509" s="11">
        <v>18370.93</v>
      </c>
      <c r="AY509" s="11">
        <v>19241.03</v>
      </c>
      <c r="AZ509" s="11">
        <v>19082.48</v>
      </c>
      <c r="BA509" s="11">
        <v>18465.02</v>
      </c>
      <c r="BB509" s="11">
        <v>17682.64</v>
      </c>
      <c r="BC509" s="11">
        <v>16999.650000000001</v>
      </c>
      <c r="BD509" s="11">
        <v>17140.63</v>
      </c>
      <c r="BE509" s="11">
        <v>16278.46</v>
      </c>
      <c r="BF509" s="11">
        <v>15168.42</v>
      </c>
      <c r="BG509" s="11">
        <v>13950.8</v>
      </c>
      <c r="BH509" s="37">
        <v>18667.96</v>
      </c>
      <c r="BI509" s="11">
        <v>73.215000000000003</v>
      </c>
      <c r="BJ509" s="11">
        <v>72.766450000000006</v>
      </c>
      <c r="BK509" s="11">
        <v>72.297420000000002</v>
      </c>
      <c r="BL509" s="11">
        <v>72.269030000000001</v>
      </c>
      <c r="BM509" s="11">
        <v>71.568550000000002</v>
      </c>
      <c r="BN509" s="11">
        <v>71.051450000000003</v>
      </c>
      <c r="BO509" s="11">
        <v>71.475970000000004</v>
      </c>
      <c r="BP509" s="11">
        <v>72.746290000000002</v>
      </c>
      <c r="BQ509" s="11">
        <v>74.752260000000007</v>
      </c>
      <c r="BR509" s="11">
        <v>76.102099999999993</v>
      </c>
      <c r="BS509" s="11">
        <v>77.490970000000004</v>
      </c>
      <c r="BT509" s="11">
        <v>79.630650000000003</v>
      </c>
      <c r="BU509" s="11">
        <v>79.494029999999995</v>
      </c>
      <c r="BV509" s="11">
        <v>79.668390000000002</v>
      </c>
      <c r="BW509" s="11">
        <v>79.517910000000001</v>
      </c>
      <c r="BX509" s="11">
        <v>79.954999999999998</v>
      </c>
      <c r="BY509" s="11">
        <v>79.099189999999993</v>
      </c>
      <c r="BZ509" s="11">
        <v>78.004199999999997</v>
      </c>
      <c r="CA509" s="11">
        <v>76.481449999999995</v>
      </c>
      <c r="CB509" s="11">
        <v>74.562740000000005</v>
      </c>
      <c r="CC509" s="11">
        <v>73.105800000000002</v>
      </c>
      <c r="CD509" s="11">
        <v>72.327259999999995</v>
      </c>
      <c r="CE509" s="11">
        <v>71.679029999999997</v>
      </c>
      <c r="CF509" s="11">
        <v>71.2029</v>
      </c>
      <c r="CG509" s="11">
        <v>1652.338</v>
      </c>
      <c r="CH509" s="11">
        <v>1742.8820000000001</v>
      </c>
      <c r="CI509" s="11">
        <v>1454.5119999999999</v>
      </c>
      <c r="CJ509" s="11">
        <v>1376.912</v>
      </c>
      <c r="CK509" s="11">
        <v>1074.2249999999999</v>
      </c>
      <c r="CL509" s="11">
        <v>714.53319999999997</v>
      </c>
      <c r="CM509" s="11">
        <v>485.98099999999999</v>
      </c>
      <c r="CN509" s="11">
        <v>712.11419999999998</v>
      </c>
      <c r="CO509" s="11">
        <v>950.36530000000005</v>
      </c>
      <c r="CP509" s="11">
        <v>1815.21</v>
      </c>
      <c r="CQ509" s="11">
        <v>2858.5520000000001</v>
      </c>
      <c r="CR509" s="11">
        <v>3505.67</v>
      </c>
      <c r="CS509" s="11">
        <v>3920.5079999999998</v>
      </c>
      <c r="CT509" s="11">
        <v>4615.6260000000002</v>
      </c>
      <c r="CU509" s="11">
        <v>7338.7240000000002</v>
      </c>
      <c r="CV509" s="11">
        <v>7617.5680000000002</v>
      </c>
      <c r="CW509" s="11">
        <v>6934.0839999999998</v>
      </c>
      <c r="CX509" s="11">
        <v>6667.0249999999996</v>
      </c>
      <c r="CY509" s="11">
        <v>6472.51</v>
      </c>
      <c r="CZ509" s="11">
        <v>5661.7330000000002</v>
      </c>
      <c r="DA509" s="11">
        <v>4524.6509999999998</v>
      </c>
      <c r="DB509" s="11">
        <v>3492.1889999999999</v>
      </c>
      <c r="DC509" s="11">
        <v>3014.3040000000001</v>
      </c>
      <c r="DD509" s="11">
        <v>2488.7040000000002</v>
      </c>
      <c r="DE509" s="37">
        <v>6922.22</v>
      </c>
      <c r="DF509" s="11">
        <f t="shared" si="24"/>
        <v>16</v>
      </c>
      <c r="DG509" s="11">
        <f t="shared" si="25"/>
        <v>19</v>
      </c>
      <c r="DH509" s="20">
        <f t="shared" ca="1" si="26"/>
        <v>1990.5024999999987</v>
      </c>
      <c r="DI509" s="11">
        <v>0</v>
      </c>
    </row>
    <row r="510" spans="1:113" x14ac:dyDescent="0.25">
      <c r="A510" s="11" t="s">
        <v>57</v>
      </c>
      <c r="B510" s="11" t="s">
        <v>56</v>
      </c>
      <c r="C510" s="11" t="s">
        <v>34</v>
      </c>
      <c r="D510" s="11" t="s">
        <v>56</v>
      </c>
      <c r="E510" s="11" t="s">
        <v>56</v>
      </c>
      <c r="F510" s="11" t="s">
        <v>56</v>
      </c>
      <c r="G510" s="11" t="s">
        <v>173</v>
      </c>
      <c r="H510" s="1">
        <v>42187</v>
      </c>
      <c r="I510" s="11">
        <v>17</v>
      </c>
      <c r="J510" s="11">
        <v>18</v>
      </c>
      <c r="K510" s="11">
        <v>12035.44</v>
      </c>
      <c r="L510" s="11">
        <v>10713.84</v>
      </c>
      <c r="M510" s="11">
        <v>9786.7999999999993</v>
      </c>
      <c r="N510" s="11">
        <v>9634.16</v>
      </c>
      <c r="O510" s="11">
        <v>10052.24</v>
      </c>
      <c r="P510" s="11">
        <v>11143.36</v>
      </c>
      <c r="Q510" s="11">
        <v>11679.26</v>
      </c>
      <c r="R510" s="11">
        <v>12760.74</v>
      </c>
      <c r="S510" s="11">
        <v>13874.62</v>
      </c>
      <c r="T510" s="11">
        <v>16321.72</v>
      </c>
      <c r="U510" s="11">
        <v>17516.88</v>
      </c>
      <c r="V510" s="11">
        <v>17911.7</v>
      </c>
      <c r="W510" s="11">
        <v>18247.259999999998</v>
      </c>
      <c r="X510" s="11">
        <v>18396.84</v>
      </c>
      <c r="Y510" s="11">
        <v>18663.599999999999</v>
      </c>
      <c r="Z510" s="11">
        <v>18763.740000000002</v>
      </c>
      <c r="AA510" s="11">
        <v>16555.32</v>
      </c>
      <c r="AB510" s="11">
        <v>16526.259999999998</v>
      </c>
      <c r="AC510" s="11">
        <v>17465.66</v>
      </c>
      <c r="AD510" s="11">
        <v>16931.18</v>
      </c>
      <c r="AE510" s="11">
        <v>16779.66</v>
      </c>
      <c r="AF510" s="11">
        <v>15665.32</v>
      </c>
      <c r="AG510" s="11">
        <v>14521.62</v>
      </c>
      <c r="AH510" s="11">
        <v>13471.8</v>
      </c>
      <c r="AI510" s="37">
        <v>16540.79</v>
      </c>
      <c r="AJ510" s="11">
        <v>12074.58</v>
      </c>
      <c r="AK510" s="11">
        <v>10763.53</v>
      </c>
      <c r="AL510" s="11">
        <v>9817.3520000000008</v>
      </c>
      <c r="AM510" s="11">
        <v>9673.8259999999991</v>
      </c>
      <c r="AN510" s="11">
        <v>10033.23</v>
      </c>
      <c r="AO510" s="11">
        <v>11039.82</v>
      </c>
      <c r="AP510" s="11">
        <v>11662.18</v>
      </c>
      <c r="AQ510" s="11">
        <v>12856.45</v>
      </c>
      <c r="AR510" s="11">
        <v>13967.18</v>
      </c>
      <c r="AS510" s="11">
        <v>16319.12</v>
      </c>
      <c r="AT510" s="11">
        <v>17488.3</v>
      </c>
      <c r="AU510" s="11">
        <v>17841.77</v>
      </c>
      <c r="AV510" s="11">
        <v>18214.07</v>
      </c>
      <c r="AW510" s="11">
        <v>18376.580000000002</v>
      </c>
      <c r="AX510" s="11">
        <v>18692.2</v>
      </c>
      <c r="AY510" s="11">
        <v>18701.830000000002</v>
      </c>
      <c r="AZ510" s="11">
        <v>18493.64</v>
      </c>
      <c r="BA510" s="11">
        <v>18422.669999999998</v>
      </c>
      <c r="BB510" s="11">
        <v>17409.48</v>
      </c>
      <c r="BC510" s="11">
        <v>16822.18</v>
      </c>
      <c r="BD510" s="11">
        <v>16685.54</v>
      </c>
      <c r="BE510" s="11">
        <v>15695.45</v>
      </c>
      <c r="BF510" s="11">
        <v>14525.14</v>
      </c>
      <c r="BG510" s="11">
        <v>13396.22</v>
      </c>
      <c r="BH510" s="37">
        <v>18338.599999999999</v>
      </c>
      <c r="BI510" s="11">
        <v>71.33672</v>
      </c>
      <c r="BJ510" s="11">
        <v>71.408910000000006</v>
      </c>
      <c r="BK510" s="11">
        <v>71.193280000000001</v>
      </c>
      <c r="BL510" s="11">
        <v>70.847819999999999</v>
      </c>
      <c r="BM510" s="11">
        <v>70.756249999999994</v>
      </c>
      <c r="BN510" s="11">
        <v>70.699839999999995</v>
      </c>
      <c r="BO510" s="11">
        <v>71.123279999999994</v>
      </c>
      <c r="BP510" s="11">
        <v>71.988590000000002</v>
      </c>
      <c r="BQ510" s="11">
        <v>73.518439999999998</v>
      </c>
      <c r="BR510" s="11">
        <v>75.368750000000006</v>
      </c>
      <c r="BS510" s="11">
        <v>77.40907</v>
      </c>
      <c r="BT510" s="11">
        <v>79.641249999999999</v>
      </c>
      <c r="BU510" s="11">
        <v>80.526570000000007</v>
      </c>
      <c r="BV510" s="11">
        <v>82.037809999999993</v>
      </c>
      <c r="BW510" s="11">
        <v>83.408749999999998</v>
      </c>
      <c r="BX510" s="11">
        <v>83.060310000000001</v>
      </c>
      <c r="BY510" s="11">
        <v>81.803749999999994</v>
      </c>
      <c r="BZ510" s="11">
        <v>80.844380000000001</v>
      </c>
      <c r="CA510" s="11">
        <v>79.06438</v>
      </c>
      <c r="CB510" s="11">
        <v>76.703130000000002</v>
      </c>
      <c r="CC510" s="11">
        <v>74.412189999999995</v>
      </c>
      <c r="CD510" s="11">
        <v>73.35078</v>
      </c>
      <c r="CE510" s="11">
        <v>72.375309999999999</v>
      </c>
      <c r="CF510" s="11">
        <v>71.326719999999995</v>
      </c>
      <c r="CG510" s="11">
        <v>1446.9359999999999</v>
      </c>
      <c r="CH510" s="11">
        <v>1480.568</v>
      </c>
      <c r="CI510" s="11">
        <v>1276.3119999999999</v>
      </c>
      <c r="CJ510" s="11">
        <v>1200.6949999999999</v>
      </c>
      <c r="CK510" s="11">
        <v>916.03210000000001</v>
      </c>
      <c r="CL510" s="11">
        <v>605.20640000000003</v>
      </c>
      <c r="CM510" s="11">
        <v>419.14510000000001</v>
      </c>
      <c r="CN510" s="11">
        <v>558.92060000000004</v>
      </c>
      <c r="CO510" s="11">
        <v>756.50850000000003</v>
      </c>
      <c r="CP510" s="11">
        <v>1314.115</v>
      </c>
      <c r="CQ510" s="11">
        <v>1996.819</v>
      </c>
      <c r="CR510" s="11">
        <v>2374.1889999999999</v>
      </c>
      <c r="CS510" s="11">
        <v>2701.962</v>
      </c>
      <c r="CT510" s="11">
        <v>3172.174</v>
      </c>
      <c r="CU510" s="11">
        <v>4058.0889999999999</v>
      </c>
      <c r="CV510" s="11">
        <v>6213.52</v>
      </c>
      <c r="CW510" s="11">
        <v>6650.3370000000004</v>
      </c>
      <c r="CX510" s="11">
        <v>6975.44</v>
      </c>
      <c r="CY510" s="11">
        <v>7324.6949999999997</v>
      </c>
      <c r="CZ510" s="11">
        <v>6322.8450000000003</v>
      </c>
      <c r="DA510" s="11">
        <v>3620.489</v>
      </c>
      <c r="DB510" s="11">
        <v>3170.587</v>
      </c>
      <c r="DC510" s="11">
        <v>2803.32</v>
      </c>
      <c r="DD510" s="11">
        <v>2320.8229999999999</v>
      </c>
      <c r="DE510" s="37">
        <v>8227.8160000000007</v>
      </c>
      <c r="DF510" s="11">
        <f t="shared" si="24"/>
        <v>17</v>
      </c>
      <c r="DG510" s="11">
        <f t="shared" si="25"/>
        <v>18</v>
      </c>
      <c r="DH510" s="20">
        <f t="shared" ca="1" si="26"/>
        <v>1917.364999999998</v>
      </c>
      <c r="DI510" s="11">
        <v>0</v>
      </c>
    </row>
    <row r="511" spans="1:113" x14ac:dyDescent="0.25">
      <c r="A511" s="11" t="s">
        <v>57</v>
      </c>
      <c r="B511" s="11" t="s">
        <v>56</v>
      </c>
      <c r="C511" s="11" t="s">
        <v>34</v>
      </c>
      <c r="D511" s="11" t="s">
        <v>56</v>
      </c>
      <c r="E511" s="11" t="s">
        <v>56</v>
      </c>
      <c r="F511" s="11" t="s">
        <v>56</v>
      </c>
      <c r="G511" s="11" t="s">
        <v>173</v>
      </c>
      <c r="H511" s="1">
        <v>42207</v>
      </c>
      <c r="I511" s="11">
        <v>16</v>
      </c>
      <c r="J511" s="11">
        <v>16</v>
      </c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  <c r="BT511" s="11"/>
      <c r="BU511" s="11"/>
      <c r="BV511" s="11"/>
      <c r="BW511" s="11"/>
      <c r="BX511" s="11"/>
      <c r="BY511" s="11"/>
      <c r="BZ511" s="11"/>
      <c r="CA511" s="11"/>
      <c r="CB511" s="11"/>
      <c r="CC511" s="11"/>
      <c r="CD511" s="11"/>
      <c r="CE511" s="11"/>
      <c r="CF511" s="11"/>
      <c r="CG511" s="11"/>
      <c r="CH511" s="11"/>
      <c r="CI511" s="11"/>
      <c r="CJ511" s="11"/>
      <c r="CK511" s="11"/>
      <c r="CL511" s="11"/>
      <c r="CM511" s="11"/>
      <c r="CN511" s="11"/>
      <c r="CO511" s="11"/>
      <c r="CP511" s="11"/>
      <c r="CQ511" s="11"/>
      <c r="CR511" s="11"/>
      <c r="CS511" s="11"/>
      <c r="CT511" s="11"/>
      <c r="CU511" s="11"/>
      <c r="CV511" s="11"/>
      <c r="CW511" s="11"/>
      <c r="CX511" s="11"/>
      <c r="CY511" s="11"/>
      <c r="CZ511" s="11"/>
      <c r="DA511" s="11"/>
      <c r="DB511" s="11"/>
      <c r="DC511" s="11"/>
      <c r="DD511" s="11"/>
      <c r="DF511" s="11">
        <f t="shared" si="24"/>
        <v>16</v>
      </c>
      <c r="DG511" s="11">
        <f t="shared" si="25"/>
        <v>16</v>
      </c>
      <c r="DH511" s="20">
        <f t="shared" ca="1" si="26"/>
        <v>0</v>
      </c>
      <c r="DI511" s="11">
        <v>1</v>
      </c>
    </row>
    <row r="512" spans="1:113" x14ac:dyDescent="0.25">
      <c r="A512" s="11" t="s">
        <v>57</v>
      </c>
      <c r="B512" s="11" t="s">
        <v>56</v>
      </c>
      <c r="C512" s="11" t="s">
        <v>34</v>
      </c>
      <c r="D512" s="11" t="s">
        <v>56</v>
      </c>
      <c r="E512" s="11" t="s">
        <v>56</v>
      </c>
      <c r="F512" s="11" t="s">
        <v>56</v>
      </c>
      <c r="G512" s="11" t="s">
        <v>173</v>
      </c>
      <c r="H512" s="1">
        <v>42213</v>
      </c>
      <c r="I512" s="11">
        <v>17</v>
      </c>
      <c r="J512" s="11">
        <v>19</v>
      </c>
      <c r="K512" s="11">
        <v>5911.08</v>
      </c>
      <c r="L512" s="11">
        <v>5396.72</v>
      </c>
      <c r="M512" s="11">
        <v>5059.7</v>
      </c>
      <c r="N512" s="11">
        <v>4973.08</v>
      </c>
      <c r="O512" s="11">
        <v>5689.4</v>
      </c>
      <c r="P512" s="11">
        <v>6618.7</v>
      </c>
      <c r="Q512" s="11">
        <v>6772.88</v>
      </c>
      <c r="R512" s="11">
        <v>7308</v>
      </c>
      <c r="S512" s="11">
        <v>7927.24</v>
      </c>
      <c r="T512" s="11">
        <v>9261.1</v>
      </c>
      <c r="U512" s="11">
        <v>9884.2199999999993</v>
      </c>
      <c r="V512" s="11">
        <v>10009.82</v>
      </c>
      <c r="W512" s="11">
        <v>9937.16</v>
      </c>
      <c r="X512" s="11">
        <v>9942.1200000000008</v>
      </c>
      <c r="Y512" s="11">
        <v>9948.2199999999993</v>
      </c>
      <c r="Z512" s="11">
        <v>9933.06</v>
      </c>
      <c r="AA512" s="11">
        <v>9070.98</v>
      </c>
      <c r="AB512" s="11">
        <v>9369.66</v>
      </c>
      <c r="AC512" s="11">
        <v>9059.84</v>
      </c>
      <c r="AD512" s="11">
        <v>9426.84</v>
      </c>
      <c r="AE512" s="11">
        <v>9234.7000000000007</v>
      </c>
      <c r="AF512" s="11">
        <v>8177.02</v>
      </c>
      <c r="AG512" s="11">
        <v>7455.06</v>
      </c>
      <c r="AH512" s="11">
        <v>6843.78</v>
      </c>
      <c r="AI512" s="37">
        <v>9166.8269999999993</v>
      </c>
      <c r="AJ512" s="11">
        <v>5913.0450000000001</v>
      </c>
      <c r="AK512" s="11">
        <v>5397.3230000000003</v>
      </c>
      <c r="AL512" s="11">
        <v>5057.1149999999998</v>
      </c>
      <c r="AM512" s="11">
        <v>5001.9210000000003</v>
      </c>
      <c r="AN512" s="11">
        <v>5667.5839999999998</v>
      </c>
      <c r="AO512" s="11">
        <v>6529.4970000000003</v>
      </c>
      <c r="AP512" s="11">
        <v>6754.0519999999997</v>
      </c>
      <c r="AQ512" s="11">
        <v>7360.3249999999998</v>
      </c>
      <c r="AR512" s="11">
        <v>8001.3980000000001</v>
      </c>
      <c r="AS512" s="11">
        <v>9279.2389999999996</v>
      </c>
      <c r="AT512" s="11">
        <v>9878.4480000000003</v>
      </c>
      <c r="AU512" s="11">
        <v>9971.0589999999993</v>
      </c>
      <c r="AV512" s="11">
        <v>9921.8469999999998</v>
      </c>
      <c r="AW512" s="11">
        <v>9923.6880000000001</v>
      </c>
      <c r="AX512" s="11">
        <v>9951.6919999999991</v>
      </c>
      <c r="AY512" s="11">
        <v>9892.7749999999996</v>
      </c>
      <c r="AZ512" s="11">
        <v>9848.9320000000007</v>
      </c>
      <c r="BA512" s="11">
        <v>10263.120000000001</v>
      </c>
      <c r="BB512" s="11">
        <v>9645.36</v>
      </c>
      <c r="BC512" s="11">
        <v>9320.1280000000006</v>
      </c>
      <c r="BD512" s="11">
        <v>9116.3539999999994</v>
      </c>
      <c r="BE512" s="11">
        <v>8199.7219999999998</v>
      </c>
      <c r="BF512" s="11">
        <v>7462.616</v>
      </c>
      <c r="BG512" s="11">
        <v>6799.8980000000001</v>
      </c>
      <c r="BH512" s="37">
        <v>9901.9330000000009</v>
      </c>
      <c r="BI512" s="11">
        <v>67.650000000000006</v>
      </c>
      <c r="BJ512" s="11">
        <v>67.630570000000006</v>
      </c>
      <c r="BK512" s="11">
        <v>67.67286</v>
      </c>
      <c r="BL512" s="11">
        <v>67.359430000000003</v>
      </c>
      <c r="BM512" s="11">
        <v>67.029139999999998</v>
      </c>
      <c r="BN512" s="11">
        <v>66.92886</v>
      </c>
      <c r="BO512" s="11">
        <v>67.267719999999997</v>
      </c>
      <c r="BP512" s="11">
        <v>67.906000000000006</v>
      </c>
      <c r="BQ512" s="11">
        <v>69.523430000000005</v>
      </c>
      <c r="BR512" s="11">
        <v>71.459999999999994</v>
      </c>
      <c r="BS512" s="11">
        <v>73.180279999999996</v>
      </c>
      <c r="BT512" s="11">
        <v>73.934290000000004</v>
      </c>
      <c r="BU512" s="11">
        <v>73.796859999999995</v>
      </c>
      <c r="BV512" s="11">
        <v>75.044849999999997</v>
      </c>
      <c r="BW512" s="11">
        <v>75.108279999999993</v>
      </c>
      <c r="BX512" s="11">
        <v>74.802279999999996</v>
      </c>
      <c r="BY512" s="11">
        <v>74.777150000000006</v>
      </c>
      <c r="BZ512" s="11">
        <v>74.405429999999996</v>
      </c>
      <c r="CA512" s="11">
        <v>73.671999999999997</v>
      </c>
      <c r="CB512" s="11">
        <v>72.22457</v>
      </c>
      <c r="CC512" s="11">
        <v>70.601429999999993</v>
      </c>
      <c r="CD512" s="11">
        <v>69.501720000000006</v>
      </c>
      <c r="CE512" s="11">
        <v>68.910570000000007</v>
      </c>
      <c r="CF512" s="11">
        <v>68.485150000000004</v>
      </c>
      <c r="CG512" s="11">
        <v>611.44579999999996</v>
      </c>
      <c r="CH512" s="11">
        <v>737.00379999999996</v>
      </c>
      <c r="CI512" s="11">
        <v>778.01790000000005</v>
      </c>
      <c r="CJ512" s="11">
        <v>846.77809999999999</v>
      </c>
      <c r="CK512" s="11">
        <v>659.82989999999995</v>
      </c>
      <c r="CL512" s="11">
        <v>450.9581</v>
      </c>
      <c r="CM512" s="11">
        <v>251.9487</v>
      </c>
      <c r="CN512" s="11">
        <v>401.3039</v>
      </c>
      <c r="CO512" s="11">
        <v>523.25419999999997</v>
      </c>
      <c r="CP512" s="11">
        <v>1103.634</v>
      </c>
      <c r="CQ512" s="11">
        <v>1797.096</v>
      </c>
      <c r="CR512" s="11">
        <v>2400</v>
      </c>
      <c r="CS512" s="11">
        <v>2606.6489999999999</v>
      </c>
      <c r="CT512" s="11">
        <v>2931.8310000000001</v>
      </c>
      <c r="CU512" s="11">
        <v>3594.741</v>
      </c>
      <c r="CV512" s="11">
        <v>5174.5029999999997</v>
      </c>
      <c r="CW512" s="11">
        <v>5216.6170000000002</v>
      </c>
      <c r="CX512" s="11">
        <v>3928.163</v>
      </c>
      <c r="CY512" s="11">
        <v>3897.7750000000001</v>
      </c>
      <c r="CZ512" s="11">
        <v>3469.1750000000002</v>
      </c>
      <c r="DA512" s="11">
        <v>2746.9259999999999</v>
      </c>
      <c r="DB512" s="11">
        <v>1835.1220000000001</v>
      </c>
      <c r="DC512" s="11">
        <v>1477.8389999999999</v>
      </c>
      <c r="DD512" s="11">
        <v>1106.7729999999999</v>
      </c>
      <c r="DE512" s="37">
        <v>5140.0479999999998</v>
      </c>
      <c r="DF512" s="11">
        <f t="shared" si="24"/>
        <v>17</v>
      </c>
      <c r="DG512" s="11">
        <f t="shared" si="25"/>
        <v>19</v>
      </c>
      <c r="DH512" s="20">
        <f t="shared" ca="1" si="26"/>
        <v>752.31066666666811</v>
      </c>
      <c r="DI512" s="11">
        <v>0</v>
      </c>
    </row>
    <row r="513" spans="1:113" x14ac:dyDescent="0.25">
      <c r="A513" s="11" t="s">
        <v>57</v>
      </c>
      <c r="B513" s="11" t="s">
        <v>56</v>
      </c>
      <c r="C513" s="11" t="s">
        <v>34</v>
      </c>
      <c r="D513" s="11" t="s">
        <v>56</v>
      </c>
      <c r="E513" s="11" t="s">
        <v>56</v>
      </c>
      <c r="F513" s="11" t="s">
        <v>56</v>
      </c>
      <c r="G513" s="11" t="s">
        <v>173</v>
      </c>
      <c r="H513" s="1">
        <v>42213</v>
      </c>
      <c r="I513" s="11">
        <v>18</v>
      </c>
      <c r="J513" s="11">
        <v>18</v>
      </c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  <c r="BT513" s="11"/>
      <c r="BU513" s="11"/>
      <c r="BV513" s="11"/>
      <c r="BW513" s="11"/>
      <c r="BX513" s="11"/>
      <c r="BY513" s="11"/>
      <c r="BZ513" s="11"/>
      <c r="CA513" s="11"/>
      <c r="CB513" s="11"/>
      <c r="CC513" s="11"/>
      <c r="CD513" s="11"/>
      <c r="CE513" s="11"/>
      <c r="CF513" s="11"/>
      <c r="CG513" s="11"/>
      <c r="CH513" s="11"/>
      <c r="CI513" s="11"/>
      <c r="CJ513" s="11"/>
      <c r="CK513" s="11"/>
      <c r="CL513" s="11"/>
      <c r="CM513" s="11"/>
      <c r="CN513" s="11"/>
      <c r="CO513" s="11"/>
      <c r="CP513" s="11"/>
      <c r="CQ513" s="11"/>
      <c r="CR513" s="11"/>
      <c r="CS513" s="11"/>
      <c r="CT513" s="11"/>
      <c r="CU513" s="11"/>
      <c r="CV513" s="11"/>
      <c r="CW513" s="11"/>
      <c r="CX513" s="11"/>
      <c r="CY513" s="11"/>
      <c r="CZ513" s="11"/>
      <c r="DA513" s="11"/>
      <c r="DB513" s="11"/>
      <c r="DC513" s="11"/>
      <c r="DD513" s="11"/>
      <c r="DF513" s="11">
        <f t="shared" si="24"/>
        <v>18</v>
      </c>
      <c r="DG513" s="11">
        <f t="shared" si="25"/>
        <v>18</v>
      </c>
      <c r="DH513" s="20">
        <f t="shared" ca="1" si="26"/>
        <v>0</v>
      </c>
      <c r="DI513" s="11">
        <v>1</v>
      </c>
    </row>
    <row r="514" spans="1:113" x14ac:dyDescent="0.25">
      <c r="A514" s="11" t="s">
        <v>57</v>
      </c>
      <c r="B514" s="11" t="s">
        <v>56</v>
      </c>
      <c r="C514" s="11" t="s">
        <v>34</v>
      </c>
      <c r="D514" s="11" t="s">
        <v>56</v>
      </c>
      <c r="E514" s="11" t="s">
        <v>56</v>
      </c>
      <c r="F514" s="11" t="s">
        <v>56</v>
      </c>
      <c r="G514" s="11" t="s">
        <v>173</v>
      </c>
      <c r="H514" s="1">
        <v>42213</v>
      </c>
      <c r="I514" s="11">
        <v>18</v>
      </c>
      <c r="J514" s="11">
        <v>19</v>
      </c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  <c r="BT514" s="11"/>
      <c r="BU514" s="11"/>
      <c r="BV514" s="11"/>
      <c r="BW514" s="11"/>
      <c r="BX514" s="11"/>
      <c r="BY514" s="11"/>
      <c r="BZ514" s="11"/>
      <c r="CA514" s="11"/>
      <c r="CB514" s="11"/>
      <c r="CC514" s="11"/>
      <c r="CD514" s="11"/>
      <c r="CE514" s="11"/>
      <c r="CF514" s="11"/>
      <c r="CG514" s="11"/>
      <c r="CH514" s="11"/>
      <c r="CI514" s="11"/>
      <c r="CJ514" s="11"/>
      <c r="CK514" s="11"/>
      <c r="CL514" s="11"/>
      <c r="CM514" s="11"/>
      <c r="CN514" s="11"/>
      <c r="CO514" s="11"/>
      <c r="CP514" s="11"/>
      <c r="CQ514" s="11"/>
      <c r="CR514" s="11"/>
      <c r="CS514" s="11"/>
      <c r="CT514" s="11"/>
      <c r="CU514" s="11"/>
      <c r="CV514" s="11"/>
      <c r="CW514" s="11"/>
      <c r="CX514" s="11"/>
      <c r="CY514" s="11"/>
      <c r="CZ514" s="11"/>
      <c r="DA514" s="11"/>
      <c r="DB514" s="11"/>
      <c r="DC514" s="11"/>
      <c r="DD514" s="11"/>
      <c r="DF514" s="11">
        <f t="shared" si="24"/>
        <v>18</v>
      </c>
      <c r="DG514" s="11">
        <f t="shared" si="25"/>
        <v>19</v>
      </c>
      <c r="DH514" s="20">
        <f t="shared" ca="1" si="26"/>
        <v>0</v>
      </c>
      <c r="DI514" s="11">
        <v>1</v>
      </c>
    </row>
    <row r="515" spans="1:113" x14ac:dyDescent="0.25">
      <c r="A515" s="11" t="s">
        <v>57</v>
      </c>
      <c r="B515" s="11" t="s">
        <v>56</v>
      </c>
      <c r="C515" s="11" t="s">
        <v>34</v>
      </c>
      <c r="D515" s="11" t="s">
        <v>56</v>
      </c>
      <c r="E515" s="11" t="s">
        <v>56</v>
      </c>
      <c r="F515" s="11" t="s">
        <v>56</v>
      </c>
      <c r="G515" s="11" t="s">
        <v>173</v>
      </c>
      <c r="H515" s="1">
        <v>42214</v>
      </c>
      <c r="I515" s="11">
        <v>17</v>
      </c>
      <c r="J515" s="11">
        <v>19</v>
      </c>
      <c r="K515" s="11">
        <v>11424.5</v>
      </c>
      <c r="L515" s="11">
        <v>10299.92</v>
      </c>
      <c r="M515" s="11">
        <v>9610.2000000000007</v>
      </c>
      <c r="N515" s="11">
        <v>9599.94</v>
      </c>
      <c r="O515" s="11">
        <v>10375.84</v>
      </c>
      <c r="P515" s="11">
        <v>11601.72</v>
      </c>
      <c r="Q515" s="11">
        <v>11845.5</v>
      </c>
      <c r="R515" s="11">
        <v>12813.7</v>
      </c>
      <c r="S515" s="11">
        <v>13919.28</v>
      </c>
      <c r="T515" s="11">
        <v>16331.9</v>
      </c>
      <c r="U515" s="11">
        <v>17694.38</v>
      </c>
      <c r="V515" s="11">
        <v>18439.900000000001</v>
      </c>
      <c r="W515" s="11">
        <v>18798.88</v>
      </c>
      <c r="X515" s="11">
        <v>18962.72</v>
      </c>
      <c r="Y515" s="11">
        <v>19118.02</v>
      </c>
      <c r="Z515" s="11">
        <v>18851.259999999998</v>
      </c>
      <c r="AA515" s="11">
        <v>17023.96</v>
      </c>
      <c r="AB515" s="11">
        <v>16757.72</v>
      </c>
      <c r="AC515" s="11">
        <v>16334.84</v>
      </c>
      <c r="AD515" s="11">
        <v>17536.560000000001</v>
      </c>
      <c r="AE515" s="11">
        <v>17549.54</v>
      </c>
      <c r="AF515" s="11">
        <v>15972.24</v>
      </c>
      <c r="AG515" s="11">
        <v>14804.02</v>
      </c>
      <c r="AH515" s="11">
        <v>13823.74</v>
      </c>
      <c r="AI515" s="37">
        <v>16705.509999999998</v>
      </c>
      <c r="AJ515" s="11">
        <v>11472.58</v>
      </c>
      <c r="AK515" s="11">
        <v>10342.379999999999</v>
      </c>
      <c r="AL515" s="11">
        <v>9644.2420000000002</v>
      </c>
      <c r="AM515" s="11">
        <v>9642.4760000000006</v>
      </c>
      <c r="AN515" s="11">
        <v>10358.61</v>
      </c>
      <c r="AO515" s="11">
        <v>11499.53</v>
      </c>
      <c r="AP515" s="11">
        <v>11820.69</v>
      </c>
      <c r="AQ515" s="11">
        <v>12902.52</v>
      </c>
      <c r="AR515" s="11">
        <v>14015.92</v>
      </c>
      <c r="AS515" s="11">
        <v>16335.12</v>
      </c>
      <c r="AT515" s="11">
        <v>17662.28</v>
      </c>
      <c r="AU515" s="11">
        <v>18363.73</v>
      </c>
      <c r="AV515" s="11">
        <v>18761.990000000002</v>
      </c>
      <c r="AW515" s="11">
        <v>18936.330000000002</v>
      </c>
      <c r="AX515" s="11">
        <v>19123.03</v>
      </c>
      <c r="AY515" s="11">
        <v>18764.55</v>
      </c>
      <c r="AZ515" s="11">
        <v>18896.09</v>
      </c>
      <c r="BA515" s="11">
        <v>18733.95</v>
      </c>
      <c r="BB515" s="11">
        <v>17840.25</v>
      </c>
      <c r="BC515" s="11">
        <v>17375.419999999998</v>
      </c>
      <c r="BD515" s="11">
        <v>17405.63</v>
      </c>
      <c r="BE515" s="11">
        <v>15983.16</v>
      </c>
      <c r="BF515" s="11">
        <v>14799.31</v>
      </c>
      <c r="BG515" s="11">
        <v>13741.79</v>
      </c>
      <c r="BH515" s="37">
        <v>18421.96</v>
      </c>
      <c r="BI515" s="11">
        <v>70.351249999999993</v>
      </c>
      <c r="BJ515" s="11">
        <v>69.93468</v>
      </c>
      <c r="BK515" s="11">
        <v>69.790940000000006</v>
      </c>
      <c r="BL515" s="11">
        <v>69.619219999999999</v>
      </c>
      <c r="BM515" s="11">
        <v>69.416399999999996</v>
      </c>
      <c r="BN515" s="11">
        <v>69.256249999999994</v>
      </c>
      <c r="BO515" s="11">
        <v>69.512339999999995</v>
      </c>
      <c r="BP515" s="11">
        <v>70.330309999999997</v>
      </c>
      <c r="BQ515" s="11">
        <v>71.688590000000005</v>
      </c>
      <c r="BR515" s="11">
        <v>73.894530000000003</v>
      </c>
      <c r="BS515" s="11">
        <v>76.669529999999995</v>
      </c>
      <c r="BT515" s="11">
        <v>80.125630000000001</v>
      </c>
      <c r="BU515" s="11">
        <v>82.459689999999995</v>
      </c>
      <c r="BV515" s="11">
        <v>83.637180000000001</v>
      </c>
      <c r="BW515" s="11">
        <v>83.640469999999993</v>
      </c>
      <c r="BX515" s="11">
        <v>82.779849999999996</v>
      </c>
      <c r="BY515" s="11">
        <v>81.410160000000005</v>
      </c>
      <c r="BZ515" s="11">
        <v>80.642970000000005</v>
      </c>
      <c r="CA515" s="11">
        <v>79.950620000000001</v>
      </c>
      <c r="CB515" s="11">
        <v>77.595939999999999</v>
      </c>
      <c r="CC515" s="11">
        <v>74.888440000000003</v>
      </c>
      <c r="CD515" s="11">
        <v>74.020780000000002</v>
      </c>
      <c r="CE515" s="11">
        <v>73.491249999999994</v>
      </c>
      <c r="CF515" s="11">
        <v>73.078909999999993</v>
      </c>
      <c r="CG515" s="11">
        <v>1530.4369999999999</v>
      </c>
      <c r="CH515" s="11">
        <v>1554.9259999999999</v>
      </c>
      <c r="CI515" s="11">
        <v>1361.569</v>
      </c>
      <c r="CJ515" s="11">
        <v>1302.7729999999999</v>
      </c>
      <c r="CK515" s="11">
        <v>1004.78</v>
      </c>
      <c r="CL515" s="11">
        <v>681.23260000000005</v>
      </c>
      <c r="CM515" s="11">
        <v>454.89249999999998</v>
      </c>
      <c r="CN515" s="11">
        <v>636.3519</v>
      </c>
      <c r="CO515" s="11">
        <v>875.72860000000003</v>
      </c>
      <c r="CP515" s="11">
        <v>1687.5830000000001</v>
      </c>
      <c r="CQ515" s="11">
        <v>2724.569</v>
      </c>
      <c r="CR515" s="11">
        <v>3363.6309999999999</v>
      </c>
      <c r="CS515" s="11">
        <v>3767.6779999999999</v>
      </c>
      <c r="CT515" s="11">
        <v>4385.7020000000002</v>
      </c>
      <c r="CU515" s="11">
        <v>5406.3069999999998</v>
      </c>
      <c r="CV515" s="11">
        <v>8074.8890000000001</v>
      </c>
      <c r="CW515" s="11">
        <v>8440.0130000000008</v>
      </c>
      <c r="CX515" s="11">
        <v>6503.78</v>
      </c>
      <c r="CY515" s="11">
        <v>6254.2489999999998</v>
      </c>
      <c r="CZ515" s="11">
        <v>5487.0420000000004</v>
      </c>
      <c r="DA515" s="11">
        <v>4430.0029999999997</v>
      </c>
      <c r="DB515" s="11">
        <v>3443.7339999999999</v>
      </c>
      <c r="DC515" s="11">
        <v>3042.877</v>
      </c>
      <c r="DD515" s="11">
        <v>2582.1149999999998</v>
      </c>
      <c r="DE515" s="37">
        <v>8432.0259999999998</v>
      </c>
      <c r="DF515" s="11">
        <f t="shared" si="24"/>
        <v>17</v>
      </c>
      <c r="DG515" s="11">
        <f t="shared" si="25"/>
        <v>19</v>
      </c>
      <c r="DH515" s="20">
        <f t="shared" ca="1" si="26"/>
        <v>1784.589999999999</v>
      </c>
      <c r="DI515" s="11">
        <v>0</v>
      </c>
    </row>
    <row r="516" spans="1:113" x14ac:dyDescent="0.25">
      <c r="A516" s="11" t="s">
        <v>57</v>
      </c>
      <c r="B516" s="11" t="s">
        <v>56</v>
      </c>
      <c r="C516" s="11" t="s">
        <v>34</v>
      </c>
      <c r="D516" s="11" t="s">
        <v>56</v>
      </c>
      <c r="E516" s="11" t="s">
        <v>56</v>
      </c>
      <c r="F516" s="11" t="s">
        <v>56</v>
      </c>
      <c r="G516" s="11" t="s">
        <v>173</v>
      </c>
      <c r="H516" s="1">
        <v>42215</v>
      </c>
      <c r="I516" s="11">
        <v>17</v>
      </c>
      <c r="J516" s="11">
        <v>18</v>
      </c>
      <c r="K516" s="11">
        <v>12313.54</v>
      </c>
      <c r="L516" s="11">
        <v>11019.46</v>
      </c>
      <c r="M516" s="11">
        <v>10309.34</v>
      </c>
      <c r="N516" s="11">
        <v>10290.34</v>
      </c>
      <c r="O516" s="11">
        <v>10738.72</v>
      </c>
      <c r="P516" s="11">
        <v>12001.9</v>
      </c>
      <c r="Q516" s="11">
        <v>12428.26</v>
      </c>
      <c r="R516" s="11">
        <v>13554.6</v>
      </c>
      <c r="S516" s="11">
        <v>14494.46</v>
      </c>
      <c r="T516" s="11">
        <v>17251.740000000002</v>
      </c>
      <c r="U516" s="11">
        <v>18607.78</v>
      </c>
      <c r="V516" s="11">
        <v>19138.52</v>
      </c>
      <c r="W516" s="11">
        <v>19524.560000000001</v>
      </c>
      <c r="X516" s="11">
        <v>19649.78</v>
      </c>
      <c r="Y516" s="11">
        <v>19824.54</v>
      </c>
      <c r="Z516" s="11">
        <v>19863.16</v>
      </c>
      <c r="AA516" s="11">
        <v>17733.3</v>
      </c>
      <c r="AB516" s="11">
        <v>17162.16</v>
      </c>
      <c r="AC516" s="11">
        <v>17782.240000000002</v>
      </c>
      <c r="AD516" s="11">
        <v>17905.36</v>
      </c>
      <c r="AE516" s="11">
        <v>18273.740000000002</v>
      </c>
      <c r="AF516" s="11">
        <v>16840.419999999998</v>
      </c>
      <c r="AG516" s="11">
        <v>15742.14</v>
      </c>
      <c r="AH516" s="11">
        <v>14767.32</v>
      </c>
      <c r="AI516" s="37">
        <v>17447.73</v>
      </c>
      <c r="AJ516" s="11">
        <v>12362.94</v>
      </c>
      <c r="AK516" s="11">
        <v>11077.2</v>
      </c>
      <c r="AL516" s="11">
        <v>10346.4</v>
      </c>
      <c r="AM516" s="11">
        <v>10336.26</v>
      </c>
      <c r="AN516" s="11">
        <v>10724.76</v>
      </c>
      <c r="AO516" s="11">
        <v>11902.96</v>
      </c>
      <c r="AP516" s="11">
        <v>12408.35</v>
      </c>
      <c r="AQ516" s="11">
        <v>13642.9</v>
      </c>
      <c r="AR516" s="11">
        <v>14584.09</v>
      </c>
      <c r="AS516" s="11">
        <v>17252.759999999998</v>
      </c>
      <c r="AT516" s="11">
        <v>18577.900000000001</v>
      </c>
      <c r="AU516" s="11">
        <v>19071.919999999998</v>
      </c>
      <c r="AV516" s="11">
        <v>19497.96</v>
      </c>
      <c r="AW516" s="11">
        <v>19638.82</v>
      </c>
      <c r="AX516" s="11">
        <v>19852.52</v>
      </c>
      <c r="AY516" s="11">
        <v>19810.080000000002</v>
      </c>
      <c r="AZ516" s="11">
        <v>19591.87</v>
      </c>
      <c r="BA516" s="11">
        <v>19040.32</v>
      </c>
      <c r="BB516" s="11">
        <v>17729.330000000002</v>
      </c>
      <c r="BC516" s="11">
        <v>17765.73</v>
      </c>
      <c r="BD516" s="11">
        <v>18129.45</v>
      </c>
      <c r="BE516" s="11">
        <v>16851.060000000001</v>
      </c>
      <c r="BF516" s="11">
        <v>15735.18</v>
      </c>
      <c r="BG516" s="11">
        <v>14683.03</v>
      </c>
      <c r="BH516" s="37">
        <v>19170.37</v>
      </c>
      <c r="BI516" s="11">
        <v>72.579220000000007</v>
      </c>
      <c r="BJ516" s="11">
        <v>72.574060000000003</v>
      </c>
      <c r="BK516" s="11">
        <v>72.160780000000003</v>
      </c>
      <c r="BL516" s="11">
        <v>71.827029999999993</v>
      </c>
      <c r="BM516" s="11">
        <v>71.673590000000004</v>
      </c>
      <c r="BN516" s="11">
        <v>71.588909999999998</v>
      </c>
      <c r="BO516" s="11">
        <v>71.823589999999996</v>
      </c>
      <c r="BP516" s="11">
        <v>72.478750000000005</v>
      </c>
      <c r="BQ516" s="11">
        <v>73.685779999999994</v>
      </c>
      <c r="BR516" s="11">
        <v>75.982029999999995</v>
      </c>
      <c r="BS516" s="11">
        <v>78.943280000000001</v>
      </c>
      <c r="BT516" s="11">
        <v>81.464029999999994</v>
      </c>
      <c r="BU516" s="11">
        <v>83.359989999999996</v>
      </c>
      <c r="BV516" s="11">
        <v>84.224689999999995</v>
      </c>
      <c r="BW516" s="11">
        <v>83.976560000000006</v>
      </c>
      <c r="BX516" s="11">
        <v>83.665000000000006</v>
      </c>
      <c r="BY516" s="11">
        <v>83.50094</v>
      </c>
      <c r="BZ516" s="11">
        <v>81.588909999999998</v>
      </c>
      <c r="CA516" s="11">
        <v>79.522660000000002</v>
      </c>
      <c r="CB516" s="11">
        <v>77.958280000000002</v>
      </c>
      <c r="CC516" s="11">
        <v>75.944689999999994</v>
      </c>
      <c r="CD516" s="11">
        <v>74.870159999999998</v>
      </c>
      <c r="CE516" s="11">
        <v>73.848590000000002</v>
      </c>
      <c r="CF516" s="11">
        <v>73.178280000000001</v>
      </c>
      <c r="CG516" s="11">
        <v>1568.2429999999999</v>
      </c>
      <c r="CH516" s="11">
        <v>1625.0530000000001</v>
      </c>
      <c r="CI516" s="11">
        <v>1389.345</v>
      </c>
      <c r="CJ516" s="11">
        <v>1326.43</v>
      </c>
      <c r="CK516" s="11">
        <v>1037.732</v>
      </c>
      <c r="CL516" s="11">
        <v>705.71979999999996</v>
      </c>
      <c r="CM516" s="11">
        <v>483.9633</v>
      </c>
      <c r="CN516" s="11">
        <v>666.64080000000001</v>
      </c>
      <c r="CO516" s="11">
        <v>890.26170000000002</v>
      </c>
      <c r="CP516" s="11">
        <v>1694.345</v>
      </c>
      <c r="CQ516" s="11">
        <v>2668.886</v>
      </c>
      <c r="CR516" s="11">
        <v>3334.2539999999999</v>
      </c>
      <c r="CS516" s="11">
        <v>3737.8110000000001</v>
      </c>
      <c r="CT516" s="11">
        <v>4374.0529999999999</v>
      </c>
      <c r="CU516" s="11">
        <v>5399.509</v>
      </c>
      <c r="CV516" s="11">
        <v>8110.5020000000004</v>
      </c>
      <c r="CW516" s="11">
        <v>8501.3739999999998</v>
      </c>
      <c r="CX516" s="11">
        <v>8896.4639999999999</v>
      </c>
      <c r="CY516" s="11">
        <v>9299.2849999999999</v>
      </c>
      <c r="CZ516" s="11">
        <v>7979.2190000000001</v>
      </c>
      <c r="DA516" s="11">
        <v>4649.5410000000002</v>
      </c>
      <c r="DB516" s="11">
        <v>3548.98</v>
      </c>
      <c r="DC516" s="11">
        <v>3052.598</v>
      </c>
      <c r="DD516" s="11">
        <v>2533.9</v>
      </c>
      <c r="DE516" s="37">
        <v>10656.44</v>
      </c>
      <c r="DF516" s="11">
        <f t="shared" si="24"/>
        <v>17</v>
      </c>
      <c r="DG516" s="11">
        <f t="shared" si="25"/>
        <v>18</v>
      </c>
      <c r="DH516" s="20">
        <f t="shared" ca="1" si="26"/>
        <v>1868.3650000000016</v>
      </c>
      <c r="DI516" s="11">
        <v>0</v>
      </c>
    </row>
    <row r="517" spans="1:113" x14ac:dyDescent="0.25">
      <c r="A517" s="11" t="s">
        <v>57</v>
      </c>
      <c r="B517" s="11" t="s">
        <v>56</v>
      </c>
      <c r="C517" s="11" t="s">
        <v>34</v>
      </c>
      <c r="D517" s="11" t="s">
        <v>56</v>
      </c>
      <c r="E517" s="11" t="s">
        <v>56</v>
      </c>
      <c r="F517" s="11" t="s">
        <v>56</v>
      </c>
      <c r="G517" s="11" t="s">
        <v>173</v>
      </c>
      <c r="H517" s="1">
        <v>42216</v>
      </c>
      <c r="I517" s="11">
        <v>17</v>
      </c>
      <c r="J517" s="11">
        <v>17</v>
      </c>
      <c r="K517" s="11">
        <v>12365.66</v>
      </c>
      <c r="L517" s="11">
        <v>11153.42</v>
      </c>
      <c r="M517" s="11">
        <v>10539.26</v>
      </c>
      <c r="N517" s="11">
        <v>10384.9</v>
      </c>
      <c r="O517" s="11">
        <v>11001.44</v>
      </c>
      <c r="P517" s="11">
        <v>12183.5</v>
      </c>
      <c r="Q517" s="11">
        <v>12503.78</v>
      </c>
      <c r="R517" s="11">
        <v>13358.14</v>
      </c>
      <c r="S517" s="11">
        <v>14488.68</v>
      </c>
      <c r="T517" s="11">
        <v>16723.580000000002</v>
      </c>
      <c r="U517" s="11">
        <v>18217.7</v>
      </c>
      <c r="V517" s="11">
        <v>18951.919999999998</v>
      </c>
      <c r="W517" s="11">
        <v>19278.419999999998</v>
      </c>
      <c r="X517" s="11">
        <v>19337.34</v>
      </c>
      <c r="Y517" s="11">
        <v>19851.98</v>
      </c>
      <c r="Z517" s="11">
        <v>19877.54</v>
      </c>
      <c r="AA517" s="11">
        <v>17611.66</v>
      </c>
      <c r="AB517" s="11">
        <v>19575.240000000002</v>
      </c>
      <c r="AC517" s="11">
        <v>18933.599999999999</v>
      </c>
      <c r="AD517" s="11">
        <v>18421.740000000002</v>
      </c>
      <c r="AE517" s="11">
        <v>18294.400000000001</v>
      </c>
      <c r="AF517" s="11">
        <v>16893.36</v>
      </c>
      <c r="AG517" s="11">
        <v>15620.68</v>
      </c>
      <c r="AH517" s="11">
        <v>14615.64</v>
      </c>
      <c r="AI517" s="37">
        <v>17611.66</v>
      </c>
      <c r="AJ517" s="11">
        <v>12413.46</v>
      </c>
      <c r="AK517" s="11">
        <v>11197.3</v>
      </c>
      <c r="AL517" s="11">
        <v>10573.71</v>
      </c>
      <c r="AM517" s="11">
        <v>10426.290000000001</v>
      </c>
      <c r="AN517" s="11">
        <v>10983.08</v>
      </c>
      <c r="AO517" s="11">
        <v>12087.31</v>
      </c>
      <c r="AP517" s="11">
        <v>12481.77</v>
      </c>
      <c r="AQ517" s="11">
        <v>13445.95</v>
      </c>
      <c r="AR517" s="11">
        <v>14585.78</v>
      </c>
      <c r="AS517" s="11">
        <v>16719.68</v>
      </c>
      <c r="AT517" s="11">
        <v>18184.84</v>
      </c>
      <c r="AU517" s="11">
        <v>18875.95</v>
      </c>
      <c r="AV517" s="11">
        <v>19237.330000000002</v>
      </c>
      <c r="AW517" s="11">
        <v>19308.02</v>
      </c>
      <c r="AX517" s="11">
        <v>19850.580000000002</v>
      </c>
      <c r="AY517" s="11">
        <v>19784.27</v>
      </c>
      <c r="AZ517" s="11">
        <v>19550.12</v>
      </c>
      <c r="BA517" s="11">
        <v>19478.91</v>
      </c>
      <c r="BB517" s="11">
        <v>18639.93</v>
      </c>
      <c r="BC517" s="11">
        <v>18281.11</v>
      </c>
      <c r="BD517" s="11">
        <v>18152.150000000001</v>
      </c>
      <c r="BE517" s="11">
        <v>16907.509999999998</v>
      </c>
      <c r="BF517" s="11">
        <v>15618.88</v>
      </c>
      <c r="BG517" s="11">
        <v>14539.19</v>
      </c>
      <c r="BH517" s="37">
        <v>19550.12</v>
      </c>
      <c r="BI517" s="11">
        <v>72.605639999999994</v>
      </c>
      <c r="BJ517" s="11">
        <v>72.128069999999994</v>
      </c>
      <c r="BK517" s="11">
        <v>71.638710000000003</v>
      </c>
      <c r="BL517" s="11">
        <v>71.323869999999999</v>
      </c>
      <c r="BM517" s="11">
        <v>71.013710000000003</v>
      </c>
      <c r="BN517" s="11">
        <v>70.656779999999998</v>
      </c>
      <c r="BO517" s="11">
        <v>70.769040000000004</v>
      </c>
      <c r="BP517" s="11">
        <v>71.757419999999996</v>
      </c>
      <c r="BQ517" s="11">
        <v>73.182739999999995</v>
      </c>
      <c r="BR517" s="11">
        <v>75.307259999999999</v>
      </c>
      <c r="BS517" s="11">
        <v>77.902739999999994</v>
      </c>
      <c r="BT517" s="11">
        <v>80.489999999999995</v>
      </c>
      <c r="BU517" s="11">
        <v>82.734679999999997</v>
      </c>
      <c r="BV517" s="11">
        <v>83.74194</v>
      </c>
      <c r="BW517" s="11">
        <v>84.235479999999995</v>
      </c>
      <c r="BX517" s="11">
        <v>84.339200000000005</v>
      </c>
      <c r="BY517" s="11">
        <v>83.979029999999995</v>
      </c>
      <c r="BZ517" s="11">
        <v>82.749520000000004</v>
      </c>
      <c r="CA517" s="11">
        <v>80.92</v>
      </c>
      <c r="CB517" s="11">
        <v>78.756129999999999</v>
      </c>
      <c r="CC517" s="11">
        <v>76.385319999999993</v>
      </c>
      <c r="CD517" s="11">
        <v>74.814030000000002</v>
      </c>
      <c r="CE517" s="11">
        <v>73.607089999999999</v>
      </c>
      <c r="CF517" s="11">
        <v>72.535960000000003</v>
      </c>
      <c r="CG517" s="11">
        <v>1516.2439999999999</v>
      </c>
      <c r="CH517" s="11">
        <v>1570.0519999999999</v>
      </c>
      <c r="CI517" s="11">
        <v>1381.8219999999999</v>
      </c>
      <c r="CJ517" s="11">
        <v>1315.904</v>
      </c>
      <c r="CK517" s="11">
        <v>1017.537</v>
      </c>
      <c r="CL517" s="11">
        <v>676.30930000000001</v>
      </c>
      <c r="CM517" s="11">
        <v>451.99220000000003</v>
      </c>
      <c r="CN517" s="11">
        <v>641.1825</v>
      </c>
      <c r="CO517" s="11">
        <v>898.6422</v>
      </c>
      <c r="CP517" s="11">
        <v>1721.644</v>
      </c>
      <c r="CQ517" s="11">
        <v>2724.7359999999999</v>
      </c>
      <c r="CR517" s="11">
        <v>3350.5239999999999</v>
      </c>
      <c r="CS517" s="11">
        <v>3749.261</v>
      </c>
      <c r="CT517" s="11">
        <v>4380.1850000000004</v>
      </c>
      <c r="CU517" s="11">
        <v>5290.0789999999997</v>
      </c>
      <c r="CV517" s="11">
        <v>7906.3990000000003</v>
      </c>
      <c r="CW517" s="11">
        <v>15136.64</v>
      </c>
      <c r="CX517" s="11">
        <v>13839.76</v>
      </c>
      <c r="CY517" s="11">
        <v>11350.33</v>
      </c>
      <c r="CZ517" s="11">
        <v>7749.1639999999998</v>
      </c>
      <c r="DA517" s="11">
        <v>4382.1859999999997</v>
      </c>
      <c r="DB517" s="11">
        <v>3389.9369999999999</v>
      </c>
      <c r="DC517" s="11">
        <v>2939.7750000000001</v>
      </c>
      <c r="DD517" s="11">
        <v>2430.5590000000002</v>
      </c>
      <c r="DE517" s="37">
        <v>15136.64</v>
      </c>
      <c r="DF517" s="11">
        <f t="shared" si="24"/>
        <v>17</v>
      </c>
      <c r="DG517" s="11">
        <f t="shared" si="25"/>
        <v>17</v>
      </c>
      <c r="DH517" s="20">
        <f t="shared" ca="1" si="26"/>
        <v>1938.4599999999991</v>
      </c>
      <c r="DI517" s="11">
        <v>0</v>
      </c>
    </row>
    <row r="518" spans="1:113" x14ac:dyDescent="0.25">
      <c r="A518" s="11" t="s">
        <v>57</v>
      </c>
      <c r="B518" s="11" t="s">
        <v>56</v>
      </c>
      <c r="C518" s="11" t="s">
        <v>34</v>
      </c>
      <c r="D518" s="11" t="s">
        <v>56</v>
      </c>
      <c r="E518" s="11" t="s">
        <v>56</v>
      </c>
      <c r="F518" s="11" t="s">
        <v>56</v>
      </c>
      <c r="G518" s="11" t="s">
        <v>173</v>
      </c>
      <c r="H518" s="1">
        <v>42222</v>
      </c>
      <c r="I518" s="11">
        <v>17</v>
      </c>
      <c r="J518" s="11">
        <v>17</v>
      </c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  <c r="BT518" s="11"/>
      <c r="BU518" s="11"/>
      <c r="BV518" s="11"/>
      <c r="BW518" s="11"/>
      <c r="BX518" s="11"/>
      <c r="BY518" s="11"/>
      <c r="BZ518" s="11"/>
      <c r="CA518" s="11"/>
      <c r="CB518" s="11"/>
      <c r="CC518" s="11"/>
      <c r="CD518" s="11"/>
      <c r="CE518" s="11"/>
      <c r="CF518" s="11"/>
      <c r="CG518" s="11"/>
      <c r="CH518" s="11"/>
      <c r="CI518" s="11"/>
      <c r="CJ518" s="11"/>
      <c r="CK518" s="11"/>
      <c r="CL518" s="11"/>
      <c r="CM518" s="11"/>
      <c r="CN518" s="11"/>
      <c r="CO518" s="11"/>
      <c r="CP518" s="11"/>
      <c r="CQ518" s="11"/>
      <c r="CR518" s="11"/>
      <c r="CS518" s="11"/>
      <c r="CT518" s="11"/>
      <c r="CU518" s="11"/>
      <c r="CV518" s="11"/>
      <c r="CW518" s="11"/>
      <c r="CX518" s="11"/>
      <c r="CY518" s="11"/>
      <c r="CZ518" s="11"/>
      <c r="DA518" s="11"/>
      <c r="DB518" s="11"/>
      <c r="DC518" s="11"/>
      <c r="DD518" s="11"/>
      <c r="DF518" s="11">
        <f t="shared" si="24"/>
        <v>17</v>
      </c>
      <c r="DG518" s="11">
        <f t="shared" si="25"/>
        <v>17</v>
      </c>
      <c r="DH518" s="20">
        <f t="shared" ca="1" si="26"/>
        <v>0</v>
      </c>
      <c r="DI518" s="11">
        <v>1</v>
      </c>
    </row>
    <row r="519" spans="1:113" x14ac:dyDescent="0.25">
      <c r="A519" s="11" t="s">
        <v>57</v>
      </c>
      <c r="B519" s="11" t="s">
        <v>56</v>
      </c>
      <c r="C519" s="11" t="s">
        <v>34</v>
      </c>
      <c r="D519" s="11" t="s">
        <v>56</v>
      </c>
      <c r="E519" s="11" t="s">
        <v>56</v>
      </c>
      <c r="F519" s="11" t="s">
        <v>56</v>
      </c>
      <c r="G519" s="11" t="s">
        <v>173</v>
      </c>
      <c r="H519" s="1">
        <v>42222</v>
      </c>
      <c r="I519" s="11">
        <v>17</v>
      </c>
      <c r="J519" s="11">
        <v>18</v>
      </c>
      <c r="K519" s="11">
        <v>9920.9210000000003</v>
      </c>
      <c r="L519" s="11">
        <v>8649.66</v>
      </c>
      <c r="M519" s="11">
        <v>7938.48</v>
      </c>
      <c r="N519" s="11">
        <v>7835.16</v>
      </c>
      <c r="O519" s="11">
        <v>8488.4599999999991</v>
      </c>
      <c r="P519" s="11">
        <v>9428.82</v>
      </c>
      <c r="Q519" s="11">
        <v>9848.7199999999993</v>
      </c>
      <c r="R519" s="11">
        <v>10921.62</v>
      </c>
      <c r="S519" s="11">
        <v>11958.1</v>
      </c>
      <c r="T519" s="11">
        <v>14007.28</v>
      </c>
      <c r="U519" s="11">
        <v>15551.72</v>
      </c>
      <c r="V519" s="11">
        <v>15784.44</v>
      </c>
      <c r="W519" s="11">
        <v>15818</v>
      </c>
      <c r="X519" s="11">
        <v>16016.46</v>
      </c>
      <c r="Y519" s="11">
        <v>16089.2</v>
      </c>
      <c r="Z519" s="11">
        <v>15973.94</v>
      </c>
      <c r="AA519" s="11">
        <v>14844.68</v>
      </c>
      <c r="AB519" s="11">
        <v>14859.32</v>
      </c>
      <c r="AC519" s="11">
        <v>15187.22</v>
      </c>
      <c r="AD519" s="11">
        <v>14797.58</v>
      </c>
      <c r="AE519" s="11">
        <v>14598.9</v>
      </c>
      <c r="AF519" s="11">
        <v>13212.44</v>
      </c>
      <c r="AG519" s="11">
        <v>12271.22</v>
      </c>
      <c r="AH519" s="11">
        <v>11319.72</v>
      </c>
      <c r="AI519" s="37">
        <v>14852</v>
      </c>
      <c r="AJ519" s="11">
        <v>9916.7070000000003</v>
      </c>
      <c r="AK519" s="11">
        <v>8682.0470000000005</v>
      </c>
      <c r="AL519" s="11">
        <v>7946.299</v>
      </c>
      <c r="AM519" s="11">
        <v>7865.2389999999996</v>
      </c>
      <c r="AN519" s="11">
        <v>8469.2849999999999</v>
      </c>
      <c r="AO519" s="11">
        <v>9343.6540000000005</v>
      </c>
      <c r="AP519" s="11">
        <v>9840.4290000000001</v>
      </c>
      <c r="AQ519" s="11">
        <v>10998.38</v>
      </c>
      <c r="AR519" s="11">
        <v>12039.99</v>
      </c>
      <c r="AS519" s="11">
        <v>13999.83</v>
      </c>
      <c r="AT519" s="11">
        <v>15516.02</v>
      </c>
      <c r="AU519" s="11">
        <v>15742.67</v>
      </c>
      <c r="AV519" s="11">
        <v>15808.52</v>
      </c>
      <c r="AW519" s="11">
        <v>16015.59</v>
      </c>
      <c r="AX519" s="11">
        <v>16140.49</v>
      </c>
      <c r="AY519" s="11">
        <v>15974.33</v>
      </c>
      <c r="AZ519" s="11">
        <v>16176.41</v>
      </c>
      <c r="BA519" s="11">
        <v>16150.2</v>
      </c>
      <c r="BB519" s="11">
        <v>15027.93</v>
      </c>
      <c r="BC519" s="11">
        <v>14542.05</v>
      </c>
      <c r="BD519" s="11">
        <v>14423.98</v>
      </c>
      <c r="BE519" s="11">
        <v>13188.91</v>
      </c>
      <c r="BF519" s="11">
        <v>12223.7</v>
      </c>
      <c r="BG519" s="11">
        <v>11205.33</v>
      </c>
      <c r="BH519" s="37">
        <v>16048.6</v>
      </c>
      <c r="BI519" s="11">
        <v>70.925790000000006</v>
      </c>
      <c r="BJ519" s="11">
        <v>70.450869999999995</v>
      </c>
      <c r="BK519" s="11">
        <v>69.683160000000001</v>
      </c>
      <c r="BL519" s="11">
        <v>68.96754</v>
      </c>
      <c r="BM519" s="11">
        <v>68.495609999999999</v>
      </c>
      <c r="BN519" s="11">
        <v>68.009299999999996</v>
      </c>
      <c r="BO519" s="11">
        <v>68.177369999999996</v>
      </c>
      <c r="BP519" s="11">
        <v>70.12527</v>
      </c>
      <c r="BQ519" s="11">
        <v>72.84666</v>
      </c>
      <c r="BR519" s="11">
        <v>75.350520000000003</v>
      </c>
      <c r="BS519" s="11">
        <v>77.760350000000003</v>
      </c>
      <c r="BT519" s="11">
        <v>78.326319999999996</v>
      </c>
      <c r="BU519" s="11">
        <v>77.788420000000002</v>
      </c>
      <c r="BV519" s="11">
        <v>77.970179999999999</v>
      </c>
      <c r="BW519" s="11">
        <v>78.948769999999996</v>
      </c>
      <c r="BX519" s="11">
        <v>79.190529999999995</v>
      </c>
      <c r="BY519" s="11">
        <v>78.225790000000003</v>
      </c>
      <c r="BZ519" s="11">
        <v>77.015969999999996</v>
      </c>
      <c r="CA519" s="11">
        <v>75.73263</v>
      </c>
      <c r="CB519" s="11">
        <v>73.295789999999997</v>
      </c>
      <c r="CC519" s="11">
        <v>71.259119999999996</v>
      </c>
      <c r="CD519" s="11">
        <v>70.292280000000005</v>
      </c>
      <c r="CE519" s="11">
        <v>69.264390000000006</v>
      </c>
      <c r="CF519" s="11">
        <v>68.226140000000001</v>
      </c>
      <c r="CG519" s="11">
        <v>959.51779999999997</v>
      </c>
      <c r="CH519" s="11">
        <v>1038.606</v>
      </c>
      <c r="CI519" s="11">
        <v>966.53729999999996</v>
      </c>
      <c r="CJ519" s="11">
        <v>974.46389999999997</v>
      </c>
      <c r="CK519" s="11">
        <v>766.57730000000004</v>
      </c>
      <c r="CL519" s="11">
        <v>560.48900000000003</v>
      </c>
      <c r="CM519" s="11">
        <v>352.84339999999997</v>
      </c>
      <c r="CN519" s="11">
        <v>548.81899999999996</v>
      </c>
      <c r="CO519" s="11">
        <v>720.11320000000001</v>
      </c>
      <c r="CP519" s="11">
        <v>1430.8330000000001</v>
      </c>
      <c r="CQ519" s="11">
        <v>2201.6799999999998</v>
      </c>
      <c r="CR519" s="11">
        <v>2791.0459999999998</v>
      </c>
      <c r="CS519" s="11">
        <v>3106.154</v>
      </c>
      <c r="CT519" s="11">
        <v>3446.1</v>
      </c>
      <c r="CU519" s="11">
        <v>4114.75</v>
      </c>
      <c r="CV519" s="11">
        <v>6170.1440000000002</v>
      </c>
      <c r="CW519" s="11">
        <v>6188.7960000000003</v>
      </c>
      <c r="CX519" s="11">
        <v>6342.299</v>
      </c>
      <c r="CY519" s="11">
        <v>6499.2960000000003</v>
      </c>
      <c r="CZ519" s="11">
        <v>6005.442</v>
      </c>
      <c r="DA519" s="11">
        <v>3159.7959999999998</v>
      </c>
      <c r="DB519" s="11">
        <v>2177.1439999999998</v>
      </c>
      <c r="DC519" s="11">
        <v>1804.7529999999999</v>
      </c>
      <c r="DD519" s="11">
        <v>1466.1130000000001</v>
      </c>
      <c r="DE519" s="37">
        <v>7613.8450000000003</v>
      </c>
      <c r="DF519" s="11">
        <f t="shared" ref="DF519:DF582" si="27">I519</f>
        <v>17</v>
      </c>
      <c r="DG519" s="11">
        <f t="shared" ref="DG519:DG582" si="28">J519</f>
        <v>18</v>
      </c>
      <c r="DH519" s="20">
        <f t="shared" ca="1" si="26"/>
        <v>1311.3050000000003</v>
      </c>
      <c r="DI519" s="11">
        <v>0</v>
      </c>
    </row>
    <row r="520" spans="1:113" x14ac:dyDescent="0.25">
      <c r="A520" s="11" t="s">
        <v>57</v>
      </c>
      <c r="B520" s="11" t="s">
        <v>56</v>
      </c>
      <c r="C520" s="11" t="s">
        <v>34</v>
      </c>
      <c r="D520" s="11" t="s">
        <v>56</v>
      </c>
      <c r="E520" s="11" t="s">
        <v>56</v>
      </c>
      <c r="F520" s="11" t="s">
        <v>56</v>
      </c>
      <c r="G520" s="11" t="s">
        <v>173</v>
      </c>
      <c r="H520" s="1">
        <v>42229</v>
      </c>
      <c r="I520" s="11">
        <v>18</v>
      </c>
      <c r="J520" s="11">
        <v>19</v>
      </c>
      <c r="K520" s="11">
        <v>12314.8</v>
      </c>
      <c r="L520" s="11">
        <v>10737.54</v>
      </c>
      <c r="M520" s="11">
        <v>10093.66</v>
      </c>
      <c r="N520" s="11">
        <v>10033.84</v>
      </c>
      <c r="O520" s="11">
        <v>10791.24</v>
      </c>
      <c r="P520" s="11">
        <v>11673.5</v>
      </c>
      <c r="Q520" s="11">
        <v>12043.96</v>
      </c>
      <c r="R520" s="11">
        <v>13172.84</v>
      </c>
      <c r="S520" s="11">
        <v>14870.94</v>
      </c>
      <c r="T520" s="11">
        <v>17476.36</v>
      </c>
      <c r="U520" s="11">
        <v>19013.3</v>
      </c>
      <c r="V520" s="11">
        <v>19650.72</v>
      </c>
      <c r="W520" s="11">
        <v>20075.900000000001</v>
      </c>
      <c r="X520" s="11">
        <v>20329.54</v>
      </c>
      <c r="Y520" s="11">
        <v>20402.419999999998</v>
      </c>
      <c r="Z520" s="11">
        <v>20423.98</v>
      </c>
      <c r="AA520" s="11">
        <v>20367.14</v>
      </c>
      <c r="AB520" s="11">
        <v>18750.2</v>
      </c>
      <c r="AC520" s="11">
        <v>18132.22</v>
      </c>
      <c r="AD520" s="11">
        <v>18883.34</v>
      </c>
      <c r="AE520" s="11">
        <v>18624.36</v>
      </c>
      <c r="AF520" s="11">
        <v>17077.8</v>
      </c>
      <c r="AG520" s="11">
        <v>15830.26</v>
      </c>
      <c r="AH520" s="11">
        <v>14760.84</v>
      </c>
      <c r="AI520" s="37">
        <v>18441.21</v>
      </c>
      <c r="AJ520" s="11">
        <v>12356.21</v>
      </c>
      <c r="AK520" s="11">
        <v>10782.6</v>
      </c>
      <c r="AL520" s="11">
        <v>10117.120000000001</v>
      </c>
      <c r="AM520" s="11">
        <v>10073.9</v>
      </c>
      <c r="AN520" s="11">
        <v>10770.15</v>
      </c>
      <c r="AO520" s="11">
        <v>11585.22</v>
      </c>
      <c r="AP520" s="11">
        <v>12031.18</v>
      </c>
      <c r="AQ520" s="11">
        <v>13261.22</v>
      </c>
      <c r="AR520" s="11">
        <v>14949.71</v>
      </c>
      <c r="AS520" s="11">
        <v>17473.490000000002</v>
      </c>
      <c r="AT520" s="11">
        <v>18968.580000000002</v>
      </c>
      <c r="AU520" s="11">
        <v>19587.78</v>
      </c>
      <c r="AV520" s="11">
        <v>20047.3</v>
      </c>
      <c r="AW520" s="11">
        <v>20340.490000000002</v>
      </c>
      <c r="AX520" s="11">
        <v>20448.21</v>
      </c>
      <c r="AY520" s="11">
        <v>20596.45</v>
      </c>
      <c r="AZ520" s="11">
        <v>20407.900000000001</v>
      </c>
      <c r="BA520" s="11">
        <v>20593.13</v>
      </c>
      <c r="BB520" s="11">
        <v>19484.32</v>
      </c>
      <c r="BC520" s="11">
        <v>18749.5</v>
      </c>
      <c r="BD520" s="11">
        <v>18485.36</v>
      </c>
      <c r="BE520" s="11">
        <v>17080.349999999999</v>
      </c>
      <c r="BF520" s="11">
        <v>15810.34</v>
      </c>
      <c r="BG520" s="11">
        <v>14674.65</v>
      </c>
      <c r="BH520" s="37">
        <v>20002.02</v>
      </c>
      <c r="BI520" s="11">
        <v>72.843329999999995</v>
      </c>
      <c r="BJ520" s="11">
        <v>72.224260000000001</v>
      </c>
      <c r="BK520" s="11">
        <v>71.807959999999994</v>
      </c>
      <c r="BL520" s="11">
        <v>71.488330000000005</v>
      </c>
      <c r="BM520" s="11">
        <v>70.79871</v>
      </c>
      <c r="BN520" s="11">
        <v>70.380740000000003</v>
      </c>
      <c r="BO520" s="11">
        <v>70.455560000000006</v>
      </c>
      <c r="BP520" s="11">
        <v>72.897779999999997</v>
      </c>
      <c r="BQ520" s="11">
        <v>76.415180000000007</v>
      </c>
      <c r="BR520" s="11">
        <v>80.26482</v>
      </c>
      <c r="BS520" s="11">
        <v>83.635189999999994</v>
      </c>
      <c r="BT520" s="11">
        <v>86.277780000000007</v>
      </c>
      <c r="BU520" s="11">
        <v>87.95</v>
      </c>
      <c r="BV520" s="11">
        <v>88.796300000000002</v>
      </c>
      <c r="BW520" s="11">
        <v>88.751850000000005</v>
      </c>
      <c r="BX520" s="11">
        <v>89.896289999999993</v>
      </c>
      <c r="BY520" s="11">
        <v>89.65</v>
      </c>
      <c r="BZ520" s="11">
        <v>88.698149999999998</v>
      </c>
      <c r="CA520" s="11">
        <v>86.172219999999996</v>
      </c>
      <c r="CB520" s="11">
        <v>82.526110000000003</v>
      </c>
      <c r="CC520" s="11">
        <v>79.361109999999996</v>
      </c>
      <c r="CD520" s="11">
        <v>77.915369999999996</v>
      </c>
      <c r="CE520" s="11">
        <v>76.808149999999998</v>
      </c>
      <c r="CF520" s="11">
        <v>76.150559999999999</v>
      </c>
      <c r="CG520" s="11">
        <v>1663.6880000000001</v>
      </c>
      <c r="CH520" s="11">
        <v>1719.546</v>
      </c>
      <c r="CI520" s="11">
        <v>1476.4739999999999</v>
      </c>
      <c r="CJ520" s="11">
        <v>1396.1759999999999</v>
      </c>
      <c r="CK520" s="11">
        <v>1085.4059999999999</v>
      </c>
      <c r="CL520" s="11">
        <v>753.79949999999997</v>
      </c>
      <c r="CM520" s="11">
        <v>519.08939999999996</v>
      </c>
      <c r="CN520" s="11">
        <v>712.42830000000004</v>
      </c>
      <c r="CO520" s="11">
        <v>950.6069</v>
      </c>
      <c r="CP520" s="11">
        <v>1790.47</v>
      </c>
      <c r="CQ520" s="11">
        <v>2758.09</v>
      </c>
      <c r="CR520" s="11">
        <v>3402.194</v>
      </c>
      <c r="CS520" s="11">
        <v>3838.3339999999998</v>
      </c>
      <c r="CT520" s="11">
        <v>4465.8410000000003</v>
      </c>
      <c r="CU520" s="11">
        <v>5398.2889999999998</v>
      </c>
      <c r="CV520" s="11">
        <v>7687.5950000000003</v>
      </c>
      <c r="CW520" s="11">
        <v>12003.57</v>
      </c>
      <c r="CX520" s="11">
        <v>12483.35</v>
      </c>
      <c r="CY520" s="11">
        <v>6698.7719999999999</v>
      </c>
      <c r="CZ520" s="11">
        <v>5821.2160000000003</v>
      </c>
      <c r="DA520" s="11">
        <v>4594.1570000000002</v>
      </c>
      <c r="DB520" s="11">
        <v>3628.9659999999999</v>
      </c>
      <c r="DC520" s="11">
        <v>3245.2190000000001</v>
      </c>
      <c r="DD520" s="11">
        <v>2769.3</v>
      </c>
      <c r="DE520" s="37">
        <v>10919.48</v>
      </c>
      <c r="DF520" s="11">
        <f t="shared" si="27"/>
        <v>18</v>
      </c>
      <c r="DG520" s="11">
        <f t="shared" si="28"/>
        <v>19</v>
      </c>
      <c r="DH520" s="20">
        <f t="shared" ca="1" si="26"/>
        <v>1597.5149999999994</v>
      </c>
      <c r="DI520" s="11">
        <v>0</v>
      </c>
    </row>
    <row r="521" spans="1:113" x14ac:dyDescent="0.25">
      <c r="A521" s="11" t="s">
        <v>57</v>
      </c>
      <c r="B521" s="11" t="s">
        <v>56</v>
      </c>
      <c r="C521" s="11" t="s">
        <v>34</v>
      </c>
      <c r="D521" s="11" t="s">
        <v>56</v>
      </c>
      <c r="E521" s="11" t="s">
        <v>56</v>
      </c>
      <c r="F521" s="11" t="s">
        <v>56</v>
      </c>
      <c r="G521" s="11" t="s">
        <v>173</v>
      </c>
      <c r="H521" s="1">
        <v>42230</v>
      </c>
      <c r="I521" s="11">
        <v>17</v>
      </c>
      <c r="J521" s="11">
        <v>17</v>
      </c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  <c r="CB521" s="11"/>
      <c r="CC521" s="11"/>
      <c r="CD521" s="11"/>
      <c r="CE521" s="11"/>
      <c r="CF521" s="11"/>
      <c r="CG521" s="11"/>
      <c r="CH521" s="11"/>
      <c r="CI521" s="11"/>
      <c r="CJ521" s="11"/>
      <c r="CK521" s="11"/>
      <c r="CL521" s="11"/>
      <c r="CM521" s="11"/>
      <c r="CN521" s="11"/>
      <c r="CO521" s="11"/>
      <c r="CP521" s="11"/>
      <c r="CQ521" s="11"/>
      <c r="CR521" s="11"/>
      <c r="CS521" s="11"/>
      <c r="CT521" s="11"/>
      <c r="CU521" s="11"/>
      <c r="CV521" s="11"/>
      <c r="CW521" s="11"/>
      <c r="CX521" s="11"/>
      <c r="CY521" s="11"/>
      <c r="CZ521" s="11"/>
      <c r="DA521" s="11"/>
      <c r="DB521" s="11"/>
      <c r="DC521" s="11"/>
      <c r="DD521" s="11"/>
      <c r="DF521" s="11">
        <f t="shared" si="27"/>
        <v>17</v>
      </c>
      <c r="DG521" s="11">
        <f t="shared" si="28"/>
        <v>17</v>
      </c>
      <c r="DH521" s="20">
        <f t="shared" ref="DH521:DH584" ca="1" si="29">(SUM(OFFSET($AJ521, 0, $DF521-1, 1, $DG521-$DF521+1))-SUM(OFFSET($K521, 0, $DF521-1, 1, $DG521-$DF521+1)))/($DG521-$DF521+1)</f>
        <v>0</v>
      </c>
      <c r="DI521" s="11">
        <v>1</v>
      </c>
    </row>
    <row r="522" spans="1:113" x14ac:dyDescent="0.25">
      <c r="A522" s="11" t="s">
        <v>57</v>
      </c>
      <c r="B522" s="11" t="s">
        <v>56</v>
      </c>
      <c r="C522" s="11" t="s">
        <v>34</v>
      </c>
      <c r="D522" s="11" t="s">
        <v>56</v>
      </c>
      <c r="E522" s="11" t="s">
        <v>56</v>
      </c>
      <c r="F522" s="11" t="s">
        <v>56</v>
      </c>
      <c r="G522" s="11" t="s">
        <v>173</v>
      </c>
      <c r="H522" s="1">
        <v>42230</v>
      </c>
      <c r="I522" s="11">
        <v>17</v>
      </c>
      <c r="J522" s="11">
        <v>18</v>
      </c>
      <c r="K522" s="11">
        <v>7247.96</v>
      </c>
      <c r="L522" s="11">
        <v>6916.24</v>
      </c>
      <c r="M522" s="11">
        <v>6537.6</v>
      </c>
      <c r="N522" s="11">
        <v>6455.08</v>
      </c>
      <c r="O522" s="11">
        <v>7309.66</v>
      </c>
      <c r="P522" s="11">
        <v>8057.02</v>
      </c>
      <c r="Q522" s="11">
        <v>8206.9599999999991</v>
      </c>
      <c r="R522" s="11">
        <v>8815.2000000000007</v>
      </c>
      <c r="S522" s="11">
        <v>9810.9</v>
      </c>
      <c r="T522" s="11">
        <v>11396.74</v>
      </c>
      <c r="U522" s="11">
        <v>12107.36</v>
      </c>
      <c r="V522" s="11">
        <v>12215.56</v>
      </c>
      <c r="W522" s="11">
        <v>12207.95</v>
      </c>
      <c r="X522" s="11">
        <v>12241.97</v>
      </c>
      <c r="Y522" s="11">
        <v>12254.44</v>
      </c>
      <c r="Z522" s="11">
        <v>12311.03</v>
      </c>
      <c r="AA522" s="11">
        <v>11635.69</v>
      </c>
      <c r="AB522" s="11">
        <v>11615.2</v>
      </c>
      <c r="AC522" s="11">
        <v>11465.34</v>
      </c>
      <c r="AD522" s="11">
        <v>11362.45</v>
      </c>
      <c r="AE522" s="11">
        <v>11322.13</v>
      </c>
      <c r="AF522" s="11">
        <v>10129.23</v>
      </c>
      <c r="AG522" s="11">
        <v>9510.66</v>
      </c>
      <c r="AH522" s="11">
        <v>8818.4069999999992</v>
      </c>
      <c r="AI522" s="37">
        <v>11625.45</v>
      </c>
      <c r="AJ522" s="11">
        <v>7248.5420000000004</v>
      </c>
      <c r="AK522" s="11">
        <v>6906.9669999999996</v>
      </c>
      <c r="AL522" s="11">
        <v>6524.7139999999999</v>
      </c>
      <c r="AM522" s="11">
        <v>6477.44</v>
      </c>
      <c r="AN522" s="11">
        <v>7280.0659999999998</v>
      </c>
      <c r="AO522" s="11">
        <v>7969.7259999999997</v>
      </c>
      <c r="AP522" s="11">
        <v>8192.4830000000002</v>
      </c>
      <c r="AQ522" s="11">
        <v>8870.7129999999997</v>
      </c>
      <c r="AR522" s="11">
        <v>9881.7389999999996</v>
      </c>
      <c r="AS522" s="11">
        <v>11416.75</v>
      </c>
      <c r="AT522" s="11">
        <v>12098.64</v>
      </c>
      <c r="AU522" s="11">
        <v>12189.28</v>
      </c>
      <c r="AV522" s="11">
        <v>12195.29</v>
      </c>
      <c r="AW522" s="11">
        <v>12225.43</v>
      </c>
      <c r="AX522" s="11">
        <v>12263.02</v>
      </c>
      <c r="AY522" s="11">
        <v>12260.55</v>
      </c>
      <c r="AZ522" s="11">
        <v>12415.23</v>
      </c>
      <c r="BA522" s="11">
        <v>12313.31</v>
      </c>
      <c r="BB522" s="11">
        <v>11343.24</v>
      </c>
      <c r="BC522" s="11">
        <v>11186.42</v>
      </c>
      <c r="BD522" s="11">
        <v>11191.8</v>
      </c>
      <c r="BE522" s="11">
        <v>10134.25</v>
      </c>
      <c r="BF522" s="11">
        <v>9499.9509999999991</v>
      </c>
      <c r="BG522" s="11">
        <v>8767.6370000000006</v>
      </c>
      <c r="BH522" s="37">
        <v>12246.46</v>
      </c>
      <c r="BI522" s="11">
        <v>71.222110000000001</v>
      </c>
      <c r="BJ522" s="11">
        <v>70.301839999999999</v>
      </c>
      <c r="BK522" s="11">
        <v>70.205789999999993</v>
      </c>
      <c r="BL522" s="11">
        <v>69.541319999999999</v>
      </c>
      <c r="BM522" s="11">
        <v>69.415000000000006</v>
      </c>
      <c r="BN522" s="11">
        <v>69.149479999999997</v>
      </c>
      <c r="BO522" s="11">
        <v>68.873679999999993</v>
      </c>
      <c r="BP522" s="11">
        <v>70.556579999999997</v>
      </c>
      <c r="BQ522" s="11">
        <v>73.083680000000001</v>
      </c>
      <c r="BR522" s="11">
        <v>76.089740000000006</v>
      </c>
      <c r="BS522" s="11">
        <v>78.561319999999995</v>
      </c>
      <c r="BT522" s="11">
        <v>80.458160000000007</v>
      </c>
      <c r="BU522" s="11">
        <v>81.670789999999997</v>
      </c>
      <c r="BV522" s="11">
        <v>83.271060000000006</v>
      </c>
      <c r="BW522" s="11">
        <v>84.526319999999998</v>
      </c>
      <c r="BX522" s="11">
        <v>85.576319999999996</v>
      </c>
      <c r="BY522" s="11">
        <v>85.213160000000002</v>
      </c>
      <c r="BZ522" s="11">
        <v>83.697370000000006</v>
      </c>
      <c r="CA522" s="11">
        <v>82.339470000000006</v>
      </c>
      <c r="CB522" s="11">
        <v>79.75</v>
      </c>
      <c r="CC522" s="11">
        <v>78.03</v>
      </c>
      <c r="CD522" s="11">
        <v>76.181309999999996</v>
      </c>
      <c r="CE522" s="11">
        <v>74.292109999999994</v>
      </c>
      <c r="CF522" s="11">
        <v>73.13158</v>
      </c>
      <c r="CG522" s="11">
        <v>693.63279999999997</v>
      </c>
      <c r="CH522" s="11">
        <v>810.19309999999996</v>
      </c>
      <c r="CI522" s="11">
        <v>847.70709999999997</v>
      </c>
      <c r="CJ522" s="11">
        <v>924.44889999999998</v>
      </c>
      <c r="CK522" s="11">
        <v>731.29390000000001</v>
      </c>
      <c r="CL522" s="11">
        <v>513.66489999999999</v>
      </c>
      <c r="CM522" s="11">
        <v>302.60169999999999</v>
      </c>
      <c r="CN522" s="11">
        <v>451.92989999999998</v>
      </c>
      <c r="CO522" s="11">
        <v>575.26869999999997</v>
      </c>
      <c r="CP522" s="11">
        <v>1214.8330000000001</v>
      </c>
      <c r="CQ522" s="11">
        <v>1952.8620000000001</v>
      </c>
      <c r="CR522" s="11">
        <v>2584.9110000000001</v>
      </c>
      <c r="CS522" s="11">
        <v>2846.8069999999998</v>
      </c>
      <c r="CT522" s="11">
        <v>3193.59</v>
      </c>
      <c r="CU522" s="11">
        <v>3741.9459999999999</v>
      </c>
      <c r="CV522" s="11">
        <v>5489.4690000000001</v>
      </c>
      <c r="CW522" s="11">
        <v>5529.8339999999998</v>
      </c>
      <c r="CX522" s="11">
        <v>5807.835</v>
      </c>
      <c r="CY522" s="11">
        <v>6065.4040000000005</v>
      </c>
      <c r="CZ522" s="11">
        <v>5656.009</v>
      </c>
      <c r="DA522" s="11">
        <v>3159.3820000000001</v>
      </c>
      <c r="DB522" s="11">
        <v>2223.9340000000002</v>
      </c>
      <c r="DC522" s="11">
        <v>1704.692</v>
      </c>
      <c r="DD522" s="11">
        <v>1255.395</v>
      </c>
      <c r="DE522" s="37">
        <v>6833.4189999999999</v>
      </c>
      <c r="DF522" s="11">
        <f t="shared" si="27"/>
        <v>17</v>
      </c>
      <c r="DG522" s="11">
        <f t="shared" si="28"/>
        <v>18</v>
      </c>
      <c r="DH522" s="20">
        <f t="shared" ca="1" si="29"/>
        <v>738.82500000000073</v>
      </c>
      <c r="DI522" s="11">
        <v>0</v>
      </c>
    </row>
    <row r="523" spans="1:113" x14ac:dyDescent="0.25">
      <c r="A523" s="11" t="s">
        <v>57</v>
      </c>
      <c r="B523" s="11" t="s">
        <v>56</v>
      </c>
      <c r="C523" s="11" t="s">
        <v>34</v>
      </c>
      <c r="D523" s="11" t="s">
        <v>56</v>
      </c>
      <c r="E523" s="11" t="s">
        <v>56</v>
      </c>
      <c r="F523" s="11" t="s">
        <v>56</v>
      </c>
      <c r="G523" s="11" t="s">
        <v>173</v>
      </c>
      <c r="H523" s="1">
        <v>42230</v>
      </c>
      <c r="I523" s="11">
        <v>18</v>
      </c>
      <c r="J523" s="11">
        <v>18</v>
      </c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  <c r="BT523" s="11"/>
      <c r="BU523" s="11"/>
      <c r="BV523" s="11"/>
      <c r="BW523" s="11"/>
      <c r="BX523" s="11"/>
      <c r="BY523" s="11"/>
      <c r="BZ523" s="11"/>
      <c r="CA523" s="11"/>
      <c r="CB523" s="11"/>
      <c r="CC523" s="11"/>
      <c r="CD523" s="11"/>
      <c r="CE523" s="11"/>
      <c r="CF523" s="11"/>
      <c r="CG523" s="11"/>
      <c r="CH523" s="11"/>
      <c r="CI523" s="11"/>
      <c r="CJ523" s="11"/>
      <c r="CK523" s="11"/>
      <c r="CL523" s="11"/>
      <c r="CM523" s="11"/>
      <c r="CN523" s="11"/>
      <c r="CO523" s="11"/>
      <c r="CP523" s="11"/>
      <c r="CQ523" s="11"/>
      <c r="CR523" s="11"/>
      <c r="CS523" s="11"/>
      <c r="CT523" s="11"/>
      <c r="CU523" s="11"/>
      <c r="CV523" s="11"/>
      <c r="CW523" s="11"/>
      <c r="CX523" s="11"/>
      <c r="CY523" s="11"/>
      <c r="CZ523" s="11"/>
      <c r="DA523" s="11"/>
      <c r="DB523" s="11"/>
      <c r="DC523" s="11"/>
      <c r="DD523" s="11"/>
      <c r="DF523" s="11">
        <f t="shared" si="27"/>
        <v>18</v>
      </c>
      <c r="DG523" s="11">
        <f t="shared" si="28"/>
        <v>18</v>
      </c>
      <c r="DH523" s="20">
        <f t="shared" ca="1" si="29"/>
        <v>0</v>
      </c>
      <c r="DI523" s="11">
        <v>1</v>
      </c>
    </row>
    <row r="524" spans="1:113" x14ac:dyDescent="0.25">
      <c r="A524" s="11" t="s">
        <v>57</v>
      </c>
      <c r="B524" s="11" t="s">
        <v>56</v>
      </c>
      <c r="C524" s="11" t="s">
        <v>34</v>
      </c>
      <c r="D524" s="11" t="s">
        <v>56</v>
      </c>
      <c r="E524" s="11" t="s">
        <v>56</v>
      </c>
      <c r="F524" s="11" t="s">
        <v>56</v>
      </c>
      <c r="G524" s="11" t="s">
        <v>173</v>
      </c>
      <c r="H524" s="1">
        <v>42233</v>
      </c>
      <c r="I524" s="11">
        <v>17</v>
      </c>
      <c r="J524" s="11">
        <v>18</v>
      </c>
      <c r="K524" s="11">
        <v>14002.84</v>
      </c>
      <c r="L524" s="11">
        <v>12620.34</v>
      </c>
      <c r="M524" s="11">
        <v>11957.88</v>
      </c>
      <c r="N524" s="11">
        <v>12008.98</v>
      </c>
      <c r="O524" s="11">
        <v>12237.58</v>
      </c>
      <c r="P524" s="11">
        <v>13434.96</v>
      </c>
      <c r="Q524" s="11">
        <v>14077.96</v>
      </c>
      <c r="R524" s="11">
        <v>15378.88</v>
      </c>
      <c r="S524" s="11">
        <v>17191.16</v>
      </c>
      <c r="T524" s="11">
        <v>19825.080000000002</v>
      </c>
      <c r="U524" s="11">
        <v>21177.200000000001</v>
      </c>
      <c r="V524" s="11">
        <v>21627.06</v>
      </c>
      <c r="W524" s="11">
        <v>21578.04</v>
      </c>
      <c r="X524" s="11">
        <v>20475.66</v>
      </c>
      <c r="Y524" s="11">
        <v>21180.2</v>
      </c>
      <c r="Z524" s="11">
        <v>21167.200000000001</v>
      </c>
      <c r="AA524" s="11">
        <v>19703.560000000001</v>
      </c>
      <c r="AB524" s="11">
        <v>19117.900000000001</v>
      </c>
      <c r="AC524" s="11">
        <v>19708.52</v>
      </c>
      <c r="AD524" s="11">
        <v>19186.18</v>
      </c>
      <c r="AE524" s="11">
        <v>19032.560000000001</v>
      </c>
      <c r="AF524" s="11">
        <v>17382.060000000001</v>
      </c>
      <c r="AG524" s="11">
        <v>16269.92</v>
      </c>
      <c r="AH524" s="11">
        <v>15079.82</v>
      </c>
      <c r="AI524" s="37">
        <v>19410.73</v>
      </c>
      <c r="AJ524" s="11">
        <v>14051.92</v>
      </c>
      <c r="AK524" s="11">
        <v>12669.15</v>
      </c>
      <c r="AL524" s="11">
        <v>11985.67</v>
      </c>
      <c r="AM524" s="11">
        <v>12049.3</v>
      </c>
      <c r="AN524" s="11">
        <v>12216.74</v>
      </c>
      <c r="AO524" s="11">
        <v>13338.71</v>
      </c>
      <c r="AP524" s="11">
        <v>14063.03</v>
      </c>
      <c r="AQ524" s="11">
        <v>15471.54</v>
      </c>
      <c r="AR524" s="11">
        <v>17277.62</v>
      </c>
      <c r="AS524" s="11">
        <v>19829.59</v>
      </c>
      <c r="AT524" s="11">
        <v>21146.07</v>
      </c>
      <c r="AU524" s="11">
        <v>21573.73</v>
      </c>
      <c r="AV524" s="11">
        <v>21557.65</v>
      </c>
      <c r="AW524" s="11">
        <v>20477.27</v>
      </c>
      <c r="AX524" s="11">
        <v>21220.65</v>
      </c>
      <c r="AY524" s="11">
        <v>21112.9</v>
      </c>
      <c r="AZ524" s="11">
        <v>21594.12</v>
      </c>
      <c r="BA524" s="11">
        <v>20992.91</v>
      </c>
      <c r="BB524" s="11">
        <v>19640.599999999999</v>
      </c>
      <c r="BC524" s="11">
        <v>19013.830000000002</v>
      </c>
      <c r="BD524" s="11">
        <v>18874.86</v>
      </c>
      <c r="BE524" s="11">
        <v>17374.560000000001</v>
      </c>
      <c r="BF524" s="11">
        <v>16245.91</v>
      </c>
      <c r="BG524" s="11">
        <v>14989.59</v>
      </c>
      <c r="BH524" s="37">
        <v>21135.17</v>
      </c>
      <c r="BI524" s="11">
        <v>74.25515</v>
      </c>
      <c r="BJ524" s="11">
        <v>73.462429999999998</v>
      </c>
      <c r="BK524" s="11">
        <v>72.729089999999999</v>
      </c>
      <c r="BL524" s="11">
        <v>72.415450000000007</v>
      </c>
      <c r="BM524" s="11">
        <v>72.108029999999999</v>
      </c>
      <c r="BN524" s="11">
        <v>72.062269999999998</v>
      </c>
      <c r="BO524" s="11">
        <v>72.015299999999996</v>
      </c>
      <c r="BP524" s="11">
        <v>73.779690000000002</v>
      </c>
      <c r="BQ524" s="11">
        <v>77.422730000000001</v>
      </c>
      <c r="BR524" s="11">
        <v>80.431820000000002</v>
      </c>
      <c r="BS524" s="11">
        <v>81.613640000000004</v>
      </c>
      <c r="BT524" s="11">
        <v>82.627269999999996</v>
      </c>
      <c r="BU524" s="11">
        <v>82.816670000000002</v>
      </c>
      <c r="BV524" s="11">
        <v>82.840909999999994</v>
      </c>
      <c r="BW524" s="11">
        <v>82.930310000000006</v>
      </c>
      <c r="BX524" s="11">
        <v>83.153030000000001</v>
      </c>
      <c r="BY524" s="11">
        <v>82.140910000000005</v>
      </c>
      <c r="BZ524" s="11">
        <v>80.768180000000001</v>
      </c>
      <c r="CA524" s="11">
        <v>78.526820000000001</v>
      </c>
      <c r="CB524" s="11">
        <v>76.156809999999993</v>
      </c>
      <c r="CC524" s="11">
        <v>74.48818</v>
      </c>
      <c r="CD524" s="11">
        <v>73.266369999999995</v>
      </c>
      <c r="CE524" s="11">
        <v>72.59</v>
      </c>
      <c r="CF524" s="11">
        <v>72.185460000000006</v>
      </c>
      <c r="CG524" s="11">
        <v>1854.9680000000001</v>
      </c>
      <c r="CH524" s="11">
        <v>1874.9849999999999</v>
      </c>
      <c r="CI524" s="11">
        <v>1646.761</v>
      </c>
      <c r="CJ524" s="11">
        <v>1586.3869999999999</v>
      </c>
      <c r="CK524" s="11">
        <v>1220.645</v>
      </c>
      <c r="CL524" s="11">
        <v>839.45039999999995</v>
      </c>
      <c r="CM524" s="11">
        <v>553.2921</v>
      </c>
      <c r="CN524" s="11">
        <v>746.40170000000001</v>
      </c>
      <c r="CO524" s="11">
        <v>1017.228</v>
      </c>
      <c r="CP524" s="11">
        <v>1912.4680000000001</v>
      </c>
      <c r="CQ524" s="11">
        <v>2944.4409999999998</v>
      </c>
      <c r="CR524" s="11">
        <v>3603.3589999999999</v>
      </c>
      <c r="CS524" s="11">
        <v>4061.7289999999998</v>
      </c>
      <c r="CT524" s="11">
        <v>4802.933</v>
      </c>
      <c r="CU524" s="11">
        <v>5707.9369999999999</v>
      </c>
      <c r="CV524" s="11">
        <v>8765.8780000000006</v>
      </c>
      <c r="CW524" s="11">
        <v>9139.4189999999999</v>
      </c>
      <c r="CX524" s="11">
        <v>9645.5249999999996</v>
      </c>
      <c r="CY524" s="11">
        <v>10085.91</v>
      </c>
      <c r="CZ524" s="11">
        <v>8859.3340000000007</v>
      </c>
      <c r="DA524" s="11">
        <v>4993.4660000000003</v>
      </c>
      <c r="DB524" s="11">
        <v>4011.2449999999999</v>
      </c>
      <c r="DC524" s="11">
        <v>3502.8119999999999</v>
      </c>
      <c r="DD524" s="11">
        <v>2883.6179999999999</v>
      </c>
      <c r="DE524" s="37">
        <v>11223.55</v>
      </c>
      <c r="DF524" s="11">
        <f t="shared" si="27"/>
        <v>17</v>
      </c>
      <c r="DG524" s="11">
        <f t="shared" si="28"/>
        <v>18</v>
      </c>
      <c r="DH524" s="20">
        <f t="shared" ca="1" si="29"/>
        <v>1882.7849999999962</v>
      </c>
      <c r="DI524" s="11">
        <v>0</v>
      </c>
    </row>
    <row r="525" spans="1:113" x14ac:dyDescent="0.25">
      <c r="A525" s="11" t="s">
        <v>57</v>
      </c>
      <c r="B525" s="11" t="s">
        <v>56</v>
      </c>
      <c r="C525" s="11" t="s">
        <v>34</v>
      </c>
      <c r="D525" s="11" t="s">
        <v>56</v>
      </c>
      <c r="E525" s="11" t="s">
        <v>56</v>
      </c>
      <c r="F525" s="11" t="s">
        <v>56</v>
      </c>
      <c r="G525" s="11" t="s">
        <v>173</v>
      </c>
      <c r="H525" s="1">
        <v>42242</v>
      </c>
      <c r="I525" s="11">
        <v>16</v>
      </c>
      <c r="J525" s="11">
        <v>19</v>
      </c>
      <c r="K525" s="11">
        <v>7660.12</v>
      </c>
      <c r="L525" s="11">
        <v>6942.24</v>
      </c>
      <c r="M525" s="11">
        <v>6742.42</v>
      </c>
      <c r="N525" s="11">
        <v>6773.52</v>
      </c>
      <c r="O525" s="11">
        <v>7712.56</v>
      </c>
      <c r="P525" s="11">
        <v>8621.36</v>
      </c>
      <c r="Q525" s="11">
        <v>9081.06</v>
      </c>
      <c r="R525" s="11">
        <v>9363.36</v>
      </c>
      <c r="S525" s="11">
        <v>10073</v>
      </c>
      <c r="T525" s="11">
        <v>11367.96</v>
      </c>
      <c r="U525" s="11">
        <v>12449.06</v>
      </c>
      <c r="V525" s="11">
        <v>12752.94</v>
      </c>
      <c r="W525" s="11">
        <v>12963.42</v>
      </c>
      <c r="X525" s="11">
        <v>12991.28</v>
      </c>
      <c r="Y525" s="11">
        <v>12885.44</v>
      </c>
      <c r="Z525" s="11">
        <v>11758.06</v>
      </c>
      <c r="AA525" s="11">
        <v>11824.6</v>
      </c>
      <c r="AB525" s="11">
        <v>11688.76</v>
      </c>
      <c r="AC525" s="11">
        <v>11107.24</v>
      </c>
      <c r="AD525" s="11">
        <v>11682.14</v>
      </c>
      <c r="AE525" s="11">
        <v>11283.34</v>
      </c>
      <c r="AF525" s="11">
        <v>10176.06</v>
      </c>
      <c r="AG525" s="11">
        <v>9226.44</v>
      </c>
      <c r="AH525" s="11">
        <v>8543.86</v>
      </c>
      <c r="AI525" s="37">
        <v>11594.66</v>
      </c>
      <c r="AJ525" s="11">
        <v>7660.7030000000004</v>
      </c>
      <c r="AK525" s="11">
        <v>6932.9669999999996</v>
      </c>
      <c r="AL525" s="11">
        <v>6729.5339999999997</v>
      </c>
      <c r="AM525" s="11">
        <v>6795.88</v>
      </c>
      <c r="AN525" s="11">
        <v>7682.9660000000003</v>
      </c>
      <c r="AO525" s="11">
        <v>8534.0660000000007</v>
      </c>
      <c r="AP525" s="11">
        <v>9066.5840000000007</v>
      </c>
      <c r="AQ525" s="11">
        <v>9418.8729999999996</v>
      </c>
      <c r="AR525" s="11">
        <v>10143.84</v>
      </c>
      <c r="AS525" s="11">
        <v>11387.97</v>
      </c>
      <c r="AT525" s="11">
        <v>12440.34</v>
      </c>
      <c r="AU525" s="11">
        <v>12726.66</v>
      </c>
      <c r="AV525" s="11">
        <v>12950.76</v>
      </c>
      <c r="AW525" s="11">
        <v>12974.75</v>
      </c>
      <c r="AX525" s="11">
        <v>12791.33</v>
      </c>
      <c r="AY525" s="11">
        <v>12798.91</v>
      </c>
      <c r="AZ525" s="11">
        <v>12797.96</v>
      </c>
      <c r="BA525" s="11">
        <v>12610.98</v>
      </c>
      <c r="BB525" s="11">
        <v>11705.32</v>
      </c>
      <c r="BC525" s="11">
        <v>11566.94</v>
      </c>
      <c r="BD525" s="11">
        <v>11153</v>
      </c>
      <c r="BE525" s="11">
        <v>10181.08</v>
      </c>
      <c r="BF525" s="11">
        <v>9215.7309999999998</v>
      </c>
      <c r="BG525" s="11">
        <v>8493.09</v>
      </c>
      <c r="BH525" s="37">
        <v>12515.19</v>
      </c>
      <c r="BI525" s="11">
        <v>73.57105</v>
      </c>
      <c r="BJ525" s="11">
        <v>73.360529999999997</v>
      </c>
      <c r="BK525" s="11">
        <v>73.234210000000004</v>
      </c>
      <c r="BL525" s="11">
        <v>72.426320000000004</v>
      </c>
      <c r="BM525" s="11">
        <v>71.471050000000005</v>
      </c>
      <c r="BN525" s="11">
        <v>70.864469999999997</v>
      </c>
      <c r="BO525" s="11">
        <v>71.038160000000005</v>
      </c>
      <c r="BP525" s="11">
        <v>71.502629999999996</v>
      </c>
      <c r="BQ525" s="11">
        <v>73.523679999999999</v>
      </c>
      <c r="BR525" s="11">
        <v>75.407899999999998</v>
      </c>
      <c r="BS525" s="11">
        <v>78.160520000000005</v>
      </c>
      <c r="BT525" s="11">
        <v>80.37106</v>
      </c>
      <c r="BU525" s="11">
        <v>80.760530000000003</v>
      </c>
      <c r="BV525" s="11">
        <v>81.747370000000004</v>
      </c>
      <c r="BW525" s="11">
        <v>82.184209999999993</v>
      </c>
      <c r="BX525" s="11">
        <v>82.165790000000001</v>
      </c>
      <c r="BY525" s="11">
        <v>82.136840000000007</v>
      </c>
      <c r="BZ525" s="11">
        <v>81.900000000000006</v>
      </c>
      <c r="CA525" s="11">
        <v>79.623689999999996</v>
      </c>
      <c r="CB525" s="11">
        <v>76.415790000000001</v>
      </c>
      <c r="CC525" s="11">
        <v>75.039469999999994</v>
      </c>
      <c r="CD525" s="11">
        <v>74.352630000000005</v>
      </c>
      <c r="CE525" s="11">
        <v>73.61842</v>
      </c>
      <c r="CF525" s="11">
        <v>72.902630000000002</v>
      </c>
      <c r="CG525" s="11">
        <v>756.05309999999997</v>
      </c>
      <c r="CH525" s="11">
        <v>904.90359999999998</v>
      </c>
      <c r="CI525" s="11">
        <v>967.08159999999998</v>
      </c>
      <c r="CJ525" s="11">
        <v>1007.623</v>
      </c>
      <c r="CK525" s="11">
        <v>758.28589999999997</v>
      </c>
      <c r="CL525" s="11">
        <v>519.8646</v>
      </c>
      <c r="CM525" s="11">
        <v>303.11130000000003</v>
      </c>
      <c r="CN525" s="11">
        <v>447.30349999999999</v>
      </c>
      <c r="CO525" s="11">
        <v>569.0693</v>
      </c>
      <c r="CP525" s="11">
        <v>1196.9190000000001</v>
      </c>
      <c r="CQ525" s="11">
        <v>1914.259</v>
      </c>
      <c r="CR525" s="11">
        <v>2532.4059999999999</v>
      </c>
      <c r="CS525" s="11">
        <v>2778.6880000000001</v>
      </c>
      <c r="CT525" s="11">
        <v>3127.4929999999999</v>
      </c>
      <c r="CU525" s="11">
        <v>5342.8059999999996</v>
      </c>
      <c r="CV525" s="11">
        <v>5510.0309999999999</v>
      </c>
      <c r="CW525" s="11">
        <v>4947.3590000000004</v>
      </c>
      <c r="CX525" s="11">
        <v>4402.8140000000003</v>
      </c>
      <c r="CY525" s="11">
        <v>4102.732</v>
      </c>
      <c r="CZ525" s="11">
        <v>3712.4059999999999</v>
      </c>
      <c r="DA525" s="11">
        <v>2938.7289999999998</v>
      </c>
      <c r="DB525" s="11">
        <v>2021.376</v>
      </c>
      <c r="DC525" s="11">
        <v>1652.3440000000001</v>
      </c>
      <c r="DD525" s="11">
        <v>1241.05</v>
      </c>
      <c r="DE525" s="37">
        <v>4899.7470000000003</v>
      </c>
      <c r="DF525" s="11">
        <f t="shared" si="27"/>
        <v>16</v>
      </c>
      <c r="DG525" s="11">
        <f t="shared" si="28"/>
        <v>19</v>
      </c>
      <c r="DH525" s="20">
        <f t="shared" ca="1" si="29"/>
        <v>883.62750000000051</v>
      </c>
      <c r="DI525" s="11">
        <v>0</v>
      </c>
    </row>
    <row r="526" spans="1:113" x14ac:dyDescent="0.25">
      <c r="A526" s="11" t="s">
        <v>57</v>
      </c>
      <c r="B526" s="11" t="s">
        <v>56</v>
      </c>
      <c r="C526" s="11" t="s">
        <v>34</v>
      </c>
      <c r="D526" s="11" t="s">
        <v>56</v>
      </c>
      <c r="E526" s="11" t="s">
        <v>56</v>
      </c>
      <c r="F526" s="11" t="s">
        <v>56</v>
      </c>
      <c r="G526" s="11" t="s">
        <v>173</v>
      </c>
      <c r="H526" s="1">
        <v>42242</v>
      </c>
      <c r="I526" s="11">
        <v>17</v>
      </c>
      <c r="J526" s="11">
        <v>19</v>
      </c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  <c r="BT526" s="11"/>
      <c r="BU526" s="11"/>
      <c r="BV526" s="11"/>
      <c r="BW526" s="11"/>
      <c r="BX526" s="11"/>
      <c r="BY526" s="11"/>
      <c r="BZ526" s="11"/>
      <c r="CA526" s="11"/>
      <c r="CB526" s="11"/>
      <c r="CC526" s="11"/>
      <c r="CD526" s="11"/>
      <c r="CE526" s="11"/>
      <c r="CF526" s="11"/>
      <c r="CG526" s="11"/>
      <c r="CH526" s="11"/>
      <c r="CI526" s="11"/>
      <c r="CJ526" s="11"/>
      <c r="CK526" s="11"/>
      <c r="CL526" s="11"/>
      <c r="CM526" s="11"/>
      <c r="CN526" s="11"/>
      <c r="CO526" s="11"/>
      <c r="CP526" s="11"/>
      <c r="CQ526" s="11"/>
      <c r="CR526" s="11"/>
      <c r="CS526" s="11"/>
      <c r="CT526" s="11"/>
      <c r="CU526" s="11"/>
      <c r="CV526" s="11"/>
      <c r="CW526" s="11"/>
      <c r="CX526" s="11"/>
      <c r="CY526" s="11"/>
      <c r="CZ526" s="11"/>
      <c r="DA526" s="11"/>
      <c r="DB526" s="11"/>
      <c r="DC526" s="11"/>
      <c r="DD526" s="11"/>
      <c r="DF526" s="11">
        <f t="shared" si="27"/>
        <v>17</v>
      </c>
      <c r="DG526" s="11">
        <f t="shared" si="28"/>
        <v>19</v>
      </c>
      <c r="DH526" s="20">
        <f t="shared" ca="1" si="29"/>
        <v>0</v>
      </c>
      <c r="DI526" s="11">
        <v>1</v>
      </c>
    </row>
    <row r="527" spans="1:113" x14ac:dyDescent="0.25">
      <c r="A527" s="11" t="s">
        <v>57</v>
      </c>
      <c r="B527" s="11" t="s">
        <v>56</v>
      </c>
      <c r="C527" s="11" t="s">
        <v>34</v>
      </c>
      <c r="D527" s="11" t="s">
        <v>56</v>
      </c>
      <c r="E527" s="11" t="s">
        <v>56</v>
      </c>
      <c r="F527" s="11" t="s">
        <v>56</v>
      </c>
      <c r="G527" s="11" t="s">
        <v>173</v>
      </c>
      <c r="H527" s="1">
        <v>42243</v>
      </c>
      <c r="I527" s="11">
        <v>18</v>
      </c>
      <c r="J527" s="11">
        <v>19</v>
      </c>
      <c r="K527" s="11">
        <v>7914.58</v>
      </c>
      <c r="L527" s="11">
        <v>7031.24</v>
      </c>
      <c r="M527" s="11">
        <v>6722.5</v>
      </c>
      <c r="N527" s="11">
        <v>6693.74</v>
      </c>
      <c r="O527" s="11">
        <v>7724.34</v>
      </c>
      <c r="P527" s="11">
        <v>8538.18</v>
      </c>
      <c r="Q527" s="11">
        <v>8962.94</v>
      </c>
      <c r="R527" s="11">
        <v>9607.3799999999992</v>
      </c>
      <c r="S527" s="11">
        <v>10517.74</v>
      </c>
      <c r="T527" s="11">
        <v>11783.4</v>
      </c>
      <c r="U527" s="11">
        <v>12656.22</v>
      </c>
      <c r="V527" s="11">
        <v>12949.9</v>
      </c>
      <c r="W527" s="11">
        <v>13121.9</v>
      </c>
      <c r="X527" s="11">
        <v>13132.78</v>
      </c>
      <c r="Y527" s="11">
        <v>13091.14</v>
      </c>
      <c r="Z527" s="11">
        <v>13332.58</v>
      </c>
      <c r="AA527" s="11">
        <v>13208.96</v>
      </c>
      <c r="AB527" s="11">
        <v>11716.8</v>
      </c>
      <c r="AC527" s="11">
        <v>11201.04</v>
      </c>
      <c r="AD527" s="11">
        <v>11901.16</v>
      </c>
      <c r="AE527" s="11">
        <v>11632.76</v>
      </c>
      <c r="AF527" s="11">
        <v>10443.200000000001</v>
      </c>
      <c r="AG527" s="11">
        <v>9462.02</v>
      </c>
      <c r="AH527" s="11">
        <v>8761.06</v>
      </c>
      <c r="AI527" s="37">
        <v>11458.92</v>
      </c>
      <c r="AJ527" s="11">
        <v>7917.3230000000003</v>
      </c>
      <c r="AK527" s="11">
        <v>7023.49</v>
      </c>
      <c r="AL527" s="11">
        <v>6712.55</v>
      </c>
      <c r="AM527" s="11">
        <v>6722.7290000000003</v>
      </c>
      <c r="AN527" s="11">
        <v>7700.509</v>
      </c>
      <c r="AO527" s="11">
        <v>8447.4549999999999</v>
      </c>
      <c r="AP527" s="11">
        <v>8943.3140000000003</v>
      </c>
      <c r="AQ527" s="11">
        <v>9667.6190000000006</v>
      </c>
      <c r="AR527" s="11">
        <v>10590.68</v>
      </c>
      <c r="AS527" s="11">
        <v>11795.89</v>
      </c>
      <c r="AT527" s="11">
        <v>12646.21</v>
      </c>
      <c r="AU527" s="11">
        <v>12917.06</v>
      </c>
      <c r="AV527" s="11">
        <v>13102.68</v>
      </c>
      <c r="AW527" s="11">
        <v>13086.64</v>
      </c>
      <c r="AX527" s="11">
        <v>13083.05</v>
      </c>
      <c r="AY527" s="11">
        <v>13404.93</v>
      </c>
      <c r="AZ527" s="11">
        <v>13138.24</v>
      </c>
      <c r="BA527" s="11">
        <v>12894.5</v>
      </c>
      <c r="BB527" s="11">
        <v>11980.73</v>
      </c>
      <c r="BC527" s="11">
        <v>11760.38</v>
      </c>
      <c r="BD527" s="11">
        <v>11490.46</v>
      </c>
      <c r="BE527" s="11">
        <v>10442.16</v>
      </c>
      <c r="BF527" s="11">
        <v>9444.6440000000002</v>
      </c>
      <c r="BG527" s="11">
        <v>8704.6919999999991</v>
      </c>
      <c r="BH527" s="37">
        <v>12409.94</v>
      </c>
      <c r="BI527" s="11">
        <v>73.593329999999995</v>
      </c>
      <c r="BJ527" s="11">
        <v>72.973339999999993</v>
      </c>
      <c r="BK527" s="11">
        <v>72.482219999999998</v>
      </c>
      <c r="BL527" s="11">
        <v>72.235560000000007</v>
      </c>
      <c r="BM527" s="11">
        <v>71.599999999999994</v>
      </c>
      <c r="BN527" s="11">
        <v>70.912220000000005</v>
      </c>
      <c r="BO527" s="11">
        <v>70.835560000000001</v>
      </c>
      <c r="BP527" s="11">
        <v>72.906670000000005</v>
      </c>
      <c r="BQ527" s="11">
        <v>76.040000000000006</v>
      </c>
      <c r="BR527" s="11">
        <v>78.484440000000006</v>
      </c>
      <c r="BS527" s="11">
        <v>81.286670000000001</v>
      </c>
      <c r="BT527" s="11">
        <v>82.844440000000006</v>
      </c>
      <c r="BU527" s="11">
        <v>84.293329999999997</v>
      </c>
      <c r="BV527" s="11">
        <v>85.362219999999994</v>
      </c>
      <c r="BW527" s="11">
        <v>86.40222</v>
      </c>
      <c r="BX527" s="11">
        <v>87.504440000000002</v>
      </c>
      <c r="BY527" s="11">
        <v>86.764439999999993</v>
      </c>
      <c r="BZ527" s="11">
        <v>85.40222</v>
      </c>
      <c r="CA527" s="11">
        <v>83.397779999999997</v>
      </c>
      <c r="CB527" s="11">
        <v>79.917779999999993</v>
      </c>
      <c r="CC527" s="11">
        <v>77.913340000000005</v>
      </c>
      <c r="CD527" s="11">
        <v>77.133330000000001</v>
      </c>
      <c r="CE527" s="11">
        <v>76.246669999999995</v>
      </c>
      <c r="CF527" s="11">
        <v>74.89555</v>
      </c>
      <c r="CG527" s="11">
        <v>712.16690000000006</v>
      </c>
      <c r="CH527" s="11">
        <v>847.19309999999996</v>
      </c>
      <c r="CI527" s="11">
        <v>910.89559999999994</v>
      </c>
      <c r="CJ527" s="11">
        <v>1001.707</v>
      </c>
      <c r="CK527" s="11">
        <v>772.84439999999995</v>
      </c>
      <c r="CL527" s="11">
        <v>550.74879999999996</v>
      </c>
      <c r="CM527" s="11">
        <v>316.63279999999997</v>
      </c>
      <c r="CN527" s="11">
        <v>475.42349999999999</v>
      </c>
      <c r="CO527" s="11">
        <v>610.23180000000002</v>
      </c>
      <c r="CP527" s="11">
        <v>1295.8879999999999</v>
      </c>
      <c r="CQ527" s="11">
        <v>2098.0819999999999</v>
      </c>
      <c r="CR527" s="11">
        <v>2769.8290000000002</v>
      </c>
      <c r="CS527" s="11">
        <v>3040.3620000000001</v>
      </c>
      <c r="CT527" s="11">
        <v>3388.8440000000001</v>
      </c>
      <c r="CU527" s="11">
        <v>4028.7269999999999</v>
      </c>
      <c r="CV527" s="11">
        <v>5481.433</v>
      </c>
      <c r="CW527" s="11">
        <v>8453.2929999999997</v>
      </c>
      <c r="CX527" s="11">
        <v>8498.2620000000006</v>
      </c>
      <c r="CY527" s="11">
        <v>4453.0860000000002</v>
      </c>
      <c r="CZ527" s="11">
        <v>4007.2040000000002</v>
      </c>
      <c r="DA527" s="11">
        <v>3144.8449999999998</v>
      </c>
      <c r="DB527" s="11">
        <v>2113.4180000000001</v>
      </c>
      <c r="DC527" s="11">
        <v>1727.14</v>
      </c>
      <c r="DD527" s="11">
        <v>1307.672</v>
      </c>
      <c r="DE527" s="37">
        <v>7382.3119999999999</v>
      </c>
      <c r="DF527" s="11">
        <f t="shared" si="27"/>
        <v>18</v>
      </c>
      <c r="DG527" s="11">
        <f t="shared" si="28"/>
        <v>19</v>
      </c>
      <c r="DH527" s="20">
        <f t="shared" ca="1" si="29"/>
        <v>978.69499999999971</v>
      </c>
      <c r="DI527" s="11">
        <v>0</v>
      </c>
    </row>
    <row r="528" spans="1:113" x14ac:dyDescent="0.25">
      <c r="A528" s="11" t="s">
        <v>57</v>
      </c>
      <c r="B528" s="11" t="s">
        <v>56</v>
      </c>
      <c r="C528" s="11" t="s">
        <v>34</v>
      </c>
      <c r="D528" s="11" t="s">
        <v>56</v>
      </c>
      <c r="E528" s="11" t="s">
        <v>56</v>
      </c>
      <c r="F528" s="11" t="s">
        <v>56</v>
      </c>
      <c r="G528" s="11" t="s">
        <v>173</v>
      </c>
      <c r="H528" s="1">
        <v>42243</v>
      </c>
      <c r="I528" s="11">
        <v>19</v>
      </c>
      <c r="J528" s="11">
        <v>19</v>
      </c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  <c r="BT528" s="11"/>
      <c r="BU528" s="11"/>
      <c r="BV528" s="11"/>
      <c r="BW528" s="11"/>
      <c r="BX528" s="11"/>
      <c r="BY528" s="11"/>
      <c r="BZ528" s="11"/>
      <c r="CA528" s="11"/>
      <c r="CB528" s="11"/>
      <c r="CC528" s="11"/>
      <c r="CD528" s="11"/>
      <c r="CE528" s="11"/>
      <c r="CF528" s="11"/>
      <c r="CG528" s="11"/>
      <c r="CH528" s="11"/>
      <c r="CI528" s="11"/>
      <c r="CJ528" s="11"/>
      <c r="CK528" s="11"/>
      <c r="CL528" s="11"/>
      <c r="CM528" s="11"/>
      <c r="CN528" s="11"/>
      <c r="CO528" s="11"/>
      <c r="CP528" s="11"/>
      <c r="CQ528" s="11"/>
      <c r="CR528" s="11"/>
      <c r="CS528" s="11"/>
      <c r="CT528" s="11"/>
      <c r="CU528" s="11"/>
      <c r="CV528" s="11"/>
      <c r="CW528" s="11"/>
      <c r="CX528" s="11"/>
      <c r="CY528" s="11"/>
      <c r="CZ528" s="11"/>
      <c r="DA528" s="11"/>
      <c r="DB528" s="11"/>
      <c r="DC528" s="11"/>
      <c r="DD528" s="11"/>
      <c r="DF528" s="11">
        <f t="shared" si="27"/>
        <v>19</v>
      </c>
      <c r="DG528" s="11">
        <f t="shared" si="28"/>
        <v>19</v>
      </c>
      <c r="DH528" s="20">
        <f t="shared" ca="1" si="29"/>
        <v>0</v>
      </c>
      <c r="DI528" s="11">
        <v>1</v>
      </c>
    </row>
    <row r="529" spans="1:113" x14ac:dyDescent="0.25">
      <c r="A529" s="11" t="s">
        <v>57</v>
      </c>
      <c r="B529" s="11" t="s">
        <v>56</v>
      </c>
      <c r="C529" s="11" t="s">
        <v>34</v>
      </c>
      <c r="D529" s="11" t="s">
        <v>56</v>
      </c>
      <c r="E529" s="11" t="s">
        <v>56</v>
      </c>
      <c r="F529" s="11" t="s">
        <v>56</v>
      </c>
      <c r="G529" s="11" t="s">
        <v>173</v>
      </c>
      <c r="H529" s="1">
        <v>42244</v>
      </c>
      <c r="I529" s="11">
        <v>17</v>
      </c>
      <c r="J529" s="11">
        <v>19</v>
      </c>
      <c r="K529" s="11">
        <v>10353.879999999999</v>
      </c>
      <c r="L529" s="11">
        <v>8623.56</v>
      </c>
      <c r="M529" s="11">
        <v>7940.92</v>
      </c>
      <c r="N529" s="11">
        <v>7956.2</v>
      </c>
      <c r="O529" s="11">
        <v>8951.56</v>
      </c>
      <c r="P529" s="11">
        <v>9696.4</v>
      </c>
      <c r="Q529" s="11">
        <v>9970.0400000000009</v>
      </c>
      <c r="R529" s="11">
        <v>10712.18</v>
      </c>
      <c r="S529" s="11">
        <v>12328.46</v>
      </c>
      <c r="T529" s="11">
        <v>14676</v>
      </c>
      <c r="U529" s="11">
        <v>16119.1</v>
      </c>
      <c r="V529" s="11">
        <v>16749.12</v>
      </c>
      <c r="W529" s="11">
        <v>17025.439999999999</v>
      </c>
      <c r="X529" s="11">
        <v>17058.78</v>
      </c>
      <c r="Y529" s="11">
        <v>17421.78</v>
      </c>
      <c r="Z529" s="11">
        <v>17261.439999999999</v>
      </c>
      <c r="AA529" s="11">
        <v>15357.24</v>
      </c>
      <c r="AB529" s="11">
        <v>15315.54</v>
      </c>
      <c r="AC529" s="11">
        <v>14679.02</v>
      </c>
      <c r="AD529" s="11">
        <v>15893.48</v>
      </c>
      <c r="AE529" s="11">
        <v>15665.68</v>
      </c>
      <c r="AF529" s="11">
        <v>14288.7</v>
      </c>
      <c r="AG529" s="11">
        <v>13228.48</v>
      </c>
      <c r="AH529" s="11">
        <v>12274.84</v>
      </c>
      <c r="AI529" s="37">
        <v>15117.27</v>
      </c>
      <c r="AJ529" s="11">
        <v>10351.6</v>
      </c>
      <c r="AK529" s="11">
        <v>8657.8590000000004</v>
      </c>
      <c r="AL529" s="11">
        <v>7950.4669999999996</v>
      </c>
      <c r="AM529" s="11">
        <v>7990.7</v>
      </c>
      <c r="AN529" s="11">
        <v>8935.5149999999994</v>
      </c>
      <c r="AO529" s="11">
        <v>9604.2849999999999</v>
      </c>
      <c r="AP529" s="11">
        <v>9954.8230000000003</v>
      </c>
      <c r="AQ529" s="11">
        <v>10790.3</v>
      </c>
      <c r="AR529" s="11">
        <v>12413.55</v>
      </c>
      <c r="AS529" s="11">
        <v>14667.48</v>
      </c>
      <c r="AT529" s="11">
        <v>16090.68</v>
      </c>
      <c r="AU529" s="11">
        <v>16713.04</v>
      </c>
      <c r="AV529" s="11">
        <v>17028.8</v>
      </c>
      <c r="AW529" s="11">
        <v>17043.75</v>
      </c>
      <c r="AX529" s="11">
        <v>17467.82</v>
      </c>
      <c r="AY529" s="11">
        <v>17239.04</v>
      </c>
      <c r="AZ529" s="11">
        <v>16904.03</v>
      </c>
      <c r="BA529" s="11">
        <v>16953.13</v>
      </c>
      <c r="BB529" s="11">
        <v>15903.79</v>
      </c>
      <c r="BC529" s="11">
        <v>15746.15</v>
      </c>
      <c r="BD529" s="11">
        <v>15502.47</v>
      </c>
      <c r="BE529" s="11">
        <v>14281.06</v>
      </c>
      <c r="BF529" s="11">
        <v>13191.5</v>
      </c>
      <c r="BG529" s="11">
        <v>12168.21</v>
      </c>
      <c r="BH529" s="37">
        <v>16563.55</v>
      </c>
      <c r="BI529" s="11">
        <v>75.428820000000002</v>
      </c>
      <c r="BJ529" s="11">
        <v>75.054239999999993</v>
      </c>
      <c r="BK529" s="11">
        <v>74.732200000000006</v>
      </c>
      <c r="BL529" s="11">
        <v>74.077960000000004</v>
      </c>
      <c r="BM529" s="11">
        <v>73.372879999999995</v>
      </c>
      <c r="BN529" s="11">
        <v>72.922039999999996</v>
      </c>
      <c r="BO529" s="11">
        <v>72.886439999999993</v>
      </c>
      <c r="BP529" s="11">
        <v>75.150850000000005</v>
      </c>
      <c r="BQ529" s="11">
        <v>79.172880000000006</v>
      </c>
      <c r="BR529" s="11">
        <v>83.294910000000002</v>
      </c>
      <c r="BS529" s="11">
        <v>86.864400000000003</v>
      </c>
      <c r="BT529" s="11">
        <v>89.432209999999998</v>
      </c>
      <c r="BU529" s="11">
        <v>91.206779999999995</v>
      </c>
      <c r="BV529" s="11">
        <v>92.02373</v>
      </c>
      <c r="BW529" s="11">
        <v>91.977969999999999</v>
      </c>
      <c r="BX529" s="11">
        <v>91.271190000000004</v>
      </c>
      <c r="BY529" s="11">
        <v>90.398309999999995</v>
      </c>
      <c r="BZ529" s="11">
        <v>89.133899999999997</v>
      </c>
      <c r="CA529" s="11">
        <v>86.811869999999999</v>
      </c>
      <c r="CB529" s="11">
        <v>83.654240000000001</v>
      </c>
      <c r="CC529" s="11">
        <v>81.183049999999994</v>
      </c>
      <c r="CD529" s="11">
        <v>79.705089999999998</v>
      </c>
      <c r="CE529" s="11">
        <v>78.152540000000002</v>
      </c>
      <c r="CF529" s="11">
        <v>77.238979999999998</v>
      </c>
      <c r="CG529" s="11">
        <v>1091.204</v>
      </c>
      <c r="CH529" s="11">
        <v>1231.0260000000001</v>
      </c>
      <c r="CI529" s="11">
        <v>1162.825</v>
      </c>
      <c r="CJ529" s="11">
        <v>1185.931</v>
      </c>
      <c r="CK529" s="11">
        <v>941.72810000000004</v>
      </c>
      <c r="CL529" s="11">
        <v>654.72720000000004</v>
      </c>
      <c r="CM529" s="11">
        <v>402.1139</v>
      </c>
      <c r="CN529" s="11">
        <v>620.57640000000004</v>
      </c>
      <c r="CO529" s="11">
        <v>825.53449999999998</v>
      </c>
      <c r="CP529" s="11">
        <v>1576.3119999999999</v>
      </c>
      <c r="CQ529" s="11">
        <v>2337.0520000000001</v>
      </c>
      <c r="CR529" s="11">
        <v>2903.7269999999999</v>
      </c>
      <c r="CS529" s="11">
        <v>3186.8229999999999</v>
      </c>
      <c r="CT529" s="11">
        <v>3577.7860000000001</v>
      </c>
      <c r="CU529" s="11">
        <v>4197.4219999999996</v>
      </c>
      <c r="CV529" s="11">
        <v>6086.3720000000003</v>
      </c>
      <c r="CW529" s="11">
        <v>6125.95</v>
      </c>
      <c r="CX529" s="11">
        <v>5011.5150000000003</v>
      </c>
      <c r="CY529" s="11">
        <v>4701.8429999999998</v>
      </c>
      <c r="CZ529" s="11">
        <v>4283.8500000000004</v>
      </c>
      <c r="DA529" s="11">
        <v>3399.9989999999998</v>
      </c>
      <c r="DB529" s="11">
        <v>2452.2240000000002</v>
      </c>
      <c r="DC529" s="11">
        <v>2032.2190000000001</v>
      </c>
      <c r="DD529" s="11">
        <v>1655.3409999999999</v>
      </c>
      <c r="DE529" s="37">
        <v>6250.384</v>
      </c>
      <c r="DF529" s="11">
        <f t="shared" si="27"/>
        <v>17</v>
      </c>
      <c r="DG529" s="11">
        <f t="shared" si="28"/>
        <v>19</v>
      </c>
      <c r="DH529" s="20">
        <f t="shared" ca="1" si="29"/>
        <v>1469.7166666666672</v>
      </c>
      <c r="DI529" s="11">
        <v>0</v>
      </c>
    </row>
    <row r="530" spans="1:113" x14ac:dyDescent="0.25">
      <c r="A530" s="11" t="s">
        <v>57</v>
      </c>
      <c r="B530" s="11" t="s">
        <v>56</v>
      </c>
      <c r="C530" s="11" t="s">
        <v>34</v>
      </c>
      <c r="D530" s="11" t="s">
        <v>56</v>
      </c>
      <c r="E530" s="11" t="s">
        <v>56</v>
      </c>
      <c r="F530" s="11" t="s">
        <v>56</v>
      </c>
      <c r="G530" s="11" t="s">
        <v>173</v>
      </c>
      <c r="H530" s="1">
        <v>42244</v>
      </c>
      <c r="I530" s="11">
        <v>18</v>
      </c>
      <c r="J530" s="11">
        <v>19</v>
      </c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  <c r="BT530" s="11"/>
      <c r="BU530" s="11"/>
      <c r="BV530" s="11"/>
      <c r="BW530" s="11"/>
      <c r="BX530" s="11"/>
      <c r="BY530" s="11"/>
      <c r="BZ530" s="11"/>
      <c r="CA530" s="11"/>
      <c r="CB530" s="11"/>
      <c r="CC530" s="11"/>
      <c r="CD530" s="11"/>
      <c r="CE530" s="11"/>
      <c r="CF530" s="11"/>
      <c r="CG530" s="11"/>
      <c r="CH530" s="11"/>
      <c r="CI530" s="11"/>
      <c r="CJ530" s="11"/>
      <c r="CK530" s="11"/>
      <c r="CL530" s="11"/>
      <c r="CM530" s="11"/>
      <c r="CN530" s="11"/>
      <c r="CO530" s="11"/>
      <c r="CP530" s="11"/>
      <c r="CQ530" s="11"/>
      <c r="CR530" s="11"/>
      <c r="CS530" s="11"/>
      <c r="CT530" s="11"/>
      <c r="CU530" s="11"/>
      <c r="CV530" s="11"/>
      <c r="CW530" s="11"/>
      <c r="CX530" s="11"/>
      <c r="CY530" s="11"/>
      <c r="CZ530" s="11"/>
      <c r="DA530" s="11"/>
      <c r="DB530" s="11"/>
      <c r="DC530" s="11"/>
      <c r="DD530" s="11"/>
      <c r="DF530" s="11">
        <f t="shared" si="27"/>
        <v>18</v>
      </c>
      <c r="DG530" s="11">
        <f t="shared" si="28"/>
        <v>19</v>
      </c>
      <c r="DH530" s="20">
        <f t="shared" ca="1" si="29"/>
        <v>0</v>
      </c>
      <c r="DI530" s="11">
        <v>1</v>
      </c>
    </row>
    <row r="531" spans="1:113" x14ac:dyDescent="0.25">
      <c r="A531" s="11" t="s">
        <v>57</v>
      </c>
      <c r="B531" s="11" t="s">
        <v>56</v>
      </c>
      <c r="C531" s="11" t="s">
        <v>34</v>
      </c>
      <c r="D531" s="11" t="s">
        <v>56</v>
      </c>
      <c r="E531" s="11" t="s">
        <v>56</v>
      </c>
      <c r="F531" s="11" t="s">
        <v>56</v>
      </c>
      <c r="G531" s="11" t="s">
        <v>173</v>
      </c>
      <c r="H531" s="1">
        <v>42255</v>
      </c>
      <c r="I531" s="11">
        <v>16</v>
      </c>
      <c r="J531" s="11">
        <v>19</v>
      </c>
      <c r="K531" s="11">
        <v>12258.6</v>
      </c>
      <c r="L531" s="11">
        <v>10573.24</v>
      </c>
      <c r="M531" s="11">
        <v>9948.16</v>
      </c>
      <c r="N531" s="11">
        <v>9966.92</v>
      </c>
      <c r="O531" s="11">
        <v>10831.26</v>
      </c>
      <c r="P531" s="11">
        <v>11676.32</v>
      </c>
      <c r="Q531" s="11">
        <v>12188.92</v>
      </c>
      <c r="R531" s="11">
        <v>12853.28</v>
      </c>
      <c r="S531" s="11">
        <v>14556.28</v>
      </c>
      <c r="T531" s="11">
        <v>17141.599999999999</v>
      </c>
      <c r="U531" s="11">
        <v>19164.740000000002</v>
      </c>
      <c r="V531" s="11">
        <v>20053.560000000001</v>
      </c>
      <c r="W531" s="11">
        <v>20700.16</v>
      </c>
      <c r="X531" s="11">
        <v>21267.9</v>
      </c>
      <c r="Y531" s="11">
        <v>21322.959999999999</v>
      </c>
      <c r="Z531" s="11">
        <v>18748.02</v>
      </c>
      <c r="AA531" s="11">
        <v>18570.96</v>
      </c>
      <c r="AB531" s="11">
        <v>18245.919999999998</v>
      </c>
      <c r="AC531" s="11">
        <v>17705.2</v>
      </c>
      <c r="AD531" s="11">
        <v>19387.419999999998</v>
      </c>
      <c r="AE531" s="11">
        <v>18925.18</v>
      </c>
      <c r="AF531" s="11">
        <v>17473.28</v>
      </c>
      <c r="AG531" s="11">
        <v>16256.52</v>
      </c>
      <c r="AH531" s="11">
        <v>15044.78</v>
      </c>
      <c r="AI531" s="37">
        <v>18317.53</v>
      </c>
      <c r="AJ531" s="11">
        <v>12307.72</v>
      </c>
      <c r="AK531" s="11">
        <v>10620.05</v>
      </c>
      <c r="AL531" s="11">
        <v>9963.8719999999994</v>
      </c>
      <c r="AM531" s="11">
        <v>9988.9570000000003</v>
      </c>
      <c r="AN531" s="11">
        <v>10840.58</v>
      </c>
      <c r="AO531" s="11">
        <v>11605.81</v>
      </c>
      <c r="AP531" s="11">
        <v>12180.61</v>
      </c>
      <c r="AQ531" s="11">
        <v>12922.12</v>
      </c>
      <c r="AR531" s="11">
        <v>14621.77</v>
      </c>
      <c r="AS531" s="11">
        <v>17120.62</v>
      </c>
      <c r="AT531" s="11">
        <v>19104.36</v>
      </c>
      <c r="AU531" s="11">
        <v>19990.79</v>
      </c>
      <c r="AV531" s="11">
        <v>20663.87</v>
      </c>
      <c r="AW531" s="11">
        <v>21254.77</v>
      </c>
      <c r="AX531" s="11">
        <v>21184.92</v>
      </c>
      <c r="AY531" s="11">
        <v>21313.360000000001</v>
      </c>
      <c r="AZ531" s="11">
        <v>21085.25</v>
      </c>
      <c r="BA531" s="11">
        <v>20335.830000000002</v>
      </c>
      <c r="BB531" s="11">
        <v>19326.150000000001</v>
      </c>
      <c r="BC531" s="11">
        <v>19168.82</v>
      </c>
      <c r="BD531" s="11">
        <v>18738.669999999998</v>
      </c>
      <c r="BE531" s="11">
        <v>17460.78</v>
      </c>
      <c r="BF531" s="11">
        <v>16243.85</v>
      </c>
      <c r="BG531" s="11">
        <v>14964.47</v>
      </c>
      <c r="BH531" s="37">
        <v>20584.21</v>
      </c>
      <c r="BI531" s="11">
        <v>76.747470000000007</v>
      </c>
      <c r="BJ531" s="11">
        <v>75.315669999999997</v>
      </c>
      <c r="BK531" s="11">
        <v>74.76164</v>
      </c>
      <c r="BL531" s="11">
        <v>74.22627</v>
      </c>
      <c r="BM531" s="11">
        <v>73.597020000000001</v>
      </c>
      <c r="BN531" s="11">
        <v>73.427760000000006</v>
      </c>
      <c r="BO531" s="11">
        <v>73.155969999999996</v>
      </c>
      <c r="BP531" s="11">
        <v>74.670450000000002</v>
      </c>
      <c r="BQ531" s="11">
        <v>78.143280000000004</v>
      </c>
      <c r="BR531" s="11">
        <v>82.726870000000005</v>
      </c>
      <c r="BS531" s="11">
        <v>86.692539999999994</v>
      </c>
      <c r="BT531" s="11">
        <v>89.608959999999996</v>
      </c>
      <c r="BU531" s="11">
        <v>91.634330000000006</v>
      </c>
      <c r="BV531" s="11">
        <v>92.953739999999996</v>
      </c>
      <c r="BW531" s="11">
        <v>93.246269999999996</v>
      </c>
      <c r="BX531" s="11">
        <v>93.644779999999997</v>
      </c>
      <c r="BY531" s="11">
        <v>93.238810000000001</v>
      </c>
      <c r="BZ531" s="11">
        <v>90.744770000000003</v>
      </c>
      <c r="CA531" s="11">
        <v>87.726870000000005</v>
      </c>
      <c r="CB531" s="11">
        <v>84.195520000000002</v>
      </c>
      <c r="CC531" s="11">
        <v>83.049260000000004</v>
      </c>
      <c r="CD531" s="11">
        <v>81.916420000000002</v>
      </c>
      <c r="CE531" s="11">
        <v>81.462680000000006</v>
      </c>
      <c r="CF531" s="11">
        <v>80.617909999999995</v>
      </c>
      <c r="CG531" s="11">
        <v>1745.047</v>
      </c>
      <c r="CH531" s="11">
        <v>1705.4110000000001</v>
      </c>
      <c r="CI531" s="11">
        <v>1357.317</v>
      </c>
      <c r="CJ531" s="11">
        <v>1230.798</v>
      </c>
      <c r="CK531" s="11">
        <v>1033.838</v>
      </c>
      <c r="CL531" s="11">
        <v>673.70640000000003</v>
      </c>
      <c r="CM531" s="11">
        <v>500.34809999999999</v>
      </c>
      <c r="CN531" s="11">
        <v>706.22450000000003</v>
      </c>
      <c r="CO531" s="11">
        <v>967.62310000000002</v>
      </c>
      <c r="CP531" s="11">
        <v>1812.5640000000001</v>
      </c>
      <c r="CQ531" s="11">
        <v>2809.2510000000002</v>
      </c>
      <c r="CR531" s="11">
        <v>3437.78</v>
      </c>
      <c r="CS531" s="11">
        <v>3855.6129999999998</v>
      </c>
      <c r="CT531" s="11">
        <v>4495.8069999999998</v>
      </c>
      <c r="CU531" s="11">
        <v>6901.6809999999996</v>
      </c>
      <c r="CV531" s="11">
        <v>7199.5370000000003</v>
      </c>
      <c r="CW531" s="11">
        <v>6475.5709999999999</v>
      </c>
      <c r="CX531" s="11">
        <v>6535.07</v>
      </c>
      <c r="CY531" s="11">
        <v>6091.076</v>
      </c>
      <c r="CZ531" s="11">
        <v>5278.4359999999997</v>
      </c>
      <c r="DA531" s="11">
        <v>4361.2150000000001</v>
      </c>
      <c r="DB531" s="11">
        <v>3762.1370000000002</v>
      </c>
      <c r="DC531" s="11">
        <v>3428.3609999999999</v>
      </c>
      <c r="DD531" s="11">
        <v>3082.87</v>
      </c>
      <c r="DE531" s="37">
        <v>6454.5820000000003</v>
      </c>
      <c r="DF531" s="11">
        <f t="shared" si="27"/>
        <v>16</v>
      </c>
      <c r="DG531" s="11">
        <f t="shared" si="28"/>
        <v>19</v>
      </c>
      <c r="DH531" s="20">
        <f t="shared" ca="1" si="29"/>
        <v>2197.6225000000013</v>
      </c>
      <c r="DI531" s="11">
        <v>0</v>
      </c>
    </row>
    <row r="532" spans="1:113" x14ac:dyDescent="0.25">
      <c r="A532" s="11" t="s">
        <v>57</v>
      </c>
      <c r="B532" s="11" t="s">
        <v>56</v>
      </c>
      <c r="C532" s="11" t="s">
        <v>34</v>
      </c>
      <c r="D532" s="11" t="s">
        <v>56</v>
      </c>
      <c r="E532" s="11" t="s">
        <v>56</v>
      </c>
      <c r="F532" s="11" t="s">
        <v>56</v>
      </c>
      <c r="G532" s="11" t="s">
        <v>173</v>
      </c>
      <c r="H532" s="1">
        <v>42256</v>
      </c>
      <c r="I532" s="11">
        <v>16</v>
      </c>
      <c r="J532" s="11">
        <v>19</v>
      </c>
      <c r="K532" s="11">
        <v>13155.42</v>
      </c>
      <c r="L532" s="11">
        <v>11479.48</v>
      </c>
      <c r="M532" s="11">
        <v>10841.04</v>
      </c>
      <c r="N532" s="11">
        <v>11105.54</v>
      </c>
      <c r="O532" s="11">
        <v>12264.06</v>
      </c>
      <c r="P532" s="11">
        <v>13122.12</v>
      </c>
      <c r="Q532" s="11">
        <v>13695.82</v>
      </c>
      <c r="R532" s="11">
        <v>14522.72</v>
      </c>
      <c r="S532" s="11">
        <v>16093.1</v>
      </c>
      <c r="T532" s="11">
        <v>18694.2</v>
      </c>
      <c r="U532" s="11">
        <v>20896.759999999998</v>
      </c>
      <c r="V532" s="11">
        <v>21645.84</v>
      </c>
      <c r="W532" s="11">
        <v>21992.38</v>
      </c>
      <c r="X532" s="11">
        <v>22232.22</v>
      </c>
      <c r="Y532" s="11">
        <v>22127.06</v>
      </c>
      <c r="Z532" s="11">
        <v>19563.46</v>
      </c>
      <c r="AA532" s="11">
        <v>19488.7</v>
      </c>
      <c r="AB532" s="11">
        <v>19084.759999999998</v>
      </c>
      <c r="AC532" s="11">
        <v>18776.38</v>
      </c>
      <c r="AD532" s="11">
        <v>20344.18</v>
      </c>
      <c r="AE532" s="11">
        <v>19810.28</v>
      </c>
      <c r="AF532" s="11">
        <v>18373.099999999999</v>
      </c>
      <c r="AG532" s="11">
        <v>17162.52</v>
      </c>
      <c r="AH532" s="11">
        <v>15810.86</v>
      </c>
      <c r="AI532" s="37">
        <v>19228.330000000002</v>
      </c>
      <c r="AJ532" s="11">
        <v>13199.61</v>
      </c>
      <c r="AK532" s="11">
        <v>11529.19</v>
      </c>
      <c r="AL532" s="11">
        <v>10876.1</v>
      </c>
      <c r="AM532" s="11">
        <v>11154.85</v>
      </c>
      <c r="AN532" s="11">
        <v>12267.02</v>
      </c>
      <c r="AO532" s="11">
        <v>13045.9</v>
      </c>
      <c r="AP532" s="11">
        <v>13680.17</v>
      </c>
      <c r="AQ532" s="11">
        <v>14592.78</v>
      </c>
      <c r="AR532" s="11">
        <v>16170.37</v>
      </c>
      <c r="AS532" s="11">
        <v>18680.57</v>
      </c>
      <c r="AT532" s="11">
        <v>20843.05</v>
      </c>
      <c r="AU532" s="11">
        <v>21583.99</v>
      </c>
      <c r="AV532" s="11">
        <v>21961.91</v>
      </c>
      <c r="AW532" s="11">
        <v>22223.3</v>
      </c>
      <c r="AX532" s="11">
        <v>21989.45</v>
      </c>
      <c r="AY532" s="11">
        <v>22149.08</v>
      </c>
      <c r="AZ532" s="11">
        <v>22054.28</v>
      </c>
      <c r="BA532" s="11">
        <v>21197.48</v>
      </c>
      <c r="BB532" s="11">
        <v>20386.47</v>
      </c>
      <c r="BC532" s="11">
        <v>20154.79</v>
      </c>
      <c r="BD532" s="11">
        <v>19665.5</v>
      </c>
      <c r="BE532" s="11">
        <v>18371.57</v>
      </c>
      <c r="BF532" s="11">
        <v>17149.53</v>
      </c>
      <c r="BG532" s="11">
        <v>15720.37</v>
      </c>
      <c r="BH532" s="37">
        <v>21512.16</v>
      </c>
      <c r="BI532" s="11">
        <v>79.670150000000007</v>
      </c>
      <c r="BJ532" s="11">
        <v>79.216419999999999</v>
      </c>
      <c r="BK532" s="11">
        <v>78.364180000000005</v>
      </c>
      <c r="BL532" s="11">
        <v>77.785070000000005</v>
      </c>
      <c r="BM532" s="11">
        <v>77.73433</v>
      </c>
      <c r="BN532" s="11">
        <v>77.370149999999995</v>
      </c>
      <c r="BO532" s="11">
        <v>77.262690000000006</v>
      </c>
      <c r="BP532" s="11">
        <v>78.756709999999998</v>
      </c>
      <c r="BQ532" s="11">
        <v>82.438800000000001</v>
      </c>
      <c r="BR532" s="11">
        <v>86.732830000000007</v>
      </c>
      <c r="BS532" s="11">
        <v>89.597020000000001</v>
      </c>
      <c r="BT532" s="11">
        <v>91.308949999999996</v>
      </c>
      <c r="BU532" s="11">
        <v>92.897009999999995</v>
      </c>
      <c r="BV532" s="11">
        <v>93.622389999999996</v>
      </c>
      <c r="BW532" s="11">
        <v>92.11045</v>
      </c>
      <c r="BX532" s="11">
        <v>89.880600000000001</v>
      </c>
      <c r="BY532" s="11">
        <v>86.568659999999994</v>
      </c>
      <c r="BZ532" s="11">
        <v>87.664180000000002</v>
      </c>
      <c r="CA532" s="11">
        <v>86.711939999999998</v>
      </c>
      <c r="CB532" s="11">
        <v>85.607460000000003</v>
      </c>
      <c r="CC532" s="11">
        <v>84.170150000000007</v>
      </c>
      <c r="CD532" s="11">
        <v>82.598510000000005</v>
      </c>
      <c r="CE532" s="11">
        <v>81.411940000000001</v>
      </c>
      <c r="CF532" s="11">
        <v>79.588059999999999</v>
      </c>
      <c r="CG532" s="11">
        <v>2016.7180000000001</v>
      </c>
      <c r="CH532" s="11">
        <v>2210.4169999999999</v>
      </c>
      <c r="CI532" s="11">
        <v>1935.3130000000001</v>
      </c>
      <c r="CJ532" s="11">
        <v>1898.0150000000001</v>
      </c>
      <c r="CK532" s="11">
        <v>1648.722</v>
      </c>
      <c r="CL532" s="11">
        <v>1033.963</v>
      </c>
      <c r="CM532" s="11">
        <v>659.35580000000004</v>
      </c>
      <c r="CN532" s="11">
        <v>897.97</v>
      </c>
      <c r="CO532" s="11">
        <v>1140.52</v>
      </c>
      <c r="CP532" s="11">
        <v>2055.683</v>
      </c>
      <c r="CQ532" s="11">
        <v>3102.27</v>
      </c>
      <c r="CR532" s="11">
        <v>3732.03</v>
      </c>
      <c r="CS532" s="11">
        <v>4143.5429999999997</v>
      </c>
      <c r="CT532" s="11">
        <v>4808.3270000000002</v>
      </c>
      <c r="CU532" s="11">
        <v>7322.2650000000003</v>
      </c>
      <c r="CV532" s="11">
        <v>7666.7389999999996</v>
      </c>
      <c r="CW532" s="11">
        <v>6976.6689999999999</v>
      </c>
      <c r="CX532" s="11">
        <v>6948.5609999999997</v>
      </c>
      <c r="CY532" s="11">
        <v>6671.7920000000004</v>
      </c>
      <c r="CZ532" s="11">
        <v>6072.759</v>
      </c>
      <c r="DA532" s="11">
        <v>5132.9889999999996</v>
      </c>
      <c r="DB532" s="11">
        <v>4290.9269999999997</v>
      </c>
      <c r="DC532" s="11">
        <v>3790.375</v>
      </c>
      <c r="DD532" s="11">
        <v>3041.4009999999998</v>
      </c>
      <c r="DE532" s="37">
        <v>6829.74</v>
      </c>
      <c r="DF532" s="11">
        <f t="shared" si="27"/>
        <v>16</v>
      </c>
      <c r="DG532" s="11">
        <f t="shared" si="28"/>
        <v>19</v>
      </c>
      <c r="DH532" s="20">
        <f t="shared" ca="1" si="29"/>
        <v>2218.5024999999987</v>
      </c>
      <c r="DI532" s="11">
        <v>0</v>
      </c>
    </row>
    <row r="533" spans="1:113" x14ac:dyDescent="0.25">
      <c r="A533" s="11" t="s">
        <v>57</v>
      </c>
      <c r="B533" s="11" t="s">
        <v>56</v>
      </c>
      <c r="C533" s="11" t="s">
        <v>34</v>
      </c>
      <c r="D533" s="11" t="s">
        <v>56</v>
      </c>
      <c r="E533" s="11" t="s">
        <v>56</v>
      </c>
      <c r="F533" s="11" t="s">
        <v>56</v>
      </c>
      <c r="G533" s="11" t="s">
        <v>173</v>
      </c>
      <c r="H533" s="1">
        <v>42257</v>
      </c>
      <c r="I533" s="11">
        <v>16</v>
      </c>
      <c r="J533" s="11">
        <v>19</v>
      </c>
      <c r="K533" s="11">
        <v>14001.42</v>
      </c>
      <c r="L533" s="11">
        <v>12286.36</v>
      </c>
      <c r="M533" s="11">
        <v>11581.02</v>
      </c>
      <c r="N533" s="11">
        <v>11585.7</v>
      </c>
      <c r="O533" s="11">
        <v>12691.38</v>
      </c>
      <c r="P533" s="11">
        <v>13847.04</v>
      </c>
      <c r="Q533" s="11">
        <v>14546.72</v>
      </c>
      <c r="R533" s="11">
        <v>15421.32</v>
      </c>
      <c r="S533" s="11">
        <v>16724.599999999999</v>
      </c>
      <c r="T533" s="11">
        <v>19268.439999999999</v>
      </c>
      <c r="U533" s="11">
        <v>21082.84</v>
      </c>
      <c r="V533" s="11">
        <v>21995.86</v>
      </c>
      <c r="W533" s="11">
        <v>22540.5</v>
      </c>
      <c r="X533" s="11">
        <v>22666.12</v>
      </c>
      <c r="Y533" s="11">
        <v>22517.88</v>
      </c>
      <c r="Z533" s="11">
        <v>19895.04</v>
      </c>
      <c r="AA533" s="11">
        <v>19801.16</v>
      </c>
      <c r="AB533" s="11">
        <v>19341.04</v>
      </c>
      <c r="AC533" s="11">
        <v>18746.080000000002</v>
      </c>
      <c r="AD533" s="11">
        <v>20314.580000000002</v>
      </c>
      <c r="AE533" s="11">
        <v>19768.060000000001</v>
      </c>
      <c r="AF533" s="11">
        <v>18060.68</v>
      </c>
      <c r="AG533" s="11">
        <v>16774.16</v>
      </c>
      <c r="AH533" s="11">
        <v>15620.26</v>
      </c>
      <c r="AI533" s="37">
        <v>19445.830000000002</v>
      </c>
      <c r="AJ533" s="11">
        <v>14055.19</v>
      </c>
      <c r="AK533" s="11">
        <v>12339.29</v>
      </c>
      <c r="AL533" s="11">
        <v>11617.27</v>
      </c>
      <c r="AM533" s="11">
        <v>11636.72</v>
      </c>
      <c r="AN533" s="11">
        <v>12690.36</v>
      </c>
      <c r="AO533" s="11">
        <v>13763.57</v>
      </c>
      <c r="AP533" s="11">
        <v>14531.23</v>
      </c>
      <c r="AQ533" s="11">
        <v>15495.25</v>
      </c>
      <c r="AR533" s="11">
        <v>16804.939999999999</v>
      </c>
      <c r="AS533" s="11">
        <v>19258.96</v>
      </c>
      <c r="AT533" s="11">
        <v>21031.16</v>
      </c>
      <c r="AU533" s="11">
        <v>21934.74</v>
      </c>
      <c r="AV533" s="11">
        <v>22512.15</v>
      </c>
      <c r="AW533" s="11">
        <v>22660.29</v>
      </c>
      <c r="AX533" s="11">
        <v>22375.48</v>
      </c>
      <c r="AY533" s="11">
        <v>22545.63</v>
      </c>
      <c r="AZ533" s="11">
        <v>22399.33</v>
      </c>
      <c r="BA533" s="11">
        <v>21479.65</v>
      </c>
      <c r="BB533" s="11">
        <v>20371.97</v>
      </c>
      <c r="BC533" s="11">
        <v>20122.05</v>
      </c>
      <c r="BD533" s="11">
        <v>19610.89</v>
      </c>
      <c r="BE533" s="11">
        <v>18069.63</v>
      </c>
      <c r="BF533" s="11">
        <v>16781.22</v>
      </c>
      <c r="BG533" s="11">
        <v>15546.96</v>
      </c>
      <c r="BH533" s="37">
        <v>21766.19</v>
      </c>
      <c r="BI533" s="11">
        <v>78.744119999999995</v>
      </c>
      <c r="BJ533" s="11">
        <v>78.070589999999996</v>
      </c>
      <c r="BK533" s="11">
        <v>77.04853</v>
      </c>
      <c r="BL533" s="11">
        <v>76.716179999999994</v>
      </c>
      <c r="BM533" s="11">
        <v>76.248530000000002</v>
      </c>
      <c r="BN533" s="11">
        <v>76.430890000000005</v>
      </c>
      <c r="BO533" s="11">
        <v>76.926469999999995</v>
      </c>
      <c r="BP533" s="11">
        <v>77.680890000000005</v>
      </c>
      <c r="BQ533" s="11">
        <v>80.110290000000006</v>
      </c>
      <c r="BR533" s="11">
        <v>83.773529999999994</v>
      </c>
      <c r="BS533" s="11">
        <v>87.105879999999999</v>
      </c>
      <c r="BT533" s="11">
        <v>89.188230000000004</v>
      </c>
      <c r="BU533" s="11">
        <v>90.063230000000004</v>
      </c>
      <c r="BV533" s="11">
        <v>90.979410000000001</v>
      </c>
      <c r="BW533" s="11">
        <v>91.101470000000006</v>
      </c>
      <c r="BX533" s="11">
        <v>90.766170000000002</v>
      </c>
      <c r="BY533" s="11">
        <v>90.160290000000003</v>
      </c>
      <c r="BZ533" s="11">
        <v>88.486760000000004</v>
      </c>
      <c r="CA533" s="11">
        <v>86.691180000000003</v>
      </c>
      <c r="CB533" s="11">
        <v>84.385289999999998</v>
      </c>
      <c r="CC533" s="11">
        <v>83.005880000000005</v>
      </c>
      <c r="CD533" s="11">
        <v>81.857349999999997</v>
      </c>
      <c r="CE533" s="11">
        <v>80.939700000000002</v>
      </c>
      <c r="CF533" s="11">
        <v>80.254409999999993</v>
      </c>
      <c r="CG533" s="11">
        <v>2013.82</v>
      </c>
      <c r="CH533" s="11">
        <v>2183.8679999999999</v>
      </c>
      <c r="CI533" s="11">
        <v>1884.732</v>
      </c>
      <c r="CJ533" s="11">
        <v>1851.251</v>
      </c>
      <c r="CK533" s="11">
        <v>1459.623</v>
      </c>
      <c r="CL533" s="11">
        <v>955.80939999999998</v>
      </c>
      <c r="CM533" s="11">
        <v>667.70759999999996</v>
      </c>
      <c r="CN533" s="11">
        <v>859.80920000000003</v>
      </c>
      <c r="CO533" s="11">
        <v>1059.3489999999999</v>
      </c>
      <c r="CP533" s="11">
        <v>1944.508</v>
      </c>
      <c r="CQ533" s="11">
        <v>2985.3040000000001</v>
      </c>
      <c r="CR533" s="11">
        <v>3626.8119999999999</v>
      </c>
      <c r="CS533" s="11">
        <v>4063.7420000000002</v>
      </c>
      <c r="CT533" s="11">
        <v>4695.4570000000003</v>
      </c>
      <c r="CU533" s="11">
        <v>7218.6490000000003</v>
      </c>
      <c r="CV533" s="11">
        <v>7561.6059999999998</v>
      </c>
      <c r="CW533" s="11">
        <v>6829.0609999999997</v>
      </c>
      <c r="CX533" s="11">
        <v>6867.5450000000001</v>
      </c>
      <c r="CY533" s="11">
        <v>6593.1139999999996</v>
      </c>
      <c r="CZ533" s="11">
        <v>5881.5829999999996</v>
      </c>
      <c r="DA533" s="11">
        <v>4978.9920000000002</v>
      </c>
      <c r="DB533" s="11">
        <v>4066.5410000000002</v>
      </c>
      <c r="DC533" s="11">
        <v>3589.6179999999999</v>
      </c>
      <c r="DD533" s="11">
        <v>3093.1</v>
      </c>
      <c r="DE533" s="37">
        <v>6778.1580000000004</v>
      </c>
      <c r="DF533" s="11">
        <f t="shared" si="27"/>
        <v>16</v>
      </c>
      <c r="DG533" s="11">
        <f t="shared" si="28"/>
        <v>19</v>
      </c>
      <c r="DH533" s="20">
        <f t="shared" ca="1" si="29"/>
        <v>2253.3150000000023</v>
      </c>
      <c r="DI533" s="11">
        <v>0</v>
      </c>
    </row>
    <row r="534" spans="1:113" x14ac:dyDescent="0.25">
      <c r="A534" s="11" t="s">
        <v>57</v>
      </c>
      <c r="B534" s="11" t="s">
        <v>56</v>
      </c>
      <c r="C534" s="11" t="s">
        <v>34</v>
      </c>
      <c r="D534" s="11" t="s">
        <v>56</v>
      </c>
      <c r="E534" s="11" t="s">
        <v>56</v>
      </c>
      <c r="F534" s="11" t="s">
        <v>56</v>
      </c>
      <c r="G534" s="11" t="s">
        <v>173</v>
      </c>
      <c r="H534" s="1">
        <v>42258</v>
      </c>
      <c r="I534" s="11">
        <v>15</v>
      </c>
      <c r="J534" s="11">
        <v>18</v>
      </c>
      <c r="K534" s="11">
        <v>12885.34</v>
      </c>
      <c r="L534" s="11">
        <v>11089.3</v>
      </c>
      <c r="M534" s="11">
        <v>10337.6</v>
      </c>
      <c r="N534" s="11">
        <v>10518.3</v>
      </c>
      <c r="O534" s="11">
        <v>11543.98</v>
      </c>
      <c r="P534" s="11">
        <v>12418.88</v>
      </c>
      <c r="Q534" s="11">
        <v>12899.48</v>
      </c>
      <c r="R534" s="11">
        <v>13913.74</v>
      </c>
      <c r="S534" s="11">
        <v>15431.22</v>
      </c>
      <c r="T534" s="11">
        <v>17837.419999999998</v>
      </c>
      <c r="U534" s="11">
        <v>19267.34</v>
      </c>
      <c r="V534" s="11">
        <v>19853.3</v>
      </c>
      <c r="W534" s="11">
        <v>20149.060000000001</v>
      </c>
      <c r="X534" s="11">
        <v>20306.52</v>
      </c>
      <c r="Y534" s="11">
        <v>18421.099999999999</v>
      </c>
      <c r="Z534" s="11">
        <v>18463.740000000002</v>
      </c>
      <c r="AA534" s="11">
        <v>18376</v>
      </c>
      <c r="AB534" s="11">
        <v>18027.82</v>
      </c>
      <c r="AC534" s="11">
        <v>18557.36</v>
      </c>
      <c r="AD534" s="11">
        <v>18794.34</v>
      </c>
      <c r="AE534" s="11">
        <v>18526.88</v>
      </c>
      <c r="AF534" s="11">
        <v>17106.14</v>
      </c>
      <c r="AG534" s="11">
        <v>15943.78</v>
      </c>
      <c r="AH534" s="11">
        <v>14841.1</v>
      </c>
      <c r="AI534" s="37">
        <v>18322.169999999998</v>
      </c>
      <c r="AJ534" s="11">
        <v>12940.08</v>
      </c>
      <c r="AK534" s="11">
        <v>11147.72</v>
      </c>
      <c r="AL534" s="11">
        <v>10375.26</v>
      </c>
      <c r="AM534" s="11">
        <v>10560.6</v>
      </c>
      <c r="AN534" s="11">
        <v>11532.41</v>
      </c>
      <c r="AO534" s="11">
        <v>12334.38</v>
      </c>
      <c r="AP534" s="11">
        <v>12887.4</v>
      </c>
      <c r="AQ534" s="11">
        <v>13981.67</v>
      </c>
      <c r="AR534" s="11">
        <v>15502.09</v>
      </c>
      <c r="AS534" s="11">
        <v>17847.22</v>
      </c>
      <c r="AT534" s="11">
        <v>19233.61</v>
      </c>
      <c r="AU534" s="11">
        <v>19801.330000000002</v>
      </c>
      <c r="AV534" s="11">
        <v>20144.37</v>
      </c>
      <c r="AW534" s="11">
        <v>20472.419999999998</v>
      </c>
      <c r="AX534" s="11">
        <v>20710.38</v>
      </c>
      <c r="AY534" s="11">
        <v>20800.64</v>
      </c>
      <c r="AZ534" s="11">
        <v>20488.599999999999</v>
      </c>
      <c r="BA534" s="11">
        <v>19727.7</v>
      </c>
      <c r="BB534" s="11">
        <v>18491.88</v>
      </c>
      <c r="BC534" s="11">
        <v>18655.66</v>
      </c>
      <c r="BD534" s="11">
        <v>18404.13</v>
      </c>
      <c r="BE534" s="11">
        <v>17137.95</v>
      </c>
      <c r="BF534" s="11">
        <v>15968.85</v>
      </c>
      <c r="BG534" s="11">
        <v>14791.23</v>
      </c>
      <c r="BH534" s="37">
        <v>20361</v>
      </c>
      <c r="BI534" s="11">
        <v>79.829089999999994</v>
      </c>
      <c r="BJ534" s="11">
        <v>79.292720000000003</v>
      </c>
      <c r="BK534" s="11">
        <v>78.48</v>
      </c>
      <c r="BL534" s="11">
        <v>77.541820000000001</v>
      </c>
      <c r="BM534" s="11">
        <v>76.941820000000007</v>
      </c>
      <c r="BN534" s="11">
        <v>76.514539999999997</v>
      </c>
      <c r="BO534" s="11">
        <v>76.243639999999999</v>
      </c>
      <c r="BP534" s="11">
        <v>77.943629999999999</v>
      </c>
      <c r="BQ534" s="11">
        <v>80.881820000000005</v>
      </c>
      <c r="BR534" s="11">
        <v>84.36909</v>
      </c>
      <c r="BS534" s="11">
        <v>87.256360000000001</v>
      </c>
      <c r="BT534" s="11">
        <v>88.125460000000004</v>
      </c>
      <c r="BU534" s="11">
        <v>88.445449999999994</v>
      </c>
      <c r="BV534" s="11">
        <v>89.887280000000004</v>
      </c>
      <c r="BW534" s="11">
        <v>89.667270000000002</v>
      </c>
      <c r="BX534" s="11">
        <v>89.416359999999997</v>
      </c>
      <c r="BY534" s="11">
        <v>88.494540000000001</v>
      </c>
      <c r="BZ534" s="11">
        <v>86.249089999999995</v>
      </c>
      <c r="CA534" s="11">
        <v>83.447270000000003</v>
      </c>
      <c r="CB534" s="11">
        <v>81.552729999999997</v>
      </c>
      <c r="CC534" s="11">
        <v>80.874539999999996</v>
      </c>
      <c r="CD534" s="11">
        <v>80.070909999999998</v>
      </c>
      <c r="CE534" s="11">
        <v>78.927279999999996</v>
      </c>
      <c r="CF534" s="11">
        <v>78.28</v>
      </c>
      <c r="CG534" s="11">
        <v>1900.722</v>
      </c>
      <c r="CH534" s="11">
        <v>2132.8229999999999</v>
      </c>
      <c r="CI534" s="11">
        <v>1910.491</v>
      </c>
      <c r="CJ534" s="11">
        <v>1902.9839999999999</v>
      </c>
      <c r="CK534" s="11">
        <v>1499.3889999999999</v>
      </c>
      <c r="CL534" s="11">
        <v>927.44970000000001</v>
      </c>
      <c r="CM534" s="11">
        <v>577.63570000000004</v>
      </c>
      <c r="CN534" s="11">
        <v>789.38850000000002</v>
      </c>
      <c r="CO534" s="11">
        <v>1003.111</v>
      </c>
      <c r="CP534" s="11">
        <v>1828.846</v>
      </c>
      <c r="CQ534" s="11">
        <v>2775.3710000000001</v>
      </c>
      <c r="CR534" s="11">
        <v>3391.0430000000001</v>
      </c>
      <c r="CS534" s="11">
        <v>3850.4110000000001</v>
      </c>
      <c r="CT534" s="11">
        <v>16909.349999999999</v>
      </c>
      <c r="CU534" s="11">
        <v>17935.93</v>
      </c>
      <c r="CV534" s="11">
        <v>12417.28</v>
      </c>
      <c r="CW534" s="11">
        <v>6605.8029999999999</v>
      </c>
      <c r="CX534" s="11">
        <v>9243.3070000000007</v>
      </c>
      <c r="CY534" s="11">
        <v>9651.2579999999998</v>
      </c>
      <c r="CZ534" s="11">
        <v>8350.5120000000006</v>
      </c>
      <c r="DA534" s="11">
        <v>4576.8370000000004</v>
      </c>
      <c r="DB534" s="11">
        <v>3681.0369999999998</v>
      </c>
      <c r="DC534" s="11">
        <v>3188.518</v>
      </c>
      <c r="DD534" s="11">
        <v>2689.2730000000001</v>
      </c>
      <c r="DE534" s="37">
        <v>11425.31</v>
      </c>
      <c r="DF534" s="11">
        <f t="shared" si="27"/>
        <v>15</v>
      </c>
      <c r="DG534" s="11">
        <f t="shared" si="28"/>
        <v>18</v>
      </c>
      <c r="DH534" s="20">
        <f t="shared" ca="1" si="29"/>
        <v>2109.6650000000009</v>
      </c>
      <c r="DI534" s="11">
        <v>0</v>
      </c>
    </row>
    <row r="535" spans="1:113" x14ac:dyDescent="0.25">
      <c r="A535" s="11" t="s">
        <v>57</v>
      </c>
      <c r="B535" s="11" t="s">
        <v>56</v>
      </c>
      <c r="C535" s="11" t="s">
        <v>34</v>
      </c>
      <c r="D535" s="11" t="s">
        <v>56</v>
      </c>
      <c r="E535" s="11" t="s">
        <v>56</v>
      </c>
      <c r="F535" s="11" t="s">
        <v>56</v>
      </c>
      <c r="G535" s="11" t="s">
        <v>173</v>
      </c>
      <c r="H535" s="1">
        <v>42258</v>
      </c>
      <c r="I535" s="11">
        <v>16</v>
      </c>
      <c r="J535" s="11">
        <v>19</v>
      </c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  <c r="BT535" s="11"/>
      <c r="BU535" s="11"/>
      <c r="BV535" s="11"/>
      <c r="BW535" s="11"/>
      <c r="BX535" s="11"/>
      <c r="BY535" s="11"/>
      <c r="BZ535" s="11"/>
      <c r="CA535" s="11"/>
      <c r="CB535" s="11"/>
      <c r="CC535" s="11"/>
      <c r="CD535" s="11"/>
      <c r="CE535" s="11"/>
      <c r="CF535" s="11"/>
      <c r="CG535" s="11"/>
      <c r="CH535" s="11"/>
      <c r="CI535" s="11"/>
      <c r="CJ535" s="11"/>
      <c r="CK535" s="11"/>
      <c r="CL535" s="11"/>
      <c r="CM535" s="11"/>
      <c r="CN535" s="11"/>
      <c r="CO535" s="11"/>
      <c r="CP535" s="11"/>
      <c r="CQ535" s="11"/>
      <c r="CR535" s="11"/>
      <c r="CS535" s="11"/>
      <c r="CT535" s="11"/>
      <c r="CU535" s="11"/>
      <c r="CV535" s="11"/>
      <c r="CW535" s="11"/>
      <c r="CX535" s="11"/>
      <c r="CY535" s="11"/>
      <c r="CZ535" s="11"/>
      <c r="DA535" s="11"/>
      <c r="DB535" s="11"/>
      <c r="DC535" s="11"/>
      <c r="DD535" s="11"/>
      <c r="DF535" s="11">
        <f t="shared" si="27"/>
        <v>16</v>
      </c>
      <c r="DG535" s="11">
        <f t="shared" si="28"/>
        <v>19</v>
      </c>
      <c r="DH535" s="20">
        <f t="shared" ca="1" si="29"/>
        <v>0</v>
      </c>
      <c r="DI535" s="11">
        <v>1</v>
      </c>
    </row>
    <row r="536" spans="1:113" x14ac:dyDescent="0.25">
      <c r="A536" s="11" t="s">
        <v>57</v>
      </c>
      <c r="B536" s="11" t="s">
        <v>56</v>
      </c>
      <c r="C536" s="11" t="s">
        <v>34</v>
      </c>
      <c r="D536" s="11" t="s">
        <v>56</v>
      </c>
      <c r="E536" s="11" t="s">
        <v>56</v>
      </c>
      <c r="F536" s="11" t="s">
        <v>56</v>
      </c>
      <c r="G536" s="11" t="s">
        <v>173</v>
      </c>
      <c r="H536" s="1">
        <v>42271</v>
      </c>
      <c r="I536" s="11">
        <v>19</v>
      </c>
      <c r="J536" s="11">
        <v>19</v>
      </c>
      <c r="K536" s="11">
        <v>12532.22</v>
      </c>
      <c r="L536" s="11">
        <v>10922.18</v>
      </c>
      <c r="M536" s="11">
        <v>10256.219999999999</v>
      </c>
      <c r="N536" s="11">
        <v>10152.18</v>
      </c>
      <c r="O536" s="11">
        <v>10776.8</v>
      </c>
      <c r="P536" s="11">
        <v>12317.96</v>
      </c>
      <c r="Q536" s="11">
        <v>12890.5</v>
      </c>
      <c r="R536" s="11">
        <v>13462.4</v>
      </c>
      <c r="S536" s="11">
        <v>14791.6</v>
      </c>
      <c r="T536" s="11">
        <v>17258.759999999998</v>
      </c>
      <c r="U536" s="11">
        <v>19295.78</v>
      </c>
      <c r="V536" s="11">
        <v>20031.759999999998</v>
      </c>
      <c r="W536" s="11">
        <v>20641.580000000002</v>
      </c>
      <c r="X536" s="11">
        <v>21078.54</v>
      </c>
      <c r="Y536" s="11">
        <v>21167.7</v>
      </c>
      <c r="Z536" s="11">
        <v>21219.62</v>
      </c>
      <c r="AA536" s="11">
        <v>21151.72</v>
      </c>
      <c r="AB536" s="11">
        <v>20394.02</v>
      </c>
      <c r="AC536" s="11">
        <v>18012.04</v>
      </c>
      <c r="AD536" s="11">
        <v>19389.419999999998</v>
      </c>
      <c r="AE536" s="11">
        <v>18860.099999999999</v>
      </c>
      <c r="AF536" s="11">
        <v>17239.38</v>
      </c>
      <c r="AG536" s="11">
        <v>15975.46</v>
      </c>
      <c r="AH536" s="11">
        <v>14749.02</v>
      </c>
      <c r="AI536" s="37">
        <v>18012.04</v>
      </c>
      <c r="AJ536" s="11">
        <v>12586.3</v>
      </c>
      <c r="AK536" s="11">
        <v>10975.64</v>
      </c>
      <c r="AL536" s="11">
        <v>10291.540000000001</v>
      </c>
      <c r="AM536" s="11">
        <v>10203.469999999999</v>
      </c>
      <c r="AN536" s="11">
        <v>10776.62</v>
      </c>
      <c r="AO536" s="11">
        <v>12233.23</v>
      </c>
      <c r="AP536" s="11">
        <v>12874.1</v>
      </c>
      <c r="AQ536" s="11">
        <v>13536.67</v>
      </c>
      <c r="AR536" s="11">
        <v>14873.29</v>
      </c>
      <c r="AS536" s="11">
        <v>17247.55</v>
      </c>
      <c r="AT536" s="11">
        <v>19235.47</v>
      </c>
      <c r="AU536" s="11">
        <v>19966.2</v>
      </c>
      <c r="AV536" s="11">
        <v>20610.52</v>
      </c>
      <c r="AW536" s="11">
        <v>21066.62</v>
      </c>
      <c r="AX536" s="11">
        <v>21216.33</v>
      </c>
      <c r="AY536" s="11">
        <v>21408.63</v>
      </c>
      <c r="AZ536" s="11">
        <v>21277.759999999998</v>
      </c>
      <c r="BA536" s="11">
        <v>20468.73</v>
      </c>
      <c r="BB536" s="11">
        <v>19382.810000000001</v>
      </c>
      <c r="BC536" s="11">
        <v>19192.12</v>
      </c>
      <c r="BD536" s="11">
        <v>18705.36</v>
      </c>
      <c r="BE536" s="11">
        <v>17250.169999999998</v>
      </c>
      <c r="BF536" s="11">
        <v>15983.27</v>
      </c>
      <c r="BG536" s="11">
        <v>14677.54</v>
      </c>
      <c r="BH536" s="37">
        <v>19382.810000000001</v>
      </c>
      <c r="BI536" s="11">
        <v>72.537319999999994</v>
      </c>
      <c r="BJ536" s="11">
        <v>71.590599999999995</v>
      </c>
      <c r="BK536" s="11">
        <v>70.825370000000007</v>
      </c>
      <c r="BL536" s="11">
        <v>70.377170000000007</v>
      </c>
      <c r="BM536" s="11">
        <v>69.57687</v>
      </c>
      <c r="BN536" s="11">
        <v>69.16104</v>
      </c>
      <c r="BO536" s="11">
        <v>68.908810000000003</v>
      </c>
      <c r="BP536" s="11">
        <v>70.277609999999996</v>
      </c>
      <c r="BQ536" s="11">
        <v>73.441789999999997</v>
      </c>
      <c r="BR536" s="11">
        <v>77.491039999999998</v>
      </c>
      <c r="BS536" s="11">
        <v>81.649249999999995</v>
      </c>
      <c r="BT536" s="11">
        <v>84.749250000000004</v>
      </c>
      <c r="BU536" s="11">
        <v>86.443280000000001</v>
      </c>
      <c r="BV536" s="11">
        <v>87.422389999999993</v>
      </c>
      <c r="BW536" s="11">
        <v>88.246269999999996</v>
      </c>
      <c r="BX536" s="11">
        <v>88.822389999999999</v>
      </c>
      <c r="BY536" s="11">
        <v>88.132840000000002</v>
      </c>
      <c r="BZ536" s="11">
        <v>85.580600000000004</v>
      </c>
      <c r="CA536" s="11">
        <v>82.797020000000003</v>
      </c>
      <c r="CB536" s="11">
        <v>79.392539999999997</v>
      </c>
      <c r="CC536" s="11">
        <v>77.65522</v>
      </c>
      <c r="CD536" s="11">
        <v>77.038809999999998</v>
      </c>
      <c r="CE536" s="11">
        <v>76.691050000000004</v>
      </c>
      <c r="CF536" s="11">
        <v>75.45</v>
      </c>
      <c r="CG536" s="11">
        <v>1602.741</v>
      </c>
      <c r="CH536" s="11">
        <v>1639.4829999999999</v>
      </c>
      <c r="CI536" s="11">
        <v>1406.0640000000001</v>
      </c>
      <c r="CJ536" s="11">
        <v>1314.875</v>
      </c>
      <c r="CK536" s="11">
        <v>1009.05</v>
      </c>
      <c r="CL536" s="11">
        <v>686.11680000000001</v>
      </c>
      <c r="CM536" s="11">
        <v>469.822</v>
      </c>
      <c r="CN536" s="11">
        <v>662.60839999999996</v>
      </c>
      <c r="CO536" s="11">
        <v>897.86959999999999</v>
      </c>
      <c r="CP536" s="11">
        <v>1715.877</v>
      </c>
      <c r="CQ536" s="11">
        <v>2692.35</v>
      </c>
      <c r="CR536" s="11">
        <v>3360.16</v>
      </c>
      <c r="CS536" s="11">
        <v>3789.2240000000002</v>
      </c>
      <c r="CT536" s="11">
        <v>4396.4219999999996</v>
      </c>
      <c r="CU536" s="11">
        <v>5616.6459999999997</v>
      </c>
      <c r="CV536" s="11">
        <v>7426.3119999999999</v>
      </c>
      <c r="CW536" s="11">
        <v>8692.4030000000002</v>
      </c>
      <c r="CX536" s="11">
        <v>9324.0789999999997</v>
      </c>
      <c r="CY536" s="11">
        <v>9399.5630000000001</v>
      </c>
      <c r="CZ536" s="11">
        <v>5304.94</v>
      </c>
      <c r="DA536" s="11">
        <v>4344.01</v>
      </c>
      <c r="DB536" s="11">
        <v>3393.8229999999999</v>
      </c>
      <c r="DC536" s="11">
        <v>3010.1</v>
      </c>
      <c r="DD536" s="11">
        <v>2538.8139999999999</v>
      </c>
      <c r="DE536" s="37">
        <v>9399.5630000000001</v>
      </c>
      <c r="DF536" s="11">
        <f t="shared" si="27"/>
        <v>19</v>
      </c>
      <c r="DG536" s="11">
        <f t="shared" si="28"/>
        <v>19</v>
      </c>
      <c r="DH536" s="20">
        <f t="shared" ca="1" si="29"/>
        <v>1370.7700000000004</v>
      </c>
      <c r="DI536" s="11">
        <v>0</v>
      </c>
    </row>
    <row r="537" spans="1:113" x14ac:dyDescent="0.25">
      <c r="A537" s="11" t="s">
        <v>57</v>
      </c>
      <c r="B537" s="11" t="s">
        <v>56</v>
      </c>
      <c r="C537" s="11" t="s">
        <v>34</v>
      </c>
      <c r="D537" s="11" t="s">
        <v>56</v>
      </c>
      <c r="E537" s="11" t="s">
        <v>56</v>
      </c>
      <c r="F537" s="11" t="s">
        <v>56</v>
      </c>
      <c r="G537" s="11" t="s">
        <v>173</v>
      </c>
      <c r="H537" s="1">
        <v>42272</v>
      </c>
      <c r="I537" s="11">
        <v>18</v>
      </c>
      <c r="J537" s="11">
        <v>19</v>
      </c>
      <c r="K537" s="11">
        <v>13119.6</v>
      </c>
      <c r="L537" s="11">
        <v>11429.46</v>
      </c>
      <c r="M537" s="11">
        <v>10685.74</v>
      </c>
      <c r="N537" s="11">
        <v>10565.36</v>
      </c>
      <c r="O537" s="11">
        <v>11414.28</v>
      </c>
      <c r="P537" s="11">
        <v>12701.38</v>
      </c>
      <c r="Q537" s="11">
        <v>13218.04</v>
      </c>
      <c r="R537" s="11">
        <v>13685.9</v>
      </c>
      <c r="S537" s="11">
        <v>15167.2</v>
      </c>
      <c r="T537" s="11">
        <v>18047.16</v>
      </c>
      <c r="U537" s="11">
        <v>19922.78</v>
      </c>
      <c r="V537" s="11">
        <v>20563.740000000002</v>
      </c>
      <c r="W537" s="11">
        <v>21074.3</v>
      </c>
      <c r="X537" s="11">
        <v>21683.8</v>
      </c>
      <c r="Y537" s="11">
        <v>21788.959999999999</v>
      </c>
      <c r="Z537" s="11">
        <v>21886.14</v>
      </c>
      <c r="AA537" s="11">
        <v>21802.5</v>
      </c>
      <c r="AB537" s="11">
        <v>19675.2</v>
      </c>
      <c r="AC537" s="11">
        <v>19342.22</v>
      </c>
      <c r="AD537" s="11">
        <v>20608.16</v>
      </c>
      <c r="AE537" s="11">
        <v>20074.7</v>
      </c>
      <c r="AF537" s="11">
        <v>18497.36</v>
      </c>
      <c r="AG537" s="11">
        <v>17247.88</v>
      </c>
      <c r="AH537" s="11">
        <v>15903.5</v>
      </c>
      <c r="AI537" s="37">
        <v>19508.71</v>
      </c>
      <c r="AJ537" s="11">
        <v>13174.1</v>
      </c>
      <c r="AK537" s="11">
        <v>11483.64</v>
      </c>
      <c r="AL537" s="11">
        <v>10722.09</v>
      </c>
      <c r="AM537" s="11">
        <v>10617.54</v>
      </c>
      <c r="AN537" s="11">
        <v>11415.01</v>
      </c>
      <c r="AO537" s="11">
        <v>12617.5</v>
      </c>
      <c r="AP537" s="11">
        <v>13201.94</v>
      </c>
      <c r="AQ537" s="11">
        <v>13759.74</v>
      </c>
      <c r="AR537" s="11">
        <v>15248.02</v>
      </c>
      <c r="AS537" s="11">
        <v>18035.09</v>
      </c>
      <c r="AT537" s="11">
        <v>19862.04</v>
      </c>
      <c r="AU537" s="11">
        <v>20496.759999999998</v>
      </c>
      <c r="AV537" s="11">
        <v>21040.48</v>
      </c>
      <c r="AW537" s="11">
        <v>21667.05</v>
      </c>
      <c r="AX537" s="11">
        <v>21832.46</v>
      </c>
      <c r="AY537" s="11">
        <v>22067.46</v>
      </c>
      <c r="AZ537" s="11">
        <v>21794.7</v>
      </c>
      <c r="BA537" s="11">
        <v>21750.53</v>
      </c>
      <c r="BB537" s="11">
        <v>20956.689999999999</v>
      </c>
      <c r="BC537" s="11">
        <v>20407.34</v>
      </c>
      <c r="BD537" s="11">
        <v>19917.330000000002</v>
      </c>
      <c r="BE537" s="11">
        <v>18505.689999999999</v>
      </c>
      <c r="BF537" s="11">
        <v>17254.34</v>
      </c>
      <c r="BG537" s="11">
        <v>15832.35</v>
      </c>
      <c r="BH537" s="37">
        <v>21291.79</v>
      </c>
      <c r="BI537" s="11">
        <v>74.447940000000003</v>
      </c>
      <c r="BJ537" s="11">
        <v>73.697199999999995</v>
      </c>
      <c r="BK537" s="11">
        <v>73.200879999999998</v>
      </c>
      <c r="BL537" s="11">
        <v>72.70044</v>
      </c>
      <c r="BM537" s="11">
        <v>71.555589999999995</v>
      </c>
      <c r="BN537" s="11">
        <v>70.829700000000003</v>
      </c>
      <c r="BO537" s="11">
        <v>70.245590000000007</v>
      </c>
      <c r="BP537" s="11">
        <v>71.350300000000004</v>
      </c>
      <c r="BQ537" s="11">
        <v>74.583820000000003</v>
      </c>
      <c r="BR537" s="11">
        <v>78.501469999999998</v>
      </c>
      <c r="BS537" s="11">
        <v>82.611760000000004</v>
      </c>
      <c r="BT537" s="11">
        <v>85.941180000000003</v>
      </c>
      <c r="BU537" s="11">
        <v>88.135289999999998</v>
      </c>
      <c r="BV537" s="11">
        <v>89.522059999999996</v>
      </c>
      <c r="BW537" s="11">
        <v>90.017650000000003</v>
      </c>
      <c r="BX537" s="11">
        <v>90.097059999999999</v>
      </c>
      <c r="BY537" s="11">
        <v>88.869119999999995</v>
      </c>
      <c r="BZ537" s="11">
        <v>86.666179999999997</v>
      </c>
      <c r="CA537" s="11">
        <v>83.776470000000003</v>
      </c>
      <c r="CB537" s="11">
        <v>80.741169999999997</v>
      </c>
      <c r="CC537" s="11">
        <v>79.414699999999996</v>
      </c>
      <c r="CD537" s="11">
        <v>78.329409999999996</v>
      </c>
      <c r="CE537" s="11">
        <v>77.178240000000002</v>
      </c>
      <c r="CF537" s="11">
        <v>76.171329999999998</v>
      </c>
      <c r="CG537" s="11">
        <v>1606.6020000000001</v>
      </c>
      <c r="CH537" s="11">
        <v>1645.2260000000001</v>
      </c>
      <c r="CI537" s="11">
        <v>1432.374</v>
      </c>
      <c r="CJ537" s="11">
        <v>1346.89</v>
      </c>
      <c r="CK537" s="11">
        <v>1026.2339999999999</v>
      </c>
      <c r="CL537" s="11">
        <v>695.63160000000005</v>
      </c>
      <c r="CM537" s="11">
        <v>478.4855</v>
      </c>
      <c r="CN537" s="11">
        <v>679.26149999999996</v>
      </c>
      <c r="CO537" s="11">
        <v>916.6771</v>
      </c>
      <c r="CP537" s="11">
        <v>1758.7049999999999</v>
      </c>
      <c r="CQ537" s="11">
        <v>2783.6039999999998</v>
      </c>
      <c r="CR537" s="11">
        <v>3474.1260000000002</v>
      </c>
      <c r="CS537" s="11">
        <v>3937.248</v>
      </c>
      <c r="CT537" s="11">
        <v>4610.8770000000004</v>
      </c>
      <c r="CU537" s="11">
        <v>5657.2039999999997</v>
      </c>
      <c r="CV537" s="11">
        <v>7580.277</v>
      </c>
      <c r="CW537" s="11">
        <v>12296.31</v>
      </c>
      <c r="CX537" s="11">
        <v>12634.06</v>
      </c>
      <c r="CY537" s="11">
        <v>6415.625</v>
      </c>
      <c r="CZ537" s="11">
        <v>5469.3109999999997</v>
      </c>
      <c r="DA537" s="11">
        <v>4453.87</v>
      </c>
      <c r="DB537" s="11">
        <v>3464.828</v>
      </c>
      <c r="DC537" s="11">
        <v>3051.0650000000001</v>
      </c>
      <c r="DD537" s="11">
        <v>2582.3470000000002</v>
      </c>
      <c r="DE537" s="37">
        <v>10916.07</v>
      </c>
      <c r="DF537" s="11">
        <f t="shared" si="27"/>
        <v>18</v>
      </c>
      <c r="DG537" s="11">
        <f t="shared" si="28"/>
        <v>19</v>
      </c>
      <c r="DH537" s="20">
        <f t="shared" ca="1" si="29"/>
        <v>1844.9000000000015</v>
      </c>
      <c r="DI537" s="11">
        <v>0</v>
      </c>
    </row>
    <row r="538" spans="1:113" x14ac:dyDescent="0.25">
      <c r="A538" s="11" t="s">
        <v>57</v>
      </c>
      <c r="B538" s="11" t="s">
        <v>56</v>
      </c>
      <c r="C538" s="11" t="s">
        <v>34</v>
      </c>
      <c r="D538" s="11" t="s">
        <v>56</v>
      </c>
      <c r="E538" s="11" t="s">
        <v>56</v>
      </c>
      <c r="F538" s="11" t="s">
        <v>56</v>
      </c>
      <c r="G538" s="11" t="s">
        <v>173</v>
      </c>
      <c r="H538" s="1">
        <v>42275</v>
      </c>
      <c r="I538" s="11">
        <v>19</v>
      </c>
      <c r="J538" s="11">
        <v>19</v>
      </c>
      <c r="K538" s="11">
        <v>9717.42</v>
      </c>
      <c r="L538" s="11">
        <v>8686.24</v>
      </c>
      <c r="M538" s="11">
        <v>8336.64</v>
      </c>
      <c r="N538" s="11">
        <v>8453.08</v>
      </c>
      <c r="O538" s="11">
        <v>8497.68</v>
      </c>
      <c r="P538" s="11">
        <v>9184.56</v>
      </c>
      <c r="Q538" s="11">
        <v>9703.16</v>
      </c>
      <c r="R538" s="11">
        <v>10116.68</v>
      </c>
      <c r="S538" s="11">
        <v>11210.26</v>
      </c>
      <c r="T538" s="11">
        <v>13455.44</v>
      </c>
      <c r="U538" s="11">
        <v>14977.66</v>
      </c>
      <c r="V538" s="11">
        <v>15630.14</v>
      </c>
      <c r="W538" s="11">
        <v>16135.12</v>
      </c>
      <c r="X538" s="11">
        <v>16317.98</v>
      </c>
      <c r="Y538" s="11">
        <v>16366.4</v>
      </c>
      <c r="Z538" s="11">
        <v>16248.66</v>
      </c>
      <c r="AA538" s="11">
        <v>16332.62</v>
      </c>
      <c r="AB538" s="11">
        <v>15821.76</v>
      </c>
      <c r="AC538" s="11">
        <v>13687.48</v>
      </c>
      <c r="AD538" s="11">
        <v>14788.2</v>
      </c>
      <c r="AE538" s="11">
        <v>14181.3</v>
      </c>
      <c r="AF538" s="11">
        <v>12625.96</v>
      </c>
      <c r="AG538" s="11">
        <v>11715.06</v>
      </c>
      <c r="AH538" s="11">
        <v>10652.94</v>
      </c>
      <c r="AI538" s="37">
        <v>13687.48</v>
      </c>
      <c r="AJ538" s="11">
        <v>9723.0879999999997</v>
      </c>
      <c r="AK538" s="11">
        <v>8729.8469999999998</v>
      </c>
      <c r="AL538" s="11">
        <v>8359.52</v>
      </c>
      <c r="AM538" s="11">
        <v>8505.4789999999994</v>
      </c>
      <c r="AN538" s="11">
        <v>8506.3459999999995</v>
      </c>
      <c r="AO538" s="11">
        <v>9106.5660000000007</v>
      </c>
      <c r="AP538" s="11">
        <v>9690.1299999999992</v>
      </c>
      <c r="AQ538" s="11">
        <v>10182.1</v>
      </c>
      <c r="AR538" s="11">
        <v>11291.73</v>
      </c>
      <c r="AS538" s="11">
        <v>13428.52</v>
      </c>
      <c r="AT538" s="11">
        <v>14921.08</v>
      </c>
      <c r="AU538" s="11">
        <v>15570.91</v>
      </c>
      <c r="AV538" s="11">
        <v>16108.36</v>
      </c>
      <c r="AW538" s="11">
        <v>16276.17</v>
      </c>
      <c r="AX538" s="11">
        <v>16404.23</v>
      </c>
      <c r="AY538" s="11">
        <v>16411.95</v>
      </c>
      <c r="AZ538" s="11">
        <v>16378.22</v>
      </c>
      <c r="BA538" s="11">
        <v>15891.34</v>
      </c>
      <c r="BB538" s="11">
        <v>14791.42</v>
      </c>
      <c r="BC538" s="11">
        <v>14592.3</v>
      </c>
      <c r="BD538" s="11">
        <v>13994.41</v>
      </c>
      <c r="BE538" s="11">
        <v>12614.15</v>
      </c>
      <c r="BF538" s="11">
        <v>11693.4</v>
      </c>
      <c r="BG538" s="11">
        <v>10551.01</v>
      </c>
      <c r="BH538" s="37">
        <v>14791.42</v>
      </c>
      <c r="BI538" s="11">
        <v>72.250630000000001</v>
      </c>
      <c r="BJ538" s="11">
        <v>71.637659999999997</v>
      </c>
      <c r="BK538" s="11">
        <v>70.97</v>
      </c>
      <c r="BL538" s="11">
        <v>70.441869999999994</v>
      </c>
      <c r="BM538" s="11">
        <v>69.681560000000005</v>
      </c>
      <c r="BN538" s="11">
        <v>69.375470000000007</v>
      </c>
      <c r="BO538" s="11">
        <v>69.135310000000004</v>
      </c>
      <c r="BP538" s="11">
        <v>70.013279999999995</v>
      </c>
      <c r="BQ538" s="11">
        <v>72.480779999999996</v>
      </c>
      <c r="BR538" s="11">
        <v>75.65625</v>
      </c>
      <c r="BS538" s="11">
        <v>78.95</v>
      </c>
      <c r="BT538" s="11">
        <v>81.340620000000001</v>
      </c>
      <c r="BU538" s="11">
        <v>82.885940000000005</v>
      </c>
      <c r="BV538" s="11">
        <v>83.939059999999998</v>
      </c>
      <c r="BW538" s="11">
        <v>84.289060000000006</v>
      </c>
      <c r="BX538" s="11">
        <v>83.954689999999999</v>
      </c>
      <c r="BY538" s="11">
        <v>83.346879999999999</v>
      </c>
      <c r="BZ538" s="11">
        <v>81.317179999999993</v>
      </c>
      <c r="CA538" s="11">
        <v>78.256249999999994</v>
      </c>
      <c r="CB538" s="11">
        <v>75.822339999999997</v>
      </c>
      <c r="CC538" s="11">
        <v>74.615160000000003</v>
      </c>
      <c r="CD538" s="11">
        <v>73.471720000000005</v>
      </c>
      <c r="CE538" s="11">
        <v>72.215159999999997</v>
      </c>
      <c r="CF538" s="11">
        <v>70.883750000000006</v>
      </c>
      <c r="CG538" s="11">
        <v>941.0453</v>
      </c>
      <c r="CH538" s="11">
        <v>1075.2940000000001</v>
      </c>
      <c r="CI538" s="11">
        <v>1046.8800000000001</v>
      </c>
      <c r="CJ538" s="11">
        <v>1078.105</v>
      </c>
      <c r="CK538" s="11">
        <v>835.84439999999995</v>
      </c>
      <c r="CL538" s="11">
        <v>581.19389999999999</v>
      </c>
      <c r="CM538" s="11">
        <v>353.4008</v>
      </c>
      <c r="CN538" s="11">
        <v>549.43650000000002</v>
      </c>
      <c r="CO538" s="11">
        <v>724.0181</v>
      </c>
      <c r="CP538" s="11">
        <v>1444.3030000000001</v>
      </c>
      <c r="CQ538" s="11">
        <v>2212.1030000000001</v>
      </c>
      <c r="CR538" s="11">
        <v>2816.4070000000002</v>
      </c>
      <c r="CS538" s="11">
        <v>3099.5160000000001</v>
      </c>
      <c r="CT538" s="11">
        <v>3504.5810000000001</v>
      </c>
      <c r="CU538" s="11">
        <v>4307.7139999999999</v>
      </c>
      <c r="CV538" s="11">
        <v>5492.518</v>
      </c>
      <c r="CW538" s="11">
        <v>6087.1270000000004</v>
      </c>
      <c r="CX538" s="11">
        <v>6217.2420000000002</v>
      </c>
      <c r="CY538" s="11">
        <v>6329.9040000000005</v>
      </c>
      <c r="CZ538" s="11">
        <v>3910.0419999999999</v>
      </c>
      <c r="DA538" s="11">
        <v>3181.886</v>
      </c>
      <c r="DB538" s="11">
        <v>2224.2399999999998</v>
      </c>
      <c r="DC538" s="11">
        <v>1780.37</v>
      </c>
      <c r="DD538" s="11">
        <v>1414.943</v>
      </c>
      <c r="DE538" s="37">
        <v>6329.9040000000005</v>
      </c>
      <c r="DF538" s="11">
        <f t="shared" si="27"/>
        <v>19</v>
      </c>
      <c r="DG538" s="11">
        <f t="shared" si="28"/>
        <v>19</v>
      </c>
      <c r="DH538" s="20">
        <f t="shared" ca="1" si="29"/>
        <v>1103.9400000000005</v>
      </c>
      <c r="DI538" s="11">
        <v>0</v>
      </c>
    </row>
    <row r="539" spans="1:113" x14ac:dyDescent="0.25">
      <c r="A539" s="11" t="s">
        <v>57</v>
      </c>
      <c r="B539" s="11" t="s">
        <v>56</v>
      </c>
      <c r="C539" s="11" t="s">
        <v>34</v>
      </c>
      <c r="D539" s="11" t="s">
        <v>56</v>
      </c>
      <c r="E539" s="11" t="s">
        <v>56</v>
      </c>
      <c r="F539" s="11" t="s">
        <v>56</v>
      </c>
      <c r="G539" s="11" t="s">
        <v>173</v>
      </c>
      <c r="H539" s="1">
        <v>42276</v>
      </c>
      <c r="I539" s="11">
        <v>19</v>
      </c>
      <c r="J539" s="11">
        <v>19</v>
      </c>
      <c r="K539" s="11">
        <v>6793</v>
      </c>
      <c r="L539" s="11">
        <v>6186.14</v>
      </c>
      <c r="M539" s="11">
        <v>5812.96</v>
      </c>
      <c r="N539" s="11">
        <v>5726.02</v>
      </c>
      <c r="O539" s="11">
        <v>6386.14</v>
      </c>
      <c r="P539" s="11">
        <v>7279.82</v>
      </c>
      <c r="Q539" s="11">
        <v>7459.48</v>
      </c>
      <c r="R539" s="11">
        <v>7772.44</v>
      </c>
      <c r="S539" s="11">
        <v>8492.24</v>
      </c>
      <c r="T539" s="11">
        <v>10073.36</v>
      </c>
      <c r="U539" s="11">
        <v>10824.64</v>
      </c>
      <c r="V539" s="11">
        <v>11225.24</v>
      </c>
      <c r="W539" s="11">
        <v>11414.64</v>
      </c>
      <c r="X539" s="11">
        <v>11393.36</v>
      </c>
      <c r="Y539" s="11">
        <v>11579.54</v>
      </c>
      <c r="Z539" s="11">
        <v>11453.5</v>
      </c>
      <c r="AA539" s="11">
        <v>11687.3</v>
      </c>
      <c r="AB539" s="11">
        <v>11473.7</v>
      </c>
      <c r="AC539" s="11">
        <v>10174.06</v>
      </c>
      <c r="AD539" s="11">
        <v>10749.64</v>
      </c>
      <c r="AE539" s="11">
        <v>10456.34</v>
      </c>
      <c r="AF539" s="11">
        <v>9196.18</v>
      </c>
      <c r="AG539" s="11">
        <v>8504.34</v>
      </c>
      <c r="AH539" s="11">
        <v>7743.28</v>
      </c>
      <c r="AI539" s="37">
        <v>10174.06</v>
      </c>
      <c r="AJ539" s="11">
        <v>6804.1130000000003</v>
      </c>
      <c r="AK539" s="11">
        <v>6186.2030000000004</v>
      </c>
      <c r="AL539" s="11">
        <v>5811.5640000000003</v>
      </c>
      <c r="AM539" s="11">
        <v>5764.6490000000003</v>
      </c>
      <c r="AN539" s="11">
        <v>6378.0820000000003</v>
      </c>
      <c r="AO539" s="11">
        <v>7196.5249999999996</v>
      </c>
      <c r="AP539" s="11">
        <v>7440.0240000000003</v>
      </c>
      <c r="AQ539" s="11">
        <v>7816.6210000000001</v>
      </c>
      <c r="AR539" s="11">
        <v>8561.2669999999998</v>
      </c>
      <c r="AS539" s="11">
        <v>10083.98</v>
      </c>
      <c r="AT539" s="11">
        <v>10816.32</v>
      </c>
      <c r="AU539" s="11">
        <v>11191.85</v>
      </c>
      <c r="AV539" s="11">
        <v>11389.44</v>
      </c>
      <c r="AW539" s="11">
        <v>11344.87</v>
      </c>
      <c r="AX539" s="11">
        <v>11582.3</v>
      </c>
      <c r="AY539" s="11">
        <v>11532.64</v>
      </c>
      <c r="AZ539" s="11">
        <v>11645.11</v>
      </c>
      <c r="BA539" s="11">
        <v>11467.91</v>
      </c>
      <c r="BB539" s="11">
        <v>10820.16</v>
      </c>
      <c r="BC539" s="11">
        <v>10604.04</v>
      </c>
      <c r="BD539" s="11">
        <v>10319.64</v>
      </c>
      <c r="BE539" s="11">
        <v>9216.2720000000008</v>
      </c>
      <c r="BF539" s="11">
        <v>8518.3130000000001</v>
      </c>
      <c r="BG539" s="11">
        <v>7704.9750000000004</v>
      </c>
      <c r="BH539" s="37">
        <v>10820.16</v>
      </c>
      <c r="BI539" s="11">
        <v>70.11909</v>
      </c>
      <c r="BJ539" s="11">
        <v>69.800910000000002</v>
      </c>
      <c r="BK539" s="11">
        <v>68.832499999999996</v>
      </c>
      <c r="BL539" s="11">
        <v>67.710229999999996</v>
      </c>
      <c r="BM539" s="11">
        <v>67.213409999999996</v>
      </c>
      <c r="BN539" s="11">
        <v>66.829539999999994</v>
      </c>
      <c r="BO539" s="11">
        <v>65.44</v>
      </c>
      <c r="BP539" s="11">
        <v>65.659090000000006</v>
      </c>
      <c r="BQ539" s="11">
        <v>69.323859999999996</v>
      </c>
      <c r="BR539" s="11">
        <v>73</v>
      </c>
      <c r="BS539" s="11">
        <v>76.156819999999996</v>
      </c>
      <c r="BT539" s="11">
        <v>78.413640000000001</v>
      </c>
      <c r="BU539" s="11">
        <v>79.525000000000006</v>
      </c>
      <c r="BV539" s="11">
        <v>80.627269999999996</v>
      </c>
      <c r="BW539" s="11">
        <v>81.281809999999993</v>
      </c>
      <c r="BX539" s="11">
        <v>81.070449999999994</v>
      </c>
      <c r="BY539" s="11">
        <v>80.856819999999999</v>
      </c>
      <c r="BZ539" s="11">
        <v>79.538640000000001</v>
      </c>
      <c r="CA539" s="11">
        <v>77.013630000000006</v>
      </c>
      <c r="CB539" s="11">
        <v>75.118179999999995</v>
      </c>
      <c r="CC539" s="11">
        <v>74.106819999999999</v>
      </c>
      <c r="CD539" s="11">
        <v>73.334090000000003</v>
      </c>
      <c r="CE539" s="11">
        <v>72.186359999999993</v>
      </c>
      <c r="CF539" s="11">
        <v>71.174999999999997</v>
      </c>
      <c r="CG539" s="11">
        <v>627.81119999999999</v>
      </c>
      <c r="CH539" s="11">
        <v>756.30679999999995</v>
      </c>
      <c r="CI539" s="11">
        <v>815.85789999999997</v>
      </c>
      <c r="CJ539" s="11">
        <v>885.19209999999998</v>
      </c>
      <c r="CK539" s="11">
        <v>686.923</v>
      </c>
      <c r="CL539" s="11">
        <v>458.3784</v>
      </c>
      <c r="CM539" s="11">
        <v>264.10500000000002</v>
      </c>
      <c r="CN539" s="11">
        <v>409.65559999999999</v>
      </c>
      <c r="CO539" s="11">
        <v>537.05809999999997</v>
      </c>
      <c r="CP539" s="11">
        <v>1124.0070000000001</v>
      </c>
      <c r="CQ539" s="11">
        <v>1829.6590000000001</v>
      </c>
      <c r="CR539" s="11">
        <v>2447.8249999999998</v>
      </c>
      <c r="CS539" s="11">
        <v>2681.26</v>
      </c>
      <c r="CT539" s="11">
        <v>2995.64</v>
      </c>
      <c r="CU539" s="11">
        <v>3763.7260000000001</v>
      </c>
      <c r="CV539" s="11">
        <v>4827.9880000000003</v>
      </c>
      <c r="CW539" s="11">
        <v>5448.4390000000003</v>
      </c>
      <c r="CX539" s="11">
        <v>5577.3710000000001</v>
      </c>
      <c r="CY539" s="11">
        <v>5669.1819999999998</v>
      </c>
      <c r="CZ539" s="11">
        <v>3320.1529999999998</v>
      </c>
      <c r="DA539" s="11">
        <v>2685.5749999999998</v>
      </c>
      <c r="DB539" s="11">
        <v>1799.5150000000001</v>
      </c>
      <c r="DC539" s="11">
        <v>1428.655</v>
      </c>
      <c r="DD539" s="11">
        <v>1063.933</v>
      </c>
      <c r="DE539" s="37">
        <v>5669.1819999999998</v>
      </c>
      <c r="DF539" s="11">
        <f t="shared" si="27"/>
        <v>19</v>
      </c>
      <c r="DG539" s="11">
        <f t="shared" si="28"/>
        <v>19</v>
      </c>
      <c r="DH539" s="20">
        <f t="shared" ca="1" si="29"/>
        <v>646.10000000000036</v>
      </c>
      <c r="DI539" s="11">
        <v>0</v>
      </c>
    </row>
    <row r="540" spans="1:113" x14ac:dyDescent="0.25">
      <c r="A540" s="11" t="s">
        <v>57</v>
      </c>
      <c r="B540" s="11" t="s">
        <v>56</v>
      </c>
      <c r="C540" s="11" t="s">
        <v>34</v>
      </c>
      <c r="D540" s="11" t="s">
        <v>56</v>
      </c>
      <c r="E540" s="11" t="s">
        <v>56</v>
      </c>
      <c r="F540" s="11" t="s">
        <v>56</v>
      </c>
      <c r="G540" s="11" t="s">
        <v>173</v>
      </c>
      <c r="H540" s="1">
        <v>42285</v>
      </c>
      <c r="I540" s="11">
        <v>19</v>
      </c>
      <c r="J540" s="11">
        <v>19</v>
      </c>
      <c r="K540" s="11">
        <v>11911.66</v>
      </c>
      <c r="L540" s="11">
        <v>10332.32</v>
      </c>
      <c r="M540" s="11">
        <v>9744.64</v>
      </c>
      <c r="N540" s="11">
        <v>9673.98</v>
      </c>
      <c r="O540" s="11">
        <v>10050.66</v>
      </c>
      <c r="P540" s="11">
        <v>11700.88</v>
      </c>
      <c r="Q540" s="11">
        <v>12493.98</v>
      </c>
      <c r="R540" s="11">
        <v>13229.98</v>
      </c>
      <c r="S540" s="11">
        <v>14117.08</v>
      </c>
      <c r="T540" s="11">
        <v>16452.599999999999</v>
      </c>
      <c r="U540" s="11">
        <v>18319.84</v>
      </c>
      <c r="V540" s="11">
        <v>19163.580000000002</v>
      </c>
      <c r="W540" s="11">
        <v>19832.080000000002</v>
      </c>
      <c r="X540" s="11">
        <v>20271.88</v>
      </c>
      <c r="Y540" s="11">
        <v>20518.740000000002</v>
      </c>
      <c r="Z540" s="11">
        <v>20376.68</v>
      </c>
      <c r="AA540" s="11">
        <v>20525.400000000001</v>
      </c>
      <c r="AB540" s="11">
        <v>19947.14</v>
      </c>
      <c r="AC540" s="11">
        <v>17973.439999999999</v>
      </c>
      <c r="AD540" s="11">
        <v>19250.5</v>
      </c>
      <c r="AE540" s="11">
        <v>18507.86</v>
      </c>
      <c r="AF540" s="11">
        <v>17043.52</v>
      </c>
      <c r="AG540" s="11">
        <v>15735.14</v>
      </c>
      <c r="AH540" s="11">
        <v>14616.04</v>
      </c>
      <c r="AI540" s="37">
        <v>17973.439999999999</v>
      </c>
      <c r="AJ540" s="11">
        <v>11969.1</v>
      </c>
      <c r="AK540" s="11">
        <v>10384.15</v>
      </c>
      <c r="AL540" s="11">
        <v>9777.3520000000008</v>
      </c>
      <c r="AM540" s="11">
        <v>9724.4060000000009</v>
      </c>
      <c r="AN540" s="11">
        <v>10047.790000000001</v>
      </c>
      <c r="AO540" s="11">
        <v>11621.51</v>
      </c>
      <c r="AP540" s="11">
        <v>12478.86</v>
      </c>
      <c r="AQ540" s="11">
        <v>13306.52</v>
      </c>
      <c r="AR540" s="11">
        <v>14196.23</v>
      </c>
      <c r="AS540" s="11">
        <v>16437.62</v>
      </c>
      <c r="AT540" s="11">
        <v>18257.78</v>
      </c>
      <c r="AU540" s="11">
        <v>19107.57</v>
      </c>
      <c r="AV540" s="11">
        <v>19800.05</v>
      </c>
      <c r="AW540" s="11">
        <v>20251.830000000002</v>
      </c>
      <c r="AX540" s="11">
        <v>20555.64</v>
      </c>
      <c r="AY540" s="11">
        <v>20557.63</v>
      </c>
      <c r="AZ540" s="11">
        <v>20649.34</v>
      </c>
      <c r="BA540" s="11">
        <v>20019.900000000001</v>
      </c>
      <c r="BB540" s="11">
        <v>19387.32</v>
      </c>
      <c r="BC540" s="11">
        <v>19034.62</v>
      </c>
      <c r="BD540" s="11">
        <v>18342.7</v>
      </c>
      <c r="BE540" s="11">
        <v>17040.13</v>
      </c>
      <c r="BF540" s="11">
        <v>15724.01</v>
      </c>
      <c r="BG540" s="11">
        <v>14540.9</v>
      </c>
      <c r="BH540" s="37">
        <v>19387.32</v>
      </c>
      <c r="BI540" s="11">
        <v>68.272319999999993</v>
      </c>
      <c r="BJ540" s="11">
        <v>67.713620000000006</v>
      </c>
      <c r="BK540" s="11">
        <v>66.995649999999998</v>
      </c>
      <c r="BL540" s="11">
        <v>66.469859999999997</v>
      </c>
      <c r="BM540" s="11">
        <v>65.607969999999995</v>
      </c>
      <c r="BN540" s="11">
        <v>65.644639999999995</v>
      </c>
      <c r="BO540" s="11">
        <v>66.228989999999996</v>
      </c>
      <c r="BP540" s="11">
        <v>67.275940000000006</v>
      </c>
      <c r="BQ540" s="11">
        <v>69.08493</v>
      </c>
      <c r="BR540" s="11">
        <v>73.102320000000006</v>
      </c>
      <c r="BS540" s="11">
        <v>77.420289999999994</v>
      </c>
      <c r="BT540" s="11">
        <v>81.311589999999995</v>
      </c>
      <c r="BU540" s="11">
        <v>83.895650000000003</v>
      </c>
      <c r="BV540" s="11">
        <v>84.9</v>
      </c>
      <c r="BW540" s="11">
        <v>85.502899999999997</v>
      </c>
      <c r="BX540" s="11">
        <v>86.136229999999998</v>
      </c>
      <c r="BY540" s="11">
        <v>86.149280000000005</v>
      </c>
      <c r="BZ540" s="11">
        <v>84.357969999999995</v>
      </c>
      <c r="CA540" s="11">
        <v>81.721739999999997</v>
      </c>
      <c r="CB540" s="11">
        <v>78.998549999999994</v>
      </c>
      <c r="CC540" s="11">
        <v>77.314490000000006</v>
      </c>
      <c r="CD540" s="11">
        <v>76.017390000000006</v>
      </c>
      <c r="CE540" s="11">
        <v>74.801310000000001</v>
      </c>
      <c r="CF540" s="11">
        <v>73.559129999999996</v>
      </c>
      <c r="CG540" s="11">
        <v>1628.2439999999999</v>
      </c>
      <c r="CH540" s="11">
        <v>1663.8789999999999</v>
      </c>
      <c r="CI540" s="11">
        <v>1439.14</v>
      </c>
      <c r="CJ540" s="11">
        <v>1338.193</v>
      </c>
      <c r="CK540" s="11">
        <v>1041.059</v>
      </c>
      <c r="CL540" s="11">
        <v>705.11329999999998</v>
      </c>
      <c r="CM540" s="11">
        <v>487.2611</v>
      </c>
      <c r="CN540" s="11">
        <v>686.71600000000001</v>
      </c>
      <c r="CO540" s="11">
        <v>931.77049999999997</v>
      </c>
      <c r="CP540" s="11">
        <v>1760.155</v>
      </c>
      <c r="CQ540" s="11">
        <v>2744.7379999999998</v>
      </c>
      <c r="CR540" s="11">
        <v>3424.7089999999998</v>
      </c>
      <c r="CS540" s="11">
        <v>3841.645</v>
      </c>
      <c r="CT540" s="11">
        <v>4396.652</v>
      </c>
      <c r="CU540" s="11">
        <v>5331.1890000000003</v>
      </c>
      <c r="CV540" s="11">
        <v>7011.8959999999997</v>
      </c>
      <c r="CW540" s="11">
        <v>8355.2849999999999</v>
      </c>
      <c r="CX540" s="11">
        <v>9011.1869999999999</v>
      </c>
      <c r="CY540" s="11">
        <v>9225.5349999999999</v>
      </c>
      <c r="CZ540" s="11">
        <v>5460.7389999999996</v>
      </c>
      <c r="DA540" s="11">
        <v>4553.3860000000004</v>
      </c>
      <c r="DB540" s="11">
        <v>3535.4630000000002</v>
      </c>
      <c r="DC540" s="11">
        <v>3136.8809999999999</v>
      </c>
      <c r="DD540" s="11">
        <v>2663.2060000000001</v>
      </c>
      <c r="DE540" s="37">
        <v>9225.5349999999999</v>
      </c>
      <c r="DF540" s="11">
        <f t="shared" si="27"/>
        <v>19</v>
      </c>
      <c r="DG540" s="11">
        <f t="shared" si="28"/>
        <v>19</v>
      </c>
      <c r="DH540" s="20">
        <f t="shared" ca="1" si="29"/>
        <v>1413.880000000001</v>
      </c>
      <c r="DI540" s="11">
        <v>0</v>
      </c>
    </row>
    <row r="541" spans="1:113" x14ac:dyDescent="0.25">
      <c r="A541" s="11" t="s">
        <v>57</v>
      </c>
      <c r="B541" s="11" t="s">
        <v>56</v>
      </c>
      <c r="C541" s="11" t="s">
        <v>34</v>
      </c>
      <c r="D541" s="11" t="s">
        <v>56</v>
      </c>
      <c r="E541" s="11" t="s">
        <v>56</v>
      </c>
      <c r="F541" s="11" t="s">
        <v>56</v>
      </c>
      <c r="G541" s="11" t="s">
        <v>173</v>
      </c>
      <c r="H541" s="1">
        <v>42286</v>
      </c>
      <c r="I541" s="11">
        <v>17</v>
      </c>
      <c r="J541" s="11">
        <v>19</v>
      </c>
      <c r="K541" s="11">
        <v>7826.08</v>
      </c>
      <c r="L541" s="11">
        <v>6978.22</v>
      </c>
      <c r="M541" s="11">
        <v>6553.48</v>
      </c>
      <c r="N541" s="11">
        <v>6474.06</v>
      </c>
      <c r="O541" s="11">
        <v>6992.5</v>
      </c>
      <c r="P541" s="11">
        <v>8170.26</v>
      </c>
      <c r="Q541" s="11">
        <v>8582.98</v>
      </c>
      <c r="R541" s="11">
        <v>9096.34</v>
      </c>
      <c r="S541" s="11">
        <v>9998.98</v>
      </c>
      <c r="T541" s="11">
        <v>11717.62</v>
      </c>
      <c r="U541" s="11">
        <v>12607.1</v>
      </c>
      <c r="V541" s="11">
        <v>13175.96</v>
      </c>
      <c r="W541" s="11">
        <v>13430.92</v>
      </c>
      <c r="X541" s="11">
        <v>13728.36</v>
      </c>
      <c r="Y541" s="11">
        <v>14202.18</v>
      </c>
      <c r="Z541" s="11">
        <v>13906.26</v>
      </c>
      <c r="AA541" s="11">
        <v>12297.54</v>
      </c>
      <c r="AB541" s="11">
        <v>12073.06</v>
      </c>
      <c r="AC541" s="11">
        <v>11617.92</v>
      </c>
      <c r="AD541" s="11">
        <v>12437.52</v>
      </c>
      <c r="AE541" s="11">
        <v>12097.78</v>
      </c>
      <c r="AF541" s="11">
        <v>10926.12</v>
      </c>
      <c r="AG541" s="11">
        <v>10040.48</v>
      </c>
      <c r="AH541" s="11">
        <v>9212.02</v>
      </c>
      <c r="AI541" s="37">
        <v>11996.17</v>
      </c>
      <c r="AJ541" s="11">
        <v>7841.0429999999997</v>
      </c>
      <c r="AK541" s="11">
        <v>6975.49</v>
      </c>
      <c r="AL541" s="11">
        <v>6549.0110000000004</v>
      </c>
      <c r="AM541" s="11">
        <v>6513.0810000000001</v>
      </c>
      <c r="AN541" s="11">
        <v>6983.9740000000002</v>
      </c>
      <c r="AO541" s="11">
        <v>8095.3450000000003</v>
      </c>
      <c r="AP541" s="11">
        <v>8566.8880000000008</v>
      </c>
      <c r="AQ541" s="11">
        <v>9145.6489999999994</v>
      </c>
      <c r="AR541" s="11">
        <v>10066.75</v>
      </c>
      <c r="AS541" s="11">
        <v>11716.92</v>
      </c>
      <c r="AT541" s="11">
        <v>12585.89</v>
      </c>
      <c r="AU541" s="11">
        <v>13139.37</v>
      </c>
      <c r="AV541" s="11">
        <v>13387.65</v>
      </c>
      <c r="AW541" s="11">
        <v>13662.28</v>
      </c>
      <c r="AX541" s="11">
        <v>14187.57</v>
      </c>
      <c r="AY541" s="11">
        <v>13802.57</v>
      </c>
      <c r="AZ541" s="11">
        <v>13392.21</v>
      </c>
      <c r="BA541" s="11">
        <v>13297.93</v>
      </c>
      <c r="BB541" s="11">
        <v>12459.63</v>
      </c>
      <c r="BC541" s="11">
        <v>12257.58</v>
      </c>
      <c r="BD541" s="11">
        <v>11934.89</v>
      </c>
      <c r="BE541" s="11">
        <v>10918.95</v>
      </c>
      <c r="BF541" s="11">
        <v>10022.44</v>
      </c>
      <c r="BG541" s="11">
        <v>9157.0079999999998</v>
      </c>
      <c r="BH541" s="37">
        <v>13032.35</v>
      </c>
      <c r="BI541" s="11">
        <v>72.990830000000003</v>
      </c>
      <c r="BJ541" s="11">
        <v>72.474999999999994</v>
      </c>
      <c r="BK541" s="11">
        <v>71.075000000000003</v>
      </c>
      <c r="BL541" s="11">
        <v>70.404579999999996</v>
      </c>
      <c r="BM541" s="11">
        <v>69.440830000000005</v>
      </c>
      <c r="BN541" s="11">
        <v>68.668959999999998</v>
      </c>
      <c r="BO541" s="11">
        <v>68.786249999999995</v>
      </c>
      <c r="BP541" s="11">
        <v>70.027289999999994</v>
      </c>
      <c r="BQ541" s="11">
        <v>73.918750000000003</v>
      </c>
      <c r="BR541" s="11">
        <v>77.683329999999998</v>
      </c>
      <c r="BS541" s="11">
        <v>83.466669999999993</v>
      </c>
      <c r="BT541" s="11">
        <v>89.089579999999998</v>
      </c>
      <c r="BU541" s="11">
        <v>91.512500000000003</v>
      </c>
      <c r="BV541" s="11">
        <v>93.064580000000007</v>
      </c>
      <c r="BW541" s="11">
        <v>93.552080000000004</v>
      </c>
      <c r="BX541" s="11">
        <v>92.637500000000003</v>
      </c>
      <c r="BY541" s="11">
        <v>92.356250000000003</v>
      </c>
      <c r="BZ541" s="11">
        <v>91.060419999999993</v>
      </c>
      <c r="CA541" s="11">
        <v>88.010409999999993</v>
      </c>
      <c r="CB541" s="11">
        <v>83.091669999999993</v>
      </c>
      <c r="CC541" s="11">
        <v>80.983339999999998</v>
      </c>
      <c r="CD541" s="11">
        <v>80.414580000000001</v>
      </c>
      <c r="CE541" s="11">
        <v>78.456249999999997</v>
      </c>
      <c r="CF541" s="11">
        <v>77.914580000000001</v>
      </c>
      <c r="CG541" s="11">
        <v>868.43979999999999</v>
      </c>
      <c r="CH541" s="11">
        <v>973.56240000000003</v>
      </c>
      <c r="CI541" s="11">
        <v>996.34220000000005</v>
      </c>
      <c r="CJ541" s="11">
        <v>1072.568</v>
      </c>
      <c r="CK541" s="11">
        <v>854.11940000000004</v>
      </c>
      <c r="CL541" s="11">
        <v>590.34280000000001</v>
      </c>
      <c r="CM541" s="11">
        <v>346.43880000000001</v>
      </c>
      <c r="CN541" s="11">
        <v>492.85500000000002</v>
      </c>
      <c r="CO541" s="11">
        <v>626.72230000000002</v>
      </c>
      <c r="CP541" s="11">
        <v>1282.6099999999999</v>
      </c>
      <c r="CQ541" s="11">
        <v>2073.3359999999998</v>
      </c>
      <c r="CR541" s="11">
        <v>2825.4119999999998</v>
      </c>
      <c r="CS541" s="11">
        <v>3078.2220000000002</v>
      </c>
      <c r="CT541" s="11">
        <v>3415.0990000000002</v>
      </c>
      <c r="CU541" s="11">
        <v>4006.9679999999998</v>
      </c>
      <c r="CV541" s="11">
        <v>6414.067</v>
      </c>
      <c r="CW541" s="11">
        <v>6536.0230000000001</v>
      </c>
      <c r="CX541" s="11">
        <v>4989.6220000000003</v>
      </c>
      <c r="CY541" s="11">
        <v>4827.0219999999999</v>
      </c>
      <c r="CZ541" s="11">
        <v>4039.317</v>
      </c>
      <c r="DA541" s="11">
        <v>3411.46</v>
      </c>
      <c r="DB541" s="11">
        <v>2727.721</v>
      </c>
      <c r="DC541" s="11">
        <v>2256.0279999999998</v>
      </c>
      <c r="DD541" s="11">
        <v>1807.46</v>
      </c>
      <c r="DE541" s="37">
        <v>6242.6959999999999</v>
      </c>
      <c r="DF541" s="11">
        <f t="shared" si="27"/>
        <v>17</v>
      </c>
      <c r="DG541" s="11">
        <f t="shared" si="28"/>
        <v>19</v>
      </c>
      <c r="DH541" s="20">
        <f t="shared" ca="1" si="29"/>
        <v>1053.75</v>
      </c>
      <c r="DI541" s="11">
        <v>0</v>
      </c>
    </row>
    <row r="542" spans="1:113" x14ac:dyDescent="0.25">
      <c r="A542" s="11" t="s">
        <v>57</v>
      </c>
      <c r="B542" s="11" t="s">
        <v>56</v>
      </c>
      <c r="C542" s="11" t="s">
        <v>34</v>
      </c>
      <c r="D542" s="11" t="s">
        <v>56</v>
      </c>
      <c r="E542" s="11" t="s">
        <v>56</v>
      </c>
      <c r="F542" s="11" t="s">
        <v>56</v>
      </c>
      <c r="G542" s="11" t="s">
        <v>173</v>
      </c>
      <c r="H542" s="1">
        <v>42286</v>
      </c>
      <c r="I542" s="11">
        <v>18</v>
      </c>
      <c r="J542" s="11">
        <v>19</v>
      </c>
      <c r="K542" s="11">
        <v>5092.3</v>
      </c>
      <c r="L542" s="11">
        <v>4065.28</v>
      </c>
      <c r="M542" s="11">
        <v>3693.7</v>
      </c>
      <c r="N542" s="11">
        <v>3590.34</v>
      </c>
      <c r="O542" s="11">
        <v>3646.26</v>
      </c>
      <c r="P542" s="11">
        <v>3948.28</v>
      </c>
      <c r="Q542" s="11">
        <v>4106.46</v>
      </c>
      <c r="R542" s="11">
        <v>4303</v>
      </c>
      <c r="S542" s="11">
        <v>5076.8599999999997</v>
      </c>
      <c r="T542" s="11">
        <v>6341.8</v>
      </c>
      <c r="U542" s="11">
        <v>7127</v>
      </c>
      <c r="V542" s="11">
        <v>7648.08</v>
      </c>
      <c r="W542" s="11">
        <v>7869.22</v>
      </c>
      <c r="X542" s="11">
        <v>8045.26</v>
      </c>
      <c r="Y542" s="11">
        <v>8171.68</v>
      </c>
      <c r="Z542" s="11">
        <v>8270</v>
      </c>
      <c r="AA542" s="11">
        <v>8266.34</v>
      </c>
      <c r="AB542" s="11">
        <v>7760.46</v>
      </c>
      <c r="AC542" s="11">
        <v>7819.34</v>
      </c>
      <c r="AD542" s="11">
        <v>8305.64</v>
      </c>
      <c r="AE542" s="11">
        <v>8208.32</v>
      </c>
      <c r="AF542" s="11">
        <v>7944.94</v>
      </c>
      <c r="AG542" s="11">
        <v>7333.72</v>
      </c>
      <c r="AH542" s="11">
        <v>6729.9</v>
      </c>
      <c r="AI542" s="37">
        <v>7789.9</v>
      </c>
      <c r="AJ542" s="11">
        <v>5134.7759999999998</v>
      </c>
      <c r="AK542" s="11">
        <v>4119.84</v>
      </c>
      <c r="AL542" s="11">
        <v>3730.8809999999999</v>
      </c>
      <c r="AM542" s="11">
        <v>3601.7449999999999</v>
      </c>
      <c r="AN542" s="11">
        <v>3651.9140000000002</v>
      </c>
      <c r="AO542" s="11">
        <v>3943.8240000000001</v>
      </c>
      <c r="AP542" s="11">
        <v>4107.4279999999999</v>
      </c>
      <c r="AQ542" s="11">
        <v>4330.2309999999998</v>
      </c>
      <c r="AR542" s="11">
        <v>5088.2460000000001</v>
      </c>
      <c r="AS542" s="11">
        <v>6327.5150000000003</v>
      </c>
      <c r="AT542" s="11">
        <v>7086.1490000000003</v>
      </c>
      <c r="AU542" s="11">
        <v>7628.6540000000005</v>
      </c>
      <c r="AV542" s="11">
        <v>7880.4579999999996</v>
      </c>
      <c r="AW542" s="11">
        <v>8091.29</v>
      </c>
      <c r="AX542" s="11">
        <v>8223.1919999999991</v>
      </c>
      <c r="AY542" s="11">
        <v>8366.9259999999995</v>
      </c>
      <c r="AZ542" s="11">
        <v>8321.7849999999999</v>
      </c>
      <c r="BA542" s="11">
        <v>8596.5139999999992</v>
      </c>
      <c r="BB542" s="11">
        <v>8601.7330000000002</v>
      </c>
      <c r="BC542" s="11">
        <v>8269.6970000000001</v>
      </c>
      <c r="BD542" s="11">
        <v>8206.0560000000005</v>
      </c>
      <c r="BE542" s="11">
        <v>7948.7240000000002</v>
      </c>
      <c r="BF542" s="11">
        <v>7340.6279999999997</v>
      </c>
      <c r="BG542" s="11">
        <v>6709.7740000000003</v>
      </c>
      <c r="BH542" s="37">
        <v>8565.2000000000007</v>
      </c>
      <c r="BI542" s="11">
        <v>74.56953</v>
      </c>
      <c r="BJ542" s="11">
        <v>73.796189999999996</v>
      </c>
      <c r="BK542" s="11">
        <v>72.556190000000001</v>
      </c>
      <c r="BL542" s="11">
        <v>71.624759999999995</v>
      </c>
      <c r="BM542" s="11">
        <v>71.537139999999994</v>
      </c>
      <c r="BN542" s="11">
        <v>71.461910000000003</v>
      </c>
      <c r="BO542" s="11">
        <v>71.092860000000002</v>
      </c>
      <c r="BP542" s="11">
        <v>71.905720000000002</v>
      </c>
      <c r="BQ542" s="11">
        <v>76.895240000000001</v>
      </c>
      <c r="BR542" s="11">
        <v>83.395240000000001</v>
      </c>
      <c r="BS542" s="11">
        <v>89.671430000000001</v>
      </c>
      <c r="BT542" s="11">
        <v>94.271429999999995</v>
      </c>
      <c r="BU542" s="11">
        <v>96.680949999999996</v>
      </c>
      <c r="BV542" s="11">
        <v>98.228570000000005</v>
      </c>
      <c r="BW542" s="11">
        <v>99.190479999999994</v>
      </c>
      <c r="BX542" s="11">
        <v>99.052379999999999</v>
      </c>
      <c r="BY542" s="11">
        <v>98.519040000000004</v>
      </c>
      <c r="BZ542" s="11">
        <v>96.676190000000005</v>
      </c>
      <c r="CA542" s="11">
        <v>93.014290000000003</v>
      </c>
      <c r="CB542" s="11">
        <v>89.552379999999999</v>
      </c>
      <c r="CC542" s="11">
        <v>86.809520000000006</v>
      </c>
      <c r="CD542" s="11">
        <v>84.361909999999995</v>
      </c>
      <c r="CE542" s="11">
        <v>82.457149999999999</v>
      </c>
      <c r="CF542" s="11">
        <v>80.519040000000004</v>
      </c>
      <c r="CG542" s="11">
        <v>1042.537</v>
      </c>
      <c r="CH542" s="11">
        <v>968.40009999999995</v>
      </c>
      <c r="CI542" s="11">
        <v>694.53880000000004</v>
      </c>
      <c r="CJ542" s="11">
        <v>542.97339999999997</v>
      </c>
      <c r="CK542" s="11">
        <v>425.26569999999998</v>
      </c>
      <c r="CL542" s="11">
        <v>281.78710000000001</v>
      </c>
      <c r="CM542" s="11">
        <v>244.5909</v>
      </c>
      <c r="CN542" s="11">
        <v>329.61099999999999</v>
      </c>
      <c r="CO542" s="11">
        <v>449.37520000000001</v>
      </c>
      <c r="CP542" s="11">
        <v>739.77670000000001</v>
      </c>
      <c r="CQ542" s="11">
        <v>1036.902</v>
      </c>
      <c r="CR542" s="11">
        <v>1002.765</v>
      </c>
      <c r="CS542" s="11">
        <v>1155.873</v>
      </c>
      <c r="CT542" s="11">
        <v>1445.288</v>
      </c>
      <c r="CU542" s="11">
        <v>1714.452</v>
      </c>
      <c r="CV542" s="11">
        <v>2329.3870000000002</v>
      </c>
      <c r="CW542" s="11">
        <v>3602.712</v>
      </c>
      <c r="CX542" s="11">
        <v>4001.5360000000001</v>
      </c>
      <c r="CY542" s="11">
        <v>2588.5279999999998</v>
      </c>
      <c r="CZ542" s="11">
        <v>2077.3420000000001</v>
      </c>
      <c r="DA542" s="11">
        <v>1821.98</v>
      </c>
      <c r="DB542" s="11">
        <v>1752.944</v>
      </c>
      <c r="DC542" s="11">
        <v>1722.99</v>
      </c>
      <c r="DD542" s="11">
        <v>1623.1610000000001</v>
      </c>
      <c r="DE542" s="37">
        <v>3555.9609999999998</v>
      </c>
      <c r="DF542" s="11">
        <f t="shared" si="27"/>
        <v>18</v>
      </c>
      <c r="DG542" s="11">
        <f t="shared" si="28"/>
        <v>19</v>
      </c>
      <c r="DH542" s="20">
        <f t="shared" ca="1" si="29"/>
        <v>809.22350000000006</v>
      </c>
      <c r="DI542" s="11">
        <v>0</v>
      </c>
    </row>
    <row r="543" spans="1:113" x14ac:dyDescent="0.25">
      <c r="A543" s="11" t="s">
        <v>57</v>
      </c>
      <c r="B543" s="11" t="s">
        <v>56</v>
      </c>
      <c r="C543" s="11" t="s">
        <v>34</v>
      </c>
      <c r="D543" s="11" t="s">
        <v>56</v>
      </c>
      <c r="E543" s="11" t="s">
        <v>56</v>
      </c>
      <c r="F543" s="11" t="s">
        <v>56</v>
      </c>
      <c r="G543" s="11" t="s">
        <v>173</v>
      </c>
      <c r="H543" s="1">
        <v>42289</v>
      </c>
      <c r="I543" s="11">
        <v>16</v>
      </c>
      <c r="J543" s="11">
        <v>19</v>
      </c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1"/>
      <c r="BT543" s="11"/>
      <c r="BU543" s="11"/>
      <c r="BV543" s="11"/>
      <c r="BW543" s="11"/>
      <c r="BX543" s="11"/>
      <c r="BY543" s="11"/>
      <c r="BZ543" s="11"/>
      <c r="CA543" s="11"/>
      <c r="CB543" s="11"/>
      <c r="CC543" s="11"/>
      <c r="CD543" s="11"/>
      <c r="CE543" s="11"/>
      <c r="CF543" s="11"/>
      <c r="CG543" s="11"/>
      <c r="CH543" s="11"/>
      <c r="CI543" s="11"/>
      <c r="CJ543" s="11"/>
      <c r="CK543" s="11"/>
      <c r="CL543" s="11"/>
      <c r="CM543" s="11"/>
      <c r="CN543" s="11"/>
      <c r="CO543" s="11"/>
      <c r="CP543" s="11"/>
      <c r="CQ543" s="11"/>
      <c r="CR543" s="11"/>
      <c r="CS543" s="11"/>
      <c r="CT543" s="11"/>
      <c r="CU543" s="11"/>
      <c r="CV543" s="11"/>
      <c r="CW543" s="11"/>
      <c r="CX543" s="11"/>
      <c r="CY543" s="11"/>
      <c r="CZ543" s="11"/>
      <c r="DA543" s="11"/>
      <c r="DB543" s="11"/>
      <c r="DC543" s="11"/>
      <c r="DD543" s="11"/>
      <c r="DF543" s="11">
        <f t="shared" si="27"/>
        <v>16</v>
      </c>
      <c r="DG543" s="11">
        <f t="shared" si="28"/>
        <v>19</v>
      </c>
      <c r="DH543" s="20">
        <f t="shared" ca="1" si="29"/>
        <v>0</v>
      </c>
      <c r="DI543" s="11">
        <v>1</v>
      </c>
    </row>
    <row r="544" spans="1:113" x14ac:dyDescent="0.25">
      <c r="A544" s="11" t="s">
        <v>57</v>
      </c>
      <c r="B544" s="11" t="s">
        <v>56</v>
      </c>
      <c r="C544" s="11" t="s">
        <v>34</v>
      </c>
      <c r="D544" s="11" t="s">
        <v>56</v>
      </c>
      <c r="E544" s="11" t="s">
        <v>56</v>
      </c>
      <c r="F544" s="11" t="s">
        <v>56</v>
      </c>
      <c r="G544" s="11" t="s">
        <v>173</v>
      </c>
      <c r="H544" s="1">
        <v>42289</v>
      </c>
      <c r="I544" s="11">
        <v>17</v>
      </c>
      <c r="J544" s="11">
        <v>19</v>
      </c>
      <c r="K544" s="11">
        <v>12406.42</v>
      </c>
      <c r="L544" s="11">
        <v>11059.38</v>
      </c>
      <c r="M544" s="11">
        <v>10192.74</v>
      </c>
      <c r="N544" s="11">
        <v>10110.459999999999</v>
      </c>
      <c r="O544" s="11">
        <v>10266.98</v>
      </c>
      <c r="P544" s="11">
        <v>11247.12</v>
      </c>
      <c r="Q544" s="11">
        <v>11893.64</v>
      </c>
      <c r="R544" s="11">
        <v>12770.04</v>
      </c>
      <c r="S544" s="11">
        <v>14180.48</v>
      </c>
      <c r="T544" s="11">
        <v>16479.86</v>
      </c>
      <c r="U544" s="11">
        <v>17995.28</v>
      </c>
      <c r="V544" s="11">
        <v>18763.7</v>
      </c>
      <c r="W544" s="11">
        <v>19106.419999999998</v>
      </c>
      <c r="X544" s="11">
        <v>19271.3</v>
      </c>
      <c r="Y544" s="11">
        <v>19334.16</v>
      </c>
      <c r="Z544" s="11">
        <v>19163.32</v>
      </c>
      <c r="AA544" s="11">
        <v>18049.36</v>
      </c>
      <c r="AB544" s="11">
        <v>17978.36</v>
      </c>
      <c r="AC544" s="11">
        <v>18245.7</v>
      </c>
      <c r="AD544" s="11">
        <v>19047.240000000002</v>
      </c>
      <c r="AE544" s="11">
        <v>18837.98</v>
      </c>
      <c r="AF544" s="11">
        <v>17497.66</v>
      </c>
      <c r="AG544" s="11">
        <v>16353.82</v>
      </c>
      <c r="AH544" s="11">
        <v>15191.48</v>
      </c>
      <c r="AI544" s="37">
        <v>18091.14</v>
      </c>
      <c r="AJ544" s="11">
        <v>12440.57</v>
      </c>
      <c r="AK544" s="11">
        <v>11087.43</v>
      </c>
      <c r="AL544" s="11">
        <v>10191.44</v>
      </c>
      <c r="AM544" s="11">
        <v>10098.379999999999</v>
      </c>
      <c r="AN544" s="11">
        <v>10261.120000000001</v>
      </c>
      <c r="AO544" s="11">
        <v>11224.2</v>
      </c>
      <c r="AP544" s="11">
        <v>11900.57</v>
      </c>
      <c r="AQ544" s="11">
        <v>12828.56</v>
      </c>
      <c r="AR544" s="11">
        <v>14224.46</v>
      </c>
      <c r="AS544" s="11">
        <v>16443.43</v>
      </c>
      <c r="AT544" s="11">
        <v>17917.78</v>
      </c>
      <c r="AU544" s="11">
        <v>18700.62</v>
      </c>
      <c r="AV544" s="11">
        <v>19073.18</v>
      </c>
      <c r="AW544" s="11">
        <v>19268.96</v>
      </c>
      <c r="AX544" s="11">
        <v>19359.36</v>
      </c>
      <c r="AY544" s="11">
        <v>19093.25</v>
      </c>
      <c r="AZ544" s="11">
        <v>19534.95</v>
      </c>
      <c r="BA544" s="11">
        <v>19645.52</v>
      </c>
      <c r="BB544" s="11">
        <v>19648.25</v>
      </c>
      <c r="BC544" s="11">
        <v>18902.2</v>
      </c>
      <c r="BD544" s="11">
        <v>18660.669999999998</v>
      </c>
      <c r="BE544" s="11">
        <v>17418.810000000001</v>
      </c>
      <c r="BF544" s="11">
        <v>16272.42</v>
      </c>
      <c r="BG544" s="11">
        <v>15079.65</v>
      </c>
      <c r="BH544" s="37">
        <v>19531.68</v>
      </c>
      <c r="BI544" s="11">
        <v>75.669640000000001</v>
      </c>
      <c r="BJ544" s="11">
        <v>75.174999999999997</v>
      </c>
      <c r="BK544" s="11">
        <v>74.526790000000005</v>
      </c>
      <c r="BL544" s="11">
        <v>73.674289999999999</v>
      </c>
      <c r="BM544" s="11">
        <v>73.049109999999999</v>
      </c>
      <c r="BN544" s="11">
        <v>72.698570000000004</v>
      </c>
      <c r="BO544" s="11">
        <v>72.435000000000002</v>
      </c>
      <c r="BP544" s="11">
        <v>72.774640000000005</v>
      </c>
      <c r="BQ544" s="11">
        <v>76.220359999999999</v>
      </c>
      <c r="BR544" s="11">
        <v>80.00179</v>
      </c>
      <c r="BS544" s="11">
        <v>82.517859999999999</v>
      </c>
      <c r="BT544" s="11">
        <v>84.792850000000001</v>
      </c>
      <c r="BU544" s="11">
        <v>86.553569999999993</v>
      </c>
      <c r="BV544" s="11">
        <v>88.012500000000003</v>
      </c>
      <c r="BW544" s="11">
        <v>88.989289999999997</v>
      </c>
      <c r="BX544" s="11">
        <v>88.917850000000001</v>
      </c>
      <c r="BY544" s="11">
        <v>88.662499999999994</v>
      </c>
      <c r="BZ544" s="11">
        <v>88.523219999999995</v>
      </c>
      <c r="CA544" s="11">
        <v>87.057140000000004</v>
      </c>
      <c r="CB544" s="11">
        <v>84.842860000000002</v>
      </c>
      <c r="CC544" s="11">
        <v>82.985720000000001</v>
      </c>
      <c r="CD544" s="11">
        <v>81.548220000000001</v>
      </c>
      <c r="CE544" s="11">
        <v>80.733930000000001</v>
      </c>
      <c r="CF544" s="11">
        <v>79.37321</v>
      </c>
      <c r="CG544" s="11">
        <v>1842.2950000000001</v>
      </c>
      <c r="CH544" s="11">
        <v>1773.479</v>
      </c>
      <c r="CI544" s="11">
        <v>1292.123</v>
      </c>
      <c r="CJ544" s="11">
        <v>1026.7940000000001</v>
      </c>
      <c r="CK544" s="11">
        <v>813.08029999999997</v>
      </c>
      <c r="CL544" s="11">
        <v>601.94759999999997</v>
      </c>
      <c r="CM544" s="11">
        <v>489.02910000000003</v>
      </c>
      <c r="CN544" s="11">
        <v>724.04470000000003</v>
      </c>
      <c r="CO544" s="11">
        <v>991.98050000000001</v>
      </c>
      <c r="CP544" s="11">
        <v>1900.027</v>
      </c>
      <c r="CQ544" s="11">
        <v>2920.7249999999999</v>
      </c>
      <c r="CR544" s="11">
        <v>3600.9340000000002</v>
      </c>
      <c r="CS544" s="11">
        <v>4047.01</v>
      </c>
      <c r="CT544" s="11">
        <v>4685.4709999999995</v>
      </c>
      <c r="CU544" s="11">
        <v>5526.4930000000004</v>
      </c>
      <c r="CV544" s="11">
        <v>9239.7420000000002</v>
      </c>
      <c r="CW544" s="11">
        <v>9709.33</v>
      </c>
      <c r="CX544" s="11">
        <v>7624.7020000000002</v>
      </c>
      <c r="CY544" s="11">
        <v>6713.3090000000002</v>
      </c>
      <c r="CZ544" s="11">
        <v>5650.8519999999999</v>
      </c>
      <c r="DA544" s="11">
        <v>4694.8270000000002</v>
      </c>
      <c r="DB544" s="11">
        <v>3462.9859999999999</v>
      </c>
      <c r="DC544" s="11">
        <v>3286.2370000000001</v>
      </c>
      <c r="DD544" s="11">
        <v>3098.413</v>
      </c>
      <c r="DE544" s="37">
        <v>9561.9439999999995</v>
      </c>
      <c r="DF544" s="11">
        <f t="shared" si="27"/>
        <v>17</v>
      </c>
      <c r="DG544" s="11">
        <f t="shared" si="28"/>
        <v>19</v>
      </c>
      <c r="DH544" s="20">
        <f t="shared" ca="1" si="29"/>
        <v>1518.4333333333343</v>
      </c>
      <c r="DI544" s="11">
        <v>0</v>
      </c>
    </row>
    <row r="545" spans="1:113" x14ac:dyDescent="0.25">
      <c r="A545" s="11" t="s">
        <v>57</v>
      </c>
      <c r="B545" s="11" t="s">
        <v>56</v>
      </c>
      <c r="C545" s="11" t="s">
        <v>34</v>
      </c>
      <c r="D545" s="11" t="s">
        <v>56</v>
      </c>
      <c r="E545" s="11" t="s">
        <v>56</v>
      </c>
      <c r="F545" s="11" t="s">
        <v>56</v>
      </c>
      <c r="G545" s="11" t="s">
        <v>173</v>
      </c>
      <c r="H545" s="1">
        <v>42290</v>
      </c>
      <c r="I545" s="11">
        <v>16</v>
      </c>
      <c r="J545" s="11">
        <v>19</v>
      </c>
      <c r="K545" s="11">
        <v>7841.78</v>
      </c>
      <c r="L545" s="11">
        <v>7070.84</v>
      </c>
      <c r="M545" s="11">
        <v>6815.42</v>
      </c>
      <c r="N545" s="11">
        <v>6888.78</v>
      </c>
      <c r="O545" s="11">
        <v>7542.42</v>
      </c>
      <c r="P545" s="11">
        <v>8421.58</v>
      </c>
      <c r="Q545" s="11">
        <v>8963</v>
      </c>
      <c r="R545" s="11">
        <v>9219.14</v>
      </c>
      <c r="S545" s="11">
        <v>9785.98</v>
      </c>
      <c r="T545" s="11">
        <v>10797.02</v>
      </c>
      <c r="U545" s="11">
        <v>11474.96</v>
      </c>
      <c r="V545" s="11">
        <v>11805.38</v>
      </c>
      <c r="W545" s="11">
        <v>12174.08</v>
      </c>
      <c r="X545" s="11">
        <v>12781.28</v>
      </c>
      <c r="Y545" s="11">
        <v>12811.6</v>
      </c>
      <c r="Z545" s="11">
        <v>11273.3</v>
      </c>
      <c r="AA545" s="11">
        <v>11038.7</v>
      </c>
      <c r="AB545" s="11">
        <v>10728.68</v>
      </c>
      <c r="AC545" s="11">
        <v>10563.98</v>
      </c>
      <c r="AD545" s="11">
        <v>11663.54</v>
      </c>
      <c r="AE545" s="11">
        <v>11427.62</v>
      </c>
      <c r="AF545" s="11">
        <v>10360.52</v>
      </c>
      <c r="AG545" s="11">
        <v>9804.5400000000009</v>
      </c>
      <c r="AH545" s="11">
        <v>9080.4599999999991</v>
      </c>
      <c r="AI545" s="37">
        <v>10901.16</v>
      </c>
      <c r="AJ545" s="11">
        <v>7854.4279999999999</v>
      </c>
      <c r="AK545" s="11">
        <v>7065.32</v>
      </c>
      <c r="AL545" s="11">
        <v>6793.7209999999995</v>
      </c>
      <c r="AM545" s="11">
        <v>6898.8019999999997</v>
      </c>
      <c r="AN545" s="11">
        <v>7542.3289999999997</v>
      </c>
      <c r="AO545" s="11">
        <v>8356.8019999999997</v>
      </c>
      <c r="AP545" s="11">
        <v>8956.6880000000001</v>
      </c>
      <c r="AQ545" s="11">
        <v>9251.0859999999993</v>
      </c>
      <c r="AR545" s="11">
        <v>9830.2309999999998</v>
      </c>
      <c r="AS545" s="11">
        <v>10810.47</v>
      </c>
      <c r="AT545" s="11">
        <v>11464.33</v>
      </c>
      <c r="AU545" s="11">
        <v>11797.19</v>
      </c>
      <c r="AV545" s="11">
        <v>12159.23</v>
      </c>
      <c r="AW545" s="11">
        <v>12757.7</v>
      </c>
      <c r="AX545" s="11">
        <v>12618.01</v>
      </c>
      <c r="AY545" s="11">
        <v>12565.76</v>
      </c>
      <c r="AZ545" s="11">
        <v>12242.26</v>
      </c>
      <c r="BA545" s="11">
        <v>11799.34</v>
      </c>
      <c r="BB545" s="11">
        <v>11321.18</v>
      </c>
      <c r="BC545" s="11">
        <v>11494.42</v>
      </c>
      <c r="BD545" s="11">
        <v>11281.56</v>
      </c>
      <c r="BE545" s="11">
        <v>10359.81</v>
      </c>
      <c r="BF545" s="11">
        <v>9795.4030000000002</v>
      </c>
      <c r="BG545" s="11">
        <v>9042.1380000000008</v>
      </c>
      <c r="BH545" s="37">
        <v>12023.56</v>
      </c>
      <c r="BI545" s="11">
        <v>78.502440000000007</v>
      </c>
      <c r="BJ545" s="11">
        <v>77.253659999999996</v>
      </c>
      <c r="BK545" s="11">
        <v>77.287800000000004</v>
      </c>
      <c r="BL545" s="11">
        <v>77.370739999999998</v>
      </c>
      <c r="BM545" s="11">
        <v>77.958529999999996</v>
      </c>
      <c r="BN545" s="11">
        <v>77.839029999999994</v>
      </c>
      <c r="BO545" s="11">
        <v>77.151219999999995</v>
      </c>
      <c r="BP545" s="11">
        <v>76.895120000000006</v>
      </c>
      <c r="BQ545" s="11">
        <v>79.473169999999996</v>
      </c>
      <c r="BR545" s="11">
        <v>81.256100000000004</v>
      </c>
      <c r="BS545" s="11">
        <v>81.446340000000006</v>
      </c>
      <c r="BT545" s="11">
        <v>81.873170000000002</v>
      </c>
      <c r="BU545" s="11">
        <v>82.534149999999997</v>
      </c>
      <c r="BV545" s="11">
        <v>83.080489999999998</v>
      </c>
      <c r="BW545" s="11">
        <v>83.146339999999995</v>
      </c>
      <c r="BX545" s="11">
        <v>82.841459999999998</v>
      </c>
      <c r="BY545" s="11">
        <v>82.048779999999994</v>
      </c>
      <c r="BZ545" s="11">
        <v>79.909750000000003</v>
      </c>
      <c r="CA545" s="11">
        <v>77.912189999999995</v>
      </c>
      <c r="CB545" s="11">
        <v>76.882930000000002</v>
      </c>
      <c r="CC545" s="11">
        <v>76.256100000000004</v>
      </c>
      <c r="CD545" s="11">
        <v>75.692679999999996</v>
      </c>
      <c r="CE545" s="11">
        <v>75.341459999999998</v>
      </c>
      <c r="CF545" s="11">
        <v>75.175610000000006</v>
      </c>
      <c r="CG545" s="11">
        <v>1092.17</v>
      </c>
      <c r="CH545" s="11">
        <v>1175.74</v>
      </c>
      <c r="CI545" s="11">
        <v>1183.2270000000001</v>
      </c>
      <c r="CJ545" s="11">
        <v>1569.2239999999999</v>
      </c>
      <c r="CK545" s="11">
        <v>1517.8910000000001</v>
      </c>
      <c r="CL545" s="11">
        <v>835.67629999999997</v>
      </c>
      <c r="CM545" s="11">
        <v>471.14859999999999</v>
      </c>
      <c r="CN545" s="11">
        <v>493.2543</v>
      </c>
      <c r="CO545" s="11">
        <v>629.46780000000001</v>
      </c>
      <c r="CP545" s="11">
        <v>1104.4749999999999</v>
      </c>
      <c r="CQ545" s="11">
        <v>1575.0239999999999</v>
      </c>
      <c r="CR545" s="11">
        <v>1924.587</v>
      </c>
      <c r="CS545" s="11">
        <v>2097.7800000000002</v>
      </c>
      <c r="CT545" s="11">
        <v>2331.538</v>
      </c>
      <c r="CU545" s="11">
        <v>3970.9160000000002</v>
      </c>
      <c r="CV545" s="11">
        <v>4162.3519999999999</v>
      </c>
      <c r="CW545" s="11">
        <v>3937.98</v>
      </c>
      <c r="CX545" s="11">
        <v>3488.348</v>
      </c>
      <c r="CY545" s="11">
        <v>3191.2020000000002</v>
      </c>
      <c r="CZ545" s="11">
        <v>2829.404</v>
      </c>
      <c r="DA545" s="11">
        <v>2365.0839999999998</v>
      </c>
      <c r="DB545" s="11">
        <v>2039.327</v>
      </c>
      <c r="DC545" s="11">
        <v>1739.3989999999999</v>
      </c>
      <c r="DD545" s="11">
        <v>1438.615</v>
      </c>
      <c r="DE545" s="37">
        <v>3618.8229999999999</v>
      </c>
      <c r="DF545" s="11">
        <f t="shared" si="27"/>
        <v>16</v>
      </c>
      <c r="DG545" s="11">
        <f t="shared" si="28"/>
        <v>19</v>
      </c>
      <c r="DH545" s="20">
        <f t="shared" ca="1" si="29"/>
        <v>1080.9699999999993</v>
      </c>
      <c r="DI545" s="11">
        <v>0</v>
      </c>
    </row>
    <row r="546" spans="1:113" x14ac:dyDescent="0.25">
      <c r="A546" s="11" t="s">
        <v>57</v>
      </c>
      <c r="B546" s="11" t="s">
        <v>56</v>
      </c>
      <c r="C546" s="11" t="s">
        <v>34</v>
      </c>
      <c r="D546" s="11" t="s">
        <v>56</v>
      </c>
      <c r="E546" s="11" t="s">
        <v>56</v>
      </c>
      <c r="F546" s="11" t="s">
        <v>56</v>
      </c>
      <c r="G546" s="11" t="s">
        <v>173</v>
      </c>
      <c r="H546" s="1">
        <v>42290</v>
      </c>
      <c r="I546" s="11">
        <v>17</v>
      </c>
      <c r="J546" s="11">
        <v>19</v>
      </c>
      <c r="K546" s="11">
        <v>5639.04</v>
      </c>
      <c r="L546" s="11">
        <v>4419.74</v>
      </c>
      <c r="M546" s="11">
        <v>4196.58</v>
      </c>
      <c r="N546" s="11">
        <v>4266.12</v>
      </c>
      <c r="O546" s="11">
        <v>4426.9799999999996</v>
      </c>
      <c r="P546" s="11">
        <v>4735.74</v>
      </c>
      <c r="Q546" s="11">
        <v>4947.54</v>
      </c>
      <c r="R546" s="11">
        <v>5269.18</v>
      </c>
      <c r="S546" s="11">
        <v>5918.92</v>
      </c>
      <c r="T546" s="11">
        <v>7159.34</v>
      </c>
      <c r="U546" s="11">
        <v>7890.34</v>
      </c>
      <c r="V546" s="11">
        <v>8292.1200000000008</v>
      </c>
      <c r="W546" s="11">
        <v>8641.7999999999993</v>
      </c>
      <c r="X546" s="11">
        <v>8761.98</v>
      </c>
      <c r="Y546" s="11">
        <v>8868.2000000000007</v>
      </c>
      <c r="Z546" s="11">
        <v>8755.86</v>
      </c>
      <c r="AA546" s="11">
        <v>7990.62</v>
      </c>
      <c r="AB546" s="11">
        <v>8105.26</v>
      </c>
      <c r="AC546" s="11">
        <v>7976.22</v>
      </c>
      <c r="AD546" s="11">
        <v>8655.7199999999993</v>
      </c>
      <c r="AE546" s="11">
        <v>8334.66</v>
      </c>
      <c r="AF546" s="11">
        <v>7995.56</v>
      </c>
      <c r="AG546" s="11">
        <v>7643.84</v>
      </c>
      <c r="AH546" s="11">
        <v>7103.26</v>
      </c>
      <c r="AI546" s="37">
        <v>8024.0330000000004</v>
      </c>
      <c r="AJ546" s="11">
        <v>5682.4250000000002</v>
      </c>
      <c r="AK546" s="11">
        <v>4473.857</v>
      </c>
      <c r="AL546" s="11">
        <v>4234.3280000000004</v>
      </c>
      <c r="AM546" s="11">
        <v>4279.6689999999999</v>
      </c>
      <c r="AN546" s="11">
        <v>4435.7719999999999</v>
      </c>
      <c r="AO546" s="11">
        <v>4735.1549999999997</v>
      </c>
      <c r="AP546" s="11">
        <v>4950.8940000000002</v>
      </c>
      <c r="AQ546" s="11">
        <v>5298.8389999999999</v>
      </c>
      <c r="AR546" s="11">
        <v>5930.7089999999998</v>
      </c>
      <c r="AS546" s="11">
        <v>7136.6559999999999</v>
      </c>
      <c r="AT546" s="11">
        <v>7837.9229999999998</v>
      </c>
      <c r="AU546" s="11">
        <v>8258.5300000000007</v>
      </c>
      <c r="AV546" s="11">
        <v>8633.1830000000009</v>
      </c>
      <c r="AW546" s="11">
        <v>8793.723</v>
      </c>
      <c r="AX546" s="11">
        <v>8908.9449999999997</v>
      </c>
      <c r="AY546" s="11">
        <v>8766.2389999999996</v>
      </c>
      <c r="AZ546" s="11">
        <v>8963.8950000000004</v>
      </c>
      <c r="BA546" s="11">
        <v>9059.7790000000005</v>
      </c>
      <c r="BB546" s="11">
        <v>8786.2630000000008</v>
      </c>
      <c r="BC546" s="11">
        <v>8600.4979999999996</v>
      </c>
      <c r="BD546" s="11">
        <v>8313.9860000000008</v>
      </c>
      <c r="BE546" s="11">
        <v>7983.8</v>
      </c>
      <c r="BF546" s="11">
        <v>7636.3220000000001</v>
      </c>
      <c r="BG546" s="11">
        <v>7070.4179999999997</v>
      </c>
      <c r="BH546" s="37">
        <v>8874.8040000000001</v>
      </c>
      <c r="BI546" s="11">
        <v>79.295839999999998</v>
      </c>
      <c r="BJ546" s="11">
        <v>78.783330000000007</v>
      </c>
      <c r="BK546" s="11">
        <v>78.174999999999997</v>
      </c>
      <c r="BL546" s="11">
        <v>77.845830000000007</v>
      </c>
      <c r="BM546" s="11">
        <v>77.366669999999999</v>
      </c>
      <c r="BN546" s="11">
        <v>76.716669999999993</v>
      </c>
      <c r="BO546" s="11">
        <v>75.929169999999999</v>
      </c>
      <c r="BP546" s="11">
        <v>76.058329999999998</v>
      </c>
      <c r="BQ546" s="11">
        <v>79.245829999999998</v>
      </c>
      <c r="BR546" s="11">
        <v>82.15</v>
      </c>
      <c r="BS546" s="11">
        <v>84.654169999999993</v>
      </c>
      <c r="BT546" s="11">
        <v>86.537499999999994</v>
      </c>
      <c r="BU546" s="11">
        <v>88.474999999999994</v>
      </c>
      <c r="BV546" s="11">
        <v>89.2</v>
      </c>
      <c r="BW546" s="11">
        <v>90.358329999999995</v>
      </c>
      <c r="BX546" s="11">
        <v>90.25</v>
      </c>
      <c r="BY546" s="11">
        <v>89.266660000000002</v>
      </c>
      <c r="BZ546" s="11">
        <v>85.795829999999995</v>
      </c>
      <c r="CA546" s="11">
        <v>81.995829999999998</v>
      </c>
      <c r="CB546" s="11">
        <v>79.291659999999993</v>
      </c>
      <c r="CC546" s="11">
        <v>77.816670000000002</v>
      </c>
      <c r="CD546" s="11">
        <v>76.929169999999999</v>
      </c>
      <c r="CE546" s="11">
        <v>75.915000000000006</v>
      </c>
      <c r="CF546" s="11">
        <v>75.244169999999997</v>
      </c>
      <c r="CG546" s="11">
        <v>1274.8820000000001</v>
      </c>
      <c r="CH546" s="11">
        <v>1218.9100000000001</v>
      </c>
      <c r="CI546" s="11">
        <v>826.48109999999997</v>
      </c>
      <c r="CJ546" s="11">
        <v>630.79989999999998</v>
      </c>
      <c r="CK546" s="11">
        <v>480.20830000000001</v>
      </c>
      <c r="CL546" s="11">
        <v>323.07499999999999</v>
      </c>
      <c r="CM546" s="11">
        <v>274.53919999999999</v>
      </c>
      <c r="CN546" s="11">
        <v>343.59949999999998</v>
      </c>
      <c r="CO546" s="11">
        <v>476.43380000000002</v>
      </c>
      <c r="CP546" s="11">
        <v>701.69749999999999</v>
      </c>
      <c r="CQ546" s="11">
        <v>984.78089999999997</v>
      </c>
      <c r="CR546" s="11">
        <v>1047.482</v>
      </c>
      <c r="CS546" s="11">
        <v>1241.8710000000001</v>
      </c>
      <c r="CT546" s="11">
        <v>1563.0740000000001</v>
      </c>
      <c r="CU546" s="11">
        <v>1895.152</v>
      </c>
      <c r="CV546" s="11">
        <v>3435.0929999999998</v>
      </c>
      <c r="CW546" s="11">
        <v>3783.752</v>
      </c>
      <c r="CX546" s="11">
        <v>3009.424</v>
      </c>
      <c r="CY546" s="11">
        <v>2660.7350000000001</v>
      </c>
      <c r="CZ546" s="11">
        <v>2198.6489999999999</v>
      </c>
      <c r="DA546" s="11">
        <v>1932.954</v>
      </c>
      <c r="DB546" s="11">
        <v>1854.0409999999999</v>
      </c>
      <c r="DC546" s="11">
        <v>1796.81</v>
      </c>
      <c r="DD546" s="11">
        <v>1714.3040000000001</v>
      </c>
      <c r="DE546" s="37">
        <v>3708.51</v>
      </c>
      <c r="DF546" s="11">
        <f t="shared" si="27"/>
        <v>17</v>
      </c>
      <c r="DG546" s="11">
        <f t="shared" si="28"/>
        <v>19</v>
      </c>
      <c r="DH546" s="20">
        <f t="shared" ca="1" si="29"/>
        <v>912.612333333332</v>
      </c>
      <c r="DI546" s="11">
        <v>0</v>
      </c>
    </row>
    <row r="547" spans="1:113" x14ac:dyDescent="0.25">
      <c r="A547" s="11" t="s">
        <v>57</v>
      </c>
      <c r="B547" s="11" t="s">
        <v>56</v>
      </c>
      <c r="C547" s="11" t="s">
        <v>34</v>
      </c>
      <c r="D547" s="11" t="s">
        <v>56</v>
      </c>
      <c r="E547" s="11" t="s">
        <v>56</v>
      </c>
      <c r="F547" s="11" t="s">
        <v>56</v>
      </c>
      <c r="G547" s="11" t="s">
        <v>173</v>
      </c>
      <c r="H547" s="1">
        <v>42291</v>
      </c>
      <c r="I547" s="11">
        <v>18</v>
      </c>
      <c r="J547" s="11">
        <v>19</v>
      </c>
      <c r="K547" s="11">
        <v>14014.5</v>
      </c>
      <c r="L547" s="11">
        <v>12260.82</v>
      </c>
      <c r="M547" s="11">
        <v>11558.26</v>
      </c>
      <c r="N547" s="11">
        <v>11547.24</v>
      </c>
      <c r="O547" s="11">
        <v>12726.76</v>
      </c>
      <c r="P547" s="11">
        <v>14068.96</v>
      </c>
      <c r="Q547" s="11">
        <v>14885.3</v>
      </c>
      <c r="R547" s="11">
        <v>15430.12</v>
      </c>
      <c r="S547" s="11">
        <v>16556.86</v>
      </c>
      <c r="T547" s="11">
        <v>18824.88</v>
      </c>
      <c r="U547" s="11">
        <v>20206.2</v>
      </c>
      <c r="V547" s="11">
        <v>20741.02</v>
      </c>
      <c r="W547" s="11">
        <v>21109.919999999998</v>
      </c>
      <c r="X547" s="11">
        <v>21293.72</v>
      </c>
      <c r="Y547" s="11">
        <v>21235.58</v>
      </c>
      <c r="Z547" s="11">
        <v>21366.66</v>
      </c>
      <c r="AA547" s="11">
        <v>20944.240000000002</v>
      </c>
      <c r="AB547" s="11">
        <v>18237.240000000002</v>
      </c>
      <c r="AC547" s="11">
        <v>18078.72</v>
      </c>
      <c r="AD547" s="11">
        <v>19681.48</v>
      </c>
      <c r="AE547" s="11">
        <v>19247.38</v>
      </c>
      <c r="AF547" s="11">
        <v>17987.52</v>
      </c>
      <c r="AG547" s="11">
        <v>16820.84</v>
      </c>
      <c r="AH547" s="11">
        <v>15673.5</v>
      </c>
      <c r="AI547" s="37">
        <v>18157.98</v>
      </c>
      <c r="AJ547" s="11">
        <v>14075.67</v>
      </c>
      <c r="AK547" s="11">
        <v>12317.23</v>
      </c>
      <c r="AL547" s="11">
        <v>11595.25</v>
      </c>
      <c r="AM547" s="11">
        <v>11601.85</v>
      </c>
      <c r="AN547" s="11">
        <v>12727.19</v>
      </c>
      <c r="AO547" s="11">
        <v>13990.62</v>
      </c>
      <c r="AP547" s="11">
        <v>14874.68</v>
      </c>
      <c r="AQ547" s="11">
        <v>15497.26</v>
      </c>
      <c r="AR547" s="11">
        <v>16625.37</v>
      </c>
      <c r="AS547" s="11">
        <v>18821.099999999999</v>
      </c>
      <c r="AT547" s="11">
        <v>20147.099999999999</v>
      </c>
      <c r="AU547" s="11">
        <v>20695.150000000001</v>
      </c>
      <c r="AV547" s="11">
        <v>21086.84</v>
      </c>
      <c r="AW547" s="11">
        <v>21291.32</v>
      </c>
      <c r="AX547" s="11">
        <v>21294.86</v>
      </c>
      <c r="AY547" s="11">
        <v>21578.7</v>
      </c>
      <c r="AZ547" s="11">
        <v>20974.12</v>
      </c>
      <c r="BA547" s="11">
        <v>20344.34</v>
      </c>
      <c r="BB547" s="11">
        <v>19671.59</v>
      </c>
      <c r="BC547" s="11">
        <v>19476.07</v>
      </c>
      <c r="BD547" s="11">
        <v>19107.650000000001</v>
      </c>
      <c r="BE547" s="11">
        <v>17993.689999999999</v>
      </c>
      <c r="BF547" s="11">
        <v>16822.36</v>
      </c>
      <c r="BG547" s="11">
        <v>15609.69</v>
      </c>
      <c r="BH547" s="37">
        <v>19973.82</v>
      </c>
      <c r="BI547" s="11">
        <v>74.763530000000003</v>
      </c>
      <c r="BJ547" s="11">
        <v>73.940880000000007</v>
      </c>
      <c r="BK547" s="11">
        <v>73.48912</v>
      </c>
      <c r="BL547" s="11">
        <v>72.794709999999995</v>
      </c>
      <c r="BM547" s="11">
        <v>72.164119999999997</v>
      </c>
      <c r="BN547" s="11">
        <v>71.820880000000002</v>
      </c>
      <c r="BO547" s="11">
        <v>72.025440000000003</v>
      </c>
      <c r="BP547" s="11">
        <v>72.571910000000003</v>
      </c>
      <c r="BQ547" s="11">
        <v>74.750889999999998</v>
      </c>
      <c r="BR547" s="11">
        <v>77.492649999999998</v>
      </c>
      <c r="BS547" s="11">
        <v>79.833820000000003</v>
      </c>
      <c r="BT547" s="11">
        <v>81.597059999999999</v>
      </c>
      <c r="BU547" s="11">
        <v>82.835300000000004</v>
      </c>
      <c r="BV547" s="11">
        <v>83.313230000000004</v>
      </c>
      <c r="BW547" s="11">
        <v>83.386759999999995</v>
      </c>
      <c r="BX547" s="11">
        <v>83.585300000000004</v>
      </c>
      <c r="BY547" s="11">
        <v>82.666179999999997</v>
      </c>
      <c r="BZ547" s="11">
        <v>81.597059999999999</v>
      </c>
      <c r="CA547" s="11">
        <v>79.319109999999995</v>
      </c>
      <c r="CB547" s="11">
        <v>77.443240000000003</v>
      </c>
      <c r="CC547" s="11">
        <v>76.237650000000002</v>
      </c>
      <c r="CD547" s="11">
        <v>75.122209999999995</v>
      </c>
      <c r="CE547" s="11">
        <v>74.623090000000005</v>
      </c>
      <c r="CF547" s="11">
        <v>73.517060000000001</v>
      </c>
      <c r="CG547" s="11">
        <v>2022.117</v>
      </c>
      <c r="CH547" s="11">
        <v>2165.221</v>
      </c>
      <c r="CI547" s="11">
        <v>2007.5840000000001</v>
      </c>
      <c r="CJ547" s="11">
        <v>1950.2460000000001</v>
      </c>
      <c r="CK547" s="11">
        <v>1451.2280000000001</v>
      </c>
      <c r="CL547" s="11">
        <v>987.63440000000003</v>
      </c>
      <c r="CM547" s="11">
        <v>625.18899999999996</v>
      </c>
      <c r="CN547" s="11">
        <v>787.69590000000005</v>
      </c>
      <c r="CO547" s="11">
        <v>1078.7629999999999</v>
      </c>
      <c r="CP547" s="11">
        <v>2009.443</v>
      </c>
      <c r="CQ547" s="11">
        <v>3030.502</v>
      </c>
      <c r="CR547" s="11">
        <v>3607.1909999999998</v>
      </c>
      <c r="CS547" s="11">
        <v>4003.58</v>
      </c>
      <c r="CT547" s="11">
        <v>4642.4790000000003</v>
      </c>
      <c r="CU547" s="11">
        <v>5465.9030000000002</v>
      </c>
      <c r="CV547" s="11">
        <v>6912.0339999999997</v>
      </c>
      <c r="CW547" s="11">
        <v>10332.52</v>
      </c>
      <c r="CX547" s="11">
        <v>10918.18</v>
      </c>
      <c r="CY547" s="11">
        <v>6820.7719999999999</v>
      </c>
      <c r="CZ547" s="11">
        <v>6047.6379999999999</v>
      </c>
      <c r="DA547" s="11">
        <v>5244.3590000000004</v>
      </c>
      <c r="DB547" s="11">
        <v>4304.5780000000004</v>
      </c>
      <c r="DC547" s="11">
        <v>3823.9690000000001</v>
      </c>
      <c r="DD547" s="11">
        <v>3175.223</v>
      </c>
      <c r="DE547" s="37">
        <v>9643.0730000000003</v>
      </c>
      <c r="DF547" s="11">
        <f t="shared" si="27"/>
        <v>18</v>
      </c>
      <c r="DG547" s="11">
        <f t="shared" si="28"/>
        <v>19</v>
      </c>
      <c r="DH547" s="20">
        <f t="shared" ca="1" si="29"/>
        <v>1849.9849999999969</v>
      </c>
      <c r="DI547" s="11">
        <v>0</v>
      </c>
    </row>
    <row r="548" spans="1:113" x14ac:dyDescent="0.25">
      <c r="A548" s="11" t="s">
        <v>57</v>
      </c>
      <c r="B548" s="11" t="s">
        <v>56</v>
      </c>
      <c r="C548" s="11" t="s">
        <v>34</v>
      </c>
      <c r="D548" s="11" t="s">
        <v>56</v>
      </c>
      <c r="E548" s="11" t="s">
        <v>56</v>
      </c>
      <c r="F548" s="11" t="s">
        <v>56</v>
      </c>
      <c r="G548" s="11" t="s">
        <v>173</v>
      </c>
      <c r="H548" s="1">
        <v>42292</v>
      </c>
      <c r="I548" s="11">
        <v>18</v>
      </c>
      <c r="J548" s="11">
        <v>19</v>
      </c>
      <c r="K548" s="11">
        <v>9915.74</v>
      </c>
      <c r="L548" s="11">
        <v>8315.66</v>
      </c>
      <c r="M548" s="11">
        <v>7750.02</v>
      </c>
      <c r="N548" s="11">
        <v>7760.04</v>
      </c>
      <c r="O548" s="11">
        <v>8611.66</v>
      </c>
      <c r="P548" s="11">
        <v>9906.6</v>
      </c>
      <c r="Q548" s="11">
        <v>10595.12</v>
      </c>
      <c r="R548" s="11">
        <v>11140.14</v>
      </c>
      <c r="S548" s="11">
        <v>11673.14</v>
      </c>
      <c r="T548" s="11">
        <v>13247.04</v>
      </c>
      <c r="U548" s="11">
        <v>14191.22</v>
      </c>
      <c r="V548" s="11">
        <v>14401.44</v>
      </c>
      <c r="W548" s="11">
        <v>14775.64</v>
      </c>
      <c r="X548" s="11">
        <v>15043.88</v>
      </c>
      <c r="Y548" s="11">
        <v>15072.74</v>
      </c>
      <c r="Z548" s="11">
        <v>15234.1</v>
      </c>
      <c r="AA548" s="11">
        <v>14962.96</v>
      </c>
      <c r="AB548" s="11">
        <v>13023.14</v>
      </c>
      <c r="AC548" s="11">
        <v>12903.7</v>
      </c>
      <c r="AD548" s="11">
        <v>13812.06</v>
      </c>
      <c r="AE548" s="11">
        <v>13257.3</v>
      </c>
      <c r="AF548" s="11">
        <v>12571.48</v>
      </c>
      <c r="AG548" s="11">
        <v>11805.68</v>
      </c>
      <c r="AH548" s="11">
        <v>11093.64</v>
      </c>
      <c r="AI548" s="37">
        <v>12963.42</v>
      </c>
      <c r="AJ548" s="11">
        <v>9928.9089999999997</v>
      </c>
      <c r="AK548" s="11">
        <v>8362.2549999999992</v>
      </c>
      <c r="AL548" s="11">
        <v>7770.9380000000001</v>
      </c>
      <c r="AM548" s="11">
        <v>7807.9690000000001</v>
      </c>
      <c r="AN548" s="11">
        <v>8612.66</v>
      </c>
      <c r="AO548" s="11">
        <v>9828.2739999999994</v>
      </c>
      <c r="AP548" s="11">
        <v>10584.12</v>
      </c>
      <c r="AQ548" s="11">
        <v>11192.82</v>
      </c>
      <c r="AR548" s="11">
        <v>11739.54</v>
      </c>
      <c r="AS548" s="11">
        <v>13247.01</v>
      </c>
      <c r="AT548" s="11">
        <v>14163.26</v>
      </c>
      <c r="AU548" s="11">
        <v>14387.26</v>
      </c>
      <c r="AV548" s="11">
        <v>14784.34</v>
      </c>
      <c r="AW548" s="11">
        <v>15040.28</v>
      </c>
      <c r="AX548" s="11">
        <v>15140.74</v>
      </c>
      <c r="AY548" s="11">
        <v>15429.52</v>
      </c>
      <c r="AZ548" s="11">
        <v>15012.81</v>
      </c>
      <c r="BA548" s="11">
        <v>14693.68</v>
      </c>
      <c r="BB548" s="11">
        <v>14089.06</v>
      </c>
      <c r="BC548" s="11">
        <v>13654</v>
      </c>
      <c r="BD548" s="11">
        <v>13115.18</v>
      </c>
      <c r="BE548" s="11">
        <v>12578.04</v>
      </c>
      <c r="BF548" s="11">
        <v>11793.89</v>
      </c>
      <c r="BG548" s="11">
        <v>11016.77</v>
      </c>
      <c r="BH548" s="37">
        <v>14386.03</v>
      </c>
      <c r="BI548" s="11">
        <v>72.387249999999995</v>
      </c>
      <c r="BJ548" s="11">
        <v>71.733450000000005</v>
      </c>
      <c r="BK548" s="11">
        <v>71.339650000000006</v>
      </c>
      <c r="BL548" s="11">
        <v>71.326549999999997</v>
      </c>
      <c r="BM548" s="11">
        <v>71.60172</v>
      </c>
      <c r="BN548" s="11">
        <v>71.56138</v>
      </c>
      <c r="BO548" s="11">
        <v>71.196899999999999</v>
      </c>
      <c r="BP548" s="11">
        <v>71.034829999999999</v>
      </c>
      <c r="BQ548" s="11">
        <v>71.704139999999995</v>
      </c>
      <c r="BR548" s="11">
        <v>72.488969999999995</v>
      </c>
      <c r="BS548" s="11">
        <v>73.679310000000001</v>
      </c>
      <c r="BT548" s="11">
        <v>74.968959999999996</v>
      </c>
      <c r="BU548" s="11">
        <v>76.2</v>
      </c>
      <c r="BV548" s="11">
        <v>77.829310000000007</v>
      </c>
      <c r="BW548" s="11">
        <v>78.065520000000006</v>
      </c>
      <c r="BX548" s="11">
        <v>77.768969999999996</v>
      </c>
      <c r="BY548" s="11">
        <v>75.192760000000007</v>
      </c>
      <c r="BZ548" s="11">
        <v>73.912409999999994</v>
      </c>
      <c r="CA548" s="11">
        <v>72.259309999999999</v>
      </c>
      <c r="CB548" s="11">
        <v>71.131029999999996</v>
      </c>
      <c r="CC548" s="11">
        <v>70.742760000000004</v>
      </c>
      <c r="CD548" s="11">
        <v>70.41207</v>
      </c>
      <c r="CE548" s="11">
        <v>69.974140000000006</v>
      </c>
      <c r="CF548" s="11">
        <v>69.784649999999999</v>
      </c>
      <c r="CG548" s="11">
        <v>966.60429999999997</v>
      </c>
      <c r="CH548" s="11">
        <v>1098.1089999999999</v>
      </c>
      <c r="CI548" s="11">
        <v>1070.212</v>
      </c>
      <c r="CJ548" s="11">
        <v>1150.7639999999999</v>
      </c>
      <c r="CK548" s="11">
        <v>935.82050000000004</v>
      </c>
      <c r="CL548" s="11">
        <v>657.88239999999996</v>
      </c>
      <c r="CM548" s="11">
        <v>377.5324</v>
      </c>
      <c r="CN548" s="11">
        <v>514.60389999999995</v>
      </c>
      <c r="CO548" s="11">
        <v>671.83</v>
      </c>
      <c r="CP548" s="11">
        <v>1296.4559999999999</v>
      </c>
      <c r="CQ548" s="11">
        <v>1927.732</v>
      </c>
      <c r="CR548" s="11">
        <v>2355.453</v>
      </c>
      <c r="CS548" s="11">
        <v>2563.0520000000001</v>
      </c>
      <c r="CT548" s="11">
        <v>2816.5250000000001</v>
      </c>
      <c r="CU548" s="11">
        <v>3310.4549999999999</v>
      </c>
      <c r="CV548" s="11">
        <v>4064.6869999999999</v>
      </c>
      <c r="CW548" s="11">
        <v>6513.23</v>
      </c>
      <c r="CX548" s="11">
        <v>6599.1620000000003</v>
      </c>
      <c r="CY548" s="11">
        <v>3913.02</v>
      </c>
      <c r="CZ548" s="11">
        <v>3476.0749999999998</v>
      </c>
      <c r="DA548" s="11">
        <v>2966.3110000000001</v>
      </c>
      <c r="DB548" s="11">
        <v>2223.7399999999998</v>
      </c>
      <c r="DC548" s="11">
        <v>1850.0609999999999</v>
      </c>
      <c r="DD548" s="11">
        <v>1462.0160000000001</v>
      </c>
      <c r="DE548" s="37">
        <v>5774.3959999999997</v>
      </c>
      <c r="DF548" s="11">
        <f t="shared" si="27"/>
        <v>18</v>
      </c>
      <c r="DG548" s="11">
        <f t="shared" si="28"/>
        <v>19</v>
      </c>
      <c r="DH548" s="20">
        <f t="shared" ca="1" si="29"/>
        <v>1427.9499999999989</v>
      </c>
      <c r="DI548" s="11">
        <v>0</v>
      </c>
    </row>
    <row r="549" spans="1:113" x14ac:dyDescent="0.25">
      <c r="A549" s="11" t="s">
        <v>57</v>
      </c>
      <c r="B549" s="11" t="s">
        <v>56</v>
      </c>
      <c r="C549" s="11" t="s">
        <v>34</v>
      </c>
      <c r="D549" s="11" t="s">
        <v>56</v>
      </c>
      <c r="E549" s="11" t="s">
        <v>56</v>
      </c>
      <c r="F549" s="11" t="s">
        <v>56</v>
      </c>
      <c r="G549" s="11" t="s">
        <v>173</v>
      </c>
      <c r="H549" s="1">
        <v>42292</v>
      </c>
      <c r="I549" s="11">
        <v>19</v>
      </c>
      <c r="J549" s="11">
        <v>19</v>
      </c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  <c r="BT549" s="11"/>
      <c r="BU549" s="11"/>
      <c r="BV549" s="11"/>
      <c r="BW549" s="11"/>
      <c r="BX549" s="11"/>
      <c r="BY549" s="11"/>
      <c r="BZ549" s="11"/>
      <c r="CA549" s="11"/>
      <c r="CB549" s="11"/>
      <c r="CC549" s="11"/>
      <c r="CD549" s="11"/>
      <c r="CE549" s="11"/>
      <c r="CF549" s="11"/>
      <c r="CG549" s="11"/>
      <c r="CH549" s="11"/>
      <c r="CI549" s="11"/>
      <c r="CJ549" s="11"/>
      <c r="CK549" s="11"/>
      <c r="CL549" s="11"/>
      <c r="CM549" s="11"/>
      <c r="CN549" s="11"/>
      <c r="CO549" s="11"/>
      <c r="CP549" s="11"/>
      <c r="CQ549" s="11"/>
      <c r="CR549" s="11"/>
      <c r="CS549" s="11"/>
      <c r="CT549" s="11"/>
      <c r="CU549" s="11"/>
      <c r="CV549" s="11"/>
      <c r="CW549" s="11"/>
      <c r="CX549" s="11"/>
      <c r="CY549" s="11"/>
      <c r="CZ549" s="11"/>
      <c r="DA549" s="11"/>
      <c r="DB549" s="11"/>
      <c r="DC549" s="11"/>
      <c r="DD549" s="11"/>
      <c r="DF549" s="11">
        <f t="shared" si="27"/>
        <v>19</v>
      </c>
      <c r="DG549" s="11">
        <f t="shared" si="28"/>
        <v>19</v>
      </c>
      <c r="DH549" s="20">
        <f t="shared" ca="1" si="29"/>
        <v>0</v>
      </c>
      <c r="DI549" s="11">
        <v>1</v>
      </c>
    </row>
    <row r="550" spans="1:113" x14ac:dyDescent="0.25">
      <c r="A550" s="11" t="s">
        <v>57</v>
      </c>
      <c r="B550" s="11" t="s">
        <v>56</v>
      </c>
      <c r="C550" s="11" t="s">
        <v>34</v>
      </c>
      <c r="D550" s="11" t="s">
        <v>56</v>
      </c>
      <c r="E550" s="11" t="s">
        <v>56</v>
      </c>
      <c r="F550" s="11" t="s">
        <v>56</v>
      </c>
      <c r="G550" s="11" t="s">
        <v>173</v>
      </c>
      <c r="H550" s="1">
        <v>42293</v>
      </c>
      <c r="I550" s="11">
        <v>19</v>
      </c>
      <c r="J550" s="11">
        <v>19</v>
      </c>
      <c r="K550" s="11">
        <v>13487.38</v>
      </c>
      <c r="L550" s="11">
        <v>11675.92</v>
      </c>
      <c r="M550" s="11">
        <v>11001.1</v>
      </c>
      <c r="N550" s="11">
        <v>10872.82</v>
      </c>
      <c r="O550" s="11">
        <v>11464.16</v>
      </c>
      <c r="P550" s="11">
        <v>13158.92</v>
      </c>
      <c r="Q550" s="11">
        <v>13779.92</v>
      </c>
      <c r="R550" s="11">
        <v>14380.18</v>
      </c>
      <c r="S550" s="11">
        <v>15472.44</v>
      </c>
      <c r="T550" s="11">
        <v>17586.66</v>
      </c>
      <c r="U550" s="11">
        <v>19036.939999999999</v>
      </c>
      <c r="V550" s="11">
        <v>19349.16</v>
      </c>
      <c r="W550" s="11">
        <v>19328.82</v>
      </c>
      <c r="X550" s="11">
        <v>19574.82</v>
      </c>
      <c r="Y550" s="11">
        <v>19709.18</v>
      </c>
      <c r="Z550" s="11">
        <v>19693.64</v>
      </c>
      <c r="AA550" s="11">
        <v>19500.28</v>
      </c>
      <c r="AB550" s="11">
        <v>19150.68</v>
      </c>
      <c r="AC550" s="11">
        <v>17801.98</v>
      </c>
      <c r="AD550" s="11">
        <v>19124.599999999999</v>
      </c>
      <c r="AE550" s="11">
        <v>18688.84</v>
      </c>
      <c r="AF550" s="11">
        <v>17563.099999999999</v>
      </c>
      <c r="AG550" s="11">
        <v>16396.919999999998</v>
      </c>
      <c r="AH550" s="11">
        <v>15288.3</v>
      </c>
      <c r="AI550" s="37">
        <v>17801.98</v>
      </c>
      <c r="AJ550" s="11">
        <v>13544.82</v>
      </c>
      <c r="AK550" s="11">
        <v>11727.75</v>
      </c>
      <c r="AL550" s="11">
        <v>11033.81</v>
      </c>
      <c r="AM550" s="11">
        <v>10923.25</v>
      </c>
      <c r="AN550" s="11">
        <v>11461.29</v>
      </c>
      <c r="AO550" s="11">
        <v>13079.55</v>
      </c>
      <c r="AP550" s="11">
        <v>13764.8</v>
      </c>
      <c r="AQ550" s="11">
        <v>14456.72</v>
      </c>
      <c r="AR550" s="11">
        <v>15551.59</v>
      </c>
      <c r="AS550" s="11">
        <v>17571.669999999998</v>
      </c>
      <c r="AT550" s="11">
        <v>18974.88</v>
      </c>
      <c r="AU550" s="11">
        <v>19293.14</v>
      </c>
      <c r="AV550" s="11">
        <v>19296.79</v>
      </c>
      <c r="AW550" s="11">
        <v>19554.77</v>
      </c>
      <c r="AX550" s="11">
        <v>19746.080000000002</v>
      </c>
      <c r="AY550" s="11">
        <v>19874.59</v>
      </c>
      <c r="AZ550" s="11">
        <v>19624.22</v>
      </c>
      <c r="BA550" s="11">
        <v>19223.439999999999</v>
      </c>
      <c r="BB550" s="11">
        <v>19215.86</v>
      </c>
      <c r="BC550" s="11">
        <v>18908.72</v>
      </c>
      <c r="BD550" s="11">
        <v>18523.68</v>
      </c>
      <c r="BE550" s="11">
        <v>17559.71</v>
      </c>
      <c r="BF550" s="11">
        <v>16385.79</v>
      </c>
      <c r="BG550" s="11">
        <v>15213.16</v>
      </c>
      <c r="BH550" s="37">
        <v>19215.86</v>
      </c>
      <c r="BI550" s="11">
        <v>69.811880000000002</v>
      </c>
      <c r="BJ550" s="11">
        <v>69.597239999999999</v>
      </c>
      <c r="BK550" s="11">
        <v>69.438990000000004</v>
      </c>
      <c r="BL550" s="11">
        <v>69.436229999999995</v>
      </c>
      <c r="BM550" s="11">
        <v>69.612170000000006</v>
      </c>
      <c r="BN550" s="11">
        <v>69.615939999999995</v>
      </c>
      <c r="BO550" s="11">
        <v>69.340289999999996</v>
      </c>
      <c r="BP550" s="11">
        <v>68.85754</v>
      </c>
      <c r="BQ550" s="11">
        <v>69.27319</v>
      </c>
      <c r="BR550" s="11">
        <v>70.237390000000005</v>
      </c>
      <c r="BS550" s="11">
        <v>71.529129999999995</v>
      </c>
      <c r="BT550" s="11">
        <v>72.914339999999996</v>
      </c>
      <c r="BU550" s="11">
        <v>74.493039999999993</v>
      </c>
      <c r="BV550" s="11">
        <v>75.363619999999997</v>
      </c>
      <c r="BW550" s="11">
        <v>75.635360000000006</v>
      </c>
      <c r="BX550" s="11">
        <v>74.951160000000002</v>
      </c>
      <c r="BY550" s="11">
        <v>74.226519999999994</v>
      </c>
      <c r="BZ550" s="11">
        <v>73.27319</v>
      </c>
      <c r="CA550" s="11">
        <v>72.28116</v>
      </c>
      <c r="CB550" s="11">
        <v>71.78116</v>
      </c>
      <c r="CC550" s="11">
        <v>71.360579999999999</v>
      </c>
      <c r="CD550" s="11">
        <v>70.954930000000004</v>
      </c>
      <c r="CE550" s="11">
        <v>70.808260000000004</v>
      </c>
      <c r="CF550" s="11">
        <v>70.477680000000007</v>
      </c>
      <c r="CG550" s="11">
        <v>1652.9480000000001</v>
      </c>
      <c r="CH550" s="11">
        <v>1694.915</v>
      </c>
      <c r="CI550" s="11">
        <v>1486.6780000000001</v>
      </c>
      <c r="CJ550" s="11">
        <v>1408.097</v>
      </c>
      <c r="CK550" s="11">
        <v>1096.213</v>
      </c>
      <c r="CL550" s="11">
        <v>754.14419999999996</v>
      </c>
      <c r="CM550" s="11">
        <v>517.78890000000001</v>
      </c>
      <c r="CN550" s="11">
        <v>700.00580000000002</v>
      </c>
      <c r="CO550" s="11">
        <v>939.44359999999995</v>
      </c>
      <c r="CP550" s="11">
        <v>1790.104</v>
      </c>
      <c r="CQ550" s="11">
        <v>2817.712</v>
      </c>
      <c r="CR550" s="11">
        <v>3517.7310000000002</v>
      </c>
      <c r="CS550" s="11">
        <v>3942.8850000000002</v>
      </c>
      <c r="CT550" s="11">
        <v>4550.1369999999997</v>
      </c>
      <c r="CU550" s="11">
        <v>5353.0780000000004</v>
      </c>
      <c r="CV550" s="11">
        <v>7167.1880000000001</v>
      </c>
      <c r="CW550" s="11">
        <v>8391.59</v>
      </c>
      <c r="CX550" s="11">
        <v>9021.3780000000006</v>
      </c>
      <c r="CY550" s="11">
        <v>9185.5570000000007</v>
      </c>
      <c r="CZ550" s="11">
        <v>5554.05</v>
      </c>
      <c r="DA550" s="11">
        <v>4628.7759999999998</v>
      </c>
      <c r="DB550" s="11">
        <v>3625.3150000000001</v>
      </c>
      <c r="DC550" s="11">
        <v>3216.7</v>
      </c>
      <c r="DD550" s="11">
        <v>2718.66</v>
      </c>
      <c r="DE550" s="37">
        <v>9185.5570000000007</v>
      </c>
      <c r="DF550" s="11">
        <f t="shared" si="27"/>
        <v>19</v>
      </c>
      <c r="DG550" s="11">
        <f t="shared" si="28"/>
        <v>19</v>
      </c>
      <c r="DH550" s="20">
        <f t="shared" ca="1" si="29"/>
        <v>1413.880000000001</v>
      </c>
      <c r="DI550" s="11">
        <v>0</v>
      </c>
    </row>
    <row r="551" spans="1:113" x14ac:dyDescent="0.25">
      <c r="A551" s="11" t="s">
        <v>57</v>
      </c>
      <c r="B551" s="11" t="s">
        <v>56</v>
      </c>
      <c r="C551" s="11" t="s">
        <v>34</v>
      </c>
      <c r="D551" s="11" t="s">
        <v>56</v>
      </c>
      <c r="E551" s="11" t="s">
        <v>56</v>
      </c>
      <c r="F551" s="11" t="s">
        <v>56</v>
      </c>
      <c r="G551" s="11" t="s">
        <v>173</v>
      </c>
      <c r="H551" s="1">
        <v>42303</v>
      </c>
      <c r="I551" s="11">
        <v>19</v>
      </c>
      <c r="J551" s="11">
        <v>19</v>
      </c>
      <c r="K551" s="11">
        <v>11420.78</v>
      </c>
      <c r="L551" s="11">
        <v>10281.200000000001</v>
      </c>
      <c r="M551" s="11">
        <v>9739.98</v>
      </c>
      <c r="N551" s="11">
        <v>9712.66</v>
      </c>
      <c r="O551" s="11">
        <v>9952.2000000000007</v>
      </c>
      <c r="P551" s="11">
        <v>10643.98</v>
      </c>
      <c r="Q551" s="11">
        <v>11218.1</v>
      </c>
      <c r="R551" s="11">
        <v>11696.96</v>
      </c>
      <c r="S551" s="11">
        <v>12771.1</v>
      </c>
      <c r="T551" s="11">
        <v>14900.76</v>
      </c>
      <c r="U551" s="11">
        <v>16688</v>
      </c>
      <c r="V551" s="11">
        <v>17504.7</v>
      </c>
      <c r="W551" s="11">
        <v>18180.46</v>
      </c>
      <c r="X551" s="11">
        <v>18718.78</v>
      </c>
      <c r="Y551" s="11">
        <v>19015.84</v>
      </c>
      <c r="Z551" s="11">
        <v>18991.12</v>
      </c>
      <c r="AA551" s="11">
        <v>18992.919999999998</v>
      </c>
      <c r="AB551" s="11">
        <v>18386.64</v>
      </c>
      <c r="AC551" s="11">
        <v>16535.740000000002</v>
      </c>
      <c r="AD551" s="11">
        <v>17509.78</v>
      </c>
      <c r="AE551" s="11">
        <v>16948.240000000002</v>
      </c>
      <c r="AF551" s="11">
        <v>15541.06</v>
      </c>
      <c r="AG551" s="11">
        <v>14425.78</v>
      </c>
      <c r="AH551" s="11">
        <v>13243.18</v>
      </c>
      <c r="AI551" s="37">
        <v>16535.740000000002</v>
      </c>
      <c r="AJ551" s="11">
        <v>11478.06</v>
      </c>
      <c r="AK551" s="11">
        <v>10332.129999999999</v>
      </c>
      <c r="AL551" s="11">
        <v>9772.0010000000002</v>
      </c>
      <c r="AM551" s="11">
        <v>9762.26</v>
      </c>
      <c r="AN551" s="11">
        <v>9947.8860000000004</v>
      </c>
      <c r="AO551" s="11">
        <v>10563.75</v>
      </c>
      <c r="AP551" s="11">
        <v>11203.22</v>
      </c>
      <c r="AQ551" s="11">
        <v>11774.5</v>
      </c>
      <c r="AR551" s="11">
        <v>12849.93</v>
      </c>
      <c r="AS551" s="11">
        <v>14888.6</v>
      </c>
      <c r="AT551" s="11">
        <v>16634.38</v>
      </c>
      <c r="AU551" s="11">
        <v>17454.22</v>
      </c>
      <c r="AV551" s="11">
        <v>18153.61</v>
      </c>
      <c r="AW551" s="11">
        <v>18707.099999999999</v>
      </c>
      <c r="AX551" s="11">
        <v>19062.43</v>
      </c>
      <c r="AY551" s="11">
        <v>19183.91</v>
      </c>
      <c r="AZ551" s="11">
        <v>19134.169999999998</v>
      </c>
      <c r="BA551" s="11">
        <v>18473.22</v>
      </c>
      <c r="BB551" s="11">
        <v>17973.96</v>
      </c>
      <c r="BC551" s="11">
        <v>17298.2</v>
      </c>
      <c r="BD551" s="11">
        <v>16782.88</v>
      </c>
      <c r="BE551" s="11">
        <v>15537.86</v>
      </c>
      <c r="BF551" s="11">
        <v>14414.88</v>
      </c>
      <c r="BG551" s="11">
        <v>13165.31</v>
      </c>
      <c r="BH551" s="37">
        <v>17973.96</v>
      </c>
      <c r="BI551" s="11">
        <v>64.94014</v>
      </c>
      <c r="BJ551" s="11">
        <v>64.287430000000001</v>
      </c>
      <c r="BK551" s="11">
        <v>63.395429999999998</v>
      </c>
      <c r="BL551" s="11">
        <v>62.31514</v>
      </c>
      <c r="BM551" s="11">
        <v>61.694429999999997</v>
      </c>
      <c r="BN551" s="11">
        <v>61.395859999999999</v>
      </c>
      <c r="BO551" s="11">
        <v>61.004860000000001</v>
      </c>
      <c r="BP551" s="11">
        <v>61.22457</v>
      </c>
      <c r="BQ551" s="11">
        <v>63.802280000000003</v>
      </c>
      <c r="BR551" s="11">
        <v>68.398709999999994</v>
      </c>
      <c r="BS551" s="11">
        <v>73.058139999999995</v>
      </c>
      <c r="BT551" s="11">
        <v>77.524280000000005</v>
      </c>
      <c r="BU551" s="11">
        <v>79.982860000000002</v>
      </c>
      <c r="BV551" s="11">
        <v>81.004289999999997</v>
      </c>
      <c r="BW551" s="11">
        <v>81.798569999999998</v>
      </c>
      <c r="BX551" s="11">
        <v>82.048569999999998</v>
      </c>
      <c r="BY551" s="11">
        <v>81.521429999999995</v>
      </c>
      <c r="BZ551" s="11">
        <v>79.664280000000005</v>
      </c>
      <c r="CA551" s="11">
        <v>75.856290000000001</v>
      </c>
      <c r="CB551" s="11">
        <v>73.129859999999994</v>
      </c>
      <c r="CC551" s="11">
        <v>71.237430000000003</v>
      </c>
      <c r="CD551" s="11">
        <v>69.364570000000001</v>
      </c>
      <c r="CE551" s="11">
        <v>68.14085</v>
      </c>
      <c r="CF551" s="11">
        <v>66.606859999999998</v>
      </c>
      <c r="CG551" s="11">
        <v>1737.501</v>
      </c>
      <c r="CH551" s="11">
        <v>1757.789</v>
      </c>
      <c r="CI551" s="11">
        <v>1528.38</v>
      </c>
      <c r="CJ551" s="11">
        <v>1436.19</v>
      </c>
      <c r="CK551" s="11">
        <v>1105.963</v>
      </c>
      <c r="CL551" s="11">
        <v>757.84969999999998</v>
      </c>
      <c r="CM551" s="11">
        <v>522.40359999999998</v>
      </c>
      <c r="CN551" s="11">
        <v>717.82500000000005</v>
      </c>
      <c r="CO551" s="11">
        <v>981.15009999999995</v>
      </c>
      <c r="CP551" s="11">
        <v>1836.4059999999999</v>
      </c>
      <c r="CQ551" s="11">
        <v>2824.3560000000002</v>
      </c>
      <c r="CR551" s="11">
        <v>3524.1790000000001</v>
      </c>
      <c r="CS551" s="11">
        <v>3976.53</v>
      </c>
      <c r="CT551" s="11">
        <v>4612.317</v>
      </c>
      <c r="CU551" s="11">
        <v>5447.3670000000002</v>
      </c>
      <c r="CV551" s="11">
        <v>7161.3540000000003</v>
      </c>
      <c r="CW551" s="11">
        <v>8352.0879999999997</v>
      </c>
      <c r="CX551" s="11">
        <v>9017.7710000000006</v>
      </c>
      <c r="CY551" s="11">
        <v>9182.91</v>
      </c>
      <c r="CZ551" s="11">
        <v>5660.607</v>
      </c>
      <c r="DA551" s="11">
        <v>4716.8500000000004</v>
      </c>
      <c r="DB551" s="11">
        <v>3754.154</v>
      </c>
      <c r="DC551" s="11">
        <v>3331.9169999999999</v>
      </c>
      <c r="DD551" s="11">
        <v>2826.029</v>
      </c>
      <c r="DE551" s="37">
        <v>9182.91</v>
      </c>
      <c r="DF551" s="11">
        <f t="shared" si="27"/>
        <v>19</v>
      </c>
      <c r="DG551" s="11">
        <f t="shared" si="28"/>
        <v>19</v>
      </c>
      <c r="DH551" s="20">
        <f t="shared" ca="1" si="29"/>
        <v>1438.2199999999975</v>
      </c>
      <c r="DI551" s="11">
        <v>0</v>
      </c>
    </row>
    <row r="552" spans="1:113" x14ac:dyDescent="0.25">
      <c r="A552" s="11" t="s">
        <v>57</v>
      </c>
      <c r="B552" s="11" t="s">
        <v>56</v>
      </c>
      <c r="C552" s="11" t="s">
        <v>34</v>
      </c>
      <c r="D552" s="11" t="s">
        <v>56</v>
      </c>
      <c r="E552" s="11" t="s">
        <v>56</v>
      </c>
      <c r="F552" s="11" t="s">
        <v>56</v>
      </c>
      <c r="G552" s="11" t="s">
        <v>173</v>
      </c>
      <c r="H552" s="1">
        <v>42304</v>
      </c>
      <c r="I552" s="11">
        <v>19</v>
      </c>
      <c r="J552" s="11">
        <v>19</v>
      </c>
      <c r="K552" s="11">
        <v>11417.06</v>
      </c>
      <c r="L552" s="11">
        <v>10117.92</v>
      </c>
      <c r="M552" s="11">
        <v>9566.42</v>
      </c>
      <c r="N552" s="11">
        <v>9373.64</v>
      </c>
      <c r="O552" s="11">
        <v>9546.26</v>
      </c>
      <c r="P552" s="11">
        <v>10876.08</v>
      </c>
      <c r="Q552" s="11">
        <v>11591.1</v>
      </c>
      <c r="R552" s="11">
        <v>11957.26</v>
      </c>
      <c r="S552" s="11">
        <v>12735.34</v>
      </c>
      <c r="T552" s="11">
        <v>14896.76</v>
      </c>
      <c r="U552" s="11">
        <v>16507.18</v>
      </c>
      <c r="V552" s="11">
        <v>17635.22</v>
      </c>
      <c r="W552" s="11">
        <v>18056.2</v>
      </c>
      <c r="X552" s="11">
        <v>18271.22</v>
      </c>
      <c r="Y552" s="11">
        <v>18554.02</v>
      </c>
      <c r="Z552" s="11">
        <v>18314.96</v>
      </c>
      <c r="AA552" s="11">
        <v>18264.28</v>
      </c>
      <c r="AB552" s="11">
        <v>17886.38</v>
      </c>
      <c r="AC552" s="11">
        <v>16424.419999999998</v>
      </c>
      <c r="AD552" s="11">
        <v>17363</v>
      </c>
      <c r="AE552" s="11">
        <v>17087.2</v>
      </c>
      <c r="AF552" s="11">
        <v>15795.64</v>
      </c>
      <c r="AG552" s="11">
        <v>14759.08</v>
      </c>
      <c r="AH552" s="11">
        <v>13724.14</v>
      </c>
      <c r="AI552" s="37">
        <v>16424.419999999998</v>
      </c>
      <c r="AJ552" s="11">
        <v>11475.33</v>
      </c>
      <c r="AK552" s="11">
        <v>10169.84</v>
      </c>
      <c r="AL552" s="11">
        <v>9599.4390000000003</v>
      </c>
      <c r="AM552" s="11">
        <v>9424.0939999999991</v>
      </c>
      <c r="AN552" s="11">
        <v>9542.8109999999997</v>
      </c>
      <c r="AO552" s="11">
        <v>10796.69</v>
      </c>
      <c r="AP552" s="11">
        <v>11576.71</v>
      </c>
      <c r="AQ552" s="11">
        <v>12034.7</v>
      </c>
      <c r="AR552" s="11">
        <v>12814.16</v>
      </c>
      <c r="AS552" s="11">
        <v>14887.88</v>
      </c>
      <c r="AT552" s="11">
        <v>16455.61</v>
      </c>
      <c r="AU552" s="11">
        <v>17587.46</v>
      </c>
      <c r="AV552" s="11">
        <v>18032.7</v>
      </c>
      <c r="AW552" s="11">
        <v>18270.22</v>
      </c>
      <c r="AX552" s="11">
        <v>18607.71</v>
      </c>
      <c r="AY552" s="11">
        <v>18515.66</v>
      </c>
      <c r="AZ552" s="11">
        <v>18418.5</v>
      </c>
      <c r="BA552" s="11">
        <v>17989.87</v>
      </c>
      <c r="BB552" s="11">
        <v>17858.96</v>
      </c>
      <c r="BC552" s="11">
        <v>17151.29</v>
      </c>
      <c r="BD552" s="11">
        <v>16922.14</v>
      </c>
      <c r="BE552" s="11">
        <v>15792.79</v>
      </c>
      <c r="BF552" s="11">
        <v>14748.36</v>
      </c>
      <c r="BG552" s="11">
        <v>13646.63</v>
      </c>
      <c r="BH552" s="37">
        <v>17858.96</v>
      </c>
      <c r="BI552" s="11">
        <v>64.980869999999996</v>
      </c>
      <c r="BJ552" s="11">
        <v>64.048119999999997</v>
      </c>
      <c r="BK552" s="11">
        <v>62.645800000000001</v>
      </c>
      <c r="BL552" s="11">
        <v>61.573039999999999</v>
      </c>
      <c r="BM552" s="11">
        <v>60.614060000000002</v>
      </c>
      <c r="BN552" s="11">
        <v>60.420720000000003</v>
      </c>
      <c r="BO552" s="11">
        <v>60.314779999999999</v>
      </c>
      <c r="BP552" s="11">
        <v>60.904350000000001</v>
      </c>
      <c r="BQ552" s="11">
        <v>64.265649999999994</v>
      </c>
      <c r="BR552" s="11">
        <v>68.208979999999997</v>
      </c>
      <c r="BS552" s="11">
        <v>72.3</v>
      </c>
      <c r="BT552" s="11">
        <v>75.364639999999994</v>
      </c>
      <c r="BU552" s="11">
        <v>77.044780000000003</v>
      </c>
      <c r="BV552" s="11">
        <v>78.786959999999993</v>
      </c>
      <c r="BW552" s="11">
        <v>79.901449999999997</v>
      </c>
      <c r="BX552" s="11">
        <v>79.563770000000005</v>
      </c>
      <c r="BY552" s="11">
        <v>77.939130000000006</v>
      </c>
      <c r="BZ552" s="11">
        <v>75.482029999999995</v>
      </c>
      <c r="CA552" s="11">
        <v>73.601590000000002</v>
      </c>
      <c r="CB552" s="11">
        <v>72.252319999999997</v>
      </c>
      <c r="CC552" s="11">
        <v>71.351879999999994</v>
      </c>
      <c r="CD552" s="11">
        <v>70.325220000000002</v>
      </c>
      <c r="CE552" s="11">
        <v>69.625209999999996</v>
      </c>
      <c r="CF552" s="11">
        <v>68.749709999999993</v>
      </c>
      <c r="CG552" s="11">
        <v>1698.8040000000001</v>
      </c>
      <c r="CH552" s="11">
        <v>1717.4680000000001</v>
      </c>
      <c r="CI552" s="11">
        <v>1488.6759999999999</v>
      </c>
      <c r="CJ552" s="11">
        <v>1398.3140000000001</v>
      </c>
      <c r="CK552" s="11">
        <v>1077.0719999999999</v>
      </c>
      <c r="CL552" s="11">
        <v>741.87940000000003</v>
      </c>
      <c r="CM552" s="11">
        <v>511.54629999999997</v>
      </c>
      <c r="CN552" s="11">
        <v>703.80179999999996</v>
      </c>
      <c r="CO552" s="11">
        <v>960.7328</v>
      </c>
      <c r="CP552" s="11">
        <v>1786.7370000000001</v>
      </c>
      <c r="CQ552" s="11">
        <v>2758.308</v>
      </c>
      <c r="CR552" s="11">
        <v>3435.7620000000002</v>
      </c>
      <c r="CS552" s="11">
        <v>3860.232</v>
      </c>
      <c r="CT552" s="11">
        <v>4458.9679999999998</v>
      </c>
      <c r="CU552" s="11">
        <v>5373.2960000000003</v>
      </c>
      <c r="CV552" s="11">
        <v>7026.07</v>
      </c>
      <c r="CW552" s="11">
        <v>8305.2469999999994</v>
      </c>
      <c r="CX552" s="11">
        <v>8920.1080000000002</v>
      </c>
      <c r="CY552" s="11">
        <v>9109.0049999999992</v>
      </c>
      <c r="CZ552" s="11">
        <v>5461.4949999999999</v>
      </c>
      <c r="DA552" s="11">
        <v>4593.7340000000004</v>
      </c>
      <c r="DB552" s="11">
        <v>3630.5929999999998</v>
      </c>
      <c r="DC552" s="11">
        <v>3224.1370000000002</v>
      </c>
      <c r="DD552" s="11">
        <v>2734.5230000000001</v>
      </c>
      <c r="DE552" s="37">
        <v>9109.0049999999992</v>
      </c>
      <c r="DF552" s="11">
        <f t="shared" si="27"/>
        <v>19</v>
      </c>
      <c r="DG552" s="11">
        <f t="shared" si="28"/>
        <v>19</v>
      </c>
      <c r="DH552" s="20">
        <f t="shared" ca="1" si="29"/>
        <v>1434.5400000000009</v>
      </c>
      <c r="DI552" s="11">
        <v>0</v>
      </c>
    </row>
    <row r="553" spans="1:113" x14ac:dyDescent="0.25">
      <c r="A553" s="11" t="s">
        <v>57</v>
      </c>
      <c r="B553" s="11" t="s">
        <v>56</v>
      </c>
      <c r="C553" s="11" t="s">
        <v>34</v>
      </c>
      <c r="D553" s="11" t="s">
        <v>56</v>
      </c>
      <c r="E553" s="11" t="s">
        <v>56</v>
      </c>
      <c r="F553" s="11" t="s">
        <v>56</v>
      </c>
      <c r="G553" s="11" t="s">
        <v>173</v>
      </c>
      <c r="H553" s="1">
        <v>42305</v>
      </c>
      <c r="I553" s="11">
        <v>19</v>
      </c>
      <c r="J553" s="11">
        <v>19</v>
      </c>
      <c r="K553" s="11">
        <v>11819.72</v>
      </c>
      <c r="L553" s="11">
        <v>10439.92</v>
      </c>
      <c r="M553" s="11">
        <v>9718.34</v>
      </c>
      <c r="N553" s="11">
        <v>9514.6</v>
      </c>
      <c r="O553" s="11">
        <v>9987.7199999999993</v>
      </c>
      <c r="P553" s="11">
        <v>11495.36</v>
      </c>
      <c r="Q553" s="11">
        <v>12318.34</v>
      </c>
      <c r="R553" s="11">
        <v>12613.22</v>
      </c>
      <c r="S553" s="11">
        <v>13155.78</v>
      </c>
      <c r="T553" s="11">
        <v>15173.68</v>
      </c>
      <c r="U553" s="11">
        <v>16468.3</v>
      </c>
      <c r="V553" s="11">
        <v>17178</v>
      </c>
      <c r="W553" s="11">
        <v>17536.400000000001</v>
      </c>
      <c r="X553" s="11">
        <v>17591.3</v>
      </c>
      <c r="Y553" s="11">
        <v>17556.48</v>
      </c>
      <c r="Z553" s="11">
        <v>17377.240000000002</v>
      </c>
      <c r="AA553" s="11">
        <v>17749.88</v>
      </c>
      <c r="AB553" s="11">
        <v>17419.98</v>
      </c>
      <c r="AC553" s="11">
        <v>15909.74</v>
      </c>
      <c r="AD553" s="11">
        <v>16898.580000000002</v>
      </c>
      <c r="AE553" s="11">
        <v>16598.34</v>
      </c>
      <c r="AF553" s="11">
        <v>15487.26</v>
      </c>
      <c r="AG553" s="11">
        <v>14447.88</v>
      </c>
      <c r="AH553" s="11">
        <v>13351.52</v>
      </c>
      <c r="AI553" s="37">
        <v>15909.74</v>
      </c>
      <c r="AJ553" s="11">
        <v>11872.97</v>
      </c>
      <c r="AK553" s="11">
        <v>10487.34</v>
      </c>
      <c r="AL553" s="11">
        <v>9746.59</v>
      </c>
      <c r="AM553" s="11">
        <v>9560.2450000000008</v>
      </c>
      <c r="AN553" s="11">
        <v>9980.0110000000004</v>
      </c>
      <c r="AO553" s="11">
        <v>11411.31</v>
      </c>
      <c r="AP553" s="11">
        <v>12300.24</v>
      </c>
      <c r="AQ553" s="11">
        <v>12690.15</v>
      </c>
      <c r="AR553" s="11">
        <v>13235.53</v>
      </c>
      <c r="AS553" s="11">
        <v>15167.82</v>
      </c>
      <c r="AT553" s="11">
        <v>16423.72</v>
      </c>
      <c r="AU553" s="11">
        <v>17136.21</v>
      </c>
      <c r="AV553" s="11">
        <v>17516.36</v>
      </c>
      <c r="AW553" s="11">
        <v>17583</v>
      </c>
      <c r="AX553" s="11">
        <v>17603.48</v>
      </c>
      <c r="AY553" s="11">
        <v>17566.439999999999</v>
      </c>
      <c r="AZ553" s="11">
        <v>17889.57</v>
      </c>
      <c r="BA553" s="11">
        <v>17502.2</v>
      </c>
      <c r="BB553" s="11">
        <v>17337.240000000002</v>
      </c>
      <c r="BC553" s="11">
        <v>16689.400000000001</v>
      </c>
      <c r="BD553" s="11">
        <v>16434.22</v>
      </c>
      <c r="BE553" s="11">
        <v>15484.17</v>
      </c>
      <c r="BF553" s="11">
        <v>14437.51</v>
      </c>
      <c r="BG553" s="11">
        <v>13272.49</v>
      </c>
      <c r="BH553" s="37">
        <v>17337.240000000002</v>
      </c>
      <c r="BI553" s="11">
        <v>68.124350000000007</v>
      </c>
      <c r="BJ553" s="11">
        <v>67.811300000000003</v>
      </c>
      <c r="BK553" s="11">
        <v>67.199420000000003</v>
      </c>
      <c r="BL553" s="11">
        <v>66.865799999999993</v>
      </c>
      <c r="BM553" s="11">
        <v>65.981020000000001</v>
      </c>
      <c r="BN553" s="11">
        <v>65.742320000000007</v>
      </c>
      <c r="BO553" s="11">
        <v>66.103620000000006</v>
      </c>
      <c r="BP553" s="11">
        <v>66.398840000000007</v>
      </c>
      <c r="BQ553" s="11">
        <v>67.658699999999996</v>
      </c>
      <c r="BR553" s="11">
        <v>70.303479999999993</v>
      </c>
      <c r="BS553" s="11">
        <v>72.894199999999998</v>
      </c>
      <c r="BT553" s="11">
        <v>74.301159999999996</v>
      </c>
      <c r="BU553" s="11">
        <v>74.885649999999998</v>
      </c>
      <c r="BV553" s="11">
        <v>75.676810000000003</v>
      </c>
      <c r="BW553" s="11">
        <v>75.959419999999994</v>
      </c>
      <c r="BX553" s="11">
        <v>75.924639999999997</v>
      </c>
      <c r="BY553" s="11">
        <v>75.115939999999995</v>
      </c>
      <c r="BZ553" s="11">
        <v>73.546090000000007</v>
      </c>
      <c r="CA553" s="11">
        <v>71.483339999999998</v>
      </c>
      <c r="CB553" s="11">
        <v>70.210139999999996</v>
      </c>
      <c r="CC553" s="11">
        <v>69.104200000000006</v>
      </c>
      <c r="CD553" s="11">
        <v>68.263769999999994</v>
      </c>
      <c r="CE553" s="11">
        <v>67.034059999999997</v>
      </c>
      <c r="CF553" s="11">
        <v>66.03246</v>
      </c>
      <c r="CG553" s="11">
        <v>1644.2439999999999</v>
      </c>
      <c r="CH553" s="11">
        <v>1670.671</v>
      </c>
      <c r="CI553" s="11">
        <v>1443.1479999999999</v>
      </c>
      <c r="CJ553" s="11">
        <v>1346.577</v>
      </c>
      <c r="CK553" s="11">
        <v>1041.9490000000001</v>
      </c>
      <c r="CL553" s="11">
        <v>718.16740000000004</v>
      </c>
      <c r="CM553" s="11">
        <v>496.73520000000002</v>
      </c>
      <c r="CN553" s="11">
        <v>693.17290000000003</v>
      </c>
      <c r="CO553" s="11">
        <v>942.03330000000005</v>
      </c>
      <c r="CP553" s="11">
        <v>1802.386</v>
      </c>
      <c r="CQ553" s="11">
        <v>2801.3090000000002</v>
      </c>
      <c r="CR553" s="11">
        <v>3490.9969999999998</v>
      </c>
      <c r="CS553" s="11">
        <v>3915.0360000000001</v>
      </c>
      <c r="CT553" s="11">
        <v>4519.1729999999998</v>
      </c>
      <c r="CU553" s="11">
        <v>5409.6289999999999</v>
      </c>
      <c r="CV553" s="11">
        <v>7163.6959999999999</v>
      </c>
      <c r="CW553" s="11">
        <v>8518.8960000000006</v>
      </c>
      <c r="CX553" s="11">
        <v>9107.652</v>
      </c>
      <c r="CY553" s="11">
        <v>9252.3549999999996</v>
      </c>
      <c r="CZ553" s="11">
        <v>5458.201</v>
      </c>
      <c r="DA553" s="11">
        <v>4618.3779999999997</v>
      </c>
      <c r="DB553" s="11">
        <v>3623.1729999999998</v>
      </c>
      <c r="DC553" s="11">
        <v>3180.8270000000002</v>
      </c>
      <c r="DD553" s="11">
        <v>2661.2109999999998</v>
      </c>
      <c r="DE553" s="37">
        <v>9252.3549999999996</v>
      </c>
      <c r="DF553" s="11">
        <f t="shared" si="27"/>
        <v>19</v>
      </c>
      <c r="DG553" s="11">
        <f t="shared" si="28"/>
        <v>19</v>
      </c>
      <c r="DH553" s="20">
        <f t="shared" ca="1" si="29"/>
        <v>1427.5000000000018</v>
      </c>
      <c r="DI553" s="11">
        <v>0</v>
      </c>
    </row>
    <row r="554" spans="1:113" x14ac:dyDescent="0.25">
      <c r="A554" s="11" t="s">
        <v>57</v>
      </c>
      <c r="B554" s="11" t="s">
        <v>56</v>
      </c>
      <c r="C554" s="11" t="s">
        <v>34</v>
      </c>
      <c r="D554" s="11" t="s">
        <v>56</v>
      </c>
      <c r="E554" s="11" t="s">
        <v>56</v>
      </c>
      <c r="F554" s="11" t="s">
        <v>56</v>
      </c>
      <c r="G554" s="11" t="s">
        <v>173</v>
      </c>
      <c r="H554" s="1">
        <v>42306</v>
      </c>
      <c r="I554" s="11">
        <v>19</v>
      </c>
      <c r="J554" s="11">
        <v>19</v>
      </c>
      <c r="K554" s="11">
        <v>8811.0400000000009</v>
      </c>
      <c r="L554" s="11">
        <v>7666.3</v>
      </c>
      <c r="M554" s="11">
        <v>7174.94</v>
      </c>
      <c r="N554" s="11">
        <v>6981.76</v>
      </c>
      <c r="O554" s="11">
        <v>7126.86</v>
      </c>
      <c r="P554" s="11">
        <v>8306.64</v>
      </c>
      <c r="Q554" s="11">
        <v>8975.5</v>
      </c>
      <c r="R554" s="11">
        <v>9122.4</v>
      </c>
      <c r="S554" s="11">
        <v>9985.44</v>
      </c>
      <c r="T554" s="11">
        <v>11742.14</v>
      </c>
      <c r="U554" s="11">
        <v>12916.54</v>
      </c>
      <c r="V554" s="11">
        <v>13523.34</v>
      </c>
      <c r="W554" s="11">
        <v>13860.74</v>
      </c>
      <c r="X554" s="11">
        <v>14209.12</v>
      </c>
      <c r="Y554" s="11">
        <v>14309.26</v>
      </c>
      <c r="Z554" s="11">
        <v>14264.44</v>
      </c>
      <c r="AA554" s="11">
        <v>14310.34</v>
      </c>
      <c r="AB554" s="11">
        <v>13810.74</v>
      </c>
      <c r="AC554" s="11">
        <v>12613.46</v>
      </c>
      <c r="AD554" s="11">
        <v>13092.68</v>
      </c>
      <c r="AE554" s="11">
        <v>12644.28</v>
      </c>
      <c r="AF554" s="11">
        <v>11612.9</v>
      </c>
      <c r="AG554" s="11">
        <v>10766.9</v>
      </c>
      <c r="AH554" s="11">
        <v>9937.14</v>
      </c>
      <c r="AI554" s="37">
        <v>12613.46</v>
      </c>
      <c r="AJ554" s="11">
        <v>8819.8780000000006</v>
      </c>
      <c r="AK554" s="11">
        <v>7704.9459999999999</v>
      </c>
      <c r="AL554" s="11">
        <v>7189.5770000000002</v>
      </c>
      <c r="AM554" s="11">
        <v>7025.4650000000001</v>
      </c>
      <c r="AN554" s="11">
        <v>7124.7030000000004</v>
      </c>
      <c r="AO554" s="11">
        <v>8229.1299999999992</v>
      </c>
      <c r="AP554" s="11">
        <v>8962.9040000000005</v>
      </c>
      <c r="AQ554" s="11">
        <v>9190.9629999999997</v>
      </c>
      <c r="AR554" s="11">
        <v>10064.73</v>
      </c>
      <c r="AS554" s="11">
        <v>11723.23</v>
      </c>
      <c r="AT554" s="11">
        <v>12880.35</v>
      </c>
      <c r="AU554" s="11">
        <v>13486.85</v>
      </c>
      <c r="AV554" s="11">
        <v>13843.27</v>
      </c>
      <c r="AW554" s="11">
        <v>14177.82</v>
      </c>
      <c r="AX554" s="11">
        <v>14353.25</v>
      </c>
      <c r="AY554" s="11">
        <v>14442.53</v>
      </c>
      <c r="AZ554" s="11">
        <v>14380.27</v>
      </c>
      <c r="BA554" s="11">
        <v>13897.91</v>
      </c>
      <c r="BB554" s="11">
        <v>13740.04</v>
      </c>
      <c r="BC554" s="11">
        <v>12907.08</v>
      </c>
      <c r="BD554" s="11">
        <v>12457.85</v>
      </c>
      <c r="BE554" s="11">
        <v>11595.18</v>
      </c>
      <c r="BF554" s="11">
        <v>10727.84</v>
      </c>
      <c r="BG554" s="11">
        <v>9830.8860000000004</v>
      </c>
      <c r="BH554" s="37">
        <v>13740.04</v>
      </c>
      <c r="BI554" s="11">
        <v>65.443330000000003</v>
      </c>
      <c r="BJ554" s="11">
        <v>65.13794</v>
      </c>
      <c r="BK554" s="11">
        <v>65.215710000000001</v>
      </c>
      <c r="BL554" s="11">
        <v>64.956990000000005</v>
      </c>
      <c r="BM554" s="11">
        <v>64.144289999999998</v>
      </c>
      <c r="BN554" s="11">
        <v>63.409050000000001</v>
      </c>
      <c r="BO554" s="11">
        <v>62.88317</v>
      </c>
      <c r="BP554" s="11">
        <v>62.953330000000001</v>
      </c>
      <c r="BQ554" s="11">
        <v>65.642700000000005</v>
      </c>
      <c r="BR554" s="11">
        <v>69.063649999999996</v>
      </c>
      <c r="BS554" s="11">
        <v>71.853650000000002</v>
      </c>
      <c r="BT554" s="11">
        <v>74.478099999999998</v>
      </c>
      <c r="BU554" s="11">
        <v>76.775239999999997</v>
      </c>
      <c r="BV554" s="11">
        <v>77.953329999999994</v>
      </c>
      <c r="BW554" s="11">
        <v>77.626660000000001</v>
      </c>
      <c r="BX554" s="11">
        <v>76.548259999999999</v>
      </c>
      <c r="BY554" s="11">
        <v>75.598410000000001</v>
      </c>
      <c r="BZ554" s="11">
        <v>74.442859999999996</v>
      </c>
      <c r="CA554" s="11">
        <v>73.402850000000001</v>
      </c>
      <c r="CB554" s="11">
        <v>72.324600000000004</v>
      </c>
      <c r="CC554" s="11">
        <v>70.691590000000005</v>
      </c>
      <c r="CD554" s="11">
        <v>69.773650000000004</v>
      </c>
      <c r="CE554" s="11">
        <v>68.717619999999997</v>
      </c>
      <c r="CF554" s="11">
        <v>67.840950000000007</v>
      </c>
      <c r="CG554" s="11">
        <v>931.81769999999995</v>
      </c>
      <c r="CH554" s="11">
        <v>1017.837</v>
      </c>
      <c r="CI554" s="11">
        <v>939.80439999999999</v>
      </c>
      <c r="CJ554" s="11">
        <v>941.70960000000002</v>
      </c>
      <c r="CK554" s="11">
        <v>743.6232</v>
      </c>
      <c r="CL554" s="11">
        <v>537.87459999999999</v>
      </c>
      <c r="CM554" s="11">
        <v>345.97480000000002</v>
      </c>
      <c r="CN554" s="11">
        <v>530.97170000000006</v>
      </c>
      <c r="CO554" s="11">
        <v>694.46339999999998</v>
      </c>
      <c r="CP554" s="11">
        <v>1386.702</v>
      </c>
      <c r="CQ554" s="11">
        <v>2112.0059999999999</v>
      </c>
      <c r="CR554" s="11">
        <v>2690.2</v>
      </c>
      <c r="CS554" s="11">
        <v>2957.7420000000002</v>
      </c>
      <c r="CT554" s="11">
        <v>3280.2689999999998</v>
      </c>
      <c r="CU554" s="11">
        <v>3912.6770000000001</v>
      </c>
      <c r="CV554" s="11">
        <v>5044.83</v>
      </c>
      <c r="CW554" s="11">
        <v>5791.7110000000002</v>
      </c>
      <c r="CX554" s="11">
        <v>5952.2359999999999</v>
      </c>
      <c r="CY554" s="11">
        <v>6033.4489999999996</v>
      </c>
      <c r="CZ554" s="11">
        <v>3758.4969999999998</v>
      </c>
      <c r="DA554" s="11">
        <v>3056.6170000000002</v>
      </c>
      <c r="DB554" s="11">
        <v>2118.1640000000002</v>
      </c>
      <c r="DC554" s="11">
        <v>1762.6089999999999</v>
      </c>
      <c r="DD554" s="11">
        <v>1432.0719999999999</v>
      </c>
      <c r="DE554" s="37">
        <v>6033.4489999999996</v>
      </c>
      <c r="DF554" s="11">
        <f t="shared" si="27"/>
        <v>19</v>
      </c>
      <c r="DG554" s="11">
        <f t="shared" si="28"/>
        <v>19</v>
      </c>
      <c r="DH554" s="20">
        <f t="shared" ca="1" si="29"/>
        <v>1126.5800000000017</v>
      </c>
      <c r="DI554" s="11">
        <v>0</v>
      </c>
    </row>
    <row r="555" spans="1:113" x14ac:dyDescent="0.25">
      <c r="A555" s="11" t="s">
        <v>57</v>
      </c>
      <c r="B555" s="11" t="s">
        <v>56</v>
      </c>
      <c r="C555" s="11" t="s">
        <v>34</v>
      </c>
      <c r="D555" s="11" t="s">
        <v>56</v>
      </c>
      <c r="E555" s="11" t="s">
        <v>56</v>
      </c>
      <c r="F555" s="11" t="s">
        <v>56</v>
      </c>
      <c r="G555" s="11" t="s">
        <v>173</v>
      </c>
      <c r="H555" s="1">
        <v>42307</v>
      </c>
      <c r="I555" s="11">
        <v>19</v>
      </c>
      <c r="J555" s="11">
        <v>19</v>
      </c>
      <c r="K555" s="11">
        <v>11159.46</v>
      </c>
      <c r="L555" s="11">
        <v>9988.74</v>
      </c>
      <c r="M555" s="11">
        <v>9187.2000000000007</v>
      </c>
      <c r="N555" s="11">
        <v>9008.7199999999993</v>
      </c>
      <c r="O555" s="11">
        <v>9227.4</v>
      </c>
      <c r="P555" s="11">
        <v>10602.12</v>
      </c>
      <c r="Q555" s="11">
        <v>11243.6</v>
      </c>
      <c r="R555" s="11">
        <v>11644.04</v>
      </c>
      <c r="S555" s="11">
        <v>12707.32</v>
      </c>
      <c r="T555" s="11">
        <v>14697.92</v>
      </c>
      <c r="U555" s="11">
        <v>16143.02</v>
      </c>
      <c r="V555" s="11">
        <v>16845.22</v>
      </c>
      <c r="W555" s="11">
        <v>17288.28</v>
      </c>
      <c r="X555" s="11">
        <v>17604.86</v>
      </c>
      <c r="Y555" s="11">
        <v>17868.34</v>
      </c>
      <c r="Z555" s="11">
        <v>17836.12</v>
      </c>
      <c r="AA555" s="11">
        <v>18039.72</v>
      </c>
      <c r="AB555" s="11">
        <v>17577.939999999999</v>
      </c>
      <c r="AC555" s="11">
        <v>16023.2</v>
      </c>
      <c r="AD555" s="11">
        <v>16908.259999999998</v>
      </c>
      <c r="AE555" s="11">
        <v>16290.84</v>
      </c>
      <c r="AF555" s="11">
        <v>15158.7</v>
      </c>
      <c r="AG555" s="11">
        <v>14194.12</v>
      </c>
      <c r="AH555" s="11">
        <v>13116.18</v>
      </c>
      <c r="AI555" s="37">
        <v>16023.2</v>
      </c>
      <c r="AJ555" s="11">
        <v>11216.74</v>
      </c>
      <c r="AK555" s="11">
        <v>10039.67</v>
      </c>
      <c r="AL555" s="11">
        <v>9219.2209999999995</v>
      </c>
      <c r="AM555" s="11">
        <v>9058.32</v>
      </c>
      <c r="AN555" s="11">
        <v>9223.0849999999991</v>
      </c>
      <c r="AO555" s="11">
        <v>10521.89</v>
      </c>
      <c r="AP555" s="11">
        <v>11228.72</v>
      </c>
      <c r="AQ555" s="11">
        <v>11721.58</v>
      </c>
      <c r="AR555" s="11">
        <v>12786.15</v>
      </c>
      <c r="AS555" s="11">
        <v>14685.76</v>
      </c>
      <c r="AT555" s="11">
        <v>16089.39</v>
      </c>
      <c r="AU555" s="11">
        <v>16794.740000000002</v>
      </c>
      <c r="AV555" s="11">
        <v>17261.43</v>
      </c>
      <c r="AW555" s="11">
        <v>17593.18</v>
      </c>
      <c r="AX555" s="11">
        <v>17914.93</v>
      </c>
      <c r="AY555" s="11">
        <v>18028.91</v>
      </c>
      <c r="AZ555" s="11">
        <v>18180.97</v>
      </c>
      <c r="BA555" s="11">
        <v>17664.52</v>
      </c>
      <c r="BB555" s="11">
        <v>17461.419999999998</v>
      </c>
      <c r="BC555" s="11">
        <v>16696.68</v>
      </c>
      <c r="BD555" s="11">
        <v>16125.48</v>
      </c>
      <c r="BE555" s="11">
        <v>15155.5</v>
      </c>
      <c r="BF555" s="11">
        <v>14183.22</v>
      </c>
      <c r="BG555" s="11">
        <v>13038.31</v>
      </c>
      <c r="BH555" s="37">
        <v>17461.419999999998</v>
      </c>
      <c r="BI555" s="11">
        <v>66.810860000000005</v>
      </c>
      <c r="BJ555" s="11">
        <v>67.488290000000006</v>
      </c>
      <c r="BK555" s="11">
        <v>67.691140000000004</v>
      </c>
      <c r="BL555" s="11">
        <v>67.424570000000003</v>
      </c>
      <c r="BM555" s="11">
        <v>67.742000000000004</v>
      </c>
      <c r="BN555" s="11">
        <v>66.967569999999995</v>
      </c>
      <c r="BO555" s="11">
        <v>66.205569999999994</v>
      </c>
      <c r="BP555" s="11">
        <v>65.44914</v>
      </c>
      <c r="BQ555" s="11">
        <v>67.378569999999996</v>
      </c>
      <c r="BR555" s="11">
        <v>70.976290000000006</v>
      </c>
      <c r="BS555" s="11">
        <v>74.363569999999996</v>
      </c>
      <c r="BT555" s="11">
        <v>76.250569999999996</v>
      </c>
      <c r="BU555" s="11">
        <v>77.406000000000006</v>
      </c>
      <c r="BV555" s="11">
        <v>78.706429999999997</v>
      </c>
      <c r="BW555" s="11">
        <v>79.229140000000001</v>
      </c>
      <c r="BX555" s="11">
        <v>79.375720000000001</v>
      </c>
      <c r="BY555" s="11">
        <v>79.201430000000002</v>
      </c>
      <c r="BZ555" s="11">
        <v>77.542850000000001</v>
      </c>
      <c r="CA555" s="11">
        <v>74.814580000000007</v>
      </c>
      <c r="CB555" s="11">
        <v>72.424000000000007</v>
      </c>
      <c r="CC555" s="11">
        <v>70.496709999999993</v>
      </c>
      <c r="CD555" s="11">
        <v>69.414429999999996</v>
      </c>
      <c r="CE555" s="11">
        <v>68.46172</v>
      </c>
      <c r="CF555" s="11">
        <v>66.789860000000004</v>
      </c>
      <c r="CG555" s="11">
        <v>1752.598</v>
      </c>
      <c r="CH555" s="11">
        <v>1769.415</v>
      </c>
      <c r="CI555" s="11">
        <v>1605.2840000000001</v>
      </c>
      <c r="CJ555" s="11">
        <v>1564.585</v>
      </c>
      <c r="CK555" s="11">
        <v>1238.52</v>
      </c>
      <c r="CL555" s="11">
        <v>784.62760000000003</v>
      </c>
      <c r="CM555" s="11">
        <v>543.57190000000003</v>
      </c>
      <c r="CN555" s="11">
        <v>725.35929999999996</v>
      </c>
      <c r="CO555" s="11">
        <v>980.28049999999996</v>
      </c>
      <c r="CP555" s="11">
        <v>1844.002</v>
      </c>
      <c r="CQ555" s="11">
        <v>2863.7</v>
      </c>
      <c r="CR555" s="11">
        <v>3568.2359999999999</v>
      </c>
      <c r="CS555" s="11">
        <v>4026.5210000000002</v>
      </c>
      <c r="CT555" s="11">
        <v>4672.5190000000002</v>
      </c>
      <c r="CU555" s="11">
        <v>5447.8590000000004</v>
      </c>
      <c r="CV555" s="11">
        <v>7178.02</v>
      </c>
      <c r="CW555" s="11">
        <v>8306.1409999999996</v>
      </c>
      <c r="CX555" s="11">
        <v>8965.2710000000006</v>
      </c>
      <c r="CY555" s="11">
        <v>9121.5830000000005</v>
      </c>
      <c r="CZ555" s="11">
        <v>5679.6090000000004</v>
      </c>
      <c r="DA555" s="11">
        <v>4735.634</v>
      </c>
      <c r="DB555" s="11">
        <v>3806.5120000000002</v>
      </c>
      <c r="DC555" s="11">
        <v>3407.6550000000002</v>
      </c>
      <c r="DD555" s="11">
        <v>2927.2660000000001</v>
      </c>
      <c r="DE555" s="37">
        <v>9121.5830000000005</v>
      </c>
      <c r="DF555" s="11">
        <f t="shared" si="27"/>
        <v>19</v>
      </c>
      <c r="DG555" s="11">
        <f t="shared" si="28"/>
        <v>19</v>
      </c>
      <c r="DH555" s="20">
        <f t="shared" ca="1" si="29"/>
        <v>1438.2199999999975</v>
      </c>
      <c r="DI555" s="11">
        <v>0</v>
      </c>
    </row>
    <row r="556" spans="1:113" x14ac:dyDescent="0.25">
      <c r="A556" s="11" t="s">
        <v>57</v>
      </c>
      <c r="B556" s="11" t="s">
        <v>56</v>
      </c>
      <c r="C556" s="11" t="s">
        <v>34</v>
      </c>
      <c r="D556" s="11" t="s">
        <v>56</v>
      </c>
      <c r="E556" s="11" t="s">
        <v>56</v>
      </c>
      <c r="F556" s="11" t="s">
        <v>56</v>
      </c>
      <c r="G556" s="11" t="s">
        <v>174</v>
      </c>
      <c r="H556" s="1">
        <v>41947</v>
      </c>
      <c r="I556" s="11">
        <v>19</v>
      </c>
      <c r="J556" s="11">
        <v>19</v>
      </c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  <c r="BT556" s="11"/>
      <c r="BU556" s="11"/>
      <c r="BV556" s="11"/>
      <c r="BW556" s="11"/>
      <c r="BX556" s="11"/>
      <c r="BY556" s="11"/>
      <c r="BZ556" s="11"/>
      <c r="CA556" s="11"/>
      <c r="CB556" s="11"/>
      <c r="CC556" s="11"/>
      <c r="CD556" s="11"/>
      <c r="CE556" s="11"/>
      <c r="CF556" s="11"/>
      <c r="CG556" s="11"/>
      <c r="CH556" s="11"/>
      <c r="CI556" s="11"/>
      <c r="CJ556" s="11"/>
      <c r="CK556" s="11"/>
      <c r="CL556" s="11"/>
      <c r="CM556" s="11"/>
      <c r="CN556" s="11"/>
      <c r="CO556" s="11"/>
      <c r="CP556" s="11"/>
      <c r="CQ556" s="11"/>
      <c r="CR556" s="11"/>
      <c r="CS556" s="11"/>
      <c r="CT556" s="11"/>
      <c r="CU556" s="11"/>
      <c r="CV556" s="11"/>
      <c r="CW556" s="11"/>
      <c r="CX556" s="11"/>
      <c r="CY556" s="11"/>
      <c r="CZ556" s="11"/>
      <c r="DA556" s="11"/>
      <c r="DB556" s="11"/>
      <c r="DC556" s="11"/>
      <c r="DD556" s="11"/>
      <c r="DF556" s="11">
        <f t="shared" si="27"/>
        <v>19</v>
      </c>
      <c r="DG556" s="11">
        <f t="shared" si="28"/>
        <v>19</v>
      </c>
      <c r="DH556" s="20">
        <f t="shared" ca="1" si="29"/>
        <v>0</v>
      </c>
      <c r="DI556" s="11">
        <v>1</v>
      </c>
    </row>
    <row r="557" spans="1:113" x14ac:dyDescent="0.25">
      <c r="A557" s="11" t="s">
        <v>57</v>
      </c>
      <c r="B557" s="11" t="s">
        <v>56</v>
      </c>
      <c r="C557" s="11" t="s">
        <v>34</v>
      </c>
      <c r="D557" s="11" t="s">
        <v>56</v>
      </c>
      <c r="E557" s="11" t="s">
        <v>56</v>
      </c>
      <c r="F557" s="11" t="s">
        <v>56</v>
      </c>
      <c r="G557" s="11" t="s">
        <v>174</v>
      </c>
      <c r="H557" s="1">
        <v>41948</v>
      </c>
      <c r="I557" s="11">
        <v>18</v>
      </c>
      <c r="J557" s="11">
        <v>19</v>
      </c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  <c r="BT557" s="11"/>
      <c r="BU557" s="11"/>
      <c r="BV557" s="11"/>
      <c r="BW557" s="11"/>
      <c r="BX557" s="11"/>
      <c r="BY557" s="11"/>
      <c r="BZ557" s="11"/>
      <c r="CA557" s="11"/>
      <c r="CB557" s="11"/>
      <c r="CC557" s="11"/>
      <c r="CD557" s="11"/>
      <c r="CE557" s="11"/>
      <c r="CF557" s="11"/>
      <c r="CG557" s="11"/>
      <c r="CH557" s="11"/>
      <c r="CI557" s="11"/>
      <c r="CJ557" s="11"/>
      <c r="CK557" s="11"/>
      <c r="CL557" s="11"/>
      <c r="CM557" s="11"/>
      <c r="CN557" s="11"/>
      <c r="CO557" s="11"/>
      <c r="CP557" s="11"/>
      <c r="CQ557" s="11"/>
      <c r="CR557" s="11"/>
      <c r="CS557" s="11"/>
      <c r="CT557" s="11"/>
      <c r="CU557" s="11"/>
      <c r="CV557" s="11"/>
      <c r="CW557" s="11"/>
      <c r="CX557" s="11"/>
      <c r="CY557" s="11"/>
      <c r="CZ557" s="11"/>
      <c r="DA557" s="11"/>
      <c r="DB557" s="11"/>
      <c r="DC557" s="11"/>
      <c r="DD557" s="11"/>
      <c r="DF557" s="11">
        <f t="shared" si="27"/>
        <v>18</v>
      </c>
      <c r="DG557" s="11">
        <f t="shared" si="28"/>
        <v>19</v>
      </c>
      <c r="DH557" s="20">
        <f t="shared" ca="1" si="29"/>
        <v>0</v>
      </c>
      <c r="DI557" s="11">
        <v>1</v>
      </c>
    </row>
    <row r="558" spans="1:113" x14ac:dyDescent="0.25">
      <c r="A558" s="11" t="s">
        <v>57</v>
      </c>
      <c r="B558" s="11" t="s">
        <v>56</v>
      </c>
      <c r="C558" s="11" t="s">
        <v>34</v>
      </c>
      <c r="D558" s="11" t="s">
        <v>56</v>
      </c>
      <c r="E558" s="11" t="s">
        <v>56</v>
      </c>
      <c r="F558" s="11" t="s">
        <v>56</v>
      </c>
      <c r="G558" s="11" t="s">
        <v>174</v>
      </c>
      <c r="H558" s="1">
        <v>41949</v>
      </c>
      <c r="I558" s="11">
        <v>17</v>
      </c>
      <c r="J558" s="11">
        <v>19</v>
      </c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  <c r="BT558" s="11"/>
      <c r="BU558" s="11"/>
      <c r="BV558" s="11"/>
      <c r="BW558" s="11"/>
      <c r="BX558" s="11"/>
      <c r="BY558" s="11"/>
      <c r="BZ558" s="11"/>
      <c r="CA558" s="11"/>
      <c r="CB558" s="11"/>
      <c r="CC558" s="11"/>
      <c r="CD558" s="11"/>
      <c r="CE558" s="11"/>
      <c r="CF558" s="11"/>
      <c r="CG558" s="11"/>
      <c r="CH558" s="11"/>
      <c r="CI558" s="11"/>
      <c r="CJ558" s="11"/>
      <c r="CK558" s="11"/>
      <c r="CL558" s="11"/>
      <c r="CM558" s="11"/>
      <c r="CN558" s="11"/>
      <c r="CO558" s="11"/>
      <c r="CP558" s="11"/>
      <c r="CQ558" s="11"/>
      <c r="CR558" s="11"/>
      <c r="CS558" s="11"/>
      <c r="CT558" s="11"/>
      <c r="CU558" s="11"/>
      <c r="CV558" s="11"/>
      <c r="CW558" s="11"/>
      <c r="CX558" s="11"/>
      <c r="CY558" s="11"/>
      <c r="CZ558" s="11"/>
      <c r="DA558" s="11"/>
      <c r="DB558" s="11"/>
      <c r="DC558" s="11"/>
      <c r="DD558" s="11"/>
      <c r="DF558" s="11">
        <f t="shared" si="27"/>
        <v>17</v>
      </c>
      <c r="DG558" s="11">
        <f t="shared" si="28"/>
        <v>19</v>
      </c>
      <c r="DH558" s="20">
        <f t="shared" ca="1" si="29"/>
        <v>0</v>
      </c>
      <c r="DI558" s="11">
        <v>1</v>
      </c>
    </row>
    <row r="559" spans="1:113" x14ac:dyDescent="0.25">
      <c r="A559" s="11" t="s">
        <v>57</v>
      </c>
      <c r="B559" s="11" t="s">
        <v>56</v>
      </c>
      <c r="C559" s="11" t="s">
        <v>34</v>
      </c>
      <c r="D559" s="11" t="s">
        <v>56</v>
      </c>
      <c r="E559" s="11" t="s">
        <v>56</v>
      </c>
      <c r="F559" s="11" t="s">
        <v>56</v>
      </c>
      <c r="G559" s="11" t="s">
        <v>174</v>
      </c>
      <c r="H559" s="1">
        <v>41950</v>
      </c>
      <c r="I559" s="11">
        <v>18</v>
      </c>
      <c r="J559" s="11">
        <v>19</v>
      </c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  <c r="BT559" s="11"/>
      <c r="BU559" s="11"/>
      <c r="BV559" s="11"/>
      <c r="BW559" s="11"/>
      <c r="BX559" s="11"/>
      <c r="BY559" s="11"/>
      <c r="BZ559" s="11"/>
      <c r="CA559" s="11"/>
      <c r="CB559" s="11"/>
      <c r="CC559" s="11"/>
      <c r="CD559" s="11"/>
      <c r="CE559" s="11"/>
      <c r="CF559" s="11"/>
      <c r="CG559" s="11"/>
      <c r="CH559" s="11"/>
      <c r="CI559" s="11"/>
      <c r="CJ559" s="11"/>
      <c r="CK559" s="11"/>
      <c r="CL559" s="11"/>
      <c r="CM559" s="11"/>
      <c r="CN559" s="11"/>
      <c r="CO559" s="11"/>
      <c r="CP559" s="11"/>
      <c r="CQ559" s="11"/>
      <c r="CR559" s="11"/>
      <c r="CS559" s="11"/>
      <c r="CT559" s="11"/>
      <c r="CU559" s="11"/>
      <c r="CV559" s="11"/>
      <c r="CW559" s="11"/>
      <c r="CX559" s="11"/>
      <c r="CY559" s="11"/>
      <c r="CZ559" s="11"/>
      <c r="DA559" s="11"/>
      <c r="DB559" s="11"/>
      <c r="DC559" s="11"/>
      <c r="DD559" s="11"/>
      <c r="DF559" s="11">
        <f t="shared" si="27"/>
        <v>18</v>
      </c>
      <c r="DG559" s="11">
        <f t="shared" si="28"/>
        <v>19</v>
      </c>
      <c r="DH559" s="20">
        <f t="shared" ca="1" si="29"/>
        <v>0</v>
      </c>
      <c r="DI559" s="11">
        <v>1</v>
      </c>
    </row>
    <row r="560" spans="1:113" x14ac:dyDescent="0.25">
      <c r="A560" s="11" t="s">
        <v>57</v>
      </c>
      <c r="B560" s="11" t="s">
        <v>56</v>
      </c>
      <c r="C560" s="11" t="s">
        <v>34</v>
      </c>
      <c r="D560" s="11" t="s">
        <v>56</v>
      </c>
      <c r="E560" s="11" t="s">
        <v>56</v>
      </c>
      <c r="F560" s="11" t="s">
        <v>56</v>
      </c>
      <c r="G560" s="11" t="s">
        <v>174</v>
      </c>
      <c r="H560" s="1">
        <v>41953</v>
      </c>
      <c r="I560" s="11">
        <v>18</v>
      </c>
      <c r="J560" s="11">
        <v>19</v>
      </c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"/>
      <c r="CD560" s="11"/>
      <c r="CE560" s="11"/>
      <c r="CF560" s="11"/>
      <c r="CG560" s="11"/>
      <c r="CH560" s="11"/>
      <c r="CI560" s="11"/>
      <c r="CJ560" s="11"/>
      <c r="CK560" s="11"/>
      <c r="CL560" s="11"/>
      <c r="CM560" s="11"/>
      <c r="CN560" s="11"/>
      <c r="CO560" s="11"/>
      <c r="CP560" s="11"/>
      <c r="CQ560" s="11"/>
      <c r="CR560" s="11"/>
      <c r="CS560" s="11"/>
      <c r="CT560" s="11"/>
      <c r="CU560" s="11"/>
      <c r="CV560" s="11"/>
      <c r="CW560" s="11"/>
      <c r="CX560" s="11"/>
      <c r="CY560" s="11"/>
      <c r="CZ560" s="11"/>
      <c r="DA560" s="11"/>
      <c r="DB560" s="11"/>
      <c r="DC560" s="11"/>
      <c r="DD560" s="11"/>
      <c r="DF560" s="11">
        <f t="shared" si="27"/>
        <v>18</v>
      </c>
      <c r="DG560" s="11">
        <f t="shared" si="28"/>
        <v>19</v>
      </c>
      <c r="DH560" s="20">
        <f t="shared" ca="1" si="29"/>
        <v>0</v>
      </c>
      <c r="DI560" s="11">
        <v>1</v>
      </c>
    </row>
    <row r="561" spans="1:113" x14ac:dyDescent="0.25">
      <c r="A561" s="11" t="s">
        <v>57</v>
      </c>
      <c r="B561" s="11" t="s">
        <v>56</v>
      </c>
      <c r="C561" s="11" t="s">
        <v>34</v>
      </c>
      <c r="D561" s="11" t="s">
        <v>56</v>
      </c>
      <c r="E561" s="11" t="s">
        <v>56</v>
      </c>
      <c r="F561" s="11" t="s">
        <v>56</v>
      </c>
      <c r="G561" s="11" t="s">
        <v>174</v>
      </c>
      <c r="H561" s="1">
        <v>41956</v>
      </c>
      <c r="I561" s="11">
        <v>18</v>
      </c>
      <c r="J561" s="11">
        <v>19</v>
      </c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  <c r="BT561" s="11"/>
      <c r="BU561" s="11"/>
      <c r="BV561" s="11"/>
      <c r="BW561" s="11"/>
      <c r="BX561" s="11"/>
      <c r="BY561" s="11"/>
      <c r="BZ561" s="11"/>
      <c r="CA561" s="11"/>
      <c r="CB561" s="11"/>
      <c r="CC561" s="11"/>
      <c r="CD561" s="11"/>
      <c r="CE561" s="11"/>
      <c r="CF561" s="11"/>
      <c r="CG561" s="11"/>
      <c r="CH561" s="11"/>
      <c r="CI561" s="11"/>
      <c r="CJ561" s="11"/>
      <c r="CK561" s="11"/>
      <c r="CL561" s="11"/>
      <c r="CM561" s="11"/>
      <c r="CN561" s="11"/>
      <c r="CO561" s="11"/>
      <c r="CP561" s="11"/>
      <c r="CQ561" s="11"/>
      <c r="CR561" s="11"/>
      <c r="CS561" s="11"/>
      <c r="CT561" s="11"/>
      <c r="CU561" s="11"/>
      <c r="CV561" s="11"/>
      <c r="CW561" s="11"/>
      <c r="CX561" s="11"/>
      <c r="CY561" s="11"/>
      <c r="CZ561" s="11"/>
      <c r="DA561" s="11"/>
      <c r="DB561" s="11"/>
      <c r="DC561" s="11"/>
      <c r="DD561" s="11"/>
      <c r="DF561" s="11">
        <f t="shared" si="27"/>
        <v>18</v>
      </c>
      <c r="DG561" s="11">
        <f t="shared" si="28"/>
        <v>19</v>
      </c>
      <c r="DH561" s="20">
        <f t="shared" ca="1" si="29"/>
        <v>0</v>
      </c>
      <c r="DI561" s="11">
        <v>1</v>
      </c>
    </row>
    <row r="562" spans="1:113" x14ac:dyDescent="0.25">
      <c r="A562" s="11" t="s">
        <v>57</v>
      </c>
      <c r="B562" s="11" t="s">
        <v>56</v>
      </c>
      <c r="C562" s="11" t="s">
        <v>34</v>
      </c>
      <c r="D562" s="11" t="s">
        <v>56</v>
      </c>
      <c r="E562" s="11" t="s">
        <v>56</v>
      </c>
      <c r="F562" s="11" t="s">
        <v>56</v>
      </c>
      <c r="G562" s="11" t="s">
        <v>174</v>
      </c>
      <c r="H562" s="1">
        <v>41963</v>
      </c>
      <c r="I562" s="11">
        <v>18</v>
      </c>
      <c r="J562" s="11">
        <v>18</v>
      </c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  <c r="BT562" s="11"/>
      <c r="BU562" s="11"/>
      <c r="BV562" s="11"/>
      <c r="BW562" s="11"/>
      <c r="BX562" s="11"/>
      <c r="BY562" s="11"/>
      <c r="BZ562" s="11"/>
      <c r="CA562" s="11"/>
      <c r="CB562" s="11"/>
      <c r="CC562" s="11"/>
      <c r="CD562" s="11"/>
      <c r="CE562" s="11"/>
      <c r="CF562" s="11"/>
      <c r="CG562" s="11"/>
      <c r="CH562" s="11"/>
      <c r="CI562" s="11"/>
      <c r="CJ562" s="11"/>
      <c r="CK562" s="11"/>
      <c r="CL562" s="11"/>
      <c r="CM562" s="11"/>
      <c r="CN562" s="11"/>
      <c r="CO562" s="11"/>
      <c r="CP562" s="11"/>
      <c r="CQ562" s="11"/>
      <c r="CR562" s="11"/>
      <c r="CS562" s="11"/>
      <c r="CT562" s="11"/>
      <c r="CU562" s="11"/>
      <c r="CV562" s="11"/>
      <c r="CW562" s="11"/>
      <c r="CX562" s="11"/>
      <c r="CY562" s="11"/>
      <c r="CZ562" s="11"/>
      <c r="DA562" s="11"/>
      <c r="DB562" s="11"/>
      <c r="DC562" s="11"/>
      <c r="DD562" s="11"/>
      <c r="DF562" s="11">
        <f t="shared" si="27"/>
        <v>18</v>
      </c>
      <c r="DG562" s="11">
        <f t="shared" si="28"/>
        <v>18</v>
      </c>
      <c r="DH562" s="20">
        <f t="shared" ca="1" si="29"/>
        <v>0</v>
      </c>
      <c r="DI562" s="11">
        <v>1</v>
      </c>
    </row>
    <row r="563" spans="1:113" x14ac:dyDescent="0.25">
      <c r="A563" s="11" t="s">
        <v>57</v>
      </c>
      <c r="B563" s="11" t="s">
        <v>56</v>
      </c>
      <c r="C563" s="11" t="s">
        <v>34</v>
      </c>
      <c r="D563" s="11" t="s">
        <v>56</v>
      </c>
      <c r="E563" s="11" t="s">
        <v>56</v>
      </c>
      <c r="F563" s="11" t="s">
        <v>56</v>
      </c>
      <c r="G563" s="11" t="s">
        <v>174</v>
      </c>
      <c r="H563" s="1">
        <v>41975</v>
      </c>
      <c r="I563" s="11">
        <v>18</v>
      </c>
      <c r="J563" s="11">
        <v>18</v>
      </c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  <c r="CA563" s="11"/>
      <c r="CB563" s="11"/>
      <c r="CC563" s="11"/>
      <c r="CD563" s="11"/>
      <c r="CE563" s="11"/>
      <c r="CF563" s="11"/>
      <c r="CG563" s="11"/>
      <c r="CH563" s="11"/>
      <c r="CI563" s="11"/>
      <c r="CJ563" s="11"/>
      <c r="CK563" s="11"/>
      <c r="CL563" s="11"/>
      <c r="CM563" s="11"/>
      <c r="CN563" s="11"/>
      <c r="CO563" s="11"/>
      <c r="CP563" s="11"/>
      <c r="CQ563" s="11"/>
      <c r="CR563" s="11"/>
      <c r="CS563" s="11"/>
      <c r="CT563" s="11"/>
      <c r="CU563" s="11"/>
      <c r="CV563" s="11"/>
      <c r="CW563" s="11"/>
      <c r="CX563" s="11"/>
      <c r="CY563" s="11"/>
      <c r="CZ563" s="11"/>
      <c r="DA563" s="11"/>
      <c r="DB563" s="11"/>
      <c r="DC563" s="11"/>
      <c r="DD563" s="11"/>
      <c r="DF563" s="11">
        <f t="shared" si="27"/>
        <v>18</v>
      </c>
      <c r="DG563" s="11">
        <f t="shared" si="28"/>
        <v>18</v>
      </c>
      <c r="DH563" s="20">
        <f t="shared" ca="1" si="29"/>
        <v>0</v>
      </c>
      <c r="DI563" s="11">
        <v>1</v>
      </c>
    </row>
    <row r="564" spans="1:113" x14ac:dyDescent="0.25">
      <c r="A564" s="11" t="s">
        <v>57</v>
      </c>
      <c r="B564" s="11" t="s">
        <v>56</v>
      </c>
      <c r="C564" s="11" t="s">
        <v>34</v>
      </c>
      <c r="D564" s="11" t="s">
        <v>56</v>
      </c>
      <c r="E564" s="11" t="s">
        <v>56</v>
      </c>
      <c r="F564" s="11" t="s">
        <v>56</v>
      </c>
      <c r="G564" s="11" t="s">
        <v>174</v>
      </c>
      <c r="H564" s="1">
        <v>41976</v>
      </c>
      <c r="I564" s="11">
        <v>18</v>
      </c>
      <c r="J564" s="11">
        <v>18</v>
      </c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  <c r="BT564" s="11"/>
      <c r="BU564" s="11"/>
      <c r="BV564" s="11"/>
      <c r="BW564" s="11"/>
      <c r="BX564" s="11"/>
      <c r="BY564" s="11"/>
      <c r="BZ564" s="11"/>
      <c r="CA564" s="11"/>
      <c r="CB564" s="11"/>
      <c r="CC564" s="11"/>
      <c r="CD564" s="11"/>
      <c r="CE564" s="11"/>
      <c r="CF564" s="11"/>
      <c r="CG564" s="11"/>
      <c r="CH564" s="11"/>
      <c r="CI564" s="11"/>
      <c r="CJ564" s="11"/>
      <c r="CK564" s="11"/>
      <c r="CL564" s="11"/>
      <c r="CM564" s="11"/>
      <c r="CN564" s="11"/>
      <c r="CO564" s="11"/>
      <c r="CP564" s="11"/>
      <c r="CQ564" s="11"/>
      <c r="CR564" s="11"/>
      <c r="CS564" s="11"/>
      <c r="CT564" s="11"/>
      <c r="CU564" s="11"/>
      <c r="CV564" s="11"/>
      <c r="CW564" s="11"/>
      <c r="CX564" s="11"/>
      <c r="CY564" s="11"/>
      <c r="CZ564" s="11"/>
      <c r="DA564" s="11"/>
      <c r="DB564" s="11"/>
      <c r="DC564" s="11"/>
      <c r="DD564" s="11"/>
      <c r="DF564" s="11">
        <f t="shared" si="27"/>
        <v>18</v>
      </c>
      <c r="DG564" s="11">
        <f t="shared" si="28"/>
        <v>18</v>
      </c>
      <c r="DH564" s="20">
        <f t="shared" ca="1" si="29"/>
        <v>0</v>
      </c>
      <c r="DI564" s="11">
        <v>1</v>
      </c>
    </row>
    <row r="565" spans="1:113" x14ac:dyDescent="0.25">
      <c r="A565" s="11" t="s">
        <v>57</v>
      </c>
      <c r="B565" s="11" t="s">
        <v>56</v>
      </c>
      <c r="C565" s="11" t="s">
        <v>34</v>
      </c>
      <c r="D565" s="11" t="s">
        <v>56</v>
      </c>
      <c r="E565" s="11" t="s">
        <v>56</v>
      </c>
      <c r="F565" s="11" t="s">
        <v>56</v>
      </c>
      <c r="G565" s="11" t="s">
        <v>174</v>
      </c>
      <c r="H565" s="1">
        <v>41978</v>
      </c>
      <c r="I565" s="11">
        <v>18</v>
      </c>
      <c r="J565" s="11">
        <v>18</v>
      </c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  <c r="BT565" s="11"/>
      <c r="BU565" s="11"/>
      <c r="BV565" s="11"/>
      <c r="BW565" s="11"/>
      <c r="BX565" s="11"/>
      <c r="BY565" s="11"/>
      <c r="BZ565" s="11"/>
      <c r="CA565" s="11"/>
      <c r="CB565" s="11"/>
      <c r="CC565" s="11"/>
      <c r="CD565" s="11"/>
      <c r="CE565" s="11"/>
      <c r="CF565" s="11"/>
      <c r="CG565" s="11"/>
      <c r="CH565" s="11"/>
      <c r="CI565" s="11"/>
      <c r="CJ565" s="11"/>
      <c r="CK565" s="11"/>
      <c r="CL565" s="11"/>
      <c r="CM565" s="11"/>
      <c r="CN565" s="11"/>
      <c r="CO565" s="11"/>
      <c r="CP565" s="11"/>
      <c r="CQ565" s="11"/>
      <c r="CR565" s="11"/>
      <c r="CS565" s="11"/>
      <c r="CT565" s="11"/>
      <c r="CU565" s="11"/>
      <c r="CV565" s="11"/>
      <c r="CW565" s="11"/>
      <c r="CX565" s="11"/>
      <c r="CY565" s="11"/>
      <c r="CZ565" s="11"/>
      <c r="DA565" s="11"/>
      <c r="DB565" s="11"/>
      <c r="DC565" s="11"/>
      <c r="DD565" s="11"/>
      <c r="DF565" s="11">
        <f t="shared" si="27"/>
        <v>18</v>
      </c>
      <c r="DG565" s="11">
        <f t="shared" si="28"/>
        <v>18</v>
      </c>
      <c r="DH565" s="20">
        <f t="shared" ca="1" si="29"/>
        <v>0</v>
      </c>
      <c r="DI565" s="11">
        <v>1</v>
      </c>
    </row>
    <row r="566" spans="1:113" x14ac:dyDescent="0.25">
      <c r="A566" s="11" t="s">
        <v>57</v>
      </c>
      <c r="B566" s="11" t="s">
        <v>56</v>
      </c>
      <c r="C566" s="11" t="s">
        <v>34</v>
      </c>
      <c r="D566" s="11" t="s">
        <v>56</v>
      </c>
      <c r="E566" s="11" t="s">
        <v>56</v>
      </c>
      <c r="F566" s="11" t="s">
        <v>56</v>
      </c>
      <c r="G566" s="11" t="s">
        <v>174</v>
      </c>
      <c r="H566" s="1">
        <v>41981</v>
      </c>
      <c r="I566" s="11">
        <v>18</v>
      </c>
      <c r="J566" s="11">
        <v>18</v>
      </c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  <c r="BT566" s="11"/>
      <c r="BU566" s="11"/>
      <c r="BV566" s="11"/>
      <c r="BW566" s="11"/>
      <c r="BX566" s="11"/>
      <c r="BY566" s="11"/>
      <c r="BZ566" s="11"/>
      <c r="CA566" s="11"/>
      <c r="CB566" s="11"/>
      <c r="CC566" s="11"/>
      <c r="CD566" s="11"/>
      <c r="CE566" s="11"/>
      <c r="CF566" s="11"/>
      <c r="CG566" s="11"/>
      <c r="CH566" s="11"/>
      <c r="CI566" s="11"/>
      <c r="CJ566" s="11"/>
      <c r="CK566" s="11"/>
      <c r="CL566" s="11"/>
      <c r="CM566" s="11"/>
      <c r="CN566" s="11"/>
      <c r="CO566" s="11"/>
      <c r="CP566" s="11"/>
      <c r="CQ566" s="11"/>
      <c r="CR566" s="11"/>
      <c r="CS566" s="11"/>
      <c r="CT566" s="11"/>
      <c r="CU566" s="11"/>
      <c r="CV566" s="11"/>
      <c r="CW566" s="11"/>
      <c r="CX566" s="11"/>
      <c r="CY566" s="11"/>
      <c r="CZ566" s="11"/>
      <c r="DA566" s="11"/>
      <c r="DB566" s="11"/>
      <c r="DC566" s="11"/>
      <c r="DD566" s="11"/>
      <c r="DF566" s="11">
        <f t="shared" si="27"/>
        <v>18</v>
      </c>
      <c r="DG566" s="11">
        <f t="shared" si="28"/>
        <v>18</v>
      </c>
      <c r="DH566" s="20">
        <f t="shared" ca="1" si="29"/>
        <v>0</v>
      </c>
      <c r="DI566" s="11">
        <v>1</v>
      </c>
    </row>
    <row r="567" spans="1:113" x14ac:dyDescent="0.25">
      <c r="A567" s="11" t="s">
        <v>57</v>
      </c>
      <c r="B567" s="11" t="s">
        <v>56</v>
      </c>
      <c r="C567" s="11" t="s">
        <v>34</v>
      </c>
      <c r="D567" s="11" t="s">
        <v>56</v>
      </c>
      <c r="E567" s="11" t="s">
        <v>56</v>
      </c>
      <c r="F567" s="11" t="s">
        <v>56</v>
      </c>
      <c r="G567" s="11" t="s">
        <v>174</v>
      </c>
      <c r="H567" s="1">
        <v>42018</v>
      </c>
      <c r="I567" s="11">
        <v>18</v>
      </c>
      <c r="J567" s="11">
        <v>18</v>
      </c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  <c r="CA567" s="11"/>
      <c r="CB567" s="11"/>
      <c r="CC567" s="11"/>
      <c r="CD567" s="11"/>
      <c r="CE567" s="11"/>
      <c r="CF567" s="11"/>
      <c r="CG567" s="11"/>
      <c r="CH567" s="11"/>
      <c r="CI567" s="11"/>
      <c r="CJ567" s="11"/>
      <c r="CK567" s="11"/>
      <c r="CL567" s="11"/>
      <c r="CM567" s="11"/>
      <c r="CN567" s="11"/>
      <c r="CO567" s="11"/>
      <c r="CP567" s="11"/>
      <c r="CQ567" s="11"/>
      <c r="CR567" s="11"/>
      <c r="CS567" s="11"/>
      <c r="CT567" s="11"/>
      <c r="CU567" s="11"/>
      <c r="CV567" s="11"/>
      <c r="CW567" s="11"/>
      <c r="CX567" s="11"/>
      <c r="CY567" s="11"/>
      <c r="CZ567" s="11"/>
      <c r="DA567" s="11"/>
      <c r="DB567" s="11"/>
      <c r="DC567" s="11"/>
      <c r="DD567" s="11"/>
      <c r="DF567" s="11">
        <f t="shared" si="27"/>
        <v>18</v>
      </c>
      <c r="DG567" s="11">
        <f t="shared" si="28"/>
        <v>18</v>
      </c>
      <c r="DH567" s="20">
        <f t="shared" ca="1" si="29"/>
        <v>0</v>
      </c>
      <c r="DI567" s="11">
        <v>1</v>
      </c>
    </row>
    <row r="568" spans="1:113" x14ac:dyDescent="0.25">
      <c r="A568" s="11" t="s">
        <v>57</v>
      </c>
      <c r="B568" s="11" t="s">
        <v>56</v>
      </c>
      <c r="C568" s="11" t="s">
        <v>34</v>
      </c>
      <c r="D568" s="11" t="s">
        <v>56</v>
      </c>
      <c r="E568" s="11" t="s">
        <v>56</v>
      </c>
      <c r="F568" s="11" t="s">
        <v>56</v>
      </c>
      <c r="G568" s="11" t="s">
        <v>174</v>
      </c>
      <c r="H568" s="1">
        <v>42033</v>
      </c>
      <c r="I568" s="11">
        <v>18</v>
      </c>
      <c r="J568" s="11">
        <v>18</v>
      </c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  <c r="BT568" s="11"/>
      <c r="BU568" s="11"/>
      <c r="BV568" s="11"/>
      <c r="BW568" s="11"/>
      <c r="BX568" s="11"/>
      <c r="BY568" s="11"/>
      <c r="BZ568" s="11"/>
      <c r="CA568" s="11"/>
      <c r="CB568" s="11"/>
      <c r="CC568" s="11"/>
      <c r="CD568" s="11"/>
      <c r="CE568" s="11"/>
      <c r="CF568" s="11"/>
      <c r="CG568" s="11"/>
      <c r="CH568" s="11"/>
      <c r="CI568" s="11"/>
      <c r="CJ568" s="11"/>
      <c r="CK568" s="11"/>
      <c r="CL568" s="11"/>
      <c r="CM568" s="11"/>
      <c r="CN568" s="11"/>
      <c r="CO568" s="11"/>
      <c r="CP568" s="11"/>
      <c r="CQ568" s="11"/>
      <c r="CR568" s="11"/>
      <c r="CS568" s="11"/>
      <c r="CT568" s="11"/>
      <c r="CU568" s="11"/>
      <c r="CV568" s="11"/>
      <c r="CW568" s="11"/>
      <c r="CX568" s="11"/>
      <c r="CY568" s="11"/>
      <c r="CZ568" s="11"/>
      <c r="DA568" s="11"/>
      <c r="DB568" s="11"/>
      <c r="DC568" s="11"/>
      <c r="DD568" s="11"/>
      <c r="DF568" s="11">
        <f t="shared" si="27"/>
        <v>18</v>
      </c>
      <c r="DG568" s="11">
        <f t="shared" si="28"/>
        <v>18</v>
      </c>
      <c r="DH568" s="20">
        <f t="shared" ca="1" si="29"/>
        <v>0</v>
      </c>
      <c r="DI568" s="11">
        <v>1</v>
      </c>
    </row>
    <row r="569" spans="1:113" x14ac:dyDescent="0.25">
      <c r="A569" s="11" t="s">
        <v>57</v>
      </c>
      <c r="B569" s="11" t="s">
        <v>56</v>
      </c>
      <c r="C569" s="11" t="s">
        <v>34</v>
      </c>
      <c r="D569" s="11" t="s">
        <v>56</v>
      </c>
      <c r="E569" s="11" t="s">
        <v>56</v>
      </c>
      <c r="F569" s="11" t="s">
        <v>56</v>
      </c>
      <c r="G569" s="11" t="s">
        <v>174</v>
      </c>
      <c r="H569" s="1">
        <v>42034</v>
      </c>
      <c r="I569" s="11">
        <v>18</v>
      </c>
      <c r="J569" s="11">
        <v>19</v>
      </c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  <c r="BT569" s="11"/>
      <c r="BU569" s="11"/>
      <c r="BV569" s="11"/>
      <c r="BW569" s="11"/>
      <c r="BX569" s="11"/>
      <c r="BY569" s="11"/>
      <c r="BZ569" s="11"/>
      <c r="CA569" s="11"/>
      <c r="CB569" s="11"/>
      <c r="CC569" s="11"/>
      <c r="CD569" s="11"/>
      <c r="CE569" s="11"/>
      <c r="CF569" s="11"/>
      <c r="CG569" s="11"/>
      <c r="CH569" s="11"/>
      <c r="CI569" s="11"/>
      <c r="CJ569" s="11"/>
      <c r="CK569" s="11"/>
      <c r="CL569" s="11"/>
      <c r="CM569" s="11"/>
      <c r="CN569" s="11"/>
      <c r="CO569" s="11"/>
      <c r="CP569" s="11"/>
      <c r="CQ569" s="11"/>
      <c r="CR569" s="11"/>
      <c r="CS569" s="11"/>
      <c r="CT569" s="11"/>
      <c r="CU569" s="11"/>
      <c r="CV569" s="11"/>
      <c r="CW569" s="11"/>
      <c r="CX569" s="11"/>
      <c r="CY569" s="11"/>
      <c r="CZ569" s="11"/>
      <c r="DA569" s="11"/>
      <c r="DB569" s="11"/>
      <c r="DC569" s="11"/>
      <c r="DD569" s="11"/>
      <c r="DF569" s="11">
        <f t="shared" si="27"/>
        <v>18</v>
      </c>
      <c r="DG569" s="11">
        <f t="shared" si="28"/>
        <v>19</v>
      </c>
      <c r="DH569" s="20">
        <f t="shared" ca="1" si="29"/>
        <v>0</v>
      </c>
      <c r="DI569" s="11">
        <v>1</v>
      </c>
    </row>
    <row r="570" spans="1:113" x14ac:dyDescent="0.25">
      <c r="A570" s="11" t="s">
        <v>57</v>
      </c>
      <c r="B570" s="11" t="s">
        <v>56</v>
      </c>
      <c r="C570" s="11" t="s">
        <v>34</v>
      </c>
      <c r="D570" s="11" t="s">
        <v>56</v>
      </c>
      <c r="E570" s="11" t="s">
        <v>56</v>
      </c>
      <c r="F570" s="11" t="s">
        <v>56</v>
      </c>
      <c r="G570" s="11" t="s">
        <v>174</v>
      </c>
      <c r="H570" s="1">
        <v>42037</v>
      </c>
      <c r="I570" s="11">
        <v>18</v>
      </c>
      <c r="J570" s="11">
        <v>19</v>
      </c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  <c r="BT570" s="11"/>
      <c r="BU570" s="11"/>
      <c r="BV570" s="11"/>
      <c r="BW570" s="11"/>
      <c r="BX570" s="11"/>
      <c r="BY570" s="11"/>
      <c r="BZ570" s="11"/>
      <c r="CA570" s="11"/>
      <c r="CB570" s="11"/>
      <c r="CC570" s="11"/>
      <c r="CD570" s="11"/>
      <c r="CE570" s="11"/>
      <c r="CF570" s="11"/>
      <c r="CG570" s="11"/>
      <c r="CH570" s="11"/>
      <c r="CI570" s="11"/>
      <c r="CJ570" s="11"/>
      <c r="CK570" s="11"/>
      <c r="CL570" s="11"/>
      <c r="CM570" s="11"/>
      <c r="CN570" s="11"/>
      <c r="CO570" s="11"/>
      <c r="CP570" s="11"/>
      <c r="CQ570" s="11"/>
      <c r="CR570" s="11"/>
      <c r="CS570" s="11"/>
      <c r="CT570" s="11"/>
      <c r="CU570" s="11"/>
      <c r="CV570" s="11"/>
      <c r="CW570" s="11"/>
      <c r="CX570" s="11"/>
      <c r="CY570" s="11"/>
      <c r="CZ570" s="11"/>
      <c r="DA570" s="11"/>
      <c r="DB570" s="11"/>
      <c r="DC570" s="11"/>
      <c r="DD570" s="11"/>
      <c r="DF570" s="11">
        <f t="shared" si="27"/>
        <v>18</v>
      </c>
      <c r="DG570" s="11">
        <f t="shared" si="28"/>
        <v>19</v>
      </c>
      <c r="DH570" s="20">
        <f t="shared" ca="1" si="29"/>
        <v>0</v>
      </c>
      <c r="DI570" s="11">
        <v>1</v>
      </c>
    </row>
    <row r="571" spans="1:113" x14ac:dyDescent="0.25">
      <c r="A571" s="11" t="s">
        <v>57</v>
      </c>
      <c r="B571" s="11" t="s">
        <v>56</v>
      </c>
      <c r="C571" s="11" t="s">
        <v>34</v>
      </c>
      <c r="D571" s="11" t="s">
        <v>56</v>
      </c>
      <c r="E571" s="11" t="s">
        <v>56</v>
      </c>
      <c r="F571" s="11" t="s">
        <v>56</v>
      </c>
      <c r="G571" s="11" t="s">
        <v>174</v>
      </c>
      <c r="H571" s="1">
        <v>42038</v>
      </c>
      <c r="I571" s="11">
        <v>18</v>
      </c>
      <c r="J571" s="11">
        <v>19</v>
      </c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  <c r="BT571" s="11"/>
      <c r="BU571" s="11"/>
      <c r="BV571" s="11"/>
      <c r="BW571" s="11"/>
      <c r="BX571" s="11"/>
      <c r="BY571" s="11"/>
      <c r="BZ571" s="11"/>
      <c r="CA571" s="11"/>
      <c r="CB571" s="11"/>
      <c r="CC571" s="11"/>
      <c r="CD571" s="11"/>
      <c r="CE571" s="11"/>
      <c r="CF571" s="11"/>
      <c r="CG571" s="11"/>
      <c r="CH571" s="11"/>
      <c r="CI571" s="11"/>
      <c r="CJ571" s="11"/>
      <c r="CK571" s="11"/>
      <c r="CL571" s="11"/>
      <c r="CM571" s="11"/>
      <c r="CN571" s="11"/>
      <c r="CO571" s="11"/>
      <c r="CP571" s="11"/>
      <c r="CQ571" s="11"/>
      <c r="CR571" s="11"/>
      <c r="CS571" s="11"/>
      <c r="CT571" s="11"/>
      <c r="CU571" s="11"/>
      <c r="CV571" s="11"/>
      <c r="CW571" s="11"/>
      <c r="CX571" s="11"/>
      <c r="CY571" s="11"/>
      <c r="CZ571" s="11"/>
      <c r="DA571" s="11"/>
      <c r="DB571" s="11"/>
      <c r="DC571" s="11"/>
      <c r="DD571" s="11"/>
      <c r="DF571" s="11">
        <f t="shared" si="27"/>
        <v>18</v>
      </c>
      <c r="DG571" s="11">
        <f t="shared" si="28"/>
        <v>19</v>
      </c>
      <c r="DH571" s="20">
        <f t="shared" ca="1" si="29"/>
        <v>0</v>
      </c>
      <c r="DI571" s="11">
        <v>1</v>
      </c>
    </row>
    <row r="572" spans="1:113" x14ac:dyDescent="0.25">
      <c r="A572" s="11" t="s">
        <v>57</v>
      </c>
      <c r="B572" s="11" t="s">
        <v>56</v>
      </c>
      <c r="C572" s="11" t="s">
        <v>34</v>
      </c>
      <c r="D572" s="11" t="s">
        <v>56</v>
      </c>
      <c r="E572" s="11" t="s">
        <v>56</v>
      </c>
      <c r="F572" s="11" t="s">
        <v>56</v>
      </c>
      <c r="G572" s="11" t="s">
        <v>174</v>
      </c>
      <c r="H572" s="1">
        <v>42039</v>
      </c>
      <c r="I572" s="11">
        <v>19</v>
      </c>
      <c r="J572" s="11">
        <v>19</v>
      </c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1"/>
      <c r="BW572" s="11"/>
      <c r="BX572" s="11"/>
      <c r="BY572" s="11"/>
      <c r="BZ572" s="11"/>
      <c r="CA572" s="11"/>
      <c r="CB572" s="11"/>
      <c r="CC572" s="11"/>
      <c r="CD572" s="11"/>
      <c r="CE572" s="11"/>
      <c r="CF572" s="11"/>
      <c r="CG572" s="11"/>
      <c r="CH572" s="11"/>
      <c r="CI572" s="11"/>
      <c r="CJ572" s="11"/>
      <c r="CK572" s="11"/>
      <c r="CL572" s="11"/>
      <c r="CM572" s="11"/>
      <c r="CN572" s="11"/>
      <c r="CO572" s="11"/>
      <c r="CP572" s="11"/>
      <c r="CQ572" s="11"/>
      <c r="CR572" s="11"/>
      <c r="CS572" s="11"/>
      <c r="CT572" s="11"/>
      <c r="CU572" s="11"/>
      <c r="CV572" s="11"/>
      <c r="CW572" s="11"/>
      <c r="CX572" s="11"/>
      <c r="CY572" s="11"/>
      <c r="CZ572" s="11"/>
      <c r="DA572" s="11"/>
      <c r="DB572" s="11"/>
      <c r="DC572" s="11"/>
      <c r="DD572" s="11"/>
      <c r="DF572" s="11">
        <f t="shared" si="27"/>
        <v>19</v>
      </c>
      <c r="DG572" s="11">
        <f t="shared" si="28"/>
        <v>19</v>
      </c>
      <c r="DH572" s="20">
        <f t="shared" ca="1" si="29"/>
        <v>0</v>
      </c>
      <c r="DI572" s="11">
        <v>1</v>
      </c>
    </row>
    <row r="573" spans="1:113" x14ac:dyDescent="0.25">
      <c r="A573" s="11" t="s">
        <v>57</v>
      </c>
      <c r="B573" s="11" t="s">
        <v>56</v>
      </c>
      <c r="C573" s="11" t="s">
        <v>34</v>
      </c>
      <c r="D573" s="11" t="s">
        <v>56</v>
      </c>
      <c r="E573" s="11" t="s">
        <v>56</v>
      </c>
      <c r="F573" s="11" t="s">
        <v>56</v>
      </c>
      <c r="G573" s="11" t="s">
        <v>174</v>
      </c>
      <c r="H573" s="1">
        <v>42040</v>
      </c>
      <c r="I573" s="11">
        <v>19</v>
      </c>
      <c r="J573" s="11">
        <v>19</v>
      </c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  <c r="BT573" s="11"/>
      <c r="BU573" s="11"/>
      <c r="BV573" s="11"/>
      <c r="BW573" s="11"/>
      <c r="BX573" s="11"/>
      <c r="BY573" s="11"/>
      <c r="BZ573" s="11"/>
      <c r="CA573" s="11"/>
      <c r="CB573" s="11"/>
      <c r="CC573" s="11"/>
      <c r="CD573" s="11"/>
      <c r="CE573" s="11"/>
      <c r="CF573" s="11"/>
      <c r="CG573" s="11"/>
      <c r="CH573" s="11"/>
      <c r="CI573" s="11"/>
      <c r="CJ573" s="11"/>
      <c r="CK573" s="11"/>
      <c r="CL573" s="11"/>
      <c r="CM573" s="11"/>
      <c r="CN573" s="11"/>
      <c r="CO573" s="11"/>
      <c r="CP573" s="11"/>
      <c r="CQ573" s="11"/>
      <c r="CR573" s="11"/>
      <c r="CS573" s="11"/>
      <c r="CT573" s="11"/>
      <c r="CU573" s="11"/>
      <c r="CV573" s="11"/>
      <c r="CW573" s="11"/>
      <c r="CX573" s="11"/>
      <c r="CY573" s="11"/>
      <c r="CZ573" s="11"/>
      <c r="DA573" s="11"/>
      <c r="DB573" s="11"/>
      <c r="DC573" s="11"/>
      <c r="DD573" s="11"/>
      <c r="DF573" s="11">
        <f t="shared" si="27"/>
        <v>19</v>
      </c>
      <c r="DG573" s="11">
        <f t="shared" si="28"/>
        <v>19</v>
      </c>
      <c r="DH573" s="20">
        <f t="shared" ca="1" si="29"/>
        <v>0</v>
      </c>
      <c r="DI573" s="11">
        <v>1</v>
      </c>
    </row>
    <row r="574" spans="1:113" x14ac:dyDescent="0.25">
      <c r="A574" s="11" t="s">
        <v>57</v>
      </c>
      <c r="B574" s="11" t="s">
        <v>56</v>
      </c>
      <c r="C574" s="11" t="s">
        <v>34</v>
      </c>
      <c r="D574" s="11" t="s">
        <v>56</v>
      </c>
      <c r="E574" s="11" t="s">
        <v>56</v>
      </c>
      <c r="F574" s="11" t="s">
        <v>56</v>
      </c>
      <c r="G574" s="11" t="s">
        <v>174</v>
      </c>
      <c r="H574" s="1">
        <v>42044</v>
      </c>
      <c r="I574" s="11">
        <v>18</v>
      </c>
      <c r="J574" s="11">
        <v>19</v>
      </c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  <c r="BT574" s="11"/>
      <c r="BU574" s="11"/>
      <c r="BV574" s="11"/>
      <c r="BW574" s="11"/>
      <c r="BX574" s="11"/>
      <c r="BY574" s="11"/>
      <c r="BZ574" s="11"/>
      <c r="CA574" s="11"/>
      <c r="CB574" s="11"/>
      <c r="CC574" s="11"/>
      <c r="CD574" s="11"/>
      <c r="CE574" s="11"/>
      <c r="CF574" s="11"/>
      <c r="CG574" s="11"/>
      <c r="CH574" s="11"/>
      <c r="CI574" s="11"/>
      <c r="CJ574" s="11"/>
      <c r="CK574" s="11"/>
      <c r="CL574" s="11"/>
      <c r="CM574" s="11"/>
      <c r="CN574" s="11"/>
      <c r="CO574" s="11"/>
      <c r="CP574" s="11"/>
      <c r="CQ574" s="11"/>
      <c r="CR574" s="11"/>
      <c r="CS574" s="11"/>
      <c r="CT574" s="11"/>
      <c r="CU574" s="11"/>
      <c r="CV574" s="11"/>
      <c r="CW574" s="11"/>
      <c r="CX574" s="11"/>
      <c r="CY574" s="11"/>
      <c r="CZ574" s="11"/>
      <c r="DA574" s="11"/>
      <c r="DB574" s="11"/>
      <c r="DC574" s="11"/>
      <c r="DD574" s="11"/>
      <c r="DF574" s="11">
        <f t="shared" si="27"/>
        <v>18</v>
      </c>
      <c r="DG574" s="11">
        <f t="shared" si="28"/>
        <v>19</v>
      </c>
      <c r="DH574" s="20">
        <f t="shared" ca="1" si="29"/>
        <v>0</v>
      </c>
      <c r="DI574" s="11">
        <v>1</v>
      </c>
    </row>
    <row r="575" spans="1:113" x14ac:dyDescent="0.25">
      <c r="A575" s="11" t="s">
        <v>57</v>
      </c>
      <c r="B575" s="11" t="s">
        <v>56</v>
      </c>
      <c r="C575" s="11" t="s">
        <v>34</v>
      </c>
      <c r="D575" s="11" t="s">
        <v>56</v>
      </c>
      <c r="E575" s="11" t="s">
        <v>56</v>
      </c>
      <c r="F575" s="11" t="s">
        <v>56</v>
      </c>
      <c r="G575" s="11" t="s">
        <v>174</v>
      </c>
      <c r="H575" s="1">
        <v>42045</v>
      </c>
      <c r="I575" s="11">
        <v>19</v>
      </c>
      <c r="J575" s="11">
        <v>19</v>
      </c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  <c r="BS575" s="11"/>
      <c r="BT575" s="11"/>
      <c r="BU575" s="11"/>
      <c r="BV575" s="11"/>
      <c r="BW575" s="11"/>
      <c r="BX575" s="11"/>
      <c r="BY575" s="11"/>
      <c r="BZ575" s="11"/>
      <c r="CA575" s="11"/>
      <c r="CB575" s="11"/>
      <c r="CC575" s="11"/>
      <c r="CD575" s="11"/>
      <c r="CE575" s="11"/>
      <c r="CF575" s="11"/>
      <c r="CG575" s="11"/>
      <c r="CH575" s="11"/>
      <c r="CI575" s="11"/>
      <c r="CJ575" s="11"/>
      <c r="CK575" s="11"/>
      <c r="CL575" s="11"/>
      <c r="CM575" s="11"/>
      <c r="CN575" s="11"/>
      <c r="CO575" s="11"/>
      <c r="CP575" s="11"/>
      <c r="CQ575" s="11"/>
      <c r="CR575" s="11"/>
      <c r="CS575" s="11"/>
      <c r="CT575" s="11"/>
      <c r="CU575" s="11"/>
      <c r="CV575" s="11"/>
      <c r="CW575" s="11"/>
      <c r="CX575" s="11"/>
      <c r="CY575" s="11"/>
      <c r="CZ575" s="11"/>
      <c r="DA575" s="11"/>
      <c r="DB575" s="11"/>
      <c r="DC575" s="11"/>
      <c r="DD575" s="11"/>
      <c r="DF575" s="11">
        <f t="shared" si="27"/>
        <v>19</v>
      </c>
      <c r="DG575" s="11">
        <f t="shared" si="28"/>
        <v>19</v>
      </c>
      <c r="DH575" s="20">
        <f t="shared" ca="1" si="29"/>
        <v>0</v>
      </c>
      <c r="DI575" s="11">
        <v>1</v>
      </c>
    </row>
    <row r="576" spans="1:113" x14ac:dyDescent="0.25">
      <c r="A576" s="11" t="s">
        <v>57</v>
      </c>
      <c r="B576" s="11" t="s">
        <v>56</v>
      </c>
      <c r="C576" s="11" t="s">
        <v>34</v>
      </c>
      <c r="D576" s="11" t="s">
        <v>56</v>
      </c>
      <c r="E576" s="11" t="s">
        <v>56</v>
      </c>
      <c r="F576" s="11" t="s">
        <v>56</v>
      </c>
      <c r="G576" s="11" t="s">
        <v>174</v>
      </c>
      <c r="H576" s="1">
        <v>42046</v>
      </c>
      <c r="I576" s="11">
        <v>19</v>
      </c>
      <c r="J576" s="11">
        <v>19</v>
      </c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  <c r="BT576" s="11"/>
      <c r="BU576" s="11"/>
      <c r="BV576" s="11"/>
      <c r="BW576" s="11"/>
      <c r="BX576" s="11"/>
      <c r="BY576" s="11"/>
      <c r="BZ576" s="11"/>
      <c r="CA576" s="11"/>
      <c r="CB576" s="11"/>
      <c r="CC576" s="11"/>
      <c r="CD576" s="11"/>
      <c r="CE576" s="11"/>
      <c r="CF576" s="11"/>
      <c r="CG576" s="11"/>
      <c r="CH576" s="11"/>
      <c r="CI576" s="11"/>
      <c r="CJ576" s="11"/>
      <c r="CK576" s="11"/>
      <c r="CL576" s="11"/>
      <c r="CM576" s="11"/>
      <c r="CN576" s="11"/>
      <c r="CO576" s="11"/>
      <c r="CP576" s="11"/>
      <c r="CQ576" s="11"/>
      <c r="CR576" s="11"/>
      <c r="CS576" s="11"/>
      <c r="CT576" s="11"/>
      <c r="CU576" s="11"/>
      <c r="CV576" s="11"/>
      <c r="CW576" s="11"/>
      <c r="CX576" s="11"/>
      <c r="CY576" s="11"/>
      <c r="CZ576" s="11"/>
      <c r="DA576" s="11"/>
      <c r="DB576" s="11"/>
      <c r="DC576" s="11"/>
      <c r="DD576" s="11"/>
      <c r="DF576" s="11">
        <f t="shared" si="27"/>
        <v>19</v>
      </c>
      <c r="DG576" s="11">
        <f t="shared" si="28"/>
        <v>19</v>
      </c>
      <c r="DH576" s="20">
        <f t="shared" ca="1" si="29"/>
        <v>0</v>
      </c>
      <c r="DI576" s="11">
        <v>1</v>
      </c>
    </row>
    <row r="577" spans="1:113" x14ac:dyDescent="0.25">
      <c r="A577" s="11" t="s">
        <v>57</v>
      </c>
      <c r="B577" s="11" t="s">
        <v>56</v>
      </c>
      <c r="C577" s="11" t="s">
        <v>34</v>
      </c>
      <c r="D577" s="11" t="s">
        <v>56</v>
      </c>
      <c r="E577" s="11" t="s">
        <v>56</v>
      </c>
      <c r="F577" s="11" t="s">
        <v>56</v>
      </c>
      <c r="G577" s="11" t="s">
        <v>174</v>
      </c>
      <c r="H577" s="1">
        <v>42052</v>
      </c>
      <c r="I577" s="11">
        <v>19</v>
      </c>
      <c r="J577" s="11">
        <v>19</v>
      </c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  <c r="BT577" s="11"/>
      <c r="BU577" s="11"/>
      <c r="BV577" s="11"/>
      <c r="BW577" s="11"/>
      <c r="BX577" s="11"/>
      <c r="BY577" s="11"/>
      <c r="BZ577" s="11"/>
      <c r="CA577" s="11"/>
      <c r="CB577" s="11"/>
      <c r="CC577" s="11"/>
      <c r="CD577" s="11"/>
      <c r="CE577" s="11"/>
      <c r="CF577" s="11"/>
      <c r="CG577" s="11"/>
      <c r="CH577" s="11"/>
      <c r="CI577" s="11"/>
      <c r="CJ577" s="11"/>
      <c r="CK577" s="11"/>
      <c r="CL577" s="11"/>
      <c r="CM577" s="11"/>
      <c r="CN577" s="11"/>
      <c r="CO577" s="11"/>
      <c r="CP577" s="11"/>
      <c r="CQ577" s="11"/>
      <c r="CR577" s="11"/>
      <c r="CS577" s="11"/>
      <c r="CT577" s="11"/>
      <c r="CU577" s="11"/>
      <c r="CV577" s="11"/>
      <c r="CW577" s="11"/>
      <c r="CX577" s="11"/>
      <c r="CY577" s="11"/>
      <c r="CZ577" s="11"/>
      <c r="DA577" s="11"/>
      <c r="DB577" s="11"/>
      <c r="DC577" s="11"/>
      <c r="DD577" s="11"/>
      <c r="DF577" s="11">
        <f t="shared" si="27"/>
        <v>19</v>
      </c>
      <c r="DG577" s="11">
        <f t="shared" si="28"/>
        <v>19</v>
      </c>
      <c r="DH577" s="20">
        <f t="shared" ca="1" si="29"/>
        <v>0</v>
      </c>
      <c r="DI577" s="11">
        <v>1</v>
      </c>
    </row>
    <row r="578" spans="1:113" x14ac:dyDescent="0.25">
      <c r="A578" s="11" t="s">
        <v>57</v>
      </c>
      <c r="B578" s="11" t="s">
        <v>56</v>
      </c>
      <c r="C578" s="11" t="s">
        <v>34</v>
      </c>
      <c r="D578" s="11" t="s">
        <v>56</v>
      </c>
      <c r="E578" s="11" t="s">
        <v>56</v>
      </c>
      <c r="F578" s="11" t="s">
        <v>56</v>
      </c>
      <c r="G578" s="11" t="s">
        <v>174</v>
      </c>
      <c r="H578" s="1">
        <v>42053</v>
      </c>
      <c r="I578" s="11">
        <v>19</v>
      </c>
      <c r="J578" s="11">
        <v>19</v>
      </c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  <c r="BS578" s="11"/>
      <c r="BT578" s="11"/>
      <c r="BU578" s="11"/>
      <c r="BV578" s="11"/>
      <c r="BW578" s="11"/>
      <c r="BX578" s="11"/>
      <c r="BY578" s="11"/>
      <c r="BZ578" s="11"/>
      <c r="CA578" s="11"/>
      <c r="CB578" s="11"/>
      <c r="CC578" s="11"/>
      <c r="CD578" s="11"/>
      <c r="CE578" s="11"/>
      <c r="CF578" s="11"/>
      <c r="CG578" s="11"/>
      <c r="CH578" s="11"/>
      <c r="CI578" s="11"/>
      <c r="CJ578" s="11"/>
      <c r="CK578" s="11"/>
      <c r="CL578" s="11"/>
      <c r="CM578" s="11"/>
      <c r="CN578" s="11"/>
      <c r="CO578" s="11"/>
      <c r="CP578" s="11"/>
      <c r="CQ578" s="11"/>
      <c r="CR578" s="11"/>
      <c r="CS578" s="11"/>
      <c r="CT578" s="11"/>
      <c r="CU578" s="11"/>
      <c r="CV578" s="11"/>
      <c r="CW578" s="11"/>
      <c r="CX578" s="11"/>
      <c r="CY578" s="11"/>
      <c r="CZ578" s="11"/>
      <c r="DA578" s="11"/>
      <c r="DB578" s="11"/>
      <c r="DC578" s="11"/>
      <c r="DD578" s="11"/>
      <c r="DF578" s="11">
        <f t="shared" si="27"/>
        <v>19</v>
      </c>
      <c r="DG578" s="11">
        <f t="shared" si="28"/>
        <v>19</v>
      </c>
      <c r="DH578" s="20">
        <f t="shared" ca="1" si="29"/>
        <v>0</v>
      </c>
      <c r="DI578" s="11">
        <v>1</v>
      </c>
    </row>
    <row r="579" spans="1:113" x14ac:dyDescent="0.25">
      <c r="A579" s="11" t="s">
        <v>57</v>
      </c>
      <c r="B579" s="11" t="s">
        <v>56</v>
      </c>
      <c r="C579" s="11" t="s">
        <v>34</v>
      </c>
      <c r="D579" s="11" t="s">
        <v>56</v>
      </c>
      <c r="E579" s="11" t="s">
        <v>56</v>
      </c>
      <c r="F579" s="11" t="s">
        <v>56</v>
      </c>
      <c r="G579" s="11" t="s">
        <v>174</v>
      </c>
      <c r="H579" s="1">
        <v>42181</v>
      </c>
      <c r="I579" s="11">
        <v>17</v>
      </c>
      <c r="J579" s="11">
        <v>19</v>
      </c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  <c r="BS579" s="11"/>
      <c r="BT579" s="11"/>
      <c r="BU579" s="11"/>
      <c r="BV579" s="11"/>
      <c r="BW579" s="11"/>
      <c r="BX579" s="11"/>
      <c r="BY579" s="11"/>
      <c r="BZ579" s="11"/>
      <c r="CA579" s="11"/>
      <c r="CB579" s="11"/>
      <c r="CC579" s="11"/>
      <c r="CD579" s="11"/>
      <c r="CE579" s="11"/>
      <c r="CF579" s="11"/>
      <c r="CG579" s="11"/>
      <c r="CH579" s="11"/>
      <c r="CI579" s="11"/>
      <c r="CJ579" s="11"/>
      <c r="CK579" s="11"/>
      <c r="CL579" s="11"/>
      <c r="CM579" s="11"/>
      <c r="CN579" s="11"/>
      <c r="CO579" s="11"/>
      <c r="CP579" s="11"/>
      <c r="CQ579" s="11"/>
      <c r="CR579" s="11"/>
      <c r="CS579" s="11"/>
      <c r="CT579" s="11"/>
      <c r="CU579" s="11"/>
      <c r="CV579" s="11"/>
      <c r="CW579" s="11"/>
      <c r="CX579" s="11"/>
      <c r="CY579" s="11"/>
      <c r="CZ579" s="11"/>
      <c r="DA579" s="11"/>
      <c r="DB579" s="11"/>
      <c r="DC579" s="11"/>
      <c r="DD579" s="11"/>
      <c r="DF579" s="11">
        <f t="shared" si="27"/>
        <v>17</v>
      </c>
      <c r="DG579" s="11">
        <f t="shared" si="28"/>
        <v>19</v>
      </c>
      <c r="DH579" s="20">
        <f t="shared" ca="1" si="29"/>
        <v>0</v>
      </c>
      <c r="DI579" s="11">
        <v>1</v>
      </c>
    </row>
    <row r="580" spans="1:113" x14ac:dyDescent="0.25">
      <c r="A580" s="11" t="s">
        <v>57</v>
      </c>
      <c r="B580" s="11" t="s">
        <v>56</v>
      </c>
      <c r="C580" s="11" t="s">
        <v>34</v>
      </c>
      <c r="D580" s="11" t="s">
        <v>56</v>
      </c>
      <c r="E580" s="11" t="s">
        <v>56</v>
      </c>
      <c r="F580" s="11" t="s">
        <v>56</v>
      </c>
      <c r="G580" s="11" t="s">
        <v>174</v>
      </c>
      <c r="H580" s="1">
        <v>42184</v>
      </c>
      <c r="I580" s="11">
        <v>19</v>
      </c>
      <c r="J580" s="11">
        <v>19</v>
      </c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  <c r="BS580" s="11"/>
      <c r="BT580" s="11"/>
      <c r="BU580" s="11"/>
      <c r="BV580" s="11"/>
      <c r="BW580" s="11"/>
      <c r="BX580" s="11"/>
      <c r="BY580" s="11"/>
      <c r="BZ580" s="11"/>
      <c r="CA580" s="11"/>
      <c r="CB580" s="11"/>
      <c r="CC580" s="11"/>
      <c r="CD580" s="11"/>
      <c r="CE580" s="11"/>
      <c r="CF580" s="11"/>
      <c r="CG580" s="11"/>
      <c r="CH580" s="11"/>
      <c r="CI580" s="11"/>
      <c r="CJ580" s="11"/>
      <c r="CK580" s="11"/>
      <c r="CL580" s="11"/>
      <c r="CM580" s="11"/>
      <c r="CN580" s="11"/>
      <c r="CO580" s="11"/>
      <c r="CP580" s="11"/>
      <c r="CQ580" s="11"/>
      <c r="CR580" s="11"/>
      <c r="CS580" s="11"/>
      <c r="CT580" s="11"/>
      <c r="CU580" s="11"/>
      <c r="CV580" s="11"/>
      <c r="CW580" s="11"/>
      <c r="CX580" s="11"/>
      <c r="CY580" s="11"/>
      <c r="CZ580" s="11"/>
      <c r="DA580" s="11"/>
      <c r="DB580" s="11"/>
      <c r="DC580" s="11"/>
      <c r="DD580" s="11"/>
      <c r="DF580" s="11">
        <f t="shared" si="27"/>
        <v>19</v>
      </c>
      <c r="DG580" s="11">
        <f t="shared" si="28"/>
        <v>19</v>
      </c>
      <c r="DH580" s="20">
        <f t="shared" ca="1" si="29"/>
        <v>0</v>
      </c>
      <c r="DI580" s="11">
        <v>1</v>
      </c>
    </row>
    <row r="581" spans="1:113" x14ac:dyDescent="0.25">
      <c r="A581" s="11" t="s">
        <v>57</v>
      </c>
      <c r="B581" s="11" t="s">
        <v>56</v>
      </c>
      <c r="C581" s="11" t="s">
        <v>34</v>
      </c>
      <c r="D581" s="11" t="s">
        <v>56</v>
      </c>
      <c r="E581" s="11" t="s">
        <v>56</v>
      </c>
      <c r="F581" s="11" t="s">
        <v>56</v>
      </c>
      <c r="G581" s="11" t="s">
        <v>174</v>
      </c>
      <c r="H581" s="1">
        <v>42185</v>
      </c>
      <c r="I581" s="11">
        <v>16</v>
      </c>
      <c r="J581" s="11">
        <v>19</v>
      </c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  <c r="BS581" s="11"/>
      <c r="BT581" s="11"/>
      <c r="BU581" s="11"/>
      <c r="BV581" s="11"/>
      <c r="BW581" s="11"/>
      <c r="BX581" s="11"/>
      <c r="BY581" s="11"/>
      <c r="BZ581" s="11"/>
      <c r="CA581" s="11"/>
      <c r="CB581" s="11"/>
      <c r="CC581" s="11"/>
      <c r="CD581" s="11"/>
      <c r="CE581" s="11"/>
      <c r="CF581" s="11"/>
      <c r="CG581" s="11"/>
      <c r="CH581" s="11"/>
      <c r="CI581" s="11"/>
      <c r="CJ581" s="11"/>
      <c r="CK581" s="11"/>
      <c r="CL581" s="11"/>
      <c r="CM581" s="11"/>
      <c r="CN581" s="11"/>
      <c r="CO581" s="11"/>
      <c r="CP581" s="11"/>
      <c r="CQ581" s="11"/>
      <c r="CR581" s="11"/>
      <c r="CS581" s="11"/>
      <c r="CT581" s="11"/>
      <c r="CU581" s="11"/>
      <c r="CV581" s="11"/>
      <c r="CW581" s="11"/>
      <c r="CX581" s="11"/>
      <c r="CY581" s="11"/>
      <c r="CZ581" s="11"/>
      <c r="DA581" s="11"/>
      <c r="DB581" s="11"/>
      <c r="DC581" s="11"/>
      <c r="DD581" s="11"/>
      <c r="DF581" s="11">
        <f t="shared" si="27"/>
        <v>16</v>
      </c>
      <c r="DG581" s="11">
        <f t="shared" si="28"/>
        <v>19</v>
      </c>
      <c r="DH581" s="20">
        <f t="shared" ca="1" si="29"/>
        <v>0</v>
      </c>
      <c r="DI581" s="11">
        <v>1</v>
      </c>
    </row>
    <row r="582" spans="1:113" x14ac:dyDescent="0.25">
      <c r="A582" s="11" t="s">
        <v>57</v>
      </c>
      <c r="B582" s="11" t="s">
        <v>56</v>
      </c>
      <c r="C582" s="11" t="s">
        <v>34</v>
      </c>
      <c r="D582" s="11" t="s">
        <v>56</v>
      </c>
      <c r="E582" s="11" t="s">
        <v>56</v>
      </c>
      <c r="F582" s="11" t="s">
        <v>56</v>
      </c>
      <c r="G582" s="11" t="s">
        <v>174</v>
      </c>
      <c r="H582" s="1">
        <v>42186</v>
      </c>
      <c r="I582" s="11">
        <v>16</v>
      </c>
      <c r="J582" s="11">
        <v>19</v>
      </c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  <c r="BS582" s="11"/>
      <c r="BT582" s="11"/>
      <c r="BU582" s="11"/>
      <c r="BV582" s="11"/>
      <c r="BW582" s="11"/>
      <c r="BX582" s="11"/>
      <c r="BY582" s="11"/>
      <c r="BZ582" s="11"/>
      <c r="CA582" s="11"/>
      <c r="CB582" s="11"/>
      <c r="CC582" s="11"/>
      <c r="CD582" s="11"/>
      <c r="CE582" s="11"/>
      <c r="CF582" s="11"/>
      <c r="CG582" s="11"/>
      <c r="CH582" s="11"/>
      <c r="CI582" s="11"/>
      <c r="CJ582" s="11"/>
      <c r="CK582" s="11"/>
      <c r="CL582" s="11"/>
      <c r="CM582" s="11"/>
      <c r="CN582" s="11"/>
      <c r="CO582" s="11"/>
      <c r="CP582" s="11"/>
      <c r="CQ582" s="11"/>
      <c r="CR582" s="11"/>
      <c r="CS582" s="11"/>
      <c r="CT582" s="11"/>
      <c r="CU582" s="11"/>
      <c r="CV582" s="11"/>
      <c r="CW582" s="11"/>
      <c r="CX582" s="11"/>
      <c r="CY582" s="11"/>
      <c r="CZ582" s="11"/>
      <c r="DA582" s="11"/>
      <c r="DB582" s="11"/>
      <c r="DC582" s="11"/>
      <c r="DD582" s="11"/>
      <c r="DF582" s="11">
        <f t="shared" si="27"/>
        <v>16</v>
      </c>
      <c r="DG582" s="11">
        <f t="shared" si="28"/>
        <v>19</v>
      </c>
      <c r="DH582" s="20">
        <f t="shared" ca="1" si="29"/>
        <v>0</v>
      </c>
      <c r="DI582" s="11">
        <v>1</v>
      </c>
    </row>
    <row r="583" spans="1:113" x14ac:dyDescent="0.25">
      <c r="A583" s="11" t="s">
        <v>57</v>
      </c>
      <c r="B583" s="11" t="s">
        <v>56</v>
      </c>
      <c r="C583" s="11" t="s">
        <v>34</v>
      </c>
      <c r="D583" s="11" t="s">
        <v>56</v>
      </c>
      <c r="E583" s="11" t="s">
        <v>56</v>
      </c>
      <c r="F583" s="11" t="s">
        <v>56</v>
      </c>
      <c r="G583" s="11" t="s">
        <v>174</v>
      </c>
      <c r="H583" s="1">
        <v>42187</v>
      </c>
      <c r="I583" s="11">
        <v>17</v>
      </c>
      <c r="J583" s="11">
        <v>18</v>
      </c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  <c r="BS583" s="11"/>
      <c r="BT583" s="11"/>
      <c r="BU583" s="11"/>
      <c r="BV583" s="11"/>
      <c r="BW583" s="11"/>
      <c r="BX583" s="11"/>
      <c r="BY583" s="11"/>
      <c r="BZ583" s="11"/>
      <c r="CA583" s="11"/>
      <c r="CB583" s="11"/>
      <c r="CC583" s="11"/>
      <c r="CD583" s="11"/>
      <c r="CE583" s="11"/>
      <c r="CF583" s="11"/>
      <c r="CG583" s="11"/>
      <c r="CH583" s="11"/>
      <c r="CI583" s="11"/>
      <c r="CJ583" s="11"/>
      <c r="CK583" s="11"/>
      <c r="CL583" s="11"/>
      <c r="CM583" s="11"/>
      <c r="CN583" s="11"/>
      <c r="CO583" s="11"/>
      <c r="CP583" s="11"/>
      <c r="CQ583" s="11"/>
      <c r="CR583" s="11"/>
      <c r="CS583" s="11"/>
      <c r="CT583" s="11"/>
      <c r="CU583" s="11"/>
      <c r="CV583" s="11"/>
      <c r="CW583" s="11"/>
      <c r="CX583" s="11"/>
      <c r="CY583" s="11"/>
      <c r="CZ583" s="11"/>
      <c r="DA583" s="11"/>
      <c r="DB583" s="11"/>
      <c r="DC583" s="11"/>
      <c r="DD583" s="11"/>
      <c r="DF583" s="11">
        <f t="shared" ref="DF583:DF634" si="30">I583</f>
        <v>17</v>
      </c>
      <c r="DG583" s="11">
        <f t="shared" ref="DG583:DG634" si="31">J583</f>
        <v>18</v>
      </c>
      <c r="DH583" s="20">
        <f t="shared" ca="1" si="29"/>
        <v>0</v>
      </c>
      <c r="DI583" s="11">
        <v>1</v>
      </c>
    </row>
    <row r="584" spans="1:113" x14ac:dyDescent="0.25">
      <c r="A584" s="11" t="s">
        <v>57</v>
      </c>
      <c r="B584" s="11" t="s">
        <v>56</v>
      </c>
      <c r="C584" s="11" t="s">
        <v>34</v>
      </c>
      <c r="D584" s="11" t="s">
        <v>56</v>
      </c>
      <c r="E584" s="11" t="s">
        <v>56</v>
      </c>
      <c r="F584" s="11" t="s">
        <v>56</v>
      </c>
      <c r="G584" s="11" t="s">
        <v>174</v>
      </c>
      <c r="H584" s="1">
        <v>42207</v>
      </c>
      <c r="I584" s="11">
        <v>16</v>
      </c>
      <c r="J584" s="11">
        <v>16</v>
      </c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  <c r="BS584" s="11"/>
      <c r="BT584" s="11"/>
      <c r="BU584" s="11"/>
      <c r="BV584" s="11"/>
      <c r="BW584" s="11"/>
      <c r="BX584" s="11"/>
      <c r="BY584" s="11"/>
      <c r="BZ584" s="11"/>
      <c r="CA584" s="11"/>
      <c r="CB584" s="11"/>
      <c r="CC584" s="11"/>
      <c r="CD584" s="11"/>
      <c r="CE584" s="11"/>
      <c r="CF584" s="11"/>
      <c r="CG584" s="11"/>
      <c r="CH584" s="11"/>
      <c r="CI584" s="11"/>
      <c r="CJ584" s="11"/>
      <c r="CK584" s="11"/>
      <c r="CL584" s="11"/>
      <c r="CM584" s="11"/>
      <c r="CN584" s="11"/>
      <c r="CO584" s="11"/>
      <c r="CP584" s="11"/>
      <c r="CQ584" s="11"/>
      <c r="CR584" s="11"/>
      <c r="CS584" s="11"/>
      <c r="CT584" s="11"/>
      <c r="CU584" s="11"/>
      <c r="CV584" s="11"/>
      <c r="CW584" s="11"/>
      <c r="CX584" s="11"/>
      <c r="CY584" s="11"/>
      <c r="CZ584" s="11"/>
      <c r="DA584" s="11"/>
      <c r="DB584" s="11"/>
      <c r="DC584" s="11"/>
      <c r="DD584" s="11"/>
      <c r="DF584" s="11">
        <f t="shared" si="30"/>
        <v>16</v>
      </c>
      <c r="DG584" s="11">
        <f t="shared" si="31"/>
        <v>16</v>
      </c>
      <c r="DH584" s="20">
        <f t="shared" ca="1" si="29"/>
        <v>0</v>
      </c>
      <c r="DI584" s="11">
        <v>1</v>
      </c>
    </row>
    <row r="585" spans="1:113" x14ac:dyDescent="0.25">
      <c r="A585" s="11" t="s">
        <v>57</v>
      </c>
      <c r="B585" s="11" t="s">
        <v>56</v>
      </c>
      <c r="C585" s="11" t="s">
        <v>34</v>
      </c>
      <c r="D585" s="11" t="s">
        <v>56</v>
      </c>
      <c r="E585" s="11" t="s">
        <v>56</v>
      </c>
      <c r="F585" s="11" t="s">
        <v>56</v>
      </c>
      <c r="G585" s="11" t="s">
        <v>174</v>
      </c>
      <c r="H585" s="1">
        <v>42213</v>
      </c>
      <c r="I585" s="11">
        <v>18</v>
      </c>
      <c r="J585" s="11">
        <v>19</v>
      </c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  <c r="BT585" s="11"/>
      <c r="BU585" s="11"/>
      <c r="BV585" s="11"/>
      <c r="BW585" s="11"/>
      <c r="BX585" s="11"/>
      <c r="BY585" s="11"/>
      <c r="BZ585" s="11"/>
      <c r="CA585" s="11"/>
      <c r="CB585" s="11"/>
      <c r="CC585" s="11"/>
      <c r="CD585" s="11"/>
      <c r="CE585" s="11"/>
      <c r="CF585" s="11"/>
      <c r="CG585" s="11"/>
      <c r="CH585" s="11"/>
      <c r="CI585" s="11"/>
      <c r="CJ585" s="11"/>
      <c r="CK585" s="11"/>
      <c r="CL585" s="11"/>
      <c r="CM585" s="11"/>
      <c r="CN585" s="11"/>
      <c r="CO585" s="11"/>
      <c r="CP585" s="11"/>
      <c r="CQ585" s="11"/>
      <c r="CR585" s="11"/>
      <c r="CS585" s="11"/>
      <c r="CT585" s="11"/>
      <c r="CU585" s="11"/>
      <c r="CV585" s="11"/>
      <c r="CW585" s="11"/>
      <c r="CX585" s="11"/>
      <c r="CY585" s="11"/>
      <c r="CZ585" s="11"/>
      <c r="DA585" s="11"/>
      <c r="DB585" s="11"/>
      <c r="DC585" s="11"/>
      <c r="DD585" s="11"/>
      <c r="DF585" s="11">
        <f t="shared" si="30"/>
        <v>18</v>
      </c>
      <c r="DG585" s="11">
        <f t="shared" si="31"/>
        <v>19</v>
      </c>
      <c r="DH585" s="20">
        <f t="shared" ref="DH585:DH636" ca="1" si="32">(SUM(OFFSET($AJ585, 0, $DF585-1, 1, $DG585-$DF585+1))-SUM(OFFSET($K585, 0, $DF585-1, 1, $DG585-$DF585+1)))/($DG585-$DF585+1)</f>
        <v>0</v>
      </c>
      <c r="DI585" s="11">
        <v>1</v>
      </c>
    </row>
    <row r="586" spans="1:113" x14ac:dyDescent="0.25">
      <c r="A586" s="11" t="s">
        <v>57</v>
      </c>
      <c r="B586" s="11" t="s">
        <v>56</v>
      </c>
      <c r="C586" s="11" t="s">
        <v>34</v>
      </c>
      <c r="D586" s="11" t="s">
        <v>56</v>
      </c>
      <c r="E586" s="11" t="s">
        <v>56</v>
      </c>
      <c r="F586" s="11" t="s">
        <v>56</v>
      </c>
      <c r="G586" s="11" t="s">
        <v>174</v>
      </c>
      <c r="H586" s="1">
        <v>42214</v>
      </c>
      <c r="I586" s="11">
        <v>16</v>
      </c>
      <c r="J586" s="11">
        <v>19</v>
      </c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1"/>
      <c r="BT586" s="11"/>
      <c r="BU586" s="11"/>
      <c r="BV586" s="11"/>
      <c r="BW586" s="11"/>
      <c r="BX586" s="11"/>
      <c r="BY586" s="11"/>
      <c r="BZ586" s="11"/>
      <c r="CA586" s="11"/>
      <c r="CB586" s="11"/>
      <c r="CC586" s="11"/>
      <c r="CD586" s="11"/>
      <c r="CE586" s="11"/>
      <c r="CF586" s="11"/>
      <c r="CG586" s="11"/>
      <c r="CH586" s="11"/>
      <c r="CI586" s="11"/>
      <c r="CJ586" s="11"/>
      <c r="CK586" s="11"/>
      <c r="CL586" s="11"/>
      <c r="CM586" s="11"/>
      <c r="CN586" s="11"/>
      <c r="CO586" s="11"/>
      <c r="CP586" s="11"/>
      <c r="CQ586" s="11"/>
      <c r="CR586" s="11"/>
      <c r="CS586" s="11"/>
      <c r="CT586" s="11"/>
      <c r="CU586" s="11"/>
      <c r="CV586" s="11"/>
      <c r="CW586" s="11"/>
      <c r="CX586" s="11"/>
      <c r="CY586" s="11"/>
      <c r="CZ586" s="11"/>
      <c r="DA586" s="11"/>
      <c r="DB586" s="11"/>
      <c r="DC586" s="11"/>
      <c r="DD586" s="11"/>
      <c r="DF586" s="11">
        <f t="shared" si="30"/>
        <v>16</v>
      </c>
      <c r="DG586" s="11">
        <f t="shared" si="31"/>
        <v>19</v>
      </c>
      <c r="DH586" s="20">
        <f t="shared" ca="1" si="32"/>
        <v>0</v>
      </c>
      <c r="DI586" s="11">
        <v>1</v>
      </c>
    </row>
    <row r="587" spans="1:113" x14ac:dyDescent="0.25">
      <c r="A587" s="11" t="s">
        <v>57</v>
      </c>
      <c r="B587" s="11" t="s">
        <v>56</v>
      </c>
      <c r="C587" s="11" t="s">
        <v>34</v>
      </c>
      <c r="D587" s="11" t="s">
        <v>56</v>
      </c>
      <c r="E587" s="11" t="s">
        <v>56</v>
      </c>
      <c r="F587" s="11" t="s">
        <v>56</v>
      </c>
      <c r="G587" s="11" t="s">
        <v>174</v>
      </c>
      <c r="H587" s="1">
        <v>42215</v>
      </c>
      <c r="I587" s="11">
        <v>17</v>
      </c>
      <c r="J587" s="11">
        <v>18</v>
      </c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1"/>
      <c r="BT587" s="11"/>
      <c r="BU587" s="11"/>
      <c r="BV587" s="11"/>
      <c r="BW587" s="11"/>
      <c r="BX587" s="11"/>
      <c r="BY587" s="11"/>
      <c r="BZ587" s="11"/>
      <c r="CA587" s="11"/>
      <c r="CB587" s="11"/>
      <c r="CC587" s="11"/>
      <c r="CD587" s="11"/>
      <c r="CE587" s="11"/>
      <c r="CF587" s="11"/>
      <c r="CG587" s="11"/>
      <c r="CH587" s="11"/>
      <c r="CI587" s="11"/>
      <c r="CJ587" s="11"/>
      <c r="CK587" s="11"/>
      <c r="CL587" s="11"/>
      <c r="CM587" s="11"/>
      <c r="CN587" s="11"/>
      <c r="CO587" s="11"/>
      <c r="CP587" s="11"/>
      <c r="CQ587" s="11"/>
      <c r="CR587" s="11"/>
      <c r="CS587" s="11"/>
      <c r="CT587" s="11"/>
      <c r="CU587" s="11"/>
      <c r="CV587" s="11"/>
      <c r="CW587" s="11"/>
      <c r="CX587" s="11"/>
      <c r="CY587" s="11"/>
      <c r="CZ587" s="11"/>
      <c r="DA587" s="11"/>
      <c r="DB587" s="11"/>
      <c r="DC587" s="11"/>
      <c r="DD587" s="11"/>
      <c r="DF587" s="11">
        <f t="shared" si="30"/>
        <v>17</v>
      </c>
      <c r="DG587" s="11">
        <f t="shared" si="31"/>
        <v>18</v>
      </c>
      <c r="DH587" s="20">
        <f t="shared" ca="1" si="32"/>
        <v>0</v>
      </c>
      <c r="DI587" s="11">
        <v>1</v>
      </c>
    </row>
    <row r="588" spans="1:113" x14ac:dyDescent="0.25">
      <c r="A588" s="11" t="s">
        <v>57</v>
      </c>
      <c r="B588" s="11" t="s">
        <v>56</v>
      </c>
      <c r="C588" s="11" t="s">
        <v>34</v>
      </c>
      <c r="D588" s="11" t="s">
        <v>56</v>
      </c>
      <c r="E588" s="11" t="s">
        <v>56</v>
      </c>
      <c r="F588" s="11" t="s">
        <v>56</v>
      </c>
      <c r="G588" s="11" t="s">
        <v>174</v>
      </c>
      <c r="H588" s="1">
        <v>42216</v>
      </c>
      <c r="I588" s="11">
        <v>17</v>
      </c>
      <c r="J588" s="11">
        <v>17</v>
      </c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  <c r="BS588" s="11"/>
      <c r="BT588" s="11"/>
      <c r="BU588" s="11"/>
      <c r="BV588" s="11"/>
      <c r="BW588" s="11"/>
      <c r="BX588" s="11"/>
      <c r="BY588" s="11"/>
      <c r="BZ588" s="11"/>
      <c r="CA588" s="11"/>
      <c r="CB588" s="11"/>
      <c r="CC588" s="11"/>
      <c r="CD588" s="11"/>
      <c r="CE588" s="11"/>
      <c r="CF588" s="11"/>
      <c r="CG588" s="11"/>
      <c r="CH588" s="11"/>
      <c r="CI588" s="11"/>
      <c r="CJ588" s="11"/>
      <c r="CK588" s="11"/>
      <c r="CL588" s="11"/>
      <c r="CM588" s="11"/>
      <c r="CN588" s="11"/>
      <c r="CO588" s="11"/>
      <c r="CP588" s="11"/>
      <c r="CQ588" s="11"/>
      <c r="CR588" s="11"/>
      <c r="CS588" s="11"/>
      <c r="CT588" s="11"/>
      <c r="CU588" s="11"/>
      <c r="CV588" s="11"/>
      <c r="CW588" s="11"/>
      <c r="CX588" s="11"/>
      <c r="CY588" s="11"/>
      <c r="CZ588" s="11"/>
      <c r="DA588" s="11"/>
      <c r="DB588" s="11"/>
      <c r="DC588" s="11"/>
      <c r="DD588" s="11"/>
      <c r="DF588" s="11">
        <f t="shared" si="30"/>
        <v>17</v>
      </c>
      <c r="DG588" s="11">
        <f t="shared" si="31"/>
        <v>17</v>
      </c>
      <c r="DH588" s="20">
        <f t="shared" ca="1" si="32"/>
        <v>0</v>
      </c>
      <c r="DI588" s="11">
        <v>1</v>
      </c>
    </row>
    <row r="589" spans="1:113" x14ac:dyDescent="0.25">
      <c r="A589" s="11" t="s">
        <v>57</v>
      </c>
      <c r="B589" s="11" t="s">
        <v>56</v>
      </c>
      <c r="C589" s="11" t="s">
        <v>34</v>
      </c>
      <c r="D589" s="11" t="s">
        <v>56</v>
      </c>
      <c r="E589" s="11" t="s">
        <v>56</v>
      </c>
      <c r="F589" s="11" t="s">
        <v>56</v>
      </c>
      <c r="G589" s="11" t="s">
        <v>174</v>
      </c>
      <c r="H589" s="1">
        <v>42219</v>
      </c>
      <c r="I589" s="11">
        <v>17</v>
      </c>
      <c r="J589" s="11">
        <v>17</v>
      </c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  <c r="BS589" s="11"/>
      <c r="BT589" s="11"/>
      <c r="BU589" s="11"/>
      <c r="BV589" s="11"/>
      <c r="BW589" s="11"/>
      <c r="BX589" s="11"/>
      <c r="BY589" s="11"/>
      <c r="BZ589" s="11"/>
      <c r="CA589" s="11"/>
      <c r="CB589" s="11"/>
      <c r="CC589" s="11"/>
      <c r="CD589" s="11"/>
      <c r="CE589" s="11"/>
      <c r="CF589" s="11"/>
      <c r="CG589" s="11"/>
      <c r="CH589" s="11"/>
      <c r="CI589" s="11"/>
      <c r="CJ589" s="11"/>
      <c r="CK589" s="11"/>
      <c r="CL589" s="11"/>
      <c r="CM589" s="11"/>
      <c r="CN589" s="11"/>
      <c r="CO589" s="11"/>
      <c r="CP589" s="11"/>
      <c r="CQ589" s="11"/>
      <c r="CR589" s="11"/>
      <c r="CS589" s="11"/>
      <c r="CT589" s="11"/>
      <c r="CU589" s="11"/>
      <c r="CV589" s="11"/>
      <c r="CW589" s="11"/>
      <c r="CX589" s="11"/>
      <c r="CY589" s="11"/>
      <c r="CZ589" s="11"/>
      <c r="DA589" s="11"/>
      <c r="DB589" s="11"/>
      <c r="DC589" s="11"/>
      <c r="DD589" s="11"/>
      <c r="DF589" s="11">
        <f t="shared" si="30"/>
        <v>17</v>
      </c>
      <c r="DG589" s="11">
        <f t="shared" si="31"/>
        <v>17</v>
      </c>
      <c r="DH589" s="20">
        <f t="shared" ca="1" si="32"/>
        <v>0</v>
      </c>
      <c r="DI589" s="11">
        <v>1</v>
      </c>
    </row>
    <row r="590" spans="1:113" x14ac:dyDescent="0.25">
      <c r="A590" s="11" t="s">
        <v>57</v>
      </c>
      <c r="B590" s="11" t="s">
        <v>56</v>
      </c>
      <c r="C590" s="11" t="s">
        <v>34</v>
      </c>
      <c r="D590" s="11" t="s">
        <v>56</v>
      </c>
      <c r="E590" s="11" t="s">
        <v>56</v>
      </c>
      <c r="F590" s="11" t="s">
        <v>56</v>
      </c>
      <c r="G590" s="11" t="s">
        <v>174</v>
      </c>
      <c r="H590" s="1">
        <v>42222</v>
      </c>
      <c r="I590" s="11">
        <v>17</v>
      </c>
      <c r="J590" s="11">
        <v>18</v>
      </c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  <c r="BS590" s="11"/>
      <c r="BT590" s="11"/>
      <c r="BU590" s="11"/>
      <c r="BV590" s="11"/>
      <c r="BW590" s="11"/>
      <c r="BX590" s="11"/>
      <c r="BY590" s="11"/>
      <c r="BZ590" s="11"/>
      <c r="CA590" s="11"/>
      <c r="CB590" s="11"/>
      <c r="CC590" s="11"/>
      <c r="CD590" s="11"/>
      <c r="CE590" s="11"/>
      <c r="CF590" s="11"/>
      <c r="CG590" s="11"/>
      <c r="CH590" s="11"/>
      <c r="CI590" s="11"/>
      <c r="CJ590" s="11"/>
      <c r="CK590" s="11"/>
      <c r="CL590" s="11"/>
      <c r="CM590" s="11"/>
      <c r="CN590" s="11"/>
      <c r="CO590" s="11"/>
      <c r="CP590" s="11"/>
      <c r="CQ590" s="11"/>
      <c r="CR590" s="11"/>
      <c r="CS590" s="11"/>
      <c r="CT590" s="11"/>
      <c r="CU590" s="11"/>
      <c r="CV590" s="11"/>
      <c r="CW590" s="11"/>
      <c r="CX590" s="11"/>
      <c r="CY590" s="11"/>
      <c r="CZ590" s="11"/>
      <c r="DA590" s="11"/>
      <c r="DB590" s="11"/>
      <c r="DC590" s="11"/>
      <c r="DD590" s="11"/>
      <c r="DF590" s="11">
        <f t="shared" si="30"/>
        <v>17</v>
      </c>
      <c r="DG590" s="11">
        <f t="shared" si="31"/>
        <v>18</v>
      </c>
      <c r="DH590" s="20">
        <f t="shared" ca="1" si="32"/>
        <v>0</v>
      </c>
      <c r="DI590" s="11">
        <v>1</v>
      </c>
    </row>
    <row r="591" spans="1:113" x14ac:dyDescent="0.25">
      <c r="A591" s="11" t="s">
        <v>57</v>
      </c>
      <c r="B591" s="11" t="s">
        <v>56</v>
      </c>
      <c r="C591" s="11" t="s">
        <v>34</v>
      </c>
      <c r="D591" s="11" t="s">
        <v>56</v>
      </c>
      <c r="E591" s="11" t="s">
        <v>56</v>
      </c>
      <c r="F591" s="11" t="s">
        <v>56</v>
      </c>
      <c r="G591" s="11" t="s">
        <v>174</v>
      </c>
      <c r="H591" s="1">
        <v>42229</v>
      </c>
      <c r="I591" s="11">
        <v>18</v>
      </c>
      <c r="J591" s="11">
        <v>19</v>
      </c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  <c r="BT591" s="11"/>
      <c r="BU591" s="11"/>
      <c r="BV591" s="11"/>
      <c r="BW591" s="11"/>
      <c r="BX591" s="11"/>
      <c r="BY591" s="11"/>
      <c r="BZ591" s="11"/>
      <c r="CA591" s="11"/>
      <c r="CB591" s="11"/>
      <c r="CC591" s="11"/>
      <c r="CD591" s="11"/>
      <c r="CE591" s="11"/>
      <c r="CF591" s="11"/>
      <c r="CG591" s="11"/>
      <c r="CH591" s="11"/>
      <c r="CI591" s="11"/>
      <c r="CJ591" s="11"/>
      <c r="CK591" s="11"/>
      <c r="CL591" s="11"/>
      <c r="CM591" s="11"/>
      <c r="CN591" s="11"/>
      <c r="CO591" s="11"/>
      <c r="CP591" s="11"/>
      <c r="CQ591" s="11"/>
      <c r="CR591" s="11"/>
      <c r="CS591" s="11"/>
      <c r="CT591" s="11"/>
      <c r="CU591" s="11"/>
      <c r="CV591" s="11"/>
      <c r="CW591" s="11"/>
      <c r="CX591" s="11"/>
      <c r="CY591" s="11"/>
      <c r="CZ591" s="11"/>
      <c r="DA591" s="11"/>
      <c r="DB591" s="11"/>
      <c r="DC591" s="11"/>
      <c r="DD591" s="11"/>
      <c r="DF591" s="11">
        <f t="shared" si="30"/>
        <v>18</v>
      </c>
      <c r="DG591" s="11">
        <f t="shared" si="31"/>
        <v>19</v>
      </c>
      <c r="DH591" s="20">
        <f t="shared" ca="1" si="32"/>
        <v>0</v>
      </c>
      <c r="DI591" s="11">
        <v>1</v>
      </c>
    </row>
    <row r="592" spans="1:113" x14ac:dyDescent="0.25">
      <c r="A592" s="11" t="s">
        <v>57</v>
      </c>
      <c r="B592" s="11" t="s">
        <v>56</v>
      </c>
      <c r="C592" s="11" t="s">
        <v>34</v>
      </c>
      <c r="D592" s="11" t="s">
        <v>56</v>
      </c>
      <c r="E592" s="11" t="s">
        <v>56</v>
      </c>
      <c r="F592" s="11" t="s">
        <v>56</v>
      </c>
      <c r="G592" s="11" t="s">
        <v>174</v>
      </c>
      <c r="H592" s="1">
        <v>42233</v>
      </c>
      <c r="I592" s="11">
        <v>17</v>
      </c>
      <c r="J592" s="11">
        <v>18</v>
      </c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  <c r="BT592" s="11"/>
      <c r="BU592" s="11"/>
      <c r="BV592" s="11"/>
      <c r="BW592" s="11"/>
      <c r="BX592" s="11"/>
      <c r="BY592" s="11"/>
      <c r="BZ592" s="11"/>
      <c r="CA592" s="11"/>
      <c r="CB592" s="11"/>
      <c r="CC592" s="11"/>
      <c r="CD592" s="11"/>
      <c r="CE592" s="11"/>
      <c r="CF592" s="11"/>
      <c r="CG592" s="11"/>
      <c r="CH592" s="11"/>
      <c r="CI592" s="11"/>
      <c r="CJ592" s="11"/>
      <c r="CK592" s="11"/>
      <c r="CL592" s="11"/>
      <c r="CM592" s="11"/>
      <c r="CN592" s="11"/>
      <c r="CO592" s="11"/>
      <c r="CP592" s="11"/>
      <c r="CQ592" s="11"/>
      <c r="CR592" s="11"/>
      <c r="CS592" s="11"/>
      <c r="CT592" s="11"/>
      <c r="CU592" s="11"/>
      <c r="CV592" s="11"/>
      <c r="CW592" s="11"/>
      <c r="CX592" s="11"/>
      <c r="CY592" s="11"/>
      <c r="CZ592" s="11"/>
      <c r="DA592" s="11"/>
      <c r="DB592" s="11"/>
      <c r="DC592" s="11"/>
      <c r="DD592" s="11"/>
      <c r="DF592" s="11">
        <f t="shared" si="30"/>
        <v>17</v>
      </c>
      <c r="DG592" s="11">
        <f t="shared" si="31"/>
        <v>18</v>
      </c>
      <c r="DH592" s="20">
        <f t="shared" ca="1" si="32"/>
        <v>0</v>
      </c>
      <c r="DI592" s="11">
        <v>1</v>
      </c>
    </row>
    <row r="593" spans="1:113" x14ac:dyDescent="0.25">
      <c r="A593" s="11" t="s">
        <v>57</v>
      </c>
      <c r="B593" s="11" t="s">
        <v>56</v>
      </c>
      <c r="C593" s="11" t="s">
        <v>34</v>
      </c>
      <c r="D593" s="11" t="s">
        <v>56</v>
      </c>
      <c r="E593" s="11" t="s">
        <v>56</v>
      </c>
      <c r="F593" s="11" t="s">
        <v>56</v>
      </c>
      <c r="G593" s="11" t="s">
        <v>174</v>
      </c>
      <c r="H593" s="1">
        <v>42242</v>
      </c>
      <c r="I593" s="11">
        <v>17</v>
      </c>
      <c r="J593" s="11">
        <v>19</v>
      </c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  <c r="BT593" s="11"/>
      <c r="BU593" s="11"/>
      <c r="BV593" s="11"/>
      <c r="BW593" s="11"/>
      <c r="BX593" s="11"/>
      <c r="BY593" s="11"/>
      <c r="BZ593" s="11"/>
      <c r="CA593" s="11"/>
      <c r="CB593" s="11"/>
      <c r="CC593" s="11"/>
      <c r="CD593" s="11"/>
      <c r="CE593" s="11"/>
      <c r="CF593" s="11"/>
      <c r="CG593" s="11"/>
      <c r="CH593" s="11"/>
      <c r="CI593" s="11"/>
      <c r="CJ593" s="11"/>
      <c r="CK593" s="11"/>
      <c r="CL593" s="11"/>
      <c r="CM593" s="11"/>
      <c r="CN593" s="11"/>
      <c r="CO593" s="11"/>
      <c r="CP593" s="11"/>
      <c r="CQ593" s="11"/>
      <c r="CR593" s="11"/>
      <c r="CS593" s="11"/>
      <c r="CT593" s="11"/>
      <c r="CU593" s="11"/>
      <c r="CV593" s="11"/>
      <c r="CW593" s="11"/>
      <c r="CX593" s="11"/>
      <c r="CY593" s="11"/>
      <c r="CZ593" s="11"/>
      <c r="DA593" s="11"/>
      <c r="DB593" s="11"/>
      <c r="DC593" s="11"/>
      <c r="DD593" s="11"/>
      <c r="DF593" s="11">
        <f t="shared" si="30"/>
        <v>17</v>
      </c>
      <c r="DG593" s="11">
        <f t="shared" si="31"/>
        <v>19</v>
      </c>
      <c r="DH593" s="20">
        <f t="shared" ca="1" si="32"/>
        <v>0</v>
      </c>
      <c r="DI593" s="11">
        <v>1</v>
      </c>
    </row>
    <row r="594" spans="1:113" x14ac:dyDescent="0.25">
      <c r="A594" s="11" t="s">
        <v>57</v>
      </c>
      <c r="B594" s="11" t="s">
        <v>56</v>
      </c>
      <c r="C594" s="11" t="s">
        <v>34</v>
      </c>
      <c r="D594" s="11" t="s">
        <v>56</v>
      </c>
      <c r="E594" s="11" t="s">
        <v>56</v>
      </c>
      <c r="F594" s="11" t="s">
        <v>56</v>
      </c>
      <c r="G594" s="11" t="s">
        <v>174</v>
      </c>
      <c r="H594" s="1">
        <v>42243</v>
      </c>
      <c r="I594" s="11">
        <v>19</v>
      </c>
      <c r="J594" s="11">
        <v>19</v>
      </c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  <c r="BT594" s="11"/>
      <c r="BU594" s="11"/>
      <c r="BV594" s="11"/>
      <c r="BW594" s="11"/>
      <c r="BX594" s="11"/>
      <c r="BY594" s="11"/>
      <c r="BZ594" s="11"/>
      <c r="CA594" s="11"/>
      <c r="CB594" s="11"/>
      <c r="CC594" s="11"/>
      <c r="CD594" s="11"/>
      <c r="CE594" s="11"/>
      <c r="CF594" s="11"/>
      <c r="CG594" s="11"/>
      <c r="CH594" s="11"/>
      <c r="CI594" s="11"/>
      <c r="CJ594" s="11"/>
      <c r="CK594" s="11"/>
      <c r="CL594" s="11"/>
      <c r="CM594" s="11"/>
      <c r="CN594" s="11"/>
      <c r="CO594" s="11"/>
      <c r="CP594" s="11"/>
      <c r="CQ594" s="11"/>
      <c r="CR594" s="11"/>
      <c r="CS594" s="11"/>
      <c r="CT594" s="11"/>
      <c r="CU594" s="11"/>
      <c r="CV594" s="11"/>
      <c r="CW594" s="11"/>
      <c r="CX594" s="11"/>
      <c r="CY594" s="11"/>
      <c r="CZ594" s="11"/>
      <c r="DA594" s="11"/>
      <c r="DB594" s="11"/>
      <c r="DC594" s="11"/>
      <c r="DD594" s="11"/>
      <c r="DF594" s="11">
        <f t="shared" si="30"/>
        <v>19</v>
      </c>
      <c r="DG594" s="11">
        <f t="shared" si="31"/>
        <v>19</v>
      </c>
      <c r="DH594" s="20">
        <f t="shared" ca="1" si="32"/>
        <v>0</v>
      </c>
      <c r="DI594" s="11">
        <v>1</v>
      </c>
    </row>
    <row r="595" spans="1:113" x14ac:dyDescent="0.25">
      <c r="A595" s="11" t="s">
        <v>57</v>
      </c>
      <c r="B595" s="11" t="s">
        <v>56</v>
      </c>
      <c r="C595" s="11" t="s">
        <v>34</v>
      </c>
      <c r="D595" s="11" t="s">
        <v>56</v>
      </c>
      <c r="E595" s="11" t="s">
        <v>56</v>
      </c>
      <c r="F595" s="11" t="s">
        <v>56</v>
      </c>
      <c r="G595" s="11" t="s">
        <v>174</v>
      </c>
      <c r="H595" s="1">
        <v>42244</v>
      </c>
      <c r="I595" s="11">
        <v>18</v>
      </c>
      <c r="J595" s="11">
        <v>19</v>
      </c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  <c r="BT595" s="11"/>
      <c r="BU595" s="11"/>
      <c r="BV595" s="11"/>
      <c r="BW595" s="11"/>
      <c r="BX595" s="11"/>
      <c r="BY595" s="11"/>
      <c r="BZ595" s="11"/>
      <c r="CA595" s="11"/>
      <c r="CB595" s="11"/>
      <c r="CC595" s="11"/>
      <c r="CD595" s="11"/>
      <c r="CE595" s="11"/>
      <c r="CF595" s="11"/>
      <c r="CG595" s="11"/>
      <c r="CH595" s="11"/>
      <c r="CI595" s="11"/>
      <c r="CJ595" s="11"/>
      <c r="CK595" s="11"/>
      <c r="CL595" s="11"/>
      <c r="CM595" s="11"/>
      <c r="CN595" s="11"/>
      <c r="CO595" s="11"/>
      <c r="CP595" s="11"/>
      <c r="CQ595" s="11"/>
      <c r="CR595" s="11"/>
      <c r="CS595" s="11"/>
      <c r="CT595" s="11"/>
      <c r="CU595" s="11"/>
      <c r="CV595" s="11"/>
      <c r="CW595" s="11"/>
      <c r="CX595" s="11"/>
      <c r="CY595" s="11"/>
      <c r="CZ595" s="11"/>
      <c r="DA595" s="11"/>
      <c r="DB595" s="11"/>
      <c r="DC595" s="11"/>
      <c r="DD595" s="11"/>
      <c r="DF595" s="11">
        <f t="shared" si="30"/>
        <v>18</v>
      </c>
      <c r="DG595" s="11">
        <f t="shared" si="31"/>
        <v>19</v>
      </c>
      <c r="DH595" s="20">
        <f t="shared" ca="1" si="32"/>
        <v>0</v>
      </c>
      <c r="DI595" s="11">
        <v>1</v>
      </c>
    </row>
    <row r="596" spans="1:113" x14ac:dyDescent="0.25">
      <c r="A596" s="11" t="s">
        <v>57</v>
      </c>
      <c r="B596" s="11" t="s">
        <v>56</v>
      </c>
      <c r="C596" s="11" t="s">
        <v>34</v>
      </c>
      <c r="D596" s="11" t="s">
        <v>56</v>
      </c>
      <c r="E596" s="11" t="s">
        <v>56</v>
      </c>
      <c r="F596" s="11" t="s">
        <v>56</v>
      </c>
      <c r="G596" s="11" t="s">
        <v>174</v>
      </c>
      <c r="H596" s="1">
        <v>42256</v>
      </c>
      <c r="I596" s="11">
        <v>16</v>
      </c>
      <c r="J596" s="11">
        <v>19</v>
      </c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  <c r="BS596" s="11"/>
      <c r="BT596" s="11"/>
      <c r="BU596" s="11"/>
      <c r="BV596" s="11"/>
      <c r="BW596" s="11"/>
      <c r="BX596" s="11"/>
      <c r="BY596" s="11"/>
      <c r="BZ596" s="11"/>
      <c r="CA596" s="11"/>
      <c r="CB596" s="11"/>
      <c r="CC596" s="11"/>
      <c r="CD596" s="11"/>
      <c r="CE596" s="11"/>
      <c r="CF596" s="11"/>
      <c r="CG596" s="11"/>
      <c r="CH596" s="11"/>
      <c r="CI596" s="11"/>
      <c r="CJ596" s="11"/>
      <c r="CK596" s="11"/>
      <c r="CL596" s="11"/>
      <c r="CM596" s="11"/>
      <c r="CN596" s="11"/>
      <c r="CO596" s="11"/>
      <c r="CP596" s="11"/>
      <c r="CQ596" s="11"/>
      <c r="CR596" s="11"/>
      <c r="CS596" s="11"/>
      <c r="CT596" s="11"/>
      <c r="CU596" s="11"/>
      <c r="CV596" s="11"/>
      <c r="CW596" s="11"/>
      <c r="CX596" s="11"/>
      <c r="CY596" s="11"/>
      <c r="CZ596" s="11"/>
      <c r="DA596" s="11"/>
      <c r="DB596" s="11"/>
      <c r="DC596" s="11"/>
      <c r="DD596" s="11"/>
      <c r="DF596" s="11">
        <f t="shared" si="30"/>
        <v>16</v>
      </c>
      <c r="DG596" s="11">
        <f t="shared" si="31"/>
        <v>19</v>
      </c>
      <c r="DH596" s="20">
        <f t="shared" ca="1" si="32"/>
        <v>0</v>
      </c>
      <c r="DI596" s="11">
        <v>1</v>
      </c>
    </row>
    <row r="597" spans="1:113" x14ac:dyDescent="0.25">
      <c r="A597" s="11" t="s">
        <v>57</v>
      </c>
      <c r="B597" s="11" t="s">
        <v>56</v>
      </c>
      <c r="C597" s="11" t="s">
        <v>34</v>
      </c>
      <c r="D597" s="11" t="s">
        <v>56</v>
      </c>
      <c r="E597" s="11" t="s">
        <v>56</v>
      </c>
      <c r="F597" s="11" t="s">
        <v>56</v>
      </c>
      <c r="G597" s="11" t="s">
        <v>174</v>
      </c>
      <c r="H597" s="1">
        <v>42257</v>
      </c>
      <c r="I597" s="11">
        <v>16</v>
      </c>
      <c r="J597" s="11">
        <v>19</v>
      </c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1"/>
      <c r="BT597" s="11"/>
      <c r="BU597" s="11"/>
      <c r="BV597" s="11"/>
      <c r="BW597" s="11"/>
      <c r="BX597" s="11"/>
      <c r="BY597" s="11"/>
      <c r="BZ597" s="11"/>
      <c r="CA597" s="11"/>
      <c r="CB597" s="11"/>
      <c r="CC597" s="11"/>
      <c r="CD597" s="11"/>
      <c r="CE597" s="11"/>
      <c r="CF597" s="11"/>
      <c r="CG597" s="11"/>
      <c r="CH597" s="11"/>
      <c r="CI597" s="11"/>
      <c r="CJ597" s="11"/>
      <c r="CK597" s="11"/>
      <c r="CL597" s="11"/>
      <c r="CM597" s="11"/>
      <c r="CN597" s="11"/>
      <c r="CO597" s="11"/>
      <c r="CP597" s="11"/>
      <c r="CQ597" s="11"/>
      <c r="CR597" s="11"/>
      <c r="CS597" s="11"/>
      <c r="CT597" s="11"/>
      <c r="CU597" s="11"/>
      <c r="CV597" s="11"/>
      <c r="CW597" s="11"/>
      <c r="CX597" s="11"/>
      <c r="CY597" s="11"/>
      <c r="CZ597" s="11"/>
      <c r="DA597" s="11"/>
      <c r="DB597" s="11"/>
      <c r="DC597" s="11"/>
      <c r="DD597" s="11"/>
      <c r="DF597" s="11">
        <f t="shared" si="30"/>
        <v>16</v>
      </c>
      <c r="DG597" s="11">
        <f t="shared" si="31"/>
        <v>19</v>
      </c>
      <c r="DH597" s="20">
        <f t="shared" ca="1" si="32"/>
        <v>0</v>
      </c>
      <c r="DI597" s="11">
        <v>1</v>
      </c>
    </row>
    <row r="598" spans="1:113" x14ac:dyDescent="0.25">
      <c r="A598" s="11" t="s">
        <v>57</v>
      </c>
      <c r="B598" s="11" t="s">
        <v>56</v>
      </c>
      <c r="C598" s="11" t="s">
        <v>34</v>
      </c>
      <c r="D598" s="11" t="s">
        <v>56</v>
      </c>
      <c r="E598" s="11" t="s">
        <v>56</v>
      </c>
      <c r="F598" s="11" t="s">
        <v>56</v>
      </c>
      <c r="G598" s="11" t="s">
        <v>174</v>
      </c>
      <c r="H598" s="1">
        <v>42258</v>
      </c>
      <c r="I598" s="11">
        <v>16</v>
      </c>
      <c r="J598" s="11">
        <v>19</v>
      </c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  <c r="BS598" s="11"/>
      <c r="BT598" s="11"/>
      <c r="BU598" s="11"/>
      <c r="BV598" s="11"/>
      <c r="BW598" s="11"/>
      <c r="BX598" s="11"/>
      <c r="BY598" s="11"/>
      <c r="BZ598" s="11"/>
      <c r="CA598" s="11"/>
      <c r="CB598" s="11"/>
      <c r="CC598" s="11"/>
      <c r="CD598" s="11"/>
      <c r="CE598" s="11"/>
      <c r="CF598" s="11"/>
      <c r="CG598" s="11"/>
      <c r="CH598" s="11"/>
      <c r="CI598" s="11"/>
      <c r="CJ598" s="11"/>
      <c r="CK598" s="11"/>
      <c r="CL598" s="11"/>
      <c r="CM598" s="11"/>
      <c r="CN598" s="11"/>
      <c r="CO598" s="11"/>
      <c r="CP598" s="11"/>
      <c r="CQ598" s="11"/>
      <c r="CR598" s="11"/>
      <c r="CS598" s="11"/>
      <c r="CT598" s="11"/>
      <c r="CU598" s="11"/>
      <c r="CV598" s="11"/>
      <c r="CW598" s="11"/>
      <c r="CX598" s="11"/>
      <c r="CY598" s="11"/>
      <c r="CZ598" s="11"/>
      <c r="DA598" s="11"/>
      <c r="DB598" s="11"/>
      <c r="DC598" s="11"/>
      <c r="DD598" s="11"/>
      <c r="DF598" s="11">
        <f t="shared" si="30"/>
        <v>16</v>
      </c>
      <c r="DG598" s="11">
        <f t="shared" si="31"/>
        <v>19</v>
      </c>
      <c r="DH598" s="20">
        <f t="shared" ca="1" si="32"/>
        <v>0</v>
      </c>
      <c r="DI598" s="11">
        <v>1</v>
      </c>
    </row>
    <row r="599" spans="1:113" x14ac:dyDescent="0.25">
      <c r="A599" s="11" t="s">
        <v>57</v>
      </c>
      <c r="B599" s="11" t="s">
        <v>56</v>
      </c>
      <c r="C599" s="11" t="s">
        <v>34</v>
      </c>
      <c r="D599" s="11" t="s">
        <v>56</v>
      </c>
      <c r="E599" s="11" t="s">
        <v>56</v>
      </c>
      <c r="F599" s="11" t="s">
        <v>56</v>
      </c>
      <c r="G599" s="11" t="s">
        <v>174</v>
      </c>
      <c r="H599" s="1">
        <v>42268</v>
      </c>
      <c r="I599" s="11">
        <v>16</v>
      </c>
      <c r="J599" s="11">
        <v>19</v>
      </c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  <c r="BT599" s="11"/>
      <c r="BU599" s="11"/>
      <c r="BV599" s="11"/>
      <c r="BW599" s="11"/>
      <c r="BX599" s="11"/>
      <c r="BY599" s="11"/>
      <c r="BZ599" s="11"/>
      <c r="CA599" s="11"/>
      <c r="CB599" s="11"/>
      <c r="CC599" s="11"/>
      <c r="CD599" s="11"/>
      <c r="CE599" s="11"/>
      <c r="CF599" s="11"/>
      <c r="CG599" s="11"/>
      <c r="CH599" s="11"/>
      <c r="CI599" s="11"/>
      <c r="CJ599" s="11"/>
      <c r="CK599" s="11"/>
      <c r="CL599" s="11"/>
      <c r="CM599" s="11"/>
      <c r="CN599" s="11"/>
      <c r="CO599" s="11"/>
      <c r="CP599" s="11"/>
      <c r="CQ599" s="11"/>
      <c r="CR599" s="11"/>
      <c r="CS599" s="11"/>
      <c r="CT599" s="11"/>
      <c r="CU599" s="11"/>
      <c r="CV599" s="11"/>
      <c r="CW599" s="11"/>
      <c r="CX599" s="11"/>
      <c r="CY599" s="11"/>
      <c r="CZ599" s="11"/>
      <c r="DA599" s="11"/>
      <c r="DB599" s="11"/>
      <c r="DC599" s="11"/>
      <c r="DD599" s="11"/>
      <c r="DF599" s="11">
        <f t="shared" si="30"/>
        <v>16</v>
      </c>
      <c r="DG599" s="11">
        <f t="shared" si="31"/>
        <v>19</v>
      </c>
      <c r="DH599" s="20">
        <f t="shared" ca="1" si="32"/>
        <v>0</v>
      </c>
      <c r="DI599" s="11">
        <v>1</v>
      </c>
    </row>
    <row r="600" spans="1:113" x14ac:dyDescent="0.25">
      <c r="A600" s="11" t="s">
        <v>57</v>
      </c>
      <c r="B600" s="11" t="s">
        <v>56</v>
      </c>
      <c r="C600" s="11" t="s">
        <v>34</v>
      </c>
      <c r="D600" s="11" t="s">
        <v>56</v>
      </c>
      <c r="E600" s="11" t="s">
        <v>56</v>
      </c>
      <c r="F600" s="11" t="s">
        <v>56</v>
      </c>
      <c r="G600" s="11" t="s">
        <v>174</v>
      </c>
      <c r="H600" s="1">
        <v>42271</v>
      </c>
      <c r="I600" s="11">
        <v>19</v>
      </c>
      <c r="J600" s="11">
        <v>19</v>
      </c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1"/>
      <c r="BT600" s="11"/>
      <c r="BU600" s="11"/>
      <c r="BV600" s="11"/>
      <c r="BW600" s="11"/>
      <c r="BX600" s="11"/>
      <c r="BY600" s="11"/>
      <c r="BZ600" s="11"/>
      <c r="CA600" s="11"/>
      <c r="CB600" s="11"/>
      <c r="CC600" s="11"/>
      <c r="CD600" s="11"/>
      <c r="CE600" s="11"/>
      <c r="CF600" s="11"/>
      <c r="CG600" s="11"/>
      <c r="CH600" s="11"/>
      <c r="CI600" s="11"/>
      <c r="CJ600" s="11"/>
      <c r="CK600" s="11"/>
      <c r="CL600" s="11"/>
      <c r="CM600" s="11"/>
      <c r="CN600" s="11"/>
      <c r="CO600" s="11"/>
      <c r="CP600" s="11"/>
      <c r="CQ600" s="11"/>
      <c r="CR600" s="11"/>
      <c r="CS600" s="11"/>
      <c r="CT600" s="11"/>
      <c r="CU600" s="11"/>
      <c r="CV600" s="11"/>
      <c r="CW600" s="11"/>
      <c r="CX600" s="11"/>
      <c r="CY600" s="11"/>
      <c r="CZ600" s="11"/>
      <c r="DA600" s="11"/>
      <c r="DB600" s="11"/>
      <c r="DC600" s="11"/>
      <c r="DD600" s="11"/>
      <c r="DF600" s="11">
        <f t="shared" si="30"/>
        <v>19</v>
      </c>
      <c r="DG600" s="11">
        <f t="shared" si="31"/>
        <v>19</v>
      </c>
      <c r="DH600" s="20">
        <f t="shared" ca="1" si="32"/>
        <v>0</v>
      </c>
      <c r="DI600" s="11">
        <v>1</v>
      </c>
    </row>
    <row r="601" spans="1:113" x14ac:dyDescent="0.25">
      <c r="A601" s="11" t="s">
        <v>57</v>
      </c>
      <c r="B601" s="11" t="s">
        <v>56</v>
      </c>
      <c r="C601" s="11" t="s">
        <v>34</v>
      </c>
      <c r="D601" s="11" t="s">
        <v>56</v>
      </c>
      <c r="E601" s="11" t="s">
        <v>56</v>
      </c>
      <c r="F601" s="11" t="s">
        <v>56</v>
      </c>
      <c r="G601" s="11" t="s">
        <v>174</v>
      </c>
      <c r="H601" s="1">
        <v>42272</v>
      </c>
      <c r="I601" s="11">
        <v>18</v>
      </c>
      <c r="J601" s="11">
        <v>19</v>
      </c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  <c r="BT601" s="11"/>
      <c r="BU601" s="11"/>
      <c r="BV601" s="11"/>
      <c r="BW601" s="11"/>
      <c r="BX601" s="11"/>
      <c r="BY601" s="11"/>
      <c r="BZ601" s="11"/>
      <c r="CA601" s="11"/>
      <c r="CB601" s="11"/>
      <c r="CC601" s="11"/>
      <c r="CD601" s="11"/>
      <c r="CE601" s="11"/>
      <c r="CF601" s="11"/>
      <c r="CG601" s="11"/>
      <c r="CH601" s="11"/>
      <c r="CI601" s="11"/>
      <c r="CJ601" s="11"/>
      <c r="CK601" s="11"/>
      <c r="CL601" s="11"/>
      <c r="CM601" s="11"/>
      <c r="CN601" s="11"/>
      <c r="CO601" s="11"/>
      <c r="CP601" s="11"/>
      <c r="CQ601" s="11"/>
      <c r="CR601" s="11"/>
      <c r="CS601" s="11"/>
      <c r="CT601" s="11"/>
      <c r="CU601" s="11"/>
      <c r="CV601" s="11"/>
      <c r="CW601" s="11"/>
      <c r="CX601" s="11"/>
      <c r="CY601" s="11"/>
      <c r="CZ601" s="11"/>
      <c r="DA601" s="11"/>
      <c r="DB601" s="11"/>
      <c r="DC601" s="11"/>
      <c r="DD601" s="11"/>
      <c r="DF601" s="11">
        <f t="shared" si="30"/>
        <v>18</v>
      </c>
      <c r="DG601" s="11">
        <f t="shared" si="31"/>
        <v>19</v>
      </c>
      <c r="DH601" s="20">
        <f t="shared" ca="1" si="32"/>
        <v>0</v>
      </c>
      <c r="DI601" s="11">
        <v>1</v>
      </c>
    </row>
    <row r="602" spans="1:113" x14ac:dyDescent="0.25">
      <c r="A602" s="11" t="s">
        <v>57</v>
      </c>
      <c r="B602" s="11" t="s">
        <v>56</v>
      </c>
      <c r="C602" s="11" t="s">
        <v>34</v>
      </c>
      <c r="D602" s="11" t="s">
        <v>56</v>
      </c>
      <c r="E602" s="11" t="s">
        <v>56</v>
      </c>
      <c r="F602" s="11" t="s">
        <v>56</v>
      </c>
      <c r="G602" s="11" t="s">
        <v>174</v>
      </c>
      <c r="H602" s="1">
        <v>42276</v>
      </c>
      <c r="I602" s="11">
        <v>18</v>
      </c>
      <c r="J602" s="11">
        <v>18</v>
      </c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  <c r="BT602" s="11"/>
      <c r="BU602" s="11"/>
      <c r="BV602" s="11"/>
      <c r="BW602" s="11"/>
      <c r="BX602" s="11"/>
      <c r="BY602" s="11"/>
      <c r="BZ602" s="11"/>
      <c r="CA602" s="11"/>
      <c r="CB602" s="11"/>
      <c r="CC602" s="11"/>
      <c r="CD602" s="11"/>
      <c r="CE602" s="11"/>
      <c r="CF602" s="11"/>
      <c r="CG602" s="11"/>
      <c r="CH602" s="11"/>
      <c r="CI602" s="11"/>
      <c r="CJ602" s="11"/>
      <c r="CK602" s="11"/>
      <c r="CL602" s="11"/>
      <c r="CM602" s="11"/>
      <c r="CN602" s="11"/>
      <c r="CO602" s="11"/>
      <c r="CP602" s="11"/>
      <c r="CQ602" s="11"/>
      <c r="CR602" s="11"/>
      <c r="CS602" s="11"/>
      <c r="CT602" s="11"/>
      <c r="CU602" s="11"/>
      <c r="CV602" s="11"/>
      <c r="CW602" s="11"/>
      <c r="CX602" s="11"/>
      <c r="CY602" s="11"/>
      <c r="CZ602" s="11"/>
      <c r="DA602" s="11"/>
      <c r="DB602" s="11"/>
      <c r="DC602" s="11"/>
      <c r="DD602" s="11"/>
      <c r="DF602" s="11">
        <f t="shared" si="30"/>
        <v>18</v>
      </c>
      <c r="DG602" s="11">
        <f t="shared" si="31"/>
        <v>18</v>
      </c>
      <c r="DH602" s="20">
        <f t="shared" ca="1" si="32"/>
        <v>0</v>
      </c>
      <c r="DI602" s="11">
        <v>1</v>
      </c>
    </row>
    <row r="603" spans="1:113" x14ac:dyDescent="0.25">
      <c r="A603" s="11" t="s">
        <v>57</v>
      </c>
      <c r="B603" s="11" t="s">
        <v>56</v>
      </c>
      <c r="C603" s="11" t="s">
        <v>34</v>
      </c>
      <c r="D603" s="11" t="s">
        <v>56</v>
      </c>
      <c r="E603" s="11" t="s">
        <v>56</v>
      </c>
      <c r="F603" s="11" t="s">
        <v>56</v>
      </c>
      <c r="G603" s="11" t="s">
        <v>174</v>
      </c>
      <c r="H603" s="1">
        <v>42285</v>
      </c>
      <c r="I603" s="11">
        <v>19</v>
      </c>
      <c r="J603" s="11">
        <v>19</v>
      </c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  <c r="BS603" s="11"/>
      <c r="BT603" s="11"/>
      <c r="BU603" s="11"/>
      <c r="BV603" s="11"/>
      <c r="BW603" s="11"/>
      <c r="BX603" s="11"/>
      <c r="BY603" s="11"/>
      <c r="BZ603" s="11"/>
      <c r="CA603" s="11"/>
      <c r="CB603" s="11"/>
      <c r="CC603" s="11"/>
      <c r="CD603" s="11"/>
      <c r="CE603" s="11"/>
      <c r="CF603" s="11"/>
      <c r="CG603" s="11"/>
      <c r="CH603" s="11"/>
      <c r="CI603" s="11"/>
      <c r="CJ603" s="11"/>
      <c r="CK603" s="11"/>
      <c r="CL603" s="11"/>
      <c r="CM603" s="11"/>
      <c r="CN603" s="11"/>
      <c r="CO603" s="11"/>
      <c r="CP603" s="11"/>
      <c r="CQ603" s="11"/>
      <c r="CR603" s="11"/>
      <c r="CS603" s="11"/>
      <c r="CT603" s="11"/>
      <c r="CU603" s="11"/>
      <c r="CV603" s="11"/>
      <c r="CW603" s="11"/>
      <c r="CX603" s="11"/>
      <c r="CY603" s="11"/>
      <c r="CZ603" s="11"/>
      <c r="DA603" s="11"/>
      <c r="DB603" s="11"/>
      <c r="DC603" s="11"/>
      <c r="DD603" s="11"/>
      <c r="DF603" s="11">
        <f t="shared" si="30"/>
        <v>19</v>
      </c>
      <c r="DG603" s="11">
        <f t="shared" si="31"/>
        <v>19</v>
      </c>
      <c r="DH603" s="20">
        <f t="shared" ca="1" si="32"/>
        <v>0</v>
      </c>
      <c r="DI603" s="11">
        <v>1</v>
      </c>
    </row>
    <row r="604" spans="1:113" x14ac:dyDescent="0.25">
      <c r="A604" s="11" t="s">
        <v>57</v>
      </c>
      <c r="B604" s="11" t="s">
        <v>56</v>
      </c>
      <c r="C604" s="11" t="s">
        <v>34</v>
      </c>
      <c r="D604" s="11" t="s">
        <v>56</v>
      </c>
      <c r="E604" s="11" t="s">
        <v>56</v>
      </c>
      <c r="F604" s="11" t="s">
        <v>56</v>
      </c>
      <c r="G604" s="11" t="s">
        <v>174</v>
      </c>
      <c r="H604" s="1">
        <v>42286</v>
      </c>
      <c r="I604" s="11">
        <v>17</v>
      </c>
      <c r="J604" s="11">
        <v>19</v>
      </c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  <c r="BS604" s="11"/>
      <c r="BT604" s="11"/>
      <c r="BU604" s="11"/>
      <c r="BV604" s="11"/>
      <c r="BW604" s="11"/>
      <c r="BX604" s="11"/>
      <c r="BY604" s="11"/>
      <c r="BZ604" s="11"/>
      <c r="CA604" s="11"/>
      <c r="CB604" s="11"/>
      <c r="CC604" s="11"/>
      <c r="CD604" s="11"/>
      <c r="CE604" s="11"/>
      <c r="CF604" s="11"/>
      <c r="CG604" s="11"/>
      <c r="CH604" s="11"/>
      <c r="CI604" s="11"/>
      <c r="CJ604" s="11"/>
      <c r="CK604" s="11"/>
      <c r="CL604" s="11"/>
      <c r="CM604" s="11"/>
      <c r="CN604" s="11"/>
      <c r="CO604" s="11"/>
      <c r="CP604" s="11"/>
      <c r="CQ604" s="11"/>
      <c r="CR604" s="11"/>
      <c r="CS604" s="11"/>
      <c r="CT604" s="11"/>
      <c r="CU604" s="11"/>
      <c r="CV604" s="11"/>
      <c r="CW604" s="11"/>
      <c r="CX604" s="11"/>
      <c r="CY604" s="11"/>
      <c r="CZ604" s="11"/>
      <c r="DA604" s="11"/>
      <c r="DB604" s="11"/>
      <c r="DC604" s="11"/>
      <c r="DD604" s="11"/>
      <c r="DF604" s="11">
        <f t="shared" si="30"/>
        <v>17</v>
      </c>
      <c r="DG604" s="11">
        <f t="shared" si="31"/>
        <v>19</v>
      </c>
      <c r="DH604" s="20">
        <f t="shared" ca="1" si="32"/>
        <v>0</v>
      </c>
      <c r="DI604" s="11">
        <v>1</v>
      </c>
    </row>
    <row r="605" spans="1:113" x14ac:dyDescent="0.25">
      <c r="A605" s="11" t="s">
        <v>57</v>
      </c>
      <c r="B605" s="11" t="s">
        <v>56</v>
      </c>
      <c r="C605" s="11" t="s">
        <v>34</v>
      </c>
      <c r="D605" s="11" t="s">
        <v>56</v>
      </c>
      <c r="E605" s="11" t="s">
        <v>56</v>
      </c>
      <c r="F605" s="11" t="s">
        <v>56</v>
      </c>
      <c r="G605" s="11" t="s">
        <v>174</v>
      </c>
      <c r="H605" s="1">
        <v>42289</v>
      </c>
      <c r="I605" s="11">
        <v>19</v>
      </c>
      <c r="J605" s="11">
        <v>19</v>
      </c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1"/>
      <c r="BT605" s="11"/>
      <c r="BU605" s="11"/>
      <c r="BV605" s="11"/>
      <c r="BW605" s="11"/>
      <c r="BX605" s="11"/>
      <c r="BY605" s="11"/>
      <c r="BZ605" s="11"/>
      <c r="CA605" s="11"/>
      <c r="CB605" s="11"/>
      <c r="CC605" s="11"/>
      <c r="CD605" s="11"/>
      <c r="CE605" s="11"/>
      <c r="CF605" s="11"/>
      <c r="CG605" s="11"/>
      <c r="CH605" s="11"/>
      <c r="CI605" s="11"/>
      <c r="CJ605" s="11"/>
      <c r="CK605" s="11"/>
      <c r="CL605" s="11"/>
      <c r="CM605" s="11"/>
      <c r="CN605" s="11"/>
      <c r="CO605" s="11"/>
      <c r="CP605" s="11"/>
      <c r="CQ605" s="11"/>
      <c r="CR605" s="11"/>
      <c r="CS605" s="11"/>
      <c r="CT605" s="11"/>
      <c r="CU605" s="11"/>
      <c r="CV605" s="11"/>
      <c r="CW605" s="11"/>
      <c r="CX605" s="11"/>
      <c r="CY605" s="11"/>
      <c r="CZ605" s="11"/>
      <c r="DA605" s="11"/>
      <c r="DB605" s="11"/>
      <c r="DC605" s="11"/>
      <c r="DD605" s="11"/>
      <c r="DF605" s="11">
        <f t="shared" si="30"/>
        <v>19</v>
      </c>
      <c r="DG605" s="11">
        <f t="shared" si="31"/>
        <v>19</v>
      </c>
      <c r="DH605" s="20">
        <f t="shared" ca="1" si="32"/>
        <v>0</v>
      </c>
      <c r="DI605" s="11">
        <v>1</v>
      </c>
    </row>
    <row r="606" spans="1:113" x14ac:dyDescent="0.25">
      <c r="A606" s="11" t="s">
        <v>57</v>
      </c>
      <c r="B606" s="11" t="s">
        <v>56</v>
      </c>
      <c r="C606" s="11" t="s">
        <v>34</v>
      </c>
      <c r="D606" s="11" t="s">
        <v>56</v>
      </c>
      <c r="E606" s="11" t="s">
        <v>56</v>
      </c>
      <c r="F606" s="11" t="s">
        <v>56</v>
      </c>
      <c r="G606" s="11" t="s">
        <v>174</v>
      </c>
      <c r="H606" s="1">
        <v>42290</v>
      </c>
      <c r="I606" s="11">
        <v>17</v>
      </c>
      <c r="J606" s="11">
        <v>19</v>
      </c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11"/>
      <c r="BS606" s="11"/>
      <c r="BT606" s="11"/>
      <c r="BU606" s="11"/>
      <c r="BV606" s="11"/>
      <c r="BW606" s="11"/>
      <c r="BX606" s="11"/>
      <c r="BY606" s="11"/>
      <c r="BZ606" s="11"/>
      <c r="CA606" s="11"/>
      <c r="CB606" s="11"/>
      <c r="CC606" s="11"/>
      <c r="CD606" s="11"/>
      <c r="CE606" s="11"/>
      <c r="CF606" s="11"/>
      <c r="CG606" s="11"/>
      <c r="CH606" s="11"/>
      <c r="CI606" s="11"/>
      <c r="CJ606" s="11"/>
      <c r="CK606" s="11"/>
      <c r="CL606" s="11"/>
      <c r="CM606" s="11"/>
      <c r="CN606" s="11"/>
      <c r="CO606" s="11"/>
      <c r="CP606" s="11"/>
      <c r="CQ606" s="11"/>
      <c r="CR606" s="11"/>
      <c r="CS606" s="11"/>
      <c r="CT606" s="11"/>
      <c r="CU606" s="11"/>
      <c r="CV606" s="11"/>
      <c r="CW606" s="11"/>
      <c r="CX606" s="11"/>
      <c r="CY606" s="11"/>
      <c r="CZ606" s="11"/>
      <c r="DA606" s="11"/>
      <c r="DB606" s="11"/>
      <c r="DC606" s="11"/>
      <c r="DD606" s="11"/>
      <c r="DF606" s="11">
        <f t="shared" si="30"/>
        <v>17</v>
      </c>
      <c r="DG606" s="11">
        <f t="shared" si="31"/>
        <v>19</v>
      </c>
      <c r="DH606" s="20">
        <f t="shared" ca="1" si="32"/>
        <v>0</v>
      </c>
      <c r="DI606" s="11">
        <v>1</v>
      </c>
    </row>
    <row r="607" spans="1:113" x14ac:dyDescent="0.25">
      <c r="A607" s="11" t="s">
        <v>57</v>
      </c>
      <c r="B607" s="11" t="s">
        <v>56</v>
      </c>
      <c r="C607" s="11" t="s">
        <v>34</v>
      </c>
      <c r="D607" s="11" t="s">
        <v>56</v>
      </c>
      <c r="E607" s="11" t="s">
        <v>56</v>
      </c>
      <c r="F607" s="11" t="s">
        <v>56</v>
      </c>
      <c r="G607" s="11" t="s">
        <v>174</v>
      </c>
      <c r="H607" s="1">
        <v>42291</v>
      </c>
      <c r="I607" s="11">
        <v>18</v>
      </c>
      <c r="J607" s="11">
        <v>19</v>
      </c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I607" s="11"/>
      <c r="BJ607" s="11"/>
      <c r="BK607" s="11"/>
      <c r="BL607" s="11"/>
      <c r="BM607" s="11"/>
      <c r="BN607" s="11"/>
      <c r="BO607" s="11"/>
      <c r="BP607" s="11"/>
      <c r="BQ607" s="11"/>
      <c r="BR607" s="11"/>
      <c r="BS607" s="11"/>
      <c r="BT607" s="11"/>
      <c r="BU607" s="11"/>
      <c r="BV607" s="11"/>
      <c r="BW607" s="11"/>
      <c r="BX607" s="11"/>
      <c r="BY607" s="11"/>
      <c r="BZ607" s="11"/>
      <c r="CA607" s="11"/>
      <c r="CB607" s="11"/>
      <c r="CC607" s="11"/>
      <c r="CD607" s="11"/>
      <c r="CE607" s="11"/>
      <c r="CF607" s="11"/>
      <c r="CG607" s="11"/>
      <c r="CH607" s="11"/>
      <c r="CI607" s="11"/>
      <c r="CJ607" s="11"/>
      <c r="CK607" s="11"/>
      <c r="CL607" s="11"/>
      <c r="CM607" s="11"/>
      <c r="CN607" s="11"/>
      <c r="CO607" s="11"/>
      <c r="CP607" s="11"/>
      <c r="CQ607" s="11"/>
      <c r="CR607" s="11"/>
      <c r="CS607" s="11"/>
      <c r="CT607" s="11"/>
      <c r="CU607" s="11"/>
      <c r="CV607" s="11"/>
      <c r="CW607" s="11"/>
      <c r="CX607" s="11"/>
      <c r="CY607" s="11"/>
      <c r="CZ607" s="11"/>
      <c r="DA607" s="11"/>
      <c r="DB607" s="11"/>
      <c r="DC607" s="11"/>
      <c r="DD607" s="11"/>
      <c r="DF607" s="11">
        <f t="shared" si="30"/>
        <v>18</v>
      </c>
      <c r="DG607" s="11">
        <f t="shared" si="31"/>
        <v>19</v>
      </c>
      <c r="DH607" s="20">
        <f t="shared" ca="1" si="32"/>
        <v>0</v>
      </c>
      <c r="DI607" s="11">
        <v>1</v>
      </c>
    </row>
    <row r="608" spans="1:113" x14ac:dyDescent="0.25">
      <c r="A608" s="11" t="s">
        <v>57</v>
      </c>
      <c r="B608" s="11" t="s">
        <v>56</v>
      </c>
      <c r="C608" s="11" t="s">
        <v>34</v>
      </c>
      <c r="D608" s="11" t="s">
        <v>56</v>
      </c>
      <c r="E608" s="11" t="s">
        <v>56</v>
      </c>
      <c r="F608" s="11" t="s">
        <v>56</v>
      </c>
      <c r="G608" s="11" t="s">
        <v>174</v>
      </c>
      <c r="H608" s="1">
        <v>42292</v>
      </c>
      <c r="I608" s="11">
        <v>19</v>
      </c>
      <c r="J608" s="11">
        <v>19</v>
      </c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  <c r="BI608" s="11"/>
      <c r="BJ608" s="11"/>
      <c r="BK608" s="11"/>
      <c r="BL608" s="11"/>
      <c r="BM608" s="11"/>
      <c r="BN608" s="11"/>
      <c r="BO608" s="11"/>
      <c r="BP608" s="11"/>
      <c r="BQ608" s="11"/>
      <c r="BR608" s="11"/>
      <c r="BS608" s="11"/>
      <c r="BT608" s="11"/>
      <c r="BU608" s="11"/>
      <c r="BV608" s="11"/>
      <c r="BW608" s="11"/>
      <c r="BX608" s="11"/>
      <c r="BY608" s="11"/>
      <c r="BZ608" s="11"/>
      <c r="CA608" s="11"/>
      <c r="CB608" s="11"/>
      <c r="CC608" s="11"/>
      <c r="CD608" s="11"/>
      <c r="CE608" s="11"/>
      <c r="CF608" s="11"/>
      <c r="CG608" s="11"/>
      <c r="CH608" s="11"/>
      <c r="CI608" s="11"/>
      <c r="CJ608" s="11"/>
      <c r="CK608" s="11"/>
      <c r="CL608" s="11"/>
      <c r="CM608" s="11"/>
      <c r="CN608" s="11"/>
      <c r="CO608" s="11"/>
      <c r="CP608" s="11"/>
      <c r="CQ608" s="11"/>
      <c r="CR608" s="11"/>
      <c r="CS608" s="11"/>
      <c r="CT608" s="11"/>
      <c r="CU608" s="11"/>
      <c r="CV608" s="11"/>
      <c r="CW608" s="11"/>
      <c r="CX608" s="11"/>
      <c r="CY608" s="11"/>
      <c r="CZ608" s="11"/>
      <c r="DA608" s="11"/>
      <c r="DB608" s="11"/>
      <c r="DC608" s="11"/>
      <c r="DD608" s="11"/>
      <c r="DF608" s="11">
        <f t="shared" si="30"/>
        <v>19</v>
      </c>
      <c r="DG608" s="11">
        <f t="shared" si="31"/>
        <v>19</v>
      </c>
      <c r="DH608" s="20">
        <f t="shared" ca="1" si="32"/>
        <v>0</v>
      </c>
      <c r="DI608" s="11">
        <v>1</v>
      </c>
    </row>
    <row r="609" spans="1:113" x14ac:dyDescent="0.25">
      <c r="A609" s="11" t="s">
        <v>57</v>
      </c>
      <c r="B609" s="11" t="s">
        <v>56</v>
      </c>
      <c r="C609" s="11" t="s">
        <v>34</v>
      </c>
      <c r="D609" s="11" t="s">
        <v>56</v>
      </c>
      <c r="E609" s="11" t="s">
        <v>56</v>
      </c>
      <c r="F609" s="11" t="s">
        <v>56</v>
      </c>
      <c r="G609" s="11" t="s">
        <v>174</v>
      </c>
      <c r="H609" s="1">
        <v>42293</v>
      </c>
      <c r="I609" s="11">
        <v>19</v>
      </c>
      <c r="J609" s="11">
        <v>19</v>
      </c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1"/>
      <c r="BI609" s="11"/>
      <c r="BJ609" s="11"/>
      <c r="BK609" s="11"/>
      <c r="BL609" s="11"/>
      <c r="BM609" s="11"/>
      <c r="BN609" s="11"/>
      <c r="BO609" s="11"/>
      <c r="BP609" s="11"/>
      <c r="BQ609" s="11"/>
      <c r="BR609" s="11"/>
      <c r="BS609" s="11"/>
      <c r="BT609" s="11"/>
      <c r="BU609" s="11"/>
      <c r="BV609" s="11"/>
      <c r="BW609" s="11"/>
      <c r="BX609" s="11"/>
      <c r="BY609" s="11"/>
      <c r="BZ609" s="11"/>
      <c r="CA609" s="11"/>
      <c r="CB609" s="11"/>
      <c r="CC609" s="11"/>
      <c r="CD609" s="11"/>
      <c r="CE609" s="11"/>
      <c r="CF609" s="11"/>
      <c r="CG609" s="11"/>
      <c r="CH609" s="11"/>
      <c r="CI609" s="11"/>
      <c r="CJ609" s="11"/>
      <c r="CK609" s="11"/>
      <c r="CL609" s="11"/>
      <c r="CM609" s="11"/>
      <c r="CN609" s="11"/>
      <c r="CO609" s="11"/>
      <c r="CP609" s="11"/>
      <c r="CQ609" s="11"/>
      <c r="CR609" s="11"/>
      <c r="CS609" s="11"/>
      <c r="CT609" s="11"/>
      <c r="CU609" s="11"/>
      <c r="CV609" s="11"/>
      <c r="CW609" s="11"/>
      <c r="CX609" s="11"/>
      <c r="CY609" s="11"/>
      <c r="CZ609" s="11"/>
      <c r="DA609" s="11"/>
      <c r="DB609" s="11"/>
      <c r="DC609" s="11"/>
      <c r="DD609" s="11"/>
      <c r="DF609" s="11">
        <f t="shared" si="30"/>
        <v>19</v>
      </c>
      <c r="DG609" s="11">
        <f t="shared" si="31"/>
        <v>19</v>
      </c>
      <c r="DH609" s="20">
        <f t="shared" ca="1" si="32"/>
        <v>0</v>
      </c>
      <c r="DI609" s="11">
        <v>1</v>
      </c>
    </row>
    <row r="610" spans="1:113" x14ac:dyDescent="0.25">
      <c r="A610" s="11" t="s">
        <v>57</v>
      </c>
      <c r="B610" s="11" t="s">
        <v>56</v>
      </c>
      <c r="C610" s="11" t="s">
        <v>34</v>
      </c>
      <c r="D610" s="11" t="s">
        <v>56</v>
      </c>
      <c r="E610" s="11" t="s">
        <v>56</v>
      </c>
      <c r="F610" s="11" t="s">
        <v>56</v>
      </c>
      <c r="G610" s="11" t="s">
        <v>174</v>
      </c>
      <c r="H610" s="1">
        <v>42296</v>
      </c>
      <c r="I610" s="11">
        <v>19</v>
      </c>
      <c r="J610" s="11">
        <v>19</v>
      </c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  <c r="BT610" s="11"/>
      <c r="BU610" s="11"/>
      <c r="BV610" s="11"/>
      <c r="BW610" s="11"/>
      <c r="BX610" s="11"/>
      <c r="BY610" s="11"/>
      <c r="BZ610" s="11"/>
      <c r="CA610" s="11"/>
      <c r="CB610" s="11"/>
      <c r="CC610" s="11"/>
      <c r="CD610" s="11"/>
      <c r="CE610" s="11"/>
      <c r="CF610" s="11"/>
      <c r="CG610" s="11"/>
      <c r="CH610" s="11"/>
      <c r="CI610" s="11"/>
      <c r="CJ610" s="11"/>
      <c r="CK610" s="11"/>
      <c r="CL610" s="11"/>
      <c r="CM610" s="11"/>
      <c r="CN610" s="11"/>
      <c r="CO610" s="11"/>
      <c r="CP610" s="11"/>
      <c r="CQ610" s="11"/>
      <c r="CR610" s="11"/>
      <c r="CS610" s="11"/>
      <c r="CT610" s="11"/>
      <c r="CU610" s="11"/>
      <c r="CV610" s="11"/>
      <c r="CW610" s="11"/>
      <c r="CX610" s="11"/>
      <c r="CY610" s="11"/>
      <c r="CZ610" s="11"/>
      <c r="DA610" s="11"/>
      <c r="DB610" s="11"/>
      <c r="DC610" s="11"/>
      <c r="DD610" s="11"/>
      <c r="DF610" s="11">
        <f t="shared" si="30"/>
        <v>19</v>
      </c>
      <c r="DG610" s="11">
        <f t="shared" si="31"/>
        <v>19</v>
      </c>
      <c r="DH610" s="20">
        <f t="shared" ca="1" si="32"/>
        <v>0</v>
      </c>
      <c r="DI610" s="11">
        <v>1</v>
      </c>
    </row>
    <row r="611" spans="1:113" x14ac:dyDescent="0.25">
      <c r="A611" s="11" t="s">
        <v>57</v>
      </c>
      <c r="B611" s="11" t="s">
        <v>56</v>
      </c>
      <c r="C611" s="11" t="s">
        <v>34</v>
      </c>
      <c r="D611" s="11" t="s">
        <v>56</v>
      </c>
      <c r="E611" s="11" t="s">
        <v>56</v>
      </c>
      <c r="F611" s="11" t="s">
        <v>56</v>
      </c>
      <c r="G611" s="11" t="s">
        <v>174</v>
      </c>
      <c r="H611" s="1">
        <v>42303</v>
      </c>
      <c r="I611" s="11">
        <v>19</v>
      </c>
      <c r="J611" s="11">
        <v>19</v>
      </c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I611" s="11"/>
      <c r="BJ611" s="11"/>
      <c r="BK611" s="11"/>
      <c r="BL611" s="11"/>
      <c r="BM611" s="11"/>
      <c r="BN611" s="11"/>
      <c r="BO611" s="11"/>
      <c r="BP611" s="11"/>
      <c r="BQ611" s="11"/>
      <c r="BR611" s="11"/>
      <c r="BS611" s="11"/>
      <c r="BT611" s="11"/>
      <c r="BU611" s="11"/>
      <c r="BV611" s="11"/>
      <c r="BW611" s="11"/>
      <c r="BX611" s="11"/>
      <c r="BY611" s="11"/>
      <c r="BZ611" s="11"/>
      <c r="CA611" s="11"/>
      <c r="CB611" s="11"/>
      <c r="CC611" s="11"/>
      <c r="CD611" s="11"/>
      <c r="CE611" s="11"/>
      <c r="CF611" s="11"/>
      <c r="CG611" s="11"/>
      <c r="CH611" s="11"/>
      <c r="CI611" s="11"/>
      <c r="CJ611" s="11"/>
      <c r="CK611" s="11"/>
      <c r="CL611" s="11"/>
      <c r="CM611" s="11"/>
      <c r="CN611" s="11"/>
      <c r="CO611" s="11"/>
      <c r="CP611" s="11"/>
      <c r="CQ611" s="11"/>
      <c r="CR611" s="11"/>
      <c r="CS611" s="11"/>
      <c r="CT611" s="11"/>
      <c r="CU611" s="11"/>
      <c r="CV611" s="11"/>
      <c r="CW611" s="11"/>
      <c r="CX611" s="11"/>
      <c r="CY611" s="11"/>
      <c r="CZ611" s="11"/>
      <c r="DA611" s="11"/>
      <c r="DB611" s="11"/>
      <c r="DC611" s="11"/>
      <c r="DD611" s="11"/>
      <c r="DF611" s="11">
        <f t="shared" si="30"/>
        <v>19</v>
      </c>
      <c r="DG611" s="11">
        <f t="shared" si="31"/>
        <v>19</v>
      </c>
      <c r="DH611" s="20">
        <f t="shared" ca="1" si="32"/>
        <v>0</v>
      </c>
      <c r="DI611" s="11">
        <v>1</v>
      </c>
    </row>
    <row r="612" spans="1:113" x14ac:dyDescent="0.25">
      <c r="A612" s="11" t="s">
        <v>57</v>
      </c>
      <c r="B612" s="11" t="s">
        <v>56</v>
      </c>
      <c r="C612" s="11" t="s">
        <v>34</v>
      </c>
      <c r="D612" s="11" t="s">
        <v>56</v>
      </c>
      <c r="E612" s="11" t="s">
        <v>56</v>
      </c>
      <c r="F612" s="11" t="s">
        <v>56</v>
      </c>
      <c r="G612" s="11" t="s">
        <v>174</v>
      </c>
      <c r="H612" s="1">
        <v>42304</v>
      </c>
      <c r="I612" s="11">
        <v>19</v>
      </c>
      <c r="J612" s="11">
        <v>19</v>
      </c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I612" s="11"/>
      <c r="BJ612" s="11"/>
      <c r="BK612" s="11"/>
      <c r="BL612" s="11"/>
      <c r="BM612" s="11"/>
      <c r="BN612" s="11"/>
      <c r="BO612" s="11"/>
      <c r="BP612" s="11"/>
      <c r="BQ612" s="11"/>
      <c r="BR612" s="11"/>
      <c r="BS612" s="11"/>
      <c r="BT612" s="11"/>
      <c r="BU612" s="11"/>
      <c r="BV612" s="11"/>
      <c r="BW612" s="11"/>
      <c r="BX612" s="11"/>
      <c r="BY612" s="11"/>
      <c r="BZ612" s="11"/>
      <c r="CA612" s="11"/>
      <c r="CB612" s="11"/>
      <c r="CC612" s="11"/>
      <c r="CD612" s="11"/>
      <c r="CE612" s="11"/>
      <c r="CF612" s="11"/>
      <c r="CG612" s="11"/>
      <c r="CH612" s="11"/>
      <c r="CI612" s="11"/>
      <c r="CJ612" s="11"/>
      <c r="CK612" s="11"/>
      <c r="CL612" s="11"/>
      <c r="CM612" s="11"/>
      <c r="CN612" s="11"/>
      <c r="CO612" s="11"/>
      <c r="CP612" s="11"/>
      <c r="CQ612" s="11"/>
      <c r="CR612" s="11"/>
      <c r="CS612" s="11"/>
      <c r="CT612" s="11"/>
      <c r="CU612" s="11"/>
      <c r="CV612" s="11"/>
      <c r="CW612" s="11"/>
      <c r="CX612" s="11"/>
      <c r="CY612" s="11"/>
      <c r="CZ612" s="11"/>
      <c r="DA612" s="11"/>
      <c r="DB612" s="11"/>
      <c r="DC612" s="11"/>
      <c r="DD612" s="11"/>
      <c r="DF612" s="11">
        <f t="shared" si="30"/>
        <v>19</v>
      </c>
      <c r="DG612" s="11">
        <f t="shared" si="31"/>
        <v>19</v>
      </c>
      <c r="DH612" s="20">
        <f t="shared" ca="1" si="32"/>
        <v>0</v>
      </c>
      <c r="DI612" s="11">
        <v>1</v>
      </c>
    </row>
    <row r="613" spans="1:113" x14ac:dyDescent="0.25">
      <c r="A613" s="11" t="s">
        <v>57</v>
      </c>
      <c r="B613" s="11" t="s">
        <v>56</v>
      </c>
      <c r="C613" s="11" t="s">
        <v>34</v>
      </c>
      <c r="D613" s="11" t="s">
        <v>56</v>
      </c>
      <c r="E613" s="11" t="s">
        <v>56</v>
      </c>
      <c r="F613" s="11" t="s">
        <v>56</v>
      </c>
      <c r="G613" s="11" t="s">
        <v>174</v>
      </c>
      <c r="H613" s="1">
        <v>42305</v>
      </c>
      <c r="I613" s="11">
        <v>19</v>
      </c>
      <c r="J613" s="11">
        <v>19</v>
      </c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  <c r="BS613" s="11"/>
      <c r="BT613" s="11"/>
      <c r="BU613" s="11"/>
      <c r="BV613" s="11"/>
      <c r="BW613" s="11"/>
      <c r="BX613" s="11"/>
      <c r="BY613" s="11"/>
      <c r="BZ613" s="11"/>
      <c r="CA613" s="11"/>
      <c r="CB613" s="11"/>
      <c r="CC613" s="11"/>
      <c r="CD613" s="11"/>
      <c r="CE613" s="11"/>
      <c r="CF613" s="11"/>
      <c r="CG613" s="11"/>
      <c r="CH613" s="11"/>
      <c r="CI613" s="11"/>
      <c r="CJ613" s="11"/>
      <c r="CK613" s="11"/>
      <c r="CL613" s="11"/>
      <c r="CM613" s="11"/>
      <c r="CN613" s="11"/>
      <c r="CO613" s="11"/>
      <c r="CP613" s="11"/>
      <c r="CQ613" s="11"/>
      <c r="CR613" s="11"/>
      <c r="CS613" s="11"/>
      <c r="CT613" s="11"/>
      <c r="CU613" s="11"/>
      <c r="CV613" s="11"/>
      <c r="CW613" s="11"/>
      <c r="CX613" s="11"/>
      <c r="CY613" s="11"/>
      <c r="CZ613" s="11"/>
      <c r="DA613" s="11"/>
      <c r="DB613" s="11"/>
      <c r="DC613" s="11"/>
      <c r="DD613" s="11"/>
      <c r="DF613" s="11">
        <f t="shared" si="30"/>
        <v>19</v>
      </c>
      <c r="DG613" s="11">
        <f t="shared" si="31"/>
        <v>19</v>
      </c>
      <c r="DH613" s="20">
        <f t="shared" ca="1" si="32"/>
        <v>0</v>
      </c>
      <c r="DI613" s="11">
        <v>1</v>
      </c>
    </row>
    <row r="614" spans="1:113" x14ac:dyDescent="0.25">
      <c r="A614" s="11" t="s">
        <v>57</v>
      </c>
      <c r="B614" s="11" t="s">
        <v>56</v>
      </c>
      <c r="C614" s="11" t="s">
        <v>34</v>
      </c>
      <c r="D614" s="11" t="s">
        <v>56</v>
      </c>
      <c r="E614" s="11" t="s">
        <v>56</v>
      </c>
      <c r="F614" s="11" t="s">
        <v>56</v>
      </c>
      <c r="G614" s="11" t="s">
        <v>174</v>
      </c>
      <c r="H614" s="1">
        <v>42306</v>
      </c>
      <c r="I614" s="11">
        <v>19</v>
      </c>
      <c r="J614" s="11">
        <v>19</v>
      </c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11"/>
      <c r="BS614" s="11"/>
      <c r="BT614" s="11"/>
      <c r="BU614" s="11"/>
      <c r="BV614" s="11"/>
      <c r="BW614" s="11"/>
      <c r="BX614" s="11"/>
      <c r="BY614" s="11"/>
      <c r="BZ614" s="11"/>
      <c r="CA614" s="11"/>
      <c r="CB614" s="11"/>
      <c r="CC614" s="11"/>
      <c r="CD614" s="11"/>
      <c r="CE614" s="11"/>
      <c r="CF614" s="11"/>
      <c r="CG614" s="11"/>
      <c r="CH614" s="11"/>
      <c r="CI614" s="11"/>
      <c r="CJ614" s="11"/>
      <c r="CK614" s="11"/>
      <c r="CL614" s="11"/>
      <c r="CM614" s="11"/>
      <c r="CN614" s="11"/>
      <c r="CO614" s="11"/>
      <c r="CP614" s="11"/>
      <c r="CQ614" s="11"/>
      <c r="CR614" s="11"/>
      <c r="CS614" s="11"/>
      <c r="CT614" s="11"/>
      <c r="CU614" s="11"/>
      <c r="CV614" s="11"/>
      <c r="CW614" s="11"/>
      <c r="CX614" s="11"/>
      <c r="CY614" s="11"/>
      <c r="CZ614" s="11"/>
      <c r="DA614" s="11"/>
      <c r="DB614" s="11"/>
      <c r="DC614" s="11"/>
      <c r="DD614" s="11"/>
      <c r="DF614" s="11">
        <f t="shared" si="30"/>
        <v>19</v>
      </c>
      <c r="DG614" s="11">
        <f t="shared" si="31"/>
        <v>19</v>
      </c>
      <c r="DH614" s="20">
        <f t="shared" ca="1" si="32"/>
        <v>0</v>
      </c>
      <c r="DI614" s="11">
        <v>1</v>
      </c>
    </row>
    <row r="615" spans="1:113" x14ac:dyDescent="0.25">
      <c r="A615" s="11" t="s">
        <v>57</v>
      </c>
      <c r="B615" s="11" t="s">
        <v>56</v>
      </c>
      <c r="C615" s="11" t="s">
        <v>34</v>
      </c>
      <c r="D615" s="11" t="s">
        <v>56</v>
      </c>
      <c r="E615" s="11" t="s">
        <v>56</v>
      </c>
      <c r="F615" s="11" t="s">
        <v>56</v>
      </c>
      <c r="G615" s="11" t="s">
        <v>174</v>
      </c>
      <c r="H615" s="1">
        <v>42307</v>
      </c>
      <c r="I615" s="11">
        <v>19</v>
      </c>
      <c r="J615" s="11">
        <v>19</v>
      </c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11"/>
      <c r="BS615" s="11"/>
      <c r="BT615" s="11"/>
      <c r="BU615" s="11"/>
      <c r="BV615" s="11"/>
      <c r="BW615" s="11"/>
      <c r="BX615" s="11"/>
      <c r="BY615" s="11"/>
      <c r="BZ615" s="11"/>
      <c r="CA615" s="11"/>
      <c r="CB615" s="11"/>
      <c r="CC615" s="11"/>
      <c r="CD615" s="11"/>
      <c r="CE615" s="11"/>
      <c r="CF615" s="11"/>
      <c r="CG615" s="11"/>
      <c r="CH615" s="11"/>
      <c r="CI615" s="11"/>
      <c r="CJ615" s="11"/>
      <c r="CK615" s="11"/>
      <c r="CL615" s="11"/>
      <c r="CM615" s="11"/>
      <c r="CN615" s="11"/>
      <c r="CO615" s="11"/>
      <c r="CP615" s="11"/>
      <c r="CQ615" s="11"/>
      <c r="CR615" s="11"/>
      <c r="CS615" s="11"/>
      <c r="CT615" s="11"/>
      <c r="CU615" s="11"/>
      <c r="CV615" s="11"/>
      <c r="CW615" s="11"/>
      <c r="CX615" s="11"/>
      <c r="CY615" s="11"/>
      <c r="CZ615" s="11"/>
      <c r="DA615" s="11"/>
      <c r="DB615" s="11"/>
      <c r="DC615" s="11"/>
      <c r="DD615" s="11"/>
      <c r="DF615" s="11">
        <f t="shared" si="30"/>
        <v>19</v>
      </c>
      <c r="DG615" s="11">
        <f t="shared" si="31"/>
        <v>19</v>
      </c>
      <c r="DH615" s="20">
        <f t="shared" ca="1" si="32"/>
        <v>0</v>
      </c>
      <c r="DI615" s="11">
        <v>1</v>
      </c>
    </row>
    <row r="616" spans="1:113" x14ac:dyDescent="0.25">
      <c r="A616" s="11" t="s">
        <v>57</v>
      </c>
      <c r="B616" s="11" t="s">
        <v>56</v>
      </c>
      <c r="C616" s="11" t="s">
        <v>34</v>
      </c>
      <c r="D616" s="11" t="s">
        <v>56</v>
      </c>
      <c r="E616" s="11" t="s">
        <v>56</v>
      </c>
      <c r="F616" s="11" t="s">
        <v>56</v>
      </c>
      <c r="G616" s="11" t="s">
        <v>175</v>
      </c>
      <c r="H616" s="1">
        <v>42163</v>
      </c>
      <c r="I616" s="11">
        <v>15</v>
      </c>
      <c r="J616" s="11">
        <v>19</v>
      </c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11"/>
      <c r="BS616" s="11"/>
      <c r="BT616" s="11"/>
      <c r="BU616" s="11"/>
      <c r="BV616" s="11"/>
      <c r="BW616" s="11"/>
      <c r="BX616" s="11"/>
      <c r="BY616" s="11"/>
      <c r="BZ616" s="11"/>
      <c r="CA616" s="11"/>
      <c r="CB616" s="11"/>
      <c r="CC616" s="11"/>
      <c r="CD616" s="11"/>
      <c r="CE616" s="11"/>
      <c r="CF616" s="11"/>
      <c r="CG616" s="11"/>
      <c r="CH616" s="11"/>
      <c r="CI616" s="11"/>
      <c r="CJ616" s="11"/>
      <c r="CK616" s="11"/>
      <c r="CL616" s="11"/>
      <c r="CM616" s="11"/>
      <c r="CN616" s="11"/>
      <c r="CO616" s="11"/>
      <c r="CP616" s="11"/>
      <c r="CQ616" s="11"/>
      <c r="CR616" s="11"/>
      <c r="CS616" s="11"/>
      <c r="CT616" s="11"/>
      <c r="CU616" s="11"/>
      <c r="CV616" s="11"/>
      <c r="CW616" s="11"/>
      <c r="CX616" s="11"/>
      <c r="CY616" s="11"/>
      <c r="CZ616" s="11"/>
      <c r="DA616" s="11"/>
      <c r="DB616" s="11"/>
      <c r="DC616" s="11"/>
      <c r="DD616" s="11"/>
      <c r="DF616" s="11">
        <f t="shared" si="30"/>
        <v>15</v>
      </c>
      <c r="DG616" s="11">
        <f t="shared" si="31"/>
        <v>19</v>
      </c>
      <c r="DH616" s="20">
        <f t="shared" ca="1" si="32"/>
        <v>0</v>
      </c>
      <c r="DI616" s="11">
        <v>1</v>
      </c>
    </row>
    <row r="617" spans="1:113" x14ac:dyDescent="0.25">
      <c r="A617" s="11" t="s">
        <v>57</v>
      </c>
      <c r="B617" s="11" t="s">
        <v>56</v>
      </c>
      <c r="C617" s="11" t="s">
        <v>34</v>
      </c>
      <c r="D617" s="11" t="s">
        <v>56</v>
      </c>
      <c r="E617" s="11" t="s">
        <v>56</v>
      </c>
      <c r="F617" s="11" t="s">
        <v>56</v>
      </c>
      <c r="G617" s="11" t="s">
        <v>175</v>
      </c>
      <c r="H617" s="1">
        <v>42164</v>
      </c>
      <c r="I617" s="11">
        <v>14</v>
      </c>
      <c r="J617" s="11">
        <v>19</v>
      </c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I617" s="11"/>
      <c r="BJ617" s="11"/>
      <c r="BK617" s="11"/>
      <c r="BL617" s="11"/>
      <c r="BM617" s="11"/>
      <c r="BN617" s="11"/>
      <c r="BO617" s="11"/>
      <c r="BP617" s="11"/>
      <c r="BQ617" s="11"/>
      <c r="BR617" s="11"/>
      <c r="BS617" s="11"/>
      <c r="BT617" s="11"/>
      <c r="BU617" s="11"/>
      <c r="BV617" s="11"/>
      <c r="BW617" s="11"/>
      <c r="BX617" s="11"/>
      <c r="BY617" s="11"/>
      <c r="BZ617" s="11"/>
      <c r="CA617" s="11"/>
      <c r="CB617" s="11"/>
      <c r="CC617" s="11"/>
      <c r="CD617" s="11"/>
      <c r="CE617" s="11"/>
      <c r="CF617" s="11"/>
      <c r="CG617" s="11"/>
      <c r="CH617" s="11"/>
      <c r="CI617" s="11"/>
      <c r="CJ617" s="11"/>
      <c r="CK617" s="11"/>
      <c r="CL617" s="11"/>
      <c r="CM617" s="11"/>
      <c r="CN617" s="11"/>
      <c r="CO617" s="11"/>
      <c r="CP617" s="11"/>
      <c r="CQ617" s="11"/>
      <c r="CR617" s="11"/>
      <c r="CS617" s="11"/>
      <c r="CT617" s="11"/>
      <c r="CU617" s="11"/>
      <c r="CV617" s="11"/>
      <c r="CW617" s="11"/>
      <c r="CX617" s="11"/>
      <c r="CY617" s="11"/>
      <c r="CZ617" s="11"/>
      <c r="DA617" s="11"/>
      <c r="DB617" s="11"/>
      <c r="DC617" s="11"/>
      <c r="DD617" s="11"/>
      <c r="DF617" s="11">
        <f t="shared" si="30"/>
        <v>14</v>
      </c>
      <c r="DG617" s="11">
        <f t="shared" si="31"/>
        <v>19</v>
      </c>
      <c r="DH617" s="20">
        <f t="shared" ca="1" si="32"/>
        <v>0</v>
      </c>
      <c r="DI617" s="11">
        <v>1</v>
      </c>
    </row>
    <row r="618" spans="1:113" x14ac:dyDescent="0.25">
      <c r="A618" s="11" t="s">
        <v>57</v>
      </c>
      <c r="B618" s="11" t="s">
        <v>56</v>
      </c>
      <c r="C618" s="11" t="s">
        <v>34</v>
      </c>
      <c r="D618" s="11" t="s">
        <v>56</v>
      </c>
      <c r="E618" s="11" t="s">
        <v>56</v>
      </c>
      <c r="F618" s="11" t="s">
        <v>56</v>
      </c>
      <c r="G618" s="11" t="s">
        <v>175</v>
      </c>
      <c r="H618" s="1">
        <v>42180</v>
      </c>
      <c r="I618" s="11">
        <v>15</v>
      </c>
      <c r="J618" s="11">
        <v>19</v>
      </c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  <c r="BG618" s="11"/>
      <c r="BI618" s="11"/>
      <c r="BJ618" s="11"/>
      <c r="BK618" s="11"/>
      <c r="BL618" s="11"/>
      <c r="BM618" s="11"/>
      <c r="BN618" s="11"/>
      <c r="BO618" s="11"/>
      <c r="BP618" s="11"/>
      <c r="BQ618" s="11"/>
      <c r="BR618" s="11"/>
      <c r="BS618" s="11"/>
      <c r="BT618" s="11"/>
      <c r="BU618" s="11"/>
      <c r="BV618" s="11"/>
      <c r="BW618" s="11"/>
      <c r="BX618" s="11"/>
      <c r="BY618" s="11"/>
      <c r="BZ618" s="11"/>
      <c r="CA618" s="11"/>
      <c r="CB618" s="11"/>
      <c r="CC618" s="11"/>
      <c r="CD618" s="11"/>
      <c r="CE618" s="11"/>
      <c r="CF618" s="11"/>
      <c r="CG618" s="11"/>
      <c r="CH618" s="11"/>
      <c r="CI618" s="11"/>
      <c r="CJ618" s="11"/>
      <c r="CK618" s="11"/>
      <c r="CL618" s="11"/>
      <c r="CM618" s="11"/>
      <c r="CN618" s="11"/>
      <c r="CO618" s="11"/>
      <c r="CP618" s="11"/>
      <c r="CQ618" s="11"/>
      <c r="CR618" s="11"/>
      <c r="CS618" s="11"/>
      <c r="CT618" s="11"/>
      <c r="CU618" s="11"/>
      <c r="CV618" s="11"/>
      <c r="CW618" s="11"/>
      <c r="CX618" s="11"/>
      <c r="CY618" s="11"/>
      <c r="CZ618" s="11"/>
      <c r="DA618" s="11"/>
      <c r="DB618" s="11"/>
      <c r="DC618" s="11"/>
      <c r="DD618" s="11"/>
      <c r="DF618" s="11">
        <f t="shared" si="30"/>
        <v>15</v>
      </c>
      <c r="DG618" s="11">
        <f t="shared" si="31"/>
        <v>19</v>
      </c>
      <c r="DH618" s="20">
        <f t="shared" ca="1" si="32"/>
        <v>0</v>
      </c>
      <c r="DI618" s="11">
        <v>1</v>
      </c>
    </row>
    <row r="619" spans="1:113" x14ac:dyDescent="0.25">
      <c r="A619" s="11" t="s">
        <v>57</v>
      </c>
      <c r="B619" s="11" t="s">
        <v>56</v>
      </c>
      <c r="C619" s="11" t="s">
        <v>34</v>
      </c>
      <c r="D619" s="11" t="s">
        <v>56</v>
      </c>
      <c r="E619" s="11" t="s">
        <v>56</v>
      </c>
      <c r="F619" s="11" t="s">
        <v>56</v>
      </c>
      <c r="G619" s="11" t="s">
        <v>175</v>
      </c>
      <c r="H619" s="1">
        <v>42181</v>
      </c>
      <c r="I619" s="11">
        <v>17</v>
      </c>
      <c r="J619" s="11">
        <v>19</v>
      </c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  <c r="BG619" s="11"/>
      <c r="BI619" s="11"/>
      <c r="BJ619" s="11"/>
      <c r="BK619" s="11"/>
      <c r="BL619" s="11"/>
      <c r="BM619" s="11"/>
      <c r="BN619" s="11"/>
      <c r="BO619" s="11"/>
      <c r="BP619" s="11"/>
      <c r="BQ619" s="11"/>
      <c r="BR619" s="11"/>
      <c r="BS619" s="11"/>
      <c r="BT619" s="11"/>
      <c r="BU619" s="11"/>
      <c r="BV619" s="11"/>
      <c r="BW619" s="11"/>
      <c r="BX619" s="11"/>
      <c r="BY619" s="11"/>
      <c r="BZ619" s="11"/>
      <c r="CA619" s="11"/>
      <c r="CB619" s="11"/>
      <c r="CC619" s="11"/>
      <c r="CD619" s="11"/>
      <c r="CE619" s="11"/>
      <c r="CF619" s="11"/>
      <c r="CG619" s="11"/>
      <c r="CH619" s="11"/>
      <c r="CI619" s="11"/>
      <c r="CJ619" s="11"/>
      <c r="CK619" s="11"/>
      <c r="CL619" s="11"/>
      <c r="CM619" s="11"/>
      <c r="CN619" s="11"/>
      <c r="CO619" s="11"/>
      <c r="CP619" s="11"/>
      <c r="CQ619" s="11"/>
      <c r="CR619" s="11"/>
      <c r="CS619" s="11"/>
      <c r="CT619" s="11"/>
      <c r="CU619" s="11"/>
      <c r="CV619" s="11"/>
      <c r="CW619" s="11"/>
      <c r="CX619" s="11"/>
      <c r="CY619" s="11"/>
      <c r="CZ619" s="11"/>
      <c r="DA619" s="11"/>
      <c r="DB619" s="11"/>
      <c r="DC619" s="11"/>
      <c r="DD619" s="11"/>
      <c r="DF619" s="11">
        <f t="shared" si="30"/>
        <v>17</v>
      </c>
      <c r="DG619" s="11">
        <f t="shared" si="31"/>
        <v>19</v>
      </c>
      <c r="DH619" s="20">
        <f t="shared" ca="1" si="32"/>
        <v>0</v>
      </c>
      <c r="DI619" s="11">
        <v>1</v>
      </c>
    </row>
    <row r="620" spans="1:113" x14ac:dyDescent="0.25">
      <c r="A620" s="11" t="s">
        <v>57</v>
      </c>
      <c r="B620" s="11" t="s">
        <v>56</v>
      </c>
      <c r="C620" s="11" t="s">
        <v>34</v>
      </c>
      <c r="D620" s="11" t="s">
        <v>56</v>
      </c>
      <c r="E620" s="11" t="s">
        <v>56</v>
      </c>
      <c r="F620" s="11" t="s">
        <v>56</v>
      </c>
      <c r="G620" s="11" t="s">
        <v>175</v>
      </c>
      <c r="H620" s="1">
        <v>42184</v>
      </c>
      <c r="I620" s="11">
        <v>17</v>
      </c>
      <c r="J620" s="11">
        <v>19</v>
      </c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  <c r="BE620" s="11"/>
      <c r="BF620" s="11"/>
      <c r="BG620" s="11"/>
      <c r="BI620" s="11"/>
      <c r="BJ620" s="11"/>
      <c r="BK620" s="11"/>
      <c r="BL620" s="11"/>
      <c r="BM620" s="11"/>
      <c r="BN620" s="11"/>
      <c r="BO620" s="11"/>
      <c r="BP620" s="11"/>
      <c r="BQ620" s="11"/>
      <c r="BR620" s="11"/>
      <c r="BS620" s="11"/>
      <c r="BT620" s="11"/>
      <c r="BU620" s="11"/>
      <c r="BV620" s="11"/>
      <c r="BW620" s="11"/>
      <c r="BX620" s="11"/>
      <c r="BY620" s="11"/>
      <c r="BZ620" s="11"/>
      <c r="CA620" s="11"/>
      <c r="CB620" s="11"/>
      <c r="CC620" s="11"/>
      <c r="CD620" s="11"/>
      <c r="CE620" s="11"/>
      <c r="CF620" s="11"/>
      <c r="CG620" s="11"/>
      <c r="CH620" s="11"/>
      <c r="CI620" s="11"/>
      <c r="CJ620" s="11"/>
      <c r="CK620" s="11"/>
      <c r="CL620" s="11"/>
      <c r="CM620" s="11"/>
      <c r="CN620" s="11"/>
      <c r="CO620" s="11"/>
      <c r="CP620" s="11"/>
      <c r="CQ620" s="11"/>
      <c r="CR620" s="11"/>
      <c r="CS620" s="11"/>
      <c r="CT620" s="11"/>
      <c r="CU620" s="11"/>
      <c r="CV620" s="11"/>
      <c r="CW620" s="11"/>
      <c r="CX620" s="11"/>
      <c r="CY620" s="11"/>
      <c r="CZ620" s="11"/>
      <c r="DA620" s="11"/>
      <c r="DB620" s="11"/>
      <c r="DC620" s="11"/>
      <c r="DD620" s="11"/>
      <c r="DF620" s="11">
        <f t="shared" si="30"/>
        <v>17</v>
      </c>
      <c r="DG620" s="11">
        <f t="shared" si="31"/>
        <v>19</v>
      </c>
      <c r="DH620" s="20">
        <f t="shared" ca="1" si="32"/>
        <v>0</v>
      </c>
      <c r="DI620" s="11">
        <v>1</v>
      </c>
    </row>
    <row r="621" spans="1:113" x14ac:dyDescent="0.25">
      <c r="A621" s="11" t="s">
        <v>57</v>
      </c>
      <c r="B621" s="11" t="s">
        <v>56</v>
      </c>
      <c r="C621" s="11" t="s">
        <v>34</v>
      </c>
      <c r="D621" s="11" t="s">
        <v>56</v>
      </c>
      <c r="E621" s="11" t="s">
        <v>56</v>
      </c>
      <c r="F621" s="11" t="s">
        <v>56</v>
      </c>
      <c r="G621" s="11" t="s">
        <v>175</v>
      </c>
      <c r="H621" s="1">
        <v>42185</v>
      </c>
      <c r="I621" s="11">
        <v>16</v>
      </c>
      <c r="J621" s="11">
        <v>19</v>
      </c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/>
      <c r="BF621" s="11"/>
      <c r="BG621" s="11"/>
      <c r="BI621" s="11"/>
      <c r="BJ621" s="11"/>
      <c r="BK621" s="11"/>
      <c r="BL621" s="11"/>
      <c r="BM621" s="11"/>
      <c r="BN621" s="11"/>
      <c r="BO621" s="11"/>
      <c r="BP621" s="11"/>
      <c r="BQ621" s="11"/>
      <c r="BR621" s="11"/>
      <c r="BS621" s="11"/>
      <c r="BT621" s="11"/>
      <c r="BU621" s="11"/>
      <c r="BV621" s="11"/>
      <c r="BW621" s="11"/>
      <c r="BX621" s="11"/>
      <c r="BY621" s="11"/>
      <c r="BZ621" s="11"/>
      <c r="CA621" s="11"/>
      <c r="CB621" s="11"/>
      <c r="CC621" s="11"/>
      <c r="CD621" s="11"/>
      <c r="CE621" s="11"/>
      <c r="CF621" s="11"/>
      <c r="CG621" s="11"/>
      <c r="CH621" s="11"/>
      <c r="CI621" s="11"/>
      <c r="CJ621" s="11"/>
      <c r="CK621" s="11"/>
      <c r="CL621" s="11"/>
      <c r="CM621" s="11"/>
      <c r="CN621" s="11"/>
      <c r="CO621" s="11"/>
      <c r="CP621" s="11"/>
      <c r="CQ621" s="11"/>
      <c r="CR621" s="11"/>
      <c r="CS621" s="11"/>
      <c r="CT621" s="11"/>
      <c r="CU621" s="11"/>
      <c r="CV621" s="11"/>
      <c r="CW621" s="11"/>
      <c r="CX621" s="11"/>
      <c r="CY621" s="11"/>
      <c r="CZ621" s="11"/>
      <c r="DA621" s="11"/>
      <c r="DB621" s="11"/>
      <c r="DC621" s="11"/>
      <c r="DD621" s="11"/>
      <c r="DF621" s="11">
        <f t="shared" si="30"/>
        <v>16</v>
      </c>
      <c r="DG621" s="11">
        <f t="shared" si="31"/>
        <v>19</v>
      </c>
      <c r="DH621" s="20">
        <f t="shared" ca="1" si="32"/>
        <v>0</v>
      </c>
      <c r="DI621" s="11">
        <v>1</v>
      </c>
    </row>
    <row r="622" spans="1:113" x14ac:dyDescent="0.25">
      <c r="A622" s="11" t="s">
        <v>57</v>
      </c>
      <c r="B622" s="11" t="s">
        <v>56</v>
      </c>
      <c r="C622" s="11" t="s">
        <v>34</v>
      </c>
      <c r="D622" s="11" t="s">
        <v>56</v>
      </c>
      <c r="E622" s="11" t="s">
        <v>56</v>
      </c>
      <c r="F622" s="11" t="s">
        <v>56</v>
      </c>
      <c r="G622" s="11" t="s">
        <v>175</v>
      </c>
      <c r="H622" s="1">
        <v>42186</v>
      </c>
      <c r="I622" s="11">
        <v>14</v>
      </c>
      <c r="J622" s="11">
        <v>19</v>
      </c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/>
      <c r="BF622" s="11"/>
      <c r="BG622" s="11"/>
      <c r="BI622" s="11"/>
      <c r="BJ622" s="11"/>
      <c r="BK622" s="11"/>
      <c r="BL622" s="11"/>
      <c r="BM622" s="11"/>
      <c r="BN622" s="11"/>
      <c r="BO622" s="11"/>
      <c r="BP622" s="11"/>
      <c r="BQ622" s="11"/>
      <c r="BR622" s="11"/>
      <c r="BS622" s="11"/>
      <c r="BT622" s="11"/>
      <c r="BU622" s="11"/>
      <c r="BV622" s="11"/>
      <c r="BW622" s="11"/>
      <c r="BX622" s="11"/>
      <c r="BY622" s="11"/>
      <c r="BZ622" s="11"/>
      <c r="CA622" s="11"/>
      <c r="CB622" s="11"/>
      <c r="CC622" s="11"/>
      <c r="CD622" s="11"/>
      <c r="CE622" s="11"/>
      <c r="CF622" s="11"/>
      <c r="CG622" s="11"/>
      <c r="CH622" s="11"/>
      <c r="CI622" s="11"/>
      <c r="CJ622" s="11"/>
      <c r="CK622" s="11"/>
      <c r="CL622" s="11"/>
      <c r="CM622" s="11"/>
      <c r="CN622" s="11"/>
      <c r="CO622" s="11"/>
      <c r="CP622" s="11"/>
      <c r="CQ622" s="11"/>
      <c r="CR622" s="11"/>
      <c r="CS622" s="11"/>
      <c r="CT622" s="11"/>
      <c r="CU622" s="11"/>
      <c r="CV622" s="11"/>
      <c r="CW622" s="11"/>
      <c r="CX622" s="11"/>
      <c r="CY622" s="11"/>
      <c r="CZ622" s="11"/>
      <c r="DA622" s="11"/>
      <c r="DB622" s="11"/>
      <c r="DC622" s="11"/>
      <c r="DD622" s="11"/>
      <c r="DF622" s="11">
        <f t="shared" si="30"/>
        <v>14</v>
      </c>
      <c r="DG622" s="11">
        <f t="shared" si="31"/>
        <v>19</v>
      </c>
      <c r="DH622" s="20">
        <f t="shared" ca="1" si="32"/>
        <v>0</v>
      </c>
      <c r="DI622" s="11">
        <v>1</v>
      </c>
    </row>
    <row r="623" spans="1:113" x14ac:dyDescent="0.25">
      <c r="A623" s="11" t="s">
        <v>57</v>
      </c>
      <c r="B623" s="11" t="s">
        <v>56</v>
      </c>
      <c r="C623" s="11" t="s">
        <v>34</v>
      </c>
      <c r="D623" s="11" t="s">
        <v>56</v>
      </c>
      <c r="E623" s="11" t="s">
        <v>56</v>
      </c>
      <c r="F623" s="11" t="s">
        <v>56</v>
      </c>
      <c r="G623" s="11" t="s">
        <v>175</v>
      </c>
      <c r="H623" s="1">
        <v>42187</v>
      </c>
      <c r="I623" s="11">
        <v>17</v>
      </c>
      <c r="J623" s="11">
        <v>18</v>
      </c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  <c r="BS623" s="11"/>
      <c r="BT623" s="11"/>
      <c r="BU623" s="11"/>
      <c r="BV623" s="11"/>
      <c r="BW623" s="11"/>
      <c r="BX623" s="11"/>
      <c r="BY623" s="11"/>
      <c r="BZ623" s="11"/>
      <c r="CA623" s="11"/>
      <c r="CB623" s="11"/>
      <c r="CC623" s="11"/>
      <c r="CD623" s="11"/>
      <c r="CE623" s="11"/>
      <c r="CF623" s="11"/>
      <c r="CG623" s="11"/>
      <c r="CH623" s="11"/>
      <c r="CI623" s="11"/>
      <c r="CJ623" s="11"/>
      <c r="CK623" s="11"/>
      <c r="CL623" s="11"/>
      <c r="CM623" s="11"/>
      <c r="CN623" s="11"/>
      <c r="CO623" s="11"/>
      <c r="CP623" s="11"/>
      <c r="CQ623" s="11"/>
      <c r="CR623" s="11"/>
      <c r="CS623" s="11"/>
      <c r="CT623" s="11"/>
      <c r="CU623" s="11"/>
      <c r="CV623" s="11"/>
      <c r="CW623" s="11"/>
      <c r="CX623" s="11"/>
      <c r="CY623" s="11"/>
      <c r="CZ623" s="11"/>
      <c r="DA623" s="11"/>
      <c r="DB623" s="11"/>
      <c r="DC623" s="11"/>
      <c r="DD623" s="11"/>
      <c r="DF623" s="11">
        <f t="shared" si="30"/>
        <v>17</v>
      </c>
      <c r="DG623" s="11">
        <f t="shared" si="31"/>
        <v>18</v>
      </c>
      <c r="DH623" s="20">
        <f t="shared" ca="1" si="32"/>
        <v>0</v>
      </c>
      <c r="DI623" s="11">
        <v>1</v>
      </c>
    </row>
    <row r="624" spans="1:113" x14ac:dyDescent="0.25">
      <c r="A624" s="11" t="s">
        <v>57</v>
      </c>
      <c r="B624" s="11" t="s">
        <v>56</v>
      </c>
      <c r="C624" s="11" t="s">
        <v>34</v>
      </c>
      <c r="D624" s="11" t="s">
        <v>56</v>
      </c>
      <c r="E624" s="11" t="s">
        <v>56</v>
      </c>
      <c r="F624" s="11" t="s">
        <v>56</v>
      </c>
      <c r="G624" s="11" t="s">
        <v>175</v>
      </c>
      <c r="H624" s="1">
        <v>42213</v>
      </c>
      <c r="I624" s="11">
        <v>18</v>
      </c>
      <c r="J624" s="11">
        <v>19</v>
      </c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I624" s="11"/>
      <c r="BJ624" s="11"/>
      <c r="BK624" s="11"/>
      <c r="BL624" s="11"/>
      <c r="BM624" s="11"/>
      <c r="BN624" s="11"/>
      <c r="BO624" s="11"/>
      <c r="BP624" s="11"/>
      <c r="BQ624" s="11"/>
      <c r="BR624" s="11"/>
      <c r="BS624" s="11"/>
      <c r="BT624" s="11"/>
      <c r="BU624" s="11"/>
      <c r="BV624" s="11"/>
      <c r="BW624" s="11"/>
      <c r="BX624" s="11"/>
      <c r="BY624" s="11"/>
      <c r="BZ624" s="11"/>
      <c r="CA624" s="11"/>
      <c r="CB624" s="11"/>
      <c r="CC624" s="11"/>
      <c r="CD624" s="11"/>
      <c r="CE624" s="11"/>
      <c r="CF624" s="11"/>
      <c r="CG624" s="11"/>
      <c r="CH624" s="11"/>
      <c r="CI624" s="11"/>
      <c r="CJ624" s="11"/>
      <c r="CK624" s="11"/>
      <c r="CL624" s="11"/>
      <c r="CM624" s="11"/>
      <c r="CN624" s="11"/>
      <c r="CO624" s="11"/>
      <c r="CP624" s="11"/>
      <c r="CQ624" s="11"/>
      <c r="CR624" s="11"/>
      <c r="CS624" s="11"/>
      <c r="CT624" s="11"/>
      <c r="CU624" s="11"/>
      <c r="CV624" s="11"/>
      <c r="CW624" s="11"/>
      <c r="CX624" s="11"/>
      <c r="CY624" s="11"/>
      <c r="CZ624" s="11"/>
      <c r="DA624" s="11"/>
      <c r="DB624" s="11"/>
      <c r="DC624" s="11"/>
      <c r="DD624" s="11"/>
      <c r="DF624" s="11">
        <f t="shared" si="30"/>
        <v>18</v>
      </c>
      <c r="DG624" s="11">
        <f t="shared" si="31"/>
        <v>19</v>
      </c>
      <c r="DH624" s="20">
        <f t="shared" ca="1" si="32"/>
        <v>0</v>
      </c>
      <c r="DI624" s="11">
        <v>1</v>
      </c>
    </row>
    <row r="625" spans="1:113" x14ac:dyDescent="0.25">
      <c r="A625" s="11" t="s">
        <v>57</v>
      </c>
      <c r="B625" s="11" t="s">
        <v>56</v>
      </c>
      <c r="C625" s="11" t="s">
        <v>34</v>
      </c>
      <c r="D625" s="11" t="s">
        <v>56</v>
      </c>
      <c r="E625" s="11" t="s">
        <v>56</v>
      </c>
      <c r="F625" s="11" t="s">
        <v>56</v>
      </c>
      <c r="G625" s="11" t="s">
        <v>175</v>
      </c>
      <c r="H625" s="1">
        <v>42214</v>
      </c>
      <c r="I625" s="11">
        <v>17</v>
      </c>
      <c r="J625" s="11">
        <v>19</v>
      </c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11"/>
      <c r="BS625" s="11"/>
      <c r="BT625" s="11"/>
      <c r="BU625" s="11"/>
      <c r="BV625" s="11"/>
      <c r="BW625" s="11"/>
      <c r="BX625" s="11"/>
      <c r="BY625" s="11"/>
      <c r="BZ625" s="11"/>
      <c r="CA625" s="11"/>
      <c r="CB625" s="11"/>
      <c r="CC625" s="11"/>
      <c r="CD625" s="11"/>
      <c r="CE625" s="11"/>
      <c r="CF625" s="11"/>
      <c r="CG625" s="11"/>
      <c r="CH625" s="11"/>
      <c r="CI625" s="11"/>
      <c r="CJ625" s="11"/>
      <c r="CK625" s="11"/>
      <c r="CL625" s="11"/>
      <c r="CM625" s="11"/>
      <c r="CN625" s="11"/>
      <c r="CO625" s="11"/>
      <c r="CP625" s="11"/>
      <c r="CQ625" s="11"/>
      <c r="CR625" s="11"/>
      <c r="CS625" s="11"/>
      <c r="CT625" s="11"/>
      <c r="CU625" s="11"/>
      <c r="CV625" s="11"/>
      <c r="CW625" s="11"/>
      <c r="CX625" s="11"/>
      <c r="CY625" s="11"/>
      <c r="CZ625" s="11"/>
      <c r="DA625" s="11"/>
      <c r="DB625" s="11"/>
      <c r="DC625" s="11"/>
      <c r="DD625" s="11"/>
      <c r="DF625" s="11">
        <f t="shared" si="30"/>
        <v>17</v>
      </c>
      <c r="DG625" s="11">
        <f t="shared" si="31"/>
        <v>19</v>
      </c>
      <c r="DH625" s="20">
        <f t="shared" ca="1" si="32"/>
        <v>0</v>
      </c>
      <c r="DI625" s="11">
        <v>1</v>
      </c>
    </row>
    <row r="626" spans="1:113" x14ac:dyDescent="0.25">
      <c r="A626" s="11" t="s">
        <v>57</v>
      </c>
      <c r="B626" s="11" t="s">
        <v>56</v>
      </c>
      <c r="C626" s="11" t="s">
        <v>34</v>
      </c>
      <c r="D626" s="11" t="s">
        <v>56</v>
      </c>
      <c r="E626" s="11" t="s">
        <v>56</v>
      </c>
      <c r="F626" s="11" t="s">
        <v>56</v>
      </c>
      <c r="G626" s="11" t="s">
        <v>175</v>
      </c>
      <c r="H626" s="1">
        <v>42215</v>
      </c>
      <c r="I626" s="11">
        <v>17</v>
      </c>
      <c r="J626" s="11">
        <v>18</v>
      </c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  <c r="BI626" s="11"/>
      <c r="BJ626" s="11"/>
      <c r="BK626" s="11"/>
      <c r="BL626" s="11"/>
      <c r="BM626" s="11"/>
      <c r="BN626" s="11"/>
      <c r="BO626" s="11"/>
      <c r="BP626" s="11"/>
      <c r="BQ626" s="11"/>
      <c r="BR626" s="11"/>
      <c r="BS626" s="11"/>
      <c r="BT626" s="11"/>
      <c r="BU626" s="11"/>
      <c r="BV626" s="11"/>
      <c r="BW626" s="11"/>
      <c r="BX626" s="11"/>
      <c r="BY626" s="11"/>
      <c r="BZ626" s="11"/>
      <c r="CA626" s="11"/>
      <c r="CB626" s="11"/>
      <c r="CC626" s="11"/>
      <c r="CD626" s="11"/>
      <c r="CE626" s="11"/>
      <c r="CF626" s="11"/>
      <c r="CG626" s="11"/>
      <c r="CH626" s="11"/>
      <c r="CI626" s="11"/>
      <c r="CJ626" s="11"/>
      <c r="CK626" s="11"/>
      <c r="CL626" s="11"/>
      <c r="CM626" s="11"/>
      <c r="CN626" s="11"/>
      <c r="CO626" s="11"/>
      <c r="CP626" s="11"/>
      <c r="CQ626" s="11"/>
      <c r="CR626" s="11"/>
      <c r="CS626" s="11"/>
      <c r="CT626" s="11"/>
      <c r="CU626" s="11"/>
      <c r="CV626" s="11"/>
      <c r="CW626" s="11"/>
      <c r="CX626" s="11"/>
      <c r="CY626" s="11"/>
      <c r="CZ626" s="11"/>
      <c r="DA626" s="11"/>
      <c r="DB626" s="11"/>
      <c r="DC626" s="11"/>
      <c r="DD626" s="11"/>
      <c r="DF626" s="11">
        <f t="shared" si="30"/>
        <v>17</v>
      </c>
      <c r="DG626" s="11">
        <f t="shared" si="31"/>
        <v>18</v>
      </c>
      <c r="DH626" s="20">
        <f t="shared" ca="1" si="32"/>
        <v>0</v>
      </c>
      <c r="DI626" s="11">
        <v>1</v>
      </c>
    </row>
    <row r="627" spans="1:113" x14ac:dyDescent="0.25">
      <c r="A627" s="11" t="s">
        <v>57</v>
      </c>
      <c r="B627" s="11" t="s">
        <v>56</v>
      </c>
      <c r="C627" s="11" t="s">
        <v>34</v>
      </c>
      <c r="D627" s="11" t="s">
        <v>56</v>
      </c>
      <c r="E627" s="11" t="s">
        <v>56</v>
      </c>
      <c r="F627" s="11" t="s">
        <v>56</v>
      </c>
      <c r="G627" s="11" t="s">
        <v>175</v>
      </c>
      <c r="H627" s="1">
        <v>42222</v>
      </c>
      <c r="I627" s="11">
        <v>17</v>
      </c>
      <c r="J627" s="11">
        <v>18</v>
      </c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11"/>
      <c r="BS627" s="11"/>
      <c r="BT627" s="11"/>
      <c r="BU627" s="11"/>
      <c r="BV627" s="11"/>
      <c r="BW627" s="11"/>
      <c r="BX627" s="11"/>
      <c r="BY627" s="11"/>
      <c r="BZ627" s="11"/>
      <c r="CA627" s="11"/>
      <c r="CB627" s="11"/>
      <c r="CC627" s="11"/>
      <c r="CD627" s="11"/>
      <c r="CE627" s="11"/>
      <c r="CF627" s="11"/>
      <c r="CG627" s="11"/>
      <c r="CH627" s="11"/>
      <c r="CI627" s="11"/>
      <c r="CJ627" s="11"/>
      <c r="CK627" s="11"/>
      <c r="CL627" s="11"/>
      <c r="CM627" s="11"/>
      <c r="CN627" s="11"/>
      <c r="CO627" s="11"/>
      <c r="CP627" s="11"/>
      <c r="CQ627" s="11"/>
      <c r="CR627" s="11"/>
      <c r="CS627" s="11"/>
      <c r="CT627" s="11"/>
      <c r="CU627" s="11"/>
      <c r="CV627" s="11"/>
      <c r="CW627" s="11"/>
      <c r="CX627" s="11"/>
      <c r="CY627" s="11"/>
      <c r="CZ627" s="11"/>
      <c r="DA627" s="11"/>
      <c r="DB627" s="11"/>
      <c r="DC627" s="11"/>
      <c r="DD627" s="11"/>
      <c r="DF627" s="11">
        <f t="shared" si="30"/>
        <v>17</v>
      </c>
      <c r="DG627" s="11">
        <f t="shared" si="31"/>
        <v>18</v>
      </c>
      <c r="DH627" s="20">
        <f t="shared" ca="1" si="32"/>
        <v>0</v>
      </c>
      <c r="DI627" s="11">
        <v>1</v>
      </c>
    </row>
    <row r="628" spans="1:113" x14ac:dyDescent="0.25">
      <c r="A628" s="11" t="s">
        <v>57</v>
      </c>
      <c r="B628" s="11" t="s">
        <v>56</v>
      </c>
      <c r="C628" s="11" t="s">
        <v>34</v>
      </c>
      <c r="D628" s="11" t="s">
        <v>56</v>
      </c>
      <c r="E628" s="11" t="s">
        <v>56</v>
      </c>
      <c r="F628" s="11" t="s">
        <v>56</v>
      </c>
      <c r="G628" s="11" t="s">
        <v>175</v>
      </c>
      <c r="H628" s="1">
        <v>42229</v>
      </c>
      <c r="I628" s="11">
        <v>18</v>
      </c>
      <c r="J628" s="11">
        <v>19</v>
      </c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  <c r="BG628" s="11"/>
      <c r="BI628" s="11"/>
      <c r="BJ628" s="11"/>
      <c r="BK628" s="11"/>
      <c r="BL628" s="11"/>
      <c r="BM628" s="11"/>
      <c r="BN628" s="11"/>
      <c r="BO628" s="11"/>
      <c r="BP628" s="11"/>
      <c r="BQ628" s="11"/>
      <c r="BR628" s="11"/>
      <c r="BS628" s="11"/>
      <c r="BT628" s="11"/>
      <c r="BU628" s="11"/>
      <c r="BV628" s="11"/>
      <c r="BW628" s="11"/>
      <c r="BX628" s="11"/>
      <c r="BY628" s="11"/>
      <c r="BZ628" s="11"/>
      <c r="CA628" s="11"/>
      <c r="CB628" s="11"/>
      <c r="CC628" s="11"/>
      <c r="CD628" s="11"/>
      <c r="CE628" s="11"/>
      <c r="CF628" s="11"/>
      <c r="CG628" s="11"/>
      <c r="CH628" s="11"/>
      <c r="CI628" s="11"/>
      <c r="CJ628" s="11"/>
      <c r="CK628" s="11"/>
      <c r="CL628" s="11"/>
      <c r="CM628" s="11"/>
      <c r="CN628" s="11"/>
      <c r="CO628" s="11"/>
      <c r="CP628" s="11"/>
      <c r="CQ628" s="11"/>
      <c r="CR628" s="11"/>
      <c r="CS628" s="11"/>
      <c r="CT628" s="11"/>
      <c r="CU628" s="11"/>
      <c r="CV628" s="11"/>
      <c r="CW628" s="11"/>
      <c r="CX628" s="11"/>
      <c r="CY628" s="11"/>
      <c r="CZ628" s="11"/>
      <c r="DA628" s="11"/>
      <c r="DB628" s="11"/>
      <c r="DC628" s="11"/>
      <c r="DD628" s="11"/>
      <c r="DF628" s="11">
        <f t="shared" si="30"/>
        <v>18</v>
      </c>
      <c r="DG628" s="11">
        <f t="shared" si="31"/>
        <v>19</v>
      </c>
      <c r="DH628" s="20">
        <f t="shared" ca="1" si="32"/>
        <v>0</v>
      </c>
      <c r="DI628" s="11">
        <v>1</v>
      </c>
    </row>
    <row r="629" spans="1:113" x14ac:dyDescent="0.25">
      <c r="A629" s="11" t="s">
        <v>57</v>
      </c>
      <c r="B629" s="11" t="s">
        <v>56</v>
      </c>
      <c r="C629" s="11" t="s">
        <v>34</v>
      </c>
      <c r="D629" s="11" t="s">
        <v>56</v>
      </c>
      <c r="E629" s="11" t="s">
        <v>56</v>
      </c>
      <c r="F629" s="11" t="s">
        <v>56</v>
      </c>
      <c r="G629" s="11" t="s">
        <v>175</v>
      </c>
      <c r="H629" s="1">
        <v>42233</v>
      </c>
      <c r="I629" s="11">
        <v>17</v>
      </c>
      <c r="J629" s="11">
        <v>18</v>
      </c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  <c r="BI629" s="11"/>
      <c r="BJ629" s="11"/>
      <c r="BK629" s="11"/>
      <c r="BL629" s="11"/>
      <c r="BM629" s="11"/>
      <c r="BN629" s="11"/>
      <c r="BO629" s="11"/>
      <c r="BP629" s="11"/>
      <c r="BQ629" s="11"/>
      <c r="BR629" s="11"/>
      <c r="BS629" s="11"/>
      <c r="BT629" s="11"/>
      <c r="BU629" s="11"/>
      <c r="BV629" s="11"/>
      <c r="BW629" s="11"/>
      <c r="BX629" s="11"/>
      <c r="BY629" s="11"/>
      <c r="BZ629" s="11"/>
      <c r="CA629" s="11"/>
      <c r="CB629" s="11"/>
      <c r="CC629" s="11"/>
      <c r="CD629" s="11"/>
      <c r="CE629" s="11"/>
      <c r="CF629" s="11"/>
      <c r="CG629" s="11"/>
      <c r="CH629" s="11"/>
      <c r="CI629" s="11"/>
      <c r="CJ629" s="11"/>
      <c r="CK629" s="11"/>
      <c r="CL629" s="11"/>
      <c r="CM629" s="11"/>
      <c r="CN629" s="11"/>
      <c r="CO629" s="11"/>
      <c r="CP629" s="11"/>
      <c r="CQ629" s="11"/>
      <c r="CR629" s="11"/>
      <c r="CS629" s="11"/>
      <c r="CT629" s="11"/>
      <c r="CU629" s="11"/>
      <c r="CV629" s="11"/>
      <c r="CW629" s="11"/>
      <c r="CX629" s="11"/>
      <c r="CY629" s="11"/>
      <c r="CZ629" s="11"/>
      <c r="DA629" s="11"/>
      <c r="DB629" s="11"/>
      <c r="DC629" s="11"/>
      <c r="DD629" s="11"/>
      <c r="DF629" s="11">
        <f t="shared" si="30"/>
        <v>17</v>
      </c>
      <c r="DG629" s="11">
        <f t="shared" si="31"/>
        <v>18</v>
      </c>
      <c r="DH629" s="20">
        <f t="shared" ca="1" si="32"/>
        <v>0</v>
      </c>
      <c r="DI629" s="11">
        <v>1</v>
      </c>
    </row>
    <row r="630" spans="1:113" x14ac:dyDescent="0.25">
      <c r="A630" s="11" t="s">
        <v>57</v>
      </c>
      <c r="B630" s="11" t="s">
        <v>56</v>
      </c>
      <c r="C630" s="11" t="s">
        <v>34</v>
      </c>
      <c r="D630" s="11" t="s">
        <v>56</v>
      </c>
      <c r="E630" s="11" t="s">
        <v>56</v>
      </c>
      <c r="F630" s="11" t="s">
        <v>56</v>
      </c>
      <c r="G630" s="11" t="s">
        <v>175</v>
      </c>
      <c r="H630" s="1">
        <v>42242</v>
      </c>
      <c r="I630" s="11">
        <v>17</v>
      </c>
      <c r="J630" s="11">
        <v>19</v>
      </c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11"/>
      <c r="BS630" s="11"/>
      <c r="BT630" s="11"/>
      <c r="BU630" s="11"/>
      <c r="BV630" s="11"/>
      <c r="BW630" s="11"/>
      <c r="BX630" s="11"/>
      <c r="BY630" s="11"/>
      <c r="BZ630" s="11"/>
      <c r="CA630" s="11"/>
      <c r="CB630" s="11"/>
      <c r="CC630" s="11"/>
      <c r="CD630" s="11"/>
      <c r="CE630" s="11"/>
      <c r="CF630" s="11"/>
      <c r="CG630" s="11"/>
      <c r="CH630" s="11"/>
      <c r="CI630" s="11"/>
      <c r="CJ630" s="11"/>
      <c r="CK630" s="11"/>
      <c r="CL630" s="11"/>
      <c r="CM630" s="11"/>
      <c r="CN630" s="11"/>
      <c r="CO630" s="11"/>
      <c r="CP630" s="11"/>
      <c r="CQ630" s="11"/>
      <c r="CR630" s="11"/>
      <c r="CS630" s="11"/>
      <c r="CT630" s="11"/>
      <c r="CU630" s="11"/>
      <c r="CV630" s="11"/>
      <c r="CW630" s="11"/>
      <c r="CX630" s="11"/>
      <c r="CY630" s="11"/>
      <c r="CZ630" s="11"/>
      <c r="DA630" s="11"/>
      <c r="DB630" s="11"/>
      <c r="DC630" s="11"/>
      <c r="DD630" s="11"/>
      <c r="DF630" s="11">
        <f t="shared" si="30"/>
        <v>17</v>
      </c>
      <c r="DG630" s="11">
        <f t="shared" si="31"/>
        <v>19</v>
      </c>
      <c r="DH630" s="20">
        <f t="shared" ca="1" si="32"/>
        <v>0</v>
      </c>
      <c r="DI630" s="11">
        <v>1</v>
      </c>
    </row>
    <row r="631" spans="1:113" x14ac:dyDescent="0.25">
      <c r="A631" s="11" t="s">
        <v>57</v>
      </c>
      <c r="B631" s="11" t="s">
        <v>56</v>
      </c>
      <c r="C631" s="11" t="s">
        <v>34</v>
      </c>
      <c r="D631" s="11" t="s">
        <v>56</v>
      </c>
      <c r="E631" s="11" t="s">
        <v>56</v>
      </c>
      <c r="F631" s="11" t="s">
        <v>56</v>
      </c>
      <c r="G631" s="11" t="s">
        <v>175</v>
      </c>
      <c r="H631" s="1">
        <v>42244</v>
      </c>
      <c r="I631" s="11">
        <v>17</v>
      </c>
      <c r="J631" s="11">
        <v>19</v>
      </c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  <c r="BG631" s="11"/>
      <c r="BI631" s="11"/>
      <c r="BJ631" s="11"/>
      <c r="BK631" s="11"/>
      <c r="BL631" s="11"/>
      <c r="BM631" s="11"/>
      <c r="BN631" s="11"/>
      <c r="BO631" s="11"/>
      <c r="BP631" s="11"/>
      <c r="BQ631" s="11"/>
      <c r="BR631" s="11"/>
      <c r="BS631" s="11"/>
      <c r="BT631" s="11"/>
      <c r="BU631" s="11"/>
      <c r="BV631" s="11"/>
      <c r="BW631" s="11"/>
      <c r="BX631" s="11"/>
      <c r="BY631" s="11"/>
      <c r="BZ631" s="11"/>
      <c r="CA631" s="11"/>
      <c r="CB631" s="11"/>
      <c r="CC631" s="11"/>
      <c r="CD631" s="11"/>
      <c r="CE631" s="11"/>
      <c r="CF631" s="11"/>
      <c r="CG631" s="11"/>
      <c r="CH631" s="11"/>
      <c r="CI631" s="11"/>
      <c r="CJ631" s="11"/>
      <c r="CK631" s="11"/>
      <c r="CL631" s="11"/>
      <c r="CM631" s="11"/>
      <c r="CN631" s="11"/>
      <c r="CO631" s="11"/>
      <c r="CP631" s="11"/>
      <c r="CQ631" s="11"/>
      <c r="CR631" s="11"/>
      <c r="CS631" s="11"/>
      <c r="CT631" s="11"/>
      <c r="CU631" s="11"/>
      <c r="CV631" s="11"/>
      <c r="CW631" s="11"/>
      <c r="CX631" s="11"/>
      <c r="CY631" s="11"/>
      <c r="CZ631" s="11"/>
      <c r="DA631" s="11"/>
      <c r="DB631" s="11"/>
      <c r="DC631" s="11"/>
      <c r="DD631" s="11"/>
      <c r="DF631" s="11">
        <f t="shared" si="30"/>
        <v>17</v>
      </c>
      <c r="DG631" s="11">
        <f t="shared" si="31"/>
        <v>19</v>
      </c>
      <c r="DH631" s="20">
        <f t="shared" ca="1" si="32"/>
        <v>0</v>
      </c>
      <c r="DI631" s="11">
        <v>1</v>
      </c>
    </row>
    <row r="632" spans="1:113" x14ac:dyDescent="0.25">
      <c r="A632" s="11" t="s">
        <v>57</v>
      </c>
      <c r="B632" s="11" t="s">
        <v>56</v>
      </c>
      <c r="C632" s="11" t="s">
        <v>36</v>
      </c>
      <c r="D632" s="11" t="s">
        <v>56</v>
      </c>
      <c r="E632" s="11" t="s">
        <v>56</v>
      </c>
      <c r="F632" s="11" t="s">
        <v>56</v>
      </c>
      <c r="G632" s="11" t="s">
        <v>173</v>
      </c>
      <c r="H632" s="1">
        <v>41949</v>
      </c>
      <c r="I632" s="11">
        <v>18</v>
      </c>
      <c r="J632" s="11">
        <v>19</v>
      </c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  <c r="BS632" s="11"/>
      <c r="BT632" s="11"/>
      <c r="BU632" s="11"/>
      <c r="BV632" s="11"/>
      <c r="BW632" s="11"/>
      <c r="BX632" s="11"/>
      <c r="BY632" s="11"/>
      <c r="BZ632" s="11"/>
      <c r="CA632" s="11"/>
      <c r="CB632" s="11"/>
      <c r="CC632" s="11"/>
      <c r="CD632" s="11"/>
      <c r="CE632" s="11"/>
      <c r="CF632" s="11"/>
      <c r="CG632" s="11"/>
      <c r="CH632" s="11"/>
      <c r="CI632" s="11"/>
      <c r="CJ632" s="11"/>
      <c r="CK632" s="11"/>
      <c r="CL632" s="11"/>
      <c r="CM632" s="11"/>
      <c r="CN632" s="11"/>
      <c r="CO632" s="11"/>
      <c r="CP632" s="11"/>
      <c r="CQ632" s="11"/>
      <c r="CR632" s="11"/>
      <c r="CS632" s="11"/>
      <c r="CT632" s="11"/>
      <c r="CU632" s="11"/>
      <c r="CV632" s="11"/>
      <c r="CW632" s="11"/>
      <c r="CX632" s="11"/>
      <c r="CY632" s="11"/>
      <c r="CZ632" s="11"/>
      <c r="DA632" s="11"/>
      <c r="DB632" s="11"/>
      <c r="DC632" s="11"/>
      <c r="DD632" s="11"/>
      <c r="DF632" s="11">
        <f t="shared" si="30"/>
        <v>18</v>
      </c>
      <c r="DG632" s="11">
        <f t="shared" si="31"/>
        <v>19</v>
      </c>
      <c r="DH632" s="20">
        <f t="shared" ca="1" si="32"/>
        <v>0</v>
      </c>
      <c r="DI632" s="11">
        <v>1</v>
      </c>
    </row>
    <row r="633" spans="1:113" x14ac:dyDescent="0.25">
      <c r="A633" s="11" t="s">
        <v>57</v>
      </c>
      <c r="B633" s="11" t="s">
        <v>56</v>
      </c>
      <c r="C633" s="11" t="s">
        <v>36</v>
      </c>
      <c r="D633" s="11" t="s">
        <v>56</v>
      </c>
      <c r="E633" s="11" t="s">
        <v>56</v>
      </c>
      <c r="F633" s="11" t="s">
        <v>56</v>
      </c>
      <c r="G633" s="11" t="s">
        <v>173</v>
      </c>
      <c r="H633" s="1">
        <v>42163</v>
      </c>
      <c r="I633" s="11">
        <v>15</v>
      </c>
      <c r="J633" s="11">
        <v>18</v>
      </c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  <c r="BS633" s="11"/>
      <c r="BT633" s="11"/>
      <c r="BU633" s="11"/>
      <c r="BV633" s="11"/>
      <c r="BW633" s="11"/>
      <c r="BX633" s="11"/>
      <c r="BY633" s="11"/>
      <c r="BZ633" s="11"/>
      <c r="CA633" s="11"/>
      <c r="CB633" s="11"/>
      <c r="CC633" s="11"/>
      <c r="CD633" s="11"/>
      <c r="CE633" s="11"/>
      <c r="CF633" s="11"/>
      <c r="CG633" s="11"/>
      <c r="CH633" s="11"/>
      <c r="CI633" s="11"/>
      <c r="CJ633" s="11"/>
      <c r="CK633" s="11"/>
      <c r="CL633" s="11"/>
      <c r="CM633" s="11"/>
      <c r="CN633" s="11"/>
      <c r="CO633" s="11"/>
      <c r="CP633" s="11"/>
      <c r="CQ633" s="11"/>
      <c r="CR633" s="11"/>
      <c r="CS633" s="11"/>
      <c r="CT633" s="11"/>
      <c r="CU633" s="11"/>
      <c r="CV633" s="11"/>
      <c r="CW633" s="11"/>
      <c r="CX633" s="11"/>
      <c r="CY633" s="11"/>
      <c r="CZ633" s="11"/>
      <c r="DA633" s="11"/>
      <c r="DB633" s="11"/>
      <c r="DC633" s="11"/>
      <c r="DD633" s="11"/>
      <c r="DF633" s="11">
        <f t="shared" si="30"/>
        <v>15</v>
      </c>
      <c r="DG633" s="11">
        <f t="shared" si="31"/>
        <v>18</v>
      </c>
      <c r="DH633" s="20">
        <f t="shared" ca="1" si="32"/>
        <v>0</v>
      </c>
      <c r="DI633" s="11">
        <v>1</v>
      </c>
    </row>
    <row r="634" spans="1:113" x14ac:dyDescent="0.25">
      <c r="A634" s="11" t="s">
        <v>57</v>
      </c>
      <c r="B634" s="11" t="s">
        <v>56</v>
      </c>
      <c r="C634" s="11" t="s">
        <v>36</v>
      </c>
      <c r="D634" s="11" t="s">
        <v>56</v>
      </c>
      <c r="E634" s="11" t="s">
        <v>56</v>
      </c>
      <c r="F634" s="11" t="s">
        <v>56</v>
      </c>
      <c r="G634" s="11" t="s">
        <v>173</v>
      </c>
      <c r="H634" s="1">
        <v>42164</v>
      </c>
      <c r="I634" s="11">
        <v>15</v>
      </c>
      <c r="J634" s="11">
        <v>18</v>
      </c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11"/>
      <c r="BS634" s="11"/>
      <c r="BT634" s="11"/>
      <c r="BU634" s="11"/>
      <c r="BV634" s="11"/>
      <c r="BW634" s="11"/>
      <c r="BX634" s="11"/>
      <c r="BY634" s="11"/>
      <c r="BZ634" s="11"/>
      <c r="CA634" s="11"/>
      <c r="CB634" s="11"/>
      <c r="CC634" s="11"/>
      <c r="CD634" s="11"/>
      <c r="CE634" s="11"/>
      <c r="CF634" s="11"/>
      <c r="CG634" s="11"/>
      <c r="CH634" s="11"/>
      <c r="CI634" s="11"/>
      <c r="CJ634" s="11"/>
      <c r="CK634" s="11"/>
      <c r="CL634" s="11"/>
      <c r="CM634" s="11"/>
      <c r="CN634" s="11"/>
      <c r="CO634" s="11"/>
      <c r="CP634" s="11"/>
      <c r="CQ634" s="11"/>
      <c r="CR634" s="11"/>
      <c r="CS634" s="11"/>
      <c r="CT634" s="11"/>
      <c r="CU634" s="11"/>
      <c r="CV634" s="11"/>
      <c r="CW634" s="11"/>
      <c r="CX634" s="11"/>
      <c r="CY634" s="11"/>
      <c r="CZ634" s="11"/>
      <c r="DA634" s="11"/>
      <c r="DB634" s="11"/>
      <c r="DC634" s="11"/>
      <c r="DD634" s="11"/>
      <c r="DF634" s="11">
        <f t="shared" si="30"/>
        <v>15</v>
      </c>
      <c r="DG634" s="11">
        <f t="shared" si="31"/>
        <v>18</v>
      </c>
      <c r="DH634" s="20">
        <f t="shared" ca="1" si="32"/>
        <v>0</v>
      </c>
      <c r="DI634" s="11">
        <v>1</v>
      </c>
    </row>
    <row r="635" spans="1:113" x14ac:dyDescent="0.25">
      <c r="A635" s="11" t="s">
        <v>57</v>
      </c>
      <c r="B635" s="11" t="s">
        <v>56</v>
      </c>
      <c r="C635" s="11" t="s">
        <v>36</v>
      </c>
      <c r="D635" s="11" t="s">
        <v>56</v>
      </c>
      <c r="E635" s="11" t="s">
        <v>56</v>
      </c>
      <c r="F635" s="11" t="s">
        <v>56</v>
      </c>
      <c r="G635" s="11" t="s">
        <v>173</v>
      </c>
      <c r="H635" s="1">
        <v>42173</v>
      </c>
      <c r="I635" s="11">
        <v>17</v>
      </c>
      <c r="J635" s="11">
        <v>19</v>
      </c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  <c r="BS635" s="11"/>
      <c r="BT635" s="11"/>
      <c r="BU635" s="11"/>
      <c r="BV635" s="11"/>
      <c r="BW635" s="11"/>
      <c r="BX635" s="11"/>
      <c r="BY635" s="11"/>
      <c r="BZ635" s="11"/>
      <c r="CA635" s="11"/>
      <c r="CB635" s="11"/>
      <c r="CC635" s="11"/>
      <c r="CD635" s="11"/>
      <c r="CE635" s="11"/>
      <c r="CF635" s="11"/>
      <c r="CG635" s="11"/>
      <c r="CH635" s="11"/>
      <c r="CI635" s="11"/>
      <c r="CJ635" s="11"/>
      <c r="CK635" s="11"/>
      <c r="CL635" s="11"/>
      <c r="CM635" s="11"/>
      <c r="CN635" s="11"/>
      <c r="CO635" s="11"/>
      <c r="CP635" s="11"/>
      <c r="CQ635" s="11"/>
      <c r="CR635" s="11"/>
      <c r="CS635" s="11"/>
      <c r="CT635" s="11"/>
      <c r="CU635" s="11"/>
      <c r="CV635" s="11"/>
      <c r="CW635" s="11"/>
      <c r="CX635" s="11"/>
      <c r="CY635" s="11"/>
      <c r="CZ635" s="11"/>
      <c r="DA635" s="11"/>
      <c r="DB635" s="11"/>
      <c r="DC635" s="11"/>
      <c r="DD635" s="11"/>
      <c r="DF635" s="11">
        <f t="shared" ref="DF635:DF698" si="33">I635</f>
        <v>17</v>
      </c>
      <c r="DG635" s="11">
        <f t="shared" ref="DG635:DG698" si="34">J635</f>
        <v>19</v>
      </c>
      <c r="DH635" s="20">
        <f t="shared" ca="1" si="32"/>
        <v>0</v>
      </c>
      <c r="DI635" s="11">
        <v>1</v>
      </c>
    </row>
    <row r="636" spans="1:113" x14ac:dyDescent="0.25">
      <c r="A636" s="11" t="s">
        <v>57</v>
      </c>
      <c r="B636" s="11" t="s">
        <v>56</v>
      </c>
      <c r="C636" s="11" t="s">
        <v>36</v>
      </c>
      <c r="D636" s="11" t="s">
        <v>56</v>
      </c>
      <c r="E636" s="11" t="s">
        <v>56</v>
      </c>
      <c r="F636" s="11" t="s">
        <v>56</v>
      </c>
      <c r="G636" s="11" t="s">
        <v>173</v>
      </c>
      <c r="H636" s="1">
        <v>42180</v>
      </c>
      <c r="I636" s="11">
        <v>16</v>
      </c>
      <c r="J636" s="11">
        <v>19</v>
      </c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  <c r="BS636" s="11"/>
      <c r="BT636" s="11"/>
      <c r="BU636" s="11"/>
      <c r="BV636" s="11"/>
      <c r="BW636" s="11"/>
      <c r="BX636" s="11"/>
      <c r="BY636" s="11"/>
      <c r="BZ636" s="11"/>
      <c r="CA636" s="11"/>
      <c r="CB636" s="11"/>
      <c r="CC636" s="11"/>
      <c r="CD636" s="11"/>
      <c r="CE636" s="11"/>
      <c r="CF636" s="11"/>
      <c r="CG636" s="11"/>
      <c r="CH636" s="11"/>
      <c r="CI636" s="11"/>
      <c r="CJ636" s="11"/>
      <c r="CK636" s="11"/>
      <c r="CL636" s="11"/>
      <c r="CM636" s="11"/>
      <c r="CN636" s="11"/>
      <c r="CO636" s="11"/>
      <c r="CP636" s="11"/>
      <c r="CQ636" s="11"/>
      <c r="CR636" s="11"/>
      <c r="CS636" s="11"/>
      <c r="CT636" s="11"/>
      <c r="CU636" s="11"/>
      <c r="CV636" s="11"/>
      <c r="CW636" s="11"/>
      <c r="CX636" s="11"/>
      <c r="CY636" s="11"/>
      <c r="CZ636" s="11"/>
      <c r="DA636" s="11"/>
      <c r="DB636" s="11"/>
      <c r="DC636" s="11"/>
      <c r="DD636" s="11"/>
      <c r="DF636" s="11">
        <f t="shared" si="33"/>
        <v>16</v>
      </c>
      <c r="DG636" s="11">
        <f t="shared" si="34"/>
        <v>19</v>
      </c>
      <c r="DH636" s="20">
        <f t="shared" ca="1" si="32"/>
        <v>0</v>
      </c>
      <c r="DI636" s="11">
        <v>1</v>
      </c>
    </row>
    <row r="637" spans="1:113" x14ac:dyDescent="0.25">
      <c r="A637" s="11" t="s">
        <v>57</v>
      </c>
      <c r="B637" s="11" t="s">
        <v>56</v>
      </c>
      <c r="C637" s="11" t="s">
        <v>36</v>
      </c>
      <c r="D637" s="11" t="s">
        <v>56</v>
      </c>
      <c r="E637" s="11" t="s">
        <v>56</v>
      </c>
      <c r="F637" s="11" t="s">
        <v>56</v>
      </c>
      <c r="G637" s="11" t="s">
        <v>173</v>
      </c>
      <c r="H637" s="1">
        <v>42181</v>
      </c>
      <c r="I637" s="11">
        <v>17</v>
      </c>
      <c r="J637" s="11">
        <v>19</v>
      </c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11"/>
      <c r="BS637" s="11"/>
      <c r="BT637" s="11"/>
      <c r="BU637" s="11"/>
      <c r="BV637" s="11"/>
      <c r="BW637" s="11"/>
      <c r="BX637" s="11"/>
      <c r="BY637" s="11"/>
      <c r="BZ637" s="11"/>
      <c r="CA637" s="11"/>
      <c r="CB637" s="11"/>
      <c r="CC637" s="11"/>
      <c r="CD637" s="11"/>
      <c r="CE637" s="11"/>
      <c r="CF637" s="11"/>
      <c r="CG637" s="11"/>
      <c r="CH637" s="11"/>
      <c r="CI637" s="11"/>
      <c r="CJ637" s="11"/>
      <c r="CK637" s="11"/>
      <c r="CL637" s="11"/>
      <c r="CM637" s="11"/>
      <c r="CN637" s="11"/>
      <c r="CO637" s="11"/>
      <c r="CP637" s="11"/>
      <c r="CQ637" s="11"/>
      <c r="CR637" s="11"/>
      <c r="CS637" s="11"/>
      <c r="CT637" s="11"/>
      <c r="CU637" s="11"/>
      <c r="CV637" s="11"/>
      <c r="CW637" s="11"/>
      <c r="CX637" s="11"/>
      <c r="CY637" s="11"/>
      <c r="CZ637" s="11"/>
      <c r="DA637" s="11"/>
      <c r="DB637" s="11"/>
      <c r="DC637" s="11"/>
      <c r="DD637" s="11"/>
      <c r="DF637" s="11">
        <f t="shared" si="33"/>
        <v>17</v>
      </c>
      <c r="DG637" s="11">
        <f t="shared" si="34"/>
        <v>19</v>
      </c>
      <c r="DH637" s="20">
        <f t="shared" ref="DH637:DH700" ca="1" si="35">(SUM(OFFSET($AJ637, 0, $DF637-1, 1, $DG637-$DF637+1))-SUM(OFFSET($K637, 0, $DF637-1, 1, $DG637-$DF637+1)))/($DG637-$DF637+1)</f>
        <v>0</v>
      </c>
      <c r="DI637" s="11">
        <v>1</v>
      </c>
    </row>
    <row r="638" spans="1:113" x14ac:dyDescent="0.25">
      <c r="A638" s="11" t="s">
        <v>57</v>
      </c>
      <c r="B638" s="11" t="s">
        <v>56</v>
      </c>
      <c r="C638" s="11" t="s">
        <v>36</v>
      </c>
      <c r="D638" s="11" t="s">
        <v>56</v>
      </c>
      <c r="E638" s="11" t="s">
        <v>56</v>
      </c>
      <c r="F638" s="11" t="s">
        <v>56</v>
      </c>
      <c r="G638" s="11" t="s">
        <v>173</v>
      </c>
      <c r="H638" s="1">
        <v>42184</v>
      </c>
      <c r="I638" s="11">
        <v>19</v>
      </c>
      <c r="J638" s="11">
        <v>19</v>
      </c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  <c r="BS638" s="11"/>
      <c r="BT638" s="11"/>
      <c r="BU638" s="11"/>
      <c r="BV638" s="11"/>
      <c r="BW638" s="11"/>
      <c r="BX638" s="11"/>
      <c r="BY638" s="11"/>
      <c r="BZ638" s="11"/>
      <c r="CA638" s="11"/>
      <c r="CB638" s="11"/>
      <c r="CC638" s="11"/>
      <c r="CD638" s="11"/>
      <c r="CE638" s="11"/>
      <c r="CF638" s="11"/>
      <c r="CG638" s="11"/>
      <c r="CH638" s="11"/>
      <c r="CI638" s="11"/>
      <c r="CJ638" s="11"/>
      <c r="CK638" s="11"/>
      <c r="CL638" s="11"/>
      <c r="CM638" s="11"/>
      <c r="CN638" s="11"/>
      <c r="CO638" s="11"/>
      <c r="CP638" s="11"/>
      <c r="CQ638" s="11"/>
      <c r="CR638" s="11"/>
      <c r="CS638" s="11"/>
      <c r="CT638" s="11"/>
      <c r="CU638" s="11"/>
      <c r="CV638" s="11"/>
      <c r="CW638" s="11"/>
      <c r="CX638" s="11"/>
      <c r="CY638" s="11"/>
      <c r="CZ638" s="11"/>
      <c r="DA638" s="11"/>
      <c r="DB638" s="11"/>
      <c r="DC638" s="11"/>
      <c r="DD638" s="11"/>
      <c r="DF638" s="11">
        <f t="shared" si="33"/>
        <v>19</v>
      </c>
      <c r="DG638" s="11">
        <f t="shared" si="34"/>
        <v>19</v>
      </c>
      <c r="DH638" s="20">
        <f t="shared" ca="1" si="35"/>
        <v>0</v>
      </c>
      <c r="DI638" s="11">
        <v>1</v>
      </c>
    </row>
    <row r="639" spans="1:113" x14ac:dyDescent="0.25">
      <c r="A639" s="11" t="s">
        <v>57</v>
      </c>
      <c r="B639" s="11" t="s">
        <v>56</v>
      </c>
      <c r="C639" s="11" t="s">
        <v>36</v>
      </c>
      <c r="D639" s="11" t="s">
        <v>56</v>
      </c>
      <c r="E639" s="11" t="s">
        <v>56</v>
      </c>
      <c r="F639" s="11" t="s">
        <v>56</v>
      </c>
      <c r="G639" s="11" t="s">
        <v>173</v>
      </c>
      <c r="H639" s="1">
        <v>42185</v>
      </c>
      <c r="I639" s="11">
        <v>16</v>
      </c>
      <c r="J639" s="11">
        <v>19</v>
      </c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I639" s="11"/>
      <c r="BJ639" s="11"/>
      <c r="BK639" s="11"/>
      <c r="BL639" s="11"/>
      <c r="BM639" s="11"/>
      <c r="BN639" s="11"/>
      <c r="BO639" s="11"/>
      <c r="BP639" s="11"/>
      <c r="BQ639" s="11"/>
      <c r="BR639" s="11"/>
      <c r="BS639" s="11"/>
      <c r="BT639" s="11"/>
      <c r="BU639" s="11"/>
      <c r="BV639" s="11"/>
      <c r="BW639" s="11"/>
      <c r="BX639" s="11"/>
      <c r="BY639" s="11"/>
      <c r="BZ639" s="11"/>
      <c r="CA639" s="11"/>
      <c r="CB639" s="11"/>
      <c r="CC639" s="11"/>
      <c r="CD639" s="11"/>
      <c r="CE639" s="11"/>
      <c r="CF639" s="11"/>
      <c r="CG639" s="11"/>
      <c r="CH639" s="11"/>
      <c r="CI639" s="11"/>
      <c r="CJ639" s="11"/>
      <c r="CK639" s="11"/>
      <c r="CL639" s="11"/>
      <c r="CM639" s="11"/>
      <c r="CN639" s="11"/>
      <c r="CO639" s="11"/>
      <c r="CP639" s="11"/>
      <c r="CQ639" s="11"/>
      <c r="CR639" s="11"/>
      <c r="CS639" s="11"/>
      <c r="CT639" s="11"/>
      <c r="CU639" s="11"/>
      <c r="CV639" s="11"/>
      <c r="CW639" s="11"/>
      <c r="CX639" s="11"/>
      <c r="CY639" s="11"/>
      <c r="CZ639" s="11"/>
      <c r="DA639" s="11"/>
      <c r="DB639" s="11"/>
      <c r="DC639" s="11"/>
      <c r="DD639" s="11"/>
      <c r="DF639" s="11">
        <f t="shared" si="33"/>
        <v>16</v>
      </c>
      <c r="DG639" s="11">
        <f t="shared" si="34"/>
        <v>19</v>
      </c>
      <c r="DH639" s="20">
        <f t="shared" ca="1" si="35"/>
        <v>0</v>
      </c>
      <c r="DI639" s="11">
        <v>1</v>
      </c>
    </row>
    <row r="640" spans="1:113" x14ac:dyDescent="0.25">
      <c r="A640" s="11" t="s">
        <v>57</v>
      </c>
      <c r="B640" s="11" t="s">
        <v>56</v>
      </c>
      <c r="C640" s="11" t="s">
        <v>36</v>
      </c>
      <c r="D640" s="11" t="s">
        <v>56</v>
      </c>
      <c r="E640" s="11" t="s">
        <v>56</v>
      </c>
      <c r="F640" s="11" t="s">
        <v>56</v>
      </c>
      <c r="G640" s="11" t="s">
        <v>173</v>
      </c>
      <c r="H640" s="1">
        <v>42186</v>
      </c>
      <c r="I640" s="11">
        <v>16</v>
      </c>
      <c r="J640" s="11">
        <v>19</v>
      </c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11"/>
      <c r="BS640" s="11"/>
      <c r="BT640" s="11"/>
      <c r="BU640" s="11"/>
      <c r="BV640" s="11"/>
      <c r="BW640" s="11"/>
      <c r="BX640" s="11"/>
      <c r="BY640" s="11"/>
      <c r="BZ640" s="11"/>
      <c r="CA640" s="11"/>
      <c r="CB640" s="11"/>
      <c r="CC640" s="11"/>
      <c r="CD640" s="11"/>
      <c r="CE640" s="11"/>
      <c r="CF640" s="11"/>
      <c r="CG640" s="11"/>
      <c r="CH640" s="11"/>
      <c r="CI640" s="11"/>
      <c r="CJ640" s="11"/>
      <c r="CK640" s="11"/>
      <c r="CL640" s="11"/>
      <c r="CM640" s="11"/>
      <c r="CN640" s="11"/>
      <c r="CO640" s="11"/>
      <c r="CP640" s="11"/>
      <c r="CQ640" s="11"/>
      <c r="CR640" s="11"/>
      <c r="CS640" s="11"/>
      <c r="CT640" s="11"/>
      <c r="CU640" s="11"/>
      <c r="CV640" s="11"/>
      <c r="CW640" s="11"/>
      <c r="CX640" s="11"/>
      <c r="CY640" s="11"/>
      <c r="CZ640" s="11"/>
      <c r="DA640" s="11"/>
      <c r="DB640" s="11"/>
      <c r="DC640" s="11"/>
      <c r="DD640" s="11"/>
      <c r="DF640" s="11">
        <f t="shared" si="33"/>
        <v>16</v>
      </c>
      <c r="DG640" s="11">
        <f t="shared" si="34"/>
        <v>19</v>
      </c>
      <c r="DH640" s="20">
        <f t="shared" ca="1" si="35"/>
        <v>0</v>
      </c>
      <c r="DI640" s="11">
        <v>1</v>
      </c>
    </row>
    <row r="641" spans="1:113" x14ac:dyDescent="0.25">
      <c r="A641" s="11" t="s">
        <v>57</v>
      </c>
      <c r="B641" s="11" t="s">
        <v>56</v>
      </c>
      <c r="C641" s="11" t="s">
        <v>36</v>
      </c>
      <c r="D641" s="11" t="s">
        <v>56</v>
      </c>
      <c r="E641" s="11" t="s">
        <v>56</v>
      </c>
      <c r="F641" s="11" t="s">
        <v>56</v>
      </c>
      <c r="G641" s="11" t="s">
        <v>173</v>
      </c>
      <c r="H641" s="1">
        <v>42187</v>
      </c>
      <c r="I641" s="11">
        <v>17</v>
      </c>
      <c r="J641" s="11">
        <v>18</v>
      </c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  <c r="BS641" s="11"/>
      <c r="BT641" s="11"/>
      <c r="BU641" s="11"/>
      <c r="BV641" s="11"/>
      <c r="BW641" s="11"/>
      <c r="BX641" s="11"/>
      <c r="BY641" s="11"/>
      <c r="BZ641" s="11"/>
      <c r="CA641" s="11"/>
      <c r="CB641" s="11"/>
      <c r="CC641" s="11"/>
      <c r="CD641" s="11"/>
      <c r="CE641" s="11"/>
      <c r="CF641" s="11"/>
      <c r="CG641" s="11"/>
      <c r="CH641" s="11"/>
      <c r="CI641" s="11"/>
      <c r="CJ641" s="11"/>
      <c r="CK641" s="11"/>
      <c r="CL641" s="11"/>
      <c r="CM641" s="11"/>
      <c r="CN641" s="11"/>
      <c r="CO641" s="11"/>
      <c r="CP641" s="11"/>
      <c r="CQ641" s="11"/>
      <c r="CR641" s="11"/>
      <c r="CS641" s="11"/>
      <c r="CT641" s="11"/>
      <c r="CU641" s="11"/>
      <c r="CV641" s="11"/>
      <c r="CW641" s="11"/>
      <c r="CX641" s="11"/>
      <c r="CY641" s="11"/>
      <c r="CZ641" s="11"/>
      <c r="DA641" s="11"/>
      <c r="DB641" s="11"/>
      <c r="DC641" s="11"/>
      <c r="DD641" s="11"/>
      <c r="DF641" s="11">
        <f t="shared" si="33"/>
        <v>17</v>
      </c>
      <c r="DG641" s="11">
        <f t="shared" si="34"/>
        <v>18</v>
      </c>
      <c r="DH641" s="20">
        <f t="shared" ca="1" si="35"/>
        <v>0</v>
      </c>
      <c r="DI641" s="11">
        <v>1</v>
      </c>
    </row>
    <row r="642" spans="1:113" x14ac:dyDescent="0.25">
      <c r="A642" s="11" t="s">
        <v>57</v>
      </c>
      <c r="B642" s="11" t="s">
        <v>56</v>
      </c>
      <c r="C642" s="11" t="s">
        <v>36</v>
      </c>
      <c r="D642" s="11" t="s">
        <v>56</v>
      </c>
      <c r="E642" s="11" t="s">
        <v>56</v>
      </c>
      <c r="F642" s="11" t="s">
        <v>56</v>
      </c>
      <c r="G642" s="11" t="s">
        <v>173</v>
      </c>
      <c r="H642" s="1">
        <v>42213</v>
      </c>
      <c r="I642" s="11">
        <v>17</v>
      </c>
      <c r="J642" s="11">
        <v>19</v>
      </c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11"/>
      <c r="BS642" s="11"/>
      <c r="BT642" s="11"/>
      <c r="BU642" s="11"/>
      <c r="BV642" s="11"/>
      <c r="BW642" s="11"/>
      <c r="BX642" s="11"/>
      <c r="BY642" s="11"/>
      <c r="BZ642" s="11"/>
      <c r="CA642" s="11"/>
      <c r="CB642" s="11"/>
      <c r="CC642" s="11"/>
      <c r="CD642" s="11"/>
      <c r="CE642" s="11"/>
      <c r="CF642" s="11"/>
      <c r="CG642" s="11"/>
      <c r="CH642" s="11"/>
      <c r="CI642" s="11"/>
      <c r="CJ642" s="11"/>
      <c r="CK642" s="11"/>
      <c r="CL642" s="11"/>
      <c r="CM642" s="11"/>
      <c r="CN642" s="11"/>
      <c r="CO642" s="11"/>
      <c r="CP642" s="11"/>
      <c r="CQ642" s="11"/>
      <c r="CR642" s="11"/>
      <c r="CS642" s="11"/>
      <c r="CT642" s="11"/>
      <c r="CU642" s="11"/>
      <c r="CV642" s="11"/>
      <c r="CW642" s="11"/>
      <c r="CX642" s="11"/>
      <c r="CY642" s="11"/>
      <c r="CZ642" s="11"/>
      <c r="DA642" s="11"/>
      <c r="DB642" s="11"/>
      <c r="DC642" s="11"/>
      <c r="DD642" s="11"/>
      <c r="DF642" s="11">
        <f t="shared" si="33"/>
        <v>17</v>
      </c>
      <c r="DG642" s="11">
        <f t="shared" si="34"/>
        <v>19</v>
      </c>
      <c r="DH642" s="20">
        <f t="shared" ca="1" si="35"/>
        <v>0</v>
      </c>
      <c r="DI642" s="11">
        <v>1</v>
      </c>
    </row>
    <row r="643" spans="1:113" x14ac:dyDescent="0.25">
      <c r="A643" s="11" t="s">
        <v>57</v>
      </c>
      <c r="B643" s="11" t="s">
        <v>56</v>
      </c>
      <c r="C643" s="11" t="s">
        <v>36</v>
      </c>
      <c r="D643" s="11" t="s">
        <v>56</v>
      </c>
      <c r="E643" s="11" t="s">
        <v>56</v>
      </c>
      <c r="F643" s="11" t="s">
        <v>56</v>
      </c>
      <c r="G643" s="11" t="s">
        <v>173</v>
      </c>
      <c r="H643" s="1">
        <v>42213</v>
      </c>
      <c r="I643" s="11">
        <v>18</v>
      </c>
      <c r="J643" s="11">
        <v>18</v>
      </c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  <c r="BS643" s="11"/>
      <c r="BT643" s="11"/>
      <c r="BU643" s="11"/>
      <c r="BV643" s="11"/>
      <c r="BW643" s="11"/>
      <c r="BX643" s="11"/>
      <c r="BY643" s="11"/>
      <c r="BZ643" s="11"/>
      <c r="CA643" s="11"/>
      <c r="CB643" s="11"/>
      <c r="CC643" s="11"/>
      <c r="CD643" s="11"/>
      <c r="CE643" s="11"/>
      <c r="CF643" s="11"/>
      <c r="CG643" s="11"/>
      <c r="CH643" s="11"/>
      <c r="CI643" s="11"/>
      <c r="CJ643" s="11"/>
      <c r="CK643" s="11"/>
      <c r="CL643" s="11"/>
      <c r="CM643" s="11"/>
      <c r="CN643" s="11"/>
      <c r="CO643" s="11"/>
      <c r="CP643" s="11"/>
      <c r="CQ643" s="11"/>
      <c r="CR643" s="11"/>
      <c r="CS643" s="11"/>
      <c r="CT643" s="11"/>
      <c r="CU643" s="11"/>
      <c r="CV643" s="11"/>
      <c r="CW643" s="11"/>
      <c r="CX643" s="11"/>
      <c r="CY643" s="11"/>
      <c r="CZ643" s="11"/>
      <c r="DA643" s="11"/>
      <c r="DB643" s="11"/>
      <c r="DC643" s="11"/>
      <c r="DD643" s="11"/>
      <c r="DF643" s="11">
        <f t="shared" si="33"/>
        <v>18</v>
      </c>
      <c r="DG643" s="11">
        <f t="shared" si="34"/>
        <v>18</v>
      </c>
      <c r="DH643" s="20">
        <f t="shared" ca="1" si="35"/>
        <v>0</v>
      </c>
      <c r="DI643" s="11">
        <v>1</v>
      </c>
    </row>
    <row r="644" spans="1:113" x14ac:dyDescent="0.25">
      <c r="A644" s="11" t="s">
        <v>57</v>
      </c>
      <c r="B644" s="11" t="s">
        <v>56</v>
      </c>
      <c r="C644" s="11" t="s">
        <v>36</v>
      </c>
      <c r="D644" s="11" t="s">
        <v>56</v>
      </c>
      <c r="E644" s="11" t="s">
        <v>56</v>
      </c>
      <c r="F644" s="11" t="s">
        <v>56</v>
      </c>
      <c r="G644" s="11" t="s">
        <v>173</v>
      </c>
      <c r="H644" s="1">
        <v>42214</v>
      </c>
      <c r="I644" s="11">
        <v>17</v>
      </c>
      <c r="J644" s="11">
        <v>19</v>
      </c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  <c r="BS644" s="11"/>
      <c r="BT644" s="11"/>
      <c r="BU644" s="11"/>
      <c r="BV644" s="11"/>
      <c r="BW644" s="11"/>
      <c r="BX644" s="11"/>
      <c r="BY644" s="11"/>
      <c r="BZ644" s="11"/>
      <c r="CA644" s="11"/>
      <c r="CB644" s="11"/>
      <c r="CC644" s="11"/>
      <c r="CD644" s="11"/>
      <c r="CE644" s="11"/>
      <c r="CF644" s="11"/>
      <c r="CG644" s="11"/>
      <c r="CH644" s="11"/>
      <c r="CI644" s="11"/>
      <c r="CJ644" s="11"/>
      <c r="CK644" s="11"/>
      <c r="CL644" s="11"/>
      <c r="CM644" s="11"/>
      <c r="CN644" s="11"/>
      <c r="CO644" s="11"/>
      <c r="CP644" s="11"/>
      <c r="CQ644" s="11"/>
      <c r="CR644" s="11"/>
      <c r="CS644" s="11"/>
      <c r="CT644" s="11"/>
      <c r="CU644" s="11"/>
      <c r="CV644" s="11"/>
      <c r="CW644" s="11"/>
      <c r="CX644" s="11"/>
      <c r="CY644" s="11"/>
      <c r="CZ644" s="11"/>
      <c r="DA644" s="11"/>
      <c r="DB644" s="11"/>
      <c r="DC644" s="11"/>
      <c r="DD644" s="11"/>
      <c r="DF644" s="11">
        <f t="shared" si="33"/>
        <v>17</v>
      </c>
      <c r="DG644" s="11">
        <f t="shared" si="34"/>
        <v>19</v>
      </c>
      <c r="DH644" s="20">
        <f t="shared" ca="1" si="35"/>
        <v>0</v>
      </c>
      <c r="DI644" s="11">
        <v>1</v>
      </c>
    </row>
    <row r="645" spans="1:113" x14ac:dyDescent="0.25">
      <c r="A645" s="11" t="s">
        <v>57</v>
      </c>
      <c r="B645" s="11" t="s">
        <v>56</v>
      </c>
      <c r="C645" s="11" t="s">
        <v>36</v>
      </c>
      <c r="D645" s="11" t="s">
        <v>56</v>
      </c>
      <c r="E645" s="11" t="s">
        <v>56</v>
      </c>
      <c r="F645" s="11" t="s">
        <v>56</v>
      </c>
      <c r="G645" s="11" t="s">
        <v>173</v>
      </c>
      <c r="H645" s="1">
        <v>42215</v>
      </c>
      <c r="I645" s="11">
        <v>17</v>
      </c>
      <c r="J645" s="11">
        <v>18</v>
      </c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11"/>
      <c r="BS645" s="11"/>
      <c r="BT645" s="11"/>
      <c r="BU645" s="11"/>
      <c r="BV645" s="11"/>
      <c r="BW645" s="11"/>
      <c r="BX645" s="11"/>
      <c r="BY645" s="11"/>
      <c r="BZ645" s="11"/>
      <c r="CA645" s="11"/>
      <c r="CB645" s="11"/>
      <c r="CC645" s="11"/>
      <c r="CD645" s="11"/>
      <c r="CE645" s="11"/>
      <c r="CF645" s="11"/>
      <c r="CG645" s="11"/>
      <c r="CH645" s="11"/>
      <c r="CI645" s="11"/>
      <c r="CJ645" s="11"/>
      <c r="CK645" s="11"/>
      <c r="CL645" s="11"/>
      <c r="CM645" s="11"/>
      <c r="CN645" s="11"/>
      <c r="CO645" s="11"/>
      <c r="CP645" s="11"/>
      <c r="CQ645" s="11"/>
      <c r="CR645" s="11"/>
      <c r="CS645" s="11"/>
      <c r="CT645" s="11"/>
      <c r="CU645" s="11"/>
      <c r="CV645" s="11"/>
      <c r="CW645" s="11"/>
      <c r="CX645" s="11"/>
      <c r="CY645" s="11"/>
      <c r="CZ645" s="11"/>
      <c r="DA645" s="11"/>
      <c r="DB645" s="11"/>
      <c r="DC645" s="11"/>
      <c r="DD645" s="11"/>
      <c r="DF645" s="11">
        <f t="shared" si="33"/>
        <v>17</v>
      </c>
      <c r="DG645" s="11">
        <f t="shared" si="34"/>
        <v>18</v>
      </c>
      <c r="DH645" s="20">
        <f t="shared" ca="1" si="35"/>
        <v>0</v>
      </c>
      <c r="DI645" s="11">
        <v>1</v>
      </c>
    </row>
    <row r="646" spans="1:113" x14ac:dyDescent="0.25">
      <c r="A646" s="11" t="s">
        <v>57</v>
      </c>
      <c r="B646" s="11" t="s">
        <v>56</v>
      </c>
      <c r="C646" s="11" t="s">
        <v>36</v>
      </c>
      <c r="D646" s="11" t="s">
        <v>56</v>
      </c>
      <c r="E646" s="11" t="s">
        <v>56</v>
      </c>
      <c r="F646" s="11" t="s">
        <v>56</v>
      </c>
      <c r="G646" s="11" t="s">
        <v>173</v>
      </c>
      <c r="H646" s="1">
        <v>42216</v>
      </c>
      <c r="I646" s="11">
        <v>17</v>
      </c>
      <c r="J646" s="11">
        <v>17</v>
      </c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11"/>
      <c r="BS646" s="11"/>
      <c r="BT646" s="11"/>
      <c r="BU646" s="11"/>
      <c r="BV646" s="11"/>
      <c r="BW646" s="11"/>
      <c r="BX646" s="11"/>
      <c r="BY646" s="11"/>
      <c r="BZ646" s="11"/>
      <c r="CA646" s="11"/>
      <c r="CB646" s="11"/>
      <c r="CC646" s="11"/>
      <c r="CD646" s="11"/>
      <c r="CE646" s="11"/>
      <c r="CF646" s="11"/>
      <c r="CG646" s="11"/>
      <c r="CH646" s="11"/>
      <c r="CI646" s="11"/>
      <c r="CJ646" s="11"/>
      <c r="CK646" s="11"/>
      <c r="CL646" s="11"/>
      <c r="CM646" s="11"/>
      <c r="CN646" s="11"/>
      <c r="CO646" s="11"/>
      <c r="CP646" s="11"/>
      <c r="CQ646" s="11"/>
      <c r="CR646" s="11"/>
      <c r="CS646" s="11"/>
      <c r="CT646" s="11"/>
      <c r="CU646" s="11"/>
      <c r="CV646" s="11"/>
      <c r="CW646" s="11"/>
      <c r="CX646" s="11"/>
      <c r="CY646" s="11"/>
      <c r="CZ646" s="11"/>
      <c r="DA646" s="11"/>
      <c r="DB646" s="11"/>
      <c r="DC646" s="11"/>
      <c r="DD646" s="11"/>
      <c r="DF646" s="11">
        <f t="shared" si="33"/>
        <v>17</v>
      </c>
      <c r="DG646" s="11">
        <f t="shared" si="34"/>
        <v>17</v>
      </c>
      <c r="DH646" s="20">
        <f t="shared" ca="1" si="35"/>
        <v>0</v>
      </c>
      <c r="DI646" s="11">
        <v>1</v>
      </c>
    </row>
    <row r="647" spans="1:113" x14ac:dyDescent="0.25">
      <c r="A647" s="11" t="s">
        <v>57</v>
      </c>
      <c r="B647" s="11" t="s">
        <v>56</v>
      </c>
      <c r="C647" s="11" t="s">
        <v>36</v>
      </c>
      <c r="D647" s="11" t="s">
        <v>56</v>
      </c>
      <c r="E647" s="11" t="s">
        <v>56</v>
      </c>
      <c r="F647" s="11" t="s">
        <v>56</v>
      </c>
      <c r="G647" s="11" t="s">
        <v>173</v>
      </c>
      <c r="H647" s="1">
        <v>42222</v>
      </c>
      <c r="I647" s="11">
        <v>17</v>
      </c>
      <c r="J647" s="11">
        <v>17</v>
      </c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I647" s="11"/>
      <c r="BJ647" s="11"/>
      <c r="BK647" s="11"/>
      <c r="BL647" s="11"/>
      <c r="BM647" s="11"/>
      <c r="BN647" s="11"/>
      <c r="BO647" s="11"/>
      <c r="BP647" s="11"/>
      <c r="BQ647" s="11"/>
      <c r="BR647" s="11"/>
      <c r="BS647" s="11"/>
      <c r="BT647" s="11"/>
      <c r="BU647" s="11"/>
      <c r="BV647" s="11"/>
      <c r="BW647" s="11"/>
      <c r="BX647" s="11"/>
      <c r="BY647" s="11"/>
      <c r="BZ647" s="11"/>
      <c r="CA647" s="11"/>
      <c r="CB647" s="11"/>
      <c r="CC647" s="11"/>
      <c r="CD647" s="11"/>
      <c r="CE647" s="11"/>
      <c r="CF647" s="11"/>
      <c r="CG647" s="11"/>
      <c r="CH647" s="11"/>
      <c r="CI647" s="11"/>
      <c r="CJ647" s="11"/>
      <c r="CK647" s="11"/>
      <c r="CL647" s="11"/>
      <c r="CM647" s="11"/>
      <c r="CN647" s="11"/>
      <c r="CO647" s="11"/>
      <c r="CP647" s="11"/>
      <c r="CQ647" s="11"/>
      <c r="CR647" s="11"/>
      <c r="CS647" s="11"/>
      <c r="CT647" s="11"/>
      <c r="CU647" s="11"/>
      <c r="CV647" s="11"/>
      <c r="CW647" s="11"/>
      <c r="CX647" s="11"/>
      <c r="CY647" s="11"/>
      <c r="CZ647" s="11"/>
      <c r="DA647" s="11"/>
      <c r="DB647" s="11"/>
      <c r="DC647" s="11"/>
      <c r="DD647" s="11"/>
      <c r="DF647" s="11">
        <f t="shared" si="33"/>
        <v>17</v>
      </c>
      <c r="DG647" s="11">
        <f t="shared" si="34"/>
        <v>17</v>
      </c>
      <c r="DH647" s="20">
        <f t="shared" ca="1" si="35"/>
        <v>0</v>
      </c>
      <c r="DI647" s="11">
        <v>1</v>
      </c>
    </row>
    <row r="648" spans="1:113" x14ac:dyDescent="0.25">
      <c r="A648" s="11" t="s">
        <v>57</v>
      </c>
      <c r="B648" s="11" t="s">
        <v>56</v>
      </c>
      <c r="C648" s="11" t="s">
        <v>36</v>
      </c>
      <c r="D648" s="11" t="s">
        <v>56</v>
      </c>
      <c r="E648" s="11" t="s">
        <v>56</v>
      </c>
      <c r="F648" s="11" t="s">
        <v>56</v>
      </c>
      <c r="G648" s="11" t="s">
        <v>173</v>
      </c>
      <c r="H648" s="1">
        <v>42222</v>
      </c>
      <c r="I648" s="11">
        <v>17</v>
      </c>
      <c r="J648" s="11">
        <v>18</v>
      </c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I648" s="11"/>
      <c r="BJ648" s="11"/>
      <c r="BK648" s="11"/>
      <c r="BL648" s="11"/>
      <c r="BM648" s="11"/>
      <c r="BN648" s="11"/>
      <c r="BO648" s="11"/>
      <c r="BP648" s="11"/>
      <c r="BQ648" s="11"/>
      <c r="BR648" s="11"/>
      <c r="BS648" s="11"/>
      <c r="BT648" s="11"/>
      <c r="BU648" s="11"/>
      <c r="BV648" s="11"/>
      <c r="BW648" s="11"/>
      <c r="BX648" s="11"/>
      <c r="BY648" s="11"/>
      <c r="BZ648" s="11"/>
      <c r="CA648" s="11"/>
      <c r="CB648" s="11"/>
      <c r="CC648" s="11"/>
      <c r="CD648" s="11"/>
      <c r="CE648" s="11"/>
      <c r="CF648" s="11"/>
      <c r="CG648" s="11"/>
      <c r="CH648" s="11"/>
      <c r="CI648" s="11"/>
      <c r="CJ648" s="11"/>
      <c r="CK648" s="11"/>
      <c r="CL648" s="11"/>
      <c r="CM648" s="11"/>
      <c r="CN648" s="11"/>
      <c r="CO648" s="11"/>
      <c r="CP648" s="11"/>
      <c r="CQ648" s="11"/>
      <c r="CR648" s="11"/>
      <c r="CS648" s="11"/>
      <c r="CT648" s="11"/>
      <c r="CU648" s="11"/>
      <c r="CV648" s="11"/>
      <c r="CW648" s="11"/>
      <c r="CX648" s="11"/>
      <c r="CY648" s="11"/>
      <c r="CZ648" s="11"/>
      <c r="DA648" s="11"/>
      <c r="DB648" s="11"/>
      <c r="DC648" s="11"/>
      <c r="DD648" s="11"/>
      <c r="DF648" s="11">
        <f t="shared" si="33"/>
        <v>17</v>
      </c>
      <c r="DG648" s="11">
        <f t="shared" si="34"/>
        <v>18</v>
      </c>
      <c r="DH648" s="20">
        <f t="shared" ca="1" si="35"/>
        <v>0</v>
      </c>
      <c r="DI648" s="11">
        <v>1</v>
      </c>
    </row>
    <row r="649" spans="1:113" x14ac:dyDescent="0.25">
      <c r="A649" s="11" t="s">
        <v>57</v>
      </c>
      <c r="B649" s="11" t="s">
        <v>56</v>
      </c>
      <c r="C649" s="11" t="s">
        <v>36</v>
      </c>
      <c r="D649" s="11" t="s">
        <v>56</v>
      </c>
      <c r="E649" s="11" t="s">
        <v>56</v>
      </c>
      <c r="F649" s="11" t="s">
        <v>56</v>
      </c>
      <c r="G649" s="11" t="s">
        <v>173</v>
      </c>
      <c r="H649" s="1">
        <v>42229</v>
      </c>
      <c r="I649" s="11">
        <v>18</v>
      </c>
      <c r="J649" s="11">
        <v>19</v>
      </c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I649" s="11"/>
      <c r="BJ649" s="11"/>
      <c r="BK649" s="11"/>
      <c r="BL649" s="11"/>
      <c r="BM649" s="11"/>
      <c r="BN649" s="11"/>
      <c r="BO649" s="11"/>
      <c r="BP649" s="11"/>
      <c r="BQ649" s="11"/>
      <c r="BR649" s="11"/>
      <c r="BS649" s="11"/>
      <c r="BT649" s="11"/>
      <c r="BU649" s="11"/>
      <c r="BV649" s="11"/>
      <c r="BW649" s="11"/>
      <c r="BX649" s="11"/>
      <c r="BY649" s="11"/>
      <c r="BZ649" s="11"/>
      <c r="CA649" s="11"/>
      <c r="CB649" s="11"/>
      <c r="CC649" s="11"/>
      <c r="CD649" s="11"/>
      <c r="CE649" s="11"/>
      <c r="CF649" s="11"/>
      <c r="CG649" s="11"/>
      <c r="CH649" s="11"/>
      <c r="CI649" s="11"/>
      <c r="CJ649" s="11"/>
      <c r="CK649" s="11"/>
      <c r="CL649" s="11"/>
      <c r="CM649" s="11"/>
      <c r="CN649" s="11"/>
      <c r="CO649" s="11"/>
      <c r="CP649" s="11"/>
      <c r="CQ649" s="11"/>
      <c r="CR649" s="11"/>
      <c r="CS649" s="11"/>
      <c r="CT649" s="11"/>
      <c r="CU649" s="11"/>
      <c r="CV649" s="11"/>
      <c r="CW649" s="11"/>
      <c r="CX649" s="11"/>
      <c r="CY649" s="11"/>
      <c r="CZ649" s="11"/>
      <c r="DA649" s="11"/>
      <c r="DB649" s="11"/>
      <c r="DC649" s="11"/>
      <c r="DD649" s="11"/>
      <c r="DF649" s="11">
        <f t="shared" si="33"/>
        <v>18</v>
      </c>
      <c r="DG649" s="11">
        <f t="shared" si="34"/>
        <v>19</v>
      </c>
      <c r="DH649" s="20">
        <f t="shared" ca="1" si="35"/>
        <v>0</v>
      </c>
      <c r="DI649" s="11">
        <v>1</v>
      </c>
    </row>
    <row r="650" spans="1:113" x14ac:dyDescent="0.25">
      <c r="A650" s="11" t="s">
        <v>57</v>
      </c>
      <c r="B650" s="11" t="s">
        <v>56</v>
      </c>
      <c r="C650" s="11" t="s">
        <v>36</v>
      </c>
      <c r="D650" s="11" t="s">
        <v>56</v>
      </c>
      <c r="E650" s="11" t="s">
        <v>56</v>
      </c>
      <c r="F650" s="11" t="s">
        <v>56</v>
      </c>
      <c r="G650" s="11" t="s">
        <v>173</v>
      </c>
      <c r="H650" s="1">
        <v>42230</v>
      </c>
      <c r="I650" s="11">
        <v>17</v>
      </c>
      <c r="J650" s="11">
        <v>18</v>
      </c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I650" s="11"/>
      <c r="BJ650" s="11"/>
      <c r="BK650" s="11"/>
      <c r="BL650" s="11"/>
      <c r="BM650" s="11"/>
      <c r="BN650" s="11"/>
      <c r="BO650" s="11"/>
      <c r="BP650" s="11"/>
      <c r="BQ650" s="11"/>
      <c r="BR650" s="11"/>
      <c r="BS650" s="11"/>
      <c r="BT650" s="11"/>
      <c r="BU650" s="11"/>
      <c r="BV650" s="11"/>
      <c r="BW650" s="11"/>
      <c r="BX650" s="11"/>
      <c r="BY650" s="11"/>
      <c r="BZ650" s="11"/>
      <c r="CA650" s="11"/>
      <c r="CB650" s="11"/>
      <c r="CC650" s="11"/>
      <c r="CD650" s="11"/>
      <c r="CE650" s="11"/>
      <c r="CF650" s="11"/>
      <c r="CG650" s="11"/>
      <c r="CH650" s="11"/>
      <c r="CI650" s="11"/>
      <c r="CJ650" s="11"/>
      <c r="CK650" s="11"/>
      <c r="CL650" s="11"/>
      <c r="CM650" s="11"/>
      <c r="CN650" s="11"/>
      <c r="CO650" s="11"/>
      <c r="CP650" s="11"/>
      <c r="CQ650" s="11"/>
      <c r="CR650" s="11"/>
      <c r="CS650" s="11"/>
      <c r="CT650" s="11"/>
      <c r="CU650" s="11"/>
      <c r="CV650" s="11"/>
      <c r="CW650" s="11"/>
      <c r="CX650" s="11"/>
      <c r="CY650" s="11"/>
      <c r="CZ650" s="11"/>
      <c r="DA650" s="11"/>
      <c r="DB650" s="11"/>
      <c r="DC650" s="11"/>
      <c r="DD650" s="11"/>
      <c r="DF650" s="11">
        <f t="shared" si="33"/>
        <v>17</v>
      </c>
      <c r="DG650" s="11">
        <f t="shared" si="34"/>
        <v>18</v>
      </c>
      <c r="DH650" s="20">
        <f t="shared" ca="1" si="35"/>
        <v>0</v>
      </c>
      <c r="DI650" s="11">
        <v>1</v>
      </c>
    </row>
    <row r="651" spans="1:113" x14ac:dyDescent="0.25">
      <c r="A651" s="11" t="s">
        <v>57</v>
      </c>
      <c r="B651" s="11" t="s">
        <v>56</v>
      </c>
      <c r="C651" s="11" t="s">
        <v>36</v>
      </c>
      <c r="D651" s="11" t="s">
        <v>56</v>
      </c>
      <c r="E651" s="11" t="s">
        <v>56</v>
      </c>
      <c r="F651" s="11" t="s">
        <v>56</v>
      </c>
      <c r="G651" s="11" t="s">
        <v>173</v>
      </c>
      <c r="H651" s="1">
        <v>42230</v>
      </c>
      <c r="I651" s="11">
        <v>18</v>
      </c>
      <c r="J651" s="11">
        <v>18</v>
      </c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I651" s="11"/>
      <c r="BJ651" s="11"/>
      <c r="BK651" s="11"/>
      <c r="BL651" s="11"/>
      <c r="BM651" s="11"/>
      <c r="BN651" s="11"/>
      <c r="BO651" s="11"/>
      <c r="BP651" s="11"/>
      <c r="BQ651" s="11"/>
      <c r="BR651" s="11"/>
      <c r="BS651" s="11"/>
      <c r="BT651" s="11"/>
      <c r="BU651" s="11"/>
      <c r="BV651" s="11"/>
      <c r="BW651" s="11"/>
      <c r="BX651" s="11"/>
      <c r="BY651" s="11"/>
      <c r="BZ651" s="11"/>
      <c r="CA651" s="11"/>
      <c r="CB651" s="11"/>
      <c r="CC651" s="11"/>
      <c r="CD651" s="11"/>
      <c r="CE651" s="11"/>
      <c r="CF651" s="11"/>
      <c r="CG651" s="11"/>
      <c r="CH651" s="11"/>
      <c r="CI651" s="11"/>
      <c r="CJ651" s="11"/>
      <c r="CK651" s="11"/>
      <c r="CL651" s="11"/>
      <c r="CM651" s="11"/>
      <c r="CN651" s="11"/>
      <c r="CO651" s="11"/>
      <c r="CP651" s="11"/>
      <c r="CQ651" s="11"/>
      <c r="CR651" s="11"/>
      <c r="CS651" s="11"/>
      <c r="CT651" s="11"/>
      <c r="CU651" s="11"/>
      <c r="CV651" s="11"/>
      <c r="CW651" s="11"/>
      <c r="CX651" s="11"/>
      <c r="CY651" s="11"/>
      <c r="CZ651" s="11"/>
      <c r="DA651" s="11"/>
      <c r="DB651" s="11"/>
      <c r="DC651" s="11"/>
      <c r="DD651" s="11"/>
      <c r="DF651" s="11">
        <f t="shared" si="33"/>
        <v>18</v>
      </c>
      <c r="DG651" s="11">
        <f t="shared" si="34"/>
        <v>18</v>
      </c>
      <c r="DH651" s="20">
        <f t="shared" ca="1" si="35"/>
        <v>0</v>
      </c>
      <c r="DI651" s="11">
        <v>1</v>
      </c>
    </row>
    <row r="652" spans="1:113" x14ac:dyDescent="0.25">
      <c r="A652" s="11" t="s">
        <v>57</v>
      </c>
      <c r="B652" s="11" t="s">
        <v>56</v>
      </c>
      <c r="C652" s="11" t="s">
        <v>36</v>
      </c>
      <c r="D652" s="11" t="s">
        <v>56</v>
      </c>
      <c r="E652" s="11" t="s">
        <v>56</v>
      </c>
      <c r="F652" s="11" t="s">
        <v>56</v>
      </c>
      <c r="G652" s="11" t="s">
        <v>173</v>
      </c>
      <c r="H652" s="1">
        <v>42233</v>
      </c>
      <c r="I652" s="11">
        <v>17</v>
      </c>
      <c r="J652" s="11">
        <v>18</v>
      </c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  <c r="BS652" s="11"/>
      <c r="BT652" s="11"/>
      <c r="BU652" s="11"/>
      <c r="BV652" s="11"/>
      <c r="BW652" s="11"/>
      <c r="BX652" s="11"/>
      <c r="BY652" s="11"/>
      <c r="BZ652" s="11"/>
      <c r="CA652" s="11"/>
      <c r="CB652" s="11"/>
      <c r="CC652" s="11"/>
      <c r="CD652" s="11"/>
      <c r="CE652" s="11"/>
      <c r="CF652" s="11"/>
      <c r="CG652" s="11"/>
      <c r="CH652" s="11"/>
      <c r="CI652" s="11"/>
      <c r="CJ652" s="11"/>
      <c r="CK652" s="11"/>
      <c r="CL652" s="11"/>
      <c r="CM652" s="11"/>
      <c r="CN652" s="11"/>
      <c r="CO652" s="11"/>
      <c r="CP652" s="11"/>
      <c r="CQ652" s="11"/>
      <c r="CR652" s="11"/>
      <c r="CS652" s="11"/>
      <c r="CT652" s="11"/>
      <c r="CU652" s="11"/>
      <c r="CV652" s="11"/>
      <c r="CW652" s="11"/>
      <c r="CX652" s="11"/>
      <c r="CY652" s="11"/>
      <c r="CZ652" s="11"/>
      <c r="DA652" s="11"/>
      <c r="DB652" s="11"/>
      <c r="DC652" s="11"/>
      <c r="DD652" s="11"/>
      <c r="DF652" s="11">
        <f t="shared" si="33"/>
        <v>17</v>
      </c>
      <c r="DG652" s="11">
        <f t="shared" si="34"/>
        <v>18</v>
      </c>
      <c r="DH652" s="20">
        <f t="shared" ca="1" si="35"/>
        <v>0</v>
      </c>
      <c r="DI652" s="11">
        <v>1</v>
      </c>
    </row>
    <row r="653" spans="1:113" x14ac:dyDescent="0.25">
      <c r="A653" s="11" t="s">
        <v>57</v>
      </c>
      <c r="B653" s="11" t="s">
        <v>56</v>
      </c>
      <c r="C653" s="11" t="s">
        <v>36</v>
      </c>
      <c r="D653" s="11" t="s">
        <v>56</v>
      </c>
      <c r="E653" s="11" t="s">
        <v>56</v>
      </c>
      <c r="F653" s="11" t="s">
        <v>56</v>
      </c>
      <c r="G653" s="11" t="s">
        <v>173</v>
      </c>
      <c r="H653" s="1">
        <v>42242</v>
      </c>
      <c r="I653" s="11">
        <v>16</v>
      </c>
      <c r="J653" s="11">
        <v>19</v>
      </c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  <c r="BS653" s="11"/>
      <c r="BT653" s="11"/>
      <c r="BU653" s="11"/>
      <c r="BV653" s="11"/>
      <c r="BW653" s="11"/>
      <c r="BX653" s="11"/>
      <c r="BY653" s="11"/>
      <c r="BZ653" s="11"/>
      <c r="CA653" s="11"/>
      <c r="CB653" s="11"/>
      <c r="CC653" s="11"/>
      <c r="CD653" s="11"/>
      <c r="CE653" s="11"/>
      <c r="CF653" s="11"/>
      <c r="CG653" s="11"/>
      <c r="CH653" s="11"/>
      <c r="CI653" s="11"/>
      <c r="CJ653" s="11"/>
      <c r="CK653" s="11"/>
      <c r="CL653" s="11"/>
      <c r="CM653" s="11"/>
      <c r="CN653" s="11"/>
      <c r="CO653" s="11"/>
      <c r="CP653" s="11"/>
      <c r="CQ653" s="11"/>
      <c r="CR653" s="11"/>
      <c r="CS653" s="11"/>
      <c r="CT653" s="11"/>
      <c r="CU653" s="11"/>
      <c r="CV653" s="11"/>
      <c r="CW653" s="11"/>
      <c r="CX653" s="11"/>
      <c r="CY653" s="11"/>
      <c r="CZ653" s="11"/>
      <c r="DA653" s="11"/>
      <c r="DB653" s="11"/>
      <c r="DC653" s="11"/>
      <c r="DD653" s="11"/>
      <c r="DF653" s="11">
        <f t="shared" si="33"/>
        <v>16</v>
      </c>
      <c r="DG653" s="11">
        <f t="shared" si="34"/>
        <v>19</v>
      </c>
      <c r="DH653" s="20">
        <f t="shared" ca="1" si="35"/>
        <v>0</v>
      </c>
      <c r="DI653" s="11">
        <v>1</v>
      </c>
    </row>
    <row r="654" spans="1:113" x14ac:dyDescent="0.25">
      <c r="A654" s="11" t="s">
        <v>57</v>
      </c>
      <c r="B654" s="11" t="s">
        <v>56</v>
      </c>
      <c r="C654" s="11" t="s">
        <v>36</v>
      </c>
      <c r="D654" s="11" t="s">
        <v>56</v>
      </c>
      <c r="E654" s="11" t="s">
        <v>56</v>
      </c>
      <c r="F654" s="11" t="s">
        <v>56</v>
      </c>
      <c r="G654" s="11" t="s">
        <v>173</v>
      </c>
      <c r="H654" s="1">
        <v>42242</v>
      </c>
      <c r="I654" s="11">
        <v>17</v>
      </c>
      <c r="J654" s="11">
        <v>19</v>
      </c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I654" s="11"/>
      <c r="BJ654" s="11"/>
      <c r="BK654" s="11"/>
      <c r="BL654" s="11"/>
      <c r="BM654" s="11"/>
      <c r="BN654" s="11"/>
      <c r="BO654" s="11"/>
      <c r="BP654" s="11"/>
      <c r="BQ654" s="11"/>
      <c r="BR654" s="11"/>
      <c r="BS654" s="11"/>
      <c r="BT654" s="11"/>
      <c r="BU654" s="11"/>
      <c r="BV654" s="11"/>
      <c r="BW654" s="11"/>
      <c r="BX654" s="11"/>
      <c r="BY654" s="11"/>
      <c r="BZ654" s="11"/>
      <c r="CA654" s="11"/>
      <c r="CB654" s="11"/>
      <c r="CC654" s="11"/>
      <c r="CD654" s="11"/>
      <c r="CE654" s="11"/>
      <c r="CF654" s="11"/>
      <c r="CG654" s="11"/>
      <c r="CH654" s="11"/>
      <c r="CI654" s="11"/>
      <c r="CJ654" s="11"/>
      <c r="CK654" s="11"/>
      <c r="CL654" s="11"/>
      <c r="CM654" s="11"/>
      <c r="CN654" s="11"/>
      <c r="CO654" s="11"/>
      <c r="CP654" s="11"/>
      <c r="CQ654" s="11"/>
      <c r="CR654" s="11"/>
      <c r="CS654" s="11"/>
      <c r="CT654" s="11"/>
      <c r="CU654" s="11"/>
      <c r="CV654" s="11"/>
      <c r="CW654" s="11"/>
      <c r="CX654" s="11"/>
      <c r="CY654" s="11"/>
      <c r="CZ654" s="11"/>
      <c r="DA654" s="11"/>
      <c r="DB654" s="11"/>
      <c r="DC654" s="11"/>
      <c r="DD654" s="11"/>
      <c r="DF654" s="11">
        <f t="shared" si="33"/>
        <v>17</v>
      </c>
      <c r="DG654" s="11">
        <f t="shared" si="34"/>
        <v>19</v>
      </c>
      <c r="DH654" s="20">
        <f t="shared" ca="1" si="35"/>
        <v>0</v>
      </c>
      <c r="DI654" s="11">
        <v>1</v>
      </c>
    </row>
    <row r="655" spans="1:113" x14ac:dyDescent="0.25">
      <c r="A655" s="11" t="s">
        <v>57</v>
      </c>
      <c r="B655" s="11" t="s">
        <v>56</v>
      </c>
      <c r="C655" s="11" t="s">
        <v>36</v>
      </c>
      <c r="D655" s="11" t="s">
        <v>56</v>
      </c>
      <c r="E655" s="11" t="s">
        <v>56</v>
      </c>
      <c r="F655" s="11" t="s">
        <v>56</v>
      </c>
      <c r="G655" s="11" t="s">
        <v>173</v>
      </c>
      <c r="H655" s="1">
        <v>42243</v>
      </c>
      <c r="I655" s="11">
        <v>18</v>
      </c>
      <c r="J655" s="11">
        <v>19</v>
      </c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I655" s="11"/>
      <c r="BJ655" s="11"/>
      <c r="BK655" s="11"/>
      <c r="BL655" s="11"/>
      <c r="BM655" s="11"/>
      <c r="BN655" s="11"/>
      <c r="BO655" s="11"/>
      <c r="BP655" s="11"/>
      <c r="BQ655" s="11"/>
      <c r="BR655" s="11"/>
      <c r="BS655" s="11"/>
      <c r="BT655" s="11"/>
      <c r="BU655" s="11"/>
      <c r="BV655" s="11"/>
      <c r="BW655" s="11"/>
      <c r="BX655" s="11"/>
      <c r="BY655" s="11"/>
      <c r="BZ655" s="11"/>
      <c r="CA655" s="11"/>
      <c r="CB655" s="11"/>
      <c r="CC655" s="11"/>
      <c r="CD655" s="11"/>
      <c r="CE655" s="11"/>
      <c r="CF655" s="11"/>
      <c r="CG655" s="11"/>
      <c r="CH655" s="11"/>
      <c r="CI655" s="11"/>
      <c r="CJ655" s="11"/>
      <c r="CK655" s="11"/>
      <c r="CL655" s="11"/>
      <c r="CM655" s="11"/>
      <c r="CN655" s="11"/>
      <c r="CO655" s="11"/>
      <c r="CP655" s="11"/>
      <c r="CQ655" s="11"/>
      <c r="CR655" s="11"/>
      <c r="CS655" s="11"/>
      <c r="CT655" s="11"/>
      <c r="CU655" s="11"/>
      <c r="CV655" s="11"/>
      <c r="CW655" s="11"/>
      <c r="CX655" s="11"/>
      <c r="CY655" s="11"/>
      <c r="CZ655" s="11"/>
      <c r="DA655" s="11"/>
      <c r="DB655" s="11"/>
      <c r="DC655" s="11"/>
      <c r="DD655" s="11"/>
      <c r="DF655" s="11">
        <f t="shared" si="33"/>
        <v>18</v>
      </c>
      <c r="DG655" s="11">
        <f t="shared" si="34"/>
        <v>19</v>
      </c>
      <c r="DH655" s="20">
        <f t="shared" ca="1" si="35"/>
        <v>0</v>
      </c>
      <c r="DI655" s="11">
        <v>1</v>
      </c>
    </row>
    <row r="656" spans="1:113" x14ac:dyDescent="0.25">
      <c r="A656" s="11" t="s">
        <v>57</v>
      </c>
      <c r="B656" s="11" t="s">
        <v>56</v>
      </c>
      <c r="C656" s="11" t="s">
        <v>36</v>
      </c>
      <c r="D656" s="11" t="s">
        <v>56</v>
      </c>
      <c r="E656" s="11" t="s">
        <v>56</v>
      </c>
      <c r="F656" s="11" t="s">
        <v>56</v>
      </c>
      <c r="G656" s="11" t="s">
        <v>173</v>
      </c>
      <c r="H656" s="1">
        <v>42243</v>
      </c>
      <c r="I656" s="11">
        <v>19</v>
      </c>
      <c r="J656" s="11">
        <v>19</v>
      </c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I656" s="11"/>
      <c r="BJ656" s="11"/>
      <c r="BK656" s="11"/>
      <c r="BL656" s="11"/>
      <c r="BM656" s="11"/>
      <c r="BN656" s="11"/>
      <c r="BO656" s="11"/>
      <c r="BP656" s="11"/>
      <c r="BQ656" s="11"/>
      <c r="BR656" s="11"/>
      <c r="BS656" s="11"/>
      <c r="BT656" s="11"/>
      <c r="BU656" s="11"/>
      <c r="BV656" s="11"/>
      <c r="BW656" s="11"/>
      <c r="BX656" s="11"/>
      <c r="BY656" s="11"/>
      <c r="BZ656" s="11"/>
      <c r="CA656" s="11"/>
      <c r="CB656" s="11"/>
      <c r="CC656" s="11"/>
      <c r="CD656" s="11"/>
      <c r="CE656" s="11"/>
      <c r="CF656" s="11"/>
      <c r="CG656" s="11"/>
      <c r="CH656" s="11"/>
      <c r="CI656" s="11"/>
      <c r="CJ656" s="11"/>
      <c r="CK656" s="11"/>
      <c r="CL656" s="11"/>
      <c r="CM656" s="11"/>
      <c r="CN656" s="11"/>
      <c r="CO656" s="11"/>
      <c r="CP656" s="11"/>
      <c r="CQ656" s="11"/>
      <c r="CR656" s="11"/>
      <c r="CS656" s="11"/>
      <c r="CT656" s="11"/>
      <c r="CU656" s="11"/>
      <c r="CV656" s="11"/>
      <c r="CW656" s="11"/>
      <c r="CX656" s="11"/>
      <c r="CY656" s="11"/>
      <c r="CZ656" s="11"/>
      <c r="DA656" s="11"/>
      <c r="DB656" s="11"/>
      <c r="DC656" s="11"/>
      <c r="DD656" s="11"/>
      <c r="DF656" s="11">
        <f t="shared" si="33"/>
        <v>19</v>
      </c>
      <c r="DG656" s="11">
        <f t="shared" si="34"/>
        <v>19</v>
      </c>
      <c r="DH656" s="20">
        <f t="shared" ca="1" si="35"/>
        <v>0</v>
      </c>
      <c r="DI656" s="11">
        <v>1</v>
      </c>
    </row>
    <row r="657" spans="1:113" x14ac:dyDescent="0.25">
      <c r="A657" s="11" t="s">
        <v>57</v>
      </c>
      <c r="B657" s="11" t="s">
        <v>56</v>
      </c>
      <c r="C657" s="11" t="s">
        <v>36</v>
      </c>
      <c r="D657" s="11" t="s">
        <v>56</v>
      </c>
      <c r="E657" s="11" t="s">
        <v>56</v>
      </c>
      <c r="F657" s="11" t="s">
        <v>56</v>
      </c>
      <c r="G657" s="11" t="s">
        <v>173</v>
      </c>
      <c r="H657" s="1">
        <v>42244</v>
      </c>
      <c r="I657" s="11">
        <v>17</v>
      </c>
      <c r="J657" s="11">
        <v>19</v>
      </c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I657" s="11"/>
      <c r="BJ657" s="11"/>
      <c r="BK657" s="11"/>
      <c r="BL657" s="11"/>
      <c r="BM657" s="11"/>
      <c r="BN657" s="11"/>
      <c r="BO657" s="11"/>
      <c r="BP657" s="11"/>
      <c r="BQ657" s="11"/>
      <c r="BR657" s="11"/>
      <c r="BS657" s="11"/>
      <c r="BT657" s="11"/>
      <c r="BU657" s="11"/>
      <c r="BV657" s="11"/>
      <c r="BW657" s="11"/>
      <c r="BX657" s="11"/>
      <c r="BY657" s="11"/>
      <c r="BZ657" s="11"/>
      <c r="CA657" s="11"/>
      <c r="CB657" s="11"/>
      <c r="CC657" s="11"/>
      <c r="CD657" s="11"/>
      <c r="CE657" s="11"/>
      <c r="CF657" s="11"/>
      <c r="CG657" s="11"/>
      <c r="CH657" s="11"/>
      <c r="CI657" s="11"/>
      <c r="CJ657" s="11"/>
      <c r="CK657" s="11"/>
      <c r="CL657" s="11"/>
      <c r="CM657" s="11"/>
      <c r="CN657" s="11"/>
      <c r="CO657" s="11"/>
      <c r="CP657" s="11"/>
      <c r="CQ657" s="11"/>
      <c r="CR657" s="11"/>
      <c r="CS657" s="11"/>
      <c r="CT657" s="11"/>
      <c r="CU657" s="11"/>
      <c r="CV657" s="11"/>
      <c r="CW657" s="11"/>
      <c r="CX657" s="11"/>
      <c r="CY657" s="11"/>
      <c r="CZ657" s="11"/>
      <c r="DA657" s="11"/>
      <c r="DB657" s="11"/>
      <c r="DC657" s="11"/>
      <c r="DD657" s="11"/>
      <c r="DF657" s="11">
        <f t="shared" si="33"/>
        <v>17</v>
      </c>
      <c r="DG657" s="11">
        <f t="shared" si="34"/>
        <v>19</v>
      </c>
      <c r="DH657" s="20">
        <f t="shared" ca="1" si="35"/>
        <v>0</v>
      </c>
      <c r="DI657" s="11">
        <v>1</v>
      </c>
    </row>
    <row r="658" spans="1:113" x14ac:dyDescent="0.25">
      <c r="A658" s="11" t="s">
        <v>57</v>
      </c>
      <c r="B658" s="11" t="s">
        <v>56</v>
      </c>
      <c r="C658" s="11" t="s">
        <v>36</v>
      </c>
      <c r="D658" s="11" t="s">
        <v>56</v>
      </c>
      <c r="E658" s="11" t="s">
        <v>56</v>
      </c>
      <c r="F658" s="11" t="s">
        <v>56</v>
      </c>
      <c r="G658" s="11" t="s">
        <v>173</v>
      </c>
      <c r="H658" s="1">
        <v>42244</v>
      </c>
      <c r="I658" s="11">
        <v>18</v>
      </c>
      <c r="J658" s="11">
        <v>19</v>
      </c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I658" s="11"/>
      <c r="BJ658" s="11"/>
      <c r="BK658" s="11"/>
      <c r="BL658" s="11"/>
      <c r="BM658" s="11"/>
      <c r="BN658" s="11"/>
      <c r="BO658" s="11"/>
      <c r="BP658" s="11"/>
      <c r="BQ658" s="11"/>
      <c r="BR658" s="11"/>
      <c r="BS658" s="11"/>
      <c r="BT658" s="11"/>
      <c r="BU658" s="11"/>
      <c r="BV658" s="11"/>
      <c r="BW658" s="11"/>
      <c r="BX658" s="11"/>
      <c r="BY658" s="11"/>
      <c r="BZ658" s="11"/>
      <c r="CA658" s="11"/>
      <c r="CB658" s="11"/>
      <c r="CC658" s="11"/>
      <c r="CD658" s="11"/>
      <c r="CE658" s="11"/>
      <c r="CF658" s="11"/>
      <c r="CG658" s="11"/>
      <c r="CH658" s="11"/>
      <c r="CI658" s="11"/>
      <c r="CJ658" s="11"/>
      <c r="CK658" s="11"/>
      <c r="CL658" s="11"/>
      <c r="CM658" s="11"/>
      <c r="CN658" s="11"/>
      <c r="CO658" s="11"/>
      <c r="CP658" s="11"/>
      <c r="CQ658" s="11"/>
      <c r="CR658" s="11"/>
      <c r="CS658" s="11"/>
      <c r="CT658" s="11"/>
      <c r="CU658" s="11"/>
      <c r="CV658" s="11"/>
      <c r="CW658" s="11"/>
      <c r="CX658" s="11"/>
      <c r="CY658" s="11"/>
      <c r="CZ658" s="11"/>
      <c r="DA658" s="11"/>
      <c r="DB658" s="11"/>
      <c r="DC658" s="11"/>
      <c r="DD658" s="11"/>
      <c r="DF658" s="11">
        <f t="shared" si="33"/>
        <v>18</v>
      </c>
      <c r="DG658" s="11">
        <f t="shared" si="34"/>
        <v>19</v>
      </c>
      <c r="DH658" s="20">
        <f t="shared" ca="1" si="35"/>
        <v>0</v>
      </c>
      <c r="DI658" s="11">
        <v>1</v>
      </c>
    </row>
    <row r="659" spans="1:113" x14ac:dyDescent="0.25">
      <c r="A659" s="11" t="s">
        <v>57</v>
      </c>
      <c r="B659" s="11" t="s">
        <v>56</v>
      </c>
      <c r="C659" s="11" t="s">
        <v>36</v>
      </c>
      <c r="D659" s="11" t="s">
        <v>56</v>
      </c>
      <c r="E659" s="11" t="s">
        <v>56</v>
      </c>
      <c r="F659" s="11" t="s">
        <v>56</v>
      </c>
      <c r="G659" s="11" t="s">
        <v>173</v>
      </c>
      <c r="H659" s="1">
        <v>42255</v>
      </c>
      <c r="I659" s="11">
        <v>16</v>
      </c>
      <c r="J659" s="11">
        <v>19</v>
      </c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  <c r="BI659" s="11"/>
      <c r="BJ659" s="11"/>
      <c r="BK659" s="11"/>
      <c r="BL659" s="11"/>
      <c r="BM659" s="11"/>
      <c r="BN659" s="11"/>
      <c r="BO659" s="11"/>
      <c r="BP659" s="11"/>
      <c r="BQ659" s="11"/>
      <c r="BR659" s="11"/>
      <c r="BS659" s="11"/>
      <c r="BT659" s="11"/>
      <c r="BU659" s="11"/>
      <c r="BV659" s="11"/>
      <c r="BW659" s="11"/>
      <c r="BX659" s="11"/>
      <c r="BY659" s="11"/>
      <c r="BZ659" s="11"/>
      <c r="CA659" s="11"/>
      <c r="CB659" s="11"/>
      <c r="CC659" s="11"/>
      <c r="CD659" s="11"/>
      <c r="CE659" s="11"/>
      <c r="CF659" s="11"/>
      <c r="CG659" s="11"/>
      <c r="CH659" s="11"/>
      <c r="CI659" s="11"/>
      <c r="CJ659" s="11"/>
      <c r="CK659" s="11"/>
      <c r="CL659" s="11"/>
      <c r="CM659" s="11"/>
      <c r="CN659" s="11"/>
      <c r="CO659" s="11"/>
      <c r="CP659" s="11"/>
      <c r="CQ659" s="11"/>
      <c r="CR659" s="11"/>
      <c r="CS659" s="11"/>
      <c r="CT659" s="11"/>
      <c r="CU659" s="11"/>
      <c r="CV659" s="11"/>
      <c r="CW659" s="11"/>
      <c r="CX659" s="11"/>
      <c r="CY659" s="11"/>
      <c r="CZ659" s="11"/>
      <c r="DA659" s="11"/>
      <c r="DB659" s="11"/>
      <c r="DC659" s="11"/>
      <c r="DD659" s="11"/>
      <c r="DF659" s="11">
        <f t="shared" si="33"/>
        <v>16</v>
      </c>
      <c r="DG659" s="11">
        <f t="shared" si="34"/>
        <v>19</v>
      </c>
      <c r="DH659" s="20">
        <f t="shared" ca="1" si="35"/>
        <v>0</v>
      </c>
      <c r="DI659" s="11">
        <v>1</v>
      </c>
    </row>
    <row r="660" spans="1:113" x14ac:dyDescent="0.25">
      <c r="A660" s="11" t="s">
        <v>57</v>
      </c>
      <c r="B660" s="11" t="s">
        <v>56</v>
      </c>
      <c r="C660" s="11" t="s">
        <v>36</v>
      </c>
      <c r="D660" s="11" t="s">
        <v>56</v>
      </c>
      <c r="E660" s="11" t="s">
        <v>56</v>
      </c>
      <c r="F660" s="11" t="s">
        <v>56</v>
      </c>
      <c r="G660" s="11" t="s">
        <v>173</v>
      </c>
      <c r="H660" s="1">
        <v>42256</v>
      </c>
      <c r="I660" s="11">
        <v>16</v>
      </c>
      <c r="J660" s="11">
        <v>19</v>
      </c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I660" s="11"/>
      <c r="BJ660" s="11"/>
      <c r="BK660" s="11"/>
      <c r="BL660" s="11"/>
      <c r="BM660" s="11"/>
      <c r="BN660" s="11"/>
      <c r="BO660" s="11"/>
      <c r="BP660" s="11"/>
      <c r="BQ660" s="11"/>
      <c r="BR660" s="11"/>
      <c r="BS660" s="11"/>
      <c r="BT660" s="11"/>
      <c r="BU660" s="11"/>
      <c r="BV660" s="11"/>
      <c r="BW660" s="11"/>
      <c r="BX660" s="11"/>
      <c r="BY660" s="11"/>
      <c r="BZ660" s="11"/>
      <c r="CA660" s="11"/>
      <c r="CB660" s="11"/>
      <c r="CC660" s="11"/>
      <c r="CD660" s="11"/>
      <c r="CE660" s="11"/>
      <c r="CF660" s="11"/>
      <c r="CG660" s="11"/>
      <c r="CH660" s="11"/>
      <c r="CI660" s="11"/>
      <c r="CJ660" s="11"/>
      <c r="CK660" s="11"/>
      <c r="CL660" s="11"/>
      <c r="CM660" s="11"/>
      <c r="CN660" s="11"/>
      <c r="CO660" s="11"/>
      <c r="CP660" s="11"/>
      <c r="CQ660" s="11"/>
      <c r="CR660" s="11"/>
      <c r="CS660" s="11"/>
      <c r="CT660" s="11"/>
      <c r="CU660" s="11"/>
      <c r="CV660" s="11"/>
      <c r="CW660" s="11"/>
      <c r="CX660" s="11"/>
      <c r="CY660" s="11"/>
      <c r="CZ660" s="11"/>
      <c r="DA660" s="11"/>
      <c r="DB660" s="11"/>
      <c r="DC660" s="11"/>
      <c r="DD660" s="11"/>
      <c r="DF660" s="11">
        <f t="shared" si="33"/>
        <v>16</v>
      </c>
      <c r="DG660" s="11">
        <f t="shared" si="34"/>
        <v>19</v>
      </c>
      <c r="DH660" s="20">
        <f t="shared" ca="1" si="35"/>
        <v>0</v>
      </c>
      <c r="DI660" s="11">
        <v>1</v>
      </c>
    </row>
    <row r="661" spans="1:113" x14ac:dyDescent="0.25">
      <c r="A661" s="11" t="s">
        <v>57</v>
      </c>
      <c r="B661" s="11" t="s">
        <v>56</v>
      </c>
      <c r="C661" s="11" t="s">
        <v>36</v>
      </c>
      <c r="D661" s="11" t="s">
        <v>56</v>
      </c>
      <c r="E661" s="11" t="s">
        <v>56</v>
      </c>
      <c r="F661" s="11" t="s">
        <v>56</v>
      </c>
      <c r="G661" s="11" t="s">
        <v>173</v>
      </c>
      <c r="H661" s="1">
        <v>42257</v>
      </c>
      <c r="I661" s="11">
        <v>16</v>
      </c>
      <c r="J661" s="11">
        <v>19</v>
      </c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I661" s="11"/>
      <c r="BJ661" s="11"/>
      <c r="BK661" s="11"/>
      <c r="BL661" s="11"/>
      <c r="BM661" s="11"/>
      <c r="BN661" s="11"/>
      <c r="BO661" s="11"/>
      <c r="BP661" s="11"/>
      <c r="BQ661" s="11"/>
      <c r="BR661" s="11"/>
      <c r="BS661" s="11"/>
      <c r="BT661" s="11"/>
      <c r="BU661" s="11"/>
      <c r="BV661" s="11"/>
      <c r="BW661" s="11"/>
      <c r="BX661" s="11"/>
      <c r="BY661" s="11"/>
      <c r="BZ661" s="11"/>
      <c r="CA661" s="11"/>
      <c r="CB661" s="11"/>
      <c r="CC661" s="11"/>
      <c r="CD661" s="11"/>
      <c r="CE661" s="11"/>
      <c r="CF661" s="11"/>
      <c r="CG661" s="11"/>
      <c r="CH661" s="11"/>
      <c r="CI661" s="11"/>
      <c r="CJ661" s="11"/>
      <c r="CK661" s="11"/>
      <c r="CL661" s="11"/>
      <c r="CM661" s="11"/>
      <c r="CN661" s="11"/>
      <c r="CO661" s="11"/>
      <c r="CP661" s="11"/>
      <c r="CQ661" s="11"/>
      <c r="CR661" s="11"/>
      <c r="CS661" s="11"/>
      <c r="CT661" s="11"/>
      <c r="CU661" s="11"/>
      <c r="CV661" s="11"/>
      <c r="CW661" s="11"/>
      <c r="CX661" s="11"/>
      <c r="CY661" s="11"/>
      <c r="CZ661" s="11"/>
      <c r="DA661" s="11"/>
      <c r="DB661" s="11"/>
      <c r="DC661" s="11"/>
      <c r="DD661" s="11"/>
      <c r="DF661" s="11">
        <f t="shared" si="33"/>
        <v>16</v>
      </c>
      <c r="DG661" s="11">
        <f t="shared" si="34"/>
        <v>19</v>
      </c>
      <c r="DH661" s="20">
        <f t="shared" ca="1" si="35"/>
        <v>0</v>
      </c>
      <c r="DI661" s="11">
        <v>1</v>
      </c>
    </row>
    <row r="662" spans="1:113" x14ac:dyDescent="0.25">
      <c r="A662" s="11" t="s">
        <v>57</v>
      </c>
      <c r="B662" s="11" t="s">
        <v>56</v>
      </c>
      <c r="C662" s="11" t="s">
        <v>36</v>
      </c>
      <c r="D662" s="11" t="s">
        <v>56</v>
      </c>
      <c r="E662" s="11" t="s">
        <v>56</v>
      </c>
      <c r="F662" s="11" t="s">
        <v>56</v>
      </c>
      <c r="G662" s="11" t="s">
        <v>173</v>
      </c>
      <c r="H662" s="1">
        <v>42258</v>
      </c>
      <c r="I662" s="11">
        <v>15</v>
      </c>
      <c r="J662" s="11">
        <v>18</v>
      </c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I662" s="11"/>
      <c r="BJ662" s="11"/>
      <c r="BK662" s="11"/>
      <c r="BL662" s="11"/>
      <c r="BM662" s="11"/>
      <c r="BN662" s="11"/>
      <c r="BO662" s="11"/>
      <c r="BP662" s="11"/>
      <c r="BQ662" s="11"/>
      <c r="BR662" s="11"/>
      <c r="BS662" s="11"/>
      <c r="BT662" s="11"/>
      <c r="BU662" s="11"/>
      <c r="BV662" s="11"/>
      <c r="BW662" s="11"/>
      <c r="BX662" s="11"/>
      <c r="BY662" s="11"/>
      <c r="BZ662" s="11"/>
      <c r="CA662" s="11"/>
      <c r="CB662" s="11"/>
      <c r="CC662" s="11"/>
      <c r="CD662" s="11"/>
      <c r="CE662" s="11"/>
      <c r="CF662" s="11"/>
      <c r="CG662" s="11"/>
      <c r="CH662" s="11"/>
      <c r="CI662" s="11"/>
      <c r="CJ662" s="11"/>
      <c r="CK662" s="11"/>
      <c r="CL662" s="11"/>
      <c r="CM662" s="11"/>
      <c r="CN662" s="11"/>
      <c r="CO662" s="11"/>
      <c r="CP662" s="11"/>
      <c r="CQ662" s="11"/>
      <c r="CR662" s="11"/>
      <c r="CS662" s="11"/>
      <c r="CT662" s="11"/>
      <c r="CU662" s="11"/>
      <c r="CV662" s="11"/>
      <c r="CW662" s="11"/>
      <c r="CX662" s="11"/>
      <c r="CY662" s="11"/>
      <c r="CZ662" s="11"/>
      <c r="DA662" s="11"/>
      <c r="DB662" s="11"/>
      <c r="DC662" s="11"/>
      <c r="DD662" s="11"/>
      <c r="DF662" s="11">
        <f t="shared" si="33"/>
        <v>15</v>
      </c>
      <c r="DG662" s="11">
        <f t="shared" si="34"/>
        <v>18</v>
      </c>
      <c r="DH662" s="20">
        <f t="shared" ca="1" si="35"/>
        <v>0</v>
      </c>
      <c r="DI662" s="11">
        <v>1</v>
      </c>
    </row>
    <row r="663" spans="1:113" x14ac:dyDescent="0.25">
      <c r="A663" s="11" t="s">
        <v>57</v>
      </c>
      <c r="B663" s="11" t="s">
        <v>56</v>
      </c>
      <c r="C663" s="11" t="s">
        <v>36</v>
      </c>
      <c r="D663" s="11" t="s">
        <v>56</v>
      </c>
      <c r="E663" s="11" t="s">
        <v>56</v>
      </c>
      <c r="F663" s="11" t="s">
        <v>56</v>
      </c>
      <c r="G663" s="11" t="s">
        <v>173</v>
      </c>
      <c r="H663" s="1">
        <v>42258</v>
      </c>
      <c r="I663" s="11">
        <v>16</v>
      </c>
      <c r="J663" s="11">
        <v>19</v>
      </c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I663" s="11"/>
      <c r="BJ663" s="11"/>
      <c r="BK663" s="11"/>
      <c r="BL663" s="11"/>
      <c r="BM663" s="11"/>
      <c r="BN663" s="11"/>
      <c r="BO663" s="11"/>
      <c r="BP663" s="11"/>
      <c r="BQ663" s="11"/>
      <c r="BR663" s="11"/>
      <c r="BS663" s="11"/>
      <c r="BT663" s="11"/>
      <c r="BU663" s="11"/>
      <c r="BV663" s="11"/>
      <c r="BW663" s="11"/>
      <c r="BX663" s="11"/>
      <c r="BY663" s="11"/>
      <c r="BZ663" s="11"/>
      <c r="CA663" s="11"/>
      <c r="CB663" s="11"/>
      <c r="CC663" s="11"/>
      <c r="CD663" s="11"/>
      <c r="CE663" s="11"/>
      <c r="CF663" s="11"/>
      <c r="CG663" s="11"/>
      <c r="CH663" s="11"/>
      <c r="CI663" s="11"/>
      <c r="CJ663" s="11"/>
      <c r="CK663" s="11"/>
      <c r="CL663" s="11"/>
      <c r="CM663" s="11"/>
      <c r="CN663" s="11"/>
      <c r="CO663" s="11"/>
      <c r="CP663" s="11"/>
      <c r="CQ663" s="11"/>
      <c r="CR663" s="11"/>
      <c r="CS663" s="11"/>
      <c r="CT663" s="11"/>
      <c r="CU663" s="11"/>
      <c r="CV663" s="11"/>
      <c r="CW663" s="11"/>
      <c r="CX663" s="11"/>
      <c r="CY663" s="11"/>
      <c r="CZ663" s="11"/>
      <c r="DA663" s="11"/>
      <c r="DB663" s="11"/>
      <c r="DC663" s="11"/>
      <c r="DD663" s="11"/>
      <c r="DF663" s="11">
        <f t="shared" si="33"/>
        <v>16</v>
      </c>
      <c r="DG663" s="11">
        <f t="shared" si="34"/>
        <v>19</v>
      </c>
      <c r="DH663" s="20">
        <f t="shared" ca="1" si="35"/>
        <v>0</v>
      </c>
      <c r="DI663" s="11">
        <v>1</v>
      </c>
    </row>
    <row r="664" spans="1:113" x14ac:dyDescent="0.25">
      <c r="A664" s="11" t="s">
        <v>57</v>
      </c>
      <c r="B664" s="11" t="s">
        <v>56</v>
      </c>
      <c r="C664" s="11" t="s">
        <v>36</v>
      </c>
      <c r="D664" s="11" t="s">
        <v>56</v>
      </c>
      <c r="E664" s="11" t="s">
        <v>56</v>
      </c>
      <c r="F664" s="11" t="s">
        <v>56</v>
      </c>
      <c r="G664" s="11" t="s">
        <v>173</v>
      </c>
      <c r="H664" s="1">
        <v>42271</v>
      </c>
      <c r="I664" s="11">
        <v>19</v>
      </c>
      <c r="J664" s="11">
        <v>19</v>
      </c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J664" s="11"/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I664" s="11"/>
      <c r="BJ664" s="11"/>
      <c r="BK664" s="11"/>
      <c r="BL664" s="11"/>
      <c r="BM664" s="11"/>
      <c r="BN664" s="11"/>
      <c r="BO664" s="11"/>
      <c r="BP664" s="11"/>
      <c r="BQ664" s="11"/>
      <c r="BR664" s="11"/>
      <c r="BS664" s="11"/>
      <c r="BT664" s="11"/>
      <c r="BU664" s="11"/>
      <c r="BV664" s="11"/>
      <c r="BW664" s="11"/>
      <c r="BX664" s="11"/>
      <c r="BY664" s="11"/>
      <c r="BZ664" s="11"/>
      <c r="CA664" s="11"/>
      <c r="CB664" s="11"/>
      <c r="CC664" s="11"/>
      <c r="CD664" s="11"/>
      <c r="CE664" s="11"/>
      <c r="CF664" s="11"/>
      <c r="CG664" s="11"/>
      <c r="CH664" s="11"/>
      <c r="CI664" s="11"/>
      <c r="CJ664" s="11"/>
      <c r="CK664" s="11"/>
      <c r="CL664" s="11"/>
      <c r="CM664" s="11"/>
      <c r="CN664" s="11"/>
      <c r="CO664" s="11"/>
      <c r="CP664" s="11"/>
      <c r="CQ664" s="11"/>
      <c r="CR664" s="11"/>
      <c r="CS664" s="11"/>
      <c r="CT664" s="11"/>
      <c r="CU664" s="11"/>
      <c r="CV664" s="11"/>
      <c r="CW664" s="11"/>
      <c r="CX664" s="11"/>
      <c r="CY664" s="11"/>
      <c r="CZ664" s="11"/>
      <c r="DA664" s="11"/>
      <c r="DB664" s="11"/>
      <c r="DC664" s="11"/>
      <c r="DD664" s="11"/>
      <c r="DF664" s="11">
        <f t="shared" si="33"/>
        <v>19</v>
      </c>
      <c r="DG664" s="11">
        <f t="shared" si="34"/>
        <v>19</v>
      </c>
      <c r="DH664" s="20">
        <f t="shared" ca="1" si="35"/>
        <v>0</v>
      </c>
      <c r="DI664" s="11">
        <v>1</v>
      </c>
    </row>
    <row r="665" spans="1:113" x14ac:dyDescent="0.25">
      <c r="A665" s="11" t="s">
        <v>57</v>
      </c>
      <c r="B665" s="11" t="s">
        <v>56</v>
      </c>
      <c r="C665" s="11" t="s">
        <v>36</v>
      </c>
      <c r="D665" s="11" t="s">
        <v>56</v>
      </c>
      <c r="E665" s="11" t="s">
        <v>56</v>
      </c>
      <c r="F665" s="11" t="s">
        <v>56</v>
      </c>
      <c r="G665" s="11" t="s">
        <v>173</v>
      </c>
      <c r="H665" s="1">
        <v>42272</v>
      </c>
      <c r="I665" s="11">
        <v>18</v>
      </c>
      <c r="J665" s="11">
        <v>19</v>
      </c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I665" s="11"/>
      <c r="BJ665" s="11"/>
      <c r="BK665" s="11"/>
      <c r="BL665" s="11"/>
      <c r="BM665" s="11"/>
      <c r="BN665" s="11"/>
      <c r="BO665" s="11"/>
      <c r="BP665" s="11"/>
      <c r="BQ665" s="11"/>
      <c r="BR665" s="11"/>
      <c r="BS665" s="11"/>
      <c r="BT665" s="11"/>
      <c r="BU665" s="11"/>
      <c r="BV665" s="11"/>
      <c r="BW665" s="11"/>
      <c r="BX665" s="11"/>
      <c r="BY665" s="11"/>
      <c r="BZ665" s="11"/>
      <c r="CA665" s="11"/>
      <c r="CB665" s="11"/>
      <c r="CC665" s="11"/>
      <c r="CD665" s="11"/>
      <c r="CE665" s="11"/>
      <c r="CF665" s="11"/>
      <c r="CG665" s="11"/>
      <c r="CH665" s="11"/>
      <c r="CI665" s="11"/>
      <c r="CJ665" s="11"/>
      <c r="CK665" s="11"/>
      <c r="CL665" s="11"/>
      <c r="CM665" s="11"/>
      <c r="CN665" s="11"/>
      <c r="CO665" s="11"/>
      <c r="CP665" s="11"/>
      <c r="CQ665" s="11"/>
      <c r="CR665" s="11"/>
      <c r="CS665" s="11"/>
      <c r="CT665" s="11"/>
      <c r="CU665" s="11"/>
      <c r="CV665" s="11"/>
      <c r="CW665" s="11"/>
      <c r="CX665" s="11"/>
      <c r="CY665" s="11"/>
      <c r="CZ665" s="11"/>
      <c r="DA665" s="11"/>
      <c r="DB665" s="11"/>
      <c r="DC665" s="11"/>
      <c r="DD665" s="11"/>
      <c r="DF665" s="11">
        <f t="shared" si="33"/>
        <v>18</v>
      </c>
      <c r="DG665" s="11">
        <f t="shared" si="34"/>
        <v>19</v>
      </c>
      <c r="DH665" s="20">
        <f t="shared" ca="1" si="35"/>
        <v>0</v>
      </c>
      <c r="DI665" s="11">
        <v>1</v>
      </c>
    </row>
    <row r="666" spans="1:113" x14ac:dyDescent="0.25">
      <c r="A666" s="11" t="s">
        <v>57</v>
      </c>
      <c r="B666" s="11" t="s">
        <v>56</v>
      </c>
      <c r="C666" s="11" t="s">
        <v>36</v>
      </c>
      <c r="D666" s="11" t="s">
        <v>56</v>
      </c>
      <c r="E666" s="11" t="s">
        <v>56</v>
      </c>
      <c r="F666" s="11" t="s">
        <v>56</v>
      </c>
      <c r="G666" s="11" t="s">
        <v>173</v>
      </c>
      <c r="H666" s="1">
        <v>42275</v>
      </c>
      <c r="I666" s="11">
        <v>19</v>
      </c>
      <c r="J666" s="11">
        <v>19</v>
      </c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I666" s="11"/>
      <c r="BJ666" s="11"/>
      <c r="BK666" s="11"/>
      <c r="BL666" s="11"/>
      <c r="BM666" s="11"/>
      <c r="BN666" s="11"/>
      <c r="BO666" s="11"/>
      <c r="BP666" s="11"/>
      <c r="BQ666" s="11"/>
      <c r="BR666" s="11"/>
      <c r="BS666" s="11"/>
      <c r="BT666" s="11"/>
      <c r="BU666" s="11"/>
      <c r="BV666" s="11"/>
      <c r="BW666" s="11"/>
      <c r="BX666" s="11"/>
      <c r="BY666" s="11"/>
      <c r="BZ666" s="11"/>
      <c r="CA666" s="11"/>
      <c r="CB666" s="11"/>
      <c r="CC666" s="11"/>
      <c r="CD666" s="11"/>
      <c r="CE666" s="11"/>
      <c r="CF666" s="11"/>
      <c r="CG666" s="11"/>
      <c r="CH666" s="11"/>
      <c r="CI666" s="11"/>
      <c r="CJ666" s="11"/>
      <c r="CK666" s="11"/>
      <c r="CL666" s="11"/>
      <c r="CM666" s="11"/>
      <c r="CN666" s="11"/>
      <c r="CO666" s="11"/>
      <c r="CP666" s="11"/>
      <c r="CQ666" s="11"/>
      <c r="CR666" s="11"/>
      <c r="CS666" s="11"/>
      <c r="CT666" s="11"/>
      <c r="CU666" s="11"/>
      <c r="CV666" s="11"/>
      <c r="CW666" s="11"/>
      <c r="CX666" s="11"/>
      <c r="CY666" s="11"/>
      <c r="CZ666" s="11"/>
      <c r="DA666" s="11"/>
      <c r="DB666" s="11"/>
      <c r="DC666" s="11"/>
      <c r="DD666" s="11"/>
      <c r="DF666" s="11">
        <f t="shared" si="33"/>
        <v>19</v>
      </c>
      <c r="DG666" s="11">
        <f t="shared" si="34"/>
        <v>19</v>
      </c>
      <c r="DH666" s="20">
        <f t="shared" ca="1" si="35"/>
        <v>0</v>
      </c>
      <c r="DI666" s="11">
        <v>1</v>
      </c>
    </row>
    <row r="667" spans="1:113" x14ac:dyDescent="0.25">
      <c r="A667" s="11" t="s">
        <v>57</v>
      </c>
      <c r="B667" s="11" t="s">
        <v>56</v>
      </c>
      <c r="C667" s="11" t="s">
        <v>36</v>
      </c>
      <c r="D667" s="11" t="s">
        <v>56</v>
      </c>
      <c r="E667" s="11" t="s">
        <v>56</v>
      </c>
      <c r="F667" s="11" t="s">
        <v>56</v>
      </c>
      <c r="G667" s="11" t="s">
        <v>173</v>
      </c>
      <c r="H667" s="1">
        <v>42276</v>
      </c>
      <c r="I667" s="11">
        <v>19</v>
      </c>
      <c r="J667" s="11">
        <v>19</v>
      </c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I667" s="11"/>
      <c r="BJ667" s="11"/>
      <c r="BK667" s="11"/>
      <c r="BL667" s="11"/>
      <c r="BM667" s="11"/>
      <c r="BN667" s="11"/>
      <c r="BO667" s="11"/>
      <c r="BP667" s="11"/>
      <c r="BQ667" s="11"/>
      <c r="BR667" s="11"/>
      <c r="BS667" s="11"/>
      <c r="BT667" s="11"/>
      <c r="BU667" s="11"/>
      <c r="BV667" s="11"/>
      <c r="BW667" s="11"/>
      <c r="BX667" s="11"/>
      <c r="BY667" s="11"/>
      <c r="BZ667" s="11"/>
      <c r="CA667" s="11"/>
      <c r="CB667" s="11"/>
      <c r="CC667" s="11"/>
      <c r="CD667" s="11"/>
      <c r="CE667" s="11"/>
      <c r="CF667" s="11"/>
      <c r="CG667" s="11"/>
      <c r="CH667" s="11"/>
      <c r="CI667" s="11"/>
      <c r="CJ667" s="11"/>
      <c r="CK667" s="11"/>
      <c r="CL667" s="11"/>
      <c r="CM667" s="11"/>
      <c r="CN667" s="11"/>
      <c r="CO667" s="11"/>
      <c r="CP667" s="11"/>
      <c r="CQ667" s="11"/>
      <c r="CR667" s="11"/>
      <c r="CS667" s="11"/>
      <c r="CT667" s="11"/>
      <c r="CU667" s="11"/>
      <c r="CV667" s="11"/>
      <c r="CW667" s="11"/>
      <c r="CX667" s="11"/>
      <c r="CY667" s="11"/>
      <c r="CZ667" s="11"/>
      <c r="DA667" s="11"/>
      <c r="DB667" s="11"/>
      <c r="DC667" s="11"/>
      <c r="DD667" s="11"/>
      <c r="DF667" s="11">
        <f t="shared" si="33"/>
        <v>19</v>
      </c>
      <c r="DG667" s="11">
        <f t="shared" si="34"/>
        <v>19</v>
      </c>
      <c r="DH667" s="20">
        <f t="shared" ca="1" si="35"/>
        <v>0</v>
      </c>
      <c r="DI667" s="11">
        <v>1</v>
      </c>
    </row>
    <row r="668" spans="1:113" x14ac:dyDescent="0.25">
      <c r="A668" s="11" t="s">
        <v>57</v>
      </c>
      <c r="B668" s="11" t="s">
        <v>56</v>
      </c>
      <c r="C668" s="11" t="s">
        <v>36</v>
      </c>
      <c r="D668" s="11" t="s">
        <v>56</v>
      </c>
      <c r="E668" s="11" t="s">
        <v>56</v>
      </c>
      <c r="F668" s="11" t="s">
        <v>56</v>
      </c>
      <c r="G668" s="11" t="s">
        <v>173</v>
      </c>
      <c r="H668" s="1">
        <v>42285</v>
      </c>
      <c r="I668" s="11">
        <v>19</v>
      </c>
      <c r="J668" s="11">
        <v>19</v>
      </c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I668" s="11"/>
      <c r="BJ668" s="11"/>
      <c r="BK668" s="11"/>
      <c r="BL668" s="11"/>
      <c r="BM668" s="11"/>
      <c r="BN668" s="11"/>
      <c r="BO668" s="11"/>
      <c r="BP668" s="11"/>
      <c r="BQ668" s="11"/>
      <c r="BR668" s="11"/>
      <c r="BS668" s="11"/>
      <c r="BT668" s="11"/>
      <c r="BU668" s="11"/>
      <c r="BV668" s="11"/>
      <c r="BW668" s="11"/>
      <c r="BX668" s="11"/>
      <c r="BY668" s="11"/>
      <c r="BZ668" s="11"/>
      <c r="CA668" s="11"/>
      <c r="CB668" s="11"/>
      <c r="CC668" s="11"/>
      <c r="CD668" s="11"/>
      <c r="CE668" s="11"/>
      <c r="CF668" s="11"/>
      <c r="CG668" s="11"/>
      <c r="CH668" s="11"/>
      <c r="CI668" s="11"/>
      <c r="CJ668" s="11"/>
      <c r="CK668" s="11"/>
      <c r="CL668" s="11"/>
      <c r="CM668" s="11"/>
      <c r="CN668" s="11"/>
      <c r="CO668" s="11"/>
      <c r="CP668" s="11"/>
      <c r="CQ668" s="11"/>
      <c r="CR668" s="11"/>
      <c r="CS668" s="11"/>
      <c r="CT668" s="11"/>
      <c r="CU668" s="11"/>
      <c r="CV668" s="11"/>
      <c r="CW668" s="11"/>
      <c r="CX668" s="11"/>
      <c r="CY668" s="11"/>
      <c r="CZ668" s="11"/>
      <c r="DA668" s="11"/>
      <c r="DB668" s="11"/>
      <c r="DC668" s="11"/>
      <c r="DD668" s="11"/>
      <c r="DF668" s="11">
        <f t="shared" si="33"/>
        <v>19</v>
      </c>
      <c r="DG668" s="11">
        <f t="shared" si="34"/>
        <v>19</v>
      </c>
      <c r="DH668" s="20">
        <f t="shared" ca="1" si="35"/>
        <v>0</v>
      </c>
      <c r="DI668" s="11">
        <v>1</v>
      </c>
    </row>
    <row r="669" spans="1:113" x14ac:dyDescent="0.25">
      <c r="A669" s="11" t="s">
        <v>57</v>
      </c>
      <c r="B669" s="11" t="s">
        <v>56</v>
      </c>
      <c r="C669" s="11" t="s">
        <v>36</v>
      </c>
      <c r="D669" s="11" t="s">
        <v>56</v>
      </c>
      <c r="E669" s="11" t="s">
        <v>56</v>
      </c>
      <c r="F669" s="11" t="s">
        <v>56</v>
      </c>
      <c r="G669" s="11" t="s">
        <v>173</v>
      </c>
      <c r="H669" s="1">
        <v>42286</v>
      </c>
      <c r="I669" s="11">
        <v>17</v>
      </c>
      <c r="J669" s="11">
        <v>19</v>
      </c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I669" s="11"/>
      <c r="BJ669" s="11"/>
      <c r="BK669" s="11"/>
      <c r="BL669" s="11"/>
      <c r="BM669" s="11"/>
      <c r="BN669" s="11"/>
      <c r="BO669" s="11"/>
      <c r="BP669" s="11"/>
      <c r="BQ669" s="11"/>
      <c r="BR669" s="11"/>
      <c r="BS669" s="11"/>
      <c r="BT669" s="11"/>
      <c r="BU669" s="11"/>
      <c r="BV669" s="11"/>
      <c r="BW669" s="11"/>
      <c r="BX669" s="11"/>
      <c r="BY669" s="11"/>
      <c r="BZ669" s="11"/>
      <c r="CA669" s="11"/>
      <c r="CB669" s="11"/>
      <c r="CC669" s="11"/>
      <c r="CD669" s="11"/>
      <c r="CE669" s="11"/>
      <c r="CF669" s="11"/>
      <c r="CG669" s="11"/>
      <c r="CH669" s="11"/>
      <c r="CI669" s="11"/>
      <c r="CJ669" s="11"/>
      <c r="CK669" s="11"/>
      <c r="CL669" s="11"/>
      <c r="CM669" s="11"/>
      <c r="CN669" s="11"/>
      <c r="CO669" s="11"/>
      <c r="CP669" s="11"/>
      <c r="CQ669" s="11"/>
      <c r="CR669" s="11"/>
      <c r="CS669" s="11"/>
      <c r="CT669" s="11"/>
      <c r="CU669" s="11"/>
      <c r="CV669" s="11"/>
      <c r="CW669" s="11"/>
      <c r="CX669" s="11"/>
      <c r="CY669" s="11"/>
      <c r="CZ669" s="11"/>
      <c r="DA669" s="11"/>
      <c r="DB669" s="11"/>
      <c r="DC669" s="11"/>
      <c r="DD669" s="11"/>
      <c r="DF669" s="11">
        <f t="shared" si="33"/>
        <v>17</v>
      </c>
      <c r="DG669" s="11">
        <f t="shared" si="34"/>
        <v>19</v>
      </c>
      <c r="DH669" s="20">
        <f t="shared" ca="1" si="35"/>
        <v>0</v>
      </c>
      <c r="DI669" s="11">
        <v>1</v>
      </c>
    </row>
    <row r="670" spans="1:113" x14ac:dyDescent="0.25">
      <c r="A670" s="11" t="s">
        <v>57</v>
      </c>
      <c r="B670" s="11" t="s">
        <v>56</v>
      </c>
      <c r="C670" s="11" t="s">
        <v>36</v>
      </c>
      <c r="D670" s="11" t="s">
        <v>56</v>
      </c>
      <c r="E670" s="11" t="s">
        <v>56</v>
      </c>
      <c r="F670" s="11" t="s">
        <v>56</v>
      </c>
      <c r="G670" s="11" t="s">
        <v>173</v>
      </c>
      <c r="H670" s="1">
        <v>42289</v>
      </c>
      <c r="I670" s="11">
        <v>16</v>
      </c>
      <c r="J670" s="11">
        <v>19</v>
      </c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I670" s="11"/>
      <c r="BJ670" s="11"/>
      <c r="BK670" s="11"/>
      <c r="BL670" s="11"/>
      <c r="BM670" s="11"/>
      <c r="BN670" s="11"/>
      <c r="BO670" s="11"/>
      <c r="BP670" s="11"/>
      <c r="BQ670" s="11"/>
      <c r="BR670" s="11"/>
      <c r="BS670" s="11"/>
      <c r="BT670" s="11"/>
      <c r="BU670" s="11"/>
      <c r="BV670" s="11"/>
      <c r="BW670" s="11"/>
      <c r="BX670" s="11"/>
      <c r="BY670" s="11"/>
      <c r="BZ670" s="11"/>
      <c r="CA670" s="11"/>
      <c r="CB670" s="11"/>
      <c r="CC670" s="11"/>
      <c r="CD670" s="11"/>
      <c r="CE670" s="11"/>
      <c r="CF670" s="11"/>
      <c r="CG670" s="11"/>
      <c r="CH670" s="11"/>
      <c r="CI670" s="11"/>
      <c r="CJ670" s="11"/>
      <c r="CK670" s="11"/>
      <c r="CL670" s="11"/>
      <c r="CM670" s="11"/>
      <c r="CN670" s="11"/>
      <c r="CO670" s="11"/>
      <c r="CP670" s="11"/>
      <c r="CQ670" s="11"/>
      <c r="CR670" s="11"/>
      <c r="CS670" s="11"/>
      <c r="CT670" s="11"/>
      <c r="CU670" s="11"/>
      <c r="CV670" s="11"/>
      <c r="CW670" s="11"/>
      <c r="CX670" s="11"/>
      <c r="CY670" s="11"/>
      <c r="CZ670" s="11"/>
      <c r="DA670" s="11"/>
      <c r="DB670" s="11"/>
      <c r="DC670" s="11"/>
      <c r="DD670" s="11"/>
      <c r="DF670" s="11">
        <f t="shared" si="33"/>
        <v>16</v>
      </c>
      <c r="DG670" s="11">
        <f t="shared" si="34"/>
        <v>19</v>
      </c>
      <c r="DH670" s="20">
        <f t="shared" ca="1" si="35"/>
        <v>0</v>
      </c>
      <c r="DI670" s="11">
        <v>1</v>
      </c>
    </row>
    <row r="671" spans="1:113" x14ac:dyDescent="0.25">
      <c r="A671" s="11" t="s">
        <v>57</v>
      </c>
      <c r="B671" s="11" t="s">
        <v>56</v>
      </c>
      <c r="C671" s="11" t="s">
        <v>36</v>
      </c>
      <c r="D671" s="11" t="s">
        <v>56</v>
      </c>
      <c r="E671" s="11" t="s">
        <v>56</v>
      </c>
      <c r="F671" s="11" t="s">
        <v>56</v>
      </c>
      <c r="G671" s="11" t="s">
        <v>173</v>
      </c>
      <c r="H671" s="1">
        <v>42290</v>
      </c>
      <c r="I671" s="11">
        <v>16</v>
      </c>
      <c r="J671" s="11">
        <v>19</v>
      </c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I671" s="11"/>
      <c r="BJ671" s="11"/>
      <c r="BK671" s="11"/>
      <c r="BL671" s="11"/>
      <c r="BM671" s="11"/>
      <c r="BN671" s="11"/>
      <c r="BO671" s="11"/>
      <c r="BP671" s="11"/>
      <c r="BQ671" s="11"/>
      <c r="BR671" s="11"/>
      <c r="BS671" s="11"/>
      <c r="BT671" s="11"/>
      <c r="BU671" s="11"/>
      <c r="BV671" s="11"/>
      <c r="BW671" s="11"/>
      <c r="BX671" s="11"/>
      <c r="BY671" s="11"/>
      <c r="BZ671" s="11"/>
      <c r="CA671" s="11"/>
      <c r="CB671" s="11"/>
      <c r="CC671" s="11"/>
      <c r="CD671" s="11"/>
      <c r="CE671" s="11"/>
      <c r="CF671" s="11"/>
      <c r="CG671" s="11"/>
      <c r="CH671" s="11"/>
      <c r="CI671" s="11"/>
      <c r="CJ671" s="11"/>
      <c r="CK671" s="11"/>
      <c r="CL671" s="11"/>
      <c r="CM671" s="11"/>
      <c r="CN671" s="11"/>
      <c r="CO671" s="11"/>
      <c r="CP671" s="11"/>
      <c r="CQ671" s="11"/>
      <c r="CR671" s="11"/>
      <c r="CS671" s="11"/>
      <c r="CT671" s="11"/>
      <c r="CU671" s="11"/>
      <c r="CV671" s="11"/>
      <c r="CW671" s="11"/>
      <c r="CX671" s="11"/>
      <c r="CY671" s="11"/>
      <c r="CZ671" s="11"/>
      <c r="DA671" s="11"/>
      <c r="DB671" s="11"/>
      <c r="DC671" s="11"/>
      <c r="DD671" s="11"/>
      <c r="DF671" s="11">
        <f t="shared" si="33"/>
        <v>16</v>
      </c>
      <c r="DG671" s="11">
        <f t="shared" si="34"/>
        <v>19</v>
      </c>
      <c r="DH671" s="20">
        <f t="shared" ca="1" si="35"/>
        <v>0</v>
      </c>
      <c r="DI671" s="11">
        <v>1</v>
      </c>
    </row>
    <row r="672" spans="1:113" x14ac:dyDescent="0.25">
      <c r="A672" s="11" t="s">
        <v>57</v>
      </c>
      <c r="B672" s="11" t="s">
        <v>56</v>
      </c>
      <c r="C672" s="11" t="s">
        <v>36</v>
      </c>
      <c r="D672" s="11" t="s">
        <v>56</v>
      </c>
      <c r="E672" s="11" t="s">
        <v>56</v>
      </c>
      <c r="F672" s="11" t="s">
        <v>56</v>
      </c>
      <c r="G672" s="11" t="s">
        <v>173</v>
      </c>
      <c r="H672" s="1">
        <v>42291</v>
      </c>
      <c r="I672" s="11">
        <v>18</v>
      </c>
      <c r="J672" s="11">
        <v>19</v>
      </c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I672" s="11"/>
      <c r="BJ672" s="11"/>
      <c r="BK672" s="11"/>
      <c r="BL672" s="11"/>
      <c r="BM672" s="11"/>
      <c r="BN672" s="11"/>
      <c r="BO672" s="11"/>
      <c r="BP672" s="11"/>
      <c r="BQ672" s="11"/>
      <c r="BR672" s="11"/>
      <c r="BS672" s="11"/>
      <c r="BT672" s="11"/>
      <c r="BU672" s="11"/>
      <c r="BV672" s="11"/>
      <c r="BW672" s="11"/>
      <c r="BX672" s="11"/>
      <c r="BY672" s="11"/>
      <c r="BZ672" s="11"/>
      <c r="CA672" s="11"/>
      <c r="CB672" s="11"/>
      <c r="CC672" s="11"/>
      <c r="CD672" s="11"/>
      <c r="CE672" s="11"/>
      <c r="CF672" s="11"/>
      <c r="CG672" s="11"/>
      <c r="CH672" s="11"/>
      <c r="CI672" s="11"/>
      <c r="CJ672" s="11"/>
      <c r="CK672" s="11"/>
      <c r="CL672" s="11"/>
      <c r="CM672" s="11"/>
      <c r="CN672" s="11"/>
      <c r="CO672" s="11"/>
      <c r="CP672" s="11"/>
      <c r="CQ672" s="11"/>
      <c r="CR672" s="11"/>
      <c r="CS672" s="11"/>
      <c r="CT672" s="11"/>
      <c r="CU672" s="11"/>
      <c r="CV672" s="11"/>
      <c r="CW672" s="11"/>
      <c r="CX672" s="11"/>
      <c r="CY672" s="11"/>
      <c r="CZ672" s="11"/>
      <c r="DA672" s="11"/>
      <c r="DB672" s="11"/>
      <c r="DC672" s="11"/>
      <c r="DD672" s="11"/>
      <c r="DF672" s="11">
        <f t="shared" si="33"/>
        <v>18</v>
      </c>
      <c r="DG672" s="11">
        <f t="shared" si="34"/>
        <v>19</v>
      </c>
      <c r="DH672" s="20">
        <f t="shared" ca="1" si="35"/>
        <v>0</v>
      </c>
      <c r="DI672" s="11">
        <v>1</v>
      </c>
    </row>
    <row r="673" spans="1:113" x14ac:dyDescent="0.25">
      <c r="A673" s="11" t="s">
        <v>57</v>
      </c>
      <c r="B673" s="11" t="s">
        <v>56</v>
      </c>
      <c r="C673" s="11" t="s">
        <v>36</v>
      </c>
      <c r="D673" s="11" t="s">
        <v>56</v>
      </c>
      <c r="E673" s="11" t="s">
        <v>56</v>
      </c>
      <c r="F673" s="11" t="s">
        <v>56</v>
      </c>
      <c r="G673" s="11" t="s">
        <v>173</v>
      </c>
      <c r="H673" s="1">
        <v>42292</v>
      </c>
      <c r="I673" s="11">
        <v>18</v>
      </c>
      <c r="J673" s="11">
        <v>19</v>
      </c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I673" s="11"/>
      <c r="BJ673" s="11"/>
      <c r="BK673" s="11"/>
      <c r="BL673" s="11"/>
      <c r="BM673" s="11"/>
      <c r="BN673" s="11"/>
      <c r="BO673" s="11"/>
      <c r="BP673" s="11"/>
      <c r="BQ673" s="11"/>
      <c r="BR673" s="11"/>
      <c r="BS673" s="11"/>
      <c r="BT673" s="11"/>
      <c r="BU673" s="11"/>
      <c r="BV673" s="11"/>
      <c r="BW673" s="11"/>
      <c r="BX673" s="11"/>
      <c r="BY673" s="11"/>
      <c r="BZ673" s="11"/>
      <c r="CA673" s="11"/>
      <c r="CB673" s="11"/>
      <c r="CC673" s="11"/>
      <c r="CD673" s="11"/>
      <c r="CE673" s="11"/>
      <c r="CF673" s="11"/>
      <c r="CG673" s="11"/>
      <c r="CH673" s="11"/>
      <c r="CI673" s="11"/>
      <c r="CJ673" s="11"/>
      <c r="CK673" s="11"/>
      <c r="CL673" s="11"/>
      <c r="CM673" s="11"/>
      <c r="CN673" s="11"/>
      <c r="CO673" s="11"/>
      <c r="CP673" s="11"/>
      <c r="CQ673" s="11"/>
      <c r="CR673" s="11"/>
      <c r="CS673" s="11"/>
      <c r="CT673" s="11"/>
      <c r="CU673" s="11"/>
      <c r="CV673" s="11"/>
      <c r="CW673" s="11"/>
      <c r="CX673" s="11"/>
      <c r="CY673" s="11"/>
      <c r="CZ673" s="11"/>
      <c r="DA673" s="11"/>
      <c r="DB673" s="11"/>
      <c r="DC673" s="11"/>
      <c r="DD673" s="11"/>
      <c r="DF673" s="11">
        <f t="shared" si="33"/>
        <v>18</v>
      </c>
      <c r="DG673" s="11">
        <f t="shared" si="34"/>
        <v>19</v>
      </c>
      <c r="DH673" s="20">
        <f t="shared" ca="1" si="35"/>
        <v>0</v>
      </c>
      <c r="DI673" s="11">
        <v>1</v>
      </c>
    </row>
    <row r="674" spans="1:113" x14ac:dyDescent="0.25">
      <c r="A674" s="11" t="s">
        <v>57</v>
      </c>
      <c r="B674" s="11" t="s">
        <v>56</v>
      </c>
      <c r="C674" s="11" t="s">
        <v>36</v>
      </c>
      <c r="D674" s="11" t="s">
        <v>56</v>
      </c>
      <c r="E674" s="11" t="s">
        <v>56</v>
      </c>
      <c r="F674" s="11" t="s">
        <v>56</v>
      </c>
      <c r="G674" s="11" t="s">
        <v>173</v>
      </c>
      <c r="H674" s="1">
        <v>42293</v>
      </c>
      <c r="I674" s="11">
        <v>19</v>
      </c>
      <c r="J674" s="11">
        <v>19</v>
      </c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I674" s="11"/>
      <c r="BJ674" s="11"/>
      <c r="BK674" s="11"/>
      <c r="BL674" s="11"/>
      <c r="BM674" s="11"/>
      <c r="BN674" s="11"/>
      <c r="BO674" s="11"/>
      <c r="BP674" s="11"/>
      <c r="BQ674" s="11"/>
      <c r="BR674" s="11"/>
      <c r="BS674" s="11"/>
      <c r="BT674" s="11"/>
      <c r="BU674" s="11"/>
      <c r="BV674" s="11"/>
      <c r="BW674" s="11"/>
      <c r="BX674" s="11"/>
      <c r="BY674" s="11"/>
      <c r="BZ674" s="11"/>
      <c r="CA674" s="11"/>
      <c r="CB674" s="11"/>
      <c r="CC674" s="11"/>
      <c r="CD674" s="11"/>
      <c r="CE674" s="11"/>
      <c r="CF674" s="11"/>
      <c r="CG674" s="11"/>
      <c r="CH674" s="11"/>
      <c r="CI674" s="11"/>
      <c r="CJ674" s="11"/>
      <c r="CK674" s="11"/>
      <c r="CL674" s="11"/>
      <c r="CM674" s="11"/>
      <c r="CN674" s="11"/>
      <c r="CO674" s="11"/>
      <c r="CP674" s="11"/>
      <c r="CQ674" s="11"/>
      <c r="CR674" s="11"/>
      <c r="CS674" s="11"/>
      <c r="CT674" s="11"/>
      <c r="CU674" s="11"/>
      <c r="CV674" s="11"/>
      <c r="CW674" s="11"/>
      <c r="CX674" s="11"/>
      <c r="CY674" s="11"/>
      <c r="CZ674" s="11"/>
      <c r="DA674" s="11"/>
      <c r="DB674" s="11"/>
      <c r="DC674" s="11"/>
      <c r="DD674" s="11"/>
      <c r="DF674" s="11">
        <f t="shared" si="33"/>
        <v>19</v>
      </c>
      <c r="DG674" s="11">
        <f t="shared" si="34"/>
        <v>19</v>
      </c>
      <c r="DH674" s="20">
        <f t="shared" ca="1" si="35"/>
        <v>0</v>
      </c>
      <c r="DI674" s="11">
        <v>1</v>
      </c>
    </row>
    <row r="675" spans="1:113" x14ac:dyDescent="0.25">
      <c r="A675" s="11" t="s">
        <v>57</v>
      </c>
      <c r="B675" s="11" t="s">
        <v>56</v>
      </c>
      <c r="C675" s="11" t="s">
        <v>36</v>
      </c>
      <c r="D675" s="11" t="s">
        <v>56</v>
      </c>
      <c r="E675" s="11" t="s">
        <v>56</v>
      </c>
      <c r="F675" s="11" t="s">
        <v>56</v>
      </c>
      <c r="G675" s="11" t="s">
        <v>173</v>
      </c>
      <c r="H675" s="1">
        <v>42303</v>
      </c>
      <c r="I675" s="11">
        <v>19</v>
      </c>
      <c r="J675" s="11">
        <v>19</v>
      </c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I675" s="11"/>
      <c r="BJ675" s="11"/>
      <c r="BK675" s="11"/>
      <c r="BL675" s="11"/>
      <c r="BM675" s="11"/>
      <c r="BN675" s="11"/>
      <c r="BO675" s="11"/>
      <c r="BP675" s="11"/>
      <c r="BQ675" s="11"/>
      <c r="BR675" s="11"/>
      <c r="BS675" s="11"/>
      <c r="BT675" s="11"/>
      <c r="BU675" s="11"/>
      <c r="BV675" s="11"/>
      <c r="BW675" s="11"/>
      <c r="BX675" s="11"/>
      <c r="BY675" s="11"/>
      <c r="BZ675" s="11"/>
      <c r="CA675" s="11"/>
      <c r="CB675" s="11"/>
      <c r="CC675" s="11"/>
      <c r="CD675" s="11"/>
      <c r="CE675" s="11"/>
      <c r="CF675" s="11"/>
      <c r="CG675" s="11"/>
      <c r="CH675" s="11"/>
      <c r="CI675" s="11"/>
      <c r="CJ675" s="11"/>
      <c r="CK675" s="11"/>
      <c r="CL675" s="11"/>
      <c r="CM675" s="11"/>
      <c r="CN675" s="11"/>
      <c r="CO675" s="11"/>
      <c r="CP675" s="11"/>
      <c r="CQ675" s="11"/>
      <c r="CR675" s="11"/>
      <c r="CS675" s="11"/>
      <c r="CT675" s="11"/>
      <c r="CU675" s="11"/>
      <c r="CV675" s="11"/>
      <c r="CW675" s="11"/>
      <c r="CX675" s="11"/>
      <c r="CY675" s="11"/>
      <c r="CZ675" s="11"/>
      <c r="DA675" s="11"/>
      <c r="DB675" s="11"/>
      <c r="DC675" s="11"/>
      <c r="DD675" s="11"/>
      <c r="DF675" s="11">
        <f t="shared" si="33"/>
        <v>19</v>
      </c>
      <c r="DG675" s="11">
        <f t="shared" si="34"/>
        <v>19</v>
      </c>
      <c r="DH675" s="20">
        <f t="shared" ca="1" si="35"/>
        <v>0</v>
      </c>
      <c r="DI675" s="11">
        <v>1</v>
      </c>
    </row>
    <row r="676" spans="1:113" x14ac:dyDescent="0.25">
      <c r="A676" s="11" t="s">
        <v>57</v>
      </c>
      <c r="B676" s="11" t="s">
        <v>56</v>
      </c>
      <c r="C676" s="11" t="s">
        <v>36</v>
      </c>
      <c r="D676" s="11" t="s">
        <v>56</v>
      </c>
      <c r="E676" s="11" t="s">
        <v>56</v>
      </c>
      <c r="F676" s="11" t="s">
        <v>56</v>
      </c>
      <c r="G676" s="11" t="s">
        <v>173</v>
      </c>
      <c r="H676" s="1">
        <v>42304</v>
      </c>
      <c r="I676" s="11">
        <v>19</v>
      </c>
      <c r="J676" s="11">
        <v>19</v>
      </c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I676" s="11"/>
      <c r="BJ676" s="11"/>
      <c r="BK676" s="11"/>
      <c r="BL676" s="11"/>
      <c r="BM676" s="11"/>
      <c r="BN676" s="11"/>
      <c r="BO676" s="11"/>
      <c r="BP676" s="11"/>
      <c r="BQ676" s="11"/>
      <c r="BR676" s="11"/>
      <c r="BS676" s="11"/>
      <c r="BT676" s="11"/>
      <c r="BU676" s="11"/>
      <c r="BV676" s="11"/>
      <c r="BW676" s="11"/>
      <c r="BX676" s="11"/>
      <c r="BY676" s="11"/>
      <c r="BZ676" s="11"/>
      <c r="CA676" s="11"/>
      <c r="CB676" s="11"/>
      <c r="CC676" s="11"/>
      <c r="CD676" s="11"/>
      <c r="CE676" s="11"/>
      <c r="CF676" s="11"/>
      <c r="CG676" s="11"/>
      <c r="CH676" s="11"/>
      <c r="CI676" s="11"/>
      <c r="CJ676" s="11"/>
      <c r="CK676" s="11"/>
      <c r="CL676" s="11"/>
      <c r="CM676" s="11"/>
      <c r="CN676" s="11"/>
      <c r="CO676" s="11"/>
      <c r="CP676" s="11"/>
      <c r="CQ676" s="11"/>
      <c r="CR676" s="11"/>
      <c r="CS676" s="11"/>
      <c r="CT676" s="11"/>
      <c r="CU676" s="11"/>
      <c r="CV676" s="11"/>
      <c r="CW676" s="11"/>
      <c r="CX676" s="11"/>
      <c r="CY676" s="11"/>
      <c r="CZ676" s="11"/>
      <c r="DA676" s="11"/>
      <c r="DB676" s="11"/>
      <c r="DC676" s="11"/>
      <c r="DD676" s="11"/>
      <c r="DF676" s="11">
        <f t="shared" si="33"/>
        <v>19</v>
      </c>
      <c r="DG676" s="11">
        <f t="shared" si="34"/>
        <v>19</v>
      </c>
      <c r="DH676" s="20">
        <f t="shared" ca="1" si="35"/>
        <v>0</v>
      </c>
      <c r="DI676" s="11">
        <v>1</v>
      </c>
    </row>
    <row r="677" spans="1:113" x14ac:dyDescent="0.25">
      <c r="A677" s="11" t="s">
        <v>57</v>
      </c>
      <c r="B677" s="11" t="s">
        <v>56</v>
      </c>
      <c r="C677" s="11" t="s">
        <v>36</v>
      </c>
      <c r="D677" s="11" t="s">
        <v>56</v>
      </c>
      <c r="E677" s="11" t="s">
        <v>56</v>
      </c>
      <c r="F677" s="11" t="s">
        <v>56</v>
      </c>
      <c r="G677" s="11" t="s">
        <v>173</v>
      </c>
      <c r="H677" s="1">
        <v>42305</v>
      </c>
      <c r="I677" s="11">
        <v>19</v>
      </c>
      <c r="J677" s="11">
        <v>19</v>
      </c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I677" s="11"/>
      <c r="BJ677" s="11"/>
      <c r="BK677" s="11"/>
      <c r="BL677" s="11"/>
      <c r="BM677" s="11"/>
      <c r="BN677" s="11"/>
      <c r="BO677" s="11"/>
      <c r="BP677" s="11"/>
      <c r="BQ677" s="11"/>
      <c r="BR677" s="11"/>
      <c r="BS677" s="11"/>
      <c r="BT677" s="11"/>
      <c r="BU677" s="11"/>
      <c r="BV677" s="11"/>
      <c r="BW677" s="11"/>
      <c r="BX677" s="11"/>
      <c r="BY677" s="11"/>
      <c r="BZ677" s="11"/>
      <c r="CA677" s="11"/>
      <c r="CB677" s="11"/>
      <c r="CC677" s="11"/>
      <c r="CD677" s="11"/>
      <c r="CE677" s="11"/>
      <c r="CF677" s="11"/>
      <c r="CG677" s="11"/>
      <c r="CH677" s="11"/>
      <c r="CI677" s="11"/>
      <c r="CJ677" s="11"/>
      <c r="CK677" s="11"/>
      <c r="CL677" s="11"/>
      <c r="CM677" s="11"/>
      <c r="CN677" s="11"/>
      <c r="CO677" s="11"/>
      <c r="CP677" s="11"/>
      <c r="CQ677" s="11"/>
      <c r="CR677" s="11"/>
      <c r="CS677" s="11"/>
      <c r="CT677" s="11"/>
      <c r="CU677" s="11"/>
      <c r="CV677" s="11"/>
      <c r="CW677" s="11"/>
      <c r="CX677" s="11"/>
      <c r="CY677" s="11"/>
      <c r="CZ677" s="11"/>
      <c r="DA677" s="11"/>
      <c r="DB677" s="11"/>
      <c r="DC677" s="11"/>
      <c r="DD677" s="11"/>
      <c r="DF677" s="11">
        <f t="shared" si="33"/>
        <v>19</v>
      </c>
      <c r="DG677" s="11">
        <f t="shared" si="34"/>
        <v>19</v>
      </c>
      <c r="DH677" s="20">
        <f t="shared" ca="1" si="35"/>
        <v>0</v>
      </c>
      <c r="DI677" s="11">
        <v>1</v>
      </c>
    </row>
    <row r="678" spans="1:113" x14ac:dyDescent="0.25">
      <c r="A678" s="11" t="s">
        <v>57</v>
      </c>
      <c r="B678" s="11" t="s">
        <v>56</v>
      </c>
      <c r="C678" s="11" t="s">
        <v>36</v>
      </c>
      <c r="D678" s="11" t="s">
        <v>56</v>
      </c>
      <c r="E678" s="11" t="s">
        <v>56</v>
      </c>
      <c r="F678" s="11" t="s">
        <v>56</v>
      </c>
      <c r="G678" s="11" t="s">
        <v>173</v>
      </c>
      <c r="H678" s="1">
        <v>42306</v>
      </c>
      <c r="I678" s="11">
        <v>19</v>
      </c>
      <c r="J678" s="11">
        <v>19</v>
      </c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I678" s="11"/>
      <c r="BJ678" s="11"/>
      <c r="BK678" s="11"/>
      <c r="BL678" s="11"/>
      <c r="BM678" s="11"/>
      <c r="BN678" s="11"/>
      <c r="BO678" s="11"/>
      <c r="BP678" s="11"/>
      <c r="BQ678" s="11"/>
      <c r="BR678" s="11"/>
      <c r="BS678" s="11"/>
      <c r="BT678" s="11"/>
      <c r="BU678" s="11"/>
      <c r="BV678" s="11"/>
      <c r="BW678" s="11"/>
      <c r="BX678" s="11"/>
      <c r="BY678" s="11"/>
      <c r="BZ678" s="11"/>
      <c r="CA678" s="11"/>
      <c r="CB678" s="11"/>
      <c r="CC678" s="11"/>
      <c r="CD678" s="11"/>
      <c r="CE678" s="11"/>
      <c r="CF678" s="11"/>
      <c r="CG678" s="11"/>
      <c r="CH678" s="11"/>
      <c r="CI678" s="11"/>
      <c r="CJ678" s="11"/>
      <c r="CK678" s="11"/>
      <c r="CL678" s="11"/>
      <c r="CM678" s="11"/>
      <c r="CN678" s="11"/>
      <c r="CO678" s="11"/>
      <c r="CP678" s="11"/>
      <c r="CQ678" s="11"/>
      <c r="CR678" s="11"/>
      <c r="CS678" s="11"/>
      <c r="CT678" s="11"/>
      <c r="CU678" s="11"/>
      <c r="CV678" s="11"/>
      <c r="CW678" s="11"/>
      <c r="CX678" s="11"/>
      <c r="CY678" s="11"/>
      <c r="CZ678" s="11"/>
      <c r="DA678" s="11"/>
      <c r="DB678" s="11"/>
      <c r="DC678" s="11"/>
      <c r="DD678" s="11"/>
      <c r="DF678" s="11">
        <f t="shared" si="33"/>
        <v>19</v>
      </c>
      <c r="DG678" s="11">
        <f t="shared" si="34"/>
        <v>19</v>
      </c>
      <c r="DH678" s="20">
        <f t="shared" ca="1" si="35"/>
        <v>0</v>
      </c>
      <c r="DI678" s="11">
        <v>1</v>
      </c>
    </row>
    <row r="679" spans="1:113" x14ac:dyDescent="0.25">
      <c r="A679" s="11" t="s">
        <v>57</v>
      </c>
      <c r="B679" s="11" t="s">
        <v>56</v>
      </c>
      <c r="C679" s="11" t="s">
        <v>36</v>
      </c>
      <c r="D679" s="11" t="s">
        <v>56</v>
      </c>
      <c r="E679" s="11" t="s">
        <v>56</v>
      </c>
      <c r="F679" s="11" t="s">
        <v>56</v>
      </c>
      <c r="G679" s="11" t="s">
        <v>173</v>
      </c>
      <c r="H679" s="1">
        <v>42307</v>
      </c>
      <c r="I679" s="11">
        <v>19</v>
      </c>
      <c r="J679" s="11">
        <v>19</v>
      </c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11"/>
      <c r="BS679" s="11"/>
      <c r="BT679" s="11"/>
      <c r="BU679" s="11"/>
      <c r="BV679" s="11"/>
      <c r="BW679" s="11"/>
      <c r="BX679" s="11"/>
      <c r="BY679" s="11"/>
      <c r="BZ679" s="11"/>
      <c r="CA679" s="11"/>
      <c r="CB679" s="11"/>
      <c r="CC679" s="11"/>
      <c r="CD679" s="11"/>
      <c r="CE679" s="11"/>
      <c r="CF679" s="11"/>
      <c r="CG679" s="11"/>
      <c r="CH679" s="11"/>
      <c r="CI679" s="11"/>
      <c r="CJ679" s="11"/>
      <c r="CK679" s="11"/>
      <c r="CL679" s="11"/>
      <c r="CM679" s="11"/>
      <c r="CN679" s="11"/>
      <c r="CO679" s="11"/>
      <c r="CP679" s="11"/>
      <c r="CQ679" s="11"/>
      <c r="CR679" s="11"/>
      <c r="CS679" s="11"/>
      <c r="CT679" s="11"/>
      <c r="CU679" s="11"/>
      <c r="CV679" s="11"/>
      <c r="CW679" s="11"/>
      <c r="CX679" s="11"/>
      <c r="CY679" s="11"/>
      <c r="CZ679" s="11"/>
      <c r="DA679" s="11"/>
      <c r="DB679" s="11"/>
      <c r="DC679" s="11"/>
      <c r="DD679" s="11"/>
      <c r="DF679" s="11">
        <f t="shared" si="33"/>
        <v>19</v>
      </c>
      <c r="DG679" s="11">
        <f t="shared" si="34"/>
        <v>19</v>
      </c>
      <c r="DH679" s="20">
        <f t="shared" ca="1" si="35"/>
        <v>0</v>
      </c>
      <c r="DI679" s="11">
        <v>1</v>
      </c>
    </row>
    <row r="680" spans="1:113" x14ac:dyDescent="0.25">
      <c r="A680" s="11" t="s">
        <v>57</v>
      </c>
      <c r="B680" s="11" t="s">
        <v>56</v>
      </c>
      <c r="C680" s="11" t="s">
        <v>36</v>
      </c>
      <c r="D680" s="11" t="s">
        <v>56</v>
      </c>
      <c r="E680" s="11" t="s">
        <v>56</v>
      </c>
      <c r="F680" s="11" t="s">
        <v>56</v>
      </c>
      <c r="G680" s="11" t="s">
        <v>174</v>
      </c>
      <c r="H680" s="1">
        <v>41947</v>
      </c>
      <c r="I680" s="11">
        <v>19</v>
      </c>
      <c r="J680" s="11">
        <v>19</v>
      </c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I680" s="11"/>
      <c r="BJ680" s="11"/>
      <c r="BK680" s="11"/>
      <c r="BL680" s="11"/>
      <c r="BM680" s="11"/>
      <c r="BN680" s="11"/>
      <c r="BO680" s="11"/>
      <c r="BP680" s="11"/>
      <c r="BQ680" s="11"/>
      <c r="BR680" s="11"/>
      <c r="BS680" s="11"/>
      <c r="BT680" s="11"/>
      <c r="BU680" s="11"/>
      <c r="BV680" s="11"/>
      <c r="BW680" s="11"/>
      <c r="BX680" s="11"/>
      <c r="BY680" s="11"/>
      <c r="BZ680" s="11"/>
      <c r="CA680" s="11"/>
      <c r="CB680" s="11"/>
      <c r="CC680" s="11"/>
      <c r="CD680" s="11"/>
      <c r="CE680" s="11"/>
      <c r="CF680" s="11"/>
      <c r="CG680" s="11"/>
      <c r="CH680" s="11"/>
      <c r="CI680" s="11"/>
      <c r="CJ680" s="11"/>
      <c r="CK680" s="11"/>
      <c r="CL680" s="11"/>
      <c r="CM680" s="11"/>
      <c r="CN680" s="11"/>
      <c r="CO680" s="11"/>
      <c r="CP680" s="11"/>
      <c r="CQ680" s="11"/>
      <c r="CR680" s="11"/>
      <c r="CS680" s="11"/>
      <c r="CT680" s="11"/>
      <c r="CU680" s="11"/>
      <c r="CV680" s="11"/>
      <c r="CW680" s="11"/>
      <c r="CX680" s="11"/>
      <c r="CY680" s="11"/>
      <c r="CZ680" s="11"/>
      <c r="DA680" s="11"/>
      <c r="DB680" s="11"/>
      <c r="DC680" s="11"/>
      <c r="DD680" s="11"/>
      <c r="DF680" s="11">
        <f t="shared" si="33"/>
        <v>19</v>
      </c>
      <c r="DG680" s="11">
        <f t="shared" si="34"/>
        <v>19</v>
      </c>
      <c r="DH680" s="20">
        <f t="shared" ca="1" si="35"/>
        <v>0</v>
      </c>
      <c r="DI680" s="11">
        <v>1</v>
      </c>
    </row>
    <row r="681" spans="1:113" x14ac:dyDescent="0.25">
      <c r="A681" s="11" t="s">
        <v>57</v>
      </c>
      <c r="B681" s="11" t="s">
        <v>56</v>
      </c>
      <c r="C681" s="11" t="s">
        <v>36</v>
      </c>
      <c r="D681" s="11" t="s">
        <v>56</v>
      </c>
      <c r="E681" s="11" t="s">
        <v>56</v>
      </c>
      <c r="F681" s="11" t="s">
        <v>56</v>
      </c>
      <c r="G681" s="11" t="s">
        <v>174</v>
      </c>
      <c r="H681" s="1">
        <v>41948</v>
      </c>
      <c r="I681" s="11">
        <v>18</v>
      </c>
      <c r="J681" s="11">
        <v>19</v>
      </c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I681" s="11"/>
      <c r="BJ681" s="11"/>
      <c r="BK681" s="11"/>
      <c r="BL681" s="11"/>
      <c r="BM681" s="11"/>
      <c r="BN681" s="11"/>
      <c r="BO681" s="11"/>
      <c r="BP681" s="11"/>
      <c r="BQ681" s="11"/>
      <c r="BR681" s="11"/>
      <c r="BS681" s="11"/>
      <c r="BT681" s="11"/>
      <c r="BU681" s="11"/>
      <c r="BV681" s="11"/>
      <c r="BW681" s="11"/>
      <c r="BX681" s="11"/>
      <c r="BY681" s="11"/>
      <c r="BZ681" s="11"/>
      <c r="CA681" s="11"/>
      <c r="CB681" s="11"/>
      <c r="CC681" s="11"/>
      <c r="CD681" s="11"/>
      <c r="CE681" s="11"/>
      <c r="CF681" s="11"/>
      <c r="CG681" s="11"/>
      <c r="CH681" s="11"/>
      <c r="CI681" s="11"/>
      <c r="CJ681" s="11"/>
      <c r="CK681" s="11"/>
      <c r="CL681" s="11"/>
      <c r="CM681" s="11"/>
      <c r="CN681" s="11"/>
      <c r="CO681" s="11"/>
      <c r="CP681" s="11"/>
      <c r="CQ681" s="11"/>
      <c r="CR681" s="11"/>
      <c r="CS681" s="11"/>
      <c r="CT681" s="11"/>
      <c r="CU681" s="11"/>
      <c r="CV681" s="11"/>
      <c r="CW681" s="11"/>
      <c r="CX681" s="11"/>
      <c r="CY681" s="11"/>
      <c r="CZ681" s="11"/>
      <c r="DA681" s="11"/>
      <c r="DB681" s="11"/>
      <c r="DC681" s="11"/>
      <c r="DD681" s="11"/>
      <c r="DF681" s="11">
        <f t="shared" si="33"/>
        <v>18</v>
      </c>
      <c r="DG681" s="11">
        <f t="shared" si="34"/>
        <v>19</v>
      </c>
      <c r="DH681" s="20">
        <f t="shared" ca="1" si="35"/>
        <v>0</v>
      </c>
      <c r="DI681" s="11">
        <v>1</v>
      </c>
    </row>
    <row r="682" spans="1:113" x14ac:dyDescent="0.25">
      <c r="A682" s="11" t="s">
        <v>57</v>
      </c>
      <c r="B682" s="11" t="s">
        <v>56</v>
      </c>
      <c r="C682" s="11" t="s">
        <v>36</v>
      </c>
      <c r="D682" s="11" t="s">
        <v>56</v>
      </c>
      <c r="E682" s="11" t="s">
        <v>56</v>
      </c>
      <c r="F682" s="11" t="s">
        <v>56</v>
      </c>
      <c r="G682" s="11" t="s">
        <v>174</v>
      </c>
      <c r="H682" s="1">
        <v>41949</v>
      </c>
      <c r="I682" s="11">
        <v>17</v>
      </c>
      <c r="J682" s="11">
        <v>19</v>
      </c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I682" s="11"/>
      <c r="BJ682" s="11"/>
      <c r="BK682" s="11"/>
      <c r="BL682" s="11"/>
      <c r="BM682" s="11"/>
      <c r="BN682" s="11"/>
      <c r="BO682" s="11"/>
      <c r="BP682" s="11"/>
      <c r="BQ682" s="11"/>
      <c r="BR682" s="11"/>
      <c r="BS682" s="11"/>
      <c r="BT682" s="11"/>
      <c r="BU682" s="11"/>
      <c r="BV682" s="11"/>
      <c r="BW682" s="11"/>
      <c r="BX682" s="11"/>
      <c r="BY682" s="11"/>
      <c r="BZ682" s="11"/>
      <c r="CA682" s="11"/>
      <c r="CB682" s="11"/>
      <c r="CC682" s="11"/>
      <c r="CD682" s="11"/>
      <c r="CE682" s="11"/>
      <c r="CF682" s="11"/>
      <c r="CG682" s="11"/>
      <c r="CH682" s="11"/>
      <c r="CI682" s="11"/>
      <c r="CJ682" s="11"/>
      <c r="CK682" s="11"/>
      <c r="CL682" s="11"/>
      <c r="CM682" s="11"/>
      <c r="CN682" s="11"/>
      <c r="CO682" s="11"/>
      <c r="CP682" s="11"/>
      <c r="CQ682" s="11"/>
      <c r="CR682" s="11"/>
      <c r="CS682" s="11"/>
      <c r="CT682" s="11"/>
      <c r="CU682" s="11"/>
      <c r="CV682" s="11"/>
      <c r="CW682" s="11"/>
      <c r="CX682" s="11"/>
      <c r="CY682" s="11"/>
      <c r="CZ682" s="11"/>
      <c r="DA682" s="11"/>
      <c r="DB682" s="11"/>
      <c r="DC682" s="11"/>
      <c r="DD682" s="11"/>
      <c r="DF682" s="11">
        <f t="shared" si="33"/>
        <v>17</v>
      </c>
      <c r="DG682" s="11">
        <f t="shared" si="34"/>
        <v>19</v>
      </c>
      <c r="DH682" s="20">
        <f t="shared" ca="1" si="35"/>
        <v>0</v>
      </c>
      <c r="DI682" s="11">
        <v>1</v>
      </c>
    </row>
    <row r="683" spans="1:113" x14ac:dyDescent="0.25">
      <c r="A683" s="11" t="s">
        <v>57</v>
      </c>
      <c r="B683" s="11" t="s">
        <v>56</v>
      </c>
      <c r="C683" s="11" t="s">
        <v>36</v>
      </c>
      <c r="D683" s="11" t="s">
        <v>56</v>
      </c>
      <c r="E683" s="11" t="s">
        <v>56</v>
      </c>
      <c r="F683" s="11" t="s">
        <v>56</v>
      </c>
      <c r="G683" s="11" t="s">
        <v>174</v>
      </c>
      <c r="H683" s="1">
        <v>41950</v>
      </c>
      <c r="I683" s="11">
        <v>18</v>
      </c>
      <c r="J683" s="11">
        <v>19</v>
      </c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I683" s="11"/>
      <c r="BJ683" s="11"/>
      <c r="BK683" s="11"/>
      <c r="BL683" s="11"/>
      <c r="BM683" s="11"/>
      <c r="BN683" s="11"/>
      <c r="BO683" s="11"/>
      <c r="BP683" s="11"/>
      <c r="BQ683" s="11"/>
      <c r="BR683" s="11"/>
      <c r="BS683" s="11"/>
      <c r="BT683" s="11"/>
      <c r="BU683" s="11"/>
      <c r="BV683" s="11"/>
      <c r="BW683" s="11"/>
      <c r="BX683" s="11"/>
      <c r="BY683" s="11"/>
      <c r="BZ683" s="11"/>
      <c r="CA683" s="11"/>
      <c r="CB683" s="11"/>
      <c r="CC683" s="11"/>
      <c r="CD683" s="11"/>
      <c r="CE683" s="11"/>
      <c r="CF683" s="11"/>
      <c r="CG683" s="11"/>
      <c r="CH683" s="11"/>
      <c r="CI683" s="11"/>
      <c r="CJ683" s="11"/>
      <c r="CK683" s="11"/>
      <c r="CL683" s="11"/>
      <c r="CM683" s="11"/>
      <c r="CN683" s="11"/>
      <c r="CO683" s="11"/>
      <c r="CP683" s="11"/>
      <c r="CQ683" s="11"/>
      <c r="CR683" s="11"/>
      <c r="CS683" s="11"/>
      <c r="CT683" s="11"/>
      <c r="CU683" s="11"/>
      <c r="CV683" s="11"/>
      <c r="CW683" s="11"/>
      <c r="CX683" s="11"/>
      <c r="CY683" s="11"/>
      <c r="CZ683" s="11"/>
      <c r="DA683" s="11"/>
      <c r="DB683" s="11"/>
      <c r="DC683" s="11"/>
      <c r="DD683" s="11"/>
      <c r="DF683" s="11">
        <f t="shared" si="33"/>
        <v>18</v>
      </c>
      <c r="DG683" s="11">
        <f t="shared" si="34"/>
        <v>19</v>
      </c>
      <c r="DH683" s="20">
        <f t="shared" ca="1" si="35"/>
        <v>0</v>
      </c>
      <c r="DI683" s="11">
        <v>1</v>
      </c>
    </row>
    <row r="684" spans="1:113" x14ac:dyDescent="0.25">
      <c r="A684" s="11" t="s">
        <v>57</v>
      </c>
      <c r="B684" s="11" t="s">
        <v>56</v>
      </c>
      <c r="C684" s="11" t="s">
        <v>36</v>
      </c>
      <c r="D684" s="11" t="s">
        <v>56</v>
      </c>
      <c r="E684" s="11" t="s">
        <v>56</v>
      </c>
      <c r="F684" s="11" t="s">
        <v>56</v>
      </c>
      <c r="G684" s="11" t="s">
        <v>174</v>
      </c>
      <c r="H684" s="1">
        <v>41953</v>
      </c>
      <c r="I684" s="11">
        <v>18</v>
      </c>
      <c r="J684" s="11">
        <v>19</v>
      </c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I684" s="11"/>
      <c r="BJ684" s="11"/>
      <c r="BK684" s="11"/>
      <c r="BL684" s="11"/>
      <c r="BM684" s="11"/>
      <c r="BN684" s="11"/>
      <c r="BO684" s="11"/>
      <c r="BP684" s="11"/>
      <c r="BQ684" s="11"/>
      <c r="BR684" s="11"/>
      <c r="BS684" s="11"/>
      <c r="BT684" s="11"/>
      <c r="BU684" s="11"/>
      <c r="BV684" s="11"/>
      <c r="BW684" s="11"/>
      <c r="BX684" s="11"/>
      <c r="BY684" s="11"/>
      <c r="BZ684" s="11"/>
      <c r="CA684" s="11"/>
      <c r="CB684" s="11"/>
      <c r="CC684" s="11"/>
      <c r="CD684" s="11"/>
      <c r="CE684" s="11"/>
      <c r="CF684" s="11"/>
      <c r="CG684" s="11"/>
      <c r="CH684" s="11"/>
      <c r="CI684" s="11"/>
      <c r="CJ684" s="11"/>
      <c r="CK684" s="11"/>
      <c r="CL684" s="11"/>
      <c r="CM684" s="11"/>
      <c r="CN684" s="11"/>
      <c r="CO684" s="11"/>
      <c r="CP684" s="11"/>
      <c r="CQ684" s="11"/>
      <c r="CR684" s="11"/>
      <c r="CS684" s="11"/>
      <c r="CT684" s="11"/>
      <c r="CU684" s="11"/>
      <c r="CV684" s="11"/>
      <c r="CW684" s="11"/>
      <c r="CX684" s="11"/>
      <c r="CY684" s="11"/>
      <c r="CZ684" s="11"/>
      <c r="DA684" s="11"/>
      <c r="DB684" s="11"/>
      <c r="DC684" s="11"/>
      <c r="DD684" s="11"/>
      <c r="DF684" s="11">
        <f t="shared" si="33"/>
        <v>18</v>
      </c>
      <c r="DG684" s="11">
        <f t="shared" si="34"/>
        <v>19</v>
      </c>
      <c r="DH684" s="20">
        <f t="shared" ca="1" si="35"/>
        <v>0</v>
      </c>
      <c r="DI684" s="11">
        <v>1</v>
      </c>
    </row>
    <row r="685" spans="1:113" x14ac:dyDescent="0.25">
      <c r="A685" s="11" t="s">
        <v>57</v>
      </c>
      <c r="B685" s="11" t="s">
        <v>56</v>
      </c>
      <c r="C685" s="11" t="s">
        <v>36</v>
      </c>
      <c r="D685" s="11" t="s">
        <v>56</v>
      </c>
      <c r="E685" s="11" t="s">
        <v>56</v>
      </c>
      <c r="F685" s="11" t="s">
        <v>56</v>
      </c>
      <c r="G685" s="11" t="s">
        <v>174</v>
      </c>
      <c r="H685" s="1">
        <v>41956</v>
      </c>
      <c r="I685" s="11">
        <v>18</v>
      </c>
      <c r="J685" s="11">
        <v>19</v>
      </c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I685" s="11"/>
      <c r="BJ685" s="11"/>
      <c r="BK685" s="11"/>
      <c r="BL685" s="11"/>
      <c r="BM685" s="11"/>
      <c r="BN685" s="11"/>
      <c r="BO685" s="11"/>
      <c r="BP685" s="11"/>
      <c r="BQ685" s="11"/>
      <c r="BR685" s="11"/>
      <c r="BS685" s="11"/>
      <c r="BT685" s="11"/>
      <c r="BU685" s="11"/>
      <c r="BV685" s="11"/>
      <c r="BW685" s="11"/>
      <c r="BX685" s="11"/>
      <c r="BY685" s="11"/>
      <c r="BZ685" s="11"/>
      <c r="CA685" s="11"/>
      <c r="CB685" s="11"/>
      <c r="CC685" s="11"/>
      <c r="CD685" s="11"/>
      <c r="CE685" s="11"/>
      <c r="CF685" s="11"/>
      <c r="CG685" s="11"/>
      <c r="CH685" s="11"/>
      <c r="CI685" s="11"/>
      <c r="CJ685" s="11"/>
      <c r="CK685" s="11"/>
      <c r="CL685" s="11"/>
      <c r="CM685" s="11"/>
      <c r="CN685" s="11"/>
      <c r="CO685" s="11"/>
      <c r="CP685" s="11"/>
      <c r="CQ685" s="11"/>
      <c r="CR685" s="11"/>
      <c r="CS685" s="11"/>
      <c r="CT685" s="11"/>
      <c r="CU685" s="11"/>
      <c r="CV685" s="11"/>
      <c r="CW685" s="11"/>
      <c r="CX685" s="11"/>
      <c r="CY685" s="11"/>
      <c r="CZ685" s="11"/>
      <c r="DA685" s="11"/>
      <c r="DB685" s="11"/>
      <c r="DC685" s="11"/>
      <c r="DD685" s="11"/>
      <c r="DF685" s="11">
        <f t="shared" si="33"/>
        <v>18</v>
      </c>
      <c r="DG685" s="11">
        <f t="shared" si="34"/>
        <v>19</v>
      </c>
      <c r="DH685" s="20">
        <f t="shared" ca="1" si="35"/>
        <v>0</v>
      </c>
      <c r="DI685" s="11">
        <v>1</v>
      </c>
    </row>
    <row r="686" spans="1:113" x14ac:dyDescent="0.25">
      <c r="A686" s="11" t="s">
        <v>57</v>
      </c>
      <c r="B686" s="11" t="s">
        <v>56</v>
      </c>
      <c r="C686" s="11" t="s">
        <v>36</v>
      </c>
      <c r="D686" s="11" t="s">
        <v>56</v>
      </c>
      <c r="E686" s="11" t="s">
        <v>56</v>
      </c>
      <c r="F686" s="11" t="s">
        <v>56</v>
      </c>
      <c r="G686" s="11" t="s">
        <v>174</v>
      </c>
      <c r="H686" s="1">
        <v>41963</v>
      </c>
      <c r="I686" s="11">
        <v>18</v>
      </c>
      <c r="J686" s="11">
        <v>18</v>
      </c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I686" s="11"/>
      <c r="BJ686" s="11"/>
      <c r="BK686" s="11"/>
      <c r="BL686" s="11"/>
      <c r="BM686" s="11"/>
      <c r="BN686" s="11"/>
      <c r="BO686" s="11"/>
      <c r="BP686" s="11"/>
      <c r="BQ686" s="11"/>
      <c r="BR686" s="11"/>
      <c r="BS686" s="11"/>
      <c r="BT686" s="11"/>
      <c r="BU686" s="11"/>
      <c r="BV686" s="11"/>
      <c r="BW686" s="11"/>
      <c r="BX686" s="11"/>
      <c r="BY686" s="11"/>
      <c r="BZ686" s="11"/>
      <c r="CA686" s="11"/>
      <c r="CB686" s="11"/>
      <c r="CC686" s="11"/>
      <c r="CD686" s="11"/>
      <c r="CE686" s="11"/>
      <c r="CF686" s="11"/>
      <c r="CG686" s="11"/>
      <c r="CH686" s="11"/>
      <c r="CI686" s="11"/>
      <c r="CJ686" s="11"/>
      <c r="CK686" s="11"/>
      <c r="CL686" s="11"/>
      <c r="CM686" s="11"/>
      <c r="CN686" s="11"/>
      <c r="CO686" s="11"/>
      <c r="CP686" s="11"/>
      <c r="CQ686" s="11"/>
      <c r="CR686" s="11"/>
      <c r="CS686" s="11"/>
      <c r="CT686" s="11"/>
      <c r="CU686" s="11"/>
      <c r="CV686" s="11"/>
      <c r="CW686" s="11"/>
      <c r="CX686" s="11"/>
      <c r="CY686" s="11"/>
      <c r="CZ686" s="11"/>
      <c r="DA686" s="11"/>
      <c r="DB686" s="11"/>
      <c r="DC686" s="11"/>
      <c r="DD686" s="11"/>
      <c r="DF686" s="11">
        <f t="shared" si="33"/>
        <v>18</v>
      </c>
      <c r="DG686" s="11">
        <f t="shared" si="34"/>
        <v>18</v>
      </c>
      <c r="DH686" s="20">
        <f t="shared" ca="1" si="35"/>
        <v>0</v>
      </c>
      <c r="DI686" s="11">
        <v>1</v>
      </c>
    </row>
    <row r="687" spans="1:113" x14ac:dyDescent="0.25">
      <c r="A687" s="11" t="s">
        <v>57</v>
      </c>
      <c r="B687" s="11" t="s">
        <v>56</v>
      </c>
      <c r="C687" s="11" t="s">
        <v>36</v>
      </c>
      <c r="D687" s="11" t="s">
        <v>56</v>
      </c>
      <c r="E687" s="11" t="s">
        <v>56</v>
      </c>
      <c r="F687" s="11" t="s">
        <v>56</v>
      </c>
      <c r="G687" s="11" t="s">
        <v>174</v>
      </c>
      <c r="H687" s="1">
        <v>41975</v>
      </c>
      <c r="I687" s="11">
        <v>18</v>
      </c>
      <c r="J687" s="11">
        <v>18</v>
      </c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I687" s="11"/>
      <c r="BJ687" s="11"/>
      <c r="BK687" s="11"/>
      <c r="BL687" s="11"/>
      <c r="BM687" s="11"/>
      <c r="BN687" s="11"/>
      <c r="BO687" s="11"/>
      <c r="BP687" s="11"/>
      <c r="BQ687" s="11"/>
      <c r="BR687" s="11"/>
      <c r="BS687" s="11"/>
      <c r="BT687" s="11"/>
      <c r="BU687" s="11"/>
      <c r="BV687" s="11"/>
      <c r="BW687" s="11"/>
      <c r="BX687" s="11"/>
      <c r="BY687" s="11"/>
      <c r="BZ687" s="11"/>
      <c r="CA687" s="11"/>
      <c r="CB687" s="11"/>
      <c r="CC687" s="11"/>
      <c r="CD687" s="11"/>
      <c r="CE687" s="11"/>
      <c r="CF687" s="11"/>
      <c r="CG687" s="11"/>
      <c r="CH687" s="11"/>
      <c r="CI687" s="11"/>
      <c r="CJ687" s="11"/>
      <c r="CK687" s="11"/>
      <c r="CL687" s="11"/>
      <c r="CM687" s="11"/>
      <c r="CN687" s="11"/>
      <c r="CO687" s="11"/>
      <c r="CP687" s="11"/>
      <c r="CQ687" s="11"/>
      <c r="CR687" s="11"/>
      <c r="CS687" s="11"/>
      <c r="CT687" s="11"/>
      <c r="CU687" s="11"/>
      <c r="CV687" s="11"/>
      <c r="CW687" s="11"/>
      <c r="CX687" s="11"/>
      <c r="CY687" s="11"/>
      <c r="CZ687" s="11"/>
      <c r="DA687" s="11"/>
      <c r="DB687" s="11"/>
      <c r="DC687" s="11"/>
      <c r="DD687" s="11"/>
      <c r="DF687" s="11">
        <f t="shared" si="33"/>
        <v>18</v>
      </c>
      <c r="DG687" s="11">
        <f t="shared" si="34"/>
        <v>18</v>
      </c>
      <c r="DH687" s="20">
        <f t="shared" ca="1" si="35"/>
        <v>0</v>
      </c>
      <c r="DI687" s="11">
        <v>1</v>
      </c>
    </row>
    <row r="688" spans="1:113" x14ac:dyDescent="0.25">
      <c r="A688" s="11" t="s">
        <v>57</v>
      </c>
      <c r="B688" s="11" t="s">
        <v>56</v>
      </c>
      <c r="C688" s="11" t="s">
        <v>36</v>
      </c>
      <c r="D688" s="11" t="s">
        <v>56</v>
      </c>
      <c r="E688" s="11" t="s">
        <v>56</v>
      </c>
      <c r="F688" s="11" t="s">
        <v>56</v>
      </c>
      <c r="G688" s="11" t="s">
        <v>174</v>
      </c>
      <c r="H688" s="1">
        <v>41976</v>
      </c>
      <c r="I688" s="11">
        <v>18</v>
      </c>
      <c r="J688" s="11">
        <v>18</v>
      </c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  <c r="BE688" s="11"/>
      <c r="BF688" s="11"/>
      <c r="BG688" s="11"/>
      <c r="BI688" s="11"/>
      <c r="BJ688" s="11"/>
      <c r="BK688" s="11"/>
      <c r="BL688" s="11"/>
      <c r="BM688" s="11"/>
      <c r="BN688" s="11"/>
      <c r="BO688" s="11"/>
      <c r="BP688" s="11"/>
      <c r="BQ688" s="11"/>
      <c r="BR688" s="11"/>
      <c r="BS688" s="11"/>
      <c r="BT688" s="11"/>
      <c r="BU688" s="11"/>
      <c r="BV688" s="11"/>
      <c r="BW688" s="11"/>
      <c r="BX688" s="11"/>
      <c r="BY688" s="11"/>
      <c r="BZ688" s="11"/>
      <c r="CA688" s="11"/>
      <c r="CB688" s="11"/>
      <c r="CC688" s="11"/>
      <c r="CD688" s="11"/>
      <c r="CE688" s="11"/>
      <c r="CF688" s="11"/>
      <c r="CG688" s="11"/>
      <c r="CH688" s="11"/>
      <c r="CI688" s="11"/>
      <c r="CJ688" s="11"/>
      <c r="CK688" s="11"/>
      <c r="CL688" s="11"/>
      <c r="CM688" s="11"/>
      <c r="CN688" s="11"/>
      <c r="CO688" s="11"/>
      <c r="CP688" s="11"/>
      <c r="CQ688" s="11"/>
      <c r="CR688" s="11"/>
      <c r="CS688" s="11"/>
      <c r="CT688" s="11"/>
      <c r="CU688" s="11"/>
      <c r="CV688" s="11"/>
      <c r="CW688" s="11"/>
      <c r="CX688" s="11"/>
      <c r="CY688" s="11"/>
      <c r="CZ688" s="11"/>
      <c r="DA688" s="11"/>
      <c r="DB688" s="11"/>
      <c r="DC688" s="11"/>
      <c r="DD688" s="11"/>
      <c r="DF688" s="11">
        <f t="shared" si="33"/>
        <v>18</v>
      </c>
      <c r="DG688" s="11">
        <f t="shared" si="34"/>
        <v>18</v>
      </c>
      <c r="DH688" s="20">
        <f t="shared" ca="1" si="35"/>
        <v>0</v>
      </c>
      <c r="DI688" s="11">
        <v>1</v>
      </c>
    </row>
    <row r="689" spans="1:113" x14ac:dyDescent="0.25">
      <c r="A689" s="11" t="s">
        <v>57</v>
      </c>
      <c r="B689" s="11" t="s">
        <v>56</v>
      </c>
      <c r="C689" s="11" t="s">
        <v>36</v>
      </c>
      <c r="D689" s="11" t="s">
        <v>56</v>
      </c>
      <c r="E689" s="11" t="s">
        <v>56</v>
      </c>
      <c r="F689" s="11" t="s">
        <v>56</v>
      </c>
      <c r="G689" s="11" t="s">
        <v>174</v>
      </c>
      <c r="H689" s="1">
        <v>41978</v>
      </c>
      <c r="I689" s="11">
        <v>18</v>
      </c>
      <c r="J689" s="11">
        <v>18</v>
      </c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"/>
      <c r="BD689" s="11"/>
      <c r="BE689" s="11"/>
      <c r="BF689" s="11"/>
      <c r="BG689" s="11"/>
      <c r="BI689" s="11"/>
      <c r="BJ689" s="11"/>
      <c r="BK689" s="11"/>
      <c r="BL689" s="11"/>
      <c r="BM689" s="11"/>
      <c r="BN689" s="11"/>
      <c r="BO689" s="11"/>
      <c r="BP689" s="11"/>
      <c r="BQ689" s="11"/>
      <c r="BR689" s="11"/>
      <c r="BS689" s="11"/>
      <c r="BT689" s="11"/>
      <c r="BU689" s="11"/>
      <c r="BV689" s="11"/>
      <c r="BW689" s="11"/>
      <c r="BX689" s="11"/>
      <c r="BY689" s="11"/>
      <c r="BZ689" s="11"/>
      <c r="CA689" s="11"/>
      <c r="CB689" s="11"/>
      <c r="CC689" s="11"/>
      <c r="CD689" s="11"/>
      <c r="CE689" s="11"/>
      <c r="CF689" s="11"/>
      <c r="CG689" s="11"/>
      <c r="CH689" s="11"/>
      <c r="CI689" s="11"/>
      <c r="CJ689" s="11"/>
      <c r="CK689" s="11"/>
      <c r="CL689" s="11"/>
      <c r="CM689" s="11"/>
      <c r="CN689" s="11"/>
      <c r="CO689" s="11"/>
      <c r="CP689" s="11"/>
      <c r="CQ689" s="11"/>
      <c r="CR689" s="11"/>
      <c r="CS689" s="11"/>
      <c r="CT689" s="11"/>
      <c r="CU689" s="11"/>
      <c r="CV689" s="11"/>
      <c r="CW689" s="11"/>
      <c r="CX689" s="11"/>
      <c r="CY689" s="11"/>
      <c r="CZ689" s="11"/>
      <c r="DA689" s="11"/>
      <c r="DB689" s="11"/>
      <c r="DC689" s="11"/>
      <c r="DD689" s="11"/>
      <c r="DF689" s="11">
        <f t="shared" si="33"/>
        <v>18</v>
      </c>
      <c r="DG689" s="11">
        <f t="shared" si="34"/>
        <v>18</v>
      </c>
      <c r="DH689" s="20">
        <f t="shared" ca="1" si="35"/>
        <v>0</v>
      </c>
      <c r="DI689" s="11">
        <v>1</v>
      </c>
    </row>
    <row r="690" spans="1:113" x14ac:dyDescent="0.25">
      <c r="A690" s="11" t="s">
        <v>57</v>
      </c>
      <c r="B690" s="11" t="s">
        <v>56</v>
      </c>
      <c r="C690" s="11" t="s">
        <v>36</v>
      </c>
      <c r="D690" s="11" t="s">
        <v>56</v>
      </c>
      <c r="E690" s="11" t="s">
        <v>56</v>
      </c>
      <c r="F690" s="11" t="s">
        <v>56</v>
      </c>
      <c r="G690" s="11" t="s">
        <v>174</v>
      </c>
      <c r="H690" s="1">
        <v>41981</v>
      </c>
      <c r="I690" s="11">
        <v>18</v>
      </c>
      <c r="J690" s="11">
        <v>18</v>
      </c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  <c r="BD690" s="11"/>
      <c r="BE690" s="11"/>
      <c r="BF690" s="11"/>
      <c r="BG690" s="11"/>
      <c r="BI690" s="11"/>
      <c r="BJ690" s="11"/>
      <c r="BK690" s="11"/>
      <c r="BL690" s="11"/>
      <c r="BM690" s="11"/>
      <c r="BN690" s="11"/>
      <c r="BO690" s="11"/>
      <c r="BP690" s="11"/>
      <c r="BQ690" s="11"/>
      <c r="BR690" s="11"/>
      <c r="BS690" s="11"/>
      <c r="BT690" s="11"/>
      <c r="BU690" s="11"/>
      <c r="BV690" s="11"/>
      <c r="BW690" s="11"/>
      <c r="BX690" s="11"/>
      <c r="BY690" s="11"/>
      <c r="BZ690" s="11"/>
      <c r="CA690" s="11"/>
      <c r="CB690" s="11"/>
      <c r="CC690" s="11"/>
      <c r="CD690" s="11"/>
      <c r="CE690" s="11"/>
      <c r="CF690" s="11"/>
      <c r="CG690" s="11"/>
      <c r="CH690" s="11"/>
      <c r="CI690" s="11"/>
      <c r="CJ690" s="11"/>
      <c r="CK690" s="11"/>
      <c r="CL690" s="11"/>
      <c r="CM690" s="11"/>
      <c r="CN690" s="11"/>
      <c r="CO690" s="11"/>
      <c r="CP690" s="11"/>
      <c r="CQ690" s="11"/>
      <c r="CR690" s="11"/>
      <c r="CS690" s="11"/>
      <c r="CT690" s="11"/>
      <c r="CU690" s="11"/>
      <c r="CV690" s="11"/>
      <c r="CW690" s="11"/>
      <c r="CX690" s="11"/>
      <c r="CY690" s="11"/>
      <c r="CZ690" s="11"/>
      <c r="DA690" s="11"/>
      <c r="DB690" s="11"/>
      <c r="DC690" s="11"/>
      <c r="DD690" s="11"/>
      <c r="DF690" s="11">
        <f t="shared" si="33"/>
        <v>18</v>
      </c>
      <c r="DG690" s="11">
        <f t="shared" si="34"/>
        <v>18</v>
      </c>
      <c r="DH690" s="20">
        <f t="shared" ca="1" si="35"/>
        <v>0</v>
      </c>
      <c r="DI690" s="11">
        <v>1</v>
      </c>
    </row>
    <row r="691" spans="1:113" x14ac:dyDescent="0.25">
      <c r="A691" s="11" t="s">
        <v>57</v>
      </c>
      <c r="B691" s="11" t="s">
        <v>56</v>
      </c>
      <c r="C691" s="11" t="s">
        <v>36</v>
      </c>
      <c r="D691" s="11" t="s">
        <v>56</v>
      </c>
      <c r="E691" s="11" t="s">
        <v>56</v>
      </c>
      <c r="F691" s="11" t="s">
        <v>56</v>
      </c>
      <c r="G691" s="11" t="s">
        <v>174</v>
      </c>
      <c r="H691" s="1">
        <v>42018</v>
      </c>
      <c r="I691" s="11">
        <v>18</v>
      </c>
      <c r="J691" s="11">
        <v>18</v>
      </c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/>
      <c r="BF691" s="11"/>
      <c r="BG691" s="11"/>
      <c r="BI691" s="11"/>
      <c r="BJ691" s="11"/>
      <c r="BK691" s="11"/>
      <c r="BL691" s="11"/>
      <c r="BM691" s="11"/>
      <c r="BN691" s="11"/>
      <c r="BO691" s="11"/>
      <c r="BP691" s="11"/>
      <c r="BQ691" s="11"/>
      <c r="BR691" s="11"/>
      <c r="BS691" s="11"/>
      <c r="BT691" s="11"/>
      <c r="BU691" s="11"/>
      <c r="BV691" s="11"/>
      <c r="BW691" s="11"/>
      <c r="BX691" s="11"/>
      <c r="BY691" s="11"/>
      <c r="BZ691" s="11"/>
      <c r="CA691" s="11"/>
      <c r="CB691" s="11"/>
      <c r="CC691" s="11"/>
      <c r="CD691" s="11"/>
      <c r="CE691" s="11"/>
      <c r="CF691" s="11"/>
      <c r="CG691" s="11"/>
      <c r="CH691" s="11"/>
      <c r="CI691" s="11"/>
      <c r="CJ691" s="11"/>
      <c r="CK691" s="11"/>
      <c r="CL691" s="11"/>
      <c r="CM691" s="11"/>
      <c r="CN691" s="11"/>
      <c r="CO691" s="11"/>
      <c r="CP691" s="11"/>
      <c r="CQ691" s="11"/>
      <c r="CR691" s="11"/>
      <c r="CS691" s="11"/>
      <c r="CT691" s="11"/>
      <c r="CU691" s="11"/>
      <c r="CV691" s="11"/>
      <c r="CW691" s="11"/>
      <c r="CX691" s="11"/>
      <c r="CY691" s="11"/>
      <c r="CZ691" s="11"/>
      <c r="DA691" s="11"/>
      <c r="DB691" s="11"/>
      <c r="DC691" s="11"/>
      <c r="DD691" s="11"/>
      <c r="DF691" s="11">
        <f t="shared" si="33"/>
        <v>18</v>
      </c>
      <c r="DG691" s="11">
        <f t="shared" si="34"/>
        <v>18</v>
      </c>
      <c r="DH691" s="20">
        <f t="shared" ca="1" si="35"/>
        <v>0</v>
      </c>
      <c r="DI691" s="11">
        <v>1</v>
      </c>
    </row>
    <row r="692" spans="1:113" x14ac:dyDescent="0.25">
      <c r="A692" s="11" t="s">
        <v>57</v>
      </c>
      <c r="B692" s="11" t="s">
        <v>56</v>
      </c>
      <c r="C692" s="11" t="s">
        <v>36</v>
      </c>
      <c r="D692" s="11" t="s">
        <v>56</v>
      </c>
      <c r="E692" s="11" t="s">
        <v>56</v>
      </c>
      <c r="F692" s="11" t="s">
        <v>56</v>
      </c>
      <c r="G692" s="11" t="s">
        <v>174</v>
      </c>
      <c r="H692" s="1">
        <v>42033</v>
      </c>
      <c r="I692" s="11">
        <v>18</v>
      </c>
      <c r="J692" s="11">
        <v>18</v>
      </c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  <c r="BI692" s="11"/>
      <c r="BJ692" s="11"/>
      <c r="BK692" s="11"/>
      <c r="BL692" s="11"/>
      <c r="BM692" s="11"/>
      <c r="BN692" s="11"/>
      <c r="BO692" s="11"/>
      <c r="BP692" s="11"/>
      <c r="BQ692" s="11"/>
      <c r="BR692" s="11"/>
      <c r="BS692" s="11"/>
      <c r="BT692" s="11"/>
      <c r="BU692" s="11"/>
      <c r="BV692" s="11"/>
      <c r="BW692" s="11"/>
      <c r="BX692" s="11"/>
      <c r="BY692" s="11"/>
      <c r="BZ692" s="11"/>
      <c r="CA692" s="11"/>
      <c r="CB692" s="11"/>
      <c r="CC692" s="11"/>
      <c r="CD692" s="11"/>
      <c r="CE692" s="11"/>
      <c r="CF692" s="11"/>
      <c r="CG692" s="11"/>
      <c r="CH692" s="11"/>
      <c r="CI692" s="11"/>
      <c r="CJ692" s="11"/>
      <c r="CK692" s="11"/>
      <c r="CL692" s="11"/>
      <c r="CM692" s="11"/>
      <c r="CN692" s="11"/>
      <c r="CO692" s="11"/>
      <c r="CP692" s="11"/>
      <c r="CQ692" s="11"/>
      <c r="CR692" s="11"/>
      <c r="CS692" s="11"/>
      <c r="CT692" s="11"/>
      <c r="CU692" s="11"/>
      <c r="CV692" s="11"/>
      <c r="CW692" s="11"/>
      <c r="CX692" s="11"/>
      <c r="CY692" s="11"/>
      <c r="CZ692" s="11"/>
      <c r="DA692" s="11"/>
      <c r="DB692" s="11"/>
      <c r="DC692" s="11"/>
      <c r="DD692" s="11"/>
      <c r="DF692" s="11">
        <f t="shared" si="33"/>
        <v>18</v>
      </c>
      <c r="DG692" s="11">
        <f t="shared" si="34"/>
        <v>18</v>
      </c>
      <c r="DH692" s="20">
        <f t="shared" ca="1" si="35"/>
        <v>0</v>
      </c>
      <c r="DI692" s="11">
        <v>1</v>
      </c>
    </row>
    <row r="693" spans="1:113" x14ac:dyDescent="0.25">
      <c r="A693" s="11" t="s">
        <v>57</v>
      </c>
      <c r="B693" s="11" t="s">
        <v>56</v>
      </c>
      <c r="C693" s="11" t="s">
        <v>36</v>
      </c>
      <c r="D693" s="11" t="s">
        <v>56</v>
      </c>
      <c r="E693" s="11" t="s">
        <v>56</v>
      </c>
      <c r="F693" s="11" t="s">
        <v>56</v>
      </c>
      <c r="G693" s="11" t="s">
        <v>174</v>
      </c>
      <c r="H693" s="1">
        <v>42034</v>
      </c>
      <c r="I693" s="11">
        <v>18</v>
      </c>
      <c r="J693" s="11">
        <v>19</v>
      </c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  <c r="BG693" s="11"/>
      <c r="BI693" s="11"/>
      <c r="BJ693" s="11"/>
      <c r="BK693" s="11"/>
      <c r="BL693" s="11"/>
      <c r="BM693" s="11"/>
      <c r="BN693" s="11"/>
      <c r="BO693" s="11"/>
      <c r="BP693" s="11"/>
      <c r="BQ693" s="11"/>
      <c r="BR693" s="11"/>
      <c r="BS693" s="11"/>
      <c r="BT693" s="11"/>
      <c r="BU693" s="11"/>
      <c r="BV693" s="11"/>
      <c r="BW693" s="11"/>
      <c r="BX693" s="11"/>
      <c r="BY693" s="11"/>
      <c r="BZ693" s="11"/>
      <c r="CA693" s="11"/>
      <c r="CB693" s="11"/>
      <c r="CC693" s="11"/>
      <c r="CD693" s="11"/>
      <c r="CE693" s="11"/>
      <c r="CF693" s="11"/>
      <c r="CG693" s="11"/>
      <c r="CH693" s="11"/>
      <c r="CI693" s="11"/>
      <c r="CJ693" s="11"/>
      <c r="CK693" s="11"/>
      <c r="CL693" s="11"/>
      <c r="CM693" s="11"/>
      <c r="CN693" s="11"/>
      <c r="CO693" s="11"/>
      <c r="CP693" s="11"/>
      <c r="CQ693" s="11"/>
      <c r="CR693" s="11"/>
      <c r="CS693" s="11"/>
      <c r="CT693" s="11"/>
      <c r="CU693" s="11"/>
      <c r="CV693" s="11"/>
      <c r="CW693" s="11"/>
      <c r="CX693" s="11"/>
      <c r="CY693" s="11"/>
      <c r="CZ693" s="11"/>
      <c r="DA693" s="11"/>
      <c r="DB693" s="11"/>
      <c r="DC693" s="11"/>
      <c r="DD693" s="11"/>
      <c r="DF693" s="11">
        <f t="shared" si="33"/>
        <v>18</v>
      </c>
      <c r="DG693" s="11">
        <f t="shared" si="34"/>
        <v>19</v>
      </c>
      <c r="DH693" s="20">
        <f t="shared" ca="1" si="35"/>
        <v>0</v>
      </c>
      <c r="DI693" s="11">
        <v>1</v>
      </c>
    </row>
    <row r="694" spans="1:113" x14ac:dyDescent="0.25">
      <c r="A694" s="11" t="s">
        <v>57</v>
      </c>
      <c r="B694" s="11" t="s">
        <v>56</v>
      </c>
      <c r="C694" s="11" t="s">
        <v>36</v>
      </c>
      <c r="D694" s="11" t="s">
        <v>56</v>
      </c>
      <c r="E694" s="11" t="s">
        <v>56</v>
      </c>
      <c r="F694" s="11" t="s">
        <v>56</v>
      </c>
      <c r="G694" s="11" t="s">
        <v>174</v>
      </c>
      <c r="H694" s="1">
        <v>42037</v>
      </c>
      <c r="I694" s="11">
        <v>18</v>
      </c>
      <c r="J694" s="11">
        <v>19</v>
      </c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  <c r="BD694" s="11"/>
      <c r="BE694" s="11"/>
      <c r="BF694" s="11"/>
      <c r="BG694" s="11"/>
      <c r="BI694" s="11"/>
      <c r="BJ694" s="11"/>
      <c r="BK694" s="11"/>
      <c r="BL694" s="11"/>
      <c r="BM694" s="11"/>
      <c r="BN694" s="11"/>
      <c r="BO694" s="11"/>
      <c r="BP694" s="11"/>
      <c r="BQ694" s="11"/>
      <c r="BR694" s="11"/>
      <c r="BS694" s="11"/>
      <c r="BT694" s="11"/>
      <c r="BU694" s="11"/>
      <c r="BV694" s="11"/>
      <c r="BW694" s="11"/>
      <c r="BX694" s="11"/>
      <c r="BY694" s="11"/>
      <c r="BZ694" s="11"/>
      <c r="CA694" s="11"/>
      <c r="CB694" s="11"/>
      <c r="CC694" s="11"/>
      <c r="CD694" s="11"/>
      <c r="CE694" s="11"/>
      <c r="CF694" s="11"/>
      <c r="CG694" s="11"/>
      <c r="CH694" s="11"/>
      <c r="CI694" s="11"/>
      <c r="CJ694" s="11"/>
      <c r="CK694" s="11"/>
      <c r="CL694" s="11"/>
      <c r="CM694" s="11"/>
      <c r="CN694" s="11"/>
      <c r="CO694" s="11"/>
      <c r="CP694" s="11"/>
      <c r="CQ694" s="11"/>
      <c r="CR694" s="11"/>
      <c r="CS694" s="11"/>
      <c r="CT694" s="11"/>
      <c r="CU694" s="11"/>
      <c r="CV694" s="11"/>
      <c r="CW694" s="11"/>
      <c r="CX694" s="11"/>
      <c r="CY694" s="11"/>
      <c r="CZ694" s="11"/>
      <c r="DA694" s="11"/>
      <c r="DB694" s="11"/>
      <c r="DC694" s="11"/>
      <c r="DD694" s="11"/>
      <c r="DF694" s="11">
        <f t="shared" si="33"/>
        <v>18</v>
      </c>
      <c r="DG694" s="11">
        <f t="shared" si="34"/>
        <v>19</v>
      </c>
      <c r="DH694" s="20">
        <f t="shared" ca="1" si="35"/>
        <v>0</v>
      </c>
      <c r="DI694" s="11">
        <v>1</v>
      </c>
    </row>
    <row r="695" spans="1:113" x14ac:dyDescent="0.25">
      <c r="A695" s="11" t="s">
        <v>57</v>
      </c>
      <c r="B695" s="11" t="s">
        <v>56</v>
      </c>
      <c r="C695" s="11" t="s">
        <v>36</v>
      </c>
      <c r="D695" s="11" t="s">
        <v>56</v>
      </c>
      <c r="E695" s="11" t="s">
        <v>56</v>
      </c>
      <c r="F695" s="11" t="s">
        <v>56</v>
      </c>
      <c r="G695" s="11" t="s">
        <v>174</v>
      </c>
      <c r="H695" s="1">
        <v>42038</v>
      </c>
      <c r="I695" s="11">
        <v>18</v>
      </c>
      <c r="J695" s="11">
        <v>19</v>
      </c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  <c r="BG695" s="11"/>
      <c r="BI695" s="11"/>
      <c r="BJ695" s="11"/>
      <c r="BK695" s="11"/>
      <c r="BL695" s="11"/>
      <c r="BM695" s="11"/>
      <c r="BN695" s="11"/>
      <c r="BO695" s="11"/>
      <c r="BP695" s="11"/>
      <c r="BQ695" s="11"/>
      <c r="BR695" s="11"/>
      <c r="BS695" s="11"/>
      <c r="BT695" s="11"/>
      <c r="BU695" s="11"/>
      <c r="BV695" s="11"/>
      <c r="BW695" s="11"/>
      <c r="BX695" s="11"/>
      <c r="BY695" s="11"/>
      <c r="BZ695" s="11"/>
      <c r="CA695" s="11"/>
      <c r="CB695" s="11"/>
      <c r="CC695" s="11"/>
      <c r="CD695" s="11"/>
      <c r="CE695" s="11"/>
      <c r="CF695" s="11"/>
      <c r="CG695" s="11"/>
      <c r="CH695" s="11"/>
      <c r="CI695" s="11"/>
      <c r="CJ695" s="11"/>
      <c r="CK695" s="11"/>
      <c r="CL695" s="11"/>
      <c r="CM695" s="11"/>
      <c r="CN695" s="11"/>
      <c r="CO695" s="11"/>
      <c r="CP695" s="11"/>
      <c r="CQ695" s="11"/>
      <c r="CR695" s="11"/>
      <c r="CS695" s="11"/>
      <c r="CT695" s="11"/>
      <c r="CU695" s="11"/>
      <c r="CV695" s="11"/>
      <c r="CW695" s="11"/>
      <c r="CX695" s="11"/>
      <c r="CY695" s="11"/>
      <c r="CZ695" s="11"/>
      <c r="DA695" s="11"/>
      <c r="DB695" s="11"/>
      <c r="DC695" s="11"/>
      <c r="DD695" s="11"/>
      <c r="DF695" s="11">
        <f t="shared" si="33"/>
        <v>18</v>
      </c>
      <c r="DG695" s="11">
        <f t="shared" si="34"/>
        <v>19</v>
      </c>
      <c r="DH695" s="20">
        <f t="shared" ca="1" si="35"/>
        <v>0</v>
      </c>
      <c r="DI695" s="11">
        <v>1</v>
      </c>
    </row>
    <row r="696" spans="1:113" x14ac:dyDescent="0.25">
      <c r="A696" s="11" t="s">
        <v>57</v>
      </c>
      <c r="B696" s="11" t="s">
        <v>56</v>
      </c>
      <c r="C696" s="11" t="s">
        <v>36</v>
      </c>
      <c r="D696" s="11" t="s">
        <v>56</v>
      </c>
      <c r="E696" s="11" t="s">
        <v>56</v>
      </c>
      <c r="F696" s="11" t="s">
        <v>56</v>
      </c>
      <c r="G696" s="11" t="s">
        <v>174</v>
      </c>
      <c r="H696" s="1">
        <v>42039</v>
      </c>
      <c r="I696" s="11">
        <v>19</v>
      </c>
      <c r="J696" s="11">
        <v>19</v>
      </c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  <c r="BG696" s="11"/>
      <c r="BI696" s="11"/>
      <c r="BJ696" s="11"/>
      <c r="BK696" s="11"/>
      <c r="BL696" s="11"/>
      <c r="BM696" s="11"/>
      <c r="BN696" s="11"/>
      <c r="BO696" s="11"/>
      <c r="BP696" s="11"/>
      <c r="BQ696" s="11"/>
      <c r="BR696" s="11"/>
      <c r="BS696" s="11"/>
      <c r="BT696" s="11"/>
      <c r="BU696" s="11"/>
      <c r="BV696" s="11"/>
      <c r="BW696" s="11"/>
      <c r="BX696" s="11"/>
      <c r="BY696" s="11"/>
      <c r="BZ696" s="11"/>
      <c r="CA696" s="11"/>
      <c r="CB696" s="11"/>
      <c r="CC696" s="11"/>
      <c r="CD696" s="11"/>
      <c r="CE696" s="11"/>
      <c r="CF696" s="11"/>
      <c r="CG696" s="11"/>
      <c r="CH696" s="11"/>
      <c r="CI696" s="11"/>
      <c r="CJ696" s="11"/>
      <c r="CK696" s="11"/>
      <c r="CL696" s="11"/>
      <c r="CM696" s="11"/>
      <c r="CN696" s="11"/>
      <c r="CO696" s="11"/>
      <c r="CP696" s="11"/>
      <c r="CQ696" s="11"/>
      <c r="CR696" s="11"/>
      <c r="CS696" s="11"/>
      <c r="CT696" s="11"/>
      <c r="CU696" s="11"/>
      <c r="CV696" s="11"/>
      <c r="CW696" s="11"/>
      <c r="CX696" s="11"/>
      <c r="CY696" s="11"/>
      <c r="CZ696" s="11"/>
      <c r="DA696" s="11"/>
      <c r="DB696" s="11"/>
      <c r="DC696" s="11"/>
      <c r="DD696" s="11"/>
      <c r="DF696" s="11">
        <f t="shared" si="33"/>
        <v>19</v>
      </c>
      <c r="DG696" s="11">
        <f t="shared" si="34"/>
        <v>19</v>
      </c>
      <c r="DH696" s="20">
        <f t="shared" ca="1" si="35"/>
        <v>0</v>
      </c>
      <c r="DI696" s="11">
        <v>1</v>
      </c>
    </row>
    <row r="697" spans="1:113" x14ac:dyDescent="0.25">
      <c r="A697" s="11" t="s">
        <v>57</v>
      </c>
      <c r="B697" s="11" t="s">
        <v>56</v>
      </c>
      <c r="C697" s="11" t="s">
        <v>36</v>
      </c>
      <c r="D697" s="11" t="s">
        <v>56</v>
      </c>
      <c r="E697" s="11" t="s">
        <v>56</v>
      </c>
      <c r="F697" s="11" t="s">
        <v>56</v>
      </c>
      <c r="G697" s="11" t="s">
        <v>174</v>
      </c>
      <c r="H697" s="1">
        <v>42040</v>
      </c>
      <c r="I697" s="11">
        <v>19</v>
      </c>
      <c r="J697" s="11">
        <v>19</v>
      </c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"/>
      <c r="BD697" s="11"/>
      <c r="BE697" s="11"/>
      <c r="BF697" s="11"/>
      <c r="BG697" s="11"/>
      <c r="BI697" s="11"/>
      <c r="BJ697" s="11"/>
      <c r="BK697" s="11"/>
      <c r="BL697" s="11"/>
      <c r="BM697" s="11"/>
      <c r="BN697" s="11"/>
      <c r="BO697" s="11"/>
      <c r="BP697" s="11"/>
      <c r="BQ697" s="11"/>
      <c r="BR697" s="11"/>
      <c r="BS697" s="11"/>
      <c r="BT697" s="11"/>
      <c r="BU697" s="11"/>
      <c r="BV697" s="11"/>
      <c r="BW697" s="11"/>
      <c r="BX697" s="11"/>
      <c r="BY697" s="11"/>
      <c r="BZ697" s="11"/>
      <c r="CA697" s="11"/>
      <c r="CB697" s="11"/>
      <c r="CC697" s="11"/>
      <c r="CD697" s="11"/>
      <c r="CE697" s="11"/>
      <c r="CF697" s="11"/>
      <c r="CG697" s="11"/>
      <c r="CH697" s="11"/>
      <c r="CI697" s="11"/>
      <c r="CJ697" s="11"/>
      <c r="CK697" s="11"/>
      <c r="CL697" s="11"/>
      <c r="CM697" s="11"/>
      <c r="CN697" s="11"/>
      <c r="CO697" s="11"/>
      <c r="CP697" s="11"/>
      <c r="CQ697" s="11"/>
      <c r="CR697" s="11"/>
      <c r="CS697" s="11"/>
      <c r="CT697" s="11"/>
      <c r="CU697" s="11"/>
      <c r="CV697" s="11"/>
      <c r="CW697" s="11"/>
      <c r="CX697" s="11"/>
      <c r="CY697" s="11"/>
      <c r="CZ697" s="11"/>
      <c r="DA697" s="11"/>
      <c r="DB697" s="11"/>
      <c r="DC697" s="11"/>
      <c r="DD697" s="11"/>
      <c r="DF697" s="11">
        <f t="shared" si="33"/>
        <v>19</v>
      </c>
      <c r="DG697" s="11">
        <f t="shared" si="34"/>
        <v>19</v>
      </c>
      <c r="DH697" s="20">
        <f t="shared" ca="1" si="35"/>
        <v>0</v>
      </c>
      <c r="DI697" s="11">
        <v>1</v>
      </c>
    </row>
    <row r="698" spans="1:113" x14ac:dyDescent="0.25">
      <c r="A698" s="11" t="s">
        <v>57</v>
      </c>
      <c r="B698" s="11" t="s">
        <v>56</v>
      </c>
      <c r="C698" s="11" t="s">
        <v>36</v>
      </c>
      <c r="D698" s="11" t="s">
        <v>56</v>
      </c>
      <c r="E698" s="11" t="s">
        <v>56</v>
      </c>
      <c r="F698" s="11" t="s">
        <v>56</v>
      </c>
      <c r="G698" s="11" t="s">
        <v>174</v>
      </c>
      <c r="H698" s="1">
        <v>42044</v>
      </c>
      <c r="I698" s="11">
        <v>18</v>
      </c>
      <c r="J698" s="11">
        <v>19</v>
      </c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"/>
      <c r="BD698" s="11"/>
      <c r="BE698" s="11"/>
      <c r="BF698" s="11"/>
      <c r="BG698" s="11"/>
      <c r="BI698" s="11"/>
      <c r="BJ698" s="11"/>
      <c r="BK698" s="11"/>
      <c r="BL698" s="11"/>
      <c r="BM698" s="11"/>
      <c r="BN698" s="11"/>
      <c r="BO698" s="11"/>
      <c r="BP698" s="11"/>
      <c r="BQ698" s="11"/>
      <c r="BR698" s="11"/>
      <c r="BS698" s="11"/>
      <c r="BT698" s="11"/>
      <c r="BU698" s="11"/>
      <c r="BV698" s="11"/>
      <c r="BW698" s="11"/>
      <c r="BX698" s="11"/>
      <c r="BY698" s="11"/>
      <c r="BZ698" s="11"/>
      <c r="CA698" s="11"/>
      <c r="CB698" s="11"/>
      <c r="CC698" s="11"/>
      <c r="CD698" s="11"/>
      <c r="CE698" s="11"/>
      <c r="CF698" s="11"/>
      <c r="CG698" s="11"/>
      <c r="CH698" s="11"/>
      <c r="CI698" s="11"/>
      <c r="CJ698" s="11"/>
      <c r="CK698" s="11"/>
      <c r="CL698" s="11"/>
      <c r="CM698" s="11"/>
      <c r="CN698" s="11"/>
      <c r="CO698" s="11"/>
      <c r="CP698" s="11"/>
      <c r="CQ698" s="11"/>
      <c r="CR698" s="11"/>
      <c r="CS698" s="11"/>
      <c r="CT698" s="11"/>
      <c r="CU698" s="11"/>
      <c r="CV698" s="11"/>
      <c r="CW698" s="11"/>
      <c r="CX698" s="11"/>
      <c r="CY698" s="11"/>
      <c r="CZ698" s="11"/>
      <c r="DA698" s="11"/>
      <c r="DB698" s="11"/>
      <c r="DC698" s="11"/>
      <c r="DD698" s="11"/>
      <c r="DF698" s="11">
        <f t="shared" si="33"/>
        <v>18</v>
      </c>
      <c r="DG698" s="11">
        <f t="shared" si="34"/>
        <v>19</v>
      </c>
      <c r="DH698" s="20">
        <f t="shared" ca="1" si="35"/>
        <v>0</v>
      </c>
      <c r="DI698" s="11">
        <v>1</v>
      </c>
    </row>
    <row r="699" spans="1:113" x14ac:dyDescent="0.25">
      <c r="A699" s="11" t="s">
        <v>57</v>
      </c>
      <c r="B699" s="11" t="s">
        <v>56</v>
      </c>
      <c r="C699" s="11" t="s">
        <v>36</v>
      </c>
      <c r="D699" s="11" t="s">
        <v>56</v>
      </c>
      <c r="E699" s="11" t="s">
        <v>56</v>
      </c>
      <c r="F699" s="11" t="s">
        <v>56</v>
      </c>
      <c r="G699" s="11" t="s">
        <v>174</v>
      </c>
      <c r="H699" s="1">
        <v>42045</v>
      </c>
      <c r="I699" s="11">
        <v>19</v>
      </c>
      <c r="J699" s="11">
        <v>19</v>
      </c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I699" s="11"/>
      <c r="BJ699" s="11"/>
      <c r="BK699" s="11"/>
      <c r="BL699" s="11"/>
      <c r="BM699" s="11"/>
      <c r="BN699" s="11"/>
      <c r="BO699" s="11"/>
      <c r="BP699" s="11"/>
      <c r="BQ699" s="11"/>
      <c r="BR699" s="11"/>
      <c r="BS699" s="11"/>
      <c r="BT699" s="11"/>
      <c r="BU699" s="11"/>
      <c r="BV699" s="11"/>
      <c r="BW699" s="11"/>
      <c r="BX699" s="11"/>
      <c r="BY699" s="11"/>
      <c r="BZ699" s="11"/>
      <c r="CA699" s="11"/>
      <c r="CB699" s="11"/>
      <c r="CC699" s="11"/>
      <c r="CD699" s="11"/>
      <c r="CE699" s="11"/>
      <c r="CF699" s="11"/>
      <c r="CG699" s="11"/>
      <c r="CH699" s="11"/>
      <c r="CI699" s="11"/>
      <c r="CJ699" s="11"/>
      <c r="CK699" s="11"/>
      <c r="CL699" s="11"/>
      <c r="CM699" s="11"/>
      <c r="CN699" s="11"/>
      <c r="CO699" s="11"/>
      <c r="CP699" s="11"/>
      <c r="CQ699" s="11"/>
      <c r="CR699" s="11"/>
      <c r="CS699" s="11"/>
      <c r="CT699" s="11"/>
      <c r="CU699" s="11"/>
      <c r="CV699" s="11"/>
      <c r="CW699" s="11"/>
      <c r="CX699" s="11"/>
      <c r="CY699" s="11"/>
      <c r="CZ699" s="11"/>
      <c r="DA699" s="11"/>
      <c r="DB699" s="11"/>
      <c r="DC699" s="11"/>
      <c r="DD699" s="11"/>
      <c r="DF699" s="11">
        <f t="shared" ref="DF699:DF751" si="36">I699</f>
        <v>19</v>
      </c>
      <c r="DG699" s="11">
        <f t="shared" ref="DG699:DG751" si="37">J699</f>
        <v>19</v>
      </c>
      <c r="DH699" s="20">
        <f t="shared" ca="1" si="35"/>
        <v>0</v>
      </c>
      <c r="DI699" s="11">
        <v>1</v>
      </c>
    </row>
    <row r="700" spans="1:113" x14ac:dyDescent="0.25">
      <c r="A700" s="11" t="s">
        <v>57</v>
      </c>
      <c r="B700" s="11" t="s">
        <v>56</v>
      </c>
      <c r="C700" s="11" t="s">
        <v>36</v>
      </c>
      <c r="D700" s="11" t="s">
        <v>56</v>
      </c>
      <c r="E700" s="11" t="s">
        <v>56</v>
      </c>
      <c r="F700" s="11" t="s">
        <v>56</v>
      </c>
      <c r="G700" s="11" t="s">
        <v>174</v>
      </c>
      <c r="H700" s="1">
        <v>42046</v>
      </c>
      <c r="I700" s="11">
        <v>19</v>
      </c>
      <c r="J700" s="11">
        <v>19</v>
      </c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1"/>
      <c r="BD700" s="11"/>
      <c r="BE700" s="11"/>
      <c r="BF700" s="11"/>
      <c r="BG700" s="11"/>
      <c r="BI700" s="11"/>
      <c r="BJ700" s="11"/>
      <c r="BK700" s="11"/>
      <c r="BL700" s="11"/>
      <c r="BM700" s="11"/>
      <c r="BN700" s="11"/>
      <c r="BO700" s="11"/>
      <c r="BP700" s="11"/>
      <c r="BQ700" s="11"/>
      <c r="BR700" s="11"/>
      <c r="BS700" s="11"/>
      <c r="BT700" s="11"/>
      <c r="BU700" s="11"/>
      <c r="BV700" s="11"/>
      <c r="BW700" s="11"/>
      <c r="BX700" s="11"/>
      <c r="BY700" s="11"/>
      <c r="BZ700" s="11"/>
      <c r="CA700" s="11"/>
      <c r="CB700" s="11"/>
      <c r="CC700" s="11"/>
      <c r="CD700" s="11"/>
      <c r="CE700" s="11"/>
      <c r="CF700" s="11"/>
      <c r="CG700" s="11"/>
      <c r="CH700" s="11"/>
      <c r="CI700" s="11"/>
      <c r="CJ700" s="11"/>
      <c r="CK700" s="11"/>
      <c r="CL700" s="11"/>
      <c r="CM700" s="11"/>
      <c r="CN700" s="11"/>
      <c r="CO700" s="11"/>
      <c r="CP700" s="11"/>
      <c r="CQ700" s="11"/>
      <c r="CR700" s="11"/>
      <c r="CS700" s="11"/>
      <c r="CT700" s="11"/>
      <c r="CU700" s="11"/>
      <c r="CV700" s="11"/>
      <c r="CW700" s="11"/>
      <c r="CX700" s="11"/>
      <c r="CY700" s="11"/>
      <c r="CZ700" s="11"/>
      <c r="DA700" s="11"/>
      <c r="DB700" s="11"/>
      <c r="DC700" s="11"/>
      <c r="DD700" s="11"/>
      <c r="DF700" s="11">
        <f t="shared" si="36"/>
        <v>19</v>
      </c>
      <c r="DG700" s="11">
        <f t="shared" si="37"/>
        <v>19</v>
      </c>
      <c r="DH700" s="20">
        <f t="shared" ca="1" si="35"/>
        <v>0</v>
      </c>
      <c r="DI700" s="11">
        <v>1</v>
      </c>
    </row>
    <row r="701" spans="1:113" x14ac:dyDescent="0.25">
      <c r="A701" s="11" t="s">
        <v>57</v>
      </c>
      <c r="B701" s="11" t="s">
        <v>56</v>
      </c>
      <c r="C701" s="11" t="s">
        <v>36</v>
      </c>
      <c r="D701" s="11" t="s">
        <v>56</v>
      </c>
      <c r="E701" s="11" t="s">
        <v>56</v>
      </c>
      <c r="F701" s="11" t="s">
        <v>56</v>
      </c>
      <c r="G701" s="11" t="s">
        <v>174</v>
      </c>
      <c r="H701" s="1">
        <v>42052</v>
      </c>
      <c r="I701" s="11">
        <v>19</v>
      </c>
      <c r="J701" s="11">
        <v>19</v>
      </c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  <c r="BE701" s="11"/>
      <c r="BF701" s="11"/>
      <c r="BG701" s="11"/>
      <c r="BI701" s="11"/>
      <c r="BJ701" s="11"/>
      <c r="BK701" s="11"/>
      <c r="BL701" s="11"/>
      <c r="BM701" s="11"/>
      <c r="BN701" s="11"/>
      <c r="BO701" s="11"/>
      <c r="BP701" s="11"/>
      <c r="BQ701" s="11"/>
      <c r="BR701" s="11"/>
      <c r="BS701" s="11"/>
      <c r="BT701" s="11"/>
      <c r="BU701" s="11"/>
      <c r="BV701" s="11"/>
      <c r="BW701" s="11"/>
      <c r="BX701" s="11"/>
      <c r="BY701" s="11"/>
      <c r="BZ701" s="11"/>
      <c r="CA701" s="11"/>
      <c r="CB701" s="11"/>
      <c r="CC701" s="11"/>
      <c r="CD701" s="11"/>
      <c r="CE701" s="11"/>
      <c r="CF701" s="11"/>
      <c r="CG701" s="11"/>
      <c r="CH701" s="11"/>
      <c r="CI701" s="11"/>
      <c r="CJ701" s="11"/>
      <c r="CK701" s="11"/>
      <c r="CL701" s="11"/>
      <c r="CM701" s="11"/>
      <c r="CN701" s="11"/>
      <c r="CO701" s="11"/>
      <c r="CP701" s="11"/>
      <c r="CQ701" s="11"/>
      <c r="CR701" s="11"/>
      <c r="CS701" s="11"/>
      <c r="CT701" s="11"/>
      <c r="CU701" s="11"/>
      <c r="CV701" s="11"/>
      <c r="CW701" s="11"/>
      <c r="CX701" s="11"/>
      <c r="CY701" s="11"/>
      <c r="CZ701" s="11"/>
      <c r="DA701" s="11"/>
      <c r="DB701" s="11"/>
      <c r="DC701" s="11"/>
      <c r="DD701" s="11"/>
      <c r="DF701" s="11">
        <f t="shared" si="36"/>
        <v>19</v>
      </c>
      <c r="DG701" s="11">
        <f t="shared" si="37"/>
        <v>19</v>
      </c>
      <c r="DH701" s="20">
        <f t="shared" ref="DH701:DH753" ca="1" si="38">(SUM(OFFSET($AJ701, 0, $DF701-1, 1, $DG701-$DF701+1))-SUM(OFFSET($K701, 0, $DF701-1, 1, $DG701-$DF701+1)))/($DG701-$DF701+1)</f>
        <v>0</v>
      </c>
      <c r="DI701" s="11">
        <v>1</v>
      </c>
    </row>
    <row r="702" spans="1:113" x14ac:dyDescent="0.25">
      <c r="A702" s="11" t="s">
        <v>57</v>
      </c>
      <c r="B702" s="11" t="s">
        <v>56</v>
      </c>
      <c r="C702" s="11" t="s">
        <v>36</v>
      </c>
      <c r="D702" s="11" t="s">
        <v>56</v>
      </c>
      <c r="E702" s="11" t="s">
        <v>56</v>
      </c>
      <c r="F702" s="11" t="s">
        <v>56</v>
      </c>
      <c r="G702" s="11" t="s">
        <v>174</v>
      </c>
      <c r="H702" s="1">
        <v>42053</v>
      </c>
      <c r="I702" s="11">
        <v>19</v>
      </c>
      <c r="J702" s="11">
        <v>19</v>
      </c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  <c r="BS702" s="11"/>
      <c r="BT702" s="11"/>
      <c r="BU702" s="11"/>
      <c r="BV702" s="11"/>
      <c r="BW702" s="11"/>
      <c r="BX702" s="11"/>
      <c r="BY702" s="11"/>
      <c r="BZ702" s="11"/>
      <c r="CA702" s="11"/>
      <c r="CB702" s="11"/>
      <c r="CC702" s="11"/>
      <c r="CD702" s="11"/>
      <c r="CE702" s="11"/>
      <c r="CF702" s="11"/>
      <c r="CG702" s="11"/>
      <c r="CH702" s="11"/>
      <c r="CI702" s="11"/>
      <c r="CJ702" s="11"/>
      <c r="CK702" s="11"/>
      <c r="CL702" s="11"/>
      <c r="CM702" s="11"/>
      <c r="CN702" s="11"/>
      <c r="CO702" s="11"/>
      <c r="CP702" s="11"/>
      <c r="CQ702" s="11"/>
      <c r="CR702" s="11"/>
      <c r="CS702" s="11"/>
      <c r="CT702" s="11"/>
      <c r="CU702" s="11"/>
      <c r="CV702" s="11"/>
      <c r="CW702" s="11"/>
      <c r="CX702" s="11"/>
      <c r="CY702" s="11"/>
      <c r="CZ702" s="11"/>
      <c r="DA702" s="11"/>
      <c r="DB702" s="11"/>
      <c r="DC702" s="11"/>
      <c r="DD702" s="11"/>
      <c r="DF702" s="11">
        <f t="shared" si="36"/>
        <v>19</v>
      </c>
      <c r="DG702" s="11">
        <f t="shared" si="37"/>
        <v>19</v>
      </c>
      <c r="DH702" s="20">
        <f t="shared" ca="1" si="38"/>
        <v>0</v>
      </c>
      <c r="DI702" s="11">
        <v>1</v>
      </c>
    </row>
    <row r="703" spans="1:113" x14ac:dyDescent="0.25">
      <c r="A703" s="11" t="s">
        <v>57</v>
      </c>
      <c r="B703" s="11" t="s">
        <v>56</v>
      </c>
      <c r="C703" s="11" t="s">
        <v>36</v>
      </c>
      <c r="D703" s="11" t="s">
        <v>56</v>
      </c>
      <c r="E703" s="11" t="s">
        <v>56</v>
      </c>
      <c r="F703" s="11" t="s">
        <v>56</v>
      </c>
      <c r="G703" s="11" t="s">
        <v>174</v>
      </c>
      <c r="H703" s="1">
        <v>42181</v>
      </c>
      <c r="I703" s="11">
        <v>17</v>
      </c>
      <c r="J703" s="11">
        <v>19</v>
      </c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  <c r="BE703" s="11"/>
      <c r="BF703" s="11"/>
      <c r="BG703" s="11"/>
      <c r="BI703" s="11"/>
      <c r="BJ703" s="11"/>
      <c r="BK703" s="11"/>
      <c r="BL703" s="11"/>
      <c r="BM703" s="11"/>
      <c r="BN703" s="11"/>
      <c r="BO703" s="11"/>
      <c r="BP703" s="11"/>
      <c r="BQ703" s="11"/>
      <c r="BR703" s="11"/>
      <c r="BS703" s="11"/>
      <c r="BT703" s="11"/>
      <c r="BU703" s="11"/>
      <c r="BV703" s="11"/>
      <c r="BW703" s="11"/>
      <c r="BX703" s="11"/>
      <c r="BY703" s="11"/>
      <c r="BZ703" s="11"/>
      <c r="CA703" s="11"/>
      <c r="CB703" s="11"/>
      <c r="CC703" s="11"/>
      <c r="CD703" s="11"/>
      <c r="CE703" s="11"/>
      <c r="CF703" s="11"/>
      <c r="CG703" s="11"/>
      <c r="CH703" s="11"/>
      <c r="CI703" s="11"/>
      <c r="CJ703" s="11"/>
      <c r="CK703" s="11"/>
      <c r="CL703" s="11"/>
      <c r="CM703" s="11"/>
      <c r="CN703" s="11"/>
      <c r="CO703" s="11"/>
      <c r="CP703" s="11"/>
      <c r="CQ703" s="11"/>
      <c r="CR703" s="11"/>
      <c r="CS703" s="11"/>
      <c r="CT703" s="11"/>
      <c r="CU703" s="11"/>
      <c r="CV703" s="11"/>
      <c r="CW703" s="11"/>
      <c r="CX703" s="11"/>
      <c r="CY703" s="11"/>
      <c r="CZ703" s="11"/>
      <c r="DA703" s="11"/>
      <c r="DB703" s="11"/>
      <c r="DC703" s="11"/>
      <c r="DD703" s="11"/>
      <c r="DF703" s="11">
        <f t="shared" si="36"/>
        <v>17</v>
      </c>
      <c r="DG703" s="11">
        <f t="shared" si="37"/>
        <v>19</v>
      </c>
      <c r="DH703" s="20">
        <f t="shared" ca="1" si="38"/>
        <v>0</v>
      </c>
      <c r="DI703" s="11">
        <v>1</v>
      </c>
    </row>
    <row r="704" spans="1:113" x14ac:dyDescent="0.25">
      <c r="A704" s="11" t="s">
        <v>57</v>
      </c>
      <c r="B704" s="11" t="s">
        <v>56</v>
      </c>
      <c r="C704" s="11" t="s">
        <v>36</v>
      </c>
      <c r="D704" s="11" t="s">
        <v>56</v>
      </c>
      <c r="E704" s="11" t="s">
        <v>56</v>
      </c>
      <c r="F704" s="11" t="s">
        <v>56</v>
      </c>
      <c r="G704" s="11" t="s">
        <v>174</v>
      </c>
      <c r="H704" s="1">
        <v>42184</v>
      </c>
      <c r="I704" s="11">
        <v>19</v>
      </c>
      <c r="J704" s="11">
        <v>19</v>
      </c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  <c r="BI704" s="11"/>
      <c r="BJ704" s="11"/>
      <c r="BK704" s="11"/>
      <c r="BL704" s="11"/>
      <c r="BM704" s="11"/>
      <c r="BN704" s="11"/>
      <c r="BO704" s="11"/>
      <c r="BP704" s="11"/>
      <c r="BQ704" s="11"/>
      <c r="BR704" s="11"/>
      <c r="BS704" s="11"/>
      <c r="BT704" s="11"/>
      <c r="BU704" s="11"/>
      <c r="BV704" s="11"/>
      <c r="BW704" s="11"/>
      <c r="BX704" s="11"/>
      <c r="BY704" s="11"/>
      <c r="BZ704" s="11"/>
      <c r="CA704" s="11"/>
      <c r="CB704" s="11"/>
      <c r="CC704" s="11"/>
      <c r="CD704" s="11"/>
      <c r="CE704" s="11"/>
      <c r="CF704" s="11"/>
      <c r="CG704" s="11"/>
      <c r="CH704" s="11"/>
      <c r="CI704" s="11"/>
      <c r="CJ704" s="11"/>
      <c r="CK704" s="11"/>
      <c r="CL704" s="11"/>
      <c r="CM704" s="11"/>
      <c r="CN704" s="11"/>
      <c r="CO704" s="11"/>
      <c r="CP704" s="11"/>
      <c r="CQ704" s="11"/>
      <c r="CR704" s="11"/>
      <c r="CS704" s="11"/>
      <c r="CT704" s="11"/>
      <c r="CU704" s="11"/>
      <c r="CV704" s="11"/>
      <c r="CW704" s="11"/>
      <c r="CX704" s="11"/>
      <c r="CY704" s="11"/>
      <c r="CZ704" s="11"/>
      <c r="DA704" s="11"/>
      <c r="DB704" s="11"/>
      <c r="DC704" s="11"/>
      <c r="DD704" s="11"/>
      <c r="DF704" s="11">
        <f t="shared" si="36"/>
        <v>19</v>
      </c>
      <c r="DG704" s="11">
        <f t="shared" si="37"/>
        <v>19</v>
      </c>
      <c r="DH704" s="20">
        <f t="shared" ca="1" si="38"/>
        <v>0</v>
      </c>
      <c r="DI704" s="11">
        <v>1</v>
      </c>
    </row>
    <row r="705" spans="1:113" x14ac:dyDescent="0.25">
      <c r="A705" s="11" t="s">
        <v>57</v>
      </c>
      <c r="B705" s="11" t="s">
        <v>56</v>
      </c>
      <c r="C705" s="11" t="s">
        <v>36</v>
      </c>
      <c r="D705" s="11" t="s">
        <v>56</v>
      </c>
      <c r="E705" s="11" t="s">
        <v>56</v>
      </c>
      <c r="F705" s="11" t="s">
        <v>56</v>
      </c>
      <c r="G705" s="11" t="s">
        <v>174</v>
      </c>
      <c r="H705" s="1">
        <v>42185</v>
      </c>
      <c r="I705" s="11">
        <v>16</v>
      </c>
      <c r="J705" s="11">
        <v>19</v>
      </c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  <c r="BG705" s="11"/>
      <c r="BI705" s="11"/>
      <c r="BJ705" s="11"/>
      <c r="BK705" s="11"/>
      <c r="BL705" s="11"/>
      <c r="BM705" s="11"/>
      <c r="BN705" s="11"/>
      <c r="BO705" s="11"/>
      <c r="BP705" s="11"/>
      <c r="BQ705" s="11"/>
      <c r="BR705" s="11"/>
      <c r="BS705" s="11"/>
      <c r="BT705" s="11"/>
      <c r="BU705" s="11"/>
      <c r="BV705" s="11"/>
      <c r="BW705" s="11"/>
      <c r="BX705" s="11"/>
      <c r="BY705" s="11"/>
      <c r="BZ705" s="11"/>
      <c r="CA705" s="11"/>
      <c r="CB705" s="11"/>
      <c r="CC705" s="11"/>
      <c r="CD705" s="11"/>
      <c r="CE705" s="11"/>
      <c r="CF705" s="11"/>
      <c r="CG705" s="11"/>
      <c r="CH705" s="11"/>
      <c r="CI705" s="11"/>
      <c r="CJ705" s="11"/>
      <c r="CK705" s="11"/>
      <c r="CL705" s="11"/>
      <c r="CM705" s="11"/>
      <c r="CN705" s="11"/>
      <c r="CO705" s="11"/>
      <c r="CP705" s="11"/>
      <c r="CQ705" s="11"/>
      <c r="CR705" s="11"/>
      <c r="CS705" s="11"/>
      <c r="CT705" s="11"/>
      <c r="CU705" s="11"/>
      <c r="CV705" s="11"/>
      <c r="CW705" s="11"/>
      <c r="CX705" s="11"/>
      <c r="CY705" s="11"/>
      <c r="CZ705" s="11"/>
      <c r="DA705" s="11"/>
      <c r="DB705" s="11"/>
      <c r="DC705" s="11"/>
      <c r="DD705" s="11"/>
      <c r="DF705" s="11">
        <f t="shared" si="36"/>
        <v>16</v>
      </c>
      <c r="DG705" s="11">
        <f t="shared" si="37"/>
        <v>19</v>
      </c>
      <c r="DH705" s="20">
        <f t="shared" ca="1" si="38"/>
        <v>0</v>
      </c>
      <c r="DI705" s="11">
        <v>1</v>
      </c>
    </row>
    <row r="706" spans="1:113" x14ac:dyDescent="0.25">
      <c r="A706" s="11" t="s">
        <v>57</v>
      </c>
      <c r="B706" s="11" t="s">
        <v>56</v>
      </c>
      <c r="C706" s="11" t="s">
        <v>36</v>
      </c>
      <c r="D706" s="11" t="s">
        <v>56</v>
      </c>
      <c r="E706" s="11" t="s">
        <v>56</v>
      </c>
      <c r="F706" s="11" t="s">
        <v>56</v>
      </c>
      <c r="G706" s="11" t="s">
        <v>174</v>
      </c>
      <c r="H706" s="1">
        <v>42186</v>
      </c>
      <c r="I706" s="11">
        <v>16</v>
      </c>
      <c r="J706" s="11">
        <v>19</v>
      </c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I706" s="11"/>
      <c r="BJ706" s="11"/>
      <c r="BK706" s="11"/>
      <c r="BL706" s="11"/>
      <c r="BM706" s="11"/>
      <c r="BN706" s="11"/>
      <c r="BO706" s="11"/>
      <c r="BP706" s="11"/>
      <c r="BQ706" s="11"/>
      <c r="BR706" s="11"/>
      <c r="BS706" s="11"/>
      <c r="BT706" s="11"/>
      <c r="BU706" s="11"/>
      <c r="BV706" s="11"/>
      <c r="BW706" s="11"/>
      <c r="BX706" s="11"/>
      <c r="BY706" s="11"/>
      <c r="BZ706" s="11"/>
      <c r="CA706" s="11"/>
      <c r="CB706" s="11"/>
      <c r="CC706" s="11"/>
      <c r="CD706" s="11"/>
      <c r="CE706" s="11"/>
      <c r="CF706" s="11"/>
      <c r="CG706" s="11"/>
      <c r="CH706" s="11"/>
      <c r="CI706" s="11"/>
      <c r="CJ706" s="11"/>
      <c r="CK706" s="11"/>
      <c r="CL706" s="11"/>
      <c r="CM706" s="11"/>
      <c r="CN706" s="11"/>
      <c r="CO706" s="11"/>
      <c r="CP706" s="11"/>
      <c r="CQ706" s="11"/>
      <c r="CR706" s="11"/>
      <c r="CS706" s="11"/>
      <c r="CT706" s="11"/>
      <c r="CU706" s="11"/>
      <c r="CV706" s="11"/>
      <c r="CW706" s="11"/>
      <c r="CX706" s="11"/>
      <c r="CY706" s="11"/>
      <c r="CZ706" s="11"/>
      <c r="DA706" s="11"/>
      <c r="DB706" s="11"/>
      <c r="DC706" s="11"/>
      <c r="DD706" s="11"/>
      <c r="DF706" s="11">
        <f t="shared" si="36"/>
        <v>16</v>
      </c>
      <c r="DG706" s="11">
        <f t="shared" si="37"/>
        <v>19</v>
      </c>
      <c r="DH706" s="20">
        <f t="shared" ca="1" si="38"/>
        <v>0</v>
      </c>
      <c r="DI706" s="11">
        <v>1</v>
      </c>
    </row>
    <row r="707" spans="1:113" x14ac:dyDescent="0.25">
      <c r="A707" s="11" t="s">
        <v>57</v>
      </c>
      <c r="B707" s="11" t="s">
        <v>56</v>
      </c>
      <c r="C707" s="11" t="s">
        <v>36</v>
      </c>
      <c r="D707" s="11" t="s">
        <v>56</v>
      </c>
      <c r="E707" s="11" t="s">
        <v>56</v>
      </c>
      <c r="F707" s="11" t="s">
        <v>56</v>
      </c>
      <c r="G707" s="11" t="s">
        <v>174</v>
      </c>
      <c r="H707" s="1">
        <v>42187</v>
      </c>
      <c r="I707" s="11">
        <v>17</v>
      </c>
      <c r="J707" s="11">
        <v>18</v>
      </c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  <c r="BD707" s="11"/>
      <c r="BE707" s="11"/>
      <c r="BF707" s="11"/>
      <c r="BG707" s="11"/>
      <c r="BI707" s="11"/>
      <c r="BJ707" s="11"/>
      <c r="BK707" s="11"/>
      <c r="BL707" s="11"/>
      <c r="BM707" s="11"/>
      <c r="BN707" s="11"/>
      <c r="BO707" s="11"/>
      <c r="BP707" s="11"/>
      <c r="BQ707" s="11"/>
      <c r="BR707" s="11"/>
      <c r="BS707" s="11"/>
      <c r="BT707" s="11"/>
      <c r="BU707" s="11"/>
      <c r="BV707" s="11"/>
      <c r="BW707" s="11"/>
      <c r="BX707" s="11"/>
      <c r="BY707" s="11"/>
      <c r="BZ707" s="11"/>
      <c r="CA707" s="11"/>
      <c r="CB707" s="11"/>
      <c r="CC707" s="11"/>
      <c r="CD707" s="11"/>
      <c r="CE707" s="11"/>
      <c r="CF707" s="11"/>
      <c r="CG707" s="11"/>
      <c r="CH707" s="11"/>
      <c r="CI707" s="11"/>
      <c r="CJ707" s="11"/>
      <c r="CK707" s="11"/>
      <c r="CL707" s="11"/>
      <c r="CM707" s="11"/>
      <c r="CN707" s="11"/>
      <c r="CO707" s="11"/>
      <c r="CP707" s="11"/>
      <c r="CQ707" s="11"/>
      <c r="CR707" s="11"/>
      <c r="CS707" s="11"/>
      <c r="CT707" s="11"/>
      <c r="CU707" s="11"/>
      <c r="CV707" s="11"/>
      <c r="CW707" s="11"/>
      <c r="CX707" s="11"/>
      <c r="CY707" s="11"/>
      <c r="CZ707" s="11"/>
      <c r="DA707" s="11"/>
      <c r="DB707" s="11"/>
      <c r="DC707" s="11"/>
      <c r="DD707" s="11"/>
      <c r="DF707" s="11">
        <f t="shared" si="36"/>
        <v>17</v>
      </c>
      <c r="DG707" s="11">
        <f t="shared" si="37"/>
        <v>18</v>
      </c>
      <c r="DH707" s="20">
        <f t="shared" ca="1" si="38"/>
        <v>0</v>
      </c>
      <c r="DI707" s="11">
        <v>1</v>
      </c>
    </row>
    <row r="708" spans="1:113" x14ac:dyDescent="0.25">
      <c r="A708" s="11" t="s">
        <v>57</v>
      </c>
      <c r="B708" s="11" t="s">
        <v>56</v>
      </c>
      <c r="C708" s="11" t="s">
        <v>36</v>
      </c>
      <c r="D708" s="11" t="s">
        <v>56</v>
      </c>
      <c r="E708" s="11" t="s">
        <v>56</v>
      </c>
      <c r="F708" s="11" t="s">
        <v>56</v>
      </c>
      <c r="G708" s="11" t="s">
        <v>174</v>
      </c>
      <c r="H708" s="1">
        <v>42213</v>
      </c>
      <c r="I708" s="11">
        <v>17</v>
      </c>
      <c r="J708" s="11">
        <v>19</v>
      </c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  <c r="BG708" s="11"/>
      <c r="BI708" s="11"/>
      <c r="BJ708" s="11"/>
      <c r="BK708" s="11"/>
      <c r="BL708" s="11"/>
      <c r="BM708" s="11"/>
      <c r="BN708" s="11"/>
      <c r="BO708" s="11"/>
      <c r="BP708" s="11"/>
      <c r="BQ708" s="11"/>
      <c r="BR708" s="11"/>
      <c r="BS708" s="11"/>
      <c r="BT708" s="11"/>
      <c r="BU708" s="11"/>
      <c r="BV708" s="11"/>
      <c r="BW708" s="11"/>
      <c r="BX708" s="11"/>
      <c r="BY708" s="11"/>
      <c r="BZ708" s="11"/>
      <c r="CA708" s="11"/>
      <c r="CB708" s="11"/>
      <c r="CC708" s="11"/>
      <c r="CD708" s="11"/>
      <c r="CE708" s="11"/>
      <c r="CF708" s="11"/>
      <c r="CG708" s="11"/>
      <c r="CH708" s="11"/>
      <c r="CI708" s="11"/>
      <c r="CJ708" s="11"/>
      <c r="CK708" s="11"/>
      <c r="CL708" s="11"/>
      <c r="CM708" s="11"/>
      <c r="CN708" s="11"/>
      <c r="CO708" s="11"/>
      <c r="CP708" s="11"/>
      <c r="CQ708" s="11"/>
      <c r="CR708" s="11"/>
      <c r="CS708" s="11"/>
      <c r="CT708" s="11"/>
      <c r="CU708" s="11"/>
      <c r="CV708" s="11"/>
      <c r="CW708" s="11"/>
      <c r="CX708" s="11"/>
      <c r="CY708" s="11"/>
      <c r="CZ708" s="11"/>
      <c r="DA708" s="11"/>
      <c r="DB708" s="11"/>
      <c r="DC708" s="11"/>
      <c r="DD708" s="11"/>
      <c r="DF708" s="11">
        <f t="shared" si="36"/>
        <v>17</v>
      </c>
      <c r="DG708" s="11">
        <f t="shared" si="37"/>
        <v>19</v>
      </c>
      <c r="DH708" s="20">
        <f t="shared" ca="1" si="38"/>
        <v>0</v>
      </c>
      <c r="DI708" s="11">
        <v>1</v>
      </c>
    </row>
    <row r="709" spans="1:113" x14ac:dyDescent="0.25">
      <c r="A709" s="11" t="s">
        <v>57</v>
      </c>
      <c r="B709" s="11" t="s">
        <v>56</v>
      </c>
      <c r="C709" s="11" t="s">
        <v>36</v>
      </c>
      <c r="D709" s="11" t="s">
        <v>56</v>
      </c>
      <c r="E709" s="11" t="s">
        <v>56</v>
      </c>
      <c r="F709" s="11" t="s">
        <v>56</v>
      </c>
      <c r="G709" s="11" t="s">
        <v>174</v>
      </c>
      <c r="H709" s="1">
        <v>42214</v>
      </c>
      <c r="I709" s="11">
        <v>16</v>
      </c>
      <c r="J709" s="11">
        <v>19</v>
      </c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I709" s="11"/>
      <c r="BJ709" s="11"/>
      <c r="BK709" s="11"/>
      <c r="BL709" s="11"/>
      <c r="BM709" s="11"/>
      <c r="BN709" s="11"/>
      <c r="BO709" s="11"/>
      <c r="BP709" s="11"/>
      <c r="BQ709" s="11"/>
      <c r="BR709" s="11"/>
      <c r="BS709" s="11"/>
      <c r="BT709" s="11"/>
      <c r="BU709" s="11"/>
      <c r="BV709" s="11"/>
      <c r="BW709" s="11"/>
      <c r="BX709" s="11"/>
      <c r="BY709" s="11"/>
      <c r="BZ709" s="11"/>
      <c r="CA709" s="11"/>
      <c r="CB709" s="11"/>
      <c r="CC709" s="11"/>
      <c r="CD709" s="11"/>
      <c r="CE709" s="11"/>
      <c r="CF709" s="11"/>
      <c r="CG709" s="11"/>
      <c r="CH709" s="11"/>
      <c r="CI709" s="11"/>
      <c r="CJ709" s="11"/>
      <c r="CK709" s="11"/>
      <c r="CL709" s="11"/>
      <c r="CM709" s="11"/>
      <c r="CN709" s="11"/>
      <c r="CO709" s="11"/>
      <c r="CP709" s="11"/>
      <c r="CQ709" s="11"/>
      <c r="CR709" s="11"/>
      <c r="CS709" s="11"/>
      <c r="CT709" s="11"/>
      <c r="CU709" s="11"/>
      <c r="CV709" s="11"/>
      <c r="CW709" s="11"/>
      <c r="CX709" s="11"/>
      <c r="CY709" s="11"/>
      <c r="CZ709" s="11"/>
      <c r="DA709" s="11"/>
      <c r="DB709" s="11"/>
      <c r="DC709" s="11"/>
      <c r="DD709" s="11"/>
      <c r="DF709" s="11">
        <f t="shared" si="36"/>
        <v>16</v>
      </c>
      <c r="DG709" s="11">
        <f t="shared" si="37"/>
        <v>19</v>
      </c>
      <c r="DH709" s="20">
        <f t="shared" ca="1" si="38"/>
        <v>0</v>
      </c>
      <c r="DI709" s="11">
        <v>1</v>
      </c>
    </row>
    <row r="710" spans="1:113" x14ac:dyDescent="0.25">
      <c r="A710" s="11" t="s">
        <v>57</v>
      </c>
      <c r="B710" s="11" t="s">
        <v>56</v>
      </c>
      <c r="C710" s="11" t="s">
        <v>36</v>
      </c>
      <c r="D710" s="11" t="s">
        <v>56</v>
      </c>
      <c r="E710" s="11" t="s">
        <v>56</v>
      </c>
      <c r="F710" s="11" t="s">
        <v>56</v>
      </c>
      <c r="G710" s="11" t="s">
        <v>174</v>
      </c>
      <c r="H710" s="1">
        <v>42215</v>
      </c>
      <c r="I710" s="11">
        <v>17</v>
      </c>
      <c r="J710" s="11">
        <v>18</v>
      </c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  <c r="BG710" s="11"/>
      <c r="BI710" s="11"/>
      <c r="BJ710" s="11"/>
      <c r="BK710" s="11"/>
      <c r="BL710" s="11"/>
      <c r="BM710" s="11"/>
      <c r="BN710" s="11"/>
      <c r="BO710" s="11"/>
      <c r="BP710" s="11"/>
      <c r="BQ710" s="11"/>
      <c r="BR710" s="11"/>
      <c r="BS710" s="11"/>
      <c r="BT710" s="11"/>
      <c r="BU710" s="11"/>
      <c r="BV710" s="11"/>
      <c r="BW710" s="11"/>
      <c r="BX710" s="11"/>
      <c r="BY710" s="11"/>
      <c r="BZ710" s="11"/>
      <c r="CA710" s="11"/>
      <c r="CB710" s="11"/>
      <c r="CC710" s="11"/>
      <c r="CD710" s="11"/>
      <c r="CE710" s="11"/>
      <c r="CF710" s="11"/>
      <c r="CG710" s="11"/>
      <c r="CH710" s="11"/>
      <c r="CI710" s="11"/>
      <c r="CJ710" s="11"/>
      <c r="CK710" s="11"/>
      <c r="CL710" s="11"/>
      <c r="CM710" s="11"/>
      <c r="CN710" s="11"/>
      <c r="CO710" s="11"/>
      <c r="CP710" s="11"/>
      <c r="CQ710" s="11"/>
      <c r="CR710" s="11"/>
      <c r="CS710" s="11"/>
      <c r="CT710" s="11"/>
      <c r="CU710" s="11"/>
      <c r="CV710" s="11"/>
      <c r="CW710" s="11"/>
      <c r="CX710" s="11"/>
      <c r="CY710" s="11"/>
      <c r="CZ710" s="11"/>
      <c r="DA710" s="11"/>
      <c r="DB710" s="11"/>
      <c r="DC710" s="11"/>
      <c r="DD710" s="11"/>
      <c r="DF710" s="11">
        <f t="shared" si="36"/>
        <v>17</v>
      </c>
      <c r="DG710" s="11">
        <f t="shared" si="37"/>
        <v>18</v>
      </c>
      <c r="DH710" s="20">
        <f t="shared" ca="1" si="38"/>
        <v>0</v>
      </c>
      <c r="DI710" s="11">
        <v>1</v>
      </c>
    </row>
    <row r="711" spans="1:113" x14ac:dyDescent="0.25">
      <c r="A711" s="11" t="s">
        <v>57</v>
      </c>
      <c r="B711" s="11" t="s">
        <v>56</v>
      </c>
      <c r="C711" s="11" t="s">
        <v>36</v>
      </c>
      <c r="D711" s="11" t="s">
        <v>56</v>
      </c>
      <c r="E711" s="11" t="s">
        <v>56</v>
      </c>
      <c r="F711" s="11" t="s">
        <v>56</v>
      </c>
      <c r="G711" s="11" t="s">
        <v>174</v>
      </c>
      <c r="H711" s="1">
        <v>42216</v>
      </c>
      <c r="I711" s="11">
        <v>17</v>
      </c>
      <c r="J711" s="11">
        <v>17</v>
      </c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  <c r="BI711" s="11"/>
      <c r="BJ711" s="11"/>
      <c r="BK711" s="11"/>
      <c r="BL711" s="11"/>
      <c r="BM711" s="11"/>
      <c r="BN711" s="11"/>
      <c r="BO711" s="11"/>
      <c r="BP711" s="11"/>
      <c r="BQ711" s="11"/>
      <c r="BR711" s="11"/>
      <c r="BS711" s="11"/>
      <c r="BT711" s="11"/>
      <c r="BU711" s="11"/>
      <c r="BV711" s="11"/>
      <c r="BW711" s="11"/>
      <c r="BX711" s="11"/>
      <c r="BY711" s="11"/>
      <c r="BZ711" s="11"/>
      <c r="CA711" s="11"/>
      <c r="CB711" s="11"/>
      <c r="CC711" s="11"/>
      <c r="CD711" s="11"/>
      <c r="CE711" s="11"/>
      <c r="CF711" s="11"/>
      <c r="CG711" s="11"/>
      <c r="CH711" s="11"/>
      <c r="CI711" s="11"/>
      <c r="CJ711" s="11"/>
      <c r="CK711" s="11"/>
      <c r="CL711" s="11"/>
      <c r="CM711" s="11"/>
      <c r="CN711" s="11"/>
      <c r="CO711" s="11"/>
      <c r="CP711" s="11"/>
      <c r="CQ711" s="11"/>
      <c r="CR711" s="11"/>
      <c r="CS711" s="11"/>
      <c r="CT711" s="11"/>
      <c r="CU711" s="11"/>
      <c r="CV711" s="11"/>
      <c r="CW711" s="11"/>
      <c r="CX711" s="11"/>
      <c r="CY711" s="11"/>
      <c r="CZ711" s="11"/>
      <c r="DA711" s="11"/>
      <c r="DB711" s="11"/>
      <c r="DC711" s="11"/>
      <c r="DD711" s="11"/>
      <c r="DF711" s="11">
        <f t="shared" si="36"/>
        <v>17</v>
      </c>
      <c r="DG711" s="11">
        <f t="shared" si="37"/>
        <v>17</v>
      </c>
      <c r="DH711" s="20">
        <f t="shared" ca="1" si="38"/>
        <v>0</v>
      </c>
      <c r="DI711" s="11">
        <v>1</v>
      </c>
    </row>
    <row r="712" spans="1:113" x14ac:dyDescent="0.25">
      <c r="A712" s="11" t="s">
        <v>57</v>
      </c>
      <c r="B712" s="11" t="s">
        <v>56</v>
      </c>
      <c r="C712" s="11" t="s">
        <v>33</v>
      </c>
      <c r="D712" s="11" t="s">
        <v>56</v>
      </c>
      <c r="E712" s="11" t="s">
        <v>56</v>
      </c>
      <c r="F712" s="11" t="s">
        <v>56</v>
      </c>
      <c r="G712" s="11" t="s">
        <v>173</v>
      </c>
      <c r="H712" s="1">
        <v>41949</v>
      </c>
      <c r="I712" s="11">
        <v>18</v>
      </c>
      <c r="J712" s="11">
        <v>19</v>
      </c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  <c r="BG712" s="11"/>
      <c r="BI712" s="11"/>
      <c r="BJ712" s="11"/>
      <c r="BK712" s="11"/>
      <c r="BL712" s="11"/>
      <c r="BM712" s="11"/>
      <c r="BN712" s="11"/>
      <c r="BO712" s="11"/>
      <c r="BP712" s="11"/>
      <c r="BQ712" s="11"/>
      <c r="BR712" s="11"/>
      <c r="BS712" s="11"/>
      <c r="BT712" s="11"/>
      <c r="BU712" s="11"/>
      <c r="BV712" s="11"/>
      <c r="BW712" s="11"/>
      <c r="BX712" s="11"/>
      <c r="BY712" s="11"/>
      <c r="BZ712" s="11"/>
      <c r="CA712" s="11"/>
      <c r="CB712" s="11"/>
      <c r="CC712" s="11"/>
      <c r="CD712" s="11"/>
      <c r="CE712" s="11"/>
      <c r="CF712" s="11"/>
      <c r="CG712" s="11"/>
      <c r="CH712" s="11"/>
      <c r="CI712" s="11"/>
      <c r="CJ712" s="11"/>
      <c r="CK712" s="11"/>
      <c r="CL712" s="11"/>
      <c r="CM712" s="11"/>
      <c r="CN712" s="11"/>
      <c r="CO712" s="11"/>
      <c r="CP712" s="11"/>
      <c r="CQ712" s="11"/>
      <c r="CR712" s="11"/>
      <c r="CS712" s="11"/>
      <c r="CT712" s="11"/>
      <c r="CU712" s="11"/>
      <c r="CV712" s="11"/>
      <c r="CW712" s="11"/>
      <c r="CX712" s="11"/>
      <c r="CY712" s="11"/>
      <c r="CZ712" s="11"/>
      <c r="DA712" s="11"/>
      <c r="DB712" s="11"/>
      <c r="DC712" s="11"/>
      <c r="DD712" s="11"/>
      <c r="DF712" s="11">
        <f t="shared" si="36"/>
        <v>18</v>
      </c>
      <c r="DG712" s="11">
        <f t="shared" si="37"/>
        <v>19</v>
      </c>
      <c r="DH712" s="20">
        <f t="shared" ca="1" si="38"/>
        <v>0</v>
      </c>
      <c r="DI712" s="11">
        <v>1</v>
      </c>
    </row>
    <row r="713" spans="1:113" x14ac:dyDescent="0.25">
      <c r="A713" s="11" t="s">
        <v>57</v>
      </c>
      <c r="B713" s="11" t="s">
        <v>56</v>
      </c>
      <c r="C713" s="11" t="s">
        <v>33</v>
      </c>
      <c r="D713" s="11" t="s">
        <v>56</v>
      </c>
      <c r="E713" s="11" t="s">
        <v>56</v>
      </c>
      <c r="F713" s="11" t="s">
        <v>56</v>
      </c>
      <c r="G713" s="11" t="s">
        <v>173</v>
      </c>
      <c r="H713" s="1">
        <v>42163</v>
      </c>
      <c r="I713" s="11">
        <v>15</v>
      </c>
      <c r="J713" s="11">
        <v>18</v>
      </c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  <c r="BG713" s="11"/>
      <c r="BI713" s="11"/>
      <c r="BJ713" s="11"/>
      <c r="BK713" s="11"/>
      <c r="BL713" s="11"/>
      <c r="BM713" s="11"/>
      <c r="BN713" s="11"/>
      <c r="BO713" s="11"/>
      <c r="BP713" s="11"/>
      <c r="BQ713" s="11"/>
      <c r="BR713" s="11"/>
      <c r="BS713" s="11"/>
      <c r="BT713" s="11"/>
      <c r="BU713" s="11"/>
      <c r="BV713" s="11"/>
      <c r="BW713" s="11"/>
      <c r="BX713" s="11"/>
      <c r="BY713" s="11"/>
      <c r="BZ713" s="11"/>
      <c r="CA713" s="11"/>
      <c r="CB713" s="11"/>
      <c r="CC713" s="11"/>
      <c r="CD713" s="11"/>
      <c r="CE713" s="11"/>
      <c r="CF713" s="11"/>
      <c r="CG713" s="11"/>
      <c r="CH713" s="11"/>
      <c r="CI713" s="11"/>
      <c r="CJ713" s="11"/>
      <c r="CK713" s="11"/>
      <c r="CL713" s="11"/>
      <c r="CM713" s="11"/>
      <c r="CN713" s="11"/>
      <c r="CO713" s="11"/>
      <c r="CP713" s="11"/>
      <c r="CQ713" s="11"/>
      <c r="CR713" s="11"/>
      <c r="CS713" s="11"/>
      <c r="CT713" s="11"/>
      <c r="CU713" s="11"/>
      <c r="CV713" s="11"/>
      <c r="CW713" s="11"/>
      <c r="CX713" s="11"/>
      <c r="CY713" s="11"/>
      <c r="CZ713" s="11"/>
      <c r="DA713" s="11"/>
      <c r="DB713" s="11"/>
      <c r="DC713" s="11"/>
      <c r="DD713" s="11"/>
      <c r="DF713" s="11">
        <f t="shared" si="36"/>
        <v>15</v>
      </c>
      <c r="DG713" s="11">
        <f t="shared" si="37"/>
        <v>18</v>
      </c>
      <c r="DH713" s="20">
        <f t="shared" ca="1" si="38"/>
        <v>0</v>
      </c>
      <c r="DI713" s="11">
        <v>1</v>
      </c>
    </row>
    <row r="714" spans="1:113" x14ac:dyDescent="0.25">
      <c r="A714" s="11" t="s">
        <v>57</v>
      </c>
      <c r="B714" s="11" t="s">
        <v>56</v>
      </c>
      <c r="C714" s="11" t="s">
        <v>33</v>
      </c>
      <c r="D714" s="11" t="s">
        <v>56</v>
      </c>
      <c r="E714" s="11" t="s">
        <v>56</v>
      </c>
      <c r="F714" s="11" t="s">
        <v>56</v>
      </c>
      <c r="G714" s="11" t="s">
        <v>173</v>
      </c>
      <c r="H714" s="1">
        <v>42164</v>
      </c>
      <c r="I714" s="11">
        <v>15</v>
      </c>
      <c r="J714" s="11">
        <v>18</v>
      </c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  <c r="BI714" s="11"/>
      <c r="BJ714" s="11"/>
      <c r="BK714" s="11"/>
      <c r="BL714" s="11"/>
      <c r="BM714" s="11"/>
      <c r="BN714" s="11"/>
      <c r="BO714" s="11"/>
      <c r="BP714" s="11"/>
      <c r="BQ714" s="11"/>
      <c r="BR714" s="11"/>
      <c r="BS714" s="11"/>
      <c r="BT714" s="11"/>
      <c r="BU714" s="11"/>
      <c r="BV714" s="11"/>
      <c r="BW714" s="11"/>
      <c r="BX714" s="11"/>
      <c r="BY714" s="11"/>
      <c r="BZ714" s="11"/>
      <c r="CA714" s="11"/>
      <c r="CB714" s="11"/>
      <c r="CC714" s="11"/>
      <c r="CD714" s="11"/>
      <c r="CE714" s="11"/>
      <c r="CF714" s="11"/>
      <c r="CG714" s="11"/>
      <c r="CH714" s="11"/>
      <c r="CI714" s="11"/>
      <c r="CJ714" s="11"/>
      <c r="CK714" s="11"/>
      <c r="CL714" s="11"/>
      <c r="CM714" s="11"/>
      <c r="CN714" s="11"/>
      <c r="CO714" s="11"/>
      <c r="CP714" s="11"/>
      <c r="CQ714" s="11"/>
      <c r="CR714" s="11"/>
      <c r="CS714" s="11"/>
      <c r="CT714" s="11"/>
      <c r="CU714" s="11"/>
      <c r="CV714" s="11"/>
      <c r="CW714" s="11"/>
      <c r="CX714" s="11"/>
      <c r="CY714" s="11"/>
      <c r="CZ714" s="11"/>
      <c r="DA714" s="11"/>
      <c r="DB714" s="11"/>
      <c r="DC714" s="11"/>
      <c r="DD714" s="11"/>
      <c r="DF714" s="11">
        <f t="shared" si="36"/>
        <v>15</v>
      </c>
      <c r="DG714" s="11">
        <f t="shared" si="37"/>
        <v>18</v>
      </c>
      <c r="DH714" s="20">
        <f t="shared" ca="1" si="38"/>
        <v>0</v>
      </c>
      <c r="DI714" s="11">
        <v>1</v>
      </c>
    </row>
    <row r="715" spans="1:113" x14ac:dyDescent="0.25">
      <c r="A715" s="11" t="s">
        <v>57</v>
      </c>
      <c r="B715" s="11" t="s">
        <v>56</v>
      </c>
      <c r="C715" s="11" t="s">
        <v>33</v>
      </c>
      <c r="D715" s="11" t="s">
        <v>56</v>
      </c>
      <c r="E715" s="11" t="s">
        <v>56</v>
      </c>
      <c r="F715" s="11" t="s">
        <v>56</v>
      </c>
      <c r="G715" s="11" t="s">
        <v>173</v>
      </c>
      <c r="H715" s="1">
        <v>42180</v>
      </c>
      <c r="I715" s="11">
        <v>16</v>
      </c>
      <c r="J715" s="11">
        <v>19</v>
      </c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I715" s="11"/>
      <c r="BJ715" s="11"/>
      <c r="BK715" s="11"/>
      <c r="BL715" s="11"/>
      <c r="BM715" s="11"/>
      <c r="BN715" s="11"/>
      <c r="BO715" s="11"/>
      <c r="BP715" s="11"/>
      <c r="BQ715" s="11"/>
      <c r="BR715" s="11"/>
      <c r="BS715" s="11"/>
      <c r="BT715" s="11"/>
      <c r="BU715" s="11"/>
      <c r="BV715" s="11"/>
      <c r="BW715" s="11"/>
      <c r="BX715" s="11"/>
      <c r="BY715" s="11"/>
      <c r="BZ715" s="11"/>
      <c r="CA715" s="11"/>
      <c r="CB715" s="11"/>
      <c r="CC715" s="11"/>
      <c r="CD715" s="11"/>
      <c r="CE715" s="11"/>
      <c r="CF715" s="11"/>
      <c r="CG715" s="11"/>
      <c r="CH715" s="11"/>
      <c r="CI715" s="11"/>
      <c r="CJ715" s="11"/>
      <c r="CK715" s="11"/>
      <c r="CL715" s="11"/>
      <c r="CM715" s="11"/>
      <c r="CN715" s="11"/>
      <c r="CO715" s="11"/>
      <c r="CP715" s="11"/>
      <c r="CQ715" s="11"/>
      <c r="CR715" s="11"/>
      <c r="CS715" s="11"/>
      <c r="CT715" s="11"/>
      <c r="CU715" s="11"/>
      <c r="CV715" s="11"/>
      <c r="CW715" s="11"/>
      <c r="CX715" s="11"/>
      <c r="CY715" s="11"/>
      <c r="CZ715" s="11"/>
      <c r="DA715" s="11"/>
      <c r="DB715" s="11"/>
      <c r="DC715" s="11"/>
      <c r="DD715" s="11"/>
      <c r="DF715" s="11">
        <f t="shared" si="36"/>
        <v>16</v>
      </c>
      <c r="DG715" s="11">
        <f t="shared" si="37"/>
        <v>19</v>
      </c>
      <c r="DH715" s="20">
        <f t="shared" ca="1" si="38"/>
        <v>0</v>
      </c>
      <c r="DI715" s="11">
        <v>1</v>
      </c>
    </row>
    <row r="716" spans="1:113" x14ac:dyDescent="0.25">
      <c r="A716" s="11" t="s">
        <v>57</v>
      </c>
      <c r="B716" s="11" t="s">
        <v>56</v>
      </c>
      <c r="C716" s="11" t="s">
        <v>33</v>
      </c>
      <c r="D716" s="11" t="s">
        <v>56</v>
      </c>
      <c r="E716" s="11" t="s">
        <v>56</v>
      </c>
      <c r="F716" s="11" t="s">
        <v>56</v>
      </c>
      <c r="G716" s="11" t="s">
        <v>173</v>
      </c>
      <c r="H716" s="1">
        <v>42181</v>
      </c>
      <c r="I716" s="11">
        <v>17</v>
      </c>
      <c r="J716" s="11">
        <v>19</v>
      </c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I716" s="11"/>
      <c r="BJ716" s="11"/>
      <c r="BK716" s="11"/>
      <c r="BL716" s="11"/>
      <c r="BM716" s="11"/>
      <c r="BN716" s="11"/>
      <c r="BO716" s="11"/>
      <c r="BP716" s="11"/>
      <c r="BQ716" s="11"/>
      <c r="BR716" s="11"/>
      <c r="BS716" s="11"/>
      <c r="BT716" s="11"/>
      <c r="BU716" s="11"/>
      <c r="BV716" s="11"/>
      <c r="BW716" s="11"/>
      <c r="BX716" s="11"/>
      <c r="BY716" s="11"/>
      <c r="BZ716" s="11"/>
      <c r="CA716" s="11"/>
      <c r="CB716" s="11"/>
      <c r="CC716" s="11"/>
      <c r="CD716" s="11"/>
      <c r="CE716" s="11"/>
      <c r="CF716" s="11"/>
      <c r="CG716" s="11"/>
      <c r="CH716" s="11"/>
      <c r="CI716" s="11"/>
      <c r="CJ716" s="11"/>
      <c r="CK716" s="11"/>
      <c r="CL716" s="11"/>
      <c r="CM716" s="11"/>
      <c r="CN716" s="11"/>
      <c r="CO716" s="11"/>
      <c r="CP716" s="11"/>
      <c r="CQ716" s="11"/>
      <c r="CR716" s="11"/>
      <c r="CS716" s="11"/>
      <c r="CT716" s="11"/>
      <c r="CU716" s="11"/>
      <c r="CV716" s="11"/>
      <c r="CW716" s="11"/>
      <c r="CX716" s="11"/>
      <c r="CY716" s="11"/>
      <c r="CZ716" s="11"/>
      <c r="DA716" s="11"/>
      <c r="DB716" s="11"/>
      <c r="DC716" s="11"/>
      <c r="DD716" s="11"/>
      <c r="DF716" s="11">
        <f t="shared" si="36"/>
        <v>17</v>
      </c>
      <c r="DG716" s="11">
        <f t="shared" si="37"/>
        <v>19</v>
      </c>
      <c r="DH716" s="20">
        <f t="shared" ca="1" si="38"/>
        <v>0</v>
      </c>
      <c r="DI716" s="11">
        <v>1</v>
      </c>
    </row>
    <row r="717" spans="1:113" x14ac:dyDescent="0.25">
      <c r="A717" s="11" t="s">
        <v>57</v>
      </c>
      <c r="B717" s="11" t="s">
        <v>56</v>
      </c>
      <c r="C717" s="11" t="s">
        <v>33</v>
      </c>
      <c r="D717" s="11" t="s">
        <v>56</v>
      </c>
      <c r="E717" s="11" t="s">
        <v>56</v>
      </c>
      <c r="F717" s="11" t="s">
        <v>56</v>
      </c>
      <c r="G717" s="11" t="s">
        <v>173</v>
      </c>
      <c r="H717" s="1">
        <v>42184</v>
      </c>
      <c r="I717" s="11">
        <v>19</v>
      </c>
      <c r="J717" s="11">
        <v>19</v>
      </c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I717" s="11"/>
      <c r="BJ717" s="11"/>
      <c r="BK717" s="11"/>
      <c r="BL717" s="11"/>
      <c r="BM717" s="11"/>
      <c r="BN717" s="11"/>
      <c r="BO717" s="11"/>
      <c r="BP717" s="11"/>
      <c r="BQ717" s="11"/>
      <c r="BR717" s="11"/>
      <c r="BS717" s="11"/>
      <c r="BT717" s="11"/>
      <c r="BU717" s="11"/>
      <c r="BV717" s="11"/>
      <c r="BW717" s="11"/>
      <c r="BX717" s="11"/>
      <c r="BY717" s="11"/>
      <c r="BZ717" s="11"/>
      <c r="CA717" s="11"/>
      <c r="CB717" s="11"/>
      <c r="CC717" s="11"/>
      <c r="CD717" s="11"/>
      <c r="CE717" s="11"/>
      <c r="CF717" s="11"/>
      <c r="CG717" s="11"/>
      <c r="CH717" s="11"/>
      <c r="CI717" s="11"/>
      <c r="CJ717" s="11"/>
      <c r="CK717" s="11"/>
      <c r="CL717" s="11"/>
      <c r="CM717" s="11"/>
      <c r="CN717" s="11"/>
      <c r="CO717" s="11"/>
      <c r="CP717" s="11"/>
      <c r="CQ717" s="11"/>
      <c r="CR717" s="11"/>
      <c r="CS717" s="11"/>
      <c r="CT717" s="11"/>
      <c r="CU717" s="11"/>
      <c r="CV717" s="11"/>
      <c r="CW717" s="11"/>
      <c r="CX717" s="11"/>
      <c r="CY717" s="11"/>
      <c r="CZ717" s="11"/>
      <c r="DA717" s="11"/>
      <c r="DB717" s="11"/>
      <c r="DC717" s="11"/>
      <c r="DD717" s="11"/>
      <c r="DF717" s="11">
        <f t="shared" si="36"/>
        <v>19</v>
      </c>
      <c r="DG717" s="11">
        <f t="shared" si="37"/>
        <v>19</v>
      </c>
      <c r="DH717" s="20">
        <f t="shared" ca="1" si="38"/>
        <v>0</v>
      </c>
      <c r="DI717" s="11">
        <v>1</v>
      </c>
    </row>
    <row r="718" spans="1:113" x14ac:dyDescent="0.25">
      <c r="A718" s="11" t="s">
        <v>57</v>
      </c>
      <c r="B718" s="11" t="s">
        <v>56</v>
      </c>
      <c r="C718" s="11" t="s">
        <v>33</v>
      </c>
      <c r="D718" s="11" t="s">
        <v>56</v>
      </c>
      <c r="E718" s="11" t="s">
        <v>56</v>
      </c>
      <c r="F718" s="11" t="s">
        <v>56</v>
      </c>
      <c r="G718" s="11" t="s">
        <v>173</v>
      </c>
      <c r="H718" s="1">
        <v>42185</v>
      </c>
      <c r="I718" s="11">
        <v>16</v>
      </c>
      <c r="J718" s="11">
        <v>19</v>
      </c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  <c r="BS718" s="11"/>
      <c r="BT718" s="11"/>
      <c r="BU718" s="11"/>
      <c r="BV718" s="11"/>
      <c r="BW718" s="11"/>
      <c r="BX718" s="11"/>
      <c r="BY718" s="11"/>
      <c r="BZ718" s="11"/>
      <c r="CA718" s="11"/>
      <c r="CB718" s="11"/>
      <c r="CC718" s="11"/>
      <c r="CD718" s="11"/>
      <c r="CE718" s="11"/>
      <c r="CF718" s="11"/>
      <c r="CG718" s="11"/>
      <c r="CH718" s="11"/>
      <c r="CI718" s="11"/>
      <c r="CJ718" s="11"/>
      <c r="CK718" s="11"/>
      <c r="CL718" s="11"/>
      <c r="CM718" s="11"/>
      <c r="CN718" s="11"/>
      <c r="CO718" s="11"/>
      <c r="CP718" s="11"/>
      <c r="CQ718" s="11"/>
      <c r="CR718" s="11"/>
      <c r="CS718" s="11"/>
      <c r="CT718" s="11"/>
      <c r="CU718" s="11"/>
      <c r="CV718" s="11"/>
      <c r="CW718" s="11"/>
      <c r="CX718" s="11"/>
      <c r="CY718" s="11"/>
      <c r="CZ718" s="11"/>
      <c r="DA718" s="11"/>
      <c r="DB718" s="11"/>
      <c r="DC718" s="11"/>
      <c r="DD718" s="11"/>
      <c r="DF718" s="11">
        <f t="shared" si="36"/>
        <v>16</v>
      </c>
      <c r="DG718" s="11">
        <f t="shared" si="37"/>
        <v>19</v>
      </c>
      <c r="DH718" s="20">
        <f t="shared" ca="1" si="38"/>
        <v>0</v>
      </c>
      <c r="DI718" s="11">
        <v>1</v>
      </c>
    </row>
    <row r="719" spans="1:113" x14ac:dyDescent="0.25">
      <c r="A719" s="11" t="s">
        <v>57</v>
      </c>
      <c r="B719" s="11" t="s">
        <v>56</v>
      </c>
      <c r="C719" s="11" t="s">
        <v>33</v>
      </c>
      <c r="D719" s="11" t="s">
        <v>56</v>
      </c>
      <c r="E719" s="11" t="s">
        <v>56</v>
      </c>
      <c r="F719" s="11" t="s">
        <v>56</v>
      </c>
      <c r="G719" s="11" t="s">
        <v>173</v>
      </c>
      <c r="H719" s="1">
        <v>42186</v>
      </c>
      <c r="I719" s="11">
        <v>16</v>
      </c>
      <c r="J719" s="11">
        <v>19</v>
      </c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11"/>
      <c r="BS719" s="11"/>
      <c r="BT719" s="11"/>
      <c r="BU719" s="11"/>
      <c r="BV719" s="11"/>
      <c r="BW719" s="11"/>
      <c r="BX719" s="11"/>
      <c r="BY719" s="11"/>
      <c r="BZ719" s="11"/>
      <c r="CA719" s="11"/>
      <c r="CB719" s="11"/>
      <c r="CC719" s="11"/>
      <c r="CD719" s="11"/>
      <c r="CE719" s="11"/>
      <c r="CF719" s="11"/>
      <c r="CG719" s="11"/>
      <c r="CH719" s="11"/>
      <c r="CI719" s="11"/>
      <c r="CJ719" s="11"/>
      <c r="CK719" s="11"/>
      <c r="CL719" s="11"/>
      <c r="CM719" s="11"/>
      <c r="CN719" s="11"/>
      <c r="CO719" s="11"/>
      <c r="CP719" s="11"/>
      <c r="CQ719" s="11"/>
      <c r="CR719" s="11"/>
      <c r="CS719" s="11"/>
      <c r="CT719" s="11"/>
      <c r="CU719" s="11"/>
      <c r="CV719" s="11"/>
      <c r="CW719" s="11"/>
      <c r="CX719" s="11"/>
      <c r="CY719" s="11"/>
      <c r="CZ719" s="11"/>
      <c r="DA719" s="11"/>
      <c r="DB719" s="11"/>
      <c r="DC719" s="11"/>
      <c r="DD719" s="11"/>
      <c r="DF719" s="11">
        <f t="shared" si="36"/>
        <v>16</v>
      </c>
      <c r="DG719" s="11">
        <f t="shared" si="37"/>
        <v>19</v>
      </c>
      <c r="DH719" s="20">
        <f t="shared" ca="1" si="38"/>
        <v>0</v>
      </c>
      <c r="DI719" s="11">
        <v>1</v>
      </c>
    </row>
    <row r="720" spans="1:113" x14ac:dyDescent="0.25">
      <c r="A720" s="11" t="s">
        <v>57</v>
      </c>
      <c r="B720" s="11" t="s">
        <v>56</v>
      </c>
      <c r="C720" s="11" t="s">
        <v>33</v>
      </c>
      <c r="D720" s="11" t="s">
        <v>56</v>
      </c>
      <c r="E720" s="11" t="s">
        <v>56</v>
      </c>
      <c r="F720" s="11" t="s">
        <v>56</v>
      </c>
      <c r="G720" s="11" t="s">
        <v>173</v>
      </c>
      <c r="H720" s="1">
        <v>42187</v>
      </c>
      <c r="I720" s="11">
        <v>17</v>
      </c>
      <c r="J720" s="11">
        <v>18</v>
      </c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  <c r="BS720" s="11"/>
      <c r="BT720" s="11"/>
      <c r="BU720" s="11"/>
      <c r="BV720" s="11"/>
      <c r="BW720" s="11"/>
      <c r="BX720" s="11"/>
      <c r="BY720" s="11"/>
      <c r="BZ720" s="11"/>
      <c r="CA720" s="11"/>
      <c r="CB720" s="11"/>
      <c r="CC720" s="11"/>
      <c r="CD720" s="11"/>
      <c r="CE720" s="11"/>
      <c r="CF720" s="11"/>
      <c r="CG720" s="11"/>
      <c r="CH720" s="11"/>
      <c r="CI720" s="11"/>
      <c r="CJ720" s="11"/>
      <c r="CK720" s="11"/>
      <c r="CL720" s="11"/>
      <c r="CM720" s="11"/>
      <c r="CN720" s="11"/>
      <c r="CO720" s="11"/>
      <c r="CP720" s="11"/>
      <c r="CQ720" s="11"/>
      <c r="CR720" s="11"/>
      <c r="CS720" s="11"/>
      <c r="CT720" s="11"/>
      <c r="CU720" s="11"/>
      <c r="CV720" s="11"/>
      <c r="CW720" s="11"/>
      <c r="CX720" s="11"/>
      <c r="CY720" s="11"/>
      <c r="CZ720" s="11"/>
      <c r="DA720" s="11"/>
      <c r="DB720" s="11"/>
      <c r="DC720" s="11"/>
      <c r="DD720" s="11"/>
      <c r="DF720" s="11">
        <f t="shared" si="36"/>
        <v>17</v>
      </c>
      <c r="DG720" s="11">
        <f t="shared" si="37"/>
        <v>18</v>
      </c>
      <c r="DH720" s="20">
        <f t="shared" ca="1" si="38"/>
        <v>0</v>
      </c>
      <c r="DI720" s="11">
        <v>1</v>
      </c>
    </row>
    <row r="721" spans="1:113" x14ac:dyDescent="0.25">
      <c r="A721" s="11" t="s">
        <v>57</v>
      </c>
      <c r="B721" s="11" t="s">
        <v>56</v>
      </c>
      <c r="C721" s="11" t="s">
        <v>33</v>
      </c>
      <c r="D721" s="11" t="s">
        <v>56</v>
      </c>
      <c r="E721" s="11" t="s">
        <v>56</v>
      </c>
      <c r="F721" s="11" t="s">
        <v>56</v>
      </c>
      <c r="G721" s="11" t="s">
        <v>173</v>
      </c>
      <c r="H721" s="1">
        <v>42213</v>
      </c>
      <c r="I721" s="11">
        <v>17</v>
      </c>
      <c r="J721" s="11">
        <v>19</v>
      </c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11"/>
      <c r="BS721" s="11"/>
      <c r="BT721" s="11"/>
      <c r="BU721" s="11"/>
      <c r="BV721" s="11"/>
      <c r="BW721" s="11"/>
      <c r="BX721" s="11"/>
      <c r="BY721" s="11"/>
      <c r="BZ721" s="11"/>
      <c r="CA721" s="11"/>
      <c r="CB721" s="11"/>
      <c r="CC721" s="11"/>
      <c r="CD721" s="11"/>
      <c r="CE721" s="11"/>
      <c r="CF721" s="11"/>
      <c r="CG721" s="11"/>
      <c r="CH721" s="11"/>
      <c r="CI721" s="11"/>
      <c r="CJ721" s="11"/>
      <c r="CK721" s="11"/>
      <c r="CL721" s="11"/>
      <c r="CM721" s="11"/>
      <c r="CN721" s="11"/>
      <c r="CO721" s="11"/>
      <c r="CP721" s="11"/>
      <c r="CQ721" s="11"/>
      <c r="CR721" s="11"/>
      <c r="CS721" s="11"/>
      <c r="CT721" s="11"/>
      <c r="CU721" s="11"/>
      <c r="CV721" s="11"/>
      <c r="CW721" s="11"/>
      <c r="CX721" s="11"/>
      <c r="CY721" s="11"/>
      <c r="CZ721" s="11"/>
      <c r="DA721" s="11"/>
      <c r="DB721" s="11"/>
      <c r="DC721" s="11"/>
      <c r="DD721" s="11"/>
      <c r="DF721" s="11">
        <f t="shared" si="36"/>
        <v>17</v>
      </c>
      <c r="DG721" s="11">
        <f t="shared" si="37"/>
        <v>19</v>
      </c>
      <c r="DH721" s="20">
        <f t="shared" ca="1" si="38"/>
        <v>0</v>
      </c>
      <c r="DI721" s="11">
        <v>1</v>
      </c>
    </row>
    <row r="722" spans="1:113" x14ac:dyDescent="0.25">
      <c r="A722" s="11" t="s">
        <v>57</v>
      </c>
      <c r="B722" s="11" t="s">
        <v>56</v>
      </c>
      <c r="C722" s="11" t="s">
        <v>33</v>
      </c>
      <c r="D722" s="11" t="s">
        <v>56</v>
      </c>
      <c r="E722" s="11" t="s">
        <v>56</v>
      </c>
      <c r="F722" s="11" t="s">
        <v>56</v>
      </c>
      <c r="G722" s="11" t="s">
        <v>173</v>
      </c>
      <c r="H722" s="1">
        <v>42213</v>
      </c>
      <c r="I722" s="11">
        <v>18</v>
      </c>
      <c r="J722" s="11">
        <v>19</v>
      </c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  <c r="BG722" s="11"/>
      <c r="BI722" s="11"/>
      <c r="BJ722" s="11"/>
      <c r="BK722" s="11"/>
      <c r="BL722" s="11"/>
      <c r="BM722" s="11"/>
      <c r="BN722" s="11"/>
      <c r="BO722" s="11"/>
      <c r="BP722" s="11"/>
      <c r="BQ722" s="11"/>
      <c r="BR722" s="11"/>
      <c r="BS722" s="11"/>
      <c r="BT722" s="11"/>
      <c r="BU722" s="11"/>
      <c r="BV722" s="11"/>
      <c r="BW722" s="11"/>
      <c r="BX722" s="11"/>
      <c r="BY722" s="11"/>
      <c r="BZ722" s="11"/>
      <c r="CA722" s="11"/>
      <c r="CB722" s="11"/>
      <c r="CC722" s="11"/>
      <c r="CD722" s="11"/>
      <c r="CE722" s="11"/>
      <c r="CF722" s="11"/>
      <c r="CG722" s="11"/>
      <c r="CH722" s="11"/>
      <c r="CI722" s="11"/>
      <c r="CJ722" s="11"/>
      <c r="CK722" s="11"/>
      <c r="CL722" s="11"/>
      <c r="CM722" s="11"/>
      <c r="CN722" s="11"/>
      <c r="CO722" s="11"/>
      <c r="CP722" s="11"/>
      <c r="CQ722" s="11"/>
      <c r="CR722" s="11"/>
      <c r="CS722" s="11"/>
      <c r="CT722" s="11"/>
      <c r="CU722" s="11"/>
      <c r="CV722" s="11"/>
      <c r="CW722" s="11"/>
      <c r="CX722" s="11"/>
      <c r="CY722" s="11"/>
      <c r="CZ722" s="11"/>
      <c r="DA722" s="11"/>
      <c r="DB722" s="11"/>
      <c r="DC722" s="11"/>
      <c r="DD722" s="11"/>
      <c r="DF722" s="11">
        <f t="shared" si="36"/>
        <v>18</v>
      </c>
      <c r="DG722" s="11">
        <f t="shared" si="37"/>
        <v>19</v>
      </c>
      <c r="DH722" s="20">
        <f t="shared" ca="1" si="38"/>
        <v>0</v>
      </c>
      <c r="DI722" s="11">
        <v>1</v>
      </c>
    </row>
    <row r="723" spans="1:113" x14ac:dyDescent="0.25">
      <c r="A723" s="11" t="s">
        <v>57</v>
      </c>
      <c r="B723" s="11" t="s">
        <v>56</v>
      </c>
      <c r="C723" s="11" t="s">
        <v>33</v>
      </c>
      <c r="D723" s="11" t="s">
        <v>56</v>
      </c>
      <c r="E723" s="11" t="s">
        <v>56</v>
      </c>
      <c r="F723" s="11" t="s">
        <v>56</v>
      </c>
      <c r="G723" s="11" t="s">
        <v>173</v>
      </c>
      <c r="H723" s="1">
        <v>42214</v>
      </c>
      <c r="I723" s="11">
        <v>17</v>
      </c>
      <c r="J723" s="11">
        <v>19</v>
      </c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I723" s="11"/>
      <c r="BJ723" s="11"/>
      <c r="BK723" s="11"/>
      <c r="BL723" s="11"/>
      <c r="BM723" s="11"/>
      <c r="BN723" s="11"/>
      <c r="BO723" s="11"/>
      <c r="BP723" s="11"/>
      <c r="BQ723" s="11"/>
      <c r="BR723" s="11"/>
      <c r="BS723" s="11"/>
      <c r="BT723" s="11"/>
      <c r="BU723" s="11"/>
      <c r="BV723" s="11"/>
      <c r="BW723" s="11"/>
      <c r="BX723" s="11"/>
      <c r="BY723" s="11"/>
      <c r="BZ723" s="11"/>
      <c r="CA723" s="11"/>
      <c r="CB723" s="11"/>
      <c r="CC723" s="11"/>
      <c r="CD723" s="11"/>
      <c r="CE723" s="11"/>
      <c r="CF723" s="11"/>
      <c r="CG723" s="11"/>
      <c r="CH723" s="11"/>
      <c r="CI723" s="11"/>
      <c r="CJ723" s="11"/>
      <c r="CK723" s="11"/>
      <c r="CL723" s="11"/>
      <c r="CM723" s="11"/>
      <c r="CN723" s="11"/>
      <c r="CO723" s="11"/>
      <c r="CP723" s="11"/>
      <c r="CQ723" s="11"/>
      <c r="CR723" s="11"/>
      <c r="CS723" s="11"/>
      <c r="CT723" s="11"/>
      <c r="CU723" s="11"/>
      <c r="CV723" s="11"/>
      <c r="CW723" s="11"/>
      <c r="CX723" s="11"/>
      <c r="CY723" s="11"/>
      <c r="CZ723" s="11"/>
      <c r="DA723" s="11"/>
      <c r="DB723" s="11"/>
      <c r="DC723" s="11"/>
      <c r="DD723" s="11"/>
      <c r="DF723" s="11">
        <f t="shared" si="36"/>
        <v>17</v>
      </c>
      <c r="DG723" s="11">
        <f t="shared" si="37"/>
        <v>19</v>
      </c>
      <c r="DH723" s="20">
        <f t="shared" ca="1" si="38"/>
        <v>0</v>
      </c>
      <c r="DI723" s="11">
        <v>1</v>
      </c>
    </row>
    <row r="724" spans="1:113" x14ac:dyDescent="0.25">
      <c r="A724" s="11" t="s">
        <v>57</v>
      </c>
      <c r="B724" s="11" t="s">
        <v>56</v>
      </c>
      <c r="C724" s="11" t="s">
        <v>33</v>
      </c>
      <c r="D724" s="11" t="s">
        <v>56</v>
      </c>
      <c r="E724" s="11" t="s">
        <v>56</v>
      </c>
      <c r="F724" s="11" t="s">
        <v>56</v>
      </c>
      <c r="G724" s="11" t="s">
        <v>173</v>
      </c>
      <c r="H724" s="1">
        <v>42215</v>
      </c>
      <c r="I724" s="11">
        <v>17</v>
      </c>
      <c r="J724" s="11">
        <v>18</v>
      </c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  <c r="BG724" s="11"/>
      <c r="BI724" s="11"/>
      <c r="BJ724" s="11"/>
      <c r="BK724" s="11"/>
      <c r="BL724" s="11"/>
      <c r="BM724" s="11"/>
      <c r="BN724" s="11"/>
      <c r="BO724" s="11"/>
      <c r="BP724" s="11"/>
      <c r="BQ724" s="11"/>
      <c r="BR724" s="11"/>
      <c r="BS724" s="11"/>
      <c r="BT724" s="11"/>
      <c r="BU724" s="11"/>
      <c r="BV724" s="11"/>
      <c r="BW724" s="11"/>
      <c r="BX724" s="11"/>
      <c r="BY724" s="11"/>
      <c r="BZ724" s="11"/>
      <c r="CA724" s="11"/>
      <c r="CB724" s="11"/>
      <c r="CC724" s="11"/>
      <c r="CD724" s="11"/>
      <c r="CE724" s="11"/>
      <c r="CF724" s="11"/>
      <c r="CG724" s="11"/>
      <c r="CH724" s="11"/>
      <c r="CI724" s="11"/>
      <c r="CJ724" s="11"/>
      <c r="CK724" s="11"/>
      <c r="CL724" s="11"/>
      <c r="CM724" s="11"/>
      <c r="CN724" s="11"/>
      <c r="CO724" s="11"/>
      <c r="CP724" s="11"/>
      <c r="CQ724" s="11"/>
      <c r="CR724" s="11"/>
      <c r="CS724" s="11"/>
      <c r="CT724" s="11"/>
      <c r="CU724" s="11"/>
      <c r="CV724" s="11"/>
      <c r="CW724" s="11"/>
      <c r="CX724" s="11"/>
      <c r="CY724" s="11"/>
      <c r="CZ724" s="11"/>
      <c r="DA724" s="11"/>
      <c r="DB724" s="11"/>
      <c r="DC724" s="11"/>
      <c r="DD724" s="11"/>
      <c r="DF724" s="11">
        <f t="shared" si="36"/>
        <v>17</v>
      </c>
      <c r="DG724" s="11">
        <f t="shared" si="37"/>
        <v>18</v>
      </c>
      <c r="DH724" s="20">
        <f t="shared" ca="1" si="38"/>
        <v>0</v>
      </c>
      <c r="DI724" s="11">
        <v>1</v>
      </c>
    </row>
    <row r="725" spans="1:113" x14ac:dyDescent="0.25">
      <c r="A725" s="11" t="s">
        <v>57</v>
      </c>
      <c r="B725" s="11" t="s">
        <v>56</v>
      </c>
      <c r="C725" s="11" t="s">
        <v>33</v>
      </c>
      <c r="D725" s="11" t="s">
        <v>56</v>
      </c>
      <c r="E725" s="11" t="s">
        <v>56</v>
      </c>
      <c r="F725" s="11" t="s">
        <v>56</v>
      </c>
      <c r="G725" s="11" t="s">
        <v>173</v>
      </c>
      <c r="H725" s="1">
        <v>42216</v>
      </c>
      <c r="I725" s="11">
        <v>17</v>
      </c>
      <c r="J725" s="11">
        <v>17</v>
      </c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  <c r="BI725" s="11"/>
      <c r="BJ725" s="11"/>
      <c r="BK725" s="11"/>
      <c r="BL725" s="11"/>
      <c r="BM725" s="11"/>
      <c r="BN725" s="11"/>
      <c r="BO725" s="11"/>
      <c r="BP725" s="11"/>
      <c r="BQ725" s="11"/>
      <c r="BR725" s="11"/>
      <c r="BS725" s="11"/>
      <c r="BT725" s="11"/>
      <c r="BU725" s="11"/>
      <c r="BV725" s="11"/>
      <c r="BW725" s="11"/>
      <c r="BX725" s="11"/>
      <c r="BY725" s="11"/>
      <c r="BZ725" s="11"/>
      <c r="CA725" s="11"/>
      <c r="CB725" s="11"/>
      <c r="CC725" s="11"/>
      <c r="CD725" s="11"/>
      <c r="CE725" s="11"/>
      <c r="CF725" s="11"/>
      <c r="CG725" s="11"/>
      <c r="CH725" s="11"/>
      <c r="CI725" s="11"/>
      <c r="CJ725" s="11"/>
      <c r="CK725" s="11"/>
      <c r="CL725" s="11"/>
      <c r="CM725" s="11"/>
      <c r="CN725" s="11"/>
      <c r="CO725" s="11"/>
      <c r="CP725" s="11"/>
      <c r="CQ725" s="11"/>
      <c r="CR725" s="11"/>
      <c r="CS725" s="11"/>
      <c r="CT725" s="11"/>
      <c r="CU725" s="11"/>
      <c r="CV725" s="11"/>
      <c r="CW725" s="11"/>
      <c r="CX725" s="11"/>
      <c r="CY725" s="11"/>
      <c r="CZ725" s="11"/>
      <c r="DA725" s="11"/>
      <c r="DB725" s="11"/>
      <c r="DC725" s="11"/>
      <c r="DD725" s="11"/>
      <c r="DF725" s="11">
        <f t="shared" si="36"/>
        <v>17</v>
      </c>
      <c r="DG725" s="11">
        <f t="shared" si="37"/>
        <v>17</v>
      </c>
      <c r="DH725" s="20">
        <f t="shared" ca="1" si="38"/>
        <v>0</v>
      </c>
      <c r="DI725" s="11">
        <v>1</v>
      </c>
    </row>
    <row r="726" spans="1:113" x14ac:dyDescent="0.25">
      <c r="A726" s="11" t="s">
        <v>57</v>
      </c>
      <c r="B726" s="11" t="s">
        <v>56</v>
      </c>
      <c r="C726" s="11" t="s">
        <v>33</v>
      </c>
      <c r="D726" s="11" t="s">
        <v>56</v>
      </c>
      <c r="E726" s="11" t="s">
        <v>56</v>
      </c>
      <c r="F726" s="11" t="s">
        <v>56</v>
      </c>
      <c r="G726" s="11" t="s">
        <v>173</v>
      </c>
      <c r="H726" s="1">
        <v>42222</v>
      </c>
      <c r="I726" s="11">
        <v>17</v>
      </c>
      <c r="J726" s="11">
        <v>18</v>
      </c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  <c r="BE726" s="11"/>
      <c r="BF726" s="11"/>
      <c r="BG726" s="11"/>
      <c r="BI726" s="11"/>
      <c r="BJ726" s="11"/>
      <c r="BK726" s="11"/>
      <c r="BL726" s="11"/>
      <c r="BM726" s="11"/>
      <c r="BN726" s="11"/>
      <c r="BO726" s="11"/>
      <c r="BP726" s="11"/>
      <c r="BQ726" s="11"/>
      <c r="BR726" s="11"/>
      <c r="BS726" s="11"/>
      <c r="BT726" s="11"/>
      <c r="BU726" s="11"/>
      <c r="BV726" s="11"/>
      <c r="BW726" s="11"/>
      <c r="BX726" s="11"/>
      <c r="BY726" s="11"/>
      <c r="BZ726" s="11"/>
      <c r="CA726" s="11"/>
      <c r="CB726" s="11"/>
      <c r="CC726" s="11"/>
      <c r="CD726" s="11"/>
      <c r="CE726" s="11"/>
      <c r="CF726" s="11"/>
      <c r="CG726" s="11"/>
      <c r="CH726" s="11"/>
      <c r="CI726" s="11"/>
      <c r="CJ726" s="11"/>
      <c r="CK726" s="11"/>
      <c r="CL726" s="11"/>
      <c r="CM726" s="11"/>
      <c r="CN726" s="11"/>
      <c r="CO726" s="11"/>
      <c r="CP726" s="11"/>
      <c r="CQ726" s="11"/>
      <c r="CR726" s="11"/>
      <c r="CS726" s="11"/>
      <c r="CT726" s="11"/>
      <c r="CU726" s="11"/>
      <c r="CV726" s="11"/>
      <c r="CW726" s="11"/>
      <c r="CX726" s="11"/>
      <c r="CY726" s="11"/>
      <c r="CZ726" s="11"/>
      <c r="DA726" s="11"/>
      <c r="DB726" s="11"/>
      <c r="DC726" s="11"/>
      <c r="DD726" s="11"/>
      <c r="DF726" s="11">
        <f t="shared" si="36"/>
        <v>17</v>
      </c>
      <c r="DG726" s="11">
        <f t="shared" si="37"/>
        <v>18</v>
      </c>
      <c r="DH726" s="20">
        <f t="shared" ca="1" si="38"/>
        <v>0</v>
      </c>
      <c r="DI726" s="11">
        <v>1</v>
      </c>
    </row>
    <row r="727" spans="1:113" x14ac:dyDescent="0.25">
      <c r="A727" s="11" t="s">
        <v>57</v>
      </c>
      <c r="B727" s="11" t="s">
        <v>56</v>
      </c>
      <c r="C727" s="11" t="s">
        <v>33</v>
      </c>
      <c r="D727" s="11" t="s">
        <v>56</v>
      </c>
      <c r="E727" s="11" t="s">
        <v>56</v>
      </c>
      <c r="F727" s="11" t="s">
        <v>56</v>
      </c>
      <c r="G727" s="11" t="s">
        <v>173</v>
      </c>
      <c r="H727" s="1">
        <v>42229</v>
      </c>
      <c r="I727" s="11">
        <v>18</v>
      </c>
      <c r="J727" s="11">
        <v>19</v>
      </c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11"/>
      <c r="BS727" s="11"/>
      <c r="BT727" s="11"/>
      <c r="BU727" s="11"/>
      <c r="BV727" s="11"/>
      <c r="BW727" s="11"/>
      <c r="BX727" s="11"/>
      <c r="BY727" s="11"/>
      <c r="BZ727" s="11"/>
      <c r="CA727" s="11"/>
      <c r="CB727" s="11"/>
      <c r="CC727" s="11"/>
      <c r="CD727" s="11"/>
      <c r="CE727" s="11"/>
      <c r="CF727" s="11"/>
      <c r="CG727" s="11"/>
      <c r="CH727" s="11"/>
      <c r="CI727" s="11"/>
      <c r="CJ727" s="11"/>
      <c r="CK727" s="11"/>
      <c r="CL727" s="11"/>
      <c r="CM727" s="11"/>
      <c r="CN727" s="11"/>
      <c r="CO727" s="11"/>
      <c r="CP727" s="11"/>
      <c r="CQ727" s="11"/>
      <c r="CR727" s="11"/>
      <c r="CS727" s="11"/>
      <c r="CT727" s="11"/>
      <c r="CU727" s="11"/>
      <c r="CV727" s="11"/>
      <c r="CW727" s="11"/>
      <c r="CX727" s="11"/>
      <c r="CY727" s="11"/>
      <c r="CZ727" s="11"/>
      <c r="DA727" s="11"/>
      <c r="DB727" s="11"/>
      <c r="DC727" s="11"/>
      <c r="DD727" s="11"/>
      <c r="DF727" s="11">
        <f t="shared" si="36"/>
        <v>18</v>
      </c>
      <c r="DG727" s="11">
        <f t="shared" si="37"/>
        <v>19</v>
      </c>
      <c r="DH727" s="20">
        <f t="shared" ca="1" si="38"/>
        <v>0</v>
      </c>
      <c r="DI727" s="11">
        <v>1</v>
      </c>
    </row>
    <row r="728" spans="1:113" x14ac:dyDescent="0.25">
      <c r="A728" s="11" t="s">
        <v>57</v>
      </c>
      <c r="B728" s="11" t="s">
        <v>56</v>
      </c>
      <c r="C728" s="11" t="s">
        <v>33</v>
      </c>
      <c r="D728" s="11" t="s">
        <v>56</v>
      </c>
      <c r="E728" s="11" t="s">
        <v>56</v>
      </c>
      <c r="F728" s="11" t="s">
        <v>56</v>
      </c>
      <c r="G728" s="11" t="s">
        <v>173</v>
      </c>
      <c r="H728" s="1">
        <v>42230</v>
      </c>
      <c r="I728" s="11">
        <v>17</v>
      </c>
      <c r="J728" s="11">
        <v>18</v>
      </c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I728" s="11"/>
      <c r="BJ728" s="11"/>
      <c r="BK728" s="11"/>
      <c r="BL728" s="11"/>
      <c r="BM728" s="11"/>
      <c r="BN728" s="11"/>
      <c r="BO728" s="11"/>
      <c r="BP728" s="11"/>
      <c r="BQ728" s="11"/>
      <c r="BR728" s="11"/>
      <c r="BS728" s="11"/>
      <c r="BT728" s="11"/>
      <c r="BU728" s="11"/>
      <c r="BV728" s="11"/>
      <c r="BW728" s="11"/>
      <c r="BX728" s="11"/>
      <c r="BY728" s="11"/>
      <c r="BZ728" s="11"/>
      <c r="CA728" s="11"/>
      <c r="CB728" s="11"/>
      <c r="CC728" s="11"/>
      <c r="CD728" s="11"/>
      <c r="CE728" s="11"/>
      <c r="CF728" s="11"/>
      <c r="CG728" s="11"/>
      <c r="CH728" s="11"/>
      <c r="CI728" s="11"/>
      <c r="CJ728" s="11"/>
      <c r="CK728" s="11"/>
      <c r="CL728" s="11"/>
      <c r="CM728" s="11"/>
      <c r="CN728" s="11"/>
      <c r="CO728" s="11"/>
      <c r="CP728" s="11"/>
      <c r="CQ728" s="11"/>
      <c r="CR728" s="11"/>
      <c r="CS728" s="11"/>
      <c r="CT728" s="11"/>
      <c r="CU728" s="11"/>
      <c r="CV728" s="11"/>
      <c r="CW728" s="11"/>
      <c r="CX728" s="11"/>
      <c r="CY728" s="11"/>
      <c r="CZ728" s="11"/>
      <c r="DA728" s="11"/>
      <c r="DB728" s="11"/>
      <c r="DC728" s="11"/>
      <c r="DD728" s="11"/>
      <c r="DF728" s="11">
        <f t="shared" si="36"/>
        <v>17</v>
      </c>
      <c r="DG728" s="11">
        <f t="shared" si="37"/>
        <v>18</v>
      </c>
      <c r="DH728" s="20">
        <f t="shared" ca="1" si="38"/>
        <v>0</v>
      </c>
      <c r="DI728" s="11">
        <v>1</v>
      </c>
    </row>
    <row r="729" spans="1:113" x14ac:dyDescent="0.25">
      <c r="A729" s="11" t="s">
        <v>57</v>
      </c>
      <c r="B729" s="11" t="s">
        <v>56</v>
      </c>
      <c r="C729" s="11" t="s">
        <v>33</v>
      </c>
      <c r="D729" s="11" t="s">
        <v>56</v>
      </c>
      <c r="E729" s="11" t="s">
        <v>56</v>
      </c>
      <c r="F729" s="11" t="s">
        <v>56</v>
      </c>
      <c r="G729" s="11" t="s">
        <v>173</v>
      </c>
      <c r="H729" s="1">
        <v>42233</v>
      </c>
      <c r="I729" s="11">
        <v>17</v>
      </c>
      <c r="J729" s="11">
        <v>18</v>
      </c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  <c r="BG729" s="11"/>
      <c r="BI729" s="11"/>
      <c r="BJ729" s="11"/>
      <c r="BK729" s="11"/>
      <c r="BL729" s="11"/>
      <c r="BM729" s="11"/>
      <c r="BN729" s="11"/>
      <c r="BO729" s="11"/>
      <c r="BP729" s="11"/>
      <c r="BQ729" s="11"/>
      <c r="BR729" s="11"/>
      <c r="BS729" s="11"/>
      <c r="BT729" s="11"/>
      <c r="BU729" s="11"/>
      <c r="BV729" s="11"/>
      <c r="BW729" s="11"/>
      <c r="BX729" s="11"/>
      <c r="BY729" s="11"/>
      <c r="BZ729" s="11"/>
      <c r="CA729" s="11"/>
      <c r="CB729" s="11"/>
      <c r="CC729" s="11"/>
      <c r="CD729" s="11"/>
      <c r="CE729" s="11"/>
      <c r="CF729" s="11"/>
      <c r="CG729" s="11"/>
      <c r="CH729" s="11"/>
      <c r="CI729" s="11"/>
      <c r="CJ729" s="11"/>
      <c r="CK729" s="11"/>
      <c r="CL729" s="11"/>
      <c r="CM729" s="11"/>
      <c r="CN729" s="11"/>
      <c r="CO729" s="11"/>
      <c r="CP729" s="11"/>
      <c r="CQ729" s="11"/>
      <c r="CR729" s="11"/>
      <c r="CS729" s="11"/>
      <c r="CT729" s="11"/>
      <c r="CU729" s="11"/>
      <c r="CV729" s="11"/>
      <c r="CW729" s="11"/>
      <c r="CX729" s="11"/>
      <c r="CY729" s="11"/>
      <c r="CZ729" s="11"/>
      <c r="DA729" s="11"/>
      <c r="DB729" s="11"/>
      <c r="DC729" s="11"/>
      <c r="DD729" s="11"/>
      <c r="DF729" s="11">
        <f t="shared" si="36"/>
        <v>17</v>
      </c>
      <c r="DG729" s="11">
        <f t="shared" si="37"/>
        <v>18</v>
      </c>
      <c r="DH729" s="20">
        <f t="shared" ca="1" si="38"/>
        <v>0</v>
      </c>
      <c r="DI729" s="11">
        <v>1</v>
      </c>
    </row>
    <row r="730" spans="1:113" x14ac:dyDescent="0.25">
      <c r="A730" s="11" t="s">
        <v>57</v>
      </c>
      <c r="B730" s="11" t="s">
        <v>56</v>
      </c>
      <c r="C730" s="11" t="s">
        <v>33</v>
      </c>
      <c r="D730" s="11" t="s">
        <v>56</v>
      </c>
      <c r="E730" s="11" t="s">
        <v>56</v>
      </c>
      <c r="F730" s="11" t="s">
        <v>56</v>
      </c>
      <c r="G730" s="11" t="s">
        <v>173</v>
      </c>
      <c r="H730" s="1">
        <v>42242</v>
      </c>
      <c r="I730" s="11">
        <v>17</v>
      </c>
      <c r="J730" s="11">
        <v>19</v>
      </c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"/>
      <c r="BD730" s="11"/>
      <c r="BE730" s="11"/>
      <c r="BF730" s="11"/>
      <c r="BG730" s="11"/>
      <c r="BI730" s="11"/>
      <c r="BJ730" s="11"/>
      <c r="BK730" s="11"/>
      <c r="BL730" s="11"/>
      <c r="BM730" s="11"/>
      <c r="BN730" s="11"/>
      <c r="BO730" s="11"/>
      <c r="BP730" s="11"/>
      <c r="BQ730" s="11"/>
      <c r="BR730" s="11"/>
      <c r="BS730" s="11"/>
      <c r="BT730" s="11"/>
      <c r="BU730" s="11"/>
      <c r="BV730" s="11"/>
      <c r="BW730" s="11"/>
      <c r="BX730" s="11"/>
      <c r="BY730" s="11"/>
      <c r="BZ730" s="11"/>
      <c r="CA730" s="11"/>
      <c r="CB730" s="11"/>
      <c r="CC730" s="11"/>
      <c r="CD730" s="11"/>
      <c r="CE730" s="11"/>
      <c r="CF730" s="11"/>
      <c r="CG730" s="11"/>
      <c r="CH730" s="11"/>
      <c r="CI730" s="11"/>
      <c r="CJ730" s="11"/>
      <c r="CK730" s="11"/>
      <c r="CL730" s="11"/>
      <c r="CM730" s="11"/>
      <c r="CN730" s="11"/>
      <c r="CO730" s="11"/>
      <c r="CP730" s="11"/>
      <c r="CQ730" s="11"/>
      <c r="CR730" s="11"/>
      <c r="CS730" s="11"/>
      <c r="CT730" s="11"/>
      <c r="CU730" s="11"/>
      <c r="CV730" s="11"/>
      <c r="CW730" s="11"/>
      <c r="CX730" s="11"/>
      <c r="CY730" s="11"/>
      <c r="CZ730" s="11"/>
      <c r="DA730" s="11"/>
      <c r="DB730" s="11"/>
      <c r="DC730" s="11"/>
      <c r="DD730" s="11"/>
      <c r="DF730" s="11">
        <f t="shared" si="36"/>
        <v>17</v>
      </c>
      <c r="DG730" s="11">
        <f t="shared" si="37"/>
        <v>19</v>
      </c>
      <c r="DH730" s="20">
        <f t="shared" ca="1" si="38"/>
        <v>0</v>
      </c>
      <c r="DI730" s="11">
        <v>1</v>
      </c>
    </row>
    <row r="731" spans="1:113" x14ac:dyDescent="0.25">
      <c r="A731" s="11" t="s">
        <v>57</v>
      </c>
      <c r="B731" s="11" t="s">
        <v>56</v>
      </c>
      <c r="C731" s="11" t="s">
        <v>33</v>
      </c>
      <c r="D731" s="11" t="s">
        <v>56</v>
      </c>
      <c r="E731" s="11" t="s">
        <v>56</v>
      </c>
      <c r="F731" s="11" t="s">
        <v>56</v>
      </c>
      <c r="G731" s="11" t="s">
        <v>173</v>
      </c>
      <c r="H731" s="1">
        <v>42243</v>
      </c>
      <c r="I731" s="11">
        <v>18</v>
      </c>
      <c r="J731" s="11">
        <v>19</v>
      </c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11"/>
      <c r="BS731" s="11"/>
      <c r="BT731" s="11"/>
      <c r="BU731" s="11"/>
      <c r="BV731" s="11"/>
      <c r="BW731" s="11"/>
      <c r="BX731" s="11"/>
      <c r="BY731" s="11"/>
      <c r="BZ731" s="11"/>
      <c r="CA731" s="11"/>
      <c r="CB731" s="11"/>
      <c r="CC731" s="11"/>
      <c r="CD731" s="11"/>
      <c r="CE731" s="11"/>
      <c r="CF731" s="11"/>
      <c r="CG731" s="11"/>
      <c r="CH731" s="11"/>
      <c r="CI731" s="11"/>
      <c r="CJ731" s="11"/>
      <c r="CK731" s="11"/>
      <c r="CL731" s="11"/>
      <c r="CM731" s="11"/>
      <c r="CN731" s="11"/>
      <c r="CO731" s="11"/>
      <c r="CP731" s="11"/>
      <c r="CQ731" s="11"/>
      <c r="CR731" s="11"/>
      <c r="CS731" s="11"/>
      <c r="CT731" s="11"/>
      <c r="CU731" s="11"/>
      <c r="CV731" s="11"/>
      <c r="CW731" s="11"/>
      <c r="CX731" s="11"/>
      <c r="CY731" s="11"/>
      <c r="CZ731" s="11"/>
      <c r="DA731" s="11"/>
      <c r="DB731" s="11"/>
      <c r="DC731" s="11"/>
      <c r="DD731" s="11"/>
      <c r="DF731" s="11">
        <f t="shared" si="36"/>
        <v>18</v>
      </c>
      <c r="DG731" s="11">
        <f t="shared" si="37"/>
        <v>19</v>
      </c>
      <c r="DH731" s="20">
        <f t="shared" ca="1" si="38"/>
        <v>0</v>
      </c>
      <c r="DI731" s="11">
        <v>1</v>
      </c>
    </row>
    <row r="732" spans="1:113" x14ac:dyDescent="0.25">
      <c r="A732" s="11" t="s">
        <v>57</v>
      </c>
      <c r="B732" s="11" t="s">
        <v>56</v>
      </c>
      <c r="C732" s="11" t="s">
        <v>33</v>
      </c>
      <c r="D732" s="11" t="s">
        <v>56</v>
      </c>
      <c r="E732" s="11" t="s">
        <v>56</v>
      </c>
      <c r="F732" s="11" t="s">
        <v>56</v>
      </c>
      <c r="G732" s="11" t="s">
        <v>173</v>
      </c>
      <c r="H732" s="1">
        <v>42243</v>
      </c>
      <c r="I732" s="11">
        <v>19</v>
      </c>
      <c r="J732" s="11">
        <v>19</v>
      </c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  <c r="BG732" s="11"/>
      <c r="BI732" s="11"/>
      <c r="BJ732" s="11"/>
      <c r="BK732" s="11"/>
      <c r="BL732" s="11"/>
      <c r="BM732" s="11"/>
      <c r="BN732" s="11"/>
      <c r="BO732" s="11"/>
      <c r="BP732" s="11"/>
      <c r="BQ732" s="11"/>
      <c r="BR732" s="11"/>
      <c r="BS732" s="11"/>
      <c r="BT732" s="11"/>
      <c r="BU732" s="11"/>
      <c r="BV732" s="11"/>
      <c r="BW732" s="11"/>
      <c r="BX732" s="11"/>
      <c r="BY732" s="11"/>
      <c r="BZ732" s="11"/>
      <c r="CA732" s="11"/>
      <c r="CB732" s="11"/>
      <c r="CC732" s="11"/>
      <c r="CD732" s="11"/>
      <c r="CE732" s="11"/>
      <c r="CF732" s="11"/>
      <c r="CG732" s="11"/>
      <c r="CH732" s="11"/>
      <c r="CI732" s="11"/>
      <c r="CJ732" s="11"/>
      <c r="CK732" s="11"/>
      <c r="CL732" s="11"/>
      <c r="CM732" s="11"/>
      <c r="CN732" s="11"/>
      <c r="CO732" s="11"/>
      <c r="CP732" s="11"/>
      <c r="CQ732" s="11"/>
      <c r="CR732" s="11"/>
      <c r="CS732" s="11"/>
      <c r="CT732" s="11"/>
      <c r="CU732" s="11"/>
      <c r="CV732" s="11"/>
      <c r="CW732" s="11"/>
      <c r="CX732" s="11"/>
      <c r="CY732" s="11"/>
      <c r="CZ732" s="11"/>
      <c r="DA732" s="11"/>
      <c r="DB732" s="11"/>
      <c r="DC732" s="11"/>
      <c r="DD732" s="11"/>
      <c r="DF732" s="11">
        <f t="shared" si="36"/>
        <v>19</v>
      </c>
      <c r="DG732" s="11">
        <f t="shared" si="37"/>
        <v>19</v>
      </c>
      <c r="DH732" s="20">
        <f t="shared" ca="1" si="38"/>
        <v>0</v>
      </c>
      <c r="DI732" s="11">
        <v>1</v>
      </c>
    </row>
    <row r="733" spans="1:113" x14ac:dyDescent="0.25">
      <c r="A733" s="11" t="s">
        <v>57</v>
      </c>
      <c r="B733" s="11" t="s">
        <v>56</v>
      </c>
      <c r="C733" s="11" t="s">
        <v>33</v>
      </c>
      <c r="D733" s="11" t="s">
        <v>56</v>
      </c>
      <c r="E733" s="11" t="s">
        <v>56</v>
      </c>
      <c r="F733" s="11" t="s">
        <v>56</v>
      </c>
      <c r="G733" s="11" t="s">
        <v>173</v>
      </c>
      <c r="H733" s="1">
        <v>42244</v>
      </c>
      <c r="I733" s="11">
        <v>17</v>
      </c>
      <c r="J733" s="11">
        <v>19</v>
      </c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  <c r="BD733" s="11"/>
      <c r="BE733" s="11"/>
      <c r="BF733" s="11"/>
      <c r="BG733" s="11"/>
      <c r="BI733" s="11"/>
      <c r="BJ733" s="11"/>
      <c r="BK733" s="11"/>
      <c r="BL733" s="11"/>
      <c r="BM733" s="11"/>
      <c r="BN733" s="11"/>
      <c r="BO733" s="11"/>
      <c r="BP733" s="11"/>
      <c r="BQ733" s="11"/>
      <c r="BR733" s="11"/>
      <c r="BS733" s="11"/>
      <c r="BT733" s="11"/>
      <c r="BU733" s="11"/>
      <c r="BV733" s="11"/>
      <c r="BW733" s="11"/>
      <c r="BX733" s="11"/>
      <c r="BY733" s="11"/>
      <c r="BZ733" s="11"/>
      <c r="CA733" s="11"/>
      <c r="CB733" s="11"/>
      <c r="CC733" s="11"/>
      <c r="CD733" s="11"/>
      <c r="CE733" s="11"/>
      <c r="CF733" s="11"/>
      <c r="CG733" s="11"/>
      <c r="CH733" s="11"/>
      <c r="CI733" s="11"/>
      <c r="CJ733" s="11"/>
      <c r="CK733" s="11"/>
      <c r="CL733" s="11"/>
      <c r="CM733" s="11"/>
      <c r="CN733" s="11"/>
      <c r="CO733" s="11"/>
      <c r="CP733" s="11"/>
      <c r="CQ733" s="11"/>
      <c r="CR733" s="11"/>
      <c r="CS733" s="11"/>
      <c r="CT733" s="11"/>
      <c r="CU733" s="11"/>
      <c r="CV733" s="11"/>
      <c r="CW733" s="11"/>
      <c r="CX733" s="11"/>
      <c r="CY733" s="11"/>
      <c r="CZ733" s="11"/>
      <c r="DA733" s="11"/>
      <c r="DB733" s="11"/>
      <c r="DC733" s="11"/>
      <c r="DD733" s="11"/>
      <c r="DF733" s="11">
        <f t="shared" si="36"/>
        <v>17</v>
      </c>
      <c r="DG733" s="11">
        <f t="shared" si="37"/>
        <v>19</v>
      </c>
      <c r="DH733" s="20">
        <f t="shared" ca="1" si="38"/>
        <v>0</v>
      </c>
      <c r="DI733" s="11">
        <v>1</v>
      </c>
    </row>
    <row r="734" spans="1:113" x14ac:dyDescent="0.25">
      <c r="A734" s="11" t="s">
        <v>57</v>
      </c>
      <c r="B734" s="11" t="s">
        <v>56</v>
      </c>
      <c r="C734" s="11" t="s">
        <v>33</v>
      </c>
      <c r="D734" s="11" t="s">
        <v>56</v>
      </c>
      <c r="E734" s="11" t="s">
        <v>56</v>
      </c>
      <c r="F734" s="11" t="s">
        <v>56</v>
      </c>
      <c r="G734" s="11" t="s">
        <v>173</v>
      </c>
      <c r="H734" s="1">
        <v>42255</v>
      </c>
      <c r="I734" s="11">
        <v>16</v>
      </c>
      <c r="J734" s="11">
        <v>19</v>
      </c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"/>
      <c r="BD734" s="11"/>
      <c r="BE734" s="11"/>
      <c r="BF734" s="11"/>
      <c r="BG734" s="11"/>
      <c r="BI734" s="11"/>
      <c r="BJ734" s="11"/>
      <c r="BK734" s="11"/>
      <c r="BL734" s="11"/>
      <c r="BM734" s="11"/>
      <c r="BN734" s="11"/>
      <c r="BO734" s="11"/>
      <c r="BP734" s="11"/>
      <c r="BQ734" s="11"/>
      <c r="BR734" s="11"/>
      <c r="BS734" s="11"/>
      <c r="BT734" s="11"/>
      <c r="BU734" s="11"/>
      <c r="BV734" s="11"/>
      <c r="BW734" s="11"/>
      <c r="BX734" s="11"/>
      <c r="BY734" s="11"/>
      <c r="BZ734" s="11"/>
      <c r="CA734" s="11"/>
      <c r="CB734" s="11"/>
      <c r="CC734" s="11"/>
      <c r="CD734" s="11"/>
      <c r="CE734" s="11"/>
      <c r="CF734" s="11"/>
      <c r="CG734" s="11"/>
      <c r="CH734" s="11"/>
      <c r="CI734" s="11"/>
      <c r="CJ734" s="11"/>
      <c r="CK734" s="11"/>
      <c r="CL734" s="11"/>
      <c r="CM734" s="11"/>
      <c r="CN734" s="11"/>
      <c r="CO734" s="11"/>
      <c r="CP734" s="11"/>
      <c r="CQ734" s="11"/>
      <c r="CR734" s="11"/>
      <c r="CS734" s="11"/>
      <c r="CT734" s="11"/>
      <c r="CU734" s="11"/>
      <c r="CV734" s="11"/>
      <c r="CW734" s="11"/>
      <c r="CX734" s="11"/>
      <c r="CY734" s="11"/>
      <c r="CZ734" s="11"/>
      <c r="DA734" s="11"/>
      <c r="DB734" s="11"/>
      <c r="DC734" s="11"/>
      <c r="DD734" s="11"/>
      <c r="DF734" s="11">
        <f t="shared" si="36"/>
        <v>16</v>
      </c>
      <c r="DG734" s="11">
        <f t="shared" si="37"/>
        <v>19</v>
      </c>
      <c r="DH734" s="20">
        <f t="shared" ca="1" si="38"/>
        <v>0</v>
      </c>
      <c r="DI734" s="11">
        <v>1</v>
      </c>
    </row>
    <row r="735" spans="1:113" x14ac:dyDescent="0.25">
      <c r="A735" s="11" t="s">
        <v>57</v>
      </c>
      <c r="B735" s="11" t="s">
        <v>56</v>
      </c>
      <c r="C735" s="11" t="s">
        <v>33</v>
      </c>
      <c r="D735" s="11" t="s">
        <v>56</v>
      </c>
      <c r="E735" s="11" t="s">
        <v>56</v>
      </c>
      <c r="F735" s="11" t="s">
        <v>56</v>
      </c>
      <c r="G735" s="11" t="s">
        <v>173</v>
      </c>
      <c r="H735" s="1">
        <v>42256</v>
      </c>
      <c r="I735" s="11">
        <v>16</v>
      </c>
      <c r="J735" s="11">
        <v>19</v>
      </c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"/>
      <c r="BD735" s="11"/>
      <c r="BE735" s="11"/>
      <c r="BF735" s="11"/>
      <c r="BG735" s="11"/>
      <c r="BI735" s="11"/>
      <c r="BJ735" s="11"/>
      <c r="BK735" s="11"/>
      <c r="BL735" s="11"/>
      <c r="BM735" s="11"/>
      <c r="BN735" s="11"/>
      <c r="BO735" s="11"/>
      <c r="BP735" s="11"/>
      <c r="BQ735" s="11"/>
      <c r="BR735" s="11"/>
      <c r="BS735" s="11"/>
      <c r="BT735" s="11"/>
      <c r="BU735" s="11"/>
      <c r="BV735" s="11"/>
      <c r="BW735" s="11"/>
      <c r="BX735" s="11"/>
      <c r="BY735" s="11"/>
      <c r="BZ735" s="11"/>
      <c r="CA735" s="11"/>
      <c r="CB735" s="11"/>
      <c r="CC735" s="11"/>
      <c r="CD735" s="11"/>
      <c r="CE735" s="11"/>
      <c r="CF735" s="11"/>
      <c r="CG735" s="11"/>
      <c r="CH735" s="11"/>
      <c r="CI735" s="11"/>
      <c r="CJ735" s="11"/>
      <c r="CK735" s="11"/>
      <c r="CL735" s="11"/>
      <c r="CM735" s="11"/>
      <c r="CN735" s="11"/>
      <c r="CO735" s="11"/>
      <c r="CP735" s="11"/>
      <c r="CQ735" s="11"/>
      <c r="CR735" s="11"/>
      <c r="CS735" s="11"/>
      <c r="CT735" s="11"/>
      <c r="CU735" s="11"/>
      <c r="CV735" s="11"/>
      <c r="CW735" s="11"/>
      <c r="CX735" s="11"/>
      <c r="CY735" s="11"/>
      <c r="CZ735" s="11"/>
      <c r="DA735" s="11"/>
      <c r="DB735" s="11"/>
      <c r="DC735" s="11"/>
      <c r="DD735" s="11"/>
      <c r="DF735" s="11">
        <f t="shared" si="36"/>
        <v>16</v>
      </c>
      <c r="DG735" s="11">
        <f t="shared" si="37"/>
        <v>19</v>
      </c>
      <c r="DH735" s="20">
        <f t="shared" ca="1" si="38"/>
        <v>0</v>
      </c>
      <c r="DI735" s="11">
        <v>1</v>
      </c>
    </row>
    <row r="736" spans="1:113" x14ac:dyDescent="0.25">
      <c r="A736" s="11" t="s">
        <v>57</v>
      </c>
      <c r="B736" s="11" t="s">
        <v>56</v>
      </c>
      <c r="C736" s="11" t="s">
        <v>33</v>
      </c>
      <c r="D736" s="11" t="s">
        <v>56</v>
      </c>
      <c r="E736" s="11" t="s">
        <v>56</v>
      </c>
      <c r="F736" s="11" t="s">
        <v>56</v>
      </c>
      <c r="G736" s="11" t="s">
        <v>173</v>
      </c>
      <c r="H736" s="1">
        <v>42257</v>
      </c>
      <c r="I736" s="11">
        <v>16</v>
      </c>
      <c r="J736" s="11">
        <v>19</v>
      </c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1"/>
      <c r="BD736" s="11"/>
      <c r="BE736" s="11"/>
      <c r="BF736" s="11"/>
      <c r="BG736" s="11"/>
      <c r="BI736" s="11"/>
      <c r="BJ736" s="11"/>
      <c r="BK736" s="11"/>
      <c r="BL736" s="11"/>
      <c r="BM736" s="11"/>
      <c r="BN736" s="11"/>
      <c r="BO736" s="11"/>
      <c r="BP736" s="11"/>
      <c r="BQ736" s="11"/>
      <c r="BR736" s="11"/>
      <c r="BS736" s="11"/>
      <c r="BT736" s="11"/>
      <c r="BU736" s="11"/>
      <c r="BV736" s="11"/>
      <c r="BW736" s="11"/>
      <c r="BX736" s="11"/>
      <c r="BY736" s="11"/>
      <c r="BZ736" s="11"/>
      <c r="CA736" s="11"/>
      <c r="CB736" s="11"/>
      <c r="CC736" s="11"/>
      <c r="CD736" s="11"/>
      <c r="CE736" s="11"/>
      <c r="CF736" s="11"/>
      <c r="CG736" s="11"/>
      <c r="CH736" s="11"/>
      <c r="CI736" s="11"/>
      <c r="CJ736" s="11"/>
      <c r="CK736" s="11"/>
      <c r="CL736" s="11"/>
      <c r="CM736" s="11"/>
      <c r="CN736" s="11"/>
      <c r="CO736" s="11"/>
      <c r="CP736" s="11"/>
      <c r="CQ736" s="11"/>
      <c r="CR736" s="11"/>
      <c r="CS736" s="11"/>
      <c r="CT736" s="11"/>
      <c r="CU736" s="11"/>
      <c r="CV736" s="11"/>
      <c r="CW736" s="11"/>
      <c r="CX736" s="11"/>
      <c r="CY736" s="11"/>
      <c r="CZ736" s="11"/>
      <c r="DA736" s="11"/>
      <c r="DB736" s="11"/>
      <c r="DC736" s="11"/>
      <c r="DD736" s="11"/>
      <c r="DF736" s="11">
        <f t="shared" si="36"/>
        <v>16</v>
      </c>
      <c r="DG736" s="11">
        <f t="shared" si="37"/>
        <v>19</v>
      </c>
      <c r="DH736" s="20">
        <f t="shared" ca="1" si="38"/>
        <v>0</v>
      </c>
      <c r="DI736" s="11">
        <v>1</v>
      </c>
    </row>
    <row r="737" spans="1:113" x14ac:dyDescent="0.25">
      <c r="A737" s="11" t="s">
        <v>57</v>
      </c>
      <c r="B737" s="11" t="s">
        <v>56</v>
      </c>
      <c r="C737" s="11" t="s">
        <v>33</v>
      </c>
      <c r="D737" s="11" t="s">
        <v>56</v>
      </c>
      <c r="E737" s="11" t="s">
        <v>56</v>
      </c>
      <c r="F737" s="11" t="s">
        <v>56</v>
      </c>
      <c r="G737" s="11" t="s">
        <v>173</v>
      </c>
      <c r="H737" s="1">
        <v>42258</v>
      </c>
      <c r="I737" s="11">
        <v>15</v>
      </c>
      <c r="J737" s="11">
        <v>18</v>
      </c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  <c r="BD737" s="11"/>
      <c r="BE737" s="11"/>
      <c r="BF737" s="11"/>
      <c r="BG737" s="11"/>
      <c r="BI737" s="11"/>
      <c r="BJ737" s="11"/>
      <c r="BK737" s="11"/>
      <c r="BL737" s="11"/>
      <c r="BM737" s="11"/>
      <c r="BN737" s="11"/>
      <c r="BO737" s="11"/>
      <c r="BP737" s="11"/>
      <c r="BQ737" s="11"/>
      <c r="BR737" s="11"/>
      <c r="BS737" s="11"/>
      <c r="BT737" s="11"/>
      <c r="BU737" s="11"/>
      <c r="BV737" s="11"/>
      <c r="BW737" s="11"/>
      <c r="BX737" s="11"/>
      <c r="BY737" s="11"/>
      <c r="BZ737" s="11"/>
      <c r="CA737" s="11"/>
      <c r="CB737" s="11"/>
      <c r="CC737" s="11"/>
      <c r="CD737" s="11"/>
      <c r="CE737" s="11"/>
      <c r="CF737" s="11"/>
      <c r="CG737" s="11"/>
      <c r="CH737" s="11"/>
      <c r="CI737" s="11"/>
      <c r="CJ737" s="11"/>
      <c r="CK737" s="11"/>
      <c r="CL737" s="11"/>
      <c r="CM737" s="11"/>
      <c r="CN737" s="11"/>
      <c r="CO737" s="11"/>
      <c r="CP737" s="11"/>
      <c r="CQ737" s="11"/>
      <c r="CR737" s="11"/>
      <c r="CS737" s="11"/>
      <c r="CT737" s="11"/>
      <c r="CU737" s="11"/>
      <c r="CV737" s="11"/>
      <c r="CW737" s="11"/>
      <c r="CX737" s="11"/>
      <c r="CY737" s="11"/>
      <c r="CZ737" s="11"/>
      <c r="DA737" s="11"/>
      <c r="DB737" s="11"/>
      <c r="DC737" s="11"/>
      <c r="DD737" s="11"/>
      <c r="DF737" s="11">
        <f t="shared" si="36"/>
        <v>15</v>
      </c>
      <c r="DG737" s="11">
        <f t="shared" si="37"/>
        <v>18</v>
      </c>
      <c r="DH737" s="20">
        <f t="shared" ca="1" si="38"/>
        <v>0</v>
      </c>
      <c r="DI737" s="11">
        <v>1</v>
      </c>
    </row>
    <row r="738" spans="1:113" x14ac:dyDescent="0.25">
      <c r="A738" s="11" t="s">
        <v>57</v>
      </c>
      <c r="B738" s="11" t="s">
        <v>56</v>
      </c>
      <c r="C738" s="11" t="s">
        <v>33</v>
      </c>
      <c r="D738" s="11" t="s">
        <v>56</v>
      </c>
      <c r="E738" s="11" t="s">
        <v>56</v>
      </c>
      <c r="F738" s="11" t="s">
        <v>56</v>
      </c>
      <c r="G738" s="11" t="s">
        <v>173</v>
      </c>
      <c r="H738" s="1">
        <v>42271</v>
      </c>
      <c r="I738" s="11">
        <v>19</v>
      </c>
      <c r="J738" s="11">
        <v>19</v>
      </c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1"/>
      <c r="BD738" s="11"/>
      <c r="BE738" s="11"/>
      <c r="BF738" s="11"/>
      <c r="BG738" s="11"/>
      <c r="BI738" s="11"/>
      <c r="BJ738" s="11"/>
      <c r="BK738" s="11"/>
      <c r="BL738" s="11"/>
      <c r="BM738" s="11"/>
      <c r="BN738" s="11"/>
      <c r="BO738" s="11"/>
      <c r="BP738" s="11"/>
      <c r="BQ738" s="11"/>
      <c r="BR738" s="11"/>
      <c r="BS738" s="11"/>
      <c r="BT738" s="11"/>
      <c r="BU738" s="11"/>
      <c r="BV738" s="11"/>
      <c r="BW738" s="11"/>
      <c r="BX738" s="11"/>
      <c r="BY738" s="11"/>
      <c r="BZ738" s="11"/>
      <c r="CA738" s="11"/>
      <c r="CB738" s="11"/>
      <c r="CC738" s="11"/>
      <c r="CD738" s="11"/>
      <c r="CE738" s="11"/>
      <c r="CF738" s="11"/>
      <c r="CG738" s="11"/>
      <c r="CH738" s="11"/>
      <c r="CI738" s="11"/>
      <c r="CJ738" s="11"/>
      <c r="CK738" s="11"/>
      <c r="CL738" s="11"/>
      <c r="CM738" s="11"/>
      <c r="CN738" s="11"/>
      <c r="CO738" s="11"/>
      <c r="CP738" s="11"/>
      <c r="CQ738" s="11"/>
      <c r="CR738" s="11"/>
      <c r="CS738" s="11"/>
      <c r="CT738" s="11"/>
      <c r="CU738" s="11"/>
      <c r="CV738" s="11"/>
      <c r="CW738" s="11"/>
      <c r="CX738" s="11"/>
      <c r="CY738" s="11"/>
      <c r="CZ738" s="11"/>
      <c r="DA738" s="11"/>
      <c r="DB738" s="11"/>
      <c r="DC738" s="11"/>
      <c r="DD738" s="11"/>
      <c r="DF738" s="11">
        <f t="shared" si="36"/>
        <v>19</v>
      </c>
      <c r="DG738" s="11">
        <f t="shared" si="37"/>
        <v>19</v>
      </c>
      <c r="DH738" s="20">
        <f t="shared" ca="1" si="38"/>
        <v>0</v>
      </c>
      <c r="DI738" s="11">
        <v>1</v>
      </c>
    </row>
    <row r="739" spans="1:113" x14ac:dyDescent="0.25">
      <c r="A739" s="11" t="s">
        <v>57</v>
      </c>
      <c r="B739" s="11" t="s">
        <v>56</v>
      </c>
      <c r="C739" s="11" t="s">
        <v>33</v>
      </c>
      <c r="D739" s="11" t="s">
        <v>56</v>
      </c>
      <c r="E739" s="11" t="s">
        <v>56</v>
      </c>
      <c r="F739" s="11" t="s">
        <v>56</v>
      </c>
      <c r="G739" s="11" t="s">
        <v>173</v>
      </c>
      <c r="H739" s="1">
        <v>42272</v>
      </c>
      <c r="I739" s="11">
        <v>18</v>
      </c>
      <c r="J739" s="11">
        <v>19</v>
      </c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  <c r="AU739" s="11"/>
      <c r="AV739" s="11"/>
      <c r="AW739" s="11"/>
      <c r="AX739" s="11"/>
      <c r="AY739" s="11"/>
      <c r="AZ739" s="11"/>
      <c r="BA739" s="11"/>
      <c r="BB739" s="11"/>
      <c r="BC739" s="11"/>
      <c r="BD739" s="11"/>
      <c r="BE739" s="11"/>
      <c r="BF739" s="11"/>
      <c r="BG739" s="11"/>
      <c r="BI739" s="11"/>
      <c r="BJ739" s="11"/>
      <c r="BK739" s="11"/>
      <c r="BL739" s="11"/>
      <c r="BM739" s="11"/>
      <c r="BN739" s="11"/>
      <c r="BO739" s="11"/>
      <c r="BP739" s="11"/>
      <c r="BQ739" s="11"/>
      <c r="BR739" s="11"/>
      <c r="BS739" s="11"/>
      <c r="BT739" s="11"/>
      <c r="BU739" s="11"/>
      <c r="BV739" s="11"/>
      <c r="BW739" s="11"/>
      <c r="BX739" s="11"/>
      <c r="BY739" s="11"/>
      <c r="BZ739" s="11"/>
      <c r="CA739" s="11"/>
      <c r="CB739" s="11"/>
      <c r="CC739" s="11"/>
      <c r="CD739" s="11"/>
      <c r="CE739" s="11"/>
      <c r="CF739" s="11"/>
      <c r="CG739" s="11"/>
      <c r="CH739" s="11"/>
      <c r="CI739" s="11"/>
      <c r="CJ739" s="11"/>
      <c r="CK739" s="11"/>
      <c r="CL739" s="11"/>
      <c r="CM739" s="11"/>
      <c r="CN739" s="11"/>
      <c r="CO739" s="11"/>
      <c r="CP739" s="11"/>
      <c r="CQ739" s="11"/>
      <c r="CR739" s="11"/>
      <c r="CS739" s="11"/>
      <c r="CT739" s="11"/>
      <c r="CU739" s="11"/>
      <c r="CV739" s="11"/>
      <c r="CW739" s="11"/>
      <c r="CX739" s="11"/>
      <c r="CY739" s="11"/>
      <c r="CZ739" s="11"/>
      <c r="DA739" s="11"/>
      <c r="DB739" s="11"/>
      <c r="DC739" s="11"/>
      <c r="DD739" s="11"/>
      <c r="DF739" s="11">
        <f t="shared" si="36"/>
        <v>18</v>
      </c>
      <c r="DG739" s="11">
        <f t="shared" si="37"/>
        <v>19</v>
      </c>
      <c r="DH739" s="20">
        <f t="shared" ca="1" si="38"/>
        <v>0</v>
      </c>
      <c r="DI739" s="11">
        <v>1</v>
      </c>
    </row>
    <row r="740" spans="1:113" x14ac:dyDescent="0.25">
      <c r="A740" s="11" t="s">
        <v>57</v>
      </c>
      <c r="B740" s="11" t="s">
        <v>56</v>
      </c>
      <c r="C740" s="11" t="s">
        <v>33</v>
      </c>
      <c r="D740" s="11" t="s">
        <v>56</v>
      </c>
      <c r="E740" s="11" t="s">
        <v>56</v>
      </c>
      <c r="F740" s="11" t="s">
        <v>56</v>
      </c>
      <c r="G740" s="11" t="s">
        <v>173</v>
      </c>
      <c r="H740" s="1">
        <v>42275</v>
      </c>
      <c r="I740" s="11">
        <v>19</v>
      </c>
      <c r="J740" s="11">
        <v>19</v>
      </c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I740" s="11"/>
      <c r="BJ740" s="11"/>
      <c r="BK740" s="11"/>
      <c r="BL740" s="11"/>
      <c r="BM740" s="11"/>
      <c r="BN740" s="11"/>
      <c r="BO740" s="11"/>
      <c r="BP740" s="11"/>
      <c r="BQ740" s="11"/>
      <c r="BR740" s="11"/>
      <c r="BS740" s="11"/>
      <c r="BT740" s="11"/>
      <c r="BU740" s="11"/>
      <c r="BV740" s="11"/>
      <c r="BW740" s="11"/>
      <c r="BX740" s="11"/>
      <c r="BY740" s="11"/>
      <c r="BZ740" s="11"/>
      <c r="CA740" s="11"/>
      <c r="CB740" s="11"/>
      <c r="CC740" s="11"/>
      <c r="CD740" s="11"/>
      <c r="CE740" s="11"/>
      <c r="CF740" s="11"/>
      <c r="CG740" s="11"/>
      <c r="CH740" s="11"/>
      <c r="CI740" s="11"/>
      <c r="CJ740" s="11"/>
      <c r="CK740" s="11"/>
      <c r="CL740" s="11"/>
      <c r="CM740" s="11"/>
      <c r="CN740" s="11"/>
      <c r="CO740" s="11"/>
      <c r="CP740" s="11"/>
      <c r="CQ740" s="11"/>
      <c r="CR740" s="11"/>
      <c r="CS740" s="11"/>
      <c r="CT740" s="11"/>
      <c r="CU740" s="11"/>
      <c r="CV740" s="11"/>
      <c r="CW740" s="11"/>
      <c r="CX740" s="11"/>
      <c r="CY740" s="11"/>
      <c r="CZ740" s="11"/>
      <c r="DA740" s="11"/>
      <c r="DB740" s="11"/>
      <c r="DC740" s="11"/>
      <c r="DD740" s="11"/>
      <c r="DF740" s="11">
        <f t="shared" si="36"/>
        <v>19</v>
      </c>
      <c r="DG740" s="11">
        <f t="shared" si="37"/>
        <v>19</v>
      </c>
      <c r="DH740" s="20">
        <f t="shared" ca="1" si="38"/>
        <v>0</v>
      </c>
      <c r="DI740" s="11">
        <v>1</v>
      </c>
    </row>
    <row r="741" spans="1:113" x14ac:dyDescent="0.25">
      <c r="A741" s="11" t="s">
        <v>57</v>
      </c>
      <c r="B741" s="11" t="s">
        <v>56</v>
      </c>
      <c r="C741" s="11" t="s">
        <v>33</v>
      </c>
      <c r="D741" s="11" t="s">
        <v>56</v>
      </c>
      <c r="E741" s="11" t="s">
        <v>56</v>
      </c>
      <c r="F741" s="11" t="s">
        <v>56</v>
      </c>
      <c r="G741" s="11" t="s">
        <v>173</v>
      </c>
      <c r="H741" s="1">
        <v>42276</v>
      </c>
      <c r="I741" s="11">
        <v>19</v>
      </c>
      <c r="J741" s="11">
        <v>19</v>
      </c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11"/>
      <c r="BS741" s="11"/>
      <c r="BT741" s="11"/>
      <c r="BU741" s="11"/>
      <c r="BV741" s="11"/>
      <c r="BW741" s="11"/>
      <c r="BX741" s="11"/>
      <c r="BY741" s="11"/>
      <c r="BZ741" s="11"/>
      <c r="CA741" s="11"/>
      <c r="CB741" s="11"/>
      <c r="CC741" s="11"/>
      <c r="CD741" s="11"/>
      <c r="CE741" s="11"/>
      <c r="CF741" s="11"/>
      <c r="CG741" s="11"/>
      <c r="CH741" s="11"/>
      <c r="CI741" s="11"/>
      <c r="CJ741" s="11"/>
      <c r="CK741" s="11"/>
      <c r="CL741" s="11"/>
      <c r="CM741" s="11"/>
      <c r="CN741" s="11"/>
      <c r="CO741" s="11"/>
      <c r="CP741" s="11"/>
      <c r="CQ741" s="11"/>
      <c r="CR741" s="11"/>
      <c r="CS741" s="11"/>
      <c r="CT741" s="11"/>
      <c r="CU741" s="11"/>
      <c r="CV741" s="11"/>
      <c r="CW741" s="11"/>
      <c r="CX741" s="11"/>
      <c r="CY741" s="11"/>
      <c r="CZ741" s="11"/>
      <c r="DA741" s="11"/>
      <c r="DB741" s="11"/>
      <c r="DC741" s="11"/>
      <c r="DD741" s="11"/>
      <c r="DF741" s="11">
        <f t="shared" si="36"/>
        <v>19</v>
      </c>
      <c r="DG741" s="11">
        <f t="shared" si="37"/>
        <v>19</v>
      </c>
      <c r="DH741" s="20">
        <f t="shared" ca="1" si="38"/>
        <v>0</v>
      </c>
      <c r="DI741" s="11">
        <v>1</v>
      </c>
    </row>
    <row r="742" spans="1:113" x14ac:dyDescent="0.25">
      <c r="A742" s="11" t="s">
        <v>57</v>
      </c>
      <c r="B742" s="11" t="s">
        <v>56</v>
      </c>
      <c r="C742" s="11" t="s">
        <v>33</v>
      </c>
      <c r="D742" s="11" t="s">
        <v>56</v>
      </c>
      <c r="E742" s="11" t="s">
        <v>56</v>
      </c>
      <c r="F742" s="11" t="s">
        <v>56</v>
      </c>
      <c r="G742" s="11" t="s">
        <v>173</v>
      </c>
      <c r="H742" s="1">
        <v>42285</v>
      </c>
      <c r="I742" s="11">
        <v>19</v>
      </c>
      <c r="J742" s="11">
        <v>19</v>
      </c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"/>
      <c r="BD742" s="11"/>
      <c r="BE742" s="11"/>
      <c r="BF742" s="11"/>
      <c r="BG742" s="11"/>
      <c r="BI742" s="11"/>
      <c r="BJ742" s="11"/>
      <c r="BK742" s="11"/>
      <c r="BL742" s="11"/>
      <c r="BM742" s="11"/>
      <c r="BN742" s="11"/>
      <c r="BO742" s="11"/>
      <c r="BP742" s="11"/>
      <c r="BQ742" s="11"/>
      <c r="BR742" s="11"/>
      <c r="BS742" s="11"/>
      <c r="BT742" s="11"/>
      <c r="BU742" s="11"/>
      <c r="BV742" s="11"/>
      <c r="BW742" s="11"/>
      <c r="BX742" s="11"/>
      <c r="BY742" s="11"/>
      <c r="BZ742" s="11"/>
      <c r="CA742" s="11"/>
      <c r="CB742" s="11"/>
      <c r="CC742" s="11"/>
      <c r="CD742" s="11"/>
      <c r="CE742" s="11"/>
      <c r="CF742" s="11"/>
      <c r="CG742" s="11"/>
      <c r="CH742" s="11"/>
      <c r="CI742" s="11"/>
      <c r="CJ742" s="11"/>
      <c r="CK742" s="11"/>
      <c r="CL742" s="11"/>
      <c r="CM742" s="11"/>
      <c r="CN742" s="11"/>
      <c r="CO742" s="11"/>
      <c r="CP742" s="11"/>
      <c r="CQ742" s="11"/>
      <c r="CR742" s="11"/>
      <c r="CS742" s="11"/>
      <c r="CT742" s="11"/>
      <c r="CU742" s="11"/>
      <c r="CV742" s="11"/>
      <c r="CW742" s="11"/>
      <c r="CX742" s="11"/>
      <c r="CY742" s="11"/>
      <c r="CZ742" s="11"/>
      <c r="DA742" s="11"/>
      <c r="DB742" s="11"/>
      <c r="DC742" s="11"/>
      <c r="DD742" s="11"/>
      <c r="DF742" s="11">
        <f t="shared" si="36"/>
        <v>19</v>
      </c>
      <c r="DG742" s="11">
        <f t="shared" si="37"/>
        <v>19</v>
      </c>
      <c r="DH742" s="20">
        <f t="shared" ca="1" si="38"/>
        <v>0</v>
      </c>
      <c r="DI742" s="11">
        <v>1</v>
      </c>
    </row>
    <row r="743" spans="1:113" x14ac:dyDescent="0.25">
      <c r="A743" s="11" t="s">
        <v>57</v>
      </c>
      <c r="B743" s="11" t="s">
        <v>56</v>
      </c>
      <c r="C743" s="11" t="s">
        <v>33</v>
      </c>
      <c r="D743" s="11" t="s">
        <v>56</v>
      </c>
      <c r="E743" s="11" t="s">
        <v>56</v>
      </c>
      <c r="F743" s="11" t="s">
        <v>56</v>
      </c>
      <c r="G743" s="11" t="s">
        <v>173</v>
      </c>
      <c r="H743" s="1">
        <v>42286</v>
      </c>
      <c r="I743" s="11">
        <v>17</v>
      </c>
      <c r="J743" s="11">
        <v>19</v>
      </c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"/>
      <c r="BD743" s="11"/>
      <c r="BE743" s="11"/>
      <c r="BF743" s="11"/>
      <c r="BG743" s="11"/>
      <c r="BI743" s="11"/>
      <c r="BJ743" s="11"/>
      <c r="BK743" s="11"/>
      <c r="BL743" s="11"/>
      <c r="BM743" s="11"/>
      <c r="BN743" s="11"/>
      <c r="BO743" s="11"/>
      <c r="BP743" s="11"/>
      <c r="BQ743" s="11"/>
      <c r="BR743" s="11"/>
      <c r="BS743" s="11"/>
      <c r="BT743" s="11"/>
      <c r="BU743" s="11"/>
      <c r="BV743" s="11"/>
      <c r="BW743" s="11"/>
      <c r="BX743" s="11"/>
      <c r="BY743" s="11"/>
      <c r="BZ743" s="11"/>
      <c r="CA743" s="11"/>
      <c r="CB743" s="11"/>
      <c r="CC743" s="11"/>
      <c r="CD743" s="11"/>
      <c r="CE743" s="11"/>
      <c r="CF743" s="11"/>
      <c r="CG743" s="11"/>
      <c r="CH743" s="11"/>
      <c r="CI743" s="11"/>
      <c r="CJ743" s="11"/>
      <c r="CK743" s="11"/>
      <c r="CL743" s="11"/>
      <c r="CM743" s="11"/>
      <c r="CN743" s="11"/>
      <c r="CO743" s="11"/>
      <c r="CP743" s="11"/>
      <c r="CQ743" s="11"/>
      <c r="CR743" s="11"/>
      <c r="CS743" s="11"/>
      <c r="CT743" s="11"/>
      <c r="CU743" s="11"/>
      <c r="CV743" s="11"/>
      <c r="CW743" s="11"/>
      <c r="CX743" s="11"/>
      <c r="CY743" s="11"/>
      <c r="CZ743" s="11"/>
      <c r="DA743" s="11"/>
      <c r="DB743" s="11"/>
      <c r="DC743" s="11"/>
      <c r="DD743" s="11"/>
      <c r="DF743" s="11">
        <f t="shared" si="36"/>
        <v>17</v>
      </c>
      <c r="DG743" s="11">
        <f t="shared" si="37"/>
        <v>19</v>
      </c>
      <c r="DH743" s="20">
        <f t="shared" ca="1" si="38"/>
        <v>0</v>
      </c>
      <c r="DI743" s="11">
        <v>1</v>
      </c>
    </row>
    <row r="744" spans="1:113" x14ac:dyDescent="0.25">
      <c r="A744" s="11" t="s">
        <v>57</v>
      </c>
      <c r="B744" s="11" t="s">
        <v>56</v>
      </c>
      <c r="C744" s="11" t="s">
        <v>33</v>
      </c>
      <c r="D744" s="11" t="s">
        <v>56</v>
      </c>
      <c r="E744" s="11" t="s">
        <v>56</v>
      </c>
      <c r="F744" s="11" t="s">
        <v>56</v>
      </c>
      <c r="G744" s="11" t="s">
        <v>173</v>
      </c>
      <c r="H744" s="1">
        <v>42286</v>
      </c>
      <c r="I744" s="11">
        <v>18</v>
      </c>
      <c r="J744" s="11">
        <v>19</v>
      </c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  <c r="AU744" s="11"/>
      <c r="AV744" s="11"/>
      <c r="AW744" s="11"/>
      <c r="AX744" s="11"/>
      <c r="AY744" s="11"/>
      <c r="AZ744" s="11"/>
      <c r="BA744" s="11"/>
      <c r="BB744" s="11"/>
      <c r="BC744" s="11"/>
      <c r="BD744" s="11"/>
      <c r="BE744" s="11"/>
      <c r="BF744" s="11"/>
      <c r="BG744" s="11"/>
      <c r="BI744" s="11"/>
      <c r="BJ744" s="11"/>
      <c r="BK744" s="11"/>
      <c r="BL744" s="11"/>
      <c r="BM744" s="11"/>
      <c r="BN744" s="11"/>
      <c r="BO744" s="11"/>
      <c r="BP744" s="11"/>
      <c r="BQ744" s="11"/>
      <c r="BR744" s="11"/>
      <c r="BS744" s="11"/>
      <c r="BT744" s="11"/>
      <c r="BU744" s="11"/>
      <c r="BV744" s="11"/>
      <c r="BW744" s="11"/>
      <c r="BX744" s="11"/>
      <c r="BY744" s="11"/>
      <c r="BZ744" s="11"/>
      <c r="CA744" s="11"/>
      <c r="CB744" s="11"/>
      <c r="CC744" s="11"/>
      <c r="CD744" s="11"/>
      <c r="CE744" s="11"/>
      <c r="CF744" s="11"/>
      <c r="CG744" s="11"/>
      <c r="CH744" s="11"/>
      <c r="CI744" s="11"/>
      <c r="CJ744" s="11"/>
      <c r="CK744" s="11"/>
      <c r="CL744" s="11"/>
      <c r="CM744" s="11"/>
      <c r="CN744" s="11"/>
      <c r="CO744" s="11"/>
      <c r="CP744" s="11"/>
      <c r="CQ744" s="11"/>
      <c r="CR744" s="11"/>
      <c r="CS744" s="11"/>
      <c r="CT744" s="11"/>
      <c r="CU744" s="11"/>
      <c r="CV744" s="11"/>
      <c r="CW744" s="11"/>
      <c r="CX744" s="11"/>
      <c r="CY744" s="11"/>
      <c r="CZ744" s="11"/>
      <c r="DA744" s="11"/>
      <c r="DB744" s="11"/>
      <c r="DC744" s="11"/>
      <c r="DD744" s="11"/>
      <c r="DF744" s="11">
        <f t="shared" si="36"/>
        <v>18</v>
      </c>
      <c r="DG744" s="11">
        <f t="shared" si="37"/>
        <v>19</v>
      </c>
      <c r="DH744" s="20">
        <f t="shared" ca="1" si="38"/>
        <v>0</v>
      </c>
      <c r="DI744" s="11">
        <v>1</v>
      </c>
    </row>
    <row r="745" spans="1:113" x14ac:dyDescent="0.25">
      <c r="A745" s="11" t="s">
        <v>57</v>
      </c>
      <c r="B745" s="11" t="s">
        <v>56</v>
      </c>
      <c r="C745" s="11" t="s">
        <v>33</v>
      </c>
      <c r="D745" s="11" t="s">
        <v>56</v>
      </c>
      <c r="E745" s="11" t="s">
        <v>56</v>
      </c>
      <c r="F745" s="11" t="s">
        <v>56</v>
      </c>
      <c r="G745" s="11" t="s">
        <v>173</v>
      </c>
      <c r="H745" s="1">
        <v>42289</v>
      </c>
      <c r="I745" s="11">
        <v>17</v>
      </c>
      <c r="J745" s="11">
        <v>19</v>
      </c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1"/>
      <c r="BD745" s="11"/>
      <c r="BE745" s="11"/>
      <c r="BF745" s="11"/>
      <c r="BG745" s="11"/>
      <c r="BI745" s="11"/>
      <c r="BJ745" s="11"/>
      <c r="BK745" s="11"/>
      <c r="BL745" s="11"/>
      <c r="BM745" s="11"/>
      <c r="BN745" s="11"/>
      <c r="BO745" s="11"/>
      <c r="BP745" s="11"/>
      <c r="BQ745" s="11"/>
      <c r="BR745" s="11"/>
      <c r="BS745" s="11"/>
      <c r="BT745" s="11"/>
      <c r="BU745" s="11"/>
      <c r="BV745" s="11"/>
      <c r="BW745" s="11"/>
      <c r="BX745" s="11"/>
      <c r="BY745" s="11"/>
      <c r="BZ745" s="11"/>
      <c r="CA745" s="11"/>
      <c r="CB745" s="11"/>
      <c r="CC745" s="11"/>
      <c r="CD745" s="11"/>
      <c r="CE745" s="11"/>
      <c r="CF745" s="11"/>
      <c r="CG745" s="11"/>
      <c r="CH745" s="11"/>
      <c r="CI745" s="11"/>
      <c r="CJ745" s="11"/>
      <c r="CK745" s="11"/>
      <c r="CL745" s="11"/>
      <c r="CM745" s="11"/>
      <c r="CN745" s="11"/>
      <c r="CO745" s="11"/>
      <c r="CP745" s="11"/>
      <c r="CQ745" s="11"/>
      <c r="CR745" s="11"/>
      <c r="CS745" s="11"/>
      <c r="CT745" s="11"/>
      <c r="CU745" s="11"/>
      <c r="CV745" s="11"/>
      <c r="CW745" s="11"/>
      <c r="CX745" s="11"/>
      <c r="CY745" s="11"/>
      <c r="CZ745" s="11"/>
      <c r="DA745" s="11"/>
      <c r="DB745" s="11"/>
      <c r="DC745" s="11"/>
      <c r="DD745" s="11"/>
      <c r="DF745" s="11">
        <f t="shared" si="36"/>
        <v>17</v>
      </c>
      <c r="DG745" s="11">
        <f t="shared" si="37"/>
        <v>19</v>
      </c>
      <c r="DH745" s="20">
        <f t="shared" ca="1" si="38"/>
        <v>0</v>
      </c>
      <c r="DI745" s="11">
        <v>1</v>
      </c>
    </row>
    <row r="746" spans="1:113" x14ac:dyDescent="0.25">
      <c r="A746" s="11" t="s">
        <v>57</v>
      </c>
      <c r="B746" s="11" t="s">
        <v>56</v>
      </c>
      <c r="C746" s="11" t="s">
        <v>33</v>
      </c>
      <c r="D746" s="11" t="s">
        <v>56</v>
      </c>
      <c r="E746" s="11" t="s">
        <v>56</v>
      </c>
      <c r="F746" s="11" t="s">
        <v>56</v>
      </c>
      <c r="G746" s="11" t="s">
        <v>173</v>
      </c>
      <c r="H746" s="1">
        <v>42290</v>
      </c>
      <c r="I746" s="11">
        <v>17</v>
      </c>
      <c r="J746" s="11">
        <v>19</v>
      </c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  <c r="BG746" s="11"/>
      <c r="BI746" s="11"/>
      <c r="BJ746" s="11"/>
      <c r="BK746" s="11"/>
      <c r="BL746" s="11"/>
      <c r="BM746" s="11"/>
      <c r="BN746" s="11"/>
      <c r="BO746" s="11"/>
      <c r="BP746" s="11"/>
      <c r="BQ746" s="11"/>
      <c r="BR746" s="11"/>
      <c r="BS746" s="11"/>
      <c r="BT746" s="11"/>
      <c r="BU746" s="11"/>
      <c r="BV746" s="11"/>
      <c r="BW746" s="11"/>
      <c r="BX746" s="11"/>
      <c r="BY746" s="11"/>
      <c r="BZ746" s="11"/>
      <c r="CA746" s="11"/>
      <c r="CB746" s="11"/>
      <c r="CC746" s="11"/>
      <c r="CD746" s="11"/>
      <c r="CE746" s="11"/>
      <c r="CF746" s="11"/>
      <c r="CG746" s="11"/>
      <c r="CH746" s="11"/>
      <c r="CI746" s="11"/>
      <c r="CJ746" s="11"/>
      <c r="CK746" s="11"/>
      <c r="CL746" s="11"/>
      <c r="CM746" s="11"/>
      <c r="CN746" s="11"/>
      <c r="CO746" s="11"/>
      <c r="CP746" s="11"/>
      <c r="CQ746" s="11"/>
      <c r="CR746" s="11"/>
      <c r="CS746" s="11"/>
      <c r="CT746" s="11"/>
      <c r="CU746" s="11"/>
      <c r="CV746" s="11"/>
      <c r="CW746" s="11"/>
      <c r="CX746" s="11"/>
      <c r="CY746" s="11"/>
      <c r="CZ746" s="11"/>
      <c r="DA746" s="11"/>
      <c r="DB746" s="11"/>
      <c r="DC746" s="11"/>
      <c r="DD746" s="11"/>
      <c r="DF746" s="11">
        <f t="shared" si="36"/>
        <v>17</v>
      </c>
      <c r="DG746" s="11">
        <f t="shared" si="37"/>
        <v>19</v>
      </c>
      <c r="DH746" s="20">
        <f t="shared" ca="1" si="38"/>
        <v>0</v>
      </c>
      <c r="DI746" s="11">
        <v>1</v>
      </c>
    </row>
    <row r="747" spans="1:113" x14ac:dyDescent="0.25">
      <c r="A747" s="11" t="s">
        <v>57</v>
      </c>
      <c r="B747" s="11" t="s">
        <v>56</v>
      </c>
      <c r="C747" s="11" t="s">
        <v>33</v>
      </c>
      <c r="D747" s="11" t="s">
        <v>56</v>
      </c>
      <c r="E747" s="11" t="s">
        <v>56</v>
      </c>
      <c r="F747" s="11" t="s">
        <v>56</v>
      </c>
      <c r="G747" s="11" t="s">
        <v>173</v>
      </c>
      <c r="H747" s="1">
        <v>42291</v>
      </c>
      <c r="I747" s="11">
        <v>18</v>
      </c>
      <c r="J747" s="11">
        <v>19</v>
      </c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  <c r="AX747" s="11"/>
      <c r="AY747" s="11"/>
      <c r="AZ747" s="11"/>
      <c r="BA747" s="11"/>
      <c r="BB747" s="11"/>
      <c r="BC747" s="11"/>
      <c r="BD747" s="11"/>
      <c r="BE747" s="11"/>
      <c r="BF747" s="11"/>
      <c r="BG747" s="11"/>
      <c r="BI747" s="11"/>
      <c r="BJ747" s="11"/>
      <c r="BK747" s="11"/>
      <c r="BL747" s="11"/>
      <c r="BM747" s="11"/>
      <c r="BN747" s="11"/>
      <c r="BO747" s="11"/>
      <c r="BP747" s="11"/>
      <c r="BQ747" s="11"/>
      <c r="BR747" s="11"/>
      <c r="BS747" s="11"/>
      <c r="BT747" s="11"/>
      <c r="BU747" s="11"/>
      <c r="BV747" s="11"/>
      <c r="BW747" s="11"/>
      <c r="BX747" s="11"/>
      <c r="BY747" s="11"/>
      <c r="BZ747" s="11"/>
      <c r="CA747" s="11"/>
      <c r="CB747" s="11"/>
      <c r="CC747" s="11"/>
      <c r="CD747" s="11"/>
      <c r="CE747" s="11"/>
      <c r="CF747" s="11"/>
      <c r="CG747" s="11"/>
      <c r="CH747" s="11"/>
      <c r="CI747" s="11"/>
      <c r="CJ747" s="11"/>
      <c r="CK747" s="11"/>
      <c r="CL747" s="11"/>
      <c r="CM747" s="11"/>
      <c r="CN747" s="11"/>
      <c r="CO747" s="11"/>
      <c r="CP747" s="11"/>
      <c r="CQ747" s="11"/>
      <c r="CR747" s="11"/>
      <c r="CS747" s="11"/>
      <c r="CT747" s="11"/>
      <c r="CU747" s="11"/>
      <c r="CV747" s="11"/>
      <c r="CW747" s="11"/>
      <c r="CX747" s="11"/>
      <c r="CY747" s="11"/>
      <c r="CZ747" s="11"/>
      <c r="DA747" s="11"/>
      <c r="DB747" s="11"/>
      <c r="DC747" s="11"/>
      <c r="DD747" s="11"/>
      <c r="DF747" s="11">
        <f t="shared" si="36"/>
        <v>18</v>
      </c>
      <c r="DG747" s="11">
        <f t="shared" si="37"/>
        <v>19</v>
      </c>
      <c r="DH747" s="20">
        <f t="shared" ca="1" si="38"/>
        <v>0</v>
      </c>
      <c r="DI747" s="11">
        <v>1</v>
      </c>
    </row>
    <row r="748" spans="1:113" x14ac:dyDescent="0.25">
      <c r="A748" s="11" t="s">
        <v>57</v>
      </c>
      <c r="B748" s="11" t="s">
        <v>56</v>
      </c>
      <c r="C748" s="11" t="s">
        <v>33</v>
      </c>
      <c r="D748" s="11" t="s">
        <v>56</v>
      </c>
      <c r="E748" s="11" t="s">
        <v>56</v>
      </c>
      <c r="F748" s="11" t="s">
        <v>56</v>
      </c>
      <c r="G748" s="11" t="s">
        <v>173</v>
      </c>
      <c r="H748" s="1">
        <v>42292</v>
      </c>
      <c r="I748" s="11">
        <v>18</v>
      </c>
      <c r="J748" s="11">
        <v>19</v>
      </c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/>
      <c r="BB748" s="11"/>
      <c r="BC748" s="11"/>
      <c r="BD748" s="11"/>
      <c r="BE748" s="11"/>
      <c r="BF748" s="11"/>
      <c r="BG748" s="11"/>
      <c r="BI748" s="11"/>
      <c r="BJ748" s="11"/>
      <c r="BK748" s="11"/>
      <c r="BL748" s="11"/>
      <c r="BM748" s="11"/>
      <c r="BN748" s="11"/>
      <c r="BO748" s="11"/>
      <c r="BP748" s="11"/>
      <c r="BQ748" s="11"/>
      <c r="BR748" s="11"/>
      <c r="BS748" s="11"/>
      <c r="BT748" s="11"/>
      <c r="BU748" s="11"/>
      <c r="BV748" s="11"/>
      <c r="BW748" s="11"/>
      <c r="BX748" s="11"/>
      <c r="BY748" s="11"/>
      <c r="BZ748" s="11"/>
      <c r="CA748" s="11"/>
      <c r="CB748" s="11"/>
      <c r="CC748" s="11"/>
      <c r="CD748" s="11"/>
      <c r="CE748" s="11"/>
      <c r="CF748" s="11"/>
      <c r="CG748" s="11"/>
      <c r="CH748" s="11"/>
      <c r="CI748" s="11"/>
      <c r="CJ748" s="11"/>
      <c r="CK748" s="11"/>
      <c r="CL748" s="11"/>
      <c r="CM748" s="11"/>
      <c r="CN748" s="11"/>
      <c r="CO748" s="11"/>
      <c r="CP748" s="11"/>
      <c r="CQ748" s="11"/>
      <c r="CR748" s="11"/>
      <c r="CS748" s="11"/>
      <c r="CT748" s="11"/>
      <c r="CU748" s="11"/>
      <c r="CV748" s="11"/>
      <c r="CW748" s="11"/>
      <c r="CX748" s="11"/>
      <c r="CY748" s="11"/>
      <c r="CZ748" s="11"/>
      <c r="DA748" s="11"/>
      <c r="DB748" s="11"/>
      <c r="DC748" s="11"/>
      <c r="DD748" s="11"/>
      <c r="DF748" s="11">
        <f t="shared" si="36"/>
        <v>18</v>
      </c>
      <c r="DG748" s="11">
        <f t="shared" si="37"/>
        <v>19</v>
      </c>
      <c r="DH748" s="20">
        <f t="shared" ca="1" si="38"/>
        <v>0</v>
      </c>
      <c r="DI748" s="11">
        <v>1</v>
      </c>
    </row>
    <row r="749" spans="1:113" x14ac:dyDescent="0.25">
      <c r="A749" s="11" t="s">
        <v>57</v>
      </c>
      <c r="B749" s="11" t="s">
        <v>56</v>
      </c>
      <c r="C749" s="11" t="s">
        <v>33</v>
      </c>
      <c r="D749" s="11" t="s">
        <v>56</v>
      </c>
      <c r="E749" s="11" t="s">
        <v>56</v>
      </c>
      <c r="F749" s="11" t="s">
        <v>56</v>
      </c>
      <c r="G749" s="11" t="s">
        <v>173</v>
      </c>
      <c r="H749" s="1">
        <v>42293</v>
      </c>
      <c r="I749" s="11">
        <v>19</v>
      </c>
      <c r="J749" s="11">
        <v>19</v>
      </c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"/>
      <c r="BD749" s="11"/>
      <c r="BE749" s="11"/>
      <c r="BF749" s="11"/>
      <c r="BG749" s="11"/>
      <c r="BI749" s="11"/>
      <c r="BJ749" s="11"/>
      <c r="BK749" s="11"/>
      <c r="BL749" s="11"/>
      <c r="BM749" s="11"/>
      <c r="BN749" s="11"/>
      <c r="BO749" s="11"/>
      <c r="BP749" s="11"/>
      <c r="BQ749" s="11"/>
      <c r="BR749" s="11"/>
      <c r="BS749" s="11"/>
      <c r="BT749" s="11"/>
      <c r="BU749" s="11"/>
      <c r="BV749" s="11"/>
      <c r="BW749" s="11"/>
      <c r="BX749" s="11"/>
      <c r="BY749" s="11"/>
      <c r="BZ749" s="11"/>
      <c r="CA749" s="11"/>
      <c r="CB749" s="11"/>
      <c r="CC749" s="11"/>
      <c r="CD749" s="11"/>
      <c r="CE749" s="11"/>
      <c r="CF749" s="11"/>
      <c r="CG749" s="11"/>
      <c r="CH749" s="11"/>
      <c r="CI749" s="11"/>
      <c r="CJ749" s="11"/>
      <c r="CK749" s="11"/>
      <c r="CL749" s="11"/>
      <c r="CM749" s="11"/>
      <c r="CN749" s="11"/>
      <c r="CO749" s="11"/>
      <c r="CP749" s="11"/>
      <c r="CQ749" s="11"/>
      <c r="CR749" s="11"/>
      <c r="CS749" s="11"/>
      <c r="CT749" s="11"/>
      <c r="CU749" s="11"/>
      <c r="CV749" s="11"/>
      <c r="CW749" s="11"/>
      <c r="CX749" s="11"/>
      <c r="CY749" s="11"/>
      <c r="CZ749" s="11"/>
      <c r="DA749" s="11"/>
      <c r="DB749" s="11"/>
      <c r="DC749" s="11"/>
      <c r="DD749" s="11"/>
      <c r="DF749" s="11">
        <f t="shared" si="36"/>
        <v>19</v>
      </c>
      <c r="DG749" s="11">
        <f t="shared" si="37"/>
        <v>19</v>
      </c>
      <c r="DH749" s="20">
        <f t="shared" ca="1" si="38"/>
        <v>0</v>
      </c>
      <c r="DI749" s="11">
        <v>1</v>
      </c>
    </row>
    <row r="750" spans="1:113" x14ac:dyDescent="0.25">
      <c r="A750" s="11" t="s">
        <v>57</v>
      </c>
      <c r="B750" s="11" t="s">
        <v>56</v>
      </c>
      <c r="C750" s="11" t="s">
        <v>33</v>
      </c>
      <c r="D750" s="11" t="s">
        <v>56</v>
      </c>
      <c r="E750" s="11" t="s">
        <v>56</v>
      </c>
      <c r="F750" s="11" t="s">
        <v>56</v>
      </c>
      <c r="G750" s="11" t="s">
        <v>173</v>
      </c>
      <c r="H750" s="1">
        <v>42303</v>
      </c>
      <c r="I750" s="11">
        <v>19</v>
      </c>
      <c r="J750" s="11">
        <v>19</v>
      </c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"/>
      <c r="BD750" s="11"/>
      <c r="BE750" s="11"/>
      <c r="BF750" s="11"/>
      <c r="BG750" s="11"/>
      <c r="BI750" s="11"/>
      <c r="BJ750" s="11"/>
      <c r="BK750" s="11"/>
      <c r="BL750" s="11"/>
      <c r="BM750" s="11"/>
      <c r="BN750" s="11"/>
      <c r="BO750" s="11"/>
      <c r="BP750" s="11"/>
      <c r="BQ750" s="11"/>
      <c r="BR750" s="11"/>
      <c r="BS750" s="11"/>
      <c r="BT750" s="11"/>
      <c r="BU750" s="11"/>
      <c r="BV750" s="11"/>
      <c r="BW750" s="11"/>
      <c r="BX750" s="11"/>
      <c r="BY750" s="11"/>
      <c r="BZ750" s="11"/>
      <c r="CA750" s="11"/>
      <c r="CB750" s="11"/>
      <c r="CC750" s="11"/>
      <c r="CD750" s="11"/>
      <c r="CE750" s="11"/>
      <c r="CF750" s="11"/>
      <c r="CG750" s="11"/>
      <c r="CH750" s="11"/>
      <c r="CI750" s="11"/>
      <c r="CJ750" s="11"/>
      <c r="CK750" s="11"/>
      <c r="CL750" s="11"/>
      <c r="CM750" s="11"/>
      <c r="CN750" s="11"/>
      <c r="CO750" s="11"/>
      <c r="CP750" s="11"/>
      <c r="CQ750" s="11"/>
      <c r="CR750" s="11"/>
      <c r="CS750" s="11"/>
      <c r="CT750" s="11"/>
      <c r="CU750" s="11"/>
      <c r="CV750" s="11"/>
      <c r="CW750" s="11"/>
      <c r="CX750" s="11"/>
      <c r="CY750" s="11"/>
      <c r="CZ750" s="11"/>
      <c r="DA750" s="11"/>
      <c r="DB750" s="11"/>
      <c r="DC750" s="11"/>
      <c r="DD750" s="11"/>
      <c r="DF750" s="11">
        <f t="shared" si="36"/>
        <v>19</v>
      </c>
      <c r="DG750" s="11">
        <f t="shared" si="37"/>
        <v>19</v>
      </c>
      <c r="DH750" s="20">
        <f t="shared" ca="1" si="38"/>
        <v>0</v>
      </c>
      <c r="DI750" s="11">
        <v>1</v>
      </c>
    </row>
    <row r="751" spans="1:113" x14ac:dyDescent="0.25">
      <c r="A751" s="11" t="s">
        <v>57</v>
      </c>
      <c r="B751" s="11" t="s">
        <v>56</v>
      </c>
      <c r="C751" s="11" t="s">
        <v>33</v>
      </c>
      <c r="D751" s="11" t="s">
        <v>56</v>
      </c>
      <c r="E751" s="11" t="s">
        <v>56</v>
      </c>
      <c r="F751" s="11" t="s">
        <v>56</v>
      </c>
      <c r="G751" s="11" t="s">
        <v>173</v>
      </c>
      <c r="H751" s="1">
        <v>42304</v>
      </c>
      <c r="I751" s="11">
        <v>19</v>
      </c>
      <c r="J751" s="11">
        <v>19</v>
      </c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  <c r="BD751" s="11"/>
      <c r="BE751" s="11"/>
      <c r="BF751" s="11"/>
      <c r="BG751" s="11"/>
      <c r="BI751" s="11"/>
      <c r="BJ751" s="11"/>
      <c r="BK751" s="11"/>
      <c r="BL751" s="11"/>
      <c r="BM751" s="11"/>
      <c r="BN751" s="11"/>
      <c r="BO751" s="11"/>
      <c r="BP751" s="11"/>
      <c r="BQ751" s="11"/>
      <c r="BR751" s="11"/>
      <c r="BS751" s="11"/>
      <c r="BT751" s="11"/>
      <c r="BU751" s="11"/>
      <c r="BV751" s="11"/>
      <c r="BW751" s="11"/>
      <c r="BX751" s="11"/>
      <c r="BY751" s="11"/>
      <c r="BZ751" s="11"/>
      <c r="CA751" s="11"/>
      <c r="CB751" s="11"/>
      <c r="CC751" s="11"/>
      <c r="CD751" s="11"/>
      <c r="CE751" s="11"/>
      <c r="CF751" s="11"/>
      <c r="CG751" s="11"/>
      <c r="CH751" s="11"/>
      <c r="CI751" s="11"/>
      <c r="CJ751" s="11"/>
      <c r="CK751" s="11"/>
      <c r="CL751" s="11"/>
      <c r="CM751" s="11"/>
      <c r="CN751" s="11"/>
      <c r="CO751" s="11"/>
      <c r="CP751" s="11"/>
      <c r="CQ751" s="11"/>
      <c r="CR751" s="11"/>
      <c r="CS751" s="11"/>
      <c r="CT751" s="11"/>
      <c r="CU751" s="11"/>
      <c r="CV751" s="11"/>
      <c r="CW751" s="11"/>
      <c r="CX751" s="11"/>
      <c r="CY751" s="11"/>
      <c r="CZ751" s="11"/>
      <c r="DA751" s="11"/>
      <c r="DB751" s="11"/>
      <c r="DC751" s="11"/>
      <c r="DD751" s="11"/>
      <c r="DF751" s="11">
        <f t="shared" si="36"/>
        <v>19</v>
      </c>
      <c r="DG751" s="11">
        <f t="shared" si="37"/>
        <v>19</v>
      </c>
      <c r="DH751" s="20">
        <f t="shared" ca="1" si="38"/>
        <v>0</v>
      </c>
      <c r="DI751" s="11">
        <v>1</v>
      </c>
    </row>
    <row r="752" spans="1:113" x14ac:dyDescent="0.25">
      <c r="A752" s="11" t="s">
        <v>57</v>
      </c>
      <c r="B752" s="11" t="s">
        <v>56</v>
      </c>
      <c r="C752" s="11" t="s">
        <v>33</v>
      </c>
      <c r="D752" s="11" t="s">
        <v>56</v>
      </c>
      <c r="E752" s="11" t="s">
        <v>56</v>
      </c>
      <c r="F752" s="11" t="s">
        <v>56</v>
      </c>
      <c r="G752" s="11" t="s">
        <v>173</v>
      </c>
      <c r="H752" s="1">
        <v>42305</v>
      </c>
      <c r="I752" s="11">
        <v>19</v>
      </c>
      <c r="J752" s="11">
        <v>19</v>
      </c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"/>
      <c r="BD752" s="11"/>
      <c r="BE752" s="11"/>
      <c r="BF752" s="11"/>
      <c r="BG752" s="11"/>
      <c r="BI752" s="11"/>
      <c r="BJ752" s="11"/>
      <c r="BK752" s="11"/>
      <c r="BL752" s="11"/>
      <c r="BM752" s="11"/>
      <c r="BN752" s="11"/>
      <c r="BO752" s="11"/>
      <c r="BP752" s="11"/>
      <c r="BQ752" s="11"/>
      <c r="BR752" s="11"/>
      <c r="BS752" s="11"/>
      <c r="BT752" s="11"/>
      <c r="BU752" s="11"/>
      <c r="BV752" s="11"/>
      <c r="BW752" s="11"/>
      <c r="BX752" s="11"/>
      <c r="BY752" s="11"/>
      <c r="BZ752" s="11"/>
      <c r="CA752" s="11"/>
      <c r="CB752" s="11"/>
      <c r="CC752" s="11"/>
      <c r="CD752" s="11"/>
      <c r="CE752" s="11"/>
      <c r="CF752" s="11"/>
      <c r="CG752" s="11"/>
      <c r="CH752" s="11"/>
      <c r="CI752" s="11"/>
      <c r="CJ752" s="11"/>
      <c r="CK752" s="11"/>
      <c r="CL752" s="11"/>
      <c r="CM752" s="11"/>
      <c r="CN752" s="11"/>
      <c r="CO752" s="11"/>
      <c r="CP752" s="11"/>
      <c r="CQ752" s="11"/>
      <c r="CR752" s="11"/>
      <c r="CS752" s="11"/>
      <c r="CT752" s="11"/>
      <c r="CU752" s="11"/>
      <c r="CV752" s="11"/>
      <c r="CW752" s="11"/>
      <c r="CX752" s="11"/>
      <c r="CY752" s="11"/>
      <c r="CZ752" s="11"/>
      <c r="DA752" s="11"/>
      <c r="DB752" s="11"/>
      <c r="DC752" s="11"/>
      <c r="DD752" s="11"/>
      <c r="DF752" s="11">
        <f t="shared" ref="DF752:DF814" si="39">I752</f>
        <v>19</v>
      </c>
      <c r="DG752" s="11">
        <f t="shared" ref="DG752:DG814" si="40">J752</f>
        <v>19</v>
      </c>
      <c r="DH752" s="20">
        <f t="shared" ca="1" si="38"/>
        <v>0</v>
      </c>
      <c r="DI752" s="11">
        <v>1</v>
      </c>
    </row>
    <row r="753" spans="1:113" x14ac:dyDescent="0.25">
      <c r="A753" s="11" t="s">
        <v>57</v>
      </c>
      <c r="B753" s="11" t="s">
        <v>56</v>
      </c>
      <c r="C753" s="11" t="s">
        <v>33</v>
      </c>
      <c r="D753" s="11" t="s">
        <v>56</v>
      </c>
      <c r="E753" s="11" t="s">
        <v>56</v>
      </c>
      <c r="F753" s="11" t="s">
        <v>56</v>
      </c>
      <c r="G753" s="11" t="s">
        <v>173</v>
      </c>
      <c r="H753" s="1">
        <v>42306</v>
      </c>
      <c r="I753" s="11">
        <v>19</v>
      </c>
      <c r="J753" s="11">
        <v>19</v>
      </c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"/>
      <c r="BD753" s="11"/>
      <c r="BE753" s="11"/>
      <c r="BF753" s="11"/>
      <c r="BG753" s="11"/>
      <c r="BI753" s="11"/>
      <c r="BJ753" s="11"/>
      <c r="BK753" s="11"/>
      <c r="BL753" s="11"/>
      <c r="BM753" s="11"/>
      <c r="BN753" s="11"/>
      <c r="BO753" s="11"/>
      <c r="BP753" s="11"/>
      <c r="BQ753" s="11"/>
      <c r="BR753" s="11"/>
      <c r="BS753" s="11"/>
      <c r="BT753" s="11"/>
      <c r="BU753" s="11"/>
      <c r="BV753" s="11"/>
      <c r="BW753" s="11"/>
      <c r="BX753" s="11"/>
      <c r="BY753" s="11"/>
      <c r="BZ753" s="11"/>
      <c r="CA753" s="11"/>
      <c r="CB753" s="11"/>
      <c r="CC753" s="11"/>
      <c r="CD753" s="11"/>
      <c r="CE753" s="11"/>
      <c r="CF753" s="11"/>
      <c r="CG753" s="11"/>
      <c r="CH753" s="11"/>
      <c r="CI753" s="11"/>
      <c r="CJ753" s="11"/>
      <c r="CK753" s="11"/>
      <c r="CL753" s="11"/>
      <c r="CM753" s="11"/>
      <c r="CN753" s="11"/>
      <c r="CO753" s="11"/>
      <c r="CP753" s="11"/>
      <c r="CQ753" s="11"/>
      <c r="CR753" s="11"/>
      <c r="CS753" s="11"/>
      <c r="CT753" s="11"/>
      <c r="CU753" s="11"/>
      <c r="CV753" s="11"/>
      <c r="CW753" s="11"/>
      <c r="CX753" s="11"/>
      <c r="CY753" s="11"/>
      <c r="CZ753" s="11"/>
      <c r="DA753" s="11"/>
      <c r="DB753" s="11"/>
      <c r="DC753" s="11"/>
      <c r="DD753" s="11"/>
      <c r="DF753" s="11">
        <f t="shared" si="39"/>
        <v>19</v>
      </c>
      <c r="DG753" s="11">
        <f t="shared" si="40"/>
        <v>19</v>
      </c>
      <c r="DH753" s="20">
        <f t="shared" ca="1" si="38"/>
        <v>0</v>
      </c>
      <c r="DI753" s="11">
        <v>1</v>
      </c>
    </row>
    <row r="754" spans="1:113" x14ac:dyDescent="0.25">
      <c r="A754" s="11" t="s">
        <v>57</v>
      </c>
      <c r="B754" s="11" t="s">
        <v>56</v>
      </c>
      <c r="C754" s="11" t="s">
        <v>33</v>
      </c>
      <c r="D754" s="11" t="s">
        <v>56</v>
      </c>
      <c r="E754" s="11" t="s">
        <v>56</v>
      </c>
      <c r="F754" s="11" t="s">
        <v>56</v>
      </c>
      <c r="G754" s="11" t="s">
        <v>173</v>
      </c>
      <c r="H754" s="1">
        <v>42307</v>
      </c>
      <c r="I754" s="11">
        <v>19</v>
      </c>
      <c r="J754" s="11">
        <v>19</v>
      </c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"/>
      <c r="BD754" s="11"/>
      <c r="BE754" s="11"/>
      <c r="BF754" s="11"/>
      <c r="BG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  <c r="BS754" s="11"/>
      <c r="BT754" s="11"/>
      <c r="BU754" s="11"/>
      <c r="BV754" s="11"/>
      <c r="BW754" s="11"/>
      <c r="BX754" s="11"/>
      <c r="BY754" s="11"/>
      <c r="BZ754" s="11"/>
      <c r="CA754" s="11"/>
      <c r="CB754" s="11"/>
      <c r="CC754" s="11"/>
      <c r="CD754" s="11"/>
      <c r="CE754" s="11"/>
      <c r="CF754" s="11"/>
      <c r="CG754" s="11"/>
      <c r="CH754" s="11"/>
      <c r="CI754" s="11"/>
      <c r="CJ754" s="11"/>
      <c r="CK754" s="11"/>
      <c r="CL754" s="11"/>
      <c r="CM754" s="11"/>
      <c r="CN754" s="11"/>
      <c r="CO754" s="11"/>
      <c r="CP754" s="11"/>
      <c r="CQ754" s="11"/>
      <c r="CR754" s="11"/>
      <c r="CS754" s="11"/>
      <c r="CT754" s="11"/>
      <c r="CU754" s="11"/>
      <c r="CV754" s="11"/>
      <c r="CW754" s="11"/>
      <c r="CX754" s="11"/>
      <c r="CY754" s="11"/>
      <c r="CZ754" s="11"/>
      <c r="DA754" s="11"/>
      <c r="DB754" s="11"/>
      <c r="DC754" s="11"/>
      <c r="DD754" s="11"/>
      <c r="DF754" s="11">
        <f t="shared" si="39"/>
        <v>19</v>
      </c>
      <c r="DG754" s="11">
        <f t="shared" si="40"/>
        <v>19</v>
      </c>
      <c r="DH754" s="20">
        <f t="shared" ref="DH754:DH814" ca="1" si="41">(SUM(OFFSET($AJ754, 0, $DF754-1, 1, $DG754-$DF754+1))-SUM(OFFSET($K754, 0, $DF754-1, 1, $DG754-$DF754+1)))/($DG754-$DF754+1)</f>
        <v>0</v>
      </c>
      <c r="DI754" s="11">
        <v>1</v>
      </c>
    </row>
    <row r="755" spans="1:113" x14ac:dyDescent="0.25">
      <c r="A755" s="11" t="s">
        <v>57</v>
      </c>
      <c r="B755" s="11" t="s">
        <v>56</v>
      </c>
      <c r="C755" s="11" t="s">
        <v>33</v>
      </c>
      <c r="D755" s="11" t="s">
        <v>56</v>
      </c>
      <c r="E755" s="11" t="s">
        <v>56</v>
      </c>
      <c r="F755" s="11" t="s">
        <v>56</v>
      </c>
      <c r="G755" s="11" t="s">
        <v>174</v>
      </c>
      <c r="H755" s="1">
        <v>41947</v>
      </c>
      <c r="I755" s="11">
        <v>19</v>
      </c>
      <c r="J755" s="11">
        <v>19</v>
      </c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I755" s="11"/>
      <c r="BJ755" s="11"/>
      <c r="BK755" s="11"/>
      <c r="BL755" s="11"/>
      <c r="BM755" s="11"/>
      <c r="BN755" s="11"/>
      <c r="BO755" s="11"/>
      <c r="BP755" s="11"/>
      <c r="BQ755" s="11"/>
      <c r="BR755" s="11"/>
      <c r="BS755" s="11"/>
      <c r="BT755" s="11"/>
      <c r="BU755" s="11"/>
      <c r="BV755" s="11"/>
      <c r="BW755" s="11"/>
      <c r="BX755" s="11"/>
      <c r="BY755" s="11"/>
      <c r="BZ755" s="11"/>
      <c r="CA755" s="11"/>
      <c r="CB755" s="11"/>
      <c r="CC755" s="11"/>
      <c r="CD755" s="11"/>
      <c r="CE755" s="11"/>
      <c r="CF755" s="11"/>
      <c r="CG755" s="11"/>
      <c r="CH755" s="11"/>
      <c r="CI755" s="11"/>
      <c r="CJ755" s="11"/>
      <c r="CK755" s="11"/>
      <c r="CL755" s="11"/>
      <c r="CM755" s="11"/>
      <c r="CN755" s="11"/>
      <c r="CO755" s="11"/>
      <c r="CP755" s="11"/>
      <c r="CQ755" s="11"/>
      <c r="CR755" s="11"/>
      <c r="CS755" s="11"/>
      <c r="CT755" s="11"/>
      <c r="CU755" s="11"/>
      <c r="CV755" s="11"/>
      <c r="CW755" s="11"/>
      <c r="CX755" s="11"/>
      <c r="CY755" s="11"/>
      <c r="CZ755" s="11"/>
      <c r="DA755" s="11"/>
      <c r="DB755" s="11"/>
      <c r="DC755" s="11"/>
      <c r="DD755" s="11"/>
      <c r="DF755" s="11">
        <f t="shared" si="39"/>
        <v>19</v>
      </c>
      <c r="DG755" s="11">
        <f t="shared" si="40"/>
        <v>19</v>
      </c>
      <c r="DH755" s="20">
        <f t="shared" ca="1" si="41"/>
        <v>0</v>
      </c>
      <c r="DI755" s="11">
        <v>1</v>
      </c>
    </row>
    <row r="756" spans="1:113" x14ac:dyDescent="0.25">
      <c r="A756" s="11" t="s">
        <v>57</v>
      </c>
      <c r="B756" s="11" t="s">
        <v>56</v>
      </c>
      <c r="C756" s="11" t="s">
        <v>33</v>
      </c>
      <c r="D756" s="11" t="s">
        <v>56</v>
      </c>
      <c r="E756" s="11" t="s">
        <v>56</v>
      </c>
      <c r="F756" s="11" t="s">
        <v>56</v>
      </c>
      <c r="G756" s="11" t="s">
        <v>174</v>
      </c>
      <c r="H756" s="1">
        <v>41948</v>
      </c>
      <c r="I756" s="11">
        <v>18</v>
      </c>
      <c r="J756" s="11">
        <v>19</v>
      </c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  <c r="BD756" s="11"/>
      <c r="BE756" s="11"/>
      <c r="BF756" s="11"/>
      <c r="BG756" s="11"/>
      <c r="BI756" s="11"/>
      <c r="BJ756" s="11"/>
      <c r="BK756" s="11"/>
      <c r="BL756" s="11"/>
      <c r="BM756" s="11"/>
      <c r="BN756" s="11"/>
      <c r="BO756" s="11"/>
      <c r="BP756" s="11"/>
      <c r="BQ756" s="11"/>
      <c r="BR756" s="11"/>
      <c r="BS756" s="11"/>
      <c r="BT756" s="11"/>
      <c r="BU756" s="11"/>
      <c r="BV756" s="11"/>
      <c r="BW756" s="11"/>
      <c r="BX756" s="11"/>
      <c r="BY756" s="11"/>
      <c r="BZ756" s="11"/>
      <c r="CA756" s="11"/>
      <c r="CB756" s="11"/>
      <c r="CC756" s="11"/>
      <c r="CD756" s="11"/>
      <c r="CE756" s="11"/>
      <c r="CF756" s="11"/>
      <c r="CG756" s="11"/>
      <c r="CH756" s="11"/>
      <c r="CI756" s="11"/>
      <c r="CJ756" s="11"/>
      <c r="CK756" s="11"/>
      <c r="CL756" s="11"/>
      <c r="CM756" s="11"/>
      <c r="CN756" s="11"/>
      <c r="CO756" s="11"/>
      <c r="CP756" s="11"/>
      <c r="CQ756" s="11"/>
      <c r="CR756" s="11"/>
      <c r="CS756" s="11"/>
      <c r="CT756" s="11"/>
      <c r="CU756" s="11"/>
      <c r="CV756" s="11"/>
      <c r="CW756" s="11"/>
      <c r="CX756" s="11"/>
      <c r="CY756" s="11"/>
      <c r="CZ756" s="11"/>
      <c r="DA756" s="11"/>
      <c r="DB756" s="11"/>
      <c r="DC756" s="11"/>
      <c r="DD756" s="11"/>
      <c r="DF756" s="11">
        <f t="shared" si="39"/>
        <v>18</v>
      </c>
      <c r="DG756" s="11">
        <f t="shared" si="40"/>
        <v>19</v>
      </c>
      <c r="DH756" s="20">
        <f t="shared" ca="1" si="41"/>
        <v>0</v>
      </c>
      <c r="DI756" s="11">
        <v>1</v>
      </c>
    </row>
    <row r="757" spans="1:113" x14ac:dyDescent="0.25">
      <c r="A757" s="11" t="s">
        <v>57</v>
      </c>
      <c r="B757" s="11" t="s">
        <v>56</v>
      </c>
      <c r="C757" s="11" t="s">
        <v>33</v>
      </c>
      <c r="D757" s="11" t="s">
        <v>56</v>
      </c>
      <c r="E757" s="11" t="s">
        <v>56</v>
      </c>
      <c r="F757" s="11" t="s">
        <v>56</v>
      </c>
      <c r="G757" s="11" t="s">
        <v>174</v>
      </c>
      <c r="H757" s="1">
        <v>41949</v>
      </c>
      <c r="I757" s="11">
        <v>17</v>
      </c>
      <c r="J757" s="11">
        <v>19</v>
      </c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"/>
      <c r="BD757" s="11"/>
      <c r="BE757" s="11"/>
      <c r="BF757" s="11"/>
      <c r="BG757" s="11"/>
      <c r="BI757" s="11"/>
      <c r="BJ757" s="11"/>
      <c r="BK757" s="11"/>
      <c r="BL757" s="11"/>
      <c r="BM757" s="11"/>
      <c r="BN757" s="11"/>
      <c r="BO757" s="11"/>
      <c r="BP757" s="11"/>
      <c r="BQ757" s="11"/>
      <c r="BR757" s="11"/>
      <c r="BS757" s="11"/>
      <c r="BT757" s="11"/>
      <c r="BU757" s="11"/>
      <c r="BV757" s="11"/>
      <c r="BW757" s="11"/>
      <c r="BX757" s="11"/>
      <c r="BY757" s="11"/>
      <c r="BZ757" s="11"/>
      <c r="CA757" s="11"/>
      <c r="CB757" s="11"/>
      <c r="CC757" s="11"/>
      <c r="CD757" s="11"/>
      <c r="CE757" s="11"/>
      <c r="CF757" s="11"/>
      <c r="CG757" s="11"/>
      <c r="CH757" s="11"/>
      <c r="CI757" s="11"/>
      <c r="CJ757" s="11"/>
      <c r="CK757" s="11"/>
      <c r="CL757" s="11"/>
      <c r="CM757" s="11"/>
      <c r="CN757" s="11"/>
      <c r="CO757" s="11"/>
      <c r="CP757" s="11"/>
      <c r="CQ757" s="11"/>
      <c r="CR757" s="11"/>
      <c r="CS757" s="11"/>
      <c r="CT757" s="11"/>
      <c r="CU757" s="11"/>
      <c r="CV757" s="11"/>
      <c r="CW757" s="11"/>
      <c r="CX757" s="11"/>
      <c r="CY757" s="11"/>
      <c r="CZ757" s="11"/>
      <c r="DA757" s="11"/>
      <c r="DB757" s="11"/>
      <c r="DC757" s="11"/>
      <c r="DD757" s="11"/>
      <c r="DF757" s="11">
        <f t="shared" si="39"/>
        <v>17</v>
      </c>
      <c r="DG757" s="11">
        <f t="shared" si="40"/>
        <v>19</v>
      </c>
      <c r="DH757" s="20">
        <f t="shared" ca="1" si="41"/>
        <v>0</v>
      </c>
      <c r="DI757" s="11">
        <v>1</v>
      </c>
    </row>
    <row r="758" spans="1:113" x14ac:dyDescent="0.25">
      <c r="A758" s="11" t="s">
        <v>57</v>
      </c>
      <c r="B758" s="11" t="s">
        <v>56</v>
      </c>
      <c r="C758" s="11" t="s">
        <v>33</v>
      </c>
      <c r="D758" s="11" t="s">
        <v>56</v>
      </c>
      <c r="E758" s="11" t="s">
        <v>56</v>
      </c>
      <c r="F758" s="11" t="s">
        <v>56</v>
      </c>
      <c r="G758" s="11" t="s">
        <v>174</v>
      </c>
      <c r="H758" s="1">
        <v>41950</v>
      </c>
      <c r="I758" s="11">
        <v>18</v>
      </c>
      <c r="J758" s="11">
        <v>19</v>
      </c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1"/>
      <c r="BD758" s="11"/>
      <c r="BE758" s="11"/>
      <c r="BF758" s="11"/>
      <c r="BG758" s="11"/>
      <c r="BI758" s="11"/>
      <c r="BJ758" s="11"/>
      <c r="BK758" s="11"/>
      <c r="BL758" s="11"/>
      <c r="BM758" s="11"/>
      <c r="BN758" s="11"/>
      <c r="BO758" s="11"/>
      <c r="BP758" s="11"/>
      <c r="BQ758" s="11"/>
      <c r="BR758" s="11"/>
      <c r="BS758" s="11"/>
      <c r="BT758" s="11"/>
      <c r="BU758" s="11"/>
      <c r="BV758" s="11"/>
      <c r="BW758" s="11"/>
      <c r="BX758" s="11"/>
      <c r="BY758" s="11"/>
      <c r="BZ758" s="11"/>
      <c r="CA758" s="11"/>
      <c r="CB758" s="11"/>
      <c r="CC758" s="11"/>
      <c r="CD758" s="11"/>
      <c r="CE758" s="11"/>
      <c r="CF758" s="11"/>
      <c r="CG758" s="11"/>
      <c r="CH758" s="11"/>
      <c r="CI758" s="11"/>
      <c r="CJ758" s="11"/>
      <c r="CK758" s="11"/>
      <c r="CL758" s="11"/>
      <c r="CM758" s="11"/>
      <c r="CN758" s="11"/>
      <c r="CO758" s="11"/>
      <c r="CP758" s="11"/>
      <c r="CQ758" s="11"/>
      <c r="CR758" s="11"/>
      <c r="CS758" s="11"/>
      <c r="CT758" s="11"/>
      <c r="CU758" s="11"/>
      <c r="CV758" s="11"/>
      <c r="CW758" s="11"/>
      <c r="CX758" s="11"/>
      <c r="CY758" s="11"/>
      <c r="CZ758" s="11"/>
      <c r="DA758" s="11"/>
      <c r="DB758" s="11"/>
      <c r="DC758" s="11"/>
      <c r="DD758" s="11"/>
      <c r="DF758" s="11">
        <f t="shared" si="39"/>
        <v>18</v>
      </c>
      <c r="DG758" s="11">
        <f t="shared" si="40"/>
        <v>19</v>
      </c>
      <c r="DH758" s="20">
        <f t="shared" ca="1" si="41"/>
        <v>0</v>
      </c>
      <c r="DI758" s="11">
        <v>1</v>
      </c>
    </row>
    <row r="759" spans="1:113" x14ac:dyDescent="0.25">
      <c r="A759" s="11" t="s">
        <v>57</v>
      </c>
      <c r="B759" s="11" t="s">
        <v>56</v>
      </c>
      <c r="C759" s="11" t="s">
        <v>33</v>
      </c>
      <c r="D759" s="11" t="s">
        <v>56</v>
      </c>
      <c r="E759" s="11" t="s">
        <v>56</v>
      </c>
      <c r="F759" s="11" t="s">
        <v>56</v>
      </c>
      <c r="G759" s="11" t="s">
        <v>174</v>
      </c>
      <c r="H759" s="1">
        <v>41953</v>
      </c>
      <c r="I759" s="11">
        <v>18</v>
      </c>
      <c r="J759" s="11">
        <v>19</v>
      </c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J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1"/>
      <c r="BD759" s="11"/>
      <c r="BE759" s="11"/>
      <c r="BF759" s="11"/>
      <c r="BG759" s="11"/>
      <c r="BI759" s="11"/>
      <c r="BJ759" s="11"/>
      <c r="BK759" s="11"/>
      <c r="BL759" s="11"/>
      <c r="BM759" s="11"/>
      <c r="BN759" s="11"/>
      <c r="BO759" s="11"/>
      <c r="BP759" s="11"/>
      <c r="BQ759" s="11"/>
      <c r="BR759" s="11"/>
      <c r="BS759" s="11"/>
      <c r="BT759" s="11"/>
      <c r="BU759" s="11"/>
      <c r="BV759" s="11"/>
      <c r="BW759" s="11"/>
      <c r="BX759" s="11"/>
      <c r="BY759" s="11"/>
      <c r="BZ759" s="11"/>
      <c r="CA759" s="11"/>
      <c r="CB759" s="11"/>
      <c r="CC759" s="11"/>
      <c r="CD759" s="11"/>
      <c r="CE759" s="11"/>
      <c r="CF759" s="11"/>
      <c r="CG759" s="11"/>
      <c r="CH759" s="11"/>
      <c r="CI759" s="11"/>
      <c r="CJ759" s="11"/>
      <c r="CK759" s="11"/>
      <c r="CL759" s="11"/>
      <c r="CM759" s="11"/>
      <c r="CN759" s="11"/>
      <c r="CO759" s="11"/>
      <c r="CP759" s="11"/>
      <c r="CQ759" s="11"/>
      <c r="CR759" s="11"/>
      <c r="CS759" s="11"/>
      <c r="CT759" s="11"/>
      <c r="CU759" s="11"/>
      <c r="CV759" s="11"/>
      <c r="CW759" s="11"/>
      <c r="CX759" s="11"/>
      <c r="CY759" s="11"/>
      <c r="CZ759" s="11"/>
      <c r="DA759" s="11"/>
      <c r="DB759" s="11"/>
      <c r="DC759" s="11"/>
      <c r="DD759" s="11"/>
      <c r="DF759" s="11">
        <f t="shared" si="39"/>
        <v>18</v>
      </c>
      <c r="DG759" s="11">
        <f t="shared" si="40"/>
        <v>19</v>
      </c>
      <c r="DH759" s="20">
        <f t="shared" ca="1" si="41"/>
        <v>0</v>
      </c>
      <c r="DI759" s="11">
        <v>1</v>
      </c>
    </row>
    <row r="760" spans="1:113" x14ac:dyDescent="0.25">
      <c r="A760" s="11" t="s">
        <v>57</v>
      </c>
      <c r="B760" s="11" t="s">
        <v>56</v>
      </c>
      <c r="C760" s="11" t="s">
        <v>33</v>
      </c>
      <c r="D760" s="11" t="s">
        <v>56</v>
      </c>
      <c r="E760" s="11" t="s">
        <v>56</v>
      </c>
      <c r="F760" s="11" t="s">
        <v>56</v>
      </c>
      <c r="G760" s="11" t="s">
        <v>174</v>
      </c>
      <c r="H760" s="1">
        <v>41956</v>
      </c>
      <c r="I760" s="11">
        <v>18</v>
      </c>
      <c r="J760" s="11">
        <v>19</v>
      </c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J760" s="11"/>
      <c r="AK760" s="11"/>
      <c r="AL760" s="11"/>
      <c r="AM760" s="11"/>
      <c r="AN760" s="11"/>
      <c r="AO760" s="11"/>
      <c r="AP760" s="11"/>
      <c r="AQ760" s="11"/>
      <c r="AR760" s="11"/>
      <c r="AS760" s="11"/>
      <c r="AT760" s="11"/>
      <c r="AU760" s="11"/>
      <c r="AV760" s="11"/>
      <c r="AW760" s="11"/>
      <c r="AX760" s="11"/>
      <c r="AY760" s="11"/>
      <c r="AZ760" s="11"/>
      <c r="BA760" s="11"/>
      <c r="BB760" s="11"/>
      <c r="BC760" s="11"/>
      <c r="BD760" s="11"/>
      <c r="BE760" s="11"/>
      <c r="BF760" s="11"/>
      <c r="BG760" s="11"/>
      <c r="BI760" s="11"/>
      <c r="BJ760" s="11"/>
      <c r="BK760" s="11"/>
      <c r="BL760" s="11"/>
      <c r="BM760" s="11"/>
      <c r="BN760" s="11"/>
      <c r="BO760" s="11"/>
      <c r="BP760" s="11"/>
      <c r="BQ760" s="11"/>
      <c r="BR760" s="11"/>
      <c r="BS760" s="11"/>
      <c r="BT760" s="11"/>
      <c r="BU760" s="11"/>
      <c r="BV760" s="11"/>
      <c r="BW760" s="11"/>
      <c r="BX760" s="11"/>
      <c r="BY760" s="11"/>
      <c r="BZ760" s="11"/>
      <c r="CA760" s="11"/>
      <c r="CB760" s="11"/>
      <c r="CC760" s="11"/>
      <c r="CD760" s="11"/>
      <c r="CE760" s="11"/>
      <c r="CF760" s="11"/>
      <c r="CG760" s="11"/>
      <c r="CH760" s="11"/>
      <c r="CI760" s="11"/>
      <c r="CJ760" s="11"/>
      <c r="CK760" s="11"/>
      <c r="CL760" s="11"/>
      <c r="CM760" s="11"/>
      <c r="CN760" s="11"/>
      <c r="CO760" s="11"/>
      <c r="CP760" s="11"/>
      <c r="CQ760" s="11"/>
      <c r="CR760" s="11"/>
      <c r="CS760" s="11"/>
      <c r="CT760" s="11"/>
      <c r="CU760" s="11"/>
      <c r="CV760" s="11"/>
      <c r="CW760" s="11"/>
      <c r="CX760" s="11"/>
      <c r="CY760" s="11"/>
      <c r="CZ760" s="11"/>
      <c r="DA760" s="11"/>
      <c r="DB760" s="11"/>
      <c r="DC760" s="11"/>
      <c r="DD760" s="11"/>
      <c r="DF760" s="11">
        <f t="shared" si="39"/>
        <v>18</v>
      </c>
      <c r="DG760" s="11">
        <f t="shared" si="40"/>
        <v>19</v>
      </c>
      <c r="DH760" s="20">
        <f t="shared" ca="1" si="41"/>
        <v>0</v>
      </c>
      <c r="DI760" s="11">
        <v>1</v>
      </c>
    </row>
    <row r="761" spans="1:113" x14ac:dyDescent="0.25">
      <c r="A761" s="11" t="s">
        <v>57</v>
      </c>
      <c r="B761" s="11" t="s">
        <v>56</v>
      </c>
      <c r="C761" s="11" t="s">
        <v>33</v>
      </c>
      <c r="D761" s="11" t="s">
        <v>56</v>
      </c>
      <c r="E761" s="11" t="s">
        <v>56</v>
      </c>
      <c r="F761" s="11" t="s">
        <v>56</v>
      </c>
      <c r="G761" s="11" t="s">
        <v>174</v>
      </c>
      <c r="H761" s="1">
        <v>41963</v>
      </c>
      <c r="I761" s="11">
        <v>18</v>
      </c>
      <c r="J761" s="11">
        <v>18</v>
      </c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/>
      <c r="BB761" s="11"/>
      <c r="BC761" s="11"/>
      <c r="BD761" s="11"/>
      <c r="BE761" s="11"/>
      <c r="BF761" s="11"/>
      <c r="BG761" s="11"/>
      <c r="BI761" s="11"/>
      <c r="BJ761" s="11"/>
      <c r="BK761" s="11"/>
      <c r="BL761" s="11"/>
      <c r="BM761" s="11"/>
      <c r="BN761" s="11"/>
      <c r="BO761" s="11"/>
      <c r="BP761" s="11"/>
      <c r="BQ761" s="11"/>
      <c r="BR761" s="11"/>
      <c r="BS761" s="11"/>
      <c r="BT761" s="11"/>
      <c r="BU761" s="11"/>
      <c r="BV761" s="11"/>
      <c r="BW761" s="11"/>
      <c r="BX761" s="11"/>
      <c r="BY761" s="11"/>
      <c r="BZ761" s="11"/>
      <c r="CA761" s="11"/>
      <c r="CB761" s="11"/>
      <c r="CC761" s="11"/>
      <c r="CD761" s="11"/>
      <c r="CE761" s="11"/>
      <c r="CF761" s="11"/>
      <c r="CG761" s="11"/>
      <c r="CH761" s="11"/>
      <c r="CI761" s="11"/>
      <c r="CJ761" s="11"/>
      <c r="CK761" s="11"/>
      <c r="CL761" s="11"/>
      <c r="CM761" s="11"/>
      <c r="CN761" s="11"/>
      <c r="CO761" s="11"/>
      <c r="CP761" s="11"/>
      <c r="CQ761" s="11"/>
      <c r="CR761" s="11"/>
      <c r="CS761" s="11"/>
      <c r="CT761" s="11"/>
      <c r="CU761" s="11"/>
      <c r="CV761" s="11"/>
      <c r="CW761" s="11"/>
      <c r="CX761" s="11"/>
      <c r="CY761" s="11"/>
      <c r="CZ761" s="11"/>
      <c r="DA761" s="11"/>
      <c r="DB761" s="11"/>
      <c r="DC761" s="11"/>
      <c r="DD761" s="11"/>
      <c r="DF761" s="11">
        <f t="shared" si="39"/>
        <v>18</v>
      </c>
      <c r="DG761" s="11">
        <f t="shared" si="40"/>
        <v>18</v>
      </c>
      <c r="DH761" s="20">
        <f t="shared" ca="1" si="41"/>
        <v>0</v>
      </c>
      <c r="DI761" s="11">
        <v>1</v>
      </c>
    </row>
    <row r="762" spans="1:113" x14ac:dyDescent="0.25">
      <c r="A762" s="11" t="s">
        <v>57</v>
      </c>
      <c r="B762" s="11" t="s">
        <v>56</v>
      </c>
      <c r="C762" s="11" t="s">
        <v>33</v>
      </c>
      <c r="D762" s="11" t="s">
        <v>56</v>
      </c>
      <c r="E762" s="11" t="s">
        <v>56</v>
      </c>
      <c r="F762" s="11" t="s">
        <v>56</v>
      </c>
      <c r="G762" s="11" t="s">
        <v>174</v>
      </c>
      <c r="H762" s="1">
        <v>41975</v>
      </c>
      <c r="I762" s="11">
        <v>18</v>
      </c>
      <c r="J762" s="11">
        <v>18</v>
      </c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"/>
      <c r="BD762" s="11"/>
      <c r="BE762" s="11"/>
      <c r="BF762" s="11"/>
      <c r="BG762" s="11"/>
      <c r="BI762" s="11"/>
      <c r="BJ762" s="11"/>
      <c r="BK762" s="11"/>
      <c r="BL762" s="11"/>
      <c r="BM762" s="11"/>
      <c r="BN762" s="11"/>
      <c r="BO762" s="11"/>
      <c r="BP762" s="11"/>
      <c r="BQ762" s="11"/>
      <c r="BR762" s="11"/>
      <c r="BS762" s="11"/>
      <c r="BT762" s="11"/>
      <c r="BU762" s="11"/>
      <c r="BV762" s="11"/>
      <c r="BW762" s="11"/>
      <c r="BX762" s="11"/>
      <c r="BY762" s="11"/>
      <c r="BZ762" s="11"/>
      <c r="CA762" s="11"/>
      <c r="CB762" s="11"/>
      <c r="CC762" s="11"/>
      <c r="CD762" s="11"/>
      <c r="CE762" s="11"/>
      <c r="CF762" s="11"/>
      <c r="CG762" s="11"/>
      <c r="CH762" s="11"/>
      <c r="CI762" s="11"/>
      <c r="CJ762" s="11"/>
      <c r="CK762" s="11"/>
      <c r="CL762" s="11"/>
      <c r="CM762" s="11"/>
      <c r="CN762" s="11"/>
      <c r="CO762" s="11"/>
      <c r="CP762" s="11"/>
      <c r="CQ762" s="11"/>
      <c r="CR762" s="11"/>
      <c r="CS762" s="11"/>
      <c r="CT762" s="11"/>
      <c r="CU762" s="11"/>
      <c r="CV762" s="11"/>
      <c r="CW762" s="11"/>
      <c r="CX762" s="11"/>
      <c r="CY762" s="11"/>
      <c r="CZ762" s="11"/>
      <c r="DA762" s="11"/>
      <c r="DB762" s="11"/>
      <c r="DC762" s="11"/>
      <c r="DD762" s="11"/>
      <c r="DF762" s="11">
        <f t="shared" si="39"/>
        <v>18</v>
      </c>
      <c r="DG762" s="11">
        <f t="shared" si="40"/>
        <v>18</v>
      </c>
      <c r="DH762" s="20">
        <f t="shared" ca="1" si="41"/>
        <v>0</v>
      </c>
      <c r="DI762" s="11">
        <v>1</v>
      </c>
    </row>
    <row r="763" spans="1:113" x14ac:dyDescent="0.25">
      <c r="A763" s="11" t="s">
        <v>57</v>
      </c>
      <c r="B763" s="11" t="s">
        <v>56</v>
      </c>
      <c r="C763" s="11" t="s">
        <v>33</v>
      </c>
      <c r="D763" s="11" t="s">
        <v>56</v>
      </c>
      <c r="E763" s="11" t="s">
        <v>56</v>
      </c>
      <c r="F763" s="11" t="s">
        <v>56</v>
      </c>
      <c r="G763" s="11" t="s">
        <v>174</v>
      </c>
      <c r="H763" s="1">
        <v>41976</v>
      </c>
      <c r="I763" s="11">
        <v>18</v>
      </c>
      <c r="J763" s="11">
        <v>18</v>
      </c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11"/>
      <c r="AV763" s="11"/>
      <c r="AW763" s="11"/>
      <c r="AX763" s="11"/>
      <c r="AY763" s="11"/>
      <c r="AZ763" s="11"/>
      <c r="BA763" s="11"/>
      <c r="BB763" s="11"/>
      <c r="BC763" s="11"/>
      <c r="BD763" s="11"/>
      <c r="BE763" s="11"/>
      <c r="BF763" s="11"/>
      <c r="BG763" s="11"/>
      <c r="BI763" s="11"/>
      <c r="BJ763" s="11"/>
      <c r="BK763" s="11"/>
      <c r="BL763" s="11"/>
      <c r="BM763" s="11"/>
      <c r="BN763" s="11"/>
      <c r="BO763" s="11"/>
      <c r="BP763" s="11"/>
      <c r="BQ763" s="11"/>
      <c r="BR763" s="11"/>
      <c r="BS763" s="11"/>
      <c r="BT763" s="11"/>
      <c r="BU763" s="11"/>
      <c r="BV763" s="11"/>
      <c r="BW763" s="11"/>
      <c r="BX763" s="11"/>
      <c r="BY763" s="11"/>
      <c r="BZ763" s="11"/>
      <c r="CA763" s="11"/>
      <c r="CB763" s="11"/>
      <c r="CC763" s="11"/>
      <c r="CD763" s="11"/>
      <c r="CE763" s="11"/>
      <c r="CF763" s="11"/>
      <c r="CG763" s="11"/>
      <c r="CH763" s="11"/>
      <c r="CI763" s="11"/>
      <c r="CJ763" s="11"/>
      <c r="CK763" s="11"/>
      <c r="CL763" s="11"/>
      <c r="CM763" s="11"/>
      <c r="CN763" s="11"/>
      <c r="CO763" s="11"/>
      <c r="CP763" s="11"/>
      <c r="CQ763" s="11"/>
      <c r="CR763" s="11"/>
      <c r="CS763" s="11"/>
      <c r="CT763" s="11"/>
      <c r="CU763" s="11"/>
      <c r="CV763" s="11"/>
      <c r="CW763" s="11"/>
      <c r="CX763" s="11"/>
      <c r="CY763" s="11"/>
      <c r="CZ763" s="11"/>
      <c r="DA763" s="11"/>
      <c r="DB763" s="11"/>
      <c r="DC763" s="11"/>
      <c r="DD763" s="11"/>
      <c r="DF763" s="11">
        <f t="shared" si="39"/>
        <v>18</v>
      </c>
      <c r="DG763" s="11">
        <f t="shared" si="40"/>
        <v>18</v>
      </c>
      <c r="DH763" s="20">
        <f t="shared" ca="1" si="41"/>
        <v>0</v>
      </c>
      <c r="DI763" s="11">
        <v>1</v>
      </c>
    </row>
    <row r="764" spans="1:113" x14ac:dyDescent="0.25">
      <c r="A764" s="11" t="s">
        <v>57</v>
      </c>
      <c r="B764" s="11" t="s">
        <v>56</v>
      </c>
      <c r="C764" s="11" t="s">
        <v>33</v>
      </c>
      <c r="D764" s="11" t="s">
        <v>56</v>
      </c>
      <c r="E764" s="11" t="s">
        <v>56</v>
      </c>
      <c r="F764" s="11" t="s">
        <v>56</v>
      </c>
      <c r="G764" s="11" t="s">
        <v>174</v>
      </c>
      <c r="H764" s="1">
        <v>41978</v>
      </c>
      <c r="I764" s="11">
        <v>18</v>
      </c>
      <c r="J764" s="11">
        <v>18</v>
      </c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  <c r="AU764" s="11"/>
      <c r="AV764" s="11"/>
      <c r="AW764" s="11"/>
      <c r="AX764" s="11"/>
      <c r="AY764" s="11"/>
      <c r="AZ764" s="11"/>
      <c r="BA764" s="11"/>
      <c r="BB764" s="11"/>
      <c r="BC764" s="11"/>
      <c r="BD764" s="11"/>
      <c r="BE764" s="11"/>
      <c r="BF764" s="11"/>
      <c r="BG764" s="11"/>
      <c r="BI764" s="11"/>
      <c r="BJ764" s="11"/>
      <c r="BK764" s="11"/>
      <c r="BL764" s="11"/>
      <c r="BM764" s="11"/>
      <c r="BN764" s="11"/>
      <c r="BO764" s="11"/>
      <c r="BP764" s="11"/>
      <c r="BQ764" s="11"/>
      <c r="BR764" s="11"/>
      <c r="BS764" s="11"/>
      <c r="BT764" s="11"/>
      <c r="BU764" s="11"/>
      <c r="BV764" s="11"/>
      <c r="BW764" s="11"/>
      <c r="BX764" s="11"/>
      <c r="BY764" s="11"/>
      <c r="BZ764" s="11"/>
      <c r="CA764" s="11"/>
      <c r="CB764" s="11"/>
      <c r="CC764" s="11"/>
      <c r="CD764" s="11"/>
      <c r="CE764" s="11"/>
      <c r="CF764" s="11"/>
      <c r="CG764" s="11"/>
      <c r="CH764" s="11"/>
      <c r="CI764" s="11"/>
      <c r="CJ764" s="11"/>
      <c r="CK764" s="11"/>
      <c r="CL764" s="11"/>
      <c r="CM764" s="11"/>
      <c r="CN764" s="11"/>
      <c r="CO764" s="11"/>
      <c r="CP764" s="11"/>
      <c r="CQ764" s="11"/>
      <c r="CR764" s="11"/>
      <c r="CS764" s="11"/>
      <c r="CT764" s="11"/>
      <c r="CU764" s="11"/>
      <c r="CV764" s="11"/>
      <c r="CW764" s="11"/>
      <c r="CX764" s="11"/>
      <c r="CY764" s="11"/>
      <c r="CZ764" s="11"/>
      <c r="DA764" s="11"/>
      <c r="DB764" s="11"/>
      <c r="DC764" s="11"/>
      <c r="DD764" s="11"/>
      <c r="DF764" s="11">
        <f t="shared" si="39"/>
        <v>18</v>
      </c>
      <c r="DG764" s="11">
        <f t="shared" si="40"/>
        <v>18</v>
      </c>
      <c r="DH764" s="20">
        <f t="shared" ca="1" si="41"/>
        <v>0</v>
      </c>
      <c r="DI764" s="11">
        <v>1</v>
      </c>
    </row>
    <row r="765" spans="1:113" x14ac:dyDescent="0.25">
      <c r="A765" s="11" t="s">
        <v>57</v>
      </c>
      <c r="B765" s="11" t="s">
        <v>56</v>
      </c>
      <c r="C765" s="11" t="s">
        <v>33</v>
      </c>
      <c r="D765" s="11" t="s">
        <v>56</v>
      </c>
      <c r="E765" s="11" t="s">
        <v>56</v>
      </c>
      <c r="F765" s="11" t="s">
        <v>56</v>
      </c>
      <c r="G765" s="11" t="s">
        <v>174</v>
      </c>
      <c r="H765" s="1">
        <v>41981</v>
      </c>
      <c r="I765" s="11">
        <v>18</v>
      </c>
      <c r="J765" s="11">
        <v>18</v>
      </c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1"/>
      <c r="BD765" s="11"/>
      <c r="BE765" s="11"/>
      <c r="BF765" s="11"/>
      <c r="BG765" s="11"/>
      <c r="BI765" s="11"/>
      <c r="BJ765" s="11"/>
      <c r="BK765" s="11"/>
      <c r="BL765" s="11"/>
      <c r="BM765" s="11"/>
      <c r="BN765" s="11"/>
      <c r="BO765" s="11"/>
      <c r="BP765" s="11"/>
      <c r="BQ765" s="11"/>
      <c r="BR765" s="11"/>
      <c r="BS765" s="11"/>
      <c r="BT765" s="11"/>
      <c r="BU765" s="11"/>
      <c r="BV765" s="11"/>
      <c r="BW765" s="11"/>
      <c r="BX765" s="11"/>
      <c r="BY765" s="11"/>
      <c r="BZ765" s="11"/>
      <c r="CA765" s="11"/>
      <c r="CB765" s="11"/>
      <c r="CC765" s="11"/>
      <c r="CD765" s="11"/>
      <c r="CE765" s="11"/>
      <c r="CF765" s="11"/>
      <c r="CG765" s="11"/>
      <c r="CH765" s="11"/>
      <c r="CI765" s="11"/>
      <c r="CJ765" s="11"/>
      <c r="CK765" s="11"/>
      <c r="CL765" s="11"/>
      <c r="CM765" s="11"/>
      <c r="CN765" s="11"/>
      <c r="CO765" s="11"/>
      <c r="CP765" s="11"/>
      <c r="CQ765" s="11"/>
      <c r="CR765" s="11"/>
      <c r="CS765" s="11"/>
      <c r="CT765" s="11"/>
      <c r="CU765" s="11"/>
      <c r="CV765" s="11"/>
      <c r="CW765" s="11"/>
      <c r="CX765" s="11"/>
      <c r="CY765" s="11"/>
      <c r="CZ765" s="11"/>
      <c r="DA765" s="11"/>
      <c r="DB765" s="11"/>
      <c r="DC765" s="11"/>
      <c r="DD765" s="11"/>
      <c r="DF765" s="11">
        <f t="shared" si="39"/>
        <v>18</v>
      </c>
      <c r="DG765" s="11">
        <f t="shared" si="40"/>
        <v>18</v>
      </c>
      <c r="DH765" s="20">
        <f t="shared" ca="1" si="41"/>
        <v>0</v>
      </c>
      <c r="DI765" s="11">
        <v>1</v>
      </c>
    </row>
    <row r="766" spans="1:113" x14ac:dyDescent="0.25">
      <c r="A766" s="11" t="s">
        <v>57</v>
      </c>
      <c r="B766" s="11" t="s">
        <v>56</v>
      </c>
      <c r="C766" s="11" t="s">
        <v>33</v>
      </c>
      <c r="D766" s="11" t="s">
        <v>56</v>
      </c>
      <c r="E766" s="11" t="s">
        <v>56</v>
      </c>
      <c r="F766" s="11" t="s">
        <v>56</v>
      </c>
      <c r="G766" s="11" t="s">
        <v>174</v>
      </c>
      <c r="H766" s="1">
        <v>42018</v>
      </c>
      <c r="I766" s="11">
        <v>18</v>
      </c>
      <c r="J766" s="11">
        <v>18</v>
      </c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J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  <c r="AU766" s="11"/>
      <c r="AV766" s="11"/>
      <c r="AW766" s="11"/>
      <c r="AX766" s="11"/>
      <c r="AY766" s="11"/>
      <c r="AZ766" s="11"/>
      <c r="BA766" s="11"/>
      <c r="BB766" s="11"/>
      <c r="BC766" s="11"/>
      <c r="BD766" s="11"/>
      <c r="BE766" s="11"/>
      <c r="BF766" s="11"/>
      <c r="BG766" s="11"/>
      <c r="BI766" s="11"/>
      <c r="BJ766" s="11"/>
      <c r="BK766" s="11"/>
      <c r="BL766" s="11"/>
      <c r="BM766" s="11"/>
      <c r="BN766" s="11"/>
      <c r="BO766" s="11"/>
      <c r="BP766" s="11"/>
      <c r="BQ766" s="11"/>
      <c r="BR766" s="11"/>
      <c r="BS766" s="11"/>
      <c r="BT766" s="11"/>
      <c r="BU766" s="11"/>
      <c r="BV766" s="11"/>
      <c r="BW766" s="11"/>
      <c r="BX766" s="11"/>
      <c r="BY766" s="11"/>
      <c r="BZ766" s="11"/>
      <c r="CA766" s="11"/>
      <c r="CB766" s="11"/>
      <c r="CC766" s="11"/>
      <c r="CD766" s="11"/>
      <c r="CE766" s="11"/>
      <c r="CF766" s="11"/>
      <c r="CG766" s="11"/>
      <c r="CH766" s="11"/>
      <c r="CI766" s="11"/>
      <c r="CJ766" s="11"/>
      <c r="CK766" s="11"/>
      <c r="CL766" s="11"/>
      <c r="CM766" s="11"/>
      <c r="CN766" s="11"/>
      <c r="CO766" s="11"/>
      <c r="CP766" s="11"/>
      <c r="CQ766" s="11"/>
      <c r="CR766" s="11"/>
      <c r="CS766" s="11"/>
      <c r="CT766" s="11"/>
      <c r="CU766" s="11"/>
      <c r="CV766" s="11"/>
      <c r="CW766" s="11"/>
      <c r="CX766" s="11"/>
      <c r="CY766" s="11"/>
      <c r="CZ766" s="11"/>
      <c r="DA766" s="11"/>
      <c r="DB766" s="11"/>
      <c r="DC766" s="11"/>
      <c r="DD766" s="11"/>
      <c r="DF766" s="11">
        <f t="shared" si="39"/>
        <v>18</v>
      </c>
      <c r="DG766" s="11">
        <f t="shared" si="40"/>
        <v>18</v>
      </c>
      <c r="DH766" s="20">
        <f t="shared" ca="1" si="41"/>
        <v>0</v>
      </c>
      <c r="DI766" s="11">
        <v>1</v>
      </c>
    </row>
    <row r="767" spans="1:113" x14ac:dyDescent="0.25">
      <c r="A767" s="11" t="s">
        <v>57</v>
      </c>
      <c r="B767" s="11" t="s">
        <v>56</v>
      </c>
      <c r="C767" s="11" t="s">
        <v>33</v>
      </c>
      <c r="D767" s="11" t="s">
        <v>56</v>
      </c>
      <c r="E767" s="11" t="s">
        <v>56</v>
      </c>
      <c r="F767" s="11" t="s">
        <v>56</v>
      </c>
      <c r="G767" s="11" t="s">
        <v>174</v>
      </c>
      <c r="H767" s="1">
        <v>42033</v>
      </c>
      <c r="I767" s="11">
        <v>18</v>
      </c>
      <c r="J767" s="11">
        <v>18</v>
      </c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1"/>
      <c r="BD767" s="11"/>
      <c r="BE767" s="11"/>
      <c r="BF767" s="11"/>
      <c r="BG767" s="11"/>
      <c r="BI767" s="11"/>
      <c r="BJ767" s="11"/>
      <c r="BK767" s="11"/>
      <c r="BL767" s="11"/>
      <c r="BM767" s="11"/>
      <c r="BN767" s="11"/>
      <c r="BO767" s="11"/>
      <c r="BP767" s="11"/>
      <c r="BQ767" s="11"/>
      <c r="BR767" s="11"/>
      <c r="BS767" s="11"/>
      <c r="BT767" s="11"/>
      <c r="BU767" s="11"/>
      <c r="BV767" s="11"/>
      <c r="BW767" s="11"/>
      <c r="BX767" s="11"/>
      <c r="BY767" s="11"/>
      <c r="BZ767" s="11"/>
      <c r="CA767" s="11"/>
      <c r="CB767" s="11"/>
      <c r="CC767" s="11"/>
      <c r="CD767" s="11"/>
      <c r="CE767" s="11"/>
      <c r="CF767" s="11"/>
      <c r="CG767" s="11"/>
      <c r="CH767" s="11"/>
      <c r="CI767" s="11"/>
      <c r="CJ767" s="11"/>
      <c r="CK767" s="11"/>
      <c r="CL767" s="11"/>
      <c r="CM767" s="11"/>
      <c r="CN767" s="11"/>
      <c r="CO767" s="11"/>
      <c r="CP767" s="11"/>
      <c r="CQ767" s="11"/>
      <c r="CR767" s="11"/>
      <c r="CS767" s="11"/>
      <c r="CT767" s="11"/>
      <c r="CU767" s="11"/>
      <c r="CV767" s="11"/>
      <c r="CW767" s="11"/>
      <c r="CX767" s="11"/>
      <c r="CY767" s="11"/>
      <c r="CZ767" s="11"/>
      <c r="DA767" s="11"/>
      <c r="DB767" s="11"/>
      <c r="DC767" s="11"/>
      <c r="DD767" s="11"/>
      <c r="DF767" s="11">
        <f t="shared" si="39"/>
        <v>18</v>
      </c>
      <c r="DG767" s="11">
        <f t="shared" si="40"/>
        <v>18</v>
      </c>
      <c r="DH767" s="20">
        <f t="shared" ca="1" si="41"/>
        <v>0</v>
      </c>
      <c r="DI767" s="11">
        <v>1</v>
      </c>
    </row>
    <row r="768" spans="1:113" x14ac:dyDescent="0.25">
      <c r="A768" s="11" t="s">
        <v>57</v>
      </c>
      <c r="B768" s="11" t="s">
        <v>56</v>
      </c>
      <c r="C768" s="11" t="s">
        <v>33</v>
      </c>
      <c r="D768" s="11" t="s">
        <v>56</v>
      </c>
      <c r="E768" s="11" t="s">
        <v>56</v>
      </c>
      <c r="F768" s="11" t="s">
        <v>56</v>
      </c>
      <c r="G768" s="11" t="s">
        <v>174</v>
      </c>
      <c r="H768" s="1">
        <v>42034</v>
      </c>
      <c r="I768" s="11">
        <v>18</v>
      </c>
      <c r="J768" s="11">
        <v>19</v>
      </c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"/>
      <c r="BD768" s="11"/>
      <c r="BE768" s="11"/>
      <c r="BF768" s="11"/>
      <c r="BG768" s="11"/>
      <c r="BI768" s="11"/>
      <c r="BJ768" s="11"/>
      <c r="BK768" s="11"/>
      <c r="BL768" s="11"/>
      <c r="BM768" s="11"/>
      <c r="BN768" s="11"/>
      <c r="BO768" s="11"/>
      <c r="BP768" s="11"/>
      <c r="BQ768" s="11"/>
      <c r="BR768" s="11"/>
      <c r="BS768" s="11"/>
      <c r="BT768" s="11"/>
      <c r="BU768" s="11"/>
      <c r="BV768" s="11"/>
      <c r="BW768" s="11"/>
      <c r="BX768" s="11"/>
      <c r="BY768" s="11"/>
      <c r="BZ768" s="11"/>
      <c r="CA768" s="11"/>
      <c r="CB768" s="11"/>
      <c r="CC768" s="11"/>
      <c r="CD768" s="11"/>
      <c r="CE768" s="11"/>
      <c r="CF768" s="11"/>
      <c r="CG768" s="11"/>
      <c r="CH768" s="11"/>
      <c r="CI768" s="11"/>
      <c r="CJ768" s="11"/>
      <c r="CK768" s="11"/>
      <c r="CL768" s="11"/>
      <c r="CM768" s="11"/>
      <c r="CN768" s="11"/>
      <c r="CO768" s="11"/>
      <c r="CP768" s="11"/>
      <c r="CQ768" s="11"/>
      <c r="CR768" s="11"/>
      <c r="CS768" s="11"/>
      <c r="CT768" s="11"/>
      <c r="CU768" s="11"/>
      <c r="CV768" s="11"/>
      <c r="CW768" s="11"/>
      <c r="CX768" s="11"/>
      <c r="CY768" s="11"/>
      <c r="CZ768" s="11"/>
      <c r="DA768" s="11"/>
      <c r="DB768" s="11"/>
      <c r="DC768" s="11"/>
      <c r="DD768" s="11"/>
      <c r="DF768" s="11">
        <f t="shared" si="39"/>
        <v>18</v>
      </c>
      <c r="DG768" s="11">
        <f t="shared" si="40"/>
        <v>19</v>
      </c>
      <c r="DH768" s="20">
        <f t="shared" ca="1" si="41"/>
        <v>0</v>
      </c>
      <c r="DI768" s="11">
        <v>1</v>
      </c>
    </row>
    <row r="769" spans="1:113" x14ac:dyDescent="0.25">
      <c r="A769" s="11" t="s">
        <v>57</v>
      </c>
      <c r="B769" s="11" t="s">
        <v>56</v>
      </c>
      <c r="C769" s="11" t="s">
        <v>33</v>
      </c>
      <c r="D769" s="11" t="s">
        <v>56</v>
      </c>
      <c r="E769" s="11" t="s">
        <v>56</v>
      </c>
      <c r="F769" s="11" t="s">
        <v>56</v>
      </c>
      <c r="G769" s="11" t="s">
        <v>174</v>
      </c>
      <c r="H769" s="1">
        <v>42037</v>
      </c>
      <c r="I769" s="11">
        <v>18</v>
      </c>
      <c r="J769" s="11">
        <v>19</v>
      </c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  <c r="AU769" s="11"/>
      <c r="AV769" s="11"/>
      <c r="AW769" s="11"/>
      <c r="AX769" s="11"/>
      <c r="AY769" s="11"/>
      <c r="AZ769" s="11"/>
      <c r="BA769" s="11"/>
      <c r="BB769" s="11"/>
      <c r="BC769" s="11"/>
      <c r="BD769" s="11"/>
      <c r="BE769" s="11"/>
      <c r="BF769" s="11"/>
      <c r="BG769" s="11"/>
      <c r="BI769" s="11"/>
      <c r="BJ769" s="11"/>
      <c r="BK769" s="11"/>
      <c r="BL769" s="11"/>
      <c r="BM769" s="11"/>
      <c r="BN769" s="11"/>
      <c r="BO769" s="11"/>
      <c r="BP769" s="11"/>
      <c r="BQ769" s="11"/>
      <c r="BR769" s="11"/>
      <c r="BS769" s="11"/>
      <c r="BT769" s="11"/>
      <c r="BU769" s="11"/>
      <c r="BV769" s="11"/>
      <c r="BW769" s="11"/>
      <c r="BX769" s="11"/>
      <c r="BY769" s="11"/>
      <c r="BZ769" s="11"/>
      <c r="CA769" s="11"/>
      <c r="CB769" s="11"/>
      <c r="CC769" s="11"/>
      <c r="CD769" s="11"/>
      <c r="CE769" s="11"/>
      <c r="CF769" s="11"/>
      <c r="CG769" s="11"/>
      <c r="CH769" s="11"/>
      <c r="CI769" s="11"/>
      <c r="CJ769" s="11"/>
      <c r="CK769" s="11"/>
      <c r="CL769" s="11"/>
      <c r="CM769" s="11"/>
      <c r="CN769" s="11"/>
      <c r="CO769" s="11"/>
      <c r="CP769" s="11"/>
      <c r="CQ769" s="11"/>
      <c r="CR769" s="11"/>
      <c r="CS769" s="11"/>
      <c r="CT769" s="11"/>
      <c r="CU769" s="11"/>
      <c r="CV769" s="11"/>
      <c r="CW769" s="11"/>
      <c r="CX769" s="11"/>
      <c r="CY769" s="11"/>
      <c r="CZ769" s="11"/>
      <c r="DA769" s="11"/>
      <c r="DB769" s="11"/>
      <c r="DC769" s="11"/>
      <c r="DD769" s="11"/>
      <c r="DF769" s="11">
        <f t="shared" si="39"/>
        <v>18</v>
      </c>
      <c r="DG769" s="11">
        <f t="shared" si="40"/>
        <v>19</v>
      </c>
      <c r="DH769" s="20">
        <f t="shared" ca="1" si="41"/>
        <v>0</v>
      </c>
      <c r="DI769" s="11">
        <v>1</v>
      </c>
    </row>
    <row r="770" spans="1:113" x14ac:dyDescent="0.25">
      <c r="A770" s="11" t="s">
        <v>57</v>
      </c>
      <c r="B770" s="11" t="s">
        <v>56</v>
      </c>
      <c r="C770" s="11" t="s">
        <v>33</v>
      </c>
      <c r="D770" s="11" t="s">
        <v>56</v>
      </c>
      <c r="E770" s="11" t="s">
        <v>56</v>
      </c>
      <c r="F770" s="11" t="s">
        <v>56</v>
      </c>
      <c r="G770" s="11" t="s">
        <v>174</v>
      </c>
      <c r="H770" s="1">
        <v>42038</v>
      </c>
      <c r="I770" s="11">
        <v>18</v>
      </c>
      <c r="J770" s="11">
        <v>19</v>
      </c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1"/>
      <c r="BD770" s="11"/>
      <c r="BE770" s="11"/>
      <c r="BF770" s="11"/>
      <c r="BG770" s="11"/>
      <c r="BI770" s="11"/>
      <c r="BJ770" s="11"/>
      <c r="BK770" s="11"/>
      <c r="BL770" s="11"/>
      <c r="BM770" s="11"/>
      <c r="BN770" s="11"/>
      <c r="BO770" s="11"/>
      <c r="BP770" s="11"/>
      <c r="BQ770" s="11"/>
      <c r="BR770" s="11"/>
      <c r="BS770" s="11"/>
      <c r="BT770" s="11"/>
      <c r="BU770" s="11"/>
      <c r="BV770" s="11"/>
      <c r="BW770" s="11"/>
      <c r="BX770" s="11"/>
      <c r="BY770" s="11"/>
      <c r="BZ770" s="11"/>
      <c r="CA770" s="11"/>
      <c r="CB770" s="11"/>
      <c r="CC770" s="11"/>
      <c r="CD770" s="11"/>
      <c r="CE770" s="11"/>
      <c r="CF770" s="11"/>
      <c r="CG770" s="11"/>
      <c r="CH770" s="11"/>
      <c r="CI770" s="11"/>
      <c r="CJ770" s="11"/>
      <c r="CK770" s="11"/>
      <c r="CL770" s="11"/>
      <c r="CM770" s="11"/>
      <c r="CN770" s="11"/>
      <c r="CO770" s="11"/>
      <c r="CP770" s="11"/>
      <c r="CQ770" s="11"/>
      <c r="CR770" s="11"/>
      <c r="CS770" s="11"/>
      <c r="CT770" s="11"/>
      <c r="CU770" s="11"/>
      <c r="CV770" s="11"/>
      <c r="CW770" s="11"/>
      <c r="CX770" s="11"/>
      <c r="CY770" s="11"/>
      <c r="CZ770" s="11"/>
      <c r="DA770" s="11"/>
      <c r="DB770" s="11"/>
      <c r="DC770" s="11"/>
      <c r="DD770" s="11"/>
      <c r="DF770" s="11">
        <f t="shared" si="39"/>
        <v>18</v>
      </c>
      <c r="DG770" s="11">
        <f t="shared" si="40"/>
        <v>19</v>
      </c>
      <c r="DH770" s="20">
        <f t="shared" ca="1" si="41"/>
        <v>0</v>
      </c>
      <c r="DI770" s="11">
        <v>1</v>
      </c>
    </row>
    <row r="771" spans="1:113" x14ac:dyDescent="0.25">
      <c r="A771" s="11" t="s">
        <v>57</v>
      </c>
      <c r="B771" s="11" t="s">
        <v>56</v>
      </c>
      <c r="C771" s="11" t="s">
        <v>33</v>
      </c>
      <c r="D771" s="11" t="s">
        <v>56</v>
      </c>
      <c r="E771" s="11" t="s">
        <v>56</v>
      </c>
      <c r="F771" s="11" t="s">
        <v>56</v>
      </c>
      <c r="G771" s="11" t="s">
        <v>174</v>
      </c>
      <c r="H771" s="1">
        <v>42039</v>
      </c>
      <c r="I771" s="11">
        <v>19</v>
      </c>
      <c r="J771" s="11">
        <v>19</v>
      </c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"/>
      <c r="BD771" s="11"/>
      <c r="BE771" s="11"/>
      <c r="BF771" s="11"/>
      <c r="BG771" s="11"/>
      <c r="BI771" s="11"/>
      <c r="BJ771" s="11"/>
      <c r="BK771" s="11"/>
      <c r="BL771" s="11"/>
      <c r="BM771" s="11"/>
      <c r="BN771" s="11"/>
      <c r="BO771" s="11"/>
      <c r="BP771" s="11"/>
      <c r="BQ771" s="11"/>
      <c r="BR771" s="11"/>
      <c r="BS771" s="11"/>
      <c r="BT771" s="11"/>
      <c r="BU771" s="11"/>
      <c r="BV771" s="11"/>
      <c r="BW771" s="11"/>
      <c r="BX771" s="11"/>
      <c r="BY771" s="11"/>
      <c r="BZ771" s="11"/>
      <c r="CA771" s="11"/>
      <c r="CB771" s="11"/>
      <c r="CC771" s="11"/>
      <c r="CD771" s="11"/>
      <c r="CE771" s="11"/>
      <c r="CF771" s="11"/>
      <c r="CG771" s="11"/>
      <c r="CH771" s="11"/>
      <c r="CI771" s="11"/>
      <c r="CJ771" s="11"/>
      <c r="CK771" s="11"/>
      <c r="CL771" s="11"/>
      <c r="CM771" s="11"/>
      <c r="CN771" s="11"/>
      <c r="CO771" s="11"/>
      <c r="CP771" s="11"/>
      <c r="CQ771" s="11"/>
      <c r="CR771" s="11"/>
      <c r="CS771" s="11"/>
      <c r="CT771" s="11"/>
      <c r="CU771" s="11"/>
      <c r="CV771" s="11"/>
      <c r="CW771" s="11"/>
      <c r="CX771" s="11"/>
      <c r="CY771" s="11"/>
      <c r="CZ771" s="11"/>
      <c r="DA771" s="11"/>
      <c r="DB771" s="11"/>
      <c r="DC771" s="11"/>
      <c r="DD771" s="11"/>
      <c r="DF771" s="11">
        <f t="shared" si="39"/>
        <v>19</v>
      </c>
      <c r="DG771" s="11">
        <f t="shared" si="40"/>
        <v>19</v>
      </c>
      <c r="DH771" s="20">
        <f t="shared" ca="1" si="41"/>
        <v>0</v>
      </c>
      <c r="DI771" s="11">
        <v>1</v>
      </c>
    </row>
    <row r="772" spans="1:113" x14ac:dyDescent="0.25">
      <c r="A772" s="11" t="s">
        <v>57</v>
      </c>
      <c r="B772" s="11" t="s">
        <v>56</v>
      </c>
      <c r="C772" s="11" t="s">
        <v>33</v>
      </c>
      <c r="D772" s="11" t="s">
        <v>56</v>
      </c>
      <c r="E772" s="11" t="s">
        <v>56</v>
      </c>
      <c r="F772" s="11" t="s">
        <v>56</v>
      </c>
      <c r="G772" s="11" t="s">
        <v>174</v>
      </c>
      <c r="H772" s="1">
        <v>42040</v>
      </c>
      <c r="I772" s="11">
        <v>19</v>
      </c>
      <c r="J772" s="11">
        <v>19</v>
      </c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J772" s="11"/>
      <c r="AK772" s="11"/>
      <c r="AL772" s="11"/>
      <c r="AM772" s="11"/>
      <c r="AN772" s="11"/>
      <c r="AO772" s="11"/>
      <c r="AP772" s="11"/>
      <c r="AQ772" s="11"/>
      <c r="AR772" s="11"/>
      <c r="AS772" s="11"/>
      <c r="AT772" s="11"/>
      <c r="AU772" s="11"/>
      <c r="AV772" s="11"/>
      <c r="AW772" s="11"/>
      <c r="AX772" s="11"/>
      <c r="AY772" s="11"/>
      <c r="AZ772" s="11"/>
      <c r="BA772" s="11"/>
      <c r="BB772" s="11"/>
      <c r="BC772" s="11"/>
      <c r="BD772" s="11"/>
      <c r="BE772" s="11"/>
      <c r="BF772" s="11"/>
      <c r="BG772" s="11"/>
      <c r="BI772" s="11"/>
      <c r="BJ772" s="11"/>
      <c r="BK772" s="11"/>
      <c r="BL772" s="11"/>
      <c r="BM772" s="11"/>
      <c r="BN772" s="11"/>
      <c r="BO772" s="11"/>
      <c r="BP772" s="11"/>
      <c r="BQ772" s="11"/>
      <c r="BR772" s="11"/>
      <c r="BS772" s="11"/>
      <c r="BT772" s="11"/>
      <c r="BU772" s="11"/>
      <c r="BV772" s="11"/>
      <c r="BW772" s="11"/>
      <c r="BX772" s="11"/>
      <c r="BY772" s="11"/>
      <c r="BZ772" s="11"/>
      <c r="CA772" s="11"/>
      <c r="CB772" s="11"/>
      <c r="CC772" s="11"/>
      <c r="CD772" s="11"/>
      <c r="CE772" s="11"/>
      <c r="CF772" s="11"/>
      <c r="CG772" s="11"/>
      <c r="CH772" s="11"/>
      <c r="CI772" s="11"/>
      <c r="CJ772" s="11"/>
      <c r="CK772" s="11"/>
      <c r="CL772" s="11"/>
      <c r="CM772" s="11"/>
      <c r="CN772" s="11"/>
      <c r="CO772" s="11"/>
      <c r="CP772" s="11"/>
      <c r="CQ772" s="11"/>
      <c r="CR772" s="11"/>
      <c r="CS772" s="11"/>
      <c r="CT772" s="11"/>
      <c r="CU772" s="11"/>
      <c r="CV772" s="11"/>
      <c r="CW772" s="11"/>
      <c r="CX772" s="11"/>
      <c r="CY772" s="11"/>
      <c r="CZ772" s="11"/>
      <c r="DA772" s="11"/>
      <c r="DB772" s="11"/>
      <c r="DC772" s="11"/>
      <c r="DD772" s="11"/>
      <c r="DF772" s="11">
        <f t="shared" si="39"/>
        <v>19</v>
      </c>
      <c r="DG772" s="11">
        <f t="shared" si="40"/>
        <v>19</v>
      </c>
      <c r="DH772" s="20">
        <f t="shared" ca="1" si="41"/>
        <v>0</v>
      </c>
      <c r="DI772" s="11">
        <v>1</v>
      </c>
    </row>
    <row r="773" spans="1:113" x14ac:dyDescent="0.25">
      <c r="A773" s="11" t="s">
        <v>57</v>
      </c>
      <c r="B773" s="11" t="s">
        <v>56</v>
      </c>
      <c r="C773" s="11" t="s">
        <v>33</v>
      </c>
      <c r="D773" s="11" t="s">
        <v>56</v>
      </c>
      <c r="E773" s="11" t="s">
        <v>56</v>
      </c>
      <c r="F773" s="11" t="s">
        <v>56</v>
      </c>
      <c r="G773" s="11" t="s">
        <v>174</v>
      </c>
      <c r="H773" s="1">
        <v>42044</v>
      </c>
      <c r="I773" s="11">
        <v>18</v>
      </c>
      <c r="J773" s="11">
        <v>19</v>
      </c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  <c r="AU773" s="11"/>
      <c r="AV773" s="11"/>
      <c r="AW773" s="11"/>
      <c r="AX773" s="11"/>
      <c r="AY773" s="11"/>
      <c r="AZ773" s="11"/>
      <c r="BA773" s="11"/>
      <c r="BB773" s="11"/>
      <c r="BC773" s="11"/>
      <c r="BD773" s="11"/>
      <c r="BE773" s="11"/>
      <c r="BF773" s="11"/>
      <c r="BG773" s="11"/>
      <c r="BI773" s="11"/>
      <c r="BJ773" s="11"/>
      <c r="BK773" s="11"/>
      <c r="BL773" s="11"/>
      <c r="BM773" s="11"/>
      <c r="BN773" s="11"/>
      <c r="BO773" s="11"/>
      <c r="BP773" s="11"/>
      <c r="BQ773" s="11"/>
      <c r="BR773" s="11"/>
      <c r="BS773" s="11"/>
      <c r="BT773" s="11"/>
      <c r="BU773" s="11"/>
      <c r="BV773" s="11"/>
      <c r="BW773" s="11"/>
      <c r="BX773" s="11"/>
      <c r="BY773" s="11"/>
      <c r="BZ773" s="11"/>
      <c r="CA773" s="11"/>
      <c r="CB773" s="11"/>
      <c r="CC773" s="11"/>
      <c r="CD773" s="11"/>
      <c r="CE773" s="11"/>
      <c r="CF773" s="11"/>
      <c r="CG773" s="11"/>
      <c r="CH773" s="11"/>
      <c r="CI773" s="11"/>
      <c r="CJ773" s="11"/>
      <c r="CK773" s="11"/>
      <c r="CL773" s="11"/>
      <c r="CM773" s="11"/>
      <c r="CN773" s="11"/>
      <c r="CO773" s="11"/>
      <c r="CP773" s="11"/>
      <c r="CQ773" s="11"/>
      <c r="CR773" s="11"/>
      <c r="CS773" s="11"/>
      <c r="CT773" s="11"/>
      <c r="CU773" s="11"/>
      <c r="CV773" s="11"/>
      <c r="CW773" s="11"/>
      <c r="CX773" s="11"/>
      <c r="CY773" s="11"/>
      <c r="CZ773" s="11"/>
      <c r="DA773" s="11"/>
      <c r="DB773" s="11"/>
      <c r="DC773" s="11"/>
      <c r="DD773" s="11"/>
      <c r="DF773" s="11">
        <f t="shared" si="39"/>
        <v>18</v>
      </c>
      <c r="DG773" s="11">
        <f t="shared" si="40"/>
        <v>19</v>
      </c>
      <c r="DH773" s="20">
        <f t="shared" ca="1" si="41"/>
        <v>0</v>
      </c>
      <c r="DI773" s="11">
        <v>1</v>
      </c>
    </row>
    <row r="774" spans="1:113" x14ac:dyDescent="0.25">
      <c r="A774" s="11" t="s">
        <v>57</v>
      </c>
      <c r="B774" s="11" t="s">
        <v>56</v>
      </c>
      <c r="C774" s="11" t="s">
        <v>33</v>
      </c>
      <c r="D774" s="11" t="s">
        <v>56</v>
      </c>
      <c r="E774" s="11" t="s">
        <v>56</v>
      </c>
      <c r="F774" s="11" t="s">
        <v>56</v>
      </c>
      <c r="G774" s="11" t="s">
        <v>174</v>
      </c>
      <c r="H774" s="1">
        <v>42045</v>
      </c>
      <c r="I774" s="11">
        <v>19</v>
      </c>
      <c r="J774" s="11">
        <v>19</v>
      </c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J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  <c r="AU774" s="11"/>
      <c r="AV774" s="11"/>
      <c r="AW774" s="11"/>
      <c r="AX774" s="11"/>
      <c r="AY774" s="11"/>
      <c r="AZ774" s="11"/>
      <c r="BA774" s="11"/>
      <c r="BB774" s="11"/>
      <c r="BC774" s="11"/>
      <c r="BD774" s="11"/>
      <c r="BE774" s="11"/>
      <c r="BF774" s="11"/>
      <c r="BG774" s="11"/>
      <c r="BI774" s="11"/>
      <c r="BJ774" s="11"/>
      <c r="BK774" s="11"/>
      <c r="BL774" s="11"/>
      <c r="BM774" s="11"/>
      <c r="BN774" s="11"/>
      <c r="BO774" s="11"/>
      <c r="BP774" s="11"/>
      <c r="BQ774" s="11"/>
      <c r="BR774" s="11"/>
      <c r="BS774" s="11"/>
      <c r="BT774" s="11"/>
      <c r="BU774" s="11"/>
      <c r="BV774" s="11"/>
      <c r="BW774" s="11"/>
      <c r="BX774" s="11"/>
      <c r="BY774" s="11"/>
      <c r="BZ774" s="11"/>
      <c r="CA774" s="11"/>
      <c r="CB774" s="11"/>
      <c r="CC774" s="11"/>
      <c r="CD774" s="11"/>
      <c r="CE774" s="11"/>
      <c r="CF774" s="11"/>
      <c r="CG774" s="11"/>
      <c r="CH774" s="11"/>
      <c r="CI774" s="11"/>
      <c r="CJ774" s="11"/>
      <c r="CK774" s="11"/>
      <c r="CL774" s="11"/>
      <c r="CM774" s="11"/>
      <c r="CN774" s="11"/>
      <c r="CO774" s="11"/>
      <c r="CP774" s="11"/>
      <c r="CQ774" s="11"/>
      <c r="CR774" s="11"/>
      <c r="CS774" s="11"/>
      <c r="CT774" s="11"/>
      <c r="CU774" s="11"/>
      <c r="CV774" s="11"/>
      <c r="CW774" s="11"/>
      <c r="CX774" s="11"/>
      <c r="CY774" s="11"/>
      <c r="CZ774" s="11"/>
      <c r="DA774" s="11"/>
      <c r="DB774" s="11"/>
      <c r="DC774" s="11"/>
      <c r="DD774" s="11"/>
      <c r="DF774" s="11">
        <f t="shared" si="39"/>
        <v>19</v>
      </c>
      <c r="DG774" s="11">
        <f t="shared" si="40"/>
        <v>19</v>
      </c>
      <c r="DH774" s="20">
        <f t="shared" ca="1" si="41"/>
        <v>0</v>
      </c>
      <c r="DI774" s="11">
        <v>1</v>
      </c>
    </row>
    <row r="775" spans="1:113" x14ac:dyDescent="0.25">
      <c r="A775" s="11" t="s">
        <v>57</v>
      </c>
      <c r="B775" s="11" t="s">
        <v>56</v>
      </c>
      <c r="C775" s="11" t="s">
        <v>33</v>
      </c>
      <c r="D775" s="11" t="s">
        <v>56</v>
      </c>
      <c r="E775" s="11" t="s">
        <v>56</v>
      </c>
      <c r="F775" s="11" t="s">
        <v>56</v>
      </c>
      <c r="G775" s="11" t="s">
        <v>174</v>
      </c>
      <c r="H775" s="1">
        <v>42046</v>
      </c>
      <c r="I775" s="11">
        <v>19</v>
      </c>
      <c r="J775" s="11">
        <v>19</v>
      </c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J775" s="11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  <c r="AU775" s="11"/>
      <c r="AV775" s="11"/>
      <c r="AW775" s="11"/>
      <c r="AX775" s="11"/>
      <c r="AY775" s="11"/>
      <c r="AZ775" s="11"/>
      <c r="BA775" s="11"/>
      <c r="BB775" s="11"/>
      <c r="BC775" s="11"/>
      <c r="BD775" s="11"/>
      <c r="BE775" s="11"/>
      <c r="BF775" s="11"/>
      <c r="BG775" s="11"/>
      <c r="BI775" s="11"/>
      <c r="BJ775" s="11"/>
      <c r="BK775" s="11"/>
      <c r="BL775" s="11"/>
      <c r="BM775" s="11"/>
      <c r="BN775" s="11"/>
      <c r="BO775" s="11"/>
      <c r="BP775" s="11"/>
      <c r="BQ775" s="11"/>
      <c r="BR775" s="11"/>
      <c r="BS775" s="11"/>
      <c r="BT775" s="11"/>
      <c r="BU775" s="11"/>
      <c r="BV775" s="11"/>
      <c r="BW775" s="11"/>
      <c r="BX775" s="11"/>
      <c r="BY775" s="11"/>
      <c r="BZ775" s="11"/>
      <c r="CA775" s="11"/>
      <c r="CB775" s="11"/>
      <c r="CC775" s="11"/>
      <c r="CD775" s="11"/>
      <c r="CE775" s="11"/>
      <c r="CF775" s="11"/>
      <c r="CG775" s="11"/>
      <c r="CH775" s="11"/>
      <c r="CI775" s="11"/>
      <c r="CJ775" s="11"/>
      <c r="CK775" s="11"/>
      <c r="CL775" s="11"/>
      <c r="CM775" s="11"/>
      <c r="CN775" s="11"/>
      <c r="CO775" s="11"/>
      <c r="CP775" s="11"/>
      <c r="CQ775" s="11"/>
      <c r="CR775" s="11"/>
      <c r="CS775" s="11"/>
      <c r="CT775" s="11"/>
      <c r="CU775" s="11"/>
      <c r="CV775" s="11"/>
      <c r="CW775" s="11"/>
      <c r="CX775" s="11"/>
      <c r="CY775" s="11"/>
      <c r="CZ775" s="11"/>
      <c r="DA775" s="11"/>
      <c r="DB775" s="11"/>
      <c r="DC775" s="11"/>
      <c r="DD775" s="11"/>
      <c r="DF775" s="11">
        <f t="shared" si="39"/>
        <v>19</v>
      </c>
      <c r="DG775" s="11">
        <f t="shared" si="40"/>
        <v>19</v>
      </c>
      <c r="DH775" s="20">
        <f t="shared" ca="1" si="41"/>
        <v>0</v>
      </c>
      <c r="DI775" s="11">
        <v>1</v>
      </c>
    </row>
    <row r="776" spans="1:113" x14ac:dyDescent="0.25">
      <c r="A776" s="11" t="s">
        <v>57</v>
      </c>
      <c r="B776" s="11" t="s">
        <v>56</v>
      </c>
      <c r="C776" s="11" t="s">
        <v>33</v>
      </c>
      <c r="D776" s="11" t="s">
        <v>56</v>
      </c>
      <c r="E776" s="11" t="s">
        <v>56</v>
      </c>
      <c r="F776" s="11" t="s">
        <v>56</v>
      </c>
      <c r="G776" s="11" t="s">
        <v>174</v>
      </c>
      <c r="H776" s="1">
        <v>42052</v>
      </c>
      <c r="I776" s="11">
        <v>19</v>
      </c>
      <c r="J776" s="11">
        <v>19</v>
      </c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J776" s="11"/>
      <c r="AK776" s="11"/>
      <c r="AL776" s="11"/>
      <c r="AM776" s="11"/>
      <c r="AN776" s="11"/>
      <c r="AO776" s="11"/>
      <c r="AP776" s="11"/>
      <c r="AQ776" s="11"/>
      <c r="AR776" s="11"/>
      <c r="AS776" s="11"/>
      <c r="AT776" s="11"/>
      <c r="AU776" s="11"/>
      <c r="AV776" s="11"/>
      <c r="AW776" s="11"/>
      <c r="AX776" s="11"/>
      <c r="AY776" s="11"/>
      <c r="AZ776" s="11"/>
      <c r="BA776" s="11"/>
      <c r="BB776" s="11"/>
      <c r="BC776" s="11"/>
      <c r="BD776" s="11"/>
      <c r="BE776" s="11"/>
      <c r="BF776" s="11"/>
      <c r="BG776" s="11"/>
      <c r="BI776" s="11"/>
      <c r="BJ776" s="11"/>
      <c r="BK776" s="11"/>
      <c r="BL776" s="11"/>
      <c r="BM776" s="11"/>
      <c r="BN776" s="11"/>
      <c r="BO776" s="11"/>
      <c r="BP776" s="11"/>
      <c r="BQ776" s="11"/>
      <c r="BR776" s="11"/>
      <c r="BS776" s="11"/>
      <c r="BT776" s="11"/>
      <c r="BU776" s="11"/>
      <c r="BV776" s="11"/>
      <c r="BW776" s="11"/>
      <c r="BX776" s="11"/>
      <c r="BY776" s="11"/>
      <c r="BZ776" s="11"/>
      <c r="CA776" s="11"/>
      <c r="CB776" s="11"/>
      <c r="CC776" s="11"/>
      <c r="CD776" s="11"/>
      <c r="CE776" s="11"/>
      <c r="CF776" s="11"/>
      <c r="CG776" s="11"/>
      <c r="CH776" s="11"/>
      <c r="CI776" s="11"/>
      <c r="CJ776" s="11"/>
      <c r="CK776" s="11"/>
      <c r="CL776" s="11"/>
      <c r="CM776" s="11"/>
      <c r="CN776" s="11"/>
      <c r="CO776" s="11"/>
      <c r="CP776" s="11"/>
      <c r="CQ776" s="11"/>
      <c r="CR776" s="11"/>
      <c r="CS776" s="11"/>
      <c r="CT776" s="11"/>
      <c r="CU776" s="11"/>
      <c r="CV776" s="11"/>
      <c r="CW776" s="11"/>
      <c r="CX776" s="11"/>
      <c r="CY776" s="11"/>
      <c r="CZ776" s="11"/>
      <c r="DA776" s="11"/>
      <c r="DB776" s="11"/>
      <c r="DC776" s="11"/>
      <c r="DD776" s="11"/>
      <c r="DF776" s="11">
        <f t="shared" si="39"/>
        <v>19</v>
      </c>
      <c r="DG776" s="11">
        <f t="shared" si="40"/>
        <v>19</v>
      </c>
      <c r="DH776" s="20">
        <f t="shared" ca="1" si="41"/>
        <v>0</v>
      </c>
      <c r="DI776" s="11">
        <v>1</v>
      </c>
    </row>
    <row r="777" spans="1:113" x14ac:dyDescent="0.25">
      <c r="A777" s="11" t="s">
        <v>57</v>
      </c>
      <c r="B777" s="11" t="s">
        <v>56</v>
      </c>
      <c r="C777" s="11" t="s">
        <v>33</v>
      </c>
      <c r="D777" s="11" t="s">
        <v>56</v>
      </c>
      <c r="E777" s="11" t="s">
        <v>56</v>
      </c>
      <c r="F777" s="11" t="s">
        <v>56</v>
      </c>
      <c r="G777" s="11" t="s">
        <v>174</v>
      </c>
      <c r="H777" s="1">
        <v>42053</v>
      </c>
      <c r="I777" s="11">
        <v>19</v>
      </c>
      <c r="J777" s="11">
        <v>19</v>
      </c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  <c r="AU777" s="11"/>
      <c r="AV777" s="11"/>
      <c r="AW777" s="11"/>
      <c r="AX777" s="11"/>
      <c r="AY777" s="11"/>
      <c r="AZ777" s="11"/>
      <c r="BA777" s="11"/>
      <c r="BB777" s="11"/>
      <c r="BC777" s="11"/>
      <c r="BD777" s="11"/>
      <c r="BE777" s="11"/>
      <c r="BF777" s="11"/>
      <c r="BG777" s="11"/>
      <c r="BI777" s="11"/>
      <c r="BJ777" s="11"/>
      <c r="BK777" s="11"/>
      <c r="BL777" s="11"/>
      <c r="BM777" s="11"/>
      <c r="BN777" s="11"/>
      <c r="BO777" s="11"/>
      <c r="BP777" s="11"/>
      <c r="BQ777" s="11"/>
      <c r="BR777" s="11"/>
      <c r="BS777" s="11"/>
      <c r="BT777" s="11"/>
      <c r="BU777" s="11"/>
      <c r="BV777" s="11"/>
      <c r="BW777" s="11"/>
      <c r="BX777" s="11"/>
      <c r="BY777" s="11"/>
      <c r="BZ777" s="11"/>
      <c r="CA777" s="11"/>
      <c r="CB777" s="11"/>
      <c r="CC777" s="11"/>
      <c r="CD777" s="11"/>
      <c r="CE777" s="11"/>
      <c r="CF777" s="11"/>
      <c r="CG777" s="11"/>
      <c r="CH777" s="11"/>
      <c r="CI777" s="11"/>
      <c r="CJ777" s="11"/>
      <c r="CK777" s="11"/>
      <c r="CL777" s="11"/>
      <c r="CM777" s="11"/>
      <c r="CN777" s="11"/>
      <c r="CO777" s="11"/>
      <c r="CP777" s="11"/>
      <c r="CQ777" s="11"/>
      <c r="CR777" s="11"/>
      <c r="CS777" s="11"/>
      <c r="CT777" s="11"/>
      <c r="CU777" s="11"/>
      <c r="CV777" s="11"/>
      <c r="CW777" s="11"/>
      <c r="CX777" s="11"/>
      <c r="CY777" s="11"/>
      <c r="CZ777" s="11"/>
      <c r="DA777" s="11"/>
      <c r="DB777" s="11"/>
      <c r="DC777" s="11"/>
      <c r="DD777" s="11"/>
      <c r="DF777" s="11">
        <f t="shared" si="39"/>
        <v>19</v>
      </c>
      <c r="DG777" s="11">
        <f t="shared" si="40"/>
        <v>19</v>
      </c>
      <c r="DH777" s="20">
        <f t="shared" ca="1" si="41"/>
        <v>0</v>
      </c>
      <c r="DI777" s="11">
        <v>1</v>
      </c>
    </row>
    <row r="778" spans="1:113" x14ac:dyDescent="0.25">
      <c r="A778" s="11" t="s">
        <v>57</v>
      </c>
      <c r="B778" s="11" t="s">
        <v>56</v>
      </c>
      <c r="C778" s="11" t="s">
        <v>33</v>
      </c>
      <c r="D778" s="11" t="s">
        <v>56</v>
      </c>
      <c r="E778" s="11" t="s">
        <v>56</v>
      </c>
      <c r="F778" s="11" t="s">
        <v>56</v>
      </c>
      <c r="G778" s="11" t="s">
        <v>174</v>
      </c>
      <c r="H778" s="1">
        <v>42181</v>
      </c>
      <c r="I778" s="11">
        <v>17</v>
      </c>
      <c r="J778" s="11">
        <v>19</v>
      </c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"/>
      <c r="BD778" s="11"/>
      <c r="BE778" s="11"/>
      <c r="BF778" s="11"/>
      <c r="BG778" s="11"/>
      <c r="BI778" s="11"/>
      <c r="BJ778" s="11"/>
      <c r="BK778" s="11"/>
      <c r="BL778" s="11"/>
      <c r="BM778" s="11"/>
      <c r="BN778" s="11"/>
      <c r="BO778" s="11"/>
      <c r="BP778" s="11"/>
      <c r="BQ778" s="11"/>
      <c r="BR778" s="11"/>
      <c r="BS778" s="11"/>
      <c r="BT778" s="11"/>
      <c r="BU778" s="11"/>
      <c r="BV778" s="11"/>
      <c r="BW778" s="11"/>
      <c r="BX778" s="11"/>
      <c r="BY778" s="11"/>
      <c r="BZ778" s="11"/>
      <c r="CA778" s="11"/>
      <c r="CB778" s="11"/>
      <c r="CC778" s="11"/>
      <c r="CD778" s="11"/>
      <c r="CE778" s="11"/>
      <c r="CF778" s="11"/>
      <c r="CG778" s="11"/>
      <c r="CH778" s="11"/>
      <c r="CI778" s="11"/>
      <c r="CJ778" s="11"/>
      <c r="CK778" s="11"/>
      <c r="CL778" s="11"/>
      <c r="CM778" s="11"/>
      <c r="CN778" s="11"/>
      <c r="CO778" s="11"/>
      <c r="CP778" s="11"/>
      <c r="CQ778" s="11"/>
      <c r="CR778" s="11"/>
      <c r="CS778" s="11"/>
      <c r="CT778" s="11"/>
      <c r="CU778" s="11"/>
      <c r="CV778" s="11"/>
      <c r="CW778" s="11"/>
      <c r="CX778" s="11"/>
      <c r="CY778" s="11"/>
      <c r="CZ778" s="11"/>
      <c r="DA778" s="11"/>
      <c r="DB778" s="11"/>
      <c r="DC778" s="11"/>
      <c r="DD778" s="11"/>
      <c r="DF778" s="11">
        <f t="shared" si="39"/>
        <v>17</v>
      </c>
      <c r="DG778" s="11">
        <f t="shared" si="40"/>
        <v>19</v>
      </c>
      <c r="DH778" s="20">
        <f t="shared" ca="1" si="41"/>
        <v>0</v>
      </c>
      <c r="DI778" s="11">
        <v>1</v>
      </c>
    </row>
    <row r="779" spans="1:113" x14ac:dyDescent="0.25">
      <c r="A779" s="11" t="s">
        <v>57</v>
      </c>
      <c r="B779" s="11" t="s">
        <v>56</v>
      </c>
      <c r="C779" s="11" t="s">
        <v>33</v>
      </c>
      <c r="D779" s="11" t="s">
        <v>56</v>
      </c>
      <c r="E779" s="11" t="s">
        <v>56</v>
      </c>
      <c r="F779" s="11" t="s">
        <v>56</v>
      </c>
      <c r="G779" s="11" t="s">
        <v>174</v>
      </c>
      <c r="H779" s="1">
        <v>42184</v>
      </c>
      <c r="I779" s="11">
        <v>19</v>
      </c>
      <c r="J779" s="11">
        <v>19</v>
      </c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  <c r="AU779" s="11"/>
      <c r="AV779" s="11"/>
      <c r="AW779" s="11"/>
      <c r="AX779" s="11"/>
      <c r="AY779" s="11"/>
      <c r="AZ779" s="11"/>
      <c r="BA779" s="11"/>
      <c r="BB779" s="11"/>
      <c r="BC779" s="11"/>
      <c r="BD779" s="11"/>
      <c r="BE779" s="11"/>
      <c r="BF779" s="11"/>
      <c r="BG779" s="11"/>
      <c r="BI779" s="11"/>
      <c r="BJ779" s="11"/>
      <c r="BK779" s="11"/>
      <c r="BL779" s="11"/>
      <c r="BM779" s="11"/>
      <c r="BN779" s="11"/>
      <c r="BO779" s="11"/>
      <c r="BP779" s="11"/>
      <c r="BQ779" s="11"/>
      <c r="BR779" s="11"/>
      <c r="BS779" s="11"/>
      <c r="BT779" s="11"/>
      <c r="BU779" s="11"/>
      <c r="BV779" s="11"/>
      <c r="BW779" s="11"/>
      <c r="BX779" s="11"/>
      <c r="BY779" s="11"/>
      <c r="BZ779" s="11"/>
      <c r="CA779" s="11"/>
      <c r="CB779" s="11"/>
      <c r="CC779" s="11"/>
      <c r="CD779" s="11"/>
      <c r="CE779" s="11"/>
      <c r="CF779" s="11"/>
      <c r="CG779" s="11"/>
      <c r="CH779" s="11"/>
      <c r="CI779" s="11"/>
      <c r="CJ779" s="11"/>
      <c r="CK779" s="11"/>
      <c r="CL779" s="11"/>
      <c r="CM779" s="11"/>
      <c r="CN779" s="11"/>
      <c r="CO779" s="11"/>
      <c r="CP779" s="11"/>
      <c r="CQ779" s="11"/>
      <c r="CR779" s="11"/>
      <c r="CS779" s="11"/>
      <c r="CT779" s="11"/>
      <c r="CU779" s="11"/>
      <c r="CV779" s="11"/>
      <c r="CW779" s="11"/>
      <c r="CX779" s="11"/>
      <c r="CY779" s="11"/>
      <c r="CZ779" s="11"/>
      <c r="DA779" s="11"/>
      <c r="DB779" s="11"/>
      <c r="DC779" s="11"/>
      <c r="DD779" s="11"/>
      <c r="DF779" s="11">
        <f t="shared" si="39"/>
        <v>19</v>
      </c>
      <c r="DG779" s="11">
        <f t="shared" si="40"/>
        <v>19</v>
      </c>
      <c r="DH779" s="20">
        <f t="shared" ca="1" si="41"/>
        <v>0</v>
      </c>
      <c r="DI779" s="11">
        <v>1</v>
      </c>
    </row>
    <row r="780" spans="1:113" x14ac:dyDescent="0.25">
      <c r="A780" s="11" t="s">
        <v>57</v>
      </c>
      <c r="B780" s="11" t="s">
        <v>56</v>
      </c>
      <c r="C780" s="11" t="s">
        <v>33</v>
      </c>
      <c r="D780" s="11" t="s">
        <v>56</v>
      </c>
      <c r="E780" s="11" t="s">
        <v>56</v>
      </c>
      <c r="F780" s="11" t="s">
        <v>56</v>
      </c>
      <c r="G780" s="11" t="s">
        <v>174</v>
      </c>
      <c r="H780" s="1">
        <v>42185</v>
      </c>
      <c r="I780" s="11">
        <v>16</v>
      </c>
      <c r="J780" s="11">
        <v>19</v>
      </c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  <c r="AU780" s="11"/>
      <c r="AV780" s="11"/>
      <c r="AW780" s="11"/>
      <c r="AX780" s="11"/>
      <c r="AY780" s="11"/>
      <c r="AZ780" s="11"/>
      <c r="BA780" s="11"/>
      <c r="BB780" s="11"/>
      <c r="BC780" s="11"/>
      <c r="BD780" s="11"/>
      <c r="BE780" s="11"/>
      <c r="BF780" s="11"/>
      <c r="BG780" s="11"/>
      <c r="BI780" s="11"/>
      <c r="BJ780" s="11"/>
      <c r="BK780" s="11"/>
      <c r="BL780" s="11"/>
      <c r="BM780" s="11"/>
      <c r="BN780" s="11"/>
      <c r="BO780" s="11"/>
      <c r="BP780" s="11"/>
      <c r="BQ780" s="11"/>
      <c r="BR780" s="11"/>
      <c r="BS780" s="11"/>
      <c r="BT780" s="11"/>
      <c r="BU780" s="11"/>
      <c r="BV780" s="11"/>
      <c r="BW780" s="11"/>
      <c r="BX780" s="11"/>
      <c r="BY780" s="11"/>
      <c r="BZ780" s="11"/>
      <c r="CA780" s="11"/>
      <c r="CB780" s="11"/>
      <c r="CC780" s="11"/>
      <c r="CD780" s="11"/>
      <c r="CE780" s="11"/>
      <c r="CF780" s="11"/>
      <c r="CG780" s="11"/>
      <c r="CH780" s="11"/>
      <c r="CI780" s="11"/>
      <c r="CJ780" s="11"/>
      <c r="CK780" s="11"/>
      <c r="CL780" s="11"/>
      <c r="CM780" s="11"/>
      <c r="CN780" s="11"/>
      <c r="CO780" s="11"/>
      <c r="CP780" s="11"/>
      <c r="CQ780" s="11"/>
      <c r="CR780" s="11"/>
      <c r="CS780" s="11"/>
      <c r="CT780" s="11"/>
      <c r="CU780" s="11"/>
      <c r="CV780" s="11"/>
      <c r="CW780" s="11"/>
      <c r="CX780" s="11"/>
      <c r="CY780" s="11"/>
      <c r="CZ780" s="11"/>
      <c r="DA780" s="11"/>
      <c r="DB780" s="11"/>
      <c r="DC780" s="11"/>
      <c r="DD780" s="11"/>
      <c r="DF780" s="11">
        <f t="shared" si="39"/>
        <v>16</v>
      </c>
      <c r="DG780" s="11">
        <f t="shared" si="40"/>
        <v>19</v>
      </c>
      <c r="DH780" s="20">
        <f t="shared" ca="1" si="41"/>
        <v>0</v>
      </c>
      <c r="DI780" s="11">
        <v>1</v>
      </c>
    </row>
    <row r="781" spans="1:113" x14ac:dyDescent="0.25">
      <c r="A781" s="11" t="s">
        <v>57</v>
      </c>
      <c r="B781" s="11" t="s">
        <v>56</v>
      </c>
      <c r="C781" s="11" t="s">
        <v>33</v>
      </c>
      <c r="D781" s="11" t="s">
        <v>56</v>
      </c>
      <c r="E781" s="11" t="s">
        <v>56</v>
      </c>
      <c r="F781" s="11" t="s">
        <v>56</v>
      </c>
      <c r="G781" s="11" t="s">
        <v>174</v>
      </c>
      <c r="H781" s="1">
        <v>42186</v>
      </c>
      <c r="I781" s="11">
        <v>16</v>
      </c>
      <c r="J781" s="11">
        <v>19</v>
      </c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  <c r="AU781" s="11"/>
      <c r="AV781" s="11"/>
      <c r="AW781" s="11"/>
      <c r="AX781" s="11"/>
      <c r="AY781" s="11"/>
      <c r="AZ781" s="11"/>
      <c r="BA781" s="11"/>
      <c r="BB781" s="11"/>
      <c r="BC781" s="11"/>
      <c r="BD781" s="11"/>
      <c r="BE781" s="11"/>
      <c r="BF781" s="11"/>
      <c r="BG781" s="11"/>
      <c r="BI781" s="11"/>
      <c r="BJ781" s="11"/>
      <c r="BK781" s="11"/>
      <c r="BL781" s="11"/>
      <c r="BM781" s="11"/>
      <c r="BN781" s="11"/>
      <c r="BO781" s="11"/>
      <c r="BP781" s="11"/>
      <c r="BQ781" s="11"/>
      <c r="BR781" s="11"/>
      <c r="BS781" s="11"/>
      <c r="BT781" s="11"/>
      <c r="BU781" s="11"/>
      <c r="BV781" s="11"/>
      <c r="BW781" s="11"/>
      <c r="BX781" s="11"/>
      <c r="BY781" s="11"/>
      <c r="BZ781" s="11"/>
      <c r="CA781" s="11"/>
      <c r="CB781" s="11"/>
      <c r="CC781" s="11"/>
      <c r="CD781" s="11"/>
      <c r="CE781" s="11"/>
      <c r="CF781" s="11"/>
      <c r="CG781" s="11"/>
      <c r="CH781" s="11"/>
      <c r="CI781" s="11"/>
      <c r="CJ781" s="11"/>
      <c r="CK781" s="11"/>
      <c r="CL781" s="11"/>
      <c r="CM781" s="11"/>
      <c r="CN781" s="11"/>
      <c r="CO781" s="11"/>
      <c r="CP781" s="11"/>
      <c r="CQ781" s="11"/>
      <c r="CR781" s="11"/>
      <c r="CS781" s="11"/>
      <c r="CT781" s="11"/>
      <c r="CU781" s="11"/>
      <c r="CV781" s="11"/>
      <c r="CW781" s="11"/>
      <c r="CX781" s="11"/>
      <c r="CY781" s="11"/>
      <c r="CZ781" s="11"/>
      <c r="DA781" s="11"/>
      <c r="DB781" s="11"/>
      <c r="DC781" s="11"/>
      <c r="DD781" s="11"/>
      <c r="DF781" s="11">
        <f t="shared" si="39"/>
        <v>16</v>
      </c>
      <c r="DG781" s="11">
        <f t="shared" si="40"/>
        <v>19</v>
      </c>
      <c r="DH781" s="20">
        <f t="shared" ca="1" si="41"/>
        <v>0</v>
      </c>
      <c r="DI781" s="11">
        <v>1</v>
      </c>
    </row>
    <row r="782" spans="1:113" x14ac:dyDescent="0.25">
      <c r="A782" s="11" t="s">
        <v>57</v>
      </c>
      <c r="B782" s="11" t="s">
        <v>56</v>
      </c>
      <c r="C782" s="11" t="s">
        <v>33</v>
      </c>
      <c r="D782" s="11" t="s">
        <v>56</v>
      </c>
      <c r="E782" s="11" t="s">
        <v>56</v>
      </c>
      <c r="F782" s="11" t="s">
        <v>56</v>
      </c>
      <c r="G782" s="11" t="s">
        <v>174</v>
      </c>
      <c r="H782" s="1">
        <v>42187</v>
      </c>
      <c r="I782" s="11">
        <v>17</v>
      </c>
      <c r="J782" s="11">
        <v>18</v>
      </c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  <c r="AV782" s="11"/>
      <c r="AW782" s="11"/>
      <c r="AX782" s="11"/>
      <c r="AY782" s="11"/>
      <c r="AZ782" s="11"/>
      <c r="BA782" s="11"/>
      <c r="BB782" s="11"/>
      <c r="BC782" s="11"/>
      <c r="BD782" s="11"/>
      <c r="BE782" s="11"/>
      <c r="BF782" s="11"/>
      <c r="BG782" s="11"/>
      <c r="BI782" s="11"/>
      <c r="BJ782" s="11"/>
      <c r="BK782" s="11"/>
      <c r="BL782" s="11"/>
      <c r="BM782" s="11"/>
      <c r="BN782" s="11"/>
      <c r="BO782" s="11"/>
      <c r="BP782" s="11"/>
      <c r="BQ782" s="11"/>
      <c r="BR782" s="11"/>
      <c r="BS782" s="11"/>
      <c r="BT782" s="11"/>
      <c r="BU782" s="11"/>
      <c r="BV782" s="11"/>
      <c r="BW782" s="11"/>
      <c r="BX782" s="11"/>
      <c r="BY782" s="11"/>
      <c r="BZ782" s="11"/>
      <c r="CA782" s="11"/>
      <c r="CB782" s="11"/>
      <c r="CC782" s="11"/>
      <c r="CD782" s="11"/>
      <c r="CE782" s="11"/>
      <c r="CF782" s="11"/>
      <c r="CG782" s="11"/>
      <c r="CH782" s="11"/>
      <c r="CI782" s="11"/>
      <c r="CJ782" s="11"/>
      <c r="CK782" s="11"/>
      <c r="CL782" s="11"/>
      <c r="CM782" s="11"/>
      <c r="CN782" s="11"/>
      <c r="CO782" s="11"/>
      <c r="CP782" s="11"/>
      <c r="CQ782" s="11"/>
      <c r="CR782" s="11"/>
      <c r="CS782" s="11"/>
      <c r="CT782" s="11"/>
      <c r="CU782" s="11"/>
      <c r="CV782" s="11"/>
      <c r="CW782" s="11"/>
      <c r="CX782" s="11"/>
      <c r="CY782" s="11"/>
      <c r="CZ782" s="11"/>
      <c r="DA782" s="11"/>
      <c r="DB782" s="11"/>
      <c r="DC782" s="11"/>
      <c r="DD782" s="11"/>
      <c r="DF782" s="11">
        <f t="shared" si="39"/>
        <v>17</v>
      </c>
      <c r="DG782" s="11">
        <f t="shared" si="40"/>
        <v>18</v>
      </c>
      <c r="DH782" s="20">
        <f t="shared" ca="1" si="41"/>
        <v>0</v>
      </c>
      <c r="DI782" s="11">
        <v>1</v>
      </c>
    </row>
    <row r="783" spans="1:113" x14ac:dyDescent="0.25">
      <c r="A783" s="11" t="s">
        <v>57</v>
      </c>
      <c r="B783" s="11" t="s">
        <v>56</v>
      </c>
      <c r="C783" s="11" t="s">
        <v>33</v>
      </c>
      <c r="D783" s="11" t="s">
        <v>56</v>
      </c>
      <c r="E783" s="11" t="s">
        <v>56</v>
      </c>
      <c r="F783" s="11" t="s">
        <v>56</v>
      </c>
      <c r="G783" s="11" t="s">
        <v>174</v>
      </c>
      <c r="H783" s="1">
        <v>42213</v>
      </c>
      <c r="I783" s="11">
        <v>17</v>
      </c>
      <c r="J783" s="11">
        <v>19</v>
      </c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  <c r="AU783" s="11"/>
      <c r="AV783" s="11"/>
      <c r="AW783" s="11"/>
      <c r="AX783" s="11"/>
      <c r="AY783" s="11"/>
      <c r="AZ783" s="11"/>
      <c r="BA783" s="11"/>
      <c r="BB783" s="11"/>
      <c r="BC783" s="11"/>
      <c r="BD783" s="11"/>
      <c r="BE783" s="11"/>
      <c r="BF783" s="11"/>
      <c r="BG783" s="11"/>
      <c r="BI783" s="11"/>
      <c r="BJ783" s="11"/>
      <c r="BK783" s="11"/>
      <c r="BL783" s="11"/>
      <c r="BM783" s="11"/>
      <c r="BN783" s="11"/>
      <c r="BO783" s="11"/>
      <c r="BP783" s="11"/>
      <c r="BQ783" s="11"/>
      <c r="BR783" s="11"/>
      <c r="BS783" s="11"/>
      <c r="BT783" s="11"/>
      <c r="BU783" s="11"/>
      <c r="BV783" s="11"/>
      <c r="BW783" s="11"/>
      <c r="BX783" s="11"/>
      <c r="BY783" s="11"/>
      <c r="BZ783" s="11"/>
      <c r="CA783" s="11"/>
      <c r="CB783" s="11"/>
      <c r="CC783" s="11"/>
      <c r="CD783" s="11"/>
      <c r="CE783" s="11"/>
      <c r="CF783" s="11"/>
      <c r="CG783" s="11"/>
      <c r="CH783" s="11"/>
      <c r="CI783" s="11"/>
      <c r="CJ783" s="11"/>
      <c r="CK783" s="11"/>
      <c r="CL783" s="11"/>
      <c r="CM783" s="11"/>
      <c r="CN783" s="11"/>
      <c r="CO783" s="11"/>
      <c r="CP783" s="11"/>
      <c r="CQ783" s="11"/>
      <c r="CR783" s="11"/>
      <c r="CS783" s="11"/>
      <c r="CT783" s="11"/>
      <c r="CU783" s="11"/>
      <c r="CV783" s="11"/>
      <c r="CW783" s="11"/>
      <c r="CX783" s="11"/>
      <c r="CY783" s="11"/>
      <c r="CZ783" s="11"/>
      <c r="DA783" s="11"/>
      <c r="DB783" s="11"/>
      <c r="DC783" s="11"/>
      <c r="DD783" s="11"/>
      <c r="DF783" s="11">
        <f t="shared" si="39"/>
        <v>17</v>
      </c>
      <c r="DG783" s="11">
        <f t="shared" si="40"/>
        <v>19</v>
      </c>
      <c r="DH783" s="20">
        <f t="shared" ca="1" si="41"/>
        <v>0</v>
      </c>
      <c r="DI783" s="11">
        <v>1</v>
      </c>
    </row>
    <row r="784" spans="1:113" x14ac:dyDescent="0.25">
      <c r="A784" s="11" t="s">
        <v>57</v>
      </c>
      <c r="B784" s="11" t="s">
        <v>56</v>
      </c>
      <c r="C784" s="11" t="s">
        <v>33</v>
      </c>
      <c r="D784" s="11" t="s">
        <v>56</v>
      </c>
      <c r="E784" s="11" t="s">
        <v>56</v>
      </c>
      <c r="F784" s="11" t="s">
        <v>56</v>
      </c>
      <c r="G784" s="11" t="s">
        <v>174</v>
      </c>
      <c r="H784" s="1">
        <v>42214</v>
      </c>
      <c r="I784" s="11">
        <v>16</v>
      </c>
      <c r="J784" s="11">
        <v>19</v>
      </c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  <c r="BG784" s="11"/>
      <c r="BI784" s="11"/>
      <c r="BJ784" s="11"/>
      <c r="BK784" s="11"/>
      <c r="BL784" s="11"/>
      <c r="BM784" s="11"/>
      <c r="BN784" s="11"/>
      <c r="BO784" s="11"/>
      <c r="BP784" s="11"/>
      <c r="BQ784" s="11"/>
      <c r="BR784" s="11"/>
      <c r="BS784" s="11"/>
      <c r="BT784" s="11"/>
      <c r="BU784" s="11"/>
      <c r="BV784" s="11"/>
      <c r="BW784" s="11"/>
      <c r="BX784" s="11"/>
      <c r="BY784" s="11"/>
      <c r="BZ784" s="11"/>
      <c r="CA784" s="11"/>
      <c r="CB784" s="11"/>
      <c r="CC784" s="11"/>
      <c r="CD784" s="11"/>
      <c r="CE784" s="11"/>
      <c r="CF784" s="11"/>
      <c r="CG784" s="11"/>
      <c r="CH784" s="11"/>
      <c r="CI784" s="11"/>
      <c r="CJ784" s="11"/>
      <c r="CK784" s="11"/>
      <c r="CL784" s="11"/>
      <c r="CM784" s="11"/>
      <c r="CN784" s="11"/>
      <c r="CO784" s="11"/>
      <c r="CP784" s="11"/>
      <c r="CQ784" s="11"/>
      <c r="CR784" s="11"/>
      <c r="CS784" s="11"/>
      <c r="CT784" s="11"/>
      <c r="CU784" s="11"/>
      <c r="CV784" s="11"/>
      <c r="CW784" s="11"/>
      <c r="CX784" s="11"/>
      <c r="CY784" s="11"/>
      <c r="CZ784" s="11"/>
      <c r="DA784" s="11"/>
      <c r="DB784" s="11"/>
      <c r="DC784" s="11"/>
      <c r="DD784" s="11"/>
      <c r="DF784" s="11">
        <f t="shared" si="39"/>
        <v>16</v>
      </c>
      <c r="DG784" s="11">
        <f t="shared" si="40"/>
        <v>19</v>
      </c>
      <c r="DH784" s="20">
        <f t="shared" ca="1" si="41"/>
        <v>0</v>
      </c>
      <c r="DI784" s="11">
        <v>1</v>
      </c>
    </row>
    <row r="785" spans="1:113" x14ac:dyDescent="0.25">
      <c r="A785" s="11" t="s">
        <v>57</v>
      </c>
      <c r="B785" s="11" t="s">
        <v>56</v>
      </c>
      <c r="C785" s="11" t="s">
        <v>33</v>
      </c>
      <c r="D785" s="11" t="s">
        <v>56</v>
      </c>
      <c r="E785" s="11" t="s">
        <v>56</v>
      </c>
      <c r="F785" s="11" t="s">
        <v>56</v>
      </c>
      <c r="G785" s="11" t="s">
        <v>174</v>
      </c>
      <c r="H785" s="1">
        <v>42215</v>
      </c>
      <c r="I785" s="11">
        <v>17</v>
      </c>
      <c r="J785" s="11">
        <v>18</v>
      </c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  <c r="BD785" s="11"/>
      <c r="BE785" s="11"/>
      <c r="BF785" s="11"/>
      <c r="BG785" s="11"/>
      <c r="BI785" s="11"/>
      <c r="BJ785" s="11"/>
      <c r="BK785" s="11"/>
      <c r="BL785" s="11"/>
      <c r="BM785" s="11"/>
      <c r="BN785" s="11"/>
      <c r="BO785" s="11"/>
      <c r="BP785" s="11"/>
      <c r="BQ785" s="11"/>
      <c r="BR785" s="11"/>
      <c r="BS785" s="11"/>
      <c r="BT785" s="11"/>
      <c r="BU785" s="11"/>
      <c r="BV785" s="11"/>
      <c r="BW785" s="11"/>
      <c r="BX785" s="11"/>
      <c r="BY785" s="11"/>
      <c r="BZ785" s="11"/>
      <c r="CA785" s="11"/>
      <c r="CB785" s="11"/>
      <c r="CC785" s="11"/>
      <c r="CD785" s="11"/>
      <c r="CE785" s="11"/>
      <c r="CF785" s="11"/>
      <c r="CG785" s="11"/>
      <c r="CH785" s="11"/>
      <c r="CI785" s="11"/>
      <c r="CJ785" s="11"/>
      <c r="CK785" s="11"/>
      <c r="CL785" s="11"/>
      <c r="CM785" s="11"/>
      <c r="CN785" s="11"/>
      <c r="CO785" s="11"/>
      <c r="CP785" s="11"/>
      <c r="CQ785" s="11"/>
      <c r="CR785" s="11"/>
      <c r="CS785" s="11"/>
      <c r="CT785" s="11"/>
      <c r="CU785" s="11"/>
      <c r="CV785" s="11"/>
      <c r="CW785" s="11"/>
      <c r="CX785" s="11"/>
      <c r="CY785" s="11"/>
      <c r="CZ785" s="11"/>
      <c r="DA785" s="11"/>
      <c r="DB785" s="11"/>
      <c r="DC785" s="11"/>
      <c r="DD785" s="11"/>
      <c r="DF785" s="11">
        <f t="shared" si="39"/>
        <v>17</v>
      </c>
      <c r="DG785" s="11">
        <f t="shared" si="40"/>
        <v>18</v>
      </c>
      <c r="DH785" s="20">
        <f t="shared" ca="1" si="41"/>
        <v>0</v>
      </c>
      <c r="DI785" s="11">
        <v>1</v>
      </c>
    </row>
    <row r="786" spans="1:113" x14ac:dyDescent="0.25">
      <c r="A786" s="11" t="s">
        <v>57</v>
      </c>
      <c r="B786" s="11" t="s">
        <v>56</v>
      </c>
      <c r="C786" s="11" t="s">
        <v>33</v>
      </c>
      <c r="D786" s="11" t="s">
        <v>56</v>
      </c>
      <c r="E786" s="11" t="s">
        <v>56</v>
      </c>
      <c r="F786" s="11" t="s">
        <v>56</v>
      </c>
      <c r="G786" s="11" t="s">
        <v>174</v>
      </c>
      <c r="H786" s="1">
        <v>42216</v>
      </c>
      <c r="I786" s="11">
        <v>17</v>
      </c>
      <c r="J786" s="11">
        <v>17</v>
      </c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  <c r="AU786" s="11"/>
      <c r="AV786" s="11"/>
      <c r="AW786" s="11"/>
      <c r="AX786" s="11"/>
      <c r="AY786" s="11"/>
      <c r="AZ786" s="11"/>
      <c r="BA786" s="11"/>
      <c r="BB786" s="11"/>
      <c r="BC786" s="11"/>
      <c r="BD786" s="11"/>
      <c r="BE786" s="11"/>
      <c r="BF786" s="11"/>
      <c r="BG786" s="11"/>
      <c r="BI786" s="11"/>
      <c r="BJ786" s="11"/>
      <c r="BK786" s="11"/>
      <c r="BL786" s="11"/>
      <c r="BM786" s="11"/>
      <c r="BN786" s="11"/>
      <c r="BO786" s="11"/>
      <c r="BP786" s="11"/>
      <c r="BQ786" s="11"/>
      <c r="BR786" s="11"/>
      <c r="BS786" s="11"/>
      <c r="BT786" s="11"/>
      <c r="BU786" s="11"/>
      <c r="BV786" s="11"/>
      <c r="BW786" s="11"/>
      <c r="BX786" s="11"/>
      <c r="BY786" s="11"/>
      <c r="BZ786" s="11"/>
      <c r="CA786" s="11"/>
      <c r="CB786" s="11"/>
      <c r="CC786" s="11"/>
      <c r="CD786" s="11"/>
      <c r="CE786" s="11"/>
      <c r="CF786" s="11"/>
      <c r="CG786" s="11"/>
      <c r="CH786" s="11"/>
      <c r="CI786" s="11"/>
      <c r="CJ786" s="11"/>
      <c r="CK786" s="11"/>
      <c r="CL786" s="11"/>
      <c r="CM786" s="11"/>
      <c r="CN786" s="11"/>
      <c r="CO786" s="11"/>
      <c r="CP786" s="11"/>
      <c r="CQ786" s="11"/>
      <c r="CR786" s="11"/>
      <c r="CS786" s="11"/>
      <c r="CT786" s="11"/>
      <c r="CU786" s="11"/>
      <c r="CV786" s="11"/>
      <c r="CW786" s="11"/>
      <c r="CX786" s="11"/>
      <c r="CY786" s="11"/>
      <c r="CZ786" s="11"/>
      <c r="DA786" s="11"/>
      <c r="DB786" s="11"/>
      <c r="DC786" s="11"/>
      <c r="DD786" s="11"/>
      <c r="DF786" s="11">
        <f t="shared" si="39"/>
        <v>17</v>
      </c>
      <c r="DG786" s="11">
        <f t="shared" si="40"/>
        <v>17</v>
      </c>
      <c r="DH786" s="20">
        <f t="shared" ca="1" si="41"/>
        <v>0</v>
      </c>
      <c r="DI786" s="11">
        <v>1</v>
      </c>
    </row>
    <row r="787" spans="1:113" x14ac:dyDescent="0.25">
      <c r="A787" s="11" t="s">
        <v>57</v>
      </c>
      <c r="B787" s="11" t="s">
        <v>56</v>
      </c>
      <c r="C787" s="11" t="s">
        <v>33</v>
      </c>
      <c r="D787" s="11" t="s">
        <v>56</v>
      </c>
      <c r="E787" s="11" t="s">
        <v>56</v>
      </c>
      <c r="F787" s="11" t="s">
        <v>56</v>
      </c>
      <c r="G787" s="11" t="s">
        <v>174</v>
      </c>
      <c r="H787" s="1">
        <v>42219</v>
      </c>
      <c r="I787" s="11">
        <v>17</v>
      </c>
      <c r="J787" s="11">
        <v>17</v>
      </c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  <c r="AU787" s="11"/>
      <c r="AV787" s="11"/>
      <c r="AW787" s="11"/>
      <c r="AX787" s="11"/>
      <c r="AY787" s="11"/>
      <c r="AZ787" s="11"/>
      <c r="BA787" s="11"/>
      <c r="BB787" s="11"/>
      <c r="BC787" s="11"/>
      <c r="BD787" s="11"/>
      <c r="BE787" s="11"/>
      <c r="BF787" s="11"/>
      <c r="BG787" s="11"/>
      <c r="BI787" s="11"/>
      <c r="BJ787" s="11"/>
      <c r="BK787" s="11"/>
      <c r="BL787" s="11"/>
      <c r="BM787" s="11"/>
      <c r="BN787" s="11"/>
      <c r="BO787" s="11"/>
      <c r="BP787" s="11"/>
      <c r="BQ787" s="11"/>
      <c r="BR787" s="11"/>
      <c r="BS787" s="11"/>
      <c r="BT787" s="11"/>
      <c r="BU787" s="11"/>
      <c r="BV787" s="11"/>
      <c r="BW787" s="11"/>
      <c r="BX787" s="11"/>
      <c r="BY787" s="11"/>
      <c r="BZ787" s="11"/>
      <c r="CA787" s="11"/>
      <c r="CB787" s="11"/>
      <c r="CC787" s="11"/>
      <c r="CD787" s="11"/>
      <c r="CE787" s="11"/>
      <c r="CF787" s="11"/>
      <c r="CG787" s="11"/>
      <c r="CH787" s="11"/>
      <c r="CI787" s="11"/>
      <c r="CJ787" s="11"/>
      <c r="CK787" s="11"/>
      <c r="CL787" s="11"/>
      <c r="CM787" s="11"/>
      <c r="CN787" s="11"/>
      <c r="CO787" s="11"/>
      <c r="CP787" s="11"/>
      <c r="CQ787" s="11"/>
      <c r="CR787" s="11"/>
      <c r="CS787" s="11"/>
      <c r="CT787" s="11"/>
      <c r="CU787" s="11"/>
      <c r="CV787" s="11"/>
      <c r="CW787" s="11"/>
      <c r="CX787" s="11"/>
      <c r="CY787" s="11"/>
      <c r="CZ787" s="11"/>
      <c r="DA787" s="11"/>
      <c r="DB787" s="11"/>
      <c r="DC787" s="11"/>
      <c r="DD787" s="11"/>
      <c r="DF787" s="11">
        <f t="shared" si="39"/>
        <v>17</v>
      </c>
      <c r="DG787" s="11">
        <f t="shared" si="40"/>
        <v>17</v>
      </c>
      <c r="DH787" s="20">
        <f t="shared" ca="1" si="41"/>
        <v>0</v>
      </c>
      <c r="DI787" s="11">
        <v>1</v>
      </c>
    </row>
    <row r="788" spans="1:113" x14ac:dyDescent="0.25">
      <c r="A788" s="11" t="s">
        <v>57</v>
      </c>
      <c r="B788" s="11" t="s">
        <v>56</v>
      </c>
      <c r="C788" s="11" t="s">
        <v>33</v>
      </c>
      <c r="D788" s="11" t="s">
        <v>56</v>
      </c>
      <c r="E788" s="11" t="s">
        <v>56</v>
      </c>
      <c r="F788" s="11" t="s">
        <v>56</v>
      </c>
      <c r="G788" s="11" t="s">
        <v>174</v>
      </c>
      <c r="H788" s="1">
        <v>42222</v>
      </c>
      <c r="I788" s="11">
        <v>17</v>
      </c>
      <c r="J788" s="11">
        <v>18</v>
      </c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J788" s="11"/>
      <c r="AK788" s="11"/>
      <c r="AL788" s="11"/>
      <c r="AM788" s="11"/>
      <c r="AN788" s="11"/>
      <c r="AO788" s="11"/>
      <c r="AP788" s="11"/>
      <c r="AQ788" s="11"/>
      <c r="AR788" s="11"/>
      <c r="AS788" s="11"/>
      <c r="AT788" s="11"/>
      <c r="AU788" s="11"/>
      <c r="AV788" s="11"/>
      <c r="AW788" s="11"/>
      <c r="AX788" s="11"/>
      <c r="AY788" s="11"/>
      <c r="AZ788" s="11"/>
      <c r="BA788" s="11"/>
      <c r="BB788" s="11"/>
      <c r="BC788" s="11"/>
      <c r="BD788" s="11"/>
      <c r="BE788" s="11"/>
      <c r="BF788" s="11"/>
      <c r="BG788" s="11"/>
      <c r="BI788" s="11"/>
      <c r="BJ788" s="11"/>
      <c r="BK788" s="11"/>
      <c r="BL788" s="11"/>
      <c r="BM788" s="11"/>
      <c r="BN788" s="11"/>
      <c r="BO788" s="11"/>
      <c r="BP788" s="11"/>
      <c r="BQ788" s="11"/>
      <c r="BR788" s="11"/>
      <c r="BS788" s="11"/>
      <c r="BT788" s="11"/>
      <c r="BU788" s="11"/>
      <c r="BV788" s="11"/>
      <c r="BW788" s="11"/>
      <c r="BX788" s="11"/>
      <c r="BY788" s="11"/>
      <c r="BZ788" s="11"/>
      <c r="CA788" s="11"/>
      <c r="CB788" s="11"/>
      <c r="CC788" s="11"/>
      <c r="CD788" s="11"/>
      <c r="CE788" s="11"/>
      <c r="CF788" s="11"/>
      <c r="CG788" s="11"/>
      <c r="CH788" s="11"/>
      <c r="CI788" s="11"/>
      <c r="CJ788" s="11"/>
      <c r="CK788" s="11"/>
      <c r="CL788" s="11"/>
      <c r="CM788" s="11"/>
      <c r="CN788" s="11"/>
      <c r="CO788" s="11"/>
      <c r="CP788" s="11"/>
      <c r="CQ788" s="11"/>
      <c r="CR788" s="11"/>
      <c r="CS788" s="11"/>
      <c r="CT788" s="11"/>
      <c r="CU788" s="11"/>
      <c r="CV788" s="11"/>
      <c r="CW788" s="11"/>
      <c r="CX788" s="11"/>
      <c r="CY788" s="11"/>
      <c r="CZ788" s="11"/>
      <c r="DA788" s="11"/>
      <c r="DB788" s="11"/>
      <c r="DC788" s="11"/>
      <c r="DD788" s="11"/>
      <c r="DF788" s="11">
        <f t="shared" si="39"/>
        <v>17</v>
      </c>
      <c r="DG788" s="11">
        <f t="shared" si="40"/>
        <v>18</v>
      </c>
      <c r="DH788" s="20">
        <f t="shared" ca="1" si="41"/>
        <v>0</v>
      </c>
      <c r="DI788" s="11">
        <v>1</v>
      </c>
    </row>
    <row r="789" spans="1:113" x14ac:dyDescent="0.25">
      <c r="A789" s="11" t="s">
        <v>57</v>
      </c>
      <c r="B789" s="11" t="s">
        <v>56</v>
      </c>
      <c r="C789" s="11" t="s">
        <v>33</v>
      </c>
      <c r="D789" s="11" t="s">
        <v>56</v>
      </c>
      <c r="E789" s="11" t="s">
        <v>56</v>
      </c>
      <c r="F789" s="11" t="s">
        <v>56</v>
      </c>
      <c r="G789" s="11" t="s">
        <v>174</v>
      </c>
      <c r="H789" s="1">
        <v>42229</v>
      </c>
      <c r="I789" s="11">
        <v>18</v>
      </c>
      <c r="J789" s="11">
        <v>19</v>
      </c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  <c r="AU789" s="11"/>
      <c r="AV789" s="11"/>
      <c r="AW789" s="11"/>
      <c r="AX789" s="11"/>
      <c r="AY789" s="11"/>
      <c r="AZ789" s="11"/>
      <c r="BA789" s="11"/>
      <c r="BB789" s="11"/>
      <c r="BC789" s="11"/>
      <c r="BD789" s="11"/>
      <c r="BE789" s="11"/>
      <c r="BF789" s="11"/>
      <c r="BG789" s="11"/>
      <c r="BI789" s="11"/>
      <c r="BJ789" s="11"/>
      <c r="BK789" s="11"/>
      <c r="BL789" s="11"/>
      <c r="BM789" s="11"/>
      <c r="BN789" s="11"/>
      <c r="BO789" s="11"/>
      <c r="BP789" s="11"/>
      <c r="BQ789" s="11"/>
      <c r="BR789" s="11"/>
      <c r="BS789" s="11"/>
      <c r="BT789" s="11"/>
      <c r="BU789" s="11"/>
      <c r="BV789" s="11"/>
      <c r="BW789" s="11"/>
      <c r="BX789" s="11"/>
      <c r="BY789" s="11"/>
      <c r="BZ789" s="11"/>
      <c r="CA789" s="11"/>
      <c r="CB789" s="11"/>
      <c r="CC789" s="11"/>
      <c r="CD789" s="11"/>
      <c r="CE789" s="11"/>
      <c r="CF789" s="11"/>
      <c r="CG789" s="11"/>
      <c r="CH789" s="11"/>
      <c r="CI789" s="11"/>
      <c r="CJ789" s="11"/>
      <c r="CK789" s="11"/>
      <c r="CL789" s="11"/>
      <c r="CM789" s="11"/>
      <c r="CN789" s="11"/>
      <c r="CO789" s="11"/>
      <c r="CP789" s="11"/>
      <c r="CQ789" s="11"/>
      <c r="CR789" s="11"/>
      <c r="CS789" s="11"/>
      <c r="CT789" s="11"/>
      <c r="CU789" s="11"/>
      <c r="CV789" s="11"/>
      <c r="CW789" s="11"/>
      <c r="CX789" s="11"/>
      <c r="CY789" s="11"/>
      <c r="CZ789" s="11"/>
      <c r="DA789" s="11"/>
      <c r="DB789" s="11"/>
      <c r="DC789" s="11"/>
      <c r="DD789" s="11"/>
      <c r="DF789" s="11">
        <f t="shared" si="39"/>
        <v>18</v>
      </c>
      <c r="DG789" s="11">
        <f t="shared" si="40"/>
        <v>19</v>
      </c>
      <c r="DH789" s="20">
        <f t="shared" ca="1" si="41"/>
        <v>0</v>
      </c>
      <c r="DI789" s="11">
        <v>1</v>
      </c>
    </row>
    <row r="790" spans="1:113" x14ac:dyDescent="0.25">
      <c r="A790" s="11" t="s">
        <v>57</v>
      </c>
      <c r="B790" s="11" t="s">
        <v>56</v>
      </c>
      <c r="C790" s="11" t="s">
        <v>33</v>
      </c>
      <c r="D790" s="11" t="s">
        <v>56</v>
      </c>
      <c r="E790" s="11" t="s">
        <v>56</v>
      </c>
      <c r="F790" s="11" t="s">
        <v>56</v>
      </c>
      <c r="G790" s="11" t="s">
        <v>174</v>
      </c>
      <c r="H790" s="1">
        <v>42230</v>
      </c>
      <c r="I790" s="11">
        <v>17</v>
      </c>
      <c r="J790" s="11">
        <v>18</v>
      </c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J790" s="11"/>
      <c r="AK790" s="11"/>
      <c r="AL790" s="11"/>
      <c r="AM790" s="11"/>
      <c r="AN790" s="11"/>
      <c r="AO790" s="11"/>
      <c r="AP790" s="11"/>
      <c r="AQ790" s="11"/>
      <c r="AR790" s="11"/>
      <c r="AS790" s="11"/>
      <c r="AT790" s="11"/>
      <c r="AU790" s="11"/>
      <c r="AV790" s="11"/>
      <c r="AW790" s="11"/>
      <c r="AX790" s="11"/>
      <c r="AY790" s="11"/>
      <c r="AZ790" s="11"/>
      <c r="BA790" s="11"/>
      <c r="BB790" s="11"/>
      <c r="BC790" s="11"/>
      <c r="BD790" s="11"/>
      <c r="BE790" s="11"/>
      <c r="BF790" s="11"/>
      <c r="BG790" s="11"/>
      <c r="BI790" s="11"/>
      <c r="BJ790" s="11"/>
      <c r="BK790" s="11"/>
      <c r="BL790" s="11"/>
      <c r="BM790" s="11"/>
      <c r="BN790" s="11"/>
      <c r="BO790" s="11"/>
      <c r="BP790" s="11"/>
      <c r="BQ790" s="11"/>
      <c r="BR790" s="11"/>
      <c r="BS790" s="11"/>
      <c r="BT790" s="11"/>
      <c r="BU790" s="11"/>
      <c r="BV790" s="11"/>
      <c r="BW790" s="11"/>
      <c r="BX790" s="11"/>
      <c r="BY790" s="11"/>
      <c r="BZ790" s="11"/>
      <c r="CA790" s="11"/>
      <c r="CB790" s="11"/>
      <c r="CC790" s="11"/>
      <c r="CD790" s="11"/>
      <c r="CE790" s="11"/>
      <c r="CF790" s="11"/>
      <c r="CG790" s="11"/>
      <c r="CH790" s="11"/>
      <c r="CI790" s="11"/>
      <c r="CJ790" s="11"/>
      <c r="CK790" s="11"/>
      <c r="CL790" s="11"/>
      <c r="CM790" s="11"/>
      <c r="CN790" s="11"/>
      <c r="CO790" s="11"/>
      <c r="CP790" s="11"/>
      <c r="CQ790" s="11"/>
      <c r="CR790" s="11"/>
      <c r="CS790" s="11"/>
      <c r="CT790" s="11"/>
      <c r="CU790" s="11"/>
      <c r="CV790" s="11"/>
      <c r="CW790" s="11"/>
      <c r="CX790" s="11"/>
      <c r="CY790" s="11"/>
      <c r="CZ790" s="11"/>
      <c r="DA790" s="11"/>
      <c r="DB790" s="11"/>
      <c r="DC790" s="11"/>
      <c r="DD790" s="11"/>
      <c r="DF790" s="11">
        <f t="shared" si="39"/>
        <v>17</v>
      </c>
      <c r="DG790" s="11">
        <f t="shared" si="40"/>
        <v>18</v>
      </c>
      <c r="DH790" s="20">
        <f t="shared" ca="1" si="41"/>
        <v>0</v>
      </c>
      <c r="DI790" s="11">
        <v>1</v>
      </c>
    </row>
    <row r="791" spans="1:113" x14ac:dyDescent="0.25">
      <c r="A791" s="11" t="s">
        <v>57</v>
      </c>
      <c r="B791" s="11" t="s">
        <v>56</v>
      </c>
      <c r="C791" s="11" t="s">
        <v>33</v>
      </c>
      <c r="D791" s="11" t="s">
        <v>56</v>
      </c>
      <c r="E791" s="11" t="s">
        <v>56</v>
      </c>
      <c r="F791" s="11" t="s">
        <v>56</v>
      </c>
      <c r="G791" s="11" t="s">
        <v>174</v>
      </c>
      <c r="H791" s="1">
        <v>42233</v>
      </c>
      <c r="I791" s="11">
        <v>17</v>
      </c>
      <c r="J791" s="11">
        <v>17</v>
      </c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J791" s="11"/>
      <c r="AK791" s="11"/>
      <c r="AL791" s="11"/>
      <c r="AM791" s="11"/>
      <c r="AN791" s="11"/>
      <c r="AO791" s="11"/>
      <c r="AP791" s="11"/>
      <c r="AQ791" s="11"/>
      <c r="AR791" s="11"/>
      <c r="AS791" s="11"/>
      <c r="AT791" s="11"/>
      <c r="AU791" s="11"/>
      <c r="AV791" s="11"/>
      <c r="AW791" s="11"/>
      <c r="AX791" s="11"/>
      <c r="AY791" s="11"/>
      <c r="AZ791" s="11"/>
      <c r="BA791" s="11"/>
      <c r="BB791" s="11"/>
      <c r="BC791" s="11"/>
      <c r="BD791" s="11"/>
      <c r="BE791" s="11"/>
      <c r="BF791" s="11"/>
      <c r="BG791" s="11"/>
      <c r="BI791" s="11"/>
      <c r="BJ791" s="11"/>
      <c r="BK791" s="11"/>
      <c r="BL791" s="11"/>
      <c r="BM791" s="11"/>
      <c r="BN791" s="11"/>
      <c r="BO791" s="11"/>
      <c r="BP791" s="11"/>
      <c r="BQ791" s="11"/>
      <c r="BR791" s="11"/>
      <c r="BS791" s="11"/>
      <c r="BT791" s="11"/>
      <c r="BU791" s="11"/>
      <c r="BV791" s="11"/>
      <c r="BW791" s="11"/>
      <c r="BX791" s="11"/>
      <c r="BY791" s="11"/>
      <c r="BZ791" s="11"/>
      <c r="CA791" s="11"/>
      <c r="CB791" s="11"/>
      <c r="CC791" s="11"/>
      <c r="CD791" s="11"/>
      <c r="CE791" s="11"/>
      <c r="CF791" s="11"/>
      <c r="CG791" s="11"/>
      <c r="CH791" s="11"/>
      <c r="CI791" s="11"/>
      <c r="CJ791" s="11"/>
      <c r="CK791" s="11"/>
      <c r="CL791" s="11"/>
      <c r="CM791" s="11"/>
      <c r="CN791" s="11"/>
      <c r="CO791" s="11"/>
      <c r="CP791" s="11"/>
      <c r="CQ791" s="11"/>
      <c r="CR791" s="11"/>
      <c r="CS791" s="11"/>
      <c r="CT791" s="11"/>
      <c r="CU791" s="11"/>
      <c r="CV791" s="11"/>
      <c r="CW791" s="11"/>
      <c r="CX791" s="11"/>
      <c r="CY791" s="11"/>
      <c r="CZ791" s="11"/>
      <c r="DA791" s="11"/>
      <c r="DB791" s="11"/>
      <c r="DC791" s="11"/>
      <c r="DD791" s="11"/>
      <c r="DF791" s="11">
        <f t="shared" si="39"/>
        <v>17</v>
      </c>
      <c r="DG791" s="11">
        <f t="shared" si="40"/>
        <v>17</v>
      </c>
      <c r="DH791" s="20">
        <f t="shared" ca="1" si="41"/>
        <v>0</v>
      </c>
      <c r="DI791" s="11">
        <v>1</v>
      </c>
    </row>
    <row r="792" spans="1:113" x14ac:dyDescent="0.25">
      <c r="A792" s="11" t="s">
        <v>57</v>
      </c>
      <c r="B792" s="11" t="s">
        <v>56</v>
      </c>
      <c r="C792" s="11" t="s">
        <v>33</v>
      </c>
      <c r="D792" s="11" t="s">
        <v>56</v>
      </c>
      <c r="E792" s="11" t="s">
        <v>56</v>
      </c>
      <c r="F792" s="11" t="s">
        <v>56</v>
      </c>
      <c r="G792" s="11" t="s">
        <v>174</v>
      </c>
      <c r="H792" s="1">
        <v>42242</v>
      </c>
      <c r="I792" s="11">
        <v>16</v>
      </c>
      <c r="J792" s="11">
        <v>19</v>
      </c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J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  <c r="AU792" s="11"/>
      <c r="AV792" s="11"/>
      <c r="AW792" s="11"/>
      <c r="AX792" s="11"/>
      <c r="AY792" s="11"/>
      <c r="AZ792" s="11"/>
      <c r="BA792" s="11"/>
      <c r="BB792" s="11"/>
      <c r="BC792" s="11"/>
      <c r="BD792" s="11"/>
      <c r="BE792" s="11"/>
      <c r="BF792" s="11"/>
      <c r="BG792" s="11"/>
      <c r="BI792" s="11"/>
      <c r="BJ792" s="11"/>
      <c r="BK792" s="11"/>
      <c r="BL792" s="11"/>
      <c r="BM792" s="11"/>
      <c r="BN792" s="11"/>
      <c r="BO792" s="11"/>
      <c r="BP792" s="11"/>
      <c r="BQ792" s="11"/>
      <c r="BR792" s="11"/>
      <c r="BS792" s="11"/>
      <c r="BT792" s="11"/>
      <c r="BU792" s="11"/>
      <c r="BV792" s="11"/>
      <c r="BW792" s="11"/>
      <c r="BX792" s="11"/>
      <c r="BY792" s="11"/>
      <c r="BZ792" s="11"/>
      <c r="CA792" s="11"/>
      <c r="CB792" s="11"/>
      <c r="CC792" s="11"/>
      <c r="CD792" s="11"/>
      <c r="CE792" s="11"/>
      <c r="CF792" s="11"/>
      <c r="CG792" s="11"/>
      <c r="CH792" s="11"/>
      <c r="CI792" s="11"/>
      <c r="CJ792" s="11"/>
      <c r="CK792" s="11"/>
      <c r="CL792" s="11"/>
      <c r="CM792" s="11"/>
      <c r="CN792" s="11"/>
      <c r="CO792" s="11"/>
      <c r="CP792" s="11"/>
      <c r="CQ792" s="11"/>
      <c r="CR792" s="11"/>
      <c r="CS792" s="11"/>
      <c r="CT792" s="11"/>
      <c r="CU792" s="11"/>
      <c r="CV792" s="11"/>
      <c r="CW792" s="11"/>
      <c r="CX792" s="11"/>
      <c r="CY792" s="11"/>
      <c r="CZ792" s="11"/>
      <c r="DA792" s="11"/>
      <c r="DB792" s="11"/>
      <c r="DC792" s="11"/>
      <c r="DD792" s="11"/>
      <c r="DF792" s="11">
        <f t="shared" si="39"/>
        <v>16</v>
      </c>
      <c r="DG792" s="11">
        <f t="shared" si="40"/>
        <v>19</v>
      </c>
      <c r="DH792" s="20">
        <f t="shared" ca="1" si="41"/>
        <v>0</v>
      </c>
      <c r="DI792" s="11">
        <v>1</v>
      </c>
    </row>
    <row r="793" spans="1:113" x14ac:dyDescent="0.25">
      <c r="A793" s="11" t="s">
        <v>57</v>
      </c>
      <c r="B793" s="11" t="s">
        <v>56</v>
      </c>
      <c r="C793" s="11" t="s">
        <v>33</v>
      </c>
      <c r="D793" s="11" t="s">
        <v>56</v>
      </c>
      <c r="E793" s="11" t="s">
        <v>56</v>
      </c>
      <c r="F793" s="11" t="s">
        <v>56</v>
      </c>
      <c r="G793" s="11" t="s">
        <v>174</v>
      </c>
      <c r="H793" s="1">
        <v>42243</v>
      </c>
      <c r="I793" s="11">
        <v>18</v>
      </c>
      <c r="J793" s="11">
        <v>19</v>
      </c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J793" s="11"/>
      <c r="AK793" s="11"/>
      <c r="AL793" s="11"/>
      <c r="AM793" s="11"/>
      <c r="AN793" s="11"/>
      <c r="AO793" s="11"/>
      <c r="AP793" s="11"/>
      <c r="AQ793" s="11"/>
      <c r="AR793" s="11"/>
      <c r="AS793" s="11"/>
      <c r="AT793" s="11"/>
      <c r="AU793" s="11"/>
      <c r="AV793" s="11"/>
      <c r="AW793" s="11"/>
      <c r="AX793" s="11"/>
      <c r="AY793" s="11"/>
      <c r="AZ793" s="11"/>
      <c r="BA793" s="11"/>
      <c r="BB793" s="11"/>
      <c r="BC793" s="11"/>
      <c r="BD793" s="11"/>
      <c r="BE793" s="11"/>
      <c r="BF793" s="11"/>
      <c r="BG793" s="11"/>
      <c r="BI793" s="11"/>
      <c r="BJ793" s="11"/>
      <c r="BK793" s="11"/>
      <c r="BL793" s="11"/>
      <c r="BM793" s="11"/>
      <c r="BN793" s="11"/>
      <c r="BO793" s="11"/>
      <c r="BP793" s="11"/>
      <c r="BQ793" s="11"/>
      <c r="BR793" s="11"/>
      <c r="BS793" s="11"/>
      <c r="BT793" s="11"/>
      <c r="BU793" s="11"/>
      <c r="BV793" s="11"/>
      <c r="BW793" s="11"/>
      <c r="BX793" s="11"/>
      <c r="BY793" s="11"/>
      <c r="BZ793" s="11"/>
      <c r="CA793" s="11"/>
      <c r="CB793" s="11"/>
      <c r="CC793" s="11"/>
      <c r="CD793" s="11"/>
      <c r="CE793" s="11"/>
      <c r="CF793" s="11"/>
      <c r="CG793" s="11"/>
      <c r="CH793" s="11"/>
      <c r="CI793" s="11"/>
      <c r="CJ793" s="11"/>
      <c r="CK793" s="11"/>
      <c r="CL793" s="11"/>
      <c r="CM793" s="11"/>
      <c r="CN793" s="11"/>
      <c r="CO793" s="11"/>
      <c r="CP793" s="11"/>
      <c r="CQ793" s="11"/>
      <c r="CR793" s="11"/>
      <c r="CS793" s="11"/>
      <c r="CT793" s="11"/>
      <c r="CU793" s="11"/>
      <c r="CV793" s="11"/>
      <c r="CW793" s="11"/>
      <c r="CX793" s="11"/>
      <c r="CY793" s="11"/>
      <c r="CZ793" s="11"/>
      <c r="DA793" s="11"/>
      <c r="DB793" s="11"/>
      <c r="DC793" s="11"/>
      <c r="DD793" s="11"/>
      <c r="DF793" s="11">
        <f t="shared" si="39"/>
        <v>18</v>
      </c>
      <c r="DG793" s="11">
        <f t="shared" si="40"/>
        <v>19</v>
      </c>
      <c r="DH793" s="20">
        <f t="shared" ca="1" si="41"/>
        <v>0</v>
      </c>
      <c r="DI793" s="11">
        <v>1</v>
      </c>
    </row>
    <row r="794" spans="1:113" x14ac:dyDescent="0.25">
      <c r="A794" s="11" t="s">
        <v>57</v>
      </c>
      <c r="B794" s="11" t="s">
        <v>56</v>
      </c>
      <c r="C794" s="11" t="s">
        <v>33</v>
      </c>
      <c r="D794" s="11" t="s">
        <v>56</v>
      </c>
      <c r="E794" s="11" t="s">
        <v>56</v>
      </c>
      <c r="F794" s="11" t="s">
        <v>56</v>
      </c>
      <c r="G794" s="11" t="s">
        <v>174</v>
      </c>
      <c r="H794" s="1">
        <v>42244</v>
      </c>
      <c r="I794" s="11">
        <v>17</v>
      </c>
      <c r="J794" s="11">
        <v>19</v>
      </c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  <c r="BD794" s="11"/>
      <c r="BE794" s="11"/>
      <c r="BF794" s="11"/>
      <c r="BG794" s="11"/>
      <c r="BI794" s="11"/>
      <c r="BJ794" s="11"/>
      <c r="BK794" s="11"/>
      <c r="BL794" s="11"/>
      <c r="BM794" s="11"/>
      <c r="BN794" s="11"/>
      <c r="BO794" s="11"/>
      <c r="BP794" s="11"/>
      <c r="BQ794" s="11"/>
      <c r="BR794" s="11"/>
      <c r="BS794" s="11"/>
      <c r="BT794" s="11"/>
      <c r="BU794" s="11"/>
      <c r="BV794" s="11"/>
      <c r="BW794" s="11"/>
      <c r="BX794" s="11"/>
      <c r="BY794" s="11"/>
      <c r="BZ794" s="11"/>
      <c r="CA794" s="11"/>
      <c r="CB794" s="11"/>
      <c r="CC794" s="11"/>
      <c r="CD794" s="11"/>
      <c r="CE794" s="11"/>
      <c r="CF794" s="11"/>
      <c r="CG794" s="11"/>
      <c r="CH794" s="11"/>
      <c r="CI794" s="11"/>
      <c r="CJ794" s="11"/>
      <c r="CK794" s="11"/>
      <c r="CL794" s="11"/>
      <c r="CM794" s="11"/>
      <c r="CN794" s="11"/>
      <c r="CO794" s="11"/>
      <c r="CP794" s="11"/>
      <c r="CQ794" s="11"/>
      <c r="CR794" s="11"/>
      <c r="CS794" s="11"/>
      <c r="CT794" s="11"/>
      <c r="CU794" s="11"/>
      <c r="CV794" s="11"/>
      <c r="CW794" s="11"/>
      <c r="CX794" s="11"/>
      <c r="CY794" s="11"/>
      <c r="CZ794" s="11"/>
      <c r="DA794" s="11"/>
      <c r="DB794" s="11"/>
      <c r="DC794" s="11"/>
      <c r="DD794" s="11"/>
      <c r="DF794" s="11">
        <f t="shared" si="39"/>
        <v>17</v>
      </c>
      <c r="DG794" s="11">
        <f t="shared" si="40"/>
        <v>19</v>
      </c>
      <c r="DH794" s="20">
        <f t="shared" ca="1" si="41"/>
        <v>0</v>
      </c>
      <c r="DI794" s="11">
        <v>1</v>
      </c>
    </row>
    <row r="795" spans="1:113" x14ac:dyDescent="0.25">
      <c r="A795" s="11" t="s">
        <v>57</v>
      </c>
      <c r="B795" s="11" t="s">
        <v>56</v>
      </c>
      <c r="C795" s="11" t="s">
        <v>33</v>
      </c>
      <c r="D795" s="11" t="s">
        <v>56</v>
      </c>
      <c r="E795" s="11" t="s">
        <v>56</v>
      </c>
      <c r="F795" s="11" t="s">
        <v>56</v>
      </c>
      <c r="G795" s="11" t="s">
        <v>174</v>
      </c>
      <c r="H795" s="1">
        <v>42256</v>
      </c>
      <c r="I795" s="11">
        <v>16</v>
      </c>
      <c r="J795" s="11">
        <v>19</v>
      </c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  <c r="AU795" s="11"/>
      <c r="AV795" s="11"/>
      <c r="AW795" s="11"/>
      <c r="AX795" s="11"/>
      <c r="AY795" s="11"/>
      <c r="AZ795" s="11"/>
      <c r="BA795" s="11"/>
      <c r="BB795" s="11"/>
      <c r="BC795" s="11"/>
      <c r="BD795" s="11"/>
      <c r="BE795" s="11"/>
      <c r="BF795" s="11"/>
      <c r="BG795" s="11"/>
      <c r="BI795" s="11"/>
      <c r="BJ795" s="11"/>
      <c r="BK795" s="11"/>
      <c r="BL795" s="11"/>
      <c r="BM795" s="11"/>
      <c r="BN795" s="11"/>
      <c r="BO795" s="11"/>
      <c r="BP795" s="11"/>
      <c r="BQ795" s="11"/>
      <c r="BR795" s="11"/>
      <c r="BS795" s="11"/>
      <c r="BT795" s="11"/>
      <c r="BU795" s="11"/>
      <c r="BV795" s="11"/>
      <c r="BW795" s="11"/>
      <c r="BX795" s="11"/>
      <c r="BY795" s="11"/>
      <c r="BZ795" s="11"/>
      <c r="CA795" s="11"/>
      <c r="CB795" s="11"/>
      <c r="CC795" s="11"/>
      <c r="CD795" s="11"/>
      <c r="CE795" s="11"/>
      <c r="CF795" s="11"/>
      <c r="CG795" s="11"/>
      <c r="CH795" s="11"/>
      <c r="CI795" s="11"/>
      <c r="CJ795" s="11"/>
      <c r="CK795" s="11"/>
      <c r="CL795" s="11"/>
      <c r="CM795" s="11"/>
      <c r="CN795" s="11"/>
      <c r="CO795" s="11"/>
      <c r="CP795" s="11"/>
      <c r="CQ795" s="11"/>
      <c r="CR795" s="11"/>
      <c r="CS795" s="11"/>
      <c r="CT795" s="11"/>
      <c r="CU795" s="11"/>
      <c r="CV795" s="11"/>
      <c r="CW795" s="11"/>
      <c r="CX795" s="11"/>
      <c r="CY795" s="11"/>
      <c r="CZ795" s="11"/>
      <c r="DA795" s="11"/>
      <c r="DB795" s="11"/>
      <c r="DC795" s="11"/>
      <c r="DD795" s="11"/>
      <c r="DF795" s="11">
        <f t="shared" si="39"/>
        <v>16</v>
      </c>
      <c r="DG795" s="11">
        <f t="shared" si="40"/>
        <v>19</v>
      </c>
      <c r="DH795" s="20">
        <f t="shared" ca="1" si="41"/>
        <v>0</v>
      </c>
      <c r="DI795" s="11">
        <v>1</v>
      </c>
    </row>
    <row r="796" spans="1:113" x14ac:dyDescent="0.25">
      <c r="A796" s="11" t="s">
        <v>57</v>
      </c>
      <c r="B796" s="11" t="s">
        <v>56</v>
      </c>
      <c r="C796" s="11" t="s">
        <v>33</v>
      </c>
      <c r="D796" s="11" t="s">
        <v>56</v>
      </c>
      <c r="E796" s="11" t="s">
        <v>56</v>
      </c>
      <c r="F796" s="11" t="s">
        <v>56</v>
      </c>
      <c r="G796" s="11" t="s">
        <v>174</v>
      </c>
      <c r="H796" s="1">
        <v>42257</v>
      </c>
      <c r="I796" s="11">
        <v>16</v>
      </c>
      <c r="J796" s="11">
        <v>19</v>
      </c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  <c r="AU796" s="11"/>
      <c r="AV796" s="11"/>
      <c r="AW796" s="11"/>
      <c r="AX796" s="11"/>
      <c r="AY796" s="11"/>
      <c r="AZ796" s="11"/>
      <c r="BA796" s="11"/>
      <c r="BB796" s="11"/>
      <c r="BC796" s="11"/>
      <c r="BD796" s="11"/>
      <c r="BE796" s="11"/>
      <c r="BF796" s="11"/>
      <c r="BG796" s="11"/>
      <c r="BI796" s="11"/>
      <c r="BJ796" s="11"/>
      <c r="BK796" s="11"/>
      <c r="BL796" s="11"/>
      <c r="BM796" s="11"/>
      <c r="BN796" s="11"/>
      <c r="BO796" s="11"/>
      <c r="BP796" s="11"/>
      <c r="BQ796" s="11"/>
      <c r="BR796" s="11"/>
      <c r="BS796" s="11"/>
      <c r="BT796" s="11"/>
      <c r="BU796" s="11"/>
      <c r="BV796" s="11"/>
      <c r="BW796" s="11"/>
      <c r="BX796" s="11"/>
      <c r="BY796" s="11"/>
      <c r="BZ796" s="11"/>
      <c r="CA796" s="11"/>
      <c r="CB796" s="11"/>
      <c r="CC796" s="11"/>
      <c r="CD796" s="11"/>
      <c r="CE796" s="11"/>
      <c r="CF796" s="11"/>
      <c r="CG796" s="11"/>
      <c r="CH796" s="11"/>
      <c r="CI796" s="11"/>
      <c r="CJ796" s="11"/>
      <c r="CK796" s="11"/>
      <c r="CL796" s="11"/>
      <c r="CM796" s="11"/>
      <c r="CN796" s="11"/>
      <c r="CO796" s="11"/>
      <c r="CP796" s="11"/>
      <c r="CQ796" s="11"/>
      <c r="CR796" s="11"/>
      <c r="CS796" s="11"/>
      <c r="CT796" s="11"/>
      <c r="CU796" s="11"/>
      <c r="CV796" s="11"/>
      <c r="CW796" s="11"/>
      <c r="CX796" s="11"/>
      <c r="CY796" s="11"/>
      <c r="CZ796" s="11"/>
      <c r="DA796" s="11"/>
      <c r="DB796" s="11"/>
      <c r="DC796" s="11"/>
      <c r="DD796" s="11"/>
      <c r="DF796" s="11">
        <f t="shared" si="39"/>
        <v>16</v>
      </c>
      <c r="DG796" s="11">
        <f t="shared" si="40"/>
        <v>19</v>
      </c>
      <c r="DH796" s="20">
        <f t="shared" ca="1" si="41"/>
        <v>0</v>
      </c>
      <c r="DI796" s="11">
        <v>1</v>
      </c>
    </row>
    <row r="797" spans="1:113" x14ac:dyDescent="0.25">
      <c r="A797" s="11" t="s">
        <v>57</v>
      </c>
      <c r="B797" s="11" t="s">
        <v>56</v>
      </c>
      <c r="C797" s="11" t="s">
        <v>33</v>
      </c>
      <c r="D797" s="11" t="s">
        <v>56</v>
      </c>
      <c r="E797" s="11" t="s">
        <v>56</v>
      </c>
      <c r="F797" s="11" t="s">
        <v>56</v>
      </c>
      <c r="G797" s="11" t="s">
        <v>174</v>
      </c>
      <c r="H797" s="1">
        <v>42258</v>
      </c>
      <c r="I797" s="11">
        <v>15</v>
      </c>
      <c r="J797" s="11">
        <v>18</v>
      </c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1"/>
      <c r="AZ797" s="11"/>
      <c r="BA797" s="11"/>
      <c r="BB797" s="11"/>
      <c r="BC797" s="11"/>
      <c r="BD797" s="11"/>
      <c r="BE797" s="11"/>
      <c r="BF797" s="11"/>
      <c r="BG797" s="11"/>
      <c r="BI797" s="11"/>
      <c r="BJ797" s="11"/>
      <c r="BK797" s="11"/>
      <c r="BL797" s="11"/>
      <c r="BM797" s="11"/>
      <c r="BN797" s="11"/>
      <c r="BO797" s="11"/>
      <c r="BP797" s="11"/>
      <c r="BQ797" s="11"/>
      <c r="BR797" s="11"/>
      <c r="BS797" s="11"/>
      <c r="BT797" s="11"/>
      <c r="BU797" s="11"/>
      <c r="BV797" s="11"/>
      <c r="BW797" s="11"/>
      <c r="BX797" s="11"/>
      <c r="BY797" s="11"/>
      <c r="BZ797" s="11"/>
      <c r="CA797" s="11"/>
      <c r="CB797" s="11"/>
      <c r="CC797" s="11"/>
      <c r="CD797" s="11"/>
      <c r="CE797" s="11"/>
      <c r="CF797" s="11"/>
      <c r="CG797" s="11"/>
      <c r="CH797" s="11"/>
      <c r="CI797" s="11"/>
      <c r="CJ797" s="11"/>
      <c r="CK797" s="11"/>
      <c r="CL797" s="11"/>
      <c r="CM797" s="11"/>
      <c r="CN797" s="11"/>
      <c r="CO797" s="11"/>
      <c r="CP797" s="11"/>
      <c r="CQ797" s="11"/>
      <c r="CR797" s="11"/>
      <c r="CS797" s="11"/>
      <c r="CT797" s="11"/>
      <c r="CU797" s="11"/>
      <c r="CV797" s="11"/>
      <c r="CW797" s="11"/>
      <c r="CX797" s="11"/>
      <c r="CY797" s="11"/>
      <c r="CZ797" s="11"/>
      <c r="DA797" s="11"/>
      <c r="DB797" s="11"/>
      <c r="DC797" s="11"/>
      <c r="DD797" s="11"/>
      <c r="DF797" s="11">
        <f t="shared" si="39"/>
        <v>15</v>
      </c>
      <c r="DG797" s="11">
        <f t="shared" si="40"/>
        <v>18</v>
      </c>
      <c r="DH797" s="20">
        <f t="shared" ca="1" si="41"/>
        <v>0</v>
      </c>
      <c r="DI797" s="11">
        <v>1</v>
      </c>
    </row>
    <row r="798" spans="1:113" x14ac:dyDescent="0.25">
      <c r="A798" s="11" t="s">
        <v>57</v>
      </c>
      <c r="B798" s="11" t="s">
        <v>56</v>
      </c>
      <c r="C798" s="11" t="s">
        <v>33</v>
      </c>
      <c r="D798" s="11" t="s">
        <v>56</v>
      </c>
      <c r="E798" s="11" t="s">
        <v>56</v>
      </c>
      <c r="F798" s="11" t="s">
        <v>56</v>
      </c>
      <c r="G798" s="11" t="s">
        <v>174</v>
      </c>
      <c r="H798" s="1">
        <v>42268</v>
      </c>
      <c r="I798" s="11">
        <v>16</v>
      </c>
      <c r="J798" s="11">
        <v>19</v>
      </c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J798" s="11"/>
      <c r="AK798" s="11"/>
      <c r="AL798" s="11"/>
      <c r="AM798" s="11"/>
      <c r="AN798" s="11"/>
      <c r="AO798" s="11"/>
      <c r="AP798" s="11"/>
      <c r="AQ798" s="11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"/>
      <c r="BD798" s="11"/>
      <c r="BE798" s="11"/>
      <c r="BF798" s="11"/>
      <c r="BG798" s="11"/>
      <c r="BI798" s="11"/>
      <c r="BJ798" s="11"/>
      <c r="BK798" s="11"/>
      <c r="BL798" s="11"/>
      <c r="BM798" s="11"/>
      <c r="BN798" s="11"/>
      <c r="BO798" s="11"/>
      <c r="BP798" s="11"/>
      <c r="BQ798" s="11"/>
      <c r="BR798" s="11"/>
      <c r="BS798" s="11"/>
      <c r="BT798" s="11"/>
      <c r="BU798" s="11"/>
      <c r="BV798" s="11"/>
      <c r="BW798" s="11"/>
      <c r="BX798" s="11"/>
      <c r="BY798" s="11"/>
      <c r="BZ798" s="11"/>
      <c r="CA798" s="11"/>
      <c r="CB798" s="11"/>
      <c r="CC798" s="11"/>
      <c r="CD798" s="11"/>
      <c r="CE798" s="11"/>
      <c r="CF798" s="11"/>
      <c r="CG798" s="11"/>
      <c r="CH798" s="11"/>
      <c r="CI798" s="11"/>
      <c r="CJ798" s="11"/>
      <c r="CK798" s="11"/>
      <c r="CL798" s="11"/>
      <c r="CM798" s="11"/>
      <c r="CN798" s="11"/>
      <c r="CO798" s="11"/>
      <c r="CP798" s="11"/>
      <c r="CQ798" s="11"/>
      <c r="CR798" s="11"/>
      <c r="CS798" s="11"/>
      <c r="CT798" s="11"/>
      <c r="CU798" s="11"/>
      <c r="CV798" s="11"/>
      <c r="CW798" s="11"/>
      <c r="CX798" s="11"/>
      <c r="CY798" s="11"/>
      <c r="CZ798" s="11"/>
      <c r="DA798" s="11"/>
      <c r="DB798" s="11"/>
      <c r="DC798" s="11"/>
      <c r="DD798" s="11"/>
      <c r="DF798" s="11">
        <f t="shared" si="39"/>
        <v>16</v>
      </c>
      <c r="DG798" s="11">
        <f t="shared" si="40"/>
        <v>19</v>
      </c>
      <c r="DH798" s="20">
        <f t="shared" ca="1" si="41"/>
        <v>0</v>
      </c>
      <c r="DI798" s="11">
        <v>1</v>
      </c>
    </row>
    <row r="799" spans="1:113" x14ac:dyDescent="0.25">
      <c r="A799" s="11" t="s">
        <v>57</v>
      </c>
      <c r="B799" s="11" t="s">
        <v>56</v>
      </c>
      <c r="C799" s="11" t="s">
        <v>33</v>
      </c>
      <c r="D799" s="11" t="s">
        <v>56</v>
      </c>
      <c r="E799" s="11" t="s">
        <v>56</v>
      </c>
      <c r="F799" s="11" t="s">
        <v>56</v>
      </c>
      <c r="G799" s="11" t="s">
        <v>174</v>
      </c>
      <c r="H799" s="1">
        <v>42271</v>
      </c>
      <c r="I799" s="11">
        <v>19</v>
      </c>
      <c r="J799" s="11">
        <v>19</v>
      </c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J799" s="11"/>
      <c r="AK799" s="11"/>
      <c r="AL799" s="11"/>
      <c r="AM799" s="11"/>
      <c r="AN799" s="11"/>
      <c r="AO799" s="11"/>
      <c r="AP799" s="11"/>
      <c r="AQ799" s="11"/>
      <c r="AR799" s="11"/>
      <c r="AS799" s="11"/>
      <c r="AT799" s="11"/>
      <c r="AU799" s="11"/>
      <c r="AV799" s="11"/>
      <c r="AW799" s="11"/>
      <c r="AX799" s="11"/>
      <c r="AY799" s="11"/>
      <c r="AZ799" s="11"/>
      <c r="BA799" s="11"/>
      <c r="BB799" s="11"/>
      <c r="BC799" s="11"/>
      <c r="BD799" s="11"/>
      <c r="BE799" s="11"/>
      <c r="BF799" s="11"/>
      <c r="BG799" s="11"/>
      <c r="BI799" s="11"/>
      <c r="BJ799" s="11"/>
      <c r="BK799" s="11"/>
      <c r="BL799" s="11"/>
      <c r="BM799" s="11"/>
      <c r="BN799" s="11"/>
      <c r="BO799" s="11"/>
      <c r="BP799" s="11"/>
      <c r="BQ799" s="11"/>
      <c r="BR799" s="11"/>
      <c r="BS799" s="11"/>
      <c r="BT799" s="11"/>
      <c r="BU799" s="11"/>
      <c r="BV799" s="11"/>
      <c r="BW799" s="11"/>
      <c r="BX799" s="11"/>
      <c r="BY799" s="11"/>
      <c r="BZ799" s="11"/>
      <c r="CA799" s="11"/>
      <c r="CB799" s="11"/>
      <c r="CC799" s="11"/>
      <c r="CD799" s="11"/>
      <c r="CE799" s="11"/>
      <c r="CF799" s="11"/>
      <c r="CG799" s="11"/>
      <c r="CH799" s="11"/>
      <c r="CI799" s="11"/>
      <c r="CJ799" s="11"/>
      <c r="CK799" s="11"/>
      <c r="CL799" s="11"/>
      <c r="CM799" s="11"/>
      <c r="CN799" s="11"/>
      <c r="CO799" s="11"/>
      <c r="CP799" s="11"/>
      <c r="CQ799" s="11"/>
      <c r="CR799" s="11"/>
      <c r="CS799" s="11"/>
      <c r="CT799" s="11"/>
      <c r="CU799" s="11"/>
      <c r="CV799" s="11"/>
      <c r="CW799" s="11"/>
      <c r="CX799" s="11"/>
      <c r="CY799" s="11"/>
      <c r="CZ799" s="11"/>
      <c r="DA799" s="11"/>
      <c r="DB799" s="11"/>
      <c r="DC799" s="11"/>
      <c r="DD799" s="11"/>
      <c r="DF799" s="11">
        <f t="shared" si="39"/>
        <v>19</v>
      </c>
      <c r="DG799" s="11">
        <f t="shared" si="40"/>
        <v>19</v>
      </c>
      <c r="DH799" s="20">
        <f t="shared" ca="1" si="41"/>
        <v>0</v>
      </c>
      <c r="DI799" s="11">
        <v>1</v>
      </c>
    </row>
    <row r="800" spans="1:113" x14ac:dyDescent="0.25">
      <c r="A800" s="11" t="s">
        <v>57</v>
      </c>
      <c r="B800" s="11" t="s">
        <v>56</v>
      </c>
      <c r="C800" s="11" t="s">
        <v>33</v>
      </c>
      <c r="D800" s="11" t="s">
        <v>56</v>
      </c>
      <c r="E800" s="11" t="s">
        <v>56</v>
      </c>
      <c r="F800" s="11" t="s">
        <v>56</v>
      </c>
      <c r="G800" s="11" t="s">
        <v>174</v>
      </c>
      <c r="H800" s="1">
        <v>42272</v>
      </c>
      <c r="I800" s="11">
        <v>18</v>
      </c>
      <c r="J800" s="11">
        <v>19</v>
      </c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/>
      <c r="BB800" s="11"/>
      <c r="BC800" s="11"/>
      <c r="BD800" s="11"/>
      <c r="BE800" s="11"/>
      <c r="BF800" s="11"/>
      <c r="BG800" s="11"/>
      <c r="BI800" s="11"/>
      <c r="BJ800" s="11"/>
      <c r="BK800" s="11"/>
      <c r="BL800" s="11"/>
      <c r="BM800" s="11"/>
      <c r="BN800" s="11"/>
      <c r="BO800" s="11"/>
      <c r="BP800" s="11"/>
      <c r="BQ800" s="11"/>
      <c r="BR800" s="11"/>
      <c r="BS800" s="11"/>
      <c r="BT800" s="11"/>
      <c r="BU800" s="11"/>
      <c r="BV800" s="11"/>
      <c r="BW800" s="11"/>
      <c r="BX800" s="11"/>
      <c r="BY800" s="11"/>
      <c r="BZ800" s="11"/>
      <c r="CA800" s="11"/>
      <c r="CB800" s="11"/>
      <c r="CC800" s="11"/>
      <c r="CD800" s="11"/>
      <c r="CE800" s="11"/>
      <c r="CF800" s="11"/>
      <c r="CG800" s="11"/>
      <c r="CH800" s="11"/>
      <c r="CI800" s="11"/>
      <c r="CJ800" s="11"/>
      <c r="CK800" s="11"/>
      <c r="CL800" s="11"/>
      <c r="CM800" s="11"/>
      <c r="CN800" s="11"/>
      <c r="CO800" s="11"/>
      <c r="CP800" s="11"/>
      <c r="CQ800" s="11"/>
      <c r="CR800" s="11"/>
      <c r="CS800" s="11"/>
      <c r="CT800" s="11"/>
      <c r="CU800" s="11"/>
      <c r="CV800" s="11"/>
      <c r="CW800" s="11"/>
      <c r="CX800" s="11"/>
      <c r="CY800" s="11"/>
      <c r="CZ800" s="11"/>
      <c r="DA800" s="11"/>
      <c r="DB800" s="11"/>
      <c r="DC800" s="11"/>
      <c r="DD800" s="11"/>
      <c r="DF800" s="11">
        <f t="shared" si="39"/>
        <v>18</v>
      </c>
      <c r="DG800" s="11">
        <f t="shared" si="40"/>
        <v>19</v>
      </c>
      <c r="DH800" s="20">
        <f t="shared" ca="1" si="41"/>
        <v>0</v>
      </c>
      <c r="DI800" s="11">
        <v>1</v>
      </c>
    </row>
    <row r="801" spans="1:113" x14ac:dyDescent="0.25">
      <c r="A801" s="11" t="s">
        <v>57</v>
      </c>
      <c r="B801" s="11" t="s">
        <v>56</v>
      </c>
      <c r="C801" s="11" t="s">
        <v>33</v>
      </c>
      <c r="D801" s="11" t="s">
        <v>56</v>
      </c>
      <c r="E801" s="11" t="s">
        <v>56</v>
      </c>
      <c r="F801" s="11" t="s">
        <v>56</v>
      </c>
      <c r="G801" s="11" t="s">
        <v>174</v>
      </c>
      <c r="H801" s="1">
        <v>42276</v>
      </c>
      <c r="I801" s="11">
        <v>18</v>
      </c>
      <c r="J801" s="11">
        <v>18</v>
      </c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  <c r="AU801" s="11"/>
      <c r="AV801" s="11"/>
      <c r="AW801" s="11"/>
      <c r="AX801" s="11"/>
      <c r="AY801" s="11"/>
      <c r="AZ801" s="11"/>
      <c r="BA801" s="11"/>
      <c r="BB801" s="11"/>
      <c r="BC801" s="11"/>
      <c r="BD801" s="11"/>
      <c r="BE801" s="11"/>
      <c r="BF801" s="11"/>
      <c r="BG801" s="11"/>
      <c r="BI801" s="11"/>
      <c r="BJ801" s="11"/>
      <c r="BK801" s="11"/>
      <c r="BL801" s="11"/>
      <c r="BM801" s="11"/>
      <c r="BN801" s="11"/>
      <c r="BO801" s="11"/>
      <c r="BP801" s="11"/>
      <c r="BQ801" s="11"/>
      <c r="BR801" s="11"/>
      <c r="BS801" s="11"/>
      <c r="BT801" s="11"/>
      <c r="BU801" s="11"/>
      <c r="BV801" s="11"/>
      <c r="BW801" s="11"/>
      <c r="BX801" s="11"/>
      <c r="BY801" s="11"/>
      <c r="BZ801" s="11"/>
      <c r="CA801" s="11"/>
      <c r="CB801" s="11"/>
      <c r="CC801" s="11"/>
      <c r="CD801" s="11"/>
      <c r="CE801" s="11"/>
      <c r="CF801" s="11"/>
      <c r="CG801" s="11"/>
      <c r="CH801" s="11"/>
      <c r="CI801" s="11"/>
      <c r="CJ801" s="11"/>
      <c r="CK801" s="11"/>
      <c r="CL801" s="11"/>
      <c r="CM801" s="11"/>
      <c r="CN801" s="11"/>
      <c r="CO801" s="11"/>
      <c r="CP801" s="11"/>
      <c r="CQ801" s="11"/>
      <c r="CR801" s="11"/>
      <c r="CS801" s="11"/>
      <c r="CT801" s="11"/>
      <c r="CU801" s="11"/>
      <c r="CV801" s="11"/>
      <c r="CW801" s="11"/>
      <c r="CX801" s="11"/>
      <c r="CY801" s="11"/>
      <c r="CZ801" s="11"/>
      <c r="DA801" s="11"/>
      <c r="DB801" s="11"/>
      <c r="DC801" s="11"/>
      <c r="DD801" s="11"/>
      <c r="DF801" s="11">
        <f t="shared" si="39"/>
        <v>18</v>
      </c>
      <c r="DG801" s="11">
        <f t="shared" si="40"/>
        <v>18</v>
      </c>
      <c r="DH801" s="20">
        <f t="shared" ca="1" si="41"/>
        <v>0</v>
      </c>
      <c r="DI801" s="11">
        <v>1</v>
      </c>
    </row>
    <row r="802" spans="1:113" x14ac:dyDescent="0.25">
      <c r="A802" s="11" t="s">
        <v>57</v>
      </c>
      <c r="B802" s="11" t="s">
        <v>56</v>
      </c>
      <c r="C802" s="11" t="s">
        <v>33</v>
      </c>
      <c r="D802" s="11" t="s">
        <v>56</v>
      </c>
      <c r="E802" s="11" t="s">
        <v>56</v>
      </c>
      <c r="F802" s="11" t="s">
        <v>56</v>
      </c>
      <c r="G802" s="11" t="s">
        <v>174</v>
      </c>
      <c r="H802" s="1">
        <v>42285</v>
      </c>
      <c r="I802" s="11">
        <v>19</v>
      </c>
      <c r="J802" s="11">
        <v>19</v>
      </c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  <c r="AX802" s="11"/>
      <c r="AY802" s="11"/>
      <c r="AZ802" s="11"/>
      <c r="BA802" s="11"/>
      <c r="BB802" s="11"/>
      <c r="BC802" s="11"/>
      <c r="BD802" s="11"/>
      <c r="BE802" s="11"/>
      <c r="BF802" s="11"/>
      <c r="BG802" s="11"/>
      <c r="BI802" s="11"/>
      <c r="BJ802" s="11"/>
      <c r="BK802" s="11"/>
      <c r="BL802" s="11"/>
      <c r="BM802" s="11"/>
      <c r="BN802" s="11"/>
      <c r="BO802" s="11"/>
      <c r="BP802" s="11"/>
      <c r="BQ802" s="11"/>
      <c r="BR802" s="11"/>
      <c r="BS802" s="11"/>
      <c r="BT802" s="11"/>
      <c r="BU802" s="11"/>
      <c r="BV802" s="11"/>
      <c r="BW802" s="11"/>
      <c r="BX802" s="11"/>
      <c r="BY802" s="11"/>
      <c r="BZ802" s="11"/>
      <c r="CA802" s="11"/>
      <c r="CB802" s="11"/>
      <c r="CC802" s="11"/>
      <c r="CD802" s="11"/>
      <c r="CE802" s="11"/>
      <c r="CF802" s="11"/>
      <c r="CG802" s="11"/>
      <c r="CH802" s="11"/>
      <c r="CI802" s="11"/>
      <c r="CJ802" s="11"/>
      <c r="CK802" s="11"/>
      <c r="CL802" s="11"/>
      <c r="CM802" s="11"/>
      <c r="CN802" s="11"/>
      <c r="CO802" s="11"/>
      <c r="CP802" s="11"/>
      <c r="CQ802" s="11"/>
      <c r="CR802" s="11"/>
      <c r="CS802" s="11"/>
      <c r="CT802" s="11"/>
      <c r="CU802" s="11"/>
      <c r="CV802" s="11"/>
      <c r="CW802" s="11"/>
      <c r="CX802" s="11"/>
      <c r="CY802" s="11"/>
      <c r="CZ802" s="11"/>
      <c r="DA802" s="11"/>
      <c r="DB802" s="11"/>
      <c r="DC802" s="11"/>
      <c r="DD802" s="11"/>
      <c r="DF802" s="11">
        <f t="shared" si="39"/>
        <v>19</v>
      </c>
      <c r="DG802" s="11">
        <f t="shared" si="40"/>
        <v>19</v>
      </c>
      <c r="DH802" s="20">
        <f t="shared" ca="1" si="41"/>
        <v>0</v>
      </c>
      <c r="DI802" s="11">
        <v>1</v>
      </c>
    </row>
    <row r="803" spans="1:113" x14ac:dyDescent="0.25">
      <c r="A803" s="11" t="s">
        <v>57</v>
      </c>
      <c r="B803" s="11" t="s">
        <v>56</v>
      </c>
      <c r="C803" s="11" t="s">
        <v>33</v>
      </c>
      <c r="D803" s="11" t="s">
        <v>56</v>
      </c>
      <c r="E803" s="11" t="s">
        <v>56</v>
      </c>
      <c r="F803" s="11" t="s">
        <v>56</v>
      </c>
      <c r="G803" s="11" t="s">
        <v>174</v>
      </c>
      <c r="H803" s="1">
        <v>42286</v>
      </c>
      <c r="I803" s="11">
        <v>17</v>
      </c>
      <c r="J803" s="11">
        <v>19</v>
      </c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  <c r="AU803" s="11"/>
      <c r="AV803" s="11"/>
      <c r="AW803" s="11"/>
      <c r="AX803" s="11"/>
      <c r="AY803" s="11"/>
      <c r="AZ803" s="11"/>
      <c r="BA803" s="11"/>
      <c r="BB803" s="11"/>
      <c r="BC803" s="11"/>
      <c r="BD803" s="11"/>
      <c r="BE803" s="11"/>
      <c r="BF803" s="11"/>
      <c r="BG803" s="11"/>
      <c r="BI803" s="11"/>
      <c r="BJ803" s="11"/>
      <c r="BK803" s="11"/>
      <c r="BL803" s="11"/>
      <c r="BM803" s="11"/>
      <c r="BN803" s="11"/>
      <c r="BO803" s="11"/>
      <c r="BP803" s="11"/>
      <c r="BQ803" s="11"/>
      <c r="BR803" s="11"/>
      <c r="BS803" s="11"/>
      <c r="BT803" s="11"/>
      <c r="BU803" s="11"/>
      <c r="BV803" s="11"/>
      <c r="BW803" s="11"/>
      <c r="BX803" s="11"/>
      <c r="BY803" s="11"/>
      <c r="BZ803" s="11"/>
      <c r="CA803" s="11"/>
      <c r="CB803" s="11"/>
      <c r="CC803" s="11"/>
      <c r="CD803" s="11"/>
      <c r="CE803" s="11"/>
      <c r="CF803" s="11"/>
      <c r="CG803" s="11"/>
      <c r="CH803" s="11"/>
      <c r="CI803" s="11"/>
      <c r="CJ803" s="11"/>
      <c r="CK803" s="11"/>
      <c r="CL803" s="11"/>
      <c r="CM803" s="11"/>
      <c r="CN803" s="11"/>
      <c r="CO803" s="11"/>
      <c r="CP803" s="11"/>
      <c r="CQ803" s="11"/>
      <c r="CR803" s="11"/>
      <c r="CS803" s="11"/>
      <c r="CT803" s="11"/>
      <c r="CU803" s="11"/>
      <c r="CV803" s="11"/>
      <c r="CW803" s="11"/>
      <c r="CX803" s="11"/>
      <c r="CY803" s="11"/>
      <c r="CZ803" s="11"/>
      <c r="DA803" s="11"/>
      <c r="DB803" s="11"/>
      <c r="DC803" s="11"/>
      <c r="DD803" s="11"/>
      <c r="DF803" s="11">
        <f t="shared" si="39"/>
        <v>17</v>
      </c>
      <c r="DG803" s="11">
        <f t="shared" si="40"/>
        <v>19</v>
      </c>
      <c r="DH803" s="20">
        <f t="shared" ca="1" si="41"/>
        <v>0</v>
      </c>
      <c r="DI803" s="11">
        <v>1</v>
      </c>
    </row>
    <row r="804" spans="1:113" x14ac:dyDescent="0.25">
      <c r="A804" s="11" t="s">
        <v>57</v>
      </c>
      <c r="B804" s="11" t="s">
        <v>56</v>
      </c>
      <c r="C804" s="11" t="s">
        <v>33</v>
      </c>
      <c r="D804" s="11" t="s">
        <v>56</v>
      </c>
      <c r="E804" s="11" t="s">
        <v>56</v>
      </c>
      <c r="F804" s="11" t="s">
        <v>56</v>
      </c>
      <c r="G804" s="11" t="s">
        <v>174</v>
      </c>
      <c r="H804" s="1">
        <v>42289</v>
      </c>
      <c r="I804" s="11">
        <v>19</v>
      </c>
      <c r="J804" s="11">
        <v>19</v>
      </c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"/>
      <c r="BD804" s="11"/>
      <c r="BE804" s="11"/>
      <c r="BF804" s="11"/>
      <c r="BG804" s="11"/>
      <c r="BI804" s="11"/>
      <c r="BJ804" s="11"/>
      <c r="BK804" s="11"/>
      <c r="BL804" s="11"/>
      <c r="BM804" s="11"/>
      <c r="BN804" s="11"/>
      <c r="BO804" s="11"/>
      <c r="BP804" s="11"/>
      <c r="BQ804" s="11"/>
      <c r="BR804" s="11"/>
      <c r="BS804" s="11"/>
      <c r="BT804" s="11"/>
      <c r="BU804" s="11"/>
      <c r="BV804" s="11"/>
      <c r="BW804" s="11"/>
      <c r="BX804" s="11"/>
      <c r="BY804" s="11"/>
      <c r="BZ804" s="11"/>
      <c r="CA804" s="11"/>
      <c r="CB804" s="11"/>
      <c r="CC804" s="11"/>
      <c r="CD804" s="11"/>
      <c r="CE804" s="11"/>
      <c r="CF804" s="11"/>
      <c r="CG804" s="11"/>
      <c r="CH804" s="11"/>
      <c r="CI804" s="11"/>
      <c r="CJ804" s="11"/>
      <c r="CK804" s="11"/>
      <c r="CL804" s="11"/>
      <c r="CM804" s="11"/>
      <c r="CN804" s="11"/>
      <c r="CO804" s="11"/>
      <c r="CP804" s="11"/>
      <c r="CQ804" s="11"/>
      <c r="CR804" s="11"/>
      <c r="CS804" s="11"/>
      <c r="CT804" s="11"/>
      <c r="CU804" s="11"/>
      <c r="CV804" s="11"/>
      <c r="CW804" s="11"/>
      <c r="CX804" s="11"/>
      <c r="CY804" s="11"/>
      <c r="CZ804" s="11"/>
      <c r="DA804" s="11"/>
      <c r="DB804" s="11"/>
      <c r="DC804" s="11"/>
      <c r="DD804" s="11"/>
      <c r="DF804" s="11">
        <f t="shared" si="39"/>
        <v>19</v>
      </c>
      <c r="DG804" s="11">
        <f t="shared" si="40"/>
        <v>19</v>
      </c>
      <c r="DH804" s="20">
        <f t="shared" ca="1" si="41"/>
        <v>0</v>
      </c>
      <c r="DI804" s="11">
        <v>1</v>
      </c>
    </row>
    <row r="805" spans="1:113" x14ac:dyDescent="0.25">
      <c r="A805" s="11" t="s">
        <v>57</v>
      </c>
      <c r="B805" s="11" t="s">
        <v>56</v>
      </c>
      <c r="C805" s="11" t="s">
        <v>33</v>
      </c>
      <c r="D805" s="11" t="s">
        <v>56</v>
      </c>
      <c r="E805" s="11" t="s">
        <v>56</v>
      </c>
      <c r="F805" s="11" t="s">
        <v>56</v>
      </c>
      <c r="G805" s="11" t="s">
        <v>174</v>
      </c>
      <c r="H805" s="1">
        <v>42290</v>
      </c>
      <c r="I805" s="11">
        <v>16</v>
      </c>
      <c r="J805" s="11">
        <v>19</v>
      </c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/>
      <c r="AV805" s="11"/>
      <c r="AW805" s="11"/>
      <c r="AX805" s="11"/>
      <c r="AY805" s="11"/>
      <c r="AZ805" s="11"/>
      <c r="BA805" s="11"/>
      <c r="BB805" s="11"/>
      <c r="BC805" s="11"/>
      <c r="BD805" s="11"/>
      <c r="BE805" s="11"/>
      <c r="BF805" s="11"/>
      <c r="BG805" s="11"/>
      <c r="BI805" s="11"/>
      <c r="BJ805" s="11"/>
      <c r="BK805" s="11"/>
      <c r="BL805" s="11"/>
      <c r="BM805" s="11"/>
      <c r="BN805" s="11"/>
      <c r="BO805" s="11"/>
      <c r="BP805" s="11"/>
      <c r="BQ805" s="11"/>
      <c r="BR805" s="11"/>
      <c r="BS805" s="11"/>
      <c r="BT805" s="11"/>
      <c r="BU805" s="11"/>
      <c r="BV805" s="11"/>
      <c r="BW805" s="11"/>
      <c r="BX805" s="11"/>
      <c r="BY805" s="11"/>
      <c r="BZ805" s="11"/>
      <c r="CA805" s="11"/>
      <c r="CB805" s="11"/>
      <c r="CC805" s="11"/>
      <c r="CD805" s="11"/>
      <c r="CE805" s="11"/>
      <c r="CF805" s="11"/>
      <c r="CG805" s="11"/>
      <c r="CH805" s="11"/>
      <c r="CI805" s="11"/>
      <c r="CJ805" s="11"/>
      <c r="CK805" s="11"/>
      <c r="CL805" s="11"/>
      <c r="CM805" s="11"/>
      <c r="CN805" s="11"/>
      <c r="CO805" s="11"/>
      <c r="CP805" s="11"/>
      <c r="CQ805" s="11"/>
      <c r="CR805" s="11"/>
      <c r="CS805" s="11"/>
      <c r="CT805" s="11"/>
      <c r="CU805" s="11"/>
      <c r="CV805" s="11"/>
      <c r="CW805" s="11"/>
      <c r="CX805" s="11"/>
      <c r="CY805" s="11"/>
      <c r="CZ805" s="11"/>
      <c r="DA805" s="11"/>
      <c r="DB805" s="11"/>
      <c r="DC805" s="11"/>
      <c r="DD805" s="11"/>
      <c r="DF805" s="11">
        <f t="shared" si="39"/>
        <v>16</v>
      </c>
      <c r="DG805" s="11">
        <f t="shared" si="40"/>
        <v>19</v>
      </c>
      <c r="DH805" s="20">
        <f t="shared" ca="1" si="41"/>
        <v>0</v>
      </c>
      <c r="DI805" s="11">
        <v>1</v>
      </c>
    </row>
    <row r="806" spans="1:113" x14ac:dyDescent="0.25">
      <c r="A806" s="11" t="s">
        <v>57</v>
      </c>
      <c r="B806" s="11" t="s">
        <v>56</v>
      </c>
      <c r="C806" s="11" t="s">
        <v>33</v>
      </c>
      <c r="D806" s="11" t="s">
        <v>56</v>
      </c>
      <c r="E806" s="11" t="s">
        <v>56</v>
      </c>
      <c r="F806" s="11" t="s">
        <v>56</v>
      </c>
      <c r="G806" s="11" t="s">
        <v>174</v>
      </c>
      <c r="H806" s="1">
        <v>42291</v>
      </c>
      <c r="I806" s="11">
        <v>18</v>
      </c>
      <c r="J806" s="11">
        <v>19</v>
      </c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  <c r="AU806" s="11"/>
      <c r="AV806" s="11"/>
      <c r="AW806" s="11"/>
      <c r="AX806" s="11"/>
      <c r="AY806" s="11"/>
      <c r="AZ806" s="11"/>
      <c r="BA806" s="11"/>
      <c r="BB806" s="11"/>
      <c r="BC806" s="11"/>
      <c r="BD806" s="11"/>
      <c r="BE806" s="11"/>
      <c r="BF806" s="11"/>
      <c r="BG806" s="11"/>
      <c r="BI806" s="11"/>
      <c r="BJ806" s="11"/>
      <c r="BK806" s="11"/>
      <c r="BL806" s="11"/>
      <c r="BM806" s="11"/>
      <c r="BN806" s="11"/>
      <c r="BO806" s="11"/>
      <c r="BP806" s="11"/>
      <c r="BQ806" s="11"/>
      <c r="BR806" s="11"/>
      <c r="BS806" s="11"/>
      <c r="BT806" s="11"/>
      <c r="BU806" s="11"/>
      <c r="BV806" s="11"/>
      <c r="BW806" s="11"/>
      <c r="BX806" s="11"/>
      <c r="BY806" s="11"/>
      <c r="BZ806" s="11"/>
      <c r="CA806" s="11"/>
      <c r="CB806" s="11"/>
      <c r="CC806" s="11"/>
      <c r="CD806" s="11"/>
      <c r="CE806" s="11"/>
      <c r="CF806" s="11"/>
      <c r="CG806" s="11"/>
      <c r="CH806" s="11"/>
      <c r="CI806" s="11"/>
      <c r="CJ806" s="11"/>
      <c r="CK806" s="11"/>
      <c r="CL806" s="11"/>
      <c r="CM806" s="11"/>
      <c r="CN806" s="11"/>
      <c r="CO806" s="11"/>
      <c r="CP806" s="11"/>
      <c r="CQ806" s="11"/>
      <c r="CR806" s="11"/>
      <c r="CS806" s="11"/>
      <c r="CT806" s="11"/>
      <c r="CU806" s="11"/>
      <c r="CV806" s="11"/>
      <c r="CW806" s="11"/>
      <c r="CX806" s="11"/>
      <c r="CY806" s="11"/>
      <c r="CZ806" s="11"/>
      <c r="DA806" s="11"/>
      <c r="DB806" s="11"/>
      <c r="DC806" s="11"/>
      <c r="DD806" s="11"/>
      <c r="DF806" s="11">
        <f t="shared" si="39"/>
        <v>18</v>
      </c>
      <c r="DG806" s="11">
        <f t="shared" si="40"/>
        <v>19</v>
      </c>
      <c r="DH806" s="20">
        <f t="shared" ca="1" si="41"/>
        <v>0</v>
      </c>
      <c r="DI806" s="11">
        <v>1</v>
      </c>
    </row>
    <row r="807" spans="1:113" x14ac:dyDescent="0.25">
      <c r="A807" s="11" t="s">
        <v>57</v>
      </c>
      <c r="B807" s="11" t="s">
        <v>56</v>
      </c>
      <c r="C807" s="11" t="s">
        <v>33</v>
      </c>
      <c r="D807" s="11" t="s">
        <v>56</v>
      </c>
      <c r="E807" s="11" t="s">
        <v>56</v>
      </c>
      <c r="F807" s="11" t="s">
        <v>56</v>
      </c>
      <c r="G807" s="11" t="s">
        <v>174</v>
      </c>
      <c r="H807" s="1">
        <v>42292</v>
      </c>
      <c r="I807" s="11">
        <v>18</v>
      </c>
      <c r="J807" s="11">
        <v>19</v>
      </c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"/>
      <c r="BD807" s="11"/>
      <c r="BE807" s="11"/>
      <c r="BF807" s="11"/>
      <c r="BG807" s="11"/>
      <c r="BI807" s="11"/>
      <c r="BJ807" s="11"/>
      <c r="BK807" s="11"/>
      <c r="BL807" s="11"/>
      <c r="BM807" s="11"/>
      <c r="BN807" s="11"/>
      <c r="BO807" s="11"/>
      <c r="BP807" s="11"/>
      <c r="BQ807" s="11"/>
      <c r="BR807" s="11"/>
      <c r="BS807" s="11"/>
      <c r="BT807" s="11"/>
      <c r="BU807" s="11"/>
      <c r="BV807" s="11"/>
      <c r="BW807" s="11"/>
      <c r="BX807" s="11"/>
      <c r="BY807" s="11"/>
      <c r="BZ807" s="11"/>
      <c r="CA807" s="11"/>
      <c r="CB807" s="11"/>
      <c r="CC807" s="11"/>
      <c r="CD807" s="11"/>
      <c r="CE807" s="11"/>
      <c r="CF807" s="11"/>
      <c r="CG807" s="11"/>
      <c r="CH807" s="11"/>
      <c r="CI807" s="11"/>
      <c r="CJ807" s="11"/>
      <c r="CK807" s="11"/>
      <c r="CL807" s="11"/>
      <c r="CM807" s="11"/>
      <c r="CN807" s="11"/>
      <c r="CO807" s="11"/>
      <c r="CP807" s="11"/>
      <c r="CQ807" s="11"/>
      <c r="CR807" s="11"/>
      <c r="CS807" s="11"/>
      <c r="CT807" s="11"/>
      <c r="CU807" s="11"/>
      <c r="CV807" s="11"/>
      <c r="CW807" s="11"/>
      <c r="CX807" s="11"/>
      <c r="CY807" s="11"/>
      <c r="CZ807" s="11"/>
      <c r="DA807" s="11"/>
      <c r="DB807" s="11"/>
      <c r="DC807" s="11"/>
      <c r="DD807" s="11"/>
      <c r="DF807" s="11">
        <f t="shared" si="39"/>
        <v>18</v>
      </c>
      <c r="DG807" s="11">
        <f t="shared" si="40"/>
        <v>19</v>
      </c>
      <c r="DH807" s="20">
        <f t="shared" ca="1" si="41"/>
        <v>0</v>
      </c>
      <c r="DI807" s="11">
        <v>1</v>
      </c>
    </row>
    <row r="808" spans="1:113" x14ac:dyDescent="0.25">
      <c r="A808" s="11" t="s">
        <v>57</v>
      </c>
      <c r="B808" s="11" t="s">
        <v>56</v>
      </c>
      <c r="C808" s="11" t="s">
        <v>33</v>
      </c>
      <c r="D808" s="11" t="s">
        <v>56</v>
      </c>
      <c r="E808" s="11" t="s">
        <v>56</v>
      </c>
      <c r="F808" s="11" t="s">
        <v>56</v>
      </c>
      <c r="G808" s="11" t="s">
        <v>174</v>
      </c>
      <c r="H808" s="1">
        <v>42293</v>
      </c>
      <c r="I808" s="11">
        <v>19</v>
      </c>
      <c r="J808" s="11">
        <v>19</v>
      </c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J808" s="11"/>
      <c r="AK808" s="11"/>
      <c r="AL808" s="11"/>
      <c r="AM808" s="11"/>
      <c r="AN808" s="11"/>
      <c r="AO808" s="11"/>
      <c r="AP808" s="11"/>
      <c r="AQ808" s="11"/>
      <c r="AR808" s="11"/>
      <c r="AS808" s="11"/>
      <c r="AT808" s="11"/>
      <c r="AU808" s="11"/>
      <c r="AV808" s="11"/>
      <c r="AW808" s="11"/>
      <c r="AX808" s="11"/>
      <c r="AY808" s="11"/>
      <c r="AZ808" s="11"/>
      <c r="BA808" s="11"/>
      <c r="BB808" s="11"/>
      <c r="BC808" s="11"/>
      <c r="BD808" s="11"/>
      <c r="BE808" s="11"/>
      <c r="BF808" s="11"/>
      <c r="BG808" s="11"/>
      <c r="BI808" s="11"/>
      <c r="BJ808" s="11"/>
      <c r="BK808" s="11"/>
      <c r="BL808" s="11"/>
      <c r="BM808" s="11"/>
      <c r="BN808" s="11"/>
      <c r="BO808" s="11"/>
      <c r="BP808" s="11"/>
      <c r="BQ808" s="11"/>
      <c r="BR808" s="11"/>
      <c r="BS808" s="11"/>
      <c r="BT808" s="11"/>
      <c r="BU808" s="11"/>
      <c r="BV808" s="11"/>
      <c r="BW808" s="11"/>
      <c r="BX808" s="11"/>
      <c r="BY808" s="11"/>
      <c r="BZ808" s="11"/>
      <c r="CA808" s="11"/>
      <c r="CB808" s="11"/>
      <c r="CC808" s="11"/>
      <c r="CD808" s="11"/>
      <c r="CE808" s="11"/>
      <c r="CF808" s="11"/>
      <c r="CG808" s="11"/>
      <c r="CH808" s="11"/>
      <c r="CI808" s="11"/>
      <c r="CJ808" s="11"/>
      <c r="CK808" s="11"/>
      <c r="CL808" s="11"/>
      <c r="CM808" s="11"/>
      <c r="CN808" s="11"/>
      <c r="CO808" s="11"/>
      <c r="CP808" s="11"/>
      <c r="CQ808" s="11"/>
      <c r="CR808" s="11"/>
      <c r="CS808" s="11"/>
      <c r="CT808" s="11"/>
      <c r="CU808" s="11"/>
      <c r="CV808" s="11"/>
      <c r="CW808" s="11"/>
      <c r="CX808" s="11"/>
      <c r="CY808" s="11"/>
      <c r="CZ808" s="11"/>
      <c r="DA808" s="11"/>
      <c r="DB808" s="11"/>
      <c r="DC808" s="11"/>
      <c r="DD808" s="11"/>
      <c r="DF808" s="11">
        <f t="shared" si="39"/>
        <v>19</v>
      </c>
      <c r="DG808" s="11">
        <f t="shared" si="40"/>
        <v>19</v>
      </c>
      <c r="DH808" s="20">
        <f t="shared" ca="1" si="41"/>
        <v>0</v>
      </c>
      <c r="DI808" s="11">
        <v>1</v>
      </c>
    </row>
    <row r="809" spans="1:113" x14ac:dyDescent="0.25">
      <c r="A809" s="11" t="s">
        <v>57</v>
      </c>
      <c r="B809" s="11" t="s">
        <v>56</v>
      </c>
      <c r="C809" s="11" t="s">
        <v>33</v>
      </c>
      <c r="D809" s="11" t="s">
        <v>56</v>
      </c>
      <c r="E809" s="11" t="s">
        <v>56</v>
      </c>
      <c r="F809" s="11" t="s">
        <v>56</v>
      </c>
      <c r="G809" s="11" t="s">
        <v>174</v>
      </c>
      <c r="H809" s="1">
        <v>42296</v>
      </c>
      <c r="I809" s="11">
        <v>19</v>
      </c>
      <c r="J809" s="11">
        <v>19</v>
      </c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  <c r="BD809" s="11"/>
      <c r="BE809" s="11"/>
      <c r="BF809" s="11"/>
      <c r="BG809" s="11"/>
      <c r="BI809" s="11"/>
      <c r="BJ809" s="11"/>
      <c r="BK809" s="11"/>
      <c r="BL809" s="11"/>
      <c r="BM809" s="11"/>
      <c r="BN809" s="11"/>
      <c r="BO809" s="11"/>
      <c r="BP809" s="11"/>
      <c r="BQ809" s="11"/>
      <c r="BR809" s="11"/>
      <c r="BS809" s="11"/>
      <c r="BT809" s="11"/>
      <c r="BU809" s="11"/>
      <c r="BV809" s="11"/>
      <c r="BW809" s="11"/>
      <c r="BX809" s="11"/>
      <c r="BY809" s="11"/>
      <c r="BZ809" s="11"/>
      <c r="CA809" s="11"/>
      <c r="CB809" s="11"/>
      <c r="CC809" s="11"/>
      <c r="CD809" s="11"/>
      <c r="CE809" s="11"/>
      <c r="CF809" s="11"/>
      <c r="CG809" s="11"/>
      <c r="CH809" s="11"/>
      <c r="CI809" s="11"/>
      <c r="CJ809" s="11"/>
      <c r="CK809" s="11"/>
      <c r="CL809" s="11"/>
      <c r="CM809" s="11"/>
      <c r="CN809" s="11"/>
      <c r="CO809" s="11"/>
      <c r="CP809" s="11"/>
      <c r="CQ809" s="11"/>
      <c r="CR809" s="11"/>
      <c r="CS809" s="11"/>
      <c r="CT809" s="11"/>
      <c r="CU809" s="11"/>
      <c r="CV809" s="11"/>
      <c r="CW809" s="11"/>
      <c r="CX809" s="11"/>
      <c r="CY809" s="11"/>
      <c r="CZ809" s="11"/>
      <c r="DA809" s="11"/>
      <c r="DB809" s="11"/>
      <c r="DC809" s="11"/>
      <c r="DD809" s="11"/>
      <c r="DF809" s="11">
        <f t="shared" si="39"/>
        <v>19</v>
      </c>
      <c r="DG809" s="11">
        <f t="shared" si="40"/>
        <v>19</v>
      </c>
      <c r="DH809" s="20">
        <f t="shared" ca="1" si="41"/>
        <v>0</v>
      </c>
      <c r="DI809" s="11">
        <v>1</v>
      </c>
    </row>
    <row r="810" spans="1:113" x14ac:dyDescent="0.25">
      <c r="A810" s="11" t="s">
        <v>57</v>
      </c>
      <c r="B810" s="11" t="s">
        <v>56</v>
      </c>
      <c r="C810" s="11" t="s">
        <v>33</v>
      </c>
      <c r="D810" s="11" t="s">
        <v>56</v>
      </c>
      <c r="E810" s="11" t="s">
        <v>56</v>
      </c>
      <c r="F810" s="11" t="s">
        <v>56</v>
      </c>
      <c r="G810" s="11" t="s">
        <v>174</v>
      </c>
      <c r="H810" s="1">
        <v>42303</v>
      </c>
      <c r="I810" s="11">
        <v>19</v>
      </c>
      <c r="J810" s="11">
        <v>19</v>
      </c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  <c r="BD810" s="11"/>
      <c r="BE810" s="11"/>
      <c r="BF810" s="11"/>
      <c r="BG810" s="11"/>
      <c r="BI810" s="11"/>
      <c r="BJ810" s="11"/>
      <c r="BK810" s="11"/>
      <c r="BL810" s="11"/>
      <c r="BM810" s="11"/>
      <c r="BN810" s="11"/>
      <c r="BO810" s="11"/>
      <c r="BP810" s="11"/>
      <c r="BQ810" s="11"/>
      <c r="BR810" s="11"/>
      <c r="BS810" s="11"/>
      <c r="BT810" s="11"/>
      <c r="BU810" s="11"/>
      <c r="BV810" s="11"/>
      <c r="BW810" s="11"/>
      <c r="BX810" s="11"/>
      <c r="BY810" s="11"/>
      <c r="BZ810" s="11"/>
      <c r="CA810" s="11"/>
      <c r="CB810" s="11"/>
      <c r="CC810" s="11"/>
      <c r="CD810" s="11"/>
      <c r="CE810" s="11"/>
      <c r="CF810" s="11"/>
      <c r="CG810" s="11"/>
      <c r="CH810" s="11"/>
      <c r="CI810" s="11"/>
      <c r="CJ810" s="11"/>
      <c r="CK810" s="11"/>
      <c r="CL810" s="11"/>
      <c r="CM810" s="11"/>
      <c r="CN810" s="11"/>
      <c r="CO810" s="11"/>
      <c r="CP810" s="11"/>
      <c r="CQ810" s="11"/>
      <c r="CR810" s="11"/>
      <c r="CS810" s="11"/>
      <c r="CT810" s="11"/>
      <c r="CU810" s="11"/>
      <c r="CV810" s="11"/>
      <c r="CW810" s="11"/>
      <c r="CX810" s="11"/>
      <c r="CY810" s="11"/>
      <c r="CZ810" s="11"/>
      <c r="DA810" s="11"/>
      <c r="DB810" s="11"/>
      <c r="DC810" s="11"/>
      <c r="DD810" s="11"/>
      <c r="DF810" s="11">
        <f t="shared" si="39"/>
        <v>19</v>
      </c>
      <c r="DG810" s="11">
        <f t="shared" si="40"/>
        <v>19</v>
      </c>
      <c r="DH810" s="20">
        <f t="shared" ca="1" si="41"/>
        <v>0</v>
      </c>
      <c r="DI810" s="11">
        <v>1</v>
      </c>
    </row>
    <row r="811" spans="1:113" x14ac:dyDescent="0.25">
      <c r="A811" s="11" t="s">
        <v>57</v>
      </c>
      <c r="B811" s="11" t="s">
        <v>56</v>
      </c>
      <c r="C811" s="11" t="s">
        <v>33</v>
      </c>
      <c r="D811" s="11" t="s">
        <v>56</v>
      </c>
      <c r="E811" s="11" t="s">
        <v>56</v>
      </c>
      <c r="F811" s="11" t="s">
        <v>56</v>
      </c>
      <c r="G811" s="11" t="s">
        <v>174</v>
      </c>
      <c r="H811" s="1">
        <v>42304</v>
      </c>
      <c r="I811" s="11">
        <v>19</v>
      </c>
      <c r="J811" s="11">
        <v>19</v>
      </c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J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  <c r="AU811" s="11"/>
      <c r="AV811" s="11"/>
      <c r="AW811" s="11"/>
      <c r="AX811" s="11"/>
      <c r="AY811" s="11"/>
      <c r="AZ811" s="11"/>
      <c r="BA811" s="11"/>
      <c r="BB811" s="11"/>
      <c r="BC811" s="11"/>
      <c r="BD811" s="11"/>
      <c r="BE811" s="11"/>
      <c r="BF811" s="11"/>
      <c r="BG811" s="11"/>
      <c r="BI811" s="11"/>
      <c r="BJ811" s="11"/>
      <c r="BK811" s="11"/>
      <c r="BL811" s="11"/>
      <c r="BM811" s="11"/>
      <c r="BN811" s="11"/>
      <c r="BO811" s="11"/>
      <c r="BP811" s="11"/>
      <c r="BQ811" s="11"/>
      <c r="BR811" s="11"/>
      <c r="BS811" s="11"/>
      <c r="BT811" s="11"/>
      <c r="BU811" s="11"/>
      <c r="BV811" s="11"/>
      <c r="BW811" s="11"/>
      <c r="BX811" s="11"/>
      <c r="BY811" s="11"/>
      <c r="BZ811" s="11"/>
      <c r="CA811" s="11"/>
      <c r="CB811" s="11"/>
      <c r="CC811" s="11"/>
      <c r="CD811" s="11"/>
      <c r="CE811" s="11"/>
      <c r="CF811" s="11"/>
      <c r="CG811" s="11"/>
      <c r="CH811" s="11"/>
      <c r="CI811" s="11"/>
      <c r="CJ811" s="11"/>
      <c r="CK811" s="11"/>
      <c r="CL811" s="11"/>
      <c r="CM811" s="11"/>
      <c r="CN811" s="11"/>
      <c r="CO811" s="11"/>
      <c r="CP811" s="11"/>
      <c r="CQ811" s="11"/>
      <c r="CR811" s="11"/>
      <c r="CS811" s="11"/>
      <c r="CT811" s="11"/>
      <c r="CU811" s="11"/>
      <c r="CV811" s="11"/>
      <c r="CW811" s="11"/>
      <c r="CX811" s="11"/>
      <c r="CY811" s="11"/>
      <c r="CZ811" s="11"/>
      <c r="DA811" s="11"/>
      <c r="DB811" s="11"/>
      <c r="DC811" s="11"/>
      <c r="DD811" s="11"/>
      <c r="DF811" s="11">
        <f t="shared" si="39"/>
        <v>19</v>
      </c>
      <c r="DG811" s="11">
        <f t="shared" si="40"/>
        <v>19</v>
      </c>
      <c r="DH811" s="20">
        <f t="shared" ca="1" si="41"/>
        <v>0</v>
      </c>
      <c r="DI811" s="11">
        <v>1</v>
      </c>
    </row>
    <row r="812" spans="1:113" x14ac:dyDescent="0.25">
      <c r="A812" s="11" t="s">
        <v>57</v>
      </c>
      <c r="B812" s="11" t="s">
        <v>56</v>
      </c>
      <c r="C812" s="11" t="s">
        <v>33</v>
      </c>
      <c r="D812" s="11" t="s">
        <v>56</v>
      </c>
      <c r="E812" s="11" t="s">
        <v>56</v>
      </c>
      <c r="F812" s="11" t="s">
        <v>56</v>
      </c>
      <c r="G812" s="11" t="s">
        <v>174</v>
      </c>
      <c r="H812" s="1">
        <v>42305</v>
      </c>
      <c r="I812" s="11">
        <v>19</v>
      </c>
      <c r="J812" s="11">
        <v>19</v>
      </c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J812" s="11"/>
      <c r="AK812" s="11"/>
      <c r="AL812" s="11"/>
      <c r="AM812" s="11"/>
      <c r="AN812" s="11"/>
      <c r="AO812" s="11"/>
      <c r="AP812" s="11"/>
      <c r="AQ812" s="11"/>
      <c r="AR812" s="11"/>
      <c r="AS812" s="11"/>
      <c r="AT812" s="11"/>
      <c r="AU812" s="11"/>
      <c r="AV812" s="11"/>
      <c r="AW812" s="11"/>
      <c r="AX812" s="11"/>
      <c r="AY812" s="11"/>
      <c r="AZ812" s="11"/>
      <c r="BA812" s="11"/>
      <c r="BB812" s="11"/>
      <c r="BC812" s="11"/>
      <c r="BD812" s="11"/>
      <c r="BE812" s="11"/>
      <c r="BF812" s="11"/>
      <c r="BG812" s="11"/>
      <c r="BI812" s="11"/>
      <c r="BJ812" s="11"/>
      <c r="BK812" s="11"/>
      <c r="BL812" s="11"/>
      <c r="BM812" s="11"/>
      <c r="BN812" s="11"/>
      <c r="BO812" s="11"/>
      <c r="BP812" s="11"/>
      <c r="BQ812" s="11"/>
      <c r="BR812" s="11"/>
      <c r="BS812" s="11"/>
      <c r="BT812" s="11"/>
      <c r="BU812" s="11"/>
      <c r="BV812" s="11"/>
      <c r="BW812" s="11"/>
      <c r="BX812" s="11"/>
      <c r="BY812" s="11"/>
      <c r="BZ812" s="11"/>
      <c r="CA812" s="11"/>
      <c r="CB812" s="11"/>
      <c r="CC812" s="11"/>
      <c r="CD812" s="11"/>
      <c r="CE812" s="11"/>
      <c r="CF812" s="11"/>
      <c r="CG812" s="11"/>
      <c r="CH812" s="11"/>
      <c r="CI812" s="11"/>
      <c r="CJ812" s="11"/>
      <c r="CK812" s="11"/>
      <c r="CL812" s="11"/>
      <c r="CM812" s="11"/>
      <c r="CN812" s="11"/>
      <c r="CO812" s="11"/>
      <c r="CP812" s="11"/>
      <c r="CQ812" s="11"/>
      <c r="CR812" s="11"/>
      <c r="CS812" s="11"/>
      <c r="CT812" s="11"/>
      <c r="CU812" s="11"/>
      <c r="CV812" s="11"/>
      <c r="CW812" s="11"/>
      <c r="CX812" s="11"/>
      <c r="CY812" s="11"/>
      <c r="CZ812" s="11"/>
      <c r="DA812" s="11"/>
      <c r="DB812" s="11"/>
      <c r="DC812" s="11"/>
      <c r="DD812" s="11"/>
      <c r="DF812" s="11">
        <f t="shared" si="39"/>
        <v>19</v>
      </c>
      <c r="DG812" s="11">
        <f t="shared" si="40"/>
        <v>19</v>
      </c>
      <c r="DH812" s="20">
        <f t="shared" ca="1" si="41"/>
        <v>0</v>
      </c>
      <c r="DI812" s="11">
        <v>1</v>
      </c>
    </row>
    <row r="813" spans="1:113" x14ac:dyDescent="0.25">
      <c r="A813" s="11" t="s">
        <v>57</v>
      </c>
      <c r="B813" s="11" t="s">
        <v>56</v>
      </c>
      <c r="C813" s="11" t="s">
        <v>33</v>
      </c>
      <c r="D813" s="11" t="s">
        <v>56</v>
      </c>
      <c r="E813" s="11" t="s">
        <v>56</v>
      </c>
      <c r="F813" s="11" t="s">
        <v>56</v>
      </c>
      <c r="G813" s="11" t="s">
        <v>174</v>
      </c>
      <c r="H813" s="1">
        <v>42306</v>
      </c>
      <c r="I813" s="11">
        <v>19</v>
      </c>
      <c r="J813" s="11">
        <v>19</v>
      </c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J813" s="11"/>
      <c r="AK813" s="11"/>
      <c r="AL813" s="11"/>
      <c r="AM813" s="11"/>
      <c r="AN813" s="11"/>
      <c r="AO813" s="11"/>
      <c r="AP813" s="11"/>
      <c r="AQ813" s="11"/>
      <c r="AR813" s="11"/>
      <c r="AS813" s="11"/>
      <c r="AT813" s="11"/>
      <c r="AU813" s="11"/>
      <c r="AV813" s="11"/>
      <c r="AW813" s="11"/>
      <c r="AX813" s="11"/>
      <c r="AY813" s="11"/>
      <c r="AZ813" s="11"/>
      <c r="BA813" s="11"/>
      <c r="BB813" s="11"/>
      <c r="BC813" s="11"/>
      <c r="BD813" s="11"/>
      <c r="BE813" s="11"/>
      <c r="BF813" s="11"/>
      <c r="BG813" s="11"/>
      <c r="BI813" s="11"/>
      <c r="BJ813" s="11"/>
      <c r="BK813" s="11"/>
      <c r="BL813" s="11"/>
      <c r="BM813" s="11"/>
      <c r="BN813" s="11"/>
      <c r="BO813" s="11"/>
      <c r="BP813" s="11"/>
      <c r="BQ813" s="11"/>
      <c r="BR813" s="11"/>
      <c r="BS813" s="11"/>
      <c r="BT813" s="11"/>
      <c r="BU813" s="11"/>
      <c r="BV813" s="11"/>
      <c r="BW813" s="11"/>
      <c r="BX813" s="11"/>
      <c r="BY813" s="11"/>
      <c r="BZ813" s="11"/>
      <c r="CA813" s="11"/>
      <c r="CB813" s="11"/>
      <c r="CC813" s="11"/>
      <c r="CD813" s="11"/>
      <c r="CE813" s="11"/>
      <c r="CF813" s="11"/>
      <c r="CG813" s="11"/>
      <c r="CH813" s="11"/>
      <c r="CI813" s="11"/>
      <c r="CJ813" s="11"/>
      <c r="CK813" s="11"/>
      <c r="CL813" s="11"/>
      <c r="CM813" s="11"/>
      <c r="CN813" s="11"/>
      <c r="CO813" s="11"/>
      <c r="CP813" s="11"/>
      <c r="CQ813" s="11"/>
      <c r="CR813" s="11"/>
      <c r="CS813" s="11"/>
      <c r="CT813" s="11"/>
      <c r="CU813" s="11"/>
      <c r="CV813" s="11"/>
      <c r="CW813" s="11"/>
      <c r="CX813" s="11"/>
      <c r="CY813" s="11"/>
      <c r="CZ813" s="11"/>
      <c r="DA813" s="11"/>
      <c r="DB813" s="11"/>
      <c r="DC813" s="11"/>
      <c r="DD813" s="11"/>
      <c r="DF813" s="11">
        <f t="shared" si="39"/>
        <v>19</v>
      </c>
      <c r="DG813" s="11">
        <f t="shared" si="40"/>
        <v>19</v>
      </c>
      <c r="DH813" s="20">
        <f t="shared" ca="1" si="41"/>
        <v>0</v>
      </c>
      <c r="DI813" s="11">
        <v>1</v>
      </c>
    </row>
    <row r="814" spans="1:113" x14ac:dyDescent="0.25">
      <c r="A814" s="11" t="s">
        <v>57</v>
      </c>
      <c r="B814" s="11" t="s">
        <v>56</v>
      </c>
      <c r="C814" s="11" t="s">
        <v>33</v>
      </c>
      <c r="D814" s="11" t="s">
        <v>56</v>
      </c>
      <c r="E814" s="11" t="s">
        <v>56</v>
      </c>
      <c r="F814" s="11" t="s">
        <v>56</v>
      </c>
      <c r="G814" s="11" t="s">
        <v>174</v>
      </c>
      <c r="H814" s="1">
        <v>42307</v>
      </c>
      <c r="I814" s="11">
        <v>19</v>
      </c>
      <c r="J814" s="11">
        <v>19</v>
      </c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J814" s="11"/>
      <c r="AK814" s="11"/>
      <c r="AL814" s="11"/>
      <c r="AM814" s="11"/>
      <c r="AN814" s="11"/>
      <c r="AO814" s="11"/>
      <c r="AP814" s="11"/>
      <c r="AQ814" s="11"/>
      <c r="AR814" s="11"/>
      <c r="AS814" s="11"/>
      <c r="AT814" s="11"/>
      <c r="AU814" s="11"/>
      <c r="AV814" s="11"/>
      <c r="AW814" s="11"/>
      <c r="AX814" s="11"/>
      <c r="AY814" s="11"/>
      <c r="AZ814" s="11"/>
      <c r="BA814" s="11"/>
      <c r="BB814" s="11"/>
      <c r="BC814" s="11"/>
      <c r="BD814" s="11"/>
      <c r="BE814" s="11"/>
      <c r="BF814" s="11"/>
      <c r="BG814" s="11"/>
      <c r="BI814" s="11"/>
      <c r="BJ814" s="11"/>
      <c r="BK814" s="11"/>
      <c r="BL814" s="11"/>
      <c r="BM814" s="11"/>
      <c r="BN814" s="11"/>
      <c r="BO814" s="11"/>
      <c r="BP814" s="11"/>
      <c r="BQ814" s="11"/>
      <c r="BR814" s="11"/>
      <c r="BS814" s="11"/>
      <c r="BT814" s="11"/>
      <c r="BU814" s="11"/>
      <c r="BV814" s="11"/>
      <c r="BW814" s="11"/>
      <c r="BX814" s="11"/>
      <c r="BY814" s="11"/>
      <c r="BZ814" s="11"/>
      <c r="CA814" s="11"/>
      <c r="CB814" s="11"/>
      <c r="CC814" s="11"/>
      <c r="CD814" s="11"/>
      <c r="CE814" s="11"/>
      <c r="CF814" s="11"/>
      <c r="CG814" s="11"/>
      <c r="CH814" s="11"/>
      <c r="CI814" s="11"/>
      <c r="CJ814" s="11"/>
      <c r="CK814" s="11"/>
      <c r="CL814" s="11"/>
      <c r="CM814" s="11"/>
      <c r="CN814" s="11"/>
      <c r="CO814" s="11"/>
      <c r="CP814" s="11"/>
      <c r="CQ814" s="11"/>
      <c r="CR814" s="11"/>
      <c r="CS814" s="11"/>
      <c r="CT814" s="11"/>
      <c r="CU814" s="11"/>
      <c r="CV814" s="11"/>
      <c r="CW814" s="11"/>
      <c r="CX814" s="11"/>
      <c r="CY814" s="11"/>
      <c r="CZ814" s="11"/>
      <c r="DA814" s="11"/>
      <c r="DB814" s="11"/>
      <c r="DC814" s="11"/>
      <c r="DD814" s="11"/>
      <c r="DF814" s="11">
        <f t="shared" si="39"/>
        <v>19</v>
      </c>
      <c r="DG814" s="11">
        <f t="shared" si="40"/>
        <v>19</v>
      </c>
      <c r="DH814" s="20">
        <f t="shared" ca="1" si="41"/>
        <v>0</v>
      </c>
      <c r="DI814" s="11">
        <v>1</v>
      </c>
    </row>
    <row r="815" spans="1:113" x14ac:dyDescent="0.25">
      <c r="A815" s="11" t="s">
        <v>57</v>
      </c>
      <c r="B815" s="11" t="s">
        <v>56</v>
      </c>
      <c r="C815" s="11" t="s">
        <v>56</v>
      </c>
      <c r="D815" s="11" t="s">
        <v>56</v>
      </c>
      <c r="E815" s="11" t="s">
        <v>56</v>
      </c>
      <c r="F815" s="11" t="s">
        <v>111</v>
      </c>
      <c r="G815" s="11" t="s">
        <v>173</v>
      </c>
      <c r="H815" s="1">
        <v>41949</v>
      </c>
      <c r="I815" s="11">
        <v>18</v>
      </c>
      <c r="J815" s="11">
        <v>19</v>
      </c>
      <c r="K815" s="11">
        <v>4754.7870000000003</v>
      </c>
      <c r="L815" s="11">
        <v>4619.5590000000002</v>
      </c>
      <c r="M815" s="11">
        <v>4633.0050000000001</v>
      </c>
      <c r="N815" s="11">
        <v>4909.1149999999998</v>
      </c>
      <c r="O815" s="11">
        <v>5038.7650000000003</v>
      </c>
      <c r="P815" s="11">
        <v>5463.9560000000001</v>
      </c>
      <c r="Q815" s="11">
        <v>5769.5929999999998</v>
      </c>
      <c r="R815" s="11">
        <v>6586.6130000000003</v>
      </c>
      <c r="S815" s="11">
        <v>8086.6419999999998</v>
      </c>
      <c r="T815" s="11">
        <v>8903.9639999999999</v>
      </c>
      <c r="U815" s="11">
        <v>9644.3799999999992</v>
      </c>
      <c r="V815" s="11">
        <v>10265.450000000001</v>
      </c>
      <c r="W815" s="11">
        <v>10721.32</v>
      </c>
      <c r="X815" s="11">
        <v>10979.47</v>
      </c>
      <c r="Y815" s="11">
        <v>10996.92</v>
      </c>
      <c r="Z815" s="11">
        <v>11178.45</v>
      </c>
      <c r="AA815" s="11">
        <v>11021.41</v>
      </c>
      <c r="AB815" s="11">
        <v>8342.5120000000006</v>
      </c>
      <c r="AC815" s="11">
        <v>8336.01</v>
      </c>
      <c r="AD815" s="11">
        <v>10167.61</v>
      </c>
      <c r="AE815" s="11">
        <v>9353.1949999999997</v>
      </c>
      <c r="AF815" s="11">
        <v>7185.0839999999998</v>
      </c>
      <c r="AG815" s="11">
        <v>5450.1580000000004</v>
      </c>
      <c r="AH815" s="11">
        <v>4992.5140000000001</v>
      </c>
      <c r="AI815" s="37">
        <v>8339.2610000000004</v>
      </c>
      <c r="AJ815" s="11">
        <v>4789.5159999999996</v>
      </c>
      <c r="AK815" s="11">
        <v>4641.6930000000002</v>
      </c>
      <c r="AL815" s="11">
        <v>4660.8379999999997</v>
      </c>
      <c r="AM815" s="11">
        <v>4755.6869999999999</v>
      </c>
      <c r="AN815" s="11">
        <v>4906.424</v>
      </c>
      <c r="AO815" s="11">
        <v>5467.4989999999998</v>
      </c>
      <c r="AP815" s="11">
        <v>5691.2610000000004</v>
      </c>
      <c r="AQ815" s="11">
        <v>6536.5810000000001</v>
      </c>
      <c r="AR815" s="11">
        <v>7941.4849999999997</v>
      </c>
      <c r="AS815" s="11">
        <v>8725.6550000000007</v>
      </c>
      <c r="AT815" s="11">
        <v>9665.3629999999994</v>
      </c>
      <c r="AU815" s="11">
        <v>10686.23</v>
      </c>
      <c r="AV815" s="11">
        <v>11290.76</v>
      </c>
      <c r="AW815" s="11">
        <v>11631.09</v>
      </c>
      <c r="AX815" s="11">
        <v>11957.19</v>
      </c>
      <c r="AY815" s="11">
        <v>12025.51</v>
      </c>
      <c r="AZ815" s="11">
        <v>12153.92</v>
      </c>
      <c r="BA815" s="11">
        <v>11791.67</v>
      </c>
      <c r="BB815" s="11">
        <v>11984.81</v>
      </c>
      <c r="BC815" s="11">
        <v>10689.12</v>
      </c>
      <c r="BD815" s="11">
        <v>9411.0519999999997</v>
      </c>
      <c r="BE815" s="11">
        <v>7342.6019999999999</v>
      </c>
      <c r="BF815" s="11">
        <v>5978.3710000000001</v>
      </c>
      <c r="BG815" s="11">
        <v>5470.0439999999999</v>
      </c>
      <c r="BH815" s="37">
        <v>11636.14</v>
      </c>
      <c r="BI815" s="11">
        <v>61.867179999999998</v>
      </c>
      <c r="BJ815" s="11">
        <v>60.874380000000002</v>
      </c>
      <c r="BK815" s="11">
        <v>59.665129999999998</v>
      </c>
      <c r="BL815" s="11">
        <v>59.011009999999999</v>
      </c>
      <c r="BM815" s="11">
        <v>57.731850000000001</v>
      </c>
      <c r="BN815" s="11">
        <v>55.26399</v>
      </c>
      <c r="BO815" s="11">
        <v>56.414149999999999</v>
      </c>
      <c r="BP815" s="11">
        <v>56.183540000000001</v>
      </c>
      <c r="BQ815" s="11">
        <v>58.142600000000002</v>
      </c>
      <c r="BR815" s="11">
        <v>63.689579999999999</v>
      </c>
      <c r="BS815" s="11">
        <v>70.160480000000007</v>
      </c>
      <c r="BT815" s="11">
        <v>74.248090000000005</v>
      </c>
      <c r="BU815" s="11">
        <v>78.814059999999998</v>
      </c>
      <c r="BV815" s="11">
        <v>80.915909999999997</v>
      </c>
      <c r="BW815" s="11">
        <v>82.480519999999999</v>
      </c>
      <c r="BX815" s="11">
        <v>83.347399999999993</v>
      </c>
      <c r="BY815" s="11">
        <v>82.328580000000002</v>
      </c>
      <c r="BZ815" s="11">
        <v>78.883510000000001</v>
      </c>
      <c r="CA815" s="11">
        <v>74.458770000000001</v>
      </c>
      <c r="CB815" s="11">
        <v>70.710620000000006</v>
      </c>
      <c r="CC815" s="11">
        <v>68.090289999999996</v>
      </c>
      <c r="CD815" s="11">
        <v>67.469380000000001</v>
      </c>
      <c r="CE815" s="11">
        <v>64.393119999999996</v>
      </c>
      <c r="CF815" s="11">
        <v>61.84234</v>
      </c>
      <c r="CG815" s="11">
        <v>20263.21</v>
      </c>
      <c r="CH815" s="11">
        <v>19297.16</v>
      </c>
      <c r="CI815" s="11">
        <v>18057.759999999998</v>
      </c>
      <c r="CJ815" s="11">
        <v>17161.16</v>
      </c>
      <c r="CK815" s="11">
        <v>15539.82</v>
      </c>
      <c r="CL815" s="11">
        <v>11504.67</v>
      </c>
      <c r="CM815" s="11">
        <v>9813.5779999999995</v>
      </c>
      <c r="CN815" s="11">
        <v>9802.2240000000002</v>
      </c>
      <c r="CO815" s="11">
        <v>13379.1</v>
      </c>
      <c r="CP815" s="11">
        <v>18288.36</v>
      </c>
      <c r="CQ815" s="11">
        <v>23095.14</v>
      </c>
      <c r="CR815" s="11">
        <v>25967.56</v>
      </c>
      <c r="CS815" s="11">
        <v>28005.19</v>
      </c>
      <c r="CT815" s="11">
        <v>29655.8</v>
      </c>
      <c r="CU815" s="11">
        <v>32415.13</v>
      </c>
      <c r="CV815" s="11">
        <v>34942.74</v>
      </c>
      <c r="CW815" s="11">
        <v>36185.440000000002</v>
      </c>
      <c r="CX815" s="11">
        <v>37750.21</v>
      </c>
      <c r="CY815" s="11">
        <v>58043.38</v>
      </c>
      <c r="CZ815" s="11">
        <v>59074.53</v>
      </c>
      <c r="DA815" s="11">
        <v>58218.14</v>
      </c>
      <c r="DB815" s="11">
        <v>55234.14</v>
      </c>
      <c r="DC815" s="11">
        <v>33530.800000000003</v>
      </c>
      <c r="DD815" s="11">
        <v>35408.519999999997</v>
      </c>
      <c r="DE815" s="37">
        <v>46106.92</v>
      </c>
      <c r="DF815" s="11">
        <f t="shared" ref="DF815:DF867" si="42">I815</f>
        <v>18</v>
      </c>
      <c r="DG815" s="11">
        <f t="shared" ref="DG815:DG867" si="43">J815</f>
        <v>19</v>
      </c>
      <c r="DH815" s="20">
        <f t="shared" ref="DH815:DH869" ca="1" si="44">(SUM(OFFSET($AJ815, 0, $DF815-1, 1, $DG815-$DF815+1))-SUM(OFFSET($K815, 0, $DF815-1, 1, $DG815-$DF815+1)))/($DG815-$DF815+1)</f>
        <v>3548.9789999999994</v>
      </c>
      <c r="DI815" s="11">
        <v>0</v>
      </c>
    </row>
    <row r="816" spans="1:113" x14ac:dyDescent="0.25">
      <c r="A816" s="11" t="s">
        <v>57</v>
      </c>
      <c r="B816" s="11" t="s">
        <v>56</v>
      </c>
      <c r="C816" s="11" t="s">
        <v>56</v>
      </c>
      <c r="D816" s="11" t="s">
        <v>56</v>
      </c>
      <c r="E816" s="11" t="s">
        <v>56</v>
      </c>
      <c r="F816" s="11" t="s">
        <v>111</v>
      </c>
      <c r="G816" s="11" t="s">
        <v>173</v>
      </c>
      <c r="H816" s="1">
        <v>42163</v>
      </c>
      <c r="I816" s="11">
        <v>15</v>
      </c>
      <c r="J816" s="11">
        <v>18</v>
      </c>
      <c r="K816" s="11">
        <v>7727.81</v>
      </c>
      <c r="L816" s="11">
        <v>7416.2370000000001</v>
      </c>
      <c r="M816" s="11">
        <v>7353.268</v>
      </c>
      <c r="N816" s="11">
        <v>7855.9480000000003</v>
      </c>
      <c r="O816" s="11">
        <v>8396.6730000000007</v>
      </c>
      <c r="P816" s="11">
        <v>9313.1859999999997</v>
      </c>
      <c r="Q816" s="11">
        <v>10254.219999999999</v>
      </c>
      <c r="R816" s="11">
        <v>12435.34</v>
      </c>
      <c r="S816" s="11">
        <v>15565.64</v>
      </c>
      <c r="T816" s="11">
        <v>19024.12</v>
      </c>
      <c r="U816" s="11">
        <v>20628.04</v>
      </c>
      <c r="V816" s="11">
        <v>22422.76</v>
      </c>
      <c r="W816" s="11">
        <v>23983.279999999999</v>
      </c>
      <c r="X816" s="11">
        <v>24623.31</v>
      </c>
      <c r="Y816" s="11">
        <v>19047.310000000001</v>
      </c>
      <c r="Z816" s="11">
        <v>19339.57</v>
      </c>
      <c r="AA816" s="11">
        <v>19330.05</v>
      </c>
      <c r="AB816" s="11">
        <v>19064.72</v>
      </c>
      <c r="AC816" s="11">
        <v>24199.57</v>
      </c>
      <c r="AD816" s="11">
        <v>22505.68</v>
      </c>
      <c r="AE816" s="11">
        <v>20641.47</v>
      </c>
      <c r="AF816" s="11">
        <v>15112.55</v>
      </c>
      <c r="AG816" s="11">
        <v>10426.31</v>
      </c>
      <c r="AH816" s="11">
        <v>8811.8289999999997</v>
      </c>
      <c r="AI816" s="37">
        <v>19195.41</v>
      </c>
      <c r="AJ816" s="11">
        <v>7746.3450000000003</v>
      </c>
      <c r="AK816" s="11">
        <v>7489.1139999999996</v>
      </c>
      <c r="AL816" s="11">
        <v>7427.7460000000001</v>
      </c>
      <c r="AM816" s="11">
        <v>7828.7619999999997</v>
      </c>
      <c r="AN816" s="11">
        <v>8343.0679999999993</v>
      </c>
      <c r="AO816" s="11">
        <v>9309.16</v>
      </c>
      <c r="AP816" s="11">
        <v>10354.34</v>
      </c>
      <c r="AQ816" s="11">
        <v>12587.7</v>
      </c>
      <c r="AR816" s="11">
        <v>15537.7</v>
      </c>
      <c r="AS816" s="11">
        <v>18860.310000000001</v>
      </c>
      <c r="AT816" s="11">
        <v>20626.8</v>
      </c>
      <c r="AU816" s="11">
        <v>22450.49</v>
      </c>
      <c r="AV816" s="11">
        <v>24102.5</v>
      </c>
      <c r="AW816" s="11">
        <v>24875.63</v>
      </c>
      <c r="AX816" s="11">
        <v>26022.34</v>
      </c>
      <c r="AY816" s="11">
        <v>25921.119999999999</v>
      </c>
      <c r="AZ816" s="11">
        <v>25720.27</v>
      </c>
      <c r="BA816" s="11">
        <v>24864.84</v>
      </c>
      <c r="BB816" s="11">
        <v>23703.119999999999</v>
      </c>
      <c r="BC816" s="11">
        <v>21977.42</v>
      </c>
      <c r="BD816" s="11">
        <v>20118.97</v>
      </c>
      <c r="BE816" s="11">
        <v>15037.11</v>
      </c>
      <c r="BF816" s="11">
        <v>10433.57</v>
      </c>
      <c r="BG816" s="11">
        <v>8767.3070000000007</v>
      </c>
      <c r="BH816" s="37">
        <v>25388.639999999999</v>
      </c>
      <c r="BI816" s="11">
        <v>65.628290000000007</v>
      </c>
      <c r="BJ816" s="11">
        <v>64.494900000000001</v>
      </c>
      <c r="BK816" s="11">
        <v>63.660690000000002</v>
      </c>
      <c r="BL816" s="11">
        <v>63.154820000000001</v>
      </c>
      <c r="BM816" s="11">
        <v>62.474989999999998</v>
      </c>
      <c r="BN816" s="11">
        <v>62.078040000000001</v>
      </c>
      <c r="BO816" s="11">
        <v>63.270139999999998</v>
      </c>
      <c r="BP816" s="11">
        <v>66.9619</v>
      </c>
      <c r="BQ816" s="11">
        <v>71.409310000000005</v>
      </c>
      <c r="BR816" s="11">
        <v>76.019559999999998</v>
      </c>
      <c r="BS816" s="11">
        <v>80.688130000000001</v>
      </c>
      <c r="BT816" s="11">
        <v>85.040189999999996</v>
      </c>
      <c r="BU816" s="11">
        <v>87.753420000000006</v>
      </c>
      <c r="BV816" s="11">
        <v>88.006389999999996</v>
      </c>
      <c r="BW816" s="11">
        <v>88.491979999999998</v>
      </c>
      <c r="BX816" s="11">
        <v>88.738680000000002</v>
      </c>
      <c r="BY816" s="11">
        <v>87.929119999999998</v>
      </c>
      <c r="BZ816" s="11">
        <v>84.195840000000004</v>
      </c>
      <c r="CA816" s="11">
        <v>79.846890000000002</v>
      </c>
      <c r="CB816" s="11">
        <v>76.228679999999997</v>
      </c>
      <c r="CC816" s="11">
        <v>73.524929999999998</v>
      </c>
      <c r="CD816" s="11">
        <v>72.283199999999994</v>
      </c>
      <c r="CE816" s="11">
        <v>71.129670000000004</v>
      </c>
      <c r="CF816" s="11">
        <v>70.696200000000005</v>
      </c>
      <c r="CG816" s="11">
        <v>2768.0230000000001</v>
      </c>
      <c r="CH816" s="11">
        <v>2568.2539999999999</v>
      </c>
      <c r="CI816" s="11">
        <v>2296.4520000000002</v>
      </c>
      <c r="CJ816" s="11">
        <v>2074.694</v>
      </c>
      <c r="CK816" s="11">
        <v>1661.9349999999999</v>
      </c>
      <c r="CL816" s="11">
        <v>1113.8109999999999</v>
      </c>
      <c r="CM816" s="11">
        <v>996.1567</v>
      </c>
      <c r="CN816" s="11">
        <v>936.45529999999997</v>
      </c>
      <c r="CO816" s="11">
        <v>1176.1489999999999</v>
      </c>
      <c r="CP816" s="11">
        <v>1842.521</v>
      </c>
      <c r="CQ816" s="11">
        <v>2249.1280000000002</v>
      </c>
      <c r="CR816" s="11">
        <v>2468.596</v>
      </c>
      <c r="CS816" s="11">
        <v>2724.944</v>
      </c>
      <c r="CT816" s="11">
        <v>10733.6</v>
      </c>
      <c r="CU816" s="11">
        <v>10994.3</v>
      </c>
      <c r="CV816" s="11">
        <v>8889.0720000000001</v>
      </c>
      <c r="CW816" s="11">
        <v>3942.0839999999998</v>
      </c>
      <c r="CX816" s="11">
        <v>6291.4660000000003</v>
      </c>
      <c r="CY816" s="11">
        <v>6922.3389999999999</v>
      </c>
      <c r="CZ816" s="11">
        <v>6799.8469999999998</v>
      </c>
      <c r="DA816" s="11">
        <v>3321.277</v>
      </c>
      <c r="DB816" s="11">
        <v>3244.4659999999999</v>
      </c>
      <c r="DC816" s="11">
        <v>3565.694</v>
      </c>
      <c r="DD816" s="11">
        <v>3424.2689999999998</v>
      </c>
      <c r="DE816" s="37">
        <v>6683.6540000000005</v>
      </c>
      <c r="DF816" s="11">
        <f t="shared" si="42"/>
        <v>15</v>
      </c>
      <c r="DG816" s="11">
        <f t="shared" si="43"/>
        <v>18</v>
      </c>
      <c r="DH816" s="20">
        <f t="shared" ca="1" si="44"/>
        <v>6436.7299999999959</v>
      </c>
      <c r="DI816" s="11">
        <v>0</v>
      </c>
    </row>
    <row r="817" spans="1:113" x14ac:dyDescent="0.25">
      <c r="A817" s="11" t="s">
        <v>57</v>
      </c>
      <c r="B817" s="11" t="s">
        <v>56</v>
      </c>
      <c r="C817" s="11" t="s">
        <v>56</v>
      </c>
      <c r="D817" s="11" t="s">
        <v>56</v>
      </c>
      <c r="E817" s="11" t="s">
        <v>56</v>
      </c>
      <c r="F817" s="11" t="s">
        <v>111</v>
      </c>
      <c r="G817" s="11" t="s">
        <v>173</v>
      </c>
      <c r="H817" s="1">
        <v>42164</v>
      </c>
      <c r="I817" s="11">
        <v>15</v>
      </c>
      <c r="J817" s="11">
        <v>18</v>
      </c>
      <c r="K817" s="11">
        <v>7912.7449999999999</v>
      </c>
      <c r="L817" s="11">
        <v>7827.3190000000004</v>
      </c>
      <c r="M817" s="11">
        <v>7961.3559999999998</v>
      </c>
      <c r="N817" s="11">
        <v>8486.35</v>
      </c>
      <c r="O817" s="11">
        <v>9348.6479999999992</v>
      </c>
      <c r="P817" s="11">
        <v>10349.06</v>
      </c>
      <c r="Q817" s="11">
        <v>11395.77</v>
      </c>
      <c r="R817" s="11">
        <v>13430.36</v>
      </c>
      <c r="S817" s="11">
        <v>16343.24</v>
      </c>
      <c r="T817" s="11">
        <v>19352.650000000001</v>
      </c>
      <c r="U817" s="11">
        <v>19859.23</v>
      </c>
      <c r="V817" s="11">
        <v>20905.82</v>
      </c>
      <c r="W817" s="11">
        <v>21796.2</v>
      </c>
      <c r="X817" s="11">
        <v>21771.89</v>
      </c>
      <c r="Y817" s="11">
        <v>16004.72</v>
      </c>
      <c r="Z817" s="11">
        <v>16317.1</v>
      </c>
      <c r="AA817" s="11">
        <v>15978.82</v>
      </c>
      <c r="AB817" s="11">
        <v>16087.87</v>
      </c>
      <c r="AC817" s="11">
        <v>21629.7</v>
      </c>
      <c r="AD817" s="11">
        <v>21188.5</v>
      </c>
      <c r="AE817" s="11">
        <v>19761.04</v>
      </c>
      <c r="AF817" s="11">
        <v>14327.84</v>
      </c>
      <c r="AG817" s="11">
        <v>9588.06</v>
      </c>
      <c r="AH817" s="11">
        <v>8177.527</v>
      </c>
      <c r="AI817" s="37">
        <v>16097.13</v>
      </c>
      <c r="AJ817" s="11">
        <v>7943.6980000000003</v>
      </c>
      <c r="AK817" s="11">
        <v>7902.4229999999998</v>
      </c>
      <c r="AL817" s="11">
        <v>8035.5540000000001</v>
      </c>
      <c r="AM817" s="11">
        <v>8463.9120000000003</v>
      </c>
      <c r="AN817" s="11">
        <v>9296.9339999999993</v>
      </c>
      <c r="AO817" s="11">
        <v>10345.4</v>
      </c>
      <c r="AP817" s="11">
        <v>11495</v>
      </c>
      <c r="AQ817" s="11">
        <v>13582.64</v>
      </c>
      <c r="AR817" s="11">
        <v>16319.25</v>
      </c>
      <c r="AS817" s="11">
        <v>19191.27</v>
      </c>
      <c r="AT817" s="11">
        <v>19862.27</v>
      </c>
      <c r="AU817" s="11">
        <v>20928.98</v>
      </c>
      <c r="AV817" s="11">
        <v>21919.91</v>
      </c>
      <c r="AW817" s="11">
        <v>22044.799999999999</v>
      </c>
      <c r="AX817" s="11">
        <v>22738.639999999999</v>
      </c>
      <c r="AY817" s="11">
        <v>22686.31</v>
      </c>
      <c r="AZ817" s="11">
        <v>22158.04</v>
      </c>
      <c r="BA817" s="11">
        <v>21699.58</v>
      </c>
      <c r="BB817" s="11">
        <v>21121.3</v>
      </c>
      <c r="BC817" s="11">
        <v>20706.080000000002</v>
      </c>
      <c r="BD817" s="11">
        <v>19280.96</v>
      </c>
      <c r="BE817" s="11">
        <v>14303.82</v>
      </c>
      <c r="BF817" s="11">
        <v>9632.4429999999993</v>
      </c>
      <c r="BG817" s="11">
        <v>8165.5619999999999</v>
      </c>
      <c r="BH817" s="37">
        <v>22104.44</v>
      </c>
      <c r="BI817" s="11">
        <v>70.500370000000004</v>
      </c>
      <c r="BJ817" s="11">
        <v>69.90943</v>
      </c>
      <c r="BK817" s="11">
        <v>69.098579999999998</v>
      </c>
      <c r="BL817" s="11">
        <v>69.208179999999999</v>
      </c>
      <c r="BM817" s="11">
        <v>68.899569999999997</v>
      </c>
      <c r="BN817" s="11">
        <v>68.541960000000003</v>
      </c>
      <c r="BO817" s="11">
        <v>68.886480000000006</v>
      </c>
      <c r="BP817" s="11">
        <v>69.401849999999996</v>
      </c>
      <c r="BQ817" s="11">
        <v>71.641189999999995</v>
      </c>
      <c r="BR817" s="11">
        <v>74.975279999999998</v>
      </c>
      <c r="BS817" s="11">
        <v>78.581699999999998</v>
      </c>
      <c r="BT817" s="11">
        <v>81.05744</v>
      </c>
      <c r="BU817" s="11">
        <v>81.198409999999996</v>
      </c>
      <c r="BV817" s="11">
        <v>81.181700000000006</v>
      </c>
      <c r="BW817" s="11">
        <v>81.410510000000002</v>
      </c>
      <c r="BX817" s="11">
        <v>81.988299999999995</v>
      </c>
      <c r="BY817" s="11">
        <v>81.263580000000005</v>
      </c>
      <c r="BZ817" s="11">
        <v>79.52261</v>
      </c>
      <c r="CA817" s="11">
        <v>78.859430000000003</v>
      </c>
      <c r="CB817" s="11">
        <v>78.477099999999993</v>
      </c>
      <c r="CC817" s="11">
        <v>76.696250000000006</v>
      </c>
      <c r="CD817" s="11">
        <v>74.217730000000003</v>
      </c>
      <c r="CE817" s="11">
        <v>71.314660000000003</v>
      </c>
      <c r="CF817" s="11">
        <v>68.907300000000006</v>
      </c>
      <c r="CG817" s="11">
        <v>2687.4630000000002</v>
      </c>
      <c r="CH817" s="11">
        <v>2569.759</v>
      </c>
      <c r="CI817" s="11">
        <v>2373.1030000000001</v>
      </c>
      <c r="CJ817" s="11">
        <v>2253.7930000000001</v>
      </c>
      <c r="CK817" s="11">
        <v>1793.37</v>
      </c>
      <c r="CL817" s="11">
        <v>1223.491</v>
      </c>
      <c r="CM817" s="11">
        <v>1067.94</v>
      </c>
      <c r="CN817" s="11">
        <v>909.94970000000001</v>
      </c>
      <c r="CO817" s="11">
        <v>1091.4159999999999</v>
      </c>
      <c r="CP817" s="11">
        <v>1650.9390000000001</v>
      </c>
      <c r="CQ817" s="11">
        <v>1980.0909999999999</v>
      </c>
      <c r="CR817" s="11">
        <v>2163.933</v>
      </c>
      <c r="CS817" s="11">
        <v>2382.605</v>
      </c>
      <c r="CT817" s="11">
        <v>9431.4889999999996</v>
      </c>
      <c r="CU817" s="11">
        <v>9742.8250000000007</v>
      </c>
      <c r="CV817" s="11">
        <v>7997.0290000000005</v>
      </c>
      <c r="CW817" s="11">
        <v>3516.3629999999998</v>
      </c>
      <c r="CX817" s="11">
        <v>5807.3220000000001</v>
      </c>
      <c r="CY817" s="11">
        <v>6434.6329999999998</v>
      </c>
      <c r="CZ817" s="11">
        <v>6448.5770000000002</v>
      </c>
      <c r="DA817" s="11">
        <v>3225.9059999999999</v>
      </c>
      <c r="DB817" s="11">
        <v>3111.4389999999999</v>
      </c>
      <c r="DC817" s="11">
        <v>3298.7649999999999</v>
      </c>
      <c r="DD817" s="11">
        <v>3151.8130000000001</v>
      </c>
      <c r="DE817" s="37">
        <v>6062.1989999999996</v>
      </c>
      <c r="DF817" s="11">
        <f t="shared" si="42"/>
        <v>15</v>
      </c>
      <c r="DG817" s="11">
        <f t="shared" si="43"/>
        <v>18</v>
      </c>
      <c r="DH817" s="20">
        <f t="shared" ca="1" si="44"/>
        <v>6223.5149999999976</v>
      </c>
      <c r="DI817" s="11">
        <v>0</v>
      </c>
    </row>
    <row r="818" spans="1:113" x14ac:dyDescent="0.25">
      <c r="A818" s="11" t="s">
        <v>57</v>
      </c>
      <c r="B818" s="11" t="s">
        <v>56</v>
      </c>
      <c r="C818" s="11" t="s">
        <v>56</v>
      </c>
      <c r="D818" s="11" t="s">
        <v>56</v>
      </c>
      <c r="E818" s="11" t="s">
        <v>56</v>
      </c>
      <c r="F818" s="11" t="s">
        <v>111</v>
      </c>
      <c r="G818" s="11" t="s">
        <v>173</v>
      </c>
      <c r="H818" s="1">
        <v>42173</v>
      </c>
      <c r="I818" s="11">
        <v>17</v>
      </c>
      <c r="J818" s="11">
        <v>19</v>
      </c>
      <c r="K818" s="11">
        <v>608.02</v>
      </c>
      <c r="L818" s="11">
        <v>583.64</v>
      </c>
      <c r="M818" s="11">
        <v>589.66</v>
      </c>
      <c r="N818" s="11">
        <v>596.76</v>
      </c>
      <c r="O818" s="11">
        <v>669.22</v>
      </c>
      <c r="P818" s="11">
        <v>748.54</v>
      </c>
      <c r="Q818" s="11">
        <v>795</v>
      </c>
      <c r="R818" s="11">
        <v>928</v>
      </c>
      <c r="S818" s="11">
        <v>1167.96</v>
      </c>
      <c r="T818" s="11">
        <v>1421.4</v>
      </c>
      <c r="U818" s="11">
        <v>1522.8</v>
      </c>
      <c r="V818" s="11">
        <v>1635.02</v>
      </c>
      <c r="W818" s="11">
        <v>1718.4</v>
      </c>
      <c r="X818" s="11">
        <v>1826.86</v>
      </c>
      <c r="Y818" s="11">
        <v>1947.14</v>
      </c>
      <c r="Z818" s="11">
        <v>1981.62</v>
      </c>
      <c r="AA818" s="11">
        <v>1270.3599999999999</v>
      </c>
      <c r="AB818" s="11">
        <v>1334.64</v>
      </c>
      <c r="AC818" s="11">
        <v>1348.12</v>
      </c>
      <c r="AD818" s="11">
        <v>1740.44</v>
      </c>
      <c r="AE818" s="11">
        <v>1612.5</v>
      </c>
      <c r="AF818" s="11">
        <v>1084.4000000000001</v>
      </c>
      <c r="AG818" s="11">
        <v>682.06</v>
      </c>
      <c r="AH818" s="11">
        <v>579.29999999999995</v>
      </c>
      <c r="AI818" s="37">
        <v>1317.7070000000001</v>
      </c>
      <c r="AJ818" s="11">
        <v>608.28570000000002</v>
      </c>
      <c r="AK818" s="11">
        <v>588.51179999999999</v>
      </c>
      <c r="AL818" s="11">
        <v>595.33669999999995</v>
      </c>
      <c r="AM818" s="11">
        <v>597.50819999999999</v>
      </c>
      <c r="AN818" s="11">
        <v>656.68259999999998</v>
      </c>
      <c r="AO818" s="11">
        <v>744.20420000000001</v>
      </c>
      <c r="AP818" s="11">
        <v>792.86659999999995</v>
      </c>
      <c r="AQ818" s="11">
        <v>951.40340000000003</v>
      </c>
      <c r="AR818" s="11">
        <v>1167.6489999999999</v>
      </c>
      <c r="AS818" s="11">
        <v>1417.49</v>
      </c>
      <c r="AT818" s="11">
        <v>1538.8489999999999</v>
      </c>
      <c r="AU818" s="11">
        <v>1641.53</v>
      </c>
      <c r="AV818" s="11">
        <v>1731.1120000000001</v>
      </c>
      <c r="AW818" s="11">
        <v>1820.739</v>
      </c>
      <c r="AX818" s="11">
        <v>1966.787</v>
      </c>
      <c r="AY818" s="11">
        <v>1920.462</v>
      </c>
      <c r="AZ818" s="11">
        <v>1894.135</v>
      </c>
      <c r="BA818" s="11">
        <v>1790.567</v>
      </c>
      <c r="BB818" s="11">
        <v>1736.83</v>
      </c>
      <c r="BC818" s="11">
        <v>1651.672</v>
      </c>
      <c r="BD818" s="11">
        <v>1560.2080000000001</v>
      </c>
      <c r="BE818" s="11">
        <v>1059.3900000000001</v>
      </c>
      <c r="BF818" s="11">
        <v>689.72400000000005</v>
      </c>
      <c r="BG818" s="11">
        <v>580.74090000000001</v>
      </c>
      <c r="BH818" s="37">
        <v>1813.4780000000001</v>
      </c>
      <c r="BI818" s="11">
        <v>79.844830000000002</v>
      </c>
      <c r="BJ818" s="11">
        <v>79.01379</v>
      </c>
      <c r="BK818" s="11">
        <v>77.679310000000001</v>
      </c>
      <c r="BL818" s="11">
        <v>74.7</v>
      </c>
      <c r="BM818" s="11">
        <v>71.96414</v>
      </c>
      <c r="BN818" s="11">
        <v>71.176550000000006</v>
      </c>
      <c r="BO818" s="11">
        <v>72.84966</v>
      </c>
      <c r="BP818" s="11">
        <v>79.489649999999997</v>
      </c>
      <c r="BQ818" s="11">
        <v>84.724140000000006</v>
      </c>
      <c r="BR818" s="11">
        <v>88.589650000000006</v>
      </c>
      <c r="BS818" s="11">
        <v>91.803439999999995</v>
      </c>
      <c r="BT818" s="11">
        <v>94.151719999999997</v>
      </c>
      <c r="BU818" s="11">
        <v>95.706890000000001</v>
      </c>
      <c r="BV818" s="11">
        <v>97.179310000000001</v>
      </c>
      <c r="BW818" s="11">
        <v>98.306889999999996</v>
      </c>
      <c r="BX818" s="11">
        <v>98.979309999999998</v>
      </c>
      <c r="BY818" s="11">
        <v>98.868970000000004</v>
      </c>
      <c r="BZ818" s="11">
        <v>98.075869999999995</v>
      </c>
      <c r="CA818" s="11">
        <v>95.931039999999996</v>
      </c>
      <c r="CB818" s="11">
        <v>92.434489999999997</v>
      </c>
      <c r="CC818" s="11">
        <v>87.951719999999995</v>
      </c>
      <c r="CD818" s="11">
        <v>85.703450000000004</v>
      </c>
      <c r="CE818" s="11">
        <v>83.751720000000006</v>
      </c>
      <c r="CF818" s="11">
        <v>80.982759999999999</v>
      </c>
      <c r="CG818" s="11">
        <v>70.054259999999999</v>
      </c>
      <c r="CH818" s="11">
        <v>71.161320000000003</v>
      </c>
      <c r="CI818" s="11">
        <v>91.536640000000006</v>
      </c>
      <c r="CJ818" s="11">
        <v>75.826480000000004</v>
      </c>
      <c r="CK818" s="11">
        <v>57.933999999999997</v>
      </c>
      <c r="CL818" s="11">
        <v>41.19594</v>
      </c>
      <c r="CM818" s="11">
        <v>41.041269999999997</v>
      </c>
      <c r="CN818" s="11">
        <v>47.332419999999999</v>
      </c>
      <c r="CO818" s="11">
        <v>40.759459999999997</v>
      </c>
      <c r="CP818" s="11">
        <v>67.529849999999996</v>
      </c>
      <c r="CQ818" s="11">
        <v>63.303319999999999</v>
      </c>
      <c r="CR818" s="11">
        <v>64.666020000000003</v>
      </c>
      <c r="CS818" s="11">
        <v>71.704689999999999</v>
      </c>
      <c r="CT818" s="11">
        <v>86.196280000000002</v>
      </c>
      <c r="CU818" s="11">
        <v>117.24850000000001</v>
      </c>
      <c r="CV818" s="11">
        <v>169.535</v>
      </c>
      <c r="CW818" s="11">
        <v>172.39769999999999</v>
      </c>
      <c r="CX818" s="11">
        <v>109.5779</v>
      </c>
      <c r="CY818" s="11">
        <v>123.98480000000001</v>
      </c>
      <c r="CZ818" s="11">
        <v>133.4033</v>
      </c>
      <c r="DA818" s="11">
        <v>102.6602</v>
      </c>
      <c r="DB818" s="11">
        <v>71.120739999999998</v>
      </c>
      <c r="DC818" s="11">
        <v>98.961429999999993</v>
      </c>
      <c r="DD818" s="11">
        <v>89.861009999999993</v>
      </c>
      <c r="DE818" s="37">
        <v>133.1901</v>
      </c>
      <c r="DF818" s="11">
        <f t="shared" si="42"/>
        <v>17</v>
      </c>
      <c r="DG818" s="11">
        <f t="shared" si="43"/>
        <v>19</v>
      </c>
      <c r="DH818" s="20">
        <f t="shared" ca="1" si="44"/>
        <v>489.47066666666677</v>
      </c>
      <c r="DI818" s="11">
        <v>0</v>
      </c>
    </row>
    <row r="819" spans="1:113" x14ac:dyDescent="0.25">
      <c r="A819" s="11" t="s">
        <v>57</v>
      </c>
      <c r="B819" s="11" t="s">
        <v>56</v>
      </c>
      <c r="C819" s="11" t="s">
        <v>56</v>
      </c>
      <c r="D819" s="11" t="s">
        <v>56</v>
      </c>
      <c r="E819" s="11" t="s">
        <v>56</v>
      </c>
      <c r="F819" s="11" t="s">
        <v>111</v>
      </c>
      <c r="G819" s="11" t="s">
        <v>173</v>
      </c>
      <c r="H819" s="1">
        <v>42180</v>
      </c>
      <c r="I819" s="11">
        <v>16</v>
      </c>
      <c r="J819" s="11">
        <v>19</v>
      </c>
      <c r="K819" s="11">
        <v>8653.6029999999992</v>
      </c>
      <c r="L819" s="11">
        <v>8084.6890000000003</v>
      </c>
      <c r="M819" s="11">
        <v>7995.2420000000002</v>
      </c>
      <c r="N819" s="11">
        <v>8261.07</v>
      </c>
      <c r="O819" s="11">
        <v>9165.9120000000003</v>
      </c>
      <c r="P819" s="11">
        <v>9870.5630000000001</v>
      </c>
      <c r="Q819" s="11">
        <v>10251.6</v>
      </c>
      <c r="R819" s="11">
        <v>12738.13</v>
      </c>
      <c r="S819" s="11">
        <v>16066.54</v>
      </c>
      <c r="T819" s="11">
        <v>19512.849999999999</v>
      </c>
      <c r="U819" s="11">
        <v>20642.27</v>
      </c>
      <c r="V819" s="11">
        <v>21966.78</v>
      </c>
      <c r="W819" s="11">
        <v>23100.13</v>
      </c>
      <c r="X819" s="11">
        <v>24275.45</v>
      </c>
      <c r="Y819" s="11">
        <v>24892.53</v>
      </c>
      <c r="Z819" s="11">
        <v>18287.09</v>
      </c>
      <c r="AA819" s="11">
        <v>18964.169999999998</v>
      </c>
      <c r="AB819" s="11">
        <v>19031.18</v>
      </c>
      <c r="AC819" s="11">
        <v>18991.3</v>
      </c>
      <c r="AD819" s="11">
        <v>23449.01</v>
      </c>
      <c r="AE819" s="11">
        <v>21454.12</v>
      </c>
      <c r="AF819" s="11">
        <v>15649.19</v>
      </c>
      <c r="AG819" s="11">
        <v>10591.98</v>
      </c>
      <c r="AH819" s="11">
        <v>8958.4230000000007</v>
      </c>
      <c r="AI819" s="37">
        <v>18818.43</v>
      </c>
      <c r="AJ819" s="11">
        <v>8655.8369999999995</v>
      </c>
      <c r="AK819" s="11">
        <v>8134.3130000000001</v>
      </c>
      <c r="AL819" s="11">
        <v>8053.259</v>
      </c>
      <c r="AM819" s="11">
        <v>8225.473</v>
      </c>
      <c r="AN819" s="11">
        <v>9106.3340000000007</v>
      </c>
      <c r="AO819" s="11">
        <v>9867.2189999999991</v>
      </c>
      <c r="AP819" s="11">
        <v>10362.73</v>
      </c>
      <c r="AQ819" s="11">
        <v>12889.6</v>
      </c>
      <c r="AR819" s="11">
        <v>16037.94</v>
      </c>
      <c r="AS819" s="11">
        <v>19359.990000000002</v>
      </c>
      <c r="AT819" s="11">
        <v>20647.91</v>
      </c>
      <c r="AU819" s="11">
        <v>21989.97</v>
      </c>
      <c r="AV819" s="11">
        <v>23217.72</v>
      </c>
      <c r="AW819" s="11">
        <v>24319.52</v>
      </c>
      <c r="AX819" s="11">
        <v>24322.32</v>
      </c>
      <c r="AY819" s="11">
        <v>25629.73</v>
      </c>
      <c r="AZ819" s="11">
        <v>25346.47</v>
      </c>
      <c r="BA819" s="11">
        <v>25007.119999999999</v>
      </c>
      <c r="BB819" s="11">
        <v>24521.29</v>
      </c>
      <c r="BC819" s="11">
        <v>22837.58</v>
      </c>
      <c r="BD819" s="11">
        <v>20939.97</v>
      </c>
      <c r="BE819" s="11">
        <v>15576.73</v>
      </c>
      <c r="BF819" s="11">
        <v>10598.51</v>
      </c>
      <c r="BG819" s="11">
        <v>8907.8040000000001</v>
      </c>
      <c r="BH819" s="37">
        <v>25140.47</v>
      </c>
      <c r="BI819" s="11">
        <v>67.933999999999997</v>
      </c>
      <c r="BJ819" s="11">
        <v>67.00994</v>
      </c>
      <c r="BK819" s="11">
        <v>65.926779999999994</v>
      </c>
      <c r="BL819" s="11">
        <v>65.224239999999995</v>
      </c>
      <c r="BM819" s="11">
        <v>64.504459999999995</v>
      </c>
      <c r="BN819" s="11">
        <v>63.748240000000003</v>
      </c>
      <c r="BO819" s="11">
        <v>64.859920000000002</v>
      </c>
      <c r="BP819" s="11">
        <v>67.555670000000006</v>
      </c>
      <c r="BQ819" s="11">
        <v>71.07799</v>
      </c>
      <c r="BR819" s="11">
        <v>74.890249999999995</v>
      </c>
      <c r="BS819" s="11">
        <v>78.484250000000003</v>
      </c>
      <c r="BT819" s="11">
        <v>81.278019999999998</v>
      </c>
      <c r="BU819" s="11">
        <v>82.915649999999999</v>
      </c>
      <c r="BV819" s="11">
        <v>84.163970000000006</v>
      </c>
      <c r="BW819" s="11">
        <v>85.069590000000005</v>
      </c>
      <c r="BX819" s="11">
        <v>85.259060000000005</v>
      </c>
      <c r="BY819" s="11">
        <v>84.804739999999995</v>
      </c>
      <c r="BZ819" s="11">
        <v>83.502039999999994</v>
      </c>
      <c r="CA819" s="11">
        <v>81.024569999999997</v>
      </c>
      <c r="CB819" s="11">
        <v>78.04898</v>
      </c>
      <c r="CC819" s="11">
        <v>74.429060000000007</v>
      </c>
      <c r="CD819" s="11">
        <v>72.197270000000003</v>
      </c>
      <c r="CE819" s="11">
        <v>70.477379999999997</v>
      </c>
      <c r="CF819" s="11">
        <v>68.781239999999997</v>
      </c>
      <c r="CG819" s="11">
        <v>2630.7220000000002</v>
      </c>
      <c r="CH819" s="11">
        <v>2428.1109999999999</v>
      </c>
      <c r="CI819" s="11">
        <v>2175.6660000000002</v>
      </c>
      <c r="CJ819" s="11">
        <v>1969.7919999999999</v>
      </c>
      <c r="CK819" s="11">
        <v>1584.65</v>
      </c>
      <c r="CL819" s="11">
        <v>1044.04</v>
      </c>
      <c r="CM819" s="11">
        <v>920.63670000000002</v>
      </c>
      <c r="CN819" s="11">
        <v>879.2817</v>
      </c>
      <c r="CO819" s="11">
        <v>1111.854</v>
      </c>
      <c r="CP819" s="11">
        <v>1761.211</v>
      </c>
      <c r="CQ819" s="11">
        <v>2136.607</v>
      </c>
      <c r="CR819" s="11">
        <v>2331.9450000000002</v>
      </c>
      <c r="CS819" s="11">
        <v>2560.5320000000002</v>
      </c>
      <c r="CT819" s="11">
        <v>2933.3960000000002</v>
      </c>
      <c r="CU819" s="11">
        <v>4769.12</v>
      </c>
      <c r="CV819" s="11">
        <v>4764.6149999999998</v>
      </c>
      <c r="CW819" s="11">
        <v>3792.0230000000001</v>
      </c>
      <c r="CX819" s="11">
        <v>3739.2150000000001</v>
      </c>
      <c r="CY819" s="11">
        <v>3824.76</v>
      </c>
      <c r="CZ819" s="11">
        <v>3717.7719999999999</v>
      </c>
      <c r="DA819" s="11">
        <v>3228.2820000000002</v>
      </c>
      <c r="DB819" s="11">
        <v>3141.9949999999999</v>
      </c>
      <c r="DC819" s="11">
        <v>3406.7049999999999</v>
      </c>
      <c r="DD819" s="11">
        <v>3221.6239999999998</v>
      </c>
      <c r="DE819" s="37">
        <v>3671.9639999999999</v>
      </c>
      <c r="DF819" s="11">
        <f t="shared" si="42"/>
        <v>16</v>
      </c>
      <c r="DG819" s="11">
        <f t="shared" si="43"/>
        <v>19</v>
      </c>
      <c r="DH819" s="20">
        <f t="shared" ca="1" si="44"/>
        <v>6307.7174999999988</v>
      </c>
      <c r="DI819" s="11">
        <v>0</v>
      </c>
    </row>
    <row r="820" spans="1:113" x14ac:dyDescent="0.25">
      <c r="A820" s="11" t="s">
        <v>57</v>
      </c>
      <c r="B820" s="11" t="s">
        <v>56</v>
      </c>
      <c r="C820" s="11" t="s">
        <v>56</v>
      </c>
      <c r="D820" s="11" t="s">
        <v>56</v>
      </c>
      <c r="E820" s="11" t="s">
        <v>56</v>
      </c>
      <c r="F820" s="11" t="s">
        <v>111</v>
      </c>
      <c r="G820" s="11" t="s">
        <v>173</v>
      </c>
      <c r="H820" s="1">
        <v>42181</v>
      </c>
      <c r="I820" s="11">
        <v>17</v>
      </c>
      <c r="J820" s="11">
        <v>19</v>
      </c>
      <c r="K820" s="11">
        <v>8706.2000000000007</v>
      </c>
      <c r="L820" s="11">
        <v>8337.4599999999991</v>
      </c>
      <c r="M820" s="11">
        <v>8239.2039999999997</v>
      </c>
      <c r="N820" s="11">
        <v>8766.9719999999998</v>
      </c>
      <c r="O820" s="11">
        <v>10036.17</v>
      </c>
      <c r="P820" s="11">
        <v>10442.200000000001</v>
      </c>
      <c r="Q820" s="11">
        <v>11062.17</v>
      </c>
      <c r="R820" s="11">
        <v>13624.49</v>
      </c>
      <c r="S820" s="11">
        <v>16669.73</v>
      </c>
      <c r="T820" s="11">
        <v>20255.88</v>
      </c>
      <c r="U820" s="11">
        <v>21447.07</v>
      </c>
      <c r="V820" s="11">
        <v>22517.54</v>
      </c>
      <c r="W820" s="11">
        <v>23326.99</v>
      </c>
      <c r="X820" s="11">
        <v>24130.21</v>
      </c>
      <c r="Y820" s="11">
        <v>24935.200000000001</v>
      </c>
      <c r="Z820" s="11">
        <v>24105.06</v>
      </c>
      <c r="AA820" s="11">
        <v>18198.060000000001</v>
      </c>
      <c r="AB820" s="11">
        <v>18596.84</v>
      </c>
      <c r="AC820" s="11">
        <v>17979.39</v>
      </c>
      <c r="AD820" s="11">
        <v>22974.7</v>
      </c>
      <c r="AE820" s="11">
        <v>21569.87</v>
      </c>
      <c r="AF820" s="11">
        <v>15774.52</v>
      </c>
      <c r="AG820" s="11">
        <v>10839.46</v>
      </c>
      <c r="AH820" s="11">
        <v>8985.5480000000007</v>
      </c>
      <c r="AI820" s="37">
        <v>18258.099999999999</v>
      </c>
      <c r="AJ820" s="11">
        <v>8716.0540000000001</v>
      </c>
      <c r="AK820" s="11">
        <v>8399.7090000000007</v>
      </c>
      <c r="AL820" s="11">
        <v>8309.6610000000001</v>
      </c>
      <c r="AM820" s="11">
        <v>8737.4050000000007</v>
      </c>
      <c r="AN820" s="11">
        <v>9979.6970000000001</v>
      </c>
      <c r="AO820" s="11">
        <v>10437.86</v>
      </c>
      <c r="AP820" s="11">
        <v>11178.89</v>
      </c>
      <c r="AQ820" s="11">
        <v>13783.19</v>
      </c>
      <c r="AR820" s="11">
        <v>16640.59</v>
      </c>
      <c r="AS820" s="11">
        <v>20093.77</v>
      </c>
      <c r="AT820" s="11">
        <v>21449.34</v>
      </c>
      <c r="AU820" s="11">
        <v>22541.79</v>
      </c>
      <c r="AV820" s="11">
        <v>23447.22</v>
      </c>
      <c r="AW820" s="11">
        <v>24183.29</v>
      </c>
      <c r="AX820" s="11">
        <v>25284.55</v>
      </c>
      <c r="AY820" s="11">
        <v>24261.85</v>
      </c>
      <c r="AZ820" s="11">
        <v>24972.1</v>
      </c>
      <c r="BA820" s="11">
        <v>24641.14</v>
      </c>
      <c r="BB820" s="11">
        <v>23575.88</v>
      </c>
      <c r="BC820" s="11">
        <v>22373.11</v>
      </c>
      <c r="BD820" s="11">
        <v>21056.76</v>
      </c>
      <c r="BE820" s="11">
        <v>15706.21</v>
      </c>
      <c r="BF820" s="11">
        <v>10851.03</v>
      </c>
      <c r="BG820" s="11">
        <v>8941.8349999999991</v>
      </c>
      <c r="BH820" s="37">
        <v>24476.47</v>
      </c>
      <c r="BI820" s="11">
        <v>67.802700000000002</v>
      </c>
      <c r="BJ820" s="11">
        <v>66.950360000000003</v>
      </c>
      <c r="BK820" s="11">
        <v>66.531279999999995</v>
      </c>
      <c r="BL820" s="11">
        <v>66.108720000000005</v>
      </c>
      <c r="BM820" s="11">
        <v>65.461089999999999</v>
      </c>
      <c r="BN820" s="11">
        <v>65.001689999999996</v>
      </c>
      <c r="BO820" s="11">
        <v>65.442480000000003</v>
      </c>
      <c r="BP820" s="11">
        <v>67.511309999999995</v>
      </c>
      <c r="BQ820" s="11">
        <v>70.837029999999999</v>
      </c>
      <c r="BR820" s="11">
        <v>74.588830000000002</v>
      </c>
      <c r="BS820" s="11">
        <v>77.985119999999995</v>
      </c>
      <c r="BT820" s="11">
        <v>80.386650000000003</v>
      </c>
      <c r="BU820" s="11">
        <v>82.04</v>
      </c>
      <c r="BV820" s="11">
        <v>83.445499999999996</v>
      </c>
      <c r="BW820" s="11">
        <v>84.740380000000002</v>
      </c>
      <c r="BX820" s="11">
        <v>84.791989999999998</v>
      </c>
      <c r="BY820" s="11">
        <v>84.041359999999997</v>
      </c>
      <c r="BZ820" s="11">
        <v>82.896900000000002</v>
      </c>
      <c r="CA820" s="11">
        <v>80.594710000000006</v>
      </c>
      <c r="CB820" s="11">
        <v>77.480270000000004</v>
      </c>
      <c r="CC820" s="11">
        <v>74.542400000000001</v>
      </c>
      <c r="CD820" s="11">
        <v>72.413889999999995</v>
      </c>
      <c r="CE820" s="11">
        <v>70.870630000000006</v>
      </c>
      <c r="CF820" s="11">
        <v>69.778559999999999</v>
      </c>
      <c r="CG820" s="11">
        <v>2771.53</v>
      </c>
      <c r="CH820" s="11">
        <v>2555.9749999999999</v>
      </c>
      <c r="CI820" s="11">
        <v>2289.0529999999999</v>
      </c>
      <c r="CJ820" s="11">
        <v>2071.1640000000002</v>
      </c>
      <c r="CK820" s="11">
        <v>1662.3050000000001</v>
      </c>
      <c r="CL820" s="11">
        <v>1092.8430000000001</v>
      </c>
      <c r="CM820" s="11">
        <v>974.04960000000005</v>
      </c>
      <c r="CN820" s="11">
        <v>917.87350000000004</v>
      </c>
      <c r="CO820" s="11">
        <v>1151.6469999999999</v>
      </c>
      <c r="CP820" s="11">
        <v>1821.018</v>
      </c>
      <c r="CQ820" s="11">
        <v>2208.7829999999999</v>
      </c>
      <c r="CR820" s="11">
        <v>2406.0340000000001</v>
      </c>
      <c r="CS820" s="11">
        <v>2658.1329999999998</v>
      </c>
      <c r="CT820" s="11">
        <v>3076.4259999999999</v>
      </c>
      <c r="CU820" s="11">
        <v>4618.8360000000002</v>
      </c>
      <c r="CV820" s="11">
        <v>7340.1620000000003</v>
      </c>
      <c r="CW820" s="11">
        <v>7562.1880000000001</v>
      </c>
      <c r="CX820" s="11">
        <v>3863.3409999999999</v>
      </c>
      <c r="CY820" s="11">
        <v>3953.6179999999999</v>
      </c>
      <c r="CZ820" s="11">
        <v>3843.7620000000002</v>
      </c>
      <c r="DA820" s="11">
        <v>3345.924</v>
      </c>
      <c r="DB820" s="11">
        <v>3243.018</v>
      </c>
      <c r="DC820" s="11">
        <v>3527.9470000000001</v>
      </c>
      <c r="DD820" s="11">
        <v>3398.5279999999998</v>
      </c>
      <c r="DE820" s="37">
        <v>5542.6049999999996</v>
      </c>
      <c r="DF820" s="11">
        <f t="shared" si="42"/>
        <v>17</v>
      </c>
      <c r="DG820" s="11">
        <f t="shared" si="43"/>
        <v>19</v>
      </c>
      <c r="DH820" s="20">
        <f t="shared" ca="1" si="44"/>
        <v>6138.2766666666648</v>
      </c>
      <c r="DI820" s="11">
        <v>0</v>
      </c>
    </row>
    <row r="821" spans="1:113" x14ac:dyDescent="0.25">
      <c r="A821" s="11" t="s">
        <v>57</v>
      </c>
      <c r="B821" s="11" t="s">
        <v>56</v>
      </c>
      <c r="C821" s="11" t="s">
        <v>56</v>
      </c>
      <c r="D821" s="11" t="s">
        <v>56</v>
      </c>
      <c r="E821" s="11" t="s">
        <v>56</v>
      </c>
      <c r="F821" s="11" t="s">
        <v>111</v>
      </c>
      <c r="G821" s="11" t="s">
        <v>173</v>
      </c>
      <c r="H821" s="1">
        <v>42184</v>
      </c>
      <c r="I821" s="11">
        <v>19</v>
      </c>
      <c r="J821" s="11">
        <v>19</v>
      </c>
      <c r="K821" s="11">
        <v>8057.8469999999998</v>
      </c>
      <c r="L821" s="11">
        <v>7923.393</v>
      </c>
      <c r="M821" s="11">
        <v>7890.1189999999997</v>
      </c>
      <c r="N821" s="11">
        <v>8108.9160000000002</v>
      </c>
      <c r="O821" s="11">
        <v>8907.5650000000005</v>
      </c>
      <c r="P821" s="11">
        <v>10119.09</v>
      </c>
      <c r="Q821" s="11">
        <v>11031.3</v>
      </c>
      <c r="R821" s="11">
        <v>14013.18</v>
      </c>
      <c r="S821" s="11">
        <v>17367.400000000001</v>
      </c>
      <c r="T821" s="11">
        <v>20845.89</v>
      </c>
      <c r="U821" s="11">
        <v>21549.68</v>
      </c>
      <c r="V821" s="11">
        <v>22391.759999999998</v>
      </c>
      <c r="W821" s="11">
        <v>23428.720000000001</v>
      </c>
      <c r="X821" s="11">
        <v>24171.33</v>
      </c>
      <c r="Y821" s="11">
        <v>24837.39</v>
      </c>
      <c r="Z821" s="11">
        <v>24791.13</v>
      </c>
      <c r="AA821" s="11">
        <v>24944.28</v>
      </c>
      <c r="AB821" s="11">
        <v>24305.94</v>
      </c>
      <c r="AC821" s="11">
        <v>17600.93</v>
      </c>
      <c r="AD821" s="11">
        <v>22636.74</v>
      </c>
      <c r="AE821" s="11">
        <v>21118.59</v>
      </c>
      <c r="AF821" s="11">
        <v>15377.35</v>
      </c>
      <c r="AG821" s="11">
        <v>10422.719999999999</v>
      </c>
      <c r="AH821" s="11">
        <v>8898.14</v>
      </c>
      <c r="AI821" s="37">
        <v>17600.93</v>
      </c>
      <c r="AJ821" s="11">
        <v>8119.1090000000004</v>
      </c>
      <c r="AK821" s="11">
        <v>8037.28</v>
      </c>
      <c r="AL821" s="11">
        <v>7980.9560000000001</v>
      </c>
      <c r="AM821" s="11">
        <v>8100.8689999999997</v>
      </c>
      <c r="AN821" s="11">
        <v>8882.0249999999996</v>
      </c>
      <c r="AO821" s="11">
        <v>10129.25</v>
      </c>
      <c r="AP821" s="11">
        <v>11121</v>
      </c>
      <c r="AQ821" s="11">
        <v>14150.18</v>
      </c>
      <c r="AR821" s="11">
        <v>17330.59</v>
      </c>
      <c r="AS821" s="11">
        <v>20659.12</v>
      </c>
      <c r="AT821" s="11">
        <v>21530.57</v>
      </c>
      <c r="AU821" s="11">
        <v>22409.18</v>
      </c>
      <c r="AV821" s="11">
        <v>23534.73</v>
      </c>
      <c r="AW821" s="11">
        <v>24211.95</v>
      </c>
      <c r="AX821" s="11">
        <v>25139.88</v>
      </c>
      <c r="AY821" s="11">
        <v>25466.65</v>
      </c>
      <c r="AZ821" s="11">
        <v>25290.33</v>
      </c>
      <c r="BA821" s="11">
        <v>24519.88</v>
      </c>
      <c r="BB821" s="11">
        <v>22742.2</v>
      </c>
      <c r="BC821" s="11">
        <v>22055.81</v>
      </c>
      <c r="BD821" s="11">
        <v>20625.16</v>
      </c>
      <c r="BE821" s="11">
        <v>15343.6</v>
      </c>
      <c r="BF821" s="11">
        <v>10499.31</v>
      </c>
      <c r="BG821" s="11">
        <v>8923.9150000000009</v>
      </c>
      <c r="BH821" s="37">
        <v>22742.2</v>
      </c>
      <c r="BI821" s="11">
        <v>72.955479999999994</v>
      </c>
      <c r="BJ821" s="11">
        <v>71.908900000000003</v>
      </c>
      <c r="BK821" s="11">
        <v>70.869579999999999</v>
      </c>
      <c r="BL821" s="11">
        <v>70.094750000000005</v>
      </c>
      <c r="BM821" s="11">
        <v>69.728669999999994</v>
      </c>
      <c r="BN821" s="11">
        <v>69.208190000000002</v>
      </c>
      <c r="BO821" s="11">
        <v>69.660929999999993</v>
      </c>
      <c r="BP821" s="11">
        <v>71.604320000000001</v>
      </c>
      <c r="BQ821" s="11">
        <v>74.928539999999998</v>
      </c>
      <c r="BR821" s="11">
        <v>78.162260000000003</v>
      </c>
      <c r="BS821" s="11">
        <v>80.700389999999999</v>
      </c>
      <c r="BT821" s="11">
        <v>83.361760000000004</v>
      </c>
      <c r="BU821" s="11">
        <v>85.291920000000005</v>
      </c>
      <c r="BV821" s="11">
        <v>86.90898</v>
      </c>
      <c r="BW821" s="11">
        <v>87.319720000000004</v>
      </c>
      <c r="BX821" s="11">
        <v>86.59966</v>
      </c>
      <c r="BY821" s="11">
        <v>85.257230000000007</v>
      </c>
      <c r="BZ821" s="11">
        <v>83.582939999999994</v>
      </c>
      <c r="CA821" s="11">
        <v>82.131360000000001</v>
      </c>
      <c r="CB821" s="11">
        <v>79.779719999999998</v>
      </c>
      <c r="CC821" s="11">
        <v>76.624319999999997</v>
      </c>
      <c r="CD821" s="11">
        <v>75.053839999999994</v>
      </c>
      <c r="CE821" s="11">
        <v>74.047349999999994</v>
      </c>
      <c r="CF821" s="11">
        <v>73.120170000000002</v>
      </c>
      <c r="CG821" s="11">
        <v>2633.5010000000002</v>
      </c>
      <c r="CH821" s="11">
        <v>2408.3409999999999</v>
      </c>
      <c r="CI821" s="11">
        <v>2123.9</v>
      </c>
      <c r="CJ821" s="11">
        <v>1919.86</v>
      </c>
      <c r="CK821" s="11">
        <v>1554.741</v>
      </c>
      <c r="CL821" s="11">
        <v>1015.015</v>
      </c>
      <c r="CM821" s="11">
        <v>943.30430000000001</v>
      </c>
      <c r="CN821" s="11">
        <v>909.26210000000003</v>
      </c>
      <c r="CO821" s="11">
        <v>1058.692</v>
      </c>
      <c r="CP821" s="11">
        <v>1618.0930000000001</v>
      </c>
      <c r="CQ821" s="11">
        <v>1934.0440000000001</v>
      </c>
      <c r="CR821" s="11">
        <v>2105.931</v>
      </c>
      <c r="CS821" s="11">
        <v>2311.6439999999998</v>
      </c>
      <c r="CT821" s="11">
        <v>2747.0329999999999</v>
      </c>
      <c r="CU821" s="11">
        <v>4288.4790000000003</v>
      </c>
      <c r="CV821" s="11">
        <v>7957.5169999999998</v>
      </c>
      <c r="CW821" s="11">
        <v>8744.768</v>
      </c>
      <c r="CX821" s="11">
        <v>9072.9719999999998</v>
      </c>
      <c r="CY821" s="11">
        <v>9589.2639999999992</v>
      </c>
      <c r="CZ821" s="11">
        <v>3503.7660000000001</v>
      </c>
      <c r="DA821" s="11">
        <v>3041.2379999999998</v>
      </c>
      <c r="DB821" s="11">
        <v>2976.002</v>
      </c>
      <c r="DC821" s="11">
        <v>3298.8130000000001</v>
      </c>
      <c r="DD821" s="11">
        <v>3163.489</v>
      </c>
      <c r="DE821" s="37">
        <v>9589.2639999999992</v>
      </c>
      <c r="DF821" s="11">
        <f t="shared" si="42"/>
        <v>19</v>
      </c>
      <c r="DG821" s="11">
        <f t="shared" si="43"/>
        <v>19</v>
      </c>
      <c r="DH821" s="20">
        <f t="shared" ca="1" si="44"/>
        <v>5141.2700000000004</v>
      </c>
      <c r="DI821" s="11">
        <v>0</v>
      </c>
    </row>
    <row r="822" spans="1:113" x14ac:dyDescent="0.25">
      <c r="A822" s="11" t="s">
        <v>57</v>
      </c>
      <c r="B822" s="11" t="s">
        <v>56</v>
      </c>
      <c r="C822" s="11" t="s">
        <v>56</v>
      </c>
      <c r="D822" s="11" t="s">
        <v>56</v>
      </c>
      <c r="E822" s="11" t="s">
        <v>56</v>
      </c>
      <c r="F822" s="11" t="s">
        <v>111</v>
      </c>
      <c r="G822" s="11" t="s">
        <v>173</v>
      </c>
      <c r="H822" s="1">
        <v>42185</v>
      </c>
      <c r="I822" s="11">
        <v>16</v>
      </c>
      <c r="J822" s="11">
        <v>19</v>
      </c>
      <c r="K822" s="11">
        <v>8193.0280000000002</v>
      </c>
      <c r="L822" s="11">
        <v>8034.0829999999996</v>
      </c>
      <c r="M822" s="11">
        <v>7845.9120000000003</v>
      </c>
      <c r="N822" s="11">
        <v>8164.77</v>
      </c>
      <c r="O822" s="11">
        <v>9341.9830000000002</v>
      </c>
      <c r="P822" s="11">
        <v>10042.81</v>
      </c>
      <c r="Q822" s="11">
        <v>10662.37</v>
      </c>
      <c r="R822" s="11">
        <v>13471.21</v>
      </c>
      <c r="S822" s="11">
        <v>16489.990000000002</v>
      </c>
      <c r="T822" s="11">
        <v>20135.23</v>
      </c>
      <c r="U822" s="11">
        <v>21358.48</v>
      </c>
      <c r="V822" s="11">
        <v>22592.87</v>
      </c>
      <c r="W822" s="11">
        <v>23446.85</v>
      </c>
      <c r="X822" s="11">
        <v>24559.45</v>
      </c>
      <c r="Y822" s="11">
        <v>24538.23</v>
      </c>
      <c r="Z822" s="11">
        <v>18109.12</v>
      </c>
      <c r="AA822" s="11">
        <v>17812.43</v>
      </c>
      <c r="AB822" s="11">
        <v>17018.330000000002</v>
      </c>
      <c r="AC822" s="11">
        <v>17270.48</v>
      </c>
      <c r="AD822" s="11">
        <v>22044.76</v>
      </c>
      <c r="AE822" s="11">
        <v>20858.47</v>
      </c>
      <c r="AF822" s="11">
        <v>14703.86</v>
      </c>
      <c r="AG822" s="11">
        <v>10094.379999999999</v>
      </c>
      <c r="AH822" s="11">
        <v>8293.6389999999992</v>
      </c>
      <c r="AI822" s="37">
        <v>17552.59</v>
      </c>
      <c r="AJ822" s="11">
        <v>8194.7579999999998</v>
      </c>
      <c r="AK822" s="11">
        <v>8094.5410000000002</v>
      </c>
      <c r="AL822" s="11">
        <v>7914.6369999999997</v>
      </c>
      <c r="AM822" s="11">
        <v>8141.4650000000001</v>
      </c>
      <c r="AN822" s="11">
        <v>9297.5849999999991</v>
      </c>
      <c r="AO822" s="11">
        <v>10049.700000000001</v>
      </c>
      <c r="AP822" s="11">
        <v>10758.73</v>
      </c>
      <c r="AQ822" s="11">
        <v>13605.09</v>
      </c>
      <c r="AR822" s="11">
        <v>16461.34</v>
      </c>
      <c r="AS822" s="11">
        <v>19969.61</v>
      </c>
      <c r="AT822" s="11">
        <v>21370.85</v>
      </c>
      <c r="AU822" s="11">
        <v>22622.3</v>
      </c>
      <c r="AV822" s="11">
        <v>23549.22</v>
      </c>
      <c r="AW822" s="11">
        <v>24610.67</v>
      </c>
      <c r="AX822" s="11">
        <v>24005.66</v>
      </c>
      <c r="AY822" s="11">
        <v>24742.59</v>
      </c>
      <c r="AZ822" s="11">
        <v>23596.67</v>
      </c>
      <c r="BA822" s="11">
        <v>22440.36</v>
      </c>
      <c r="BB822" s="11">
        <v>22251.47</v>
      </c>
      <c r="BC822" s="11">
        <v>21507.040000000001</v>
      </c>
      <c r="BD822" s="11">
        <v>20368.990000000002</v>
      </c>
      <c r="BE822" s="11">
        <v>14630.71</v>
      </c>
      <c r="BF822" s="11">
        <v>10104.39</v>
      </c>
      <c r="BG822" s="11">
        <v>8248.4330000000009</v>
      </c>
      <c r="BH822" s="37">
        <v>23282.92</v>
      </c>
      <c r="BI822" s="11">
        <v>71.924359999999993</v>
      </c>
      <c r="BJ822" s="11">
        <v>71.432270000000003</v>
      </c>
      <c r="BK822" s="11">
        <v>70.590770000000006</v>
      </c>
      <c r="BL822" s="11">
        <v>69.950680000000006</v>
      </c>
      <c r="BM822" s="11">
        <v>69.586200000000005</v>
      </c>
      <c r="BN822" s="11">
        <v>69.063800000000001</v>
      </c>
      <c r="BO822" s="11">
        <v>69.580060000000003</v>
      </c>
      <c r="BP822" s="11">
        <v>71.964129999999997</v>
      </c>
      <c r="BQ822" s="11">
        <v>75.804239999999993</v>
      </c>
      <c r="BR822" s="11">
        <v>79.332390000000004</v>
      </c>
      <c r="BS822" s="11">
        <v>83.334370000000007</v>
      </c>
      <c r="BT822" s="11">
        <v>86.12979</v>
      </c>
      <c r="BU822" s="11">
        <v>87.591449999999995</v>
      </c>
      <c r="BV822" s="11">
        <v>88.511650000000003</v>
      </c>
      <c r="BW822" s="11">
        <v>86.740849999999995</v>
      </c>
      <c r="BX822" s="11">
        <v>83.25694</v>
      </c>
      <c r="BY822" s="11">
        <v>79.916659999999993</v>
      </c>
      <c r="BZ822" s="11">
        <v>81.639380000000003</v>
      </c>
      <c r="CA822" s="11">
        <v>83.832300000000004</v>
      </c>
      <c r="CB822" s="11">
        <v>84.256489999999999</v>
      </c>
      <c r="CC822" s="11">
        <v>81.229439999999997</v>
      </c>
      <c r="CD822" s="11">
        <v>77.882859999999994</v>
      </c>
      <c r="CE822" s="11">
        <v>75.824600000000004</v>
      </c>
      <c r="CF822" s="11">
        <v>74.454040000000006</v>
      </c>
      <c r="CG822" s="11">
        <v>2584.3510000000001</v>
      </c>
      <c r="CH822" s="11">
        <v>2343.8270000000002</v>
      </c>
      <c r="CI822" s="11">
        <v>2047.838</v>
      </c>
      <c r="CJ822" s="11">
        <v>1821.33</v>
      </c>
      <c r="CK822" s="11">
        <v>1434.365</v>
      </c>
      <c r="CL822" s="11">
        <v>1017.417</v>
      </c>
      <c r="CM822" s="11">
        <v>902.5829</v>
      </c>
      <c r="CN822" s="11">
        <v>886.07820000000004</v>
      </c>
      <c r="CO822" s="11">
        <v>1140.8699999999999</v>
      </c>
      <c r="CP822" s="11">
        <v>1710.0239999999999</v>
      </c>
      <c r="CQ822" s="11">
        <v>1912.1780000000001</v>
      </c>
      <c r="CR822" s="11">
        <v>1991.347</v>
      </c>
      <c r="CS822" s="11">
        <v>2153.16</v>
      </c>
      <c r="CT822" s="11">
        <v>2530.5859999999998</v>
      </c>
      <c r="CU822" s="11">
        <v>3942.2559999999999</v>
      </c>
      <c r="CV822" s="11">
        <v>4023.4029999999998</v>
      </c>
      <c r="CW822" s="11">
        <v>3267.7350000000001</v>
      </c>
      <c r="CX822" s="11">
        <v>3206.1790000000001</v>
      </c>
      <c r="CY822" s="11">
        <v>3438.3629999999998</v>
      </c>
      <c r="CZ822" s="11">
        <v>3541.7179999999998</v>
      </c>
      <c r="DA822" s="11">
        <v>3136.4319999999998</v>
      </c>
      <c r="DB822" s="11">
        <v>2989.902</v>
      </c>
      <c r="DC822" s="11">
        <v>3348.0010000000002</v>
      </c>
      <c r="DD822" s="11">
        <v>3168.6149999999998</v>
      </c>
      <c r="DE822" s="37">
        <v>3107.395</v>
      </c>
      <c r="DF822" s="11">
        <f t="shared" si="42"/>
        <v>16</v>
      </c>
      <c r="DG822" s="11">
        <f t="shared" si="43"/>
        <v>19</v>
      </c>
      <c r="DH822" s="20">
        <f t="shared" ca="1" si="44"/>
        <v>5705.182499999999</v>
      </c>
      <c r="DI822" s="11">
        <v>0</v>
      </c>
    </row>
    <row r="823" spans="1:113" x14ac:dyDescent="0.25">
      <c r="A823" s="11" t="s">
        <v>57</v>
      </c>
      <c r="B823" s="11" t="s">
        <v>56</v>
      </c>
      <c r="C823" s="11" t="s">
        <v>56</v>
      </c>
      <c r="D823" s="11" t="s">
        <v>56</v>
      </c>
      <c r="E823" s="11" t="s">
        <v>56</v>
      </c>
      <c r="F823" s="11" t="s">
        <v>111</v>
      </c>
      <c r="G823" s="11" t="s">
        <v>173</v>
      </c>
      <c r="H823" s="1">
        <v>42186</v>
      </c>
      <c r="I823" s="11">
        <v>16</v>
      </c>
      <c r="J823" s="11">
        <v>19</v>
      </c>
      <c r="K823" s="11">
        <v>7841.59</v>
      </c>
      <c r="L823" s="11">
        <v>7629.2939999999999</v>
      </c>
      <c r="M823" s="11">
        <v>7659.2129999999997</v>
      </c>
      <c r="N823" s="11">
        <v>8397.7099999999991</v>
      </c>
      <c r="O823" s="11">
        <v>9209.6180000000004</v>
      </c>
      <c r="P823" s="11">
        <v>10142.32</v>
      </c>
      <c r="Q823" s="11">
        <v>10526.9</v>
      </c>
      <c r="R823" s="11">
        <v>13266.41</v>
      </c>
      <c r="S823" s="11">
        <v>16254.91</v>
      </c>
      <c r="T823" s="11">
        <v>18806.47</v>
      </c>
      <c r="U823" s="11">
        <v>19368.21</v>
      </c>
      <c r="V823" s="11">
        <v>19937.919999999998</v>
      </c>
      <c r="W823" s="11">
        <v>20220.919999999998</v>
      </c>
      <c r="X823" s="11">
        <v>20693.55</v>
      </c>
      <c r="Y823" s="11">
        <v>20899.03</v>
      </c>
      <c r="Z823" s="11">
        <v>16356.1</v>
      </c>
      <c r="AA823" s="11">
        <v>16597.310000000001</v>
      </c>
      <c r="AB823" s="11">
        <v>16649.04</v>
      </c>
      <c r="AC823" s="11">
        <v>16470.37</v>
      </c>
      <c r="AD823" s="11">
        <v>20113.650000000001</v>
      </c>
      <c r="AE823" s="11">
        <v>18633.12</v>
      </c>
      <c r="AF823" s="11">
        <v>13429.31</v>
      </c>
      <c r="AG823" s="11">
        <v>9535.5519999999997</v>
      </c>
      <c r="AH823" s="11">
        <v>8053.9880000000003</v>
      </c>
      <c r="AI823" s="37">
        <v>16518.21</v>
      </c>
      <c r="AJ823" s="11">
        <v>7856.6930000000002</v>
      </c>
      <c r="AK823" s="11">
        <v>7671.8649999999998</v>
      </c>
      <c r="AL823" s="11">
        <v>7700.0529999999999</v>
      </c>
      <c r="AM823" s="11">
        <v>8333.8739999999998</v>
      </c>
      <c r="AN823" s="11">
        <v>9109.9629999999997</v>
      </c>
      <c r="AO823" s="11">
        <v>10126.209999999999</v>
      </c>
      <c r="AP823" s="11">
        <v>10614.73</v>
      </c>
      <c r="AQ823" s="11">
        <v>13394.69</v>
      </c>
      <c r="AR823" s="11">
        <v>16245.68</v>
      </c>
      <c r="AS823" s="11">
        <v>18701.12</v>
      </c>
      <c r="AT823" s="11">
        <v>19426.63</v>
      </c>
      <c r="AU823" s="11">
        <v>19983.39</v>
      </c>
      <c r="AV823" s="11">
        <v>20325.16</v>
      </c>
      <c r="AW823" s="11">
        <v>20692.22</v>
      </c>
      <c r="AX823" s="11">
        <v>20287.349999999999</v>
      </c>
      <c r="AY823" s="11">
        <v>22197.88</v>
      </c>
      <c r="AZ823" s="11">
        <v>21709.06</v>
      </c>
      <c r="BA823" s="11">
        <v>21420.14</v>
      </c>
      <c r="BB823" s="11">
        <v>20895.53</v>
      </c>
      <c r="BC823" s="11">
        <v>19573.509999999998</v>
      </c>
      <c r="BD823" s="11">
        <v>18247.560000000001</v>
      </c>
      <c r="BE823" s="11">
        <v>13491.82</v>
      </c>
      <c r="BF823" s="11">
        <v>9600.1419999999998</v>
      </c>
      <c r="BG823" s="11">
        <v>8056.3289999999997</v>
      </c>
      <c r="BH823" s="37">
        <v>21573.1</v>
      </c>
      <c r="BI823" s="11">
        <v>73.248990000000006</v>
      </c>
      <c r="BJ823" s="11">
        <v>72.58699</v>
      </c>
      <c r="BK823" s="11">
        <v>72.05574</v>
      </c>
      <c r="BL823" s="11">
        <v>72.101410000000001</v>
      </c>
      <c r="BM823" s="11">
        <v>71.722719999999995</v>
      </c>
      <c r="BN823" s="11">
        <v>71.214389999999995</v>
      </c>
      <c r="BO823" s="11">
        <v>71.841629999999995</v>
      </c>
      <c r="BP823" s="11">
        <v>73.449719999999999</v>
      </c>
      <c r="BQ823" s="11">
        <v>75.735979999999998</v>
      </c>
      <c r="BR823" s="11">
        <v>77.294510000000002</v>
      </c>
      <c r="BS823" s="11">
        <v>78.856899999999996</v>
      </c>
      <c r="BT823" s="11">
        <v>81.294979999999995</v>
      </c>
      <c r="BU823" s="11">
        <v>81.776020000000003</v>
      </c>
      <c r="BV823" s="11">
        <v>82.229159999999993</v>
      </c>
      <c r="BW823" s="11">
        <v>81.877110000000002</v>
      </c>
      <c r="BX823" s="11">
        <v>82.065989999999999</v>
      </c>
      <c r="BY823" s="11">
        <v>81.225549999999998</v>
      </c>
      <c r="BZ823" s="11">
        <v>79.963480000000004</v>
      </c>
      <c r="CA823" s="11">
        <v>78.241380000000007</v>
      </c>
      <c r="CB823" s="11">
        <v>75.949160000000006</v>
      </c>
      <c r="CC823" s="11">
        <v>74.203699999999998</v>
      </c>
      <c r="CD823" s="11">
        <v>73.105829999999997</v>
      </c>
      <c r="CE823" s="11">
        <v>72.266589999999994</v>
      </c>
      <c r="CF823" s="11">
        <v>71.559619999999995</v>
      </c>
      <c r="CG823" s="11">
        <v>1921.4480000000001</v>
      </c>
      <c r="CH823" s="11">
        <v>1748.03</v>
      </c>
      <c r="CI823" s="11">
        <v>1646.028</v>
      </c>
      <c r="CJ823" s="11">
        <v>1584.26</v>
      </c>
      <c r="CK823" s="11">
        <v>1324.232</v>
      </c>
      <c r="CL823" s="11">
        <v>921.24950000000001</v>
      </c>
      <c r="CM823" s="11">
        <v>886.12379999999996</v>
      </c>
      <c r="CN823" s="11">
        <v>807.45</v>
      </c>
      <c r="CO823" s="11">
        <v>928.15470000000005</v>
      </c>
      <c r="CP823" s="11">
        <v>1260.155</v>
      </c>
      <c r="CQ823" s="11">
        <v>1565.241</v>
      </c>
      <c r="CR823" s="11">
        <v>1789.357</v>
      </c>
      <c r="CS823" s="11">
        <v>1970.4880000000001</v>
      </c>
      <c r="CT823" s="11">
        <v>2100.5970000000002</v>
      </c>
      <c r="CU823" s="11">
        <v>3490.482</v>
      </c>
      <c r="CV823" s="11">
        <v>3434.1930000000002</v>
      </c>
      <c r="CW823" s="11">
        <v>2801.7190000000001</v>
      </c>
      <c r="CX823" s="11">
        <v>2411.0390000000002</v>
      </c>
      <c r="CY823" s="11">
        <v>2260.33</v>
      </c>
      <c r="CZ823" s="11">
        <v>2301.2890000000002</v>
      </c>
      <c r="DA823" s="11">
        <v>2026.3489999999999</v>
      </c>
      <c r="DB823" s="11">
        <v>2147.009</v>
      </c>
      <c r="DC823" s="11">
        <v>2649.587</v>
      </c>
      <c r="DD823" s="11">
        <v>2320.7730000000001</v>
      </c>
      <c r="DE823" s="37">
        <v>2477.7939999999999</v>
      </c>
      <c r="DF823" s="11">
        <f t="shared" si="42"/>
        <v>16</v>
      </c>
      <c r="DG823" s="11">
        <f t="shared" si="43"/>
        <v>19</v>
      </c>
      <c r="DH823" s="20">
        <f t="shared" ca="1" si="44"/>
        <v>5037.4474999999984</v>
      </c>
      <c r="DI823" s="11">
        <v>0</v>
      </c>
    </row>
    <row r="824" spans="1:113" x14ac:dyDescent="0.25">
      <c r="A824" s="11" t="s">
        <v>57</v>
      </c>
      <c r="B824" s="11" t="s">
        <v>56</v>
      </c>
      <c r="C824" s="11" t="s">
        <v>56</v>
      </c>
      <c r="D824" s="11" t="s">
        <v>56</v>
      </c>
      <c r="E824" s="11" t="s">
        <v>56</v>
      </c>
      <c r="F824" s="11" t="s">
        <v>111</v>
      </c>
      <c r="G824" s="11" t="s">
        <v>173</v>
      </c>
      <c r="H824" s="1">
        <v>42187</v>
      </c>
      <c r="I824" s="11">
        <v>17</v>
      </c>
      <c r="J824" s="11">
        <v>18</v>
      </c>
      <c r="K824" s="11">
        <v>8647.0769999999993</v>
      </c>
      <c r="L824" s="11">
        <v>8103.1049999999996</v>
      </c>
      <c r="M824" s="11">
        <v>8198.9719999999998</v>
      </c>
      <c r="N824" s="11">
        <v>8511.5499999999993</v>
      </c>
      <c r="O824" s="11">
        <v>9856.7199999999993</v>
      </c>
      <c r="P824" s="11">
        <v>11051.45</v>
      </c>
      <c r="Q824" s="11">
        <v>11663.59</v>
      </c>
      <c r="R824" s="11">
        <v>14795.1</v>
      </c>
      <c r="S824" s="11">
        <v>18344.66</v>
      </c>
      <c r="T824" s="11">
        <v>21319.38</v>
      </c>
      <c r="U824" s="11">
        <v>22061.67</v>
      </c>
      <c r="V824" s="11">
        <v>23270.54</v>
      </c>
      <c r="W824" s="11">
        <v>23968.44</v>
      </c>
      <c r="X824" s="11">
        <v>24645.07</v>
      </c>
      <c r="Y824" s="11">
        <v>25538.49</v>
      </c>
      <c r="Z824" s="11">
        <v>25654.27</v>
      </c>
      <c r="AA824" s="11">
        <v>18647.29</v>
      </c>
      <c r="AB824" s="11">
        <v>19190.830000000002</v>
      </c>
      <c r="AC824" s="11">
        <v>24461.91</v>
      </c>
      <c r="AD824" s="11">
        <v>22858.57</v>
      </c>
      <c r="AE824" s="11">
        <v>21025.24</v>
      </c>
      <c r="AF824" s="11">
        <v>15394.25</v>
      </c>
      <c r="AG824" s="11">
        <v>10515.54</v>
      </c>
      <c r="AH824" s="11">
        <v>8761.76</v>
      </c>
      <c r="AI824" s="37">
        <v>18919.060000000001</v>
      </c>
      <c r="AJ824" s="11">
        <v>8649.9030000000002</v>
      </c>
      <c r="AK824" s="11">
        <v>8155.15</v>
      </c>
      <c r="AL824" s="11">
        <v>8258.4429999999993</v>
      </c>
      <c r="AM824" s="11">
        <v>8452.5429999999997</v>
      </c>
      <c r="AN824" s="11">
        <v>9773.5460000000003</v>
      </c>
      <c r="AO824" s="11">
        <v>11022.36</v>
      </c>
      <c r="AP824" s="11">
        <v>11749.69</v>
      </c>
      <c r="AQ824" s="11">
        <v>14935.38</v>
      </c>
      <c r="AR824" s="11">
        <v>18328.48</v>
      </c>
      <c r="AS824" s="11">
        <v>21214.97</v>
      </c>
      <c r="AT824" s="11">
        <v>22127.18</v>
      </c>
      <c r="AU824" s="11">
        <v>23337.95</v>
      </c>
      <c r="AV824" s="11">
        <v>24104.79</v>
      </c>
      <c r="AW824" s="11">
        <v>24689.54</v>
      </c>
      <c r="AX824" s="11">
        <v>25825.43</v>
      </c>
      <c r="AY824" s="11">
        <v>25773.49</v>
      </c>
      <c r="AZ824" s="11">
        <v>25372.28</v>
      </c>
      <c r="BA824" s="11">
        <v>25054.26</v>
      </c>
      <c r="BB824" s="11">
        <v>23923.69</v>
      </c>
      <c r="BC824" s="11">
        <v>22363.27</v>
      </c>
      <c r="BD824" s="11">
        <v>20562.5</v>
      </c>
      <c r="BE824" s="11">
        <v>15382.06</v>
      </c>
      <c r="BF824" s="11">
        <v>10559.79</v>
      </c>
      <c r="BG824" s="11">
        <v>8730.9159999999993</v>
      </c>
      <c r="BH824" s="37">
        <v>25148.36</v>
      </c>
      <c r="BI824" s="11">
        <v>71.403409999999994</v>
      </c>
      <c r="BJ824" s="11">
        <v>71.308149999999998</v>
      </c>
      <c r="BK824" s="11">
        <v>70.969830000000002</v>
      </c>
      <c r="BL824" s="11">
        <v>70.587389999999999</v>
      </c>
      <c r="BM824" s="11">
        <v>70.424490000000006</v>
      </c>
      <c r="BN824" s="11">
        <v>70.368039999999993</v>
      </c>
      <c r="BO824" s="11">
        <v>70.79898</v>
      </c>
      <c r="BP824" s="11">
        <v>72.03501</v>
      </c>
      <c r="BQ824" s="11">
        <v>73.78246</v>
      </c>
      <c r="BR824" s="11">
        <v>76.01746</v>
      </c>
      <c r="BS824" s="11">
        <v>78.451710000000006</v>
      </c>
      <c r="BT824" s="11">
        <v>80.971239999999995</v>
      </c>
      <c r="BU824" s="11">
        <v>82.164320000000004</v>
      </c>
      <c r="BV824" s="11">
        <v>83.863720000000001</v>
      </c>
      <c r="BW824" s="11">
        <v>85.161000000000001</v>
      </c>
      <c r="BX824" s="11">
        <v>84.783860000000004</v>
      </c>
      <c r="BY824" s="11">
        <v>83.76173</v>
      </c>
      <c r="BZ824" s="11">
        <v>82.496719999999996</v>
      </c>
      <c r="CA824" s="11">
        <v>80.270989999999998</v>
      </c>
      <c r="CB824" s="11">
        <v>77.584519999999998</v>
      </c>
      <c r="CC824" s="11">
        <v>75.002939999999995</v>
      </c>
      <c r="CD824" s="11">
        <v>73.471729999999994</v>
      </c>
      <c r="CE824" s="11">
        <v>72.292479999999998</v>
      </c>
      <c r="CF824" s="11">
        <v>71.156610000000001</v>
      </c>
      <c r="CG824" s="11">
        <v>2116.5920000000001</v>
      </c>
      <c r="CH824" s="11">
        <v>1942.1869999999999</v>
      </c>
      <c r="CI824" s="11">
        <v>1805.038</v>
      </c>
      <c r="CJ824" s="11">
        <v>1710.8579999999999</v>
      </c>
      <c r="CK824" s="11">
        <v>1427.857</v>
      </c>
      <c r="CL824" s="11">
        <v>936.15419999999995</v>
      </c>
      <c r="CM824" s="11">
        <v>849.23969999999997</v>
      </c>
      <c r="CN824" s="11">
        <v>795.87620000000004</v>
      </c>
      <c r="CO824" s="11">
        <v>921.43050000000005</v>
      </c>
      <c r="CP824" s="11">
        <v>1319.3330000000001</v>
      </c>
      <c r="CQ824" s="11">
        <v>1628.509</v>
      </c>
      <c r="CR824" s="11">
        <v>1866.383</v>
      </c>
      <c r="CS824" s="11">
        <v>2068.248</v>
      </c>
      <c r="CT824" s="11">
        <v>2204.6860000000001</v>
      </c>
      <c r="CU824" s="11">
        <v>2721.998</v>
      </c>
      <c r="CV824" s="11">
        <v>3762.6610000000001</v>
      </c>
      <c r="CW824" s="11">
        <v>3721.48</v>
      </c>
      <c r="CX824" s="11">
        <v>3951.8879999999999</v>
      </c>
      <c r="CY824" s="11">
        <v>4078.3119999999999</v>
      </c>
      <c r="CZ824" s="11">
        <v>4001.375</v>
      </c>
      <c r="DA824" s="11">
        <v>2336.6179999999999</v>
      </c>
      <c r="DB824" s="11">
        <v>2344.3000000000002</v>
      </c>
      <c r="DC824" s="11">
        <v>2688.0279999999998</v>
      </c>
      <c r="DD824" s="11">
        <v>2656.8850000000002</v>
      </c>
      <c r="DE824" s="37">
        <v>4581.0730000000003</v>
      </c>
      <c r="DF824" s="11">
        <f t="shared" si="42"/>
        <v>17</v>
      </c>
      <c r="DG824" s="11">
        <f t="shared" si="43"/>
        <v>18</v>
      </c>
      <c r="DH824" s="20">
        <f t="shared" ca="1" si="44"/>
        <v>6294.2099999999955</v>
      </c>
      <c r="DI824" s="11">
        <v>0</v>
      </c>
    </row>
    <row r="825" spans="1:113" x14ac:dyDescent="0.25">
      <c r="A825" s="11" t="s">
        <v>57</v>
      </c>
      <c r="B825" s="11" t="s">
        <v>56</v>
      </c>
      <c r="C825" s="11" t="s">
        <v>56</v>
      </c>
      <c r="D825" s="11" t="s">
        <v>56</v>
      </c>
      <c r="E825" s="11" t="s">
        <v>56</v>
      </c>
      <c r="F825" s="11" t="s">
        <v>111</v>
      </c>
      <c r="G825" s="11" t="s">
        <v>173</v>
      </c>
      <c r="H825" s="1">
        <v>42207</v>
      </c>
      <c r="I825" s="11">
        <v>16</v>
      </c>
      <c r="J825" s="11">
        <v>16</v>
      </c>
      <c r="K825" s="11">
        <v>629.63009999999997</v>
      </c>
      <c r="L825" s="11">
        <v>641.15039999999999</v>
      </c>
      <c r="M825" s="11">
        <v>717.20640000000003</v>
      </c>
      <c r="N825" s="11">
        <v>734.69079999999997</v>
      </c>
      <c r="O825" s="11">
        <v>806.9008</v>
      </c>
      <c r="P825" s="11">
        <v>864.79899999999998</v>
      </c>
      <c r="Q825" s="11">
        <v>876.28250000000003</v>
      </c>
      <c r="R825" s="11">
        <v>1110.1569999999999</v>
      </c>
      <c r="S825" s="11">
        <v>1478.634</v>
      </c>
      <c r="T825" s="11">
        <v>1733.63</v>
      </c>
      <c r="U825" s="11">
        <v>1728.778</v>
      </c>
      <c r="V825" s="11">
        <v>1781.2539999999999</v>
      </c>
      <c r="W825" s="11">
        <v>1833.499</v>
      </c>
      <c r="X825" s="11">
        <v>1904.7049999999999</v>
      </c>
      <c r="Y825" s="11">
        <v>1992.9290000000001</v>
      </c>
      <c r="Z825" s="11">
        <v>1544.8720000000001</v>
      </c>
      <c r="AA825" s="11">
        <v>1984.6859999999999</v>
      </c>
      <c r="AB825" s="11">
        <v>1966.14</v>
      </c>
      <c r="AC825" s="11">
        <v>1907.165</v>
      </c>
      <c r="AD825" s="11">
        <v>1813.933</v>
      </c>
      <c r="AE825" s="11">
        <v>1601.6320000000001</v>
      </c>
      <c r="AF825" s="11">
        <v>1118.0519999999999</v>
      </c>
      <c r="AG825" s="11">
        <v>741.84479999999996</v>
      </c>
      <c r="AH825" s="11">
        <v>631.67960000000005</v>
      </c>
      <c r="AI825" s="37">
        <v>1544.8720000000001</v>
      </c>
      <c r="AJ825" s="11">
        <v>644.44939999999997</v>
      </c>
      <c r="AK825" s="11">
        <v>658.30020000000002</v>
      </c>
      <c r="AL825" s="11">
        <v>721.38340000000005</v>
      </c>
      <c r="AM825" s="11">
        <v>723.70920000000001</v>
      </c>
      <c r="AN825" s="11">
        <v>802.83759999999995</v>
      </c>
      <c r="AO825" s="11">
        <v>879.83699999999999</v>
      </c>
      <c r="AP825" s="11">
        <v>899.03269999999998</v>
      </c>
      <c r="AQ825" s="11">
        <v>1125.366</v>
      </c>
      <c r="AR825" s="11">
        <v>1451.403</v>
      </c>
      <c r="AS825" s="11">
        <v>1718.943</v>
      </c>
      <c r="AT825" s="11">
        <v>1729.8969999999999</v>
      </c>
      <c r="AU825" s="11">
        <v>1783.5</v>
      </c>
      <c r="AV825" s="11">
        <v>1834.298</v>
      </c>
      <c r="AW825" s="11">
        <v>1892.3879999999999</v>
      </c>
      <c r="AX825" s="11">
        <v>1920.84</v>
      </c>
      <c r="AY825" s="11">
        <v>2037.2719999999999</v>
      </c>
      <c r="AZ825" s="11">
        <v>2001.798</v>
      </c>
      <c r="BA825" s="11">
        <v>1935.3710000000001</v>
      </c>
      <c r="BB825" s="11">
        <v>1866.4829999999999</v>
      </c>
      <c r="BC825" s="11">
        <v>1791.5550000000001</v>
      </c>
      <c r="BD825" s="11">
        <v>1587.5930000000001</v>
      </c>
      <c r="BE825" s="11">
        <v>1142.9570000000001</v>
      </c>
      <c r="BF825" s="11">
        <v>759.13040000000001</v>
      </c>
      <c r="BG825" s="11">
        <v>651.79579999999999</v>
      </c>
      <c r="BH825" s="37">
        <v>2037.2719999999999</v>
      </c>
      <c r="BI825" s="11">
        <v>67.607879999999994</v>
      </c>
      <c r="BJ825" s="11">
        <v>67.288790000000006</v>
      </c>
      <c r="BK825" s="11">
        <v>66.640299999999996</v>
      </c>
      <c r="BL825" s="11">
        <v>66.005459999999999</v>
      </c>
      <c r="BM825" s="11">
        <v>65.208479999999994</v>
      </c>
      <c r="BN825" s="11">
        <v>64.565449999999998</v>
      </c>
      <c r="BO825" s="11">
        <v>64.410610000000005</v>
      </c>
      <c r="BP825" s="11">
        <v>64.838489999999993</v>
      </c>
      <c r="BQ825" s="11">
        <v>65.614850000000004</v>
      </c>
      <c r="BR825" s="11">
        <v>66.448179999999994</v>
      </c>
      <c r="BS825" s="11">
        <v>68.429699999999997</v>
      </c>
      <c r="BT825" s="11">
        <v>70.746669999999995</v>
      </c>
      <c r="BU825" s="11">
        <v>72.166669999999996</v>
      </c>
      <c r="BV825" s="11">
        <v>74.081819999999993</v>
      </c>
      <c r="BW825" s="11">
        <v>76.284850000000006</v>
      </c>
      <c r="BX825" s="11">
        <v>76.254549999999995</v>
      </c>
      <c r="BY825" s="11">
        <v>75.554540000000003</v>
      </c>
      <c r="BZ825" s="11">
        <v>74.387879999999996</v>
      </c>
      <c r="CA825" s="11">
        <v>73.166659999999993</v>
      </c>
      <c r="CB825" s="11">
        <v>71.400000000000006</v>
      </c>
      <c r="CC825" s="11">
        <v>68.871210000000005</v>
      </c>
      <c r="CD825" s="11">
        <v>67.963639999999998</v>
      </c>
      <c r="CE825" s="11">
        <v>67.443029999999993</v>
      </c>
      <c r="CF825" s="11">
        <v>67.046970000000002</v>
      </c>
      <c r="CG825" s="11">
        <v>120.0059</v>
      </c>
      <c r="CH825" s="11">
        <v>114.2728</v>
      </c>
      <c r="CI825" s="11">
        <v>111.1758</v>
      </c>
      <c r="CJ825" s="11">
        <v>87.352360000000004</v>
      </c>
      <c r="CK825" s="11">
        <v>57.651409999999998</v>
      </c>
      <c r="CL825" s="11">
        <v>38.50264</v>
      </c>
      <c r="CM825" s="11">
        <v>40.881320000000002</v>
      </c>
      <c r="CN825" s="11">
        <v>39.851610000000001</v>
      </c>
      <c r="CO825" s="11">
        <v>49.484650000000002</v>
      </c>
      <c r="CP825" s="11">
        <v>76.324340000000007</v>
      </c>
      <c r="CQ825" s="11">
        <v>65.585589999999996</v>
      </c>
      <c r="CR825" s="11">
        <v>70.329530000000005</v>
      </c>
      <c r="CS825" s="11">
        <v>74.297259999999994</v>
      </c>
      <c r="CT825" s="11">
        <v>77.814670000000007</v>
      </c>
      <c r="CU825" s="11">
        <v>124.5234</v>
      </c>
      <c r="CV825" s="11">
        <v>259.2704</v>
      </c>
      <c r="CW825" s="11">
        <v>238.1318</v>
      </c>
      <c r="CX825" s="11">
        <v>215.0137</v>
      </c>
      <c r="CY825" s="11">
        <v>203.38890000000001</v>
      </c>
      <c r="CZ825" s="11">
        <v>181.31489999999999</v>
      </c>
      <c r="DA825" s="11">
        <v>116.7287</v>
      </c>
      <c r="DB825" s="11">
        <v>99.488929999999996</v>
      </c>
      <c r="DC825" s="11">
        <v>115.4087</v>
      </c>
      <c r="DD825" s="11">
        <v>107.9654</v>
      </c>
      <c r="DE825" s="37">
        <v>259.2704</v>
      </c>
      <c r="DF825" s="11">
        <f t="shared" si="42"/>
        <v>16</v>
      </c>
      <c r="DG825" s="11">
        <f t="shared" si="43"/>
        <v>16</v>
      </c>
      <c r="DH825" s="20">
        <f t="shared" ca="1" si="44"/>
        <v>492.39999999999986</v>
      </c>
      <c r="DI825" s="11">
        <v>0</v>
      </c>
    </row>
    <row r="826" spans="1:113" x14ac:dyDescent="0.25">
      <c r="A826" s="11" t="s">
        <v>57</v>
      </c>
      <c r="B826" s="11" t="s">
        <v>56</v>
      </c>
      <c r="C826" s="11" t="s">
        <v>56</v>
      </c>
      <c r="D826" s="11" t="s">
        <v>56</v>
      </c>
      <c r="E826" s="11" t="s">
        <v>56</v>
      </c>
      <c r="F826" s="11" t="s">
        <v>111</v>
      </c>
      <c r="G826" s="11" t="s">
        <v>173</v>
      </c>
      <c r="H826" s="1">
        <v>42213</v>
      </c>
      <c r="I826" s="11">
        <v>17</v>
      </c>
      <c r="J826" s="11">
        <v>19</v>
      </c>
      <c r="K826" s="11">
        <v>3292.7440000000001</v>
      </c>
      <c r="L826" s="11">
        <v>3171.2559999999999</v>
      </c>
      <c r="M826" s="11">
        <v>3092.373</v>
      </c>
      <c r="N826" s="11">
        <v>3592.4349999999999</v>
      </c>
      <c r="O826" s="11">
        <v>3828.44</v>
      </c>
      <c r="P826" s="11">
        <v>4303.4669999999996</v>
      </c>
      <c r="Q826" s="11">
        <v>4700.3050000000003</v>
      </c>
      <c r="R826" s="11">
        <v>5549.0730000000003</v>
      </c>
      <c r="S826" s="11">
        <v>6871.6109999999999</v>
      </c>
      <c r="T826" s="11">
        <v>7973.4620000000004</v>
      </c>
      <c r="U826" s="11">
        <v>8302.1919999999991</v>
      </c>
      <c r="V826" s="11">
        <v>8684.9519999999993</v>
      </c>
      <c r="W826" s="11">
        <v>8957.5020000000004</v>
      </c>
      <c r="X826" s="11">
        <v>9124.2160000000003</v>
      </c>
      <c r="Y826" s="11">
        <v>9412.2450000000008</v>
      </c>
      <c r="Z826" s="11">
        <v>9137.6049999999996</v>
      </c>
      <c r="AA826" s="11">
        <v>7094.5910000000003</v>
      </c>
      <c r="AB826" s="11">
        <v>7359.3909999999996</v>
      </c>
      <c r="AC826" s="11">
        <v>7302.7330000000002</v>
      </c>
      <c r="AD826" s="11">
        <v>9280.5149999999994</v>
      </c>
      <c r="AE826" s="11">
        <v>8492.9580000000005</v>
      </c>
      <c r="AF826" s="11">
        <v>6201.9830000000002</v>
      </c>
      <c r="AG826" s="11">
        <v>4432.1239999999998</v>
      </c>
      <c r="AH826" s="11">
        <v>3785.1570000000002</v>
      </c>
      <c r="AI826" s="37">
        <v>7252.2380000000003</v>
      </c>
      <c r="AJ826" s="11">
        <v>3308.1149999999998</v>
      </c>
      <c r="AK826" s="11">
        <v>3209.598</v>
      </c>
      <c r="AL826" s="11">
        <v>3134.91</v>
      </c>
      <c r="AM826" s="11">
        <v>3595.9070000000002</v>
      </c>
      <c r="AN826" s="11">
        <v>3811.9459999999999</v>
      </c>
      <c r="AO826" s="11">
        <v>4279.0069999999996</v>
      </c>
      <c r="AP826" s="11">
        <v>4738.1880000000001</v>
      </c>
      <c r="AQ826" s="11">
        <v>5598.7910000000002</v>
      </c>
      <c r="AR826" s="11">
        <v>6864.5910000000003</v>
      </c>
      <c r="AS826" s="11">
        <v>7907.2380000000003</v>
      </c>
      <c r="AT826" s="11">
        <v>8272.8259999999991</v>
      </c>
      <c r="AU826" s="11">
        <v>8655.2489999999998</v>
      </c>
      <c r="AV826" s="11">
        <v>8943.3369999999995</v>
      </c>
      <c r="AW826" s="11">
        <v>9076.9750000000004</v>
      </c>
      <c r="AX826" s="11">
        <v>9431.2209999999995</v>
      </c>
      <c r="AY826" s="11">
        <v>9106.0750000000007</v>
      </c>
      <c r="AZ826" s="11">
        <v>9151.4789999999994</v>
      </c>
      <c r="BA826" s="11">
        <v>9247.0630000000001</v>
      </c>
      <c r="BB826" s="11">
        <v>9040.5450000000001</v>
      </c>
      <c r="BC826" s="11">
        <v>8965.1270000000004</v>
      </c>
      <c r="BD826" s="11">
        <v>8266.2080000000005</v>
      </c>
      <c r="BE826" s="11">
        <v>6163.2120000000004</v>
      </c>
      <c r="BF826" s="11">
        <v>4445.2120000000004</v>
      </c>
      <c r="BG826" s="11">
        <v>3777.0419999999999</v>
      </c>
      <c r="BH826" s="37">
        <v>9153.1239999999998</v>
      </c>
      <c r="BI826" s="11">
        <v>67.533850000000001</v>
      </c>
      <c r="BJ826" s="11">
        <v>67.520229999999998</v>
      </c>
      <c r="BK826" s="11">
        <v>67.646889999999999</v>
      </c>
      <c r="BL826" s="11">
        <v>67.366519999999994</v>
      </c>
      <c r="BM826" s="11">
        <v>67.120289999999997</v>
      </c>
      <c r="BN826" s="11">
        <v>67.024810000000002</v>
      </c>
      <c r="BO826" s="11">
        <v>67.318740000000005</v>
      </c>
      <c r="BP826" s="11">
        <v>68.039919999999995</v>
      </c>
      <c r="BQ826" s="11">
        <v>69.756739999999994</v>
      </c>
      <c r="BR826" s="11">
        <v>71.796300000000002</v>
      </c>
      <c r="BS826" s="11">
        <v>73.639480000000006</v>
      </c>
      <c r="BT826" s="11">
        <v>74.409630000000007</v>
      </c>
      <c r="BU826" s="11">
        <v>74.369410000000002</v>
      </c>
      <c r="BV826" s="11">
        <v>75.725260000000006</v>
      </c>
      <c r="BW826" s="11">
        <v>75.682739999999995</v>
      </c>
      <c r="BX826" s="11">
        <v>75.545479999999998</v>
      </c>
      <c r="BY826" s="11">
        <v>75.696299999999994</v>
      </c>
      <c r="BZ826" s="11">
        <v>75.137559999999993</v>
      </c>
      <c r="CA826" s="11">
        <v>74.20711</v>
      </c>
      <c r="CB826" s="11">
        <v>72.519850000000005</v>
      </c>
      <c r="CC826" s="11">
        <v>70.750739999999993</v>
      </c>
      <c r="CD826" s="11">
        <v>69.55274</v>
      </c>
      <c r="CE826" s="11">
        <v>68.904820000000001</v>
      </c>
      <c r="CF826" s="11">
        <v>68.426519999999996</v>
      </c>
      <c r="CG826" s="11">
        <v>417.012</v>
      </c>
      <c r="CH826" s="11">
        <v>406.267</v>
      </c>
      <c r="CI826" s="11">
        <v>382.37689999999998</v>
      </c>
      <c r="CJ826" s="11">
        <v>386.06479999999999</v>
      </c>
      <c r="CK826" s="11">
        <v>339.38690000000003</v>
      </c>
      <c r="CL826" s="11">
        <v>238.3631</v>
      </c>
      <c r="CM826" s="11">
        <v>206.95009999999999</v>
      </c>
      <c r="CN826" s="11">
        <v>222.80590000000001</v>
      </c>
      <c r="CO826" s="11">
        <v>248.8458</v>
      </c>
      <c r="CP826" s="11">
        <v>319.44069999999999</v>
      </c>
      <c r="CQ826" s="11">
        <v>320.36529999999999</v>
      </c>
      <c r="CR826" s="11">
        <v>340.0403</v>
      </c>
      <c r="CS826" s="11">
        <v>357.94049999999999</v>
      </c>
      <c r="CT826" s="11">
        <v>388.017</v>
      </c>
      <c r="CU826" s="11">
        <v>484.35169999999999</v>
      </c>
      <c r="CV826" s="11">
        <v>660.39499999999998</v>
      </c>
      <c r="CW826" s="11">
        <v>659.80349999999999</v>
      </c>
      <c r="CX826" s="11">
        <v>475.05169999999998</v>
      </c>
      <c r="CY826" s="11">
        <v>505.1429</v>
      </c>
      <c r="CZ826" s="11">
        <v>555.27689999999996</v>
      </c>
      <c r="DA826" s="11">
        <v>534.72979999999995</v>
      </c>
      <c r="DB826" s="11">
        <v>569.47149999999999</v>
      </c>
      <c r="DC826" s="11">
        <v>674.89970000000005</v>
      </c>
      <c r="DD826" s="11">
        <v>563.74459999999999</v>
      </c>
      <c r="DE826" s="37">
        <v>602.25480000000005</v>
      </c>
      <c r="DF826" s="11">
        <f t="shared" si="42"/>
        <v>17</v>
      </c>
      <c r="DG826" s="11">
        <f t="shared" si="43"/>
        <v>19</v>
      </c>
      <c r="DH826" s="20">
        <f t="shared" ca="1" si="44"/>
        <v>1894.1239999999998</v>
      </c>
      <c r="DI826" s="11">
        <v>0</v>
      </c>
    </row>
    <row r="827" spans="1:113" x14ac:dyDescent="0.25">
      <c r="A827" s="11" t="s">
        <v>57</v>
      </c>
      <c r="B827" s="11" t="s">
        <v>56</v>
      </c>
      <c r="C827" s="11" t="s">
        <v>56</v>
      </c>
      <c r="D827" s="11" t="s">
        <v>56</v>
      </c>
      <c r="E827" s="11" t="s">
        <v>56</v>
      </c>
      <c r="F827" s="11" t="s">
        <v>111</v>
      </c>
      <c r="G827" s="11" t="s">
        <v>173</v>
      </c>
      <c r="H827" s="1">
        <v>42213</v>
      </c>
      <c r="I827" s="11">
        <v>18</v>
      </c>
      <c r="J827" s="11">
        <v>18</v>
      </c>
      <c r="K827" s="11">
        <v>592.1</v>
      </c>
      <c r="L827" s="11">
        <v>571.14</v>
      </c>
      <c r="M827" s="11">
        <v>563.26</v>
      </c>
      <c r="N827" s="11">
        <v>663.06</v>
      </c>
      <c r="O827" s="11">
        <v>656.26</v>
      </c>
      <c r="P827" s="11">
        <v>693.96</v>
      </c>
      <c r="Q827" s="11">
        <v>757.94</v>
      </c>
      <c r="R827" s="11">
        <v>900</v>
      </c>
      <c r="S827" s="11">
        <v>1116.68</v>
      </c>
      <c r="T827" s="11">
        <v>1377.82</v>
      </c>
      <c r="U827" s="11">
        <v>1447.48</v>
      </c>
      <c r="V827" s="11">
        <v>1575.78</v>
      </c>
      <c r="W827" s="11">
        <v>1698.22</v>
      </c>
      <c r="X827" s="11">
        <v>1779.72</v>
      </c>
      <c r="Y827" s="11">
        <v>1828.54</v>
      </c>
      <c r="Z827" s="11">
        <v>1986.42</v>
      </c>
      <c r="AA827" s="11">
        <v>1997.18</v>
      </c>
      <c r="AB827" s="11">
        <v>1268.1600000000001</v>
      </c>
      <c r="AC827" s="11">
        <v>1916.08</v>
      </c>
      <c r="AD827" s="11">
        <v>1652.2</v>
      </c>
      <c r="AE827" s="11">
        <v>1588.24</v>
      </c>
      <c r="AF827" s="11">
        <v>1119.3</v>
      </c>
      <c r="AG827" s="11">
        <v>726.12</v>
      </c>
      <c r="AH827" s="11">
        <v>608.82000000000005</v>
      </c>
      <c r="AI827" s="37">
        <v>1268.1600000000001</v>
      </c>
      <c r="AJ827" s="11">
        <v>587.78120000000001</v>
      </c>
      <c r="AK827" s="11">
        <v>573.02509999999995</v>
      </c>
      <c r="AL827" s="11">
        <v>566.06590000000006</v>
      </c>
      <c r="AM827" s="11">
        <v>659.98789999999997</v>
      </c>
      <c r="AN827" s="11">
        <v>641.95839999999998</v>
      </c>
      <c r="AO827" s="11">
        <v>687.26700000000005</v>
      </c>
      <c r="AP827" s="11">
        <v>753.73270000000002</v>
      </c>
      <c r="AQ827" s="11">
        <v>922.81269999999995</v>
      </c>
      <c r="AR827" s="11">
        <v>1118.405</v>
      </c>
      <c r="AS827" s="11">
        <v>1378.6610000000001</v>
      </c>
      <c r="AT827" s="11">
        <v>1466.2650000000001</v>
      </c>
      <c r="AU827" s="11">
        <v>1585.03</v>
      </c>
      <c r="AV827" s="11">
        <v>1715.432</v>
      </c>
      <c r="AW827" s="11">
        <v>1779.672</v>
      </c>
      <c r="AX827" s="11">
        <v>1853.4059999999999</v>
      </c>
      <c r="AY827" s="11">
        <v>2005.454</v>
      </c>
      <c r="AZ827" s="11">
        <v>1953.0260000000001</v>
      </c>
      <c r="BA827" s="11">
        <v>1845.0319999999999</v>
      </c>
      <c r="BB827" s="11">
        <v>1790.4690000000001</v>
      </c>
      <c r="BC827" s="11">
        <v>1564.751</v>
      </c>
      <c r="BD827" s="11">
        <v>1525.8679999999999</v>
      </c>
      <c r="BE827" s="11">
        <v>1087.0730000000001</v>
      </c>
      <c r="BF827" s="11">
        <v>728.91070000000002</v>
      </c>
      <c r="BG827" s="11">
        <v>607.64449999999999</v>
      </c>
      <c r="BH827" s="37">
        <v>1845.0319999999999</v>
      </c>
      <c r="BI827" s="11">
        <v>74.649990000000003</v>
      </c>
      <c r="BJ827" s="11">
        <v>72.55</v>
      </c>
      <c r="BK827" s="11">
        <v>72.314999999999998</v>
      </c>
      <c r="BL827" s="11">
        <v>71.424999999999997</v>
      </c>
      <c r="BM827" s="11">
        <v>69.414990000000003</v>
      </c>
      <c r="BN827" s="11">
        <v>67.194999999999993</v>
      </c>
      <c r="BO827" s="11">
        <v>66.524990000000003</v>
      </c>
      <c r="BP827" s="11">
        <v>70.634990000000002</v>
      </c>
      <c r="BQ827" s="11">
        <v>75.7</v>
      </c>
      <c r="BR827" s="11">
        <v>78.900000000000006</v>
      </c>
      <c r="BS827" s="11">
        <v>82.5</v>
      </c>
      <c r="BT827" s="11">
        <v>86.3</v>
      </c>
      <c r="BU827" s="11">
        <v>89.7</v>
      </c>
      <c r="BV827" s="11">
        <v>92.45</v>
      </c>
      <c r="BW827" s="11">
        <v>94.45</v>
      </c>
      <c r="BX827" s="11">
        <v>95.45</v>
      </c>
      <c r="BY827" s="11">
        <v>96.4</v>
      </c>
      <c r="BZ827" s="11">
        <v>95.55</v>
      </c>
      <c r="CA827" s="11">
        <v>94.1</v>
      </c>
      <c r="CB827" s="11">
        <v>91.899990000000003</v>
      </c>
      <c r="CC827" s="11">
        <v>89.2</v>
      </c>
      <c r="CD827" s="11">
        <v>85.5</v>
      </c>
      <c r="CE827" s="11">
        <v>82.75</v>
      </c>
      <c r="CF827" s="11">
        <v>79.45</v>
      </c>
      <c r="CG827" s="11">
        <v>74.329059999999998</v>
      </c>
      <c r="CH827" s="11">
        <v>75.727739999999997</v>
      </c>
      <c r="CI827" s="11">
        <v>96.858620000000002</v>
      </c>
      <c r="CJ827" s="11">
        <v>79.611459999999994</v>
      </c>
      <c r="CK827" s="11">
        <v>60.60134</v>
      </c>
      <c r="CL827" s="11">
        <v>43.722259999999999</v>
      </c>
      <c r="CM827" s="11">
        <v>44.403550000000003</v>
      </c>
      <c r="CN827" s="11">
        <v>49.055790000000002</v>
      </c>
      <c r="CO827" s="11">
        <v>41.857439999999997</v>
      </c>
      <c r="CP827" s="11">
        <v>72.654669999999996</v>
      </c>
      <c r="CQ827" s="11">
        <v>69.666579999999996</v>
      </c>
      <c r="CR827" s="11">
        <v>70.621210000000005</v>
      </c>
      <c r="CS827" s="11">
        <v>77.911580000000001</v>
      </c>
      <c r="CT827" s="11">
        <v>93.466449999999995</v>
      </c>
      <c r="CU827" s="11">
        <v>131.6816</v>
      </c>
      <c r="CV827" s="11">
        <v>335.29</v>
      </c>
      <c r="CW827" s="11">
        <v>429.3098</v>
      </c>
      <c r="CX827" s="11">
        <v>522.08010000000002</v>
      </c>
      <c r="CY827" s="11">
        <v>261.89170000000001</v>
      </c>
      <c r="CZ827" s="11">
        <v>244.4256</v>
      </c>
      <c r="DA827" s="11">
        <v>138.47819999999999</v>
      </c>
      <c r="DB827" s="11">
        <v>98.405829999999995</v>
      </c>
      <c r="DC827" s="11">
        <v>118.4132</v>
      </c>
      <c r="DD827" s="11">
        <v>106.5102</v>
      </c>
      <c r="DE827" s="37">
        <v>522.08010000000002</v>
      </c>
      <c r="DF827" s="11">
        <f t="shared" si="42"/>
        <v>18</v>
      </c>
      <c r="DG827" s="11">
        <f t="shared" si="43"/>
        <v>18</v>
      </c>
      <c r="DH827" s="20">
        <f t="shared" ca="1" si="44"/>
        <v>576.87199999999984</v>
      </c>
      <c r="DI827" s="11">
        <v>0</v>
      </c>
    </row>
    <row r="828" spans="1:113" x14ac:dyDescent="0.25">
      <c r="A828" s="11" t="s">
        <v>57</v>
      </c>
      <c r="B828" s="11" t="s">
        <v>56</v>
      </c>
      <c r="C828" s="11" t="s">
        <v>56</v>
      </c>
      <c r="D828" s="11" t="s">
        <v>56</v>
      </c>
      <c r="E828" s="11" t="s">
        <v>56</v>
      </c>
      <c r="F828" s="11" t="s">
        <v>111</v>
      </c>
      <c r="G828" s="11" t="s">
        <v>173</v>
      </c>
      <c r="H828" s="1">
        <v>42213</v>
      </c>
      <c r="I828" s="11">
        <v>18</v>
      </c>
      <c r="J828" s="11">
        <v>19</v>
      </c>
      <c r="K828" s="11">
        <v>4247.893</v>
      </c>
      <c r="L828" s="11">
        <v>4099.4859999999999</v>
      </c>
      <c r="M828" s="11">
        <v>4056.0369999999998</v>
      </c>
      <c r="N828" s="11">
        <v>4787.29</v>
      </c>
      <c r="O828" s="11">
        <v>4948.4449999999997</v>
      </c>
      <c r="P828" s="11">
        <v>5457.54</v>
      </c>
      <c r="Q828" s="11">
        <v>5889.4160000000002</v>
      </c>
      <c r="R828" s="11">
        <v>6883.3909999999996</v>
      </c>
      <c r="S828" s="11">
        <v>8883.1849999999995</v>
      </c>
      <c r="T828" s="11">
        <v>10784.11</v>
      </c>
      <c r="U828" s="11">
        <v>11336.36</v>
      </c>
      <c r="V828" s="11">
        <v>12052.87</v>
      </c>
      <c r="W828" s="11">
        <v>12726.71</v>
      </c>
      <c r="X828" s="11">
        <v>13198.7</v>
      </c>
      <c r="Y828" s="11">
        <v>13403.75</v>
      </c>
      <c r="Z828" s="11">
        <v>13361.72</v>
      </c>
      <c r="AA828" s="11">
        <v>13133.4</v>
      </c>
      <c r="AB828" s="11">
        <v>9600.6209999999992</v>
      </c>
      <c r="AC828" s="11">
        <v>9668.7520000000004</v>
      </c>
      <c r="AD828" s="11">
        <v>12560.35</v>
      </c>
      <c r="AE828" s="11">
        <v>11283.58</v>
      </c>
      <c r="AF828" s="11">
        <v>8251.8909999999996</v>
      </c>
      <c r="AG828" s="11">
        <v>5428.1890000000003</v>
      </c>
      <c r="AH828" s="11">
        <v>4438.0150000000003</v>
      </c>
      <c r="AI828" s="37">
        <v>9634.6869999999999</v>
      </c>
      <c r="AJ828" s="11">
        <v>4245.1970000000001</v>
      </c>
      <c r="AK828" s="11">
        <v>4116.1859999999997</v>
      </c>
      <c r="AL828" s="11">
        <v>4076.1619999999998</v>
      </c>
      <c r="AM828" s="11">
        <v>4734.1509999999998</v>
      </c>
      <c r="AN828" s="11">
        <v>4898.7039999999997</v>
      </c>
      <c r="AO828" s="11">
        <v>5462.6390000000001</v>
      </c>
      <c r="AP828" s="11">
        <v>5942.4809999999998</v>
      </c>
      <c r="AQ828" s="11">
        <v>6952.7650000000003</v>
      </c>
      <c r="AR828" s="11">
        <v>8867.3449999999993</v>
      </c>
      <c r="AS828" s="11">
        <v>10738.66</v>
      </c>
      <c r="AT828" s="11">
        <v>11403.26</v>
      </c>
      <c r="AU828" s="11">
        <v>12134.87</v>
      </c>
      <c r="AV828" s="11">
        <v>12855.79</v>
      </c>
      <c r="AW828" s="11">
        <v>13286.53</v>
      </c>
      <c r="AX828" s="11">
        <v>13640.56</v>
      </c>
      <c r="AY828" s="11">
        <v>13831.78</v>
      </c>
      <c r="AZ828" s="11">
        <v>13513.94</v>
      </c>
      <c r="BA828" s="11">
        <v>13465.43</v>
      </c>
      <c r="BB828" s="11">
        <v>13035.27</v>
      </c>
      <c r="BC828" s="11">
        <v>12410.37</v>
      </c>
      <c r="BD828" s="11">
        <v>11107.59</v>
      </c>
      <c r="BE828" s="11">
        <v>8305.5300000000007</v>
      </c>
      <c r="BF828" s="11">
        <v>5459.44</v>
      </c>
      <c r="BG828" s="11">
        <v>4422.9719999999998</v>
      </c>
      <c r="BH828" s="37">
        <v>13325.99</v>
      </c>
      <c r="BI828" s="11">
        <v>68.123450000000005</v>
      </c>
      <c r="BJ828" s="11">
        <v>67.431030000000007</v>
      </c>
      <c r="BK828" s="11">
        <v>66.686229999999995</v>
      </c>
      <c r="BL828" s="11">
        <v>66.051389999999998</v>
      </c>
      <c r="BM828" s="11">
        <v>65.632419999999996</v>
      </c>
      <c r="BN828" s="11">
        <v>65.068150000000003</v>
      </c>
      <c r="BO828" s="11">
        <v>65.500470000000007</v>
      </c>
      <c r="BP828" s="11">
        <v>68.196749999999994</v>
      </c>
      <c r="BQ828" s="11">
        <v>71.660309999999996</v>
      </c>
      <c r="BR828" s="11">
        <v>75.689800000000005</v>
      </c>
      <c r="BS828" s="11">
        <v>79.876800000000003</v>
      </c>
      <c r="BT828" s="11">
        <v>83.266750000000002</v>
      </c>
      <c r="BU828" s="11">
        <v>86.177319999999995</v>
      </c>
      <c r="BV828" s="11">
        <v>88.547939999999997</v>
      </c>
      <c r="BW828" s="11">
        <v>89.969589999999997</v>
      </c>
      <c r="BX828" s="11">
        <v>90.454120000000003</v>
      </c>
      <c r="BY828" s="11">
        <v>89.870099999999994</v>
      </c>
      <c r="BZ828" s="11">
        <v>87.54974</v>
      </c>
      <c r="CA828" s="11">
        <v>84.253810000000001</v>
      </c>
      <c r="CB828" s="11">
        <v>79.992990000000006</v>
      </c>
      <c r="CC828" s="11">
        <v>76.024180000000001</v>
      </c>
      <c r="CD828" s="11">
        <v>73.704639999999998</v>
      </c>
      <c r="CE828" s="11">
        <v>72.031599999999997</v>
      </c>
      <c r="CF828" s="11">
        <v>71.068820000000002</v>
      </c>
      <c r="CG828" s="11">
        <v>1738.422</v>
      </c>
      <c r="CH828" s="11">
        <v>1555.8219999999999</v>
      </c>
      <c r="CI828" s="11">
        <v>1405.8150000000001</v>
      </c>
      <c r="CJ828" s="11">
        <v>1298.5530000000001</v>
      </c>
      <c r="CK828" s="11">
        <v>1060.134</v>
      </c>
      <c r="CL828" s="11">
        <v>673.07650000000001</v>
      </c>
      <c r="CM828" s="11">
        <v>627.95309999999995</v>
      </c>
      <c r="CN828" s="11">
        <v>542.20000000000005</v>
      </c>
      <c r="CO828" s="11">
        <v>671.54380000000003</v>
      </c>
      <c r="CP828" s="11">
        <v>966.37819999999999</v>
      </c>
      <c r="CQ828" s="11">
        <v>1299.174</v>
      </c>
      <c r="CR828" s="11">
        <v>1526.5909999999999</v>
      </c>
      <c r="CS828" s="11">
        <v>1699.78</v>
      </c>
      <c r="CT828" s="11">
        <v>1808.654</v>
      </c>
      <c r="CU828" s="11">
        <v>2207.319</v>
      </c>
      <c r="CV828" s="11">
        <v>3602.1309999999999</v>
      </c>
      <c r="CW828" s="11">
        <v>4630.7550000000001</v>
      </c>
      <c r="CX828" s="11">
        <v>4484.1980000000003</v>
      </c>
      <c r="CY828" s="11">
        <v>1962.115</v>
      </c>
      <c r="CZ828" s="11">
        <v>1942.357</v>
      </c>
      <c r="DA828" s="11">
        <v>1701.451</v>
      </c>
      <c r="DB828" s="11">
        <v>1725.59</v>
      </c>
      <c r="DC828" s="11">
        <v>1982.5340000000001</v>
      </c>
      <c r="DD828" s="11">
        <v>2085.029</v>
      </c>
      <c r="DE828" s="37">
        <v>3966.8440000000001</v>
      </c>
      <c r="DF828" s="11">
        <f t="shared" si="42"/>
        <v>18</v>
      </c>
      <c r="DG828" s="11">
        <f t="shared" si="43"/>
        <v>19</v>
      </c>
      <c r="DH828" s="20">
        <f t="shared" ca="1" si="44"/>
        <v>3615.6635000000006</v>
      </c>
      <c r="DI828" s="11">
        <v>0</v>
      </c>
    </row>
    <row r="829" spans="1:113" x14ac:dyDescent="0.25">
      <c r="A829" s="11" t="s">
        <v>57</v>
      </c>
      <c r="B829" s="11" t="s">
        <v>56</v>
      </c>
      <c r="C829" s="11" t="s">
        <v>56</v>
      </c>
      <c r="D829" s="11" t="s">
        <v>56</v>
      </c>
      <c r="E829" s="11" t="s">
        <v>56</v>
      </c>
      <c r="F829" s="11" t="s">
        <v>111</v>
      </c>
      <c r="G829" s="11" t="s">
        <v>173</v>
      </c>
      <c r="H829" s="1">
        <v>42214</v>
      </c>
      <c r="I829" s="11">
        <v>17</v>
      </c>
      <c r="J829" s="11">
        <v>19</v>
      </c>
      <c r="K829" s="11">
        <v>8359.6290000000008</v>
      </c>
      <c r="L829" s="11">
        <v>8066.16</v>
      </c>
      <c r="M829" s="11">
        <v>8079.665</v>
      </c>
      <c r="N829" s="11">
        <v>9503.8009999999995</v>
      </c>
      <c r="O829" s="11">
        <v>9888.0730000000003</v>
      </c>
      <c r="P829" s="11">
        <v>10844.73</v>
      </c>
      <c r="Q829" s="11">
        <v>11567.17</v>
      </c>
      <c r="R829" s="11">
        <v>13979.7</v>
      </c>
      <c r="S829" s="11">
        <v>17111.439999999999</v>
      </c>
      <c r="T829" s="11">
        <v>20340.55</v>
      </c>
      <c r="U829" s="11">
        <v>21198.18</v>
      </c>
      <c r="V829" s="11">
        <v>22510.06</v>
      </c>
      <c r="W829" s="11">
        <v>23539.59</v>
      </c>
      <c r="X829" s="11">
        <v>24334.77</v>
      </c>
      <c r="Y829" s="11">
        <v>25097.35</v>
      </c>
      <c r="Z829" s="11">
        <v>24735.68</v>
      </c>
      <c r="AA829" s="11">
        <v>18408.43</v>
      </c>
      <c r="AB829" s="11">
        <v>18698.91</v>
      </c>
      <c r="AC829" s="11">
        <v>18300.09</v>
      </c>
      <c r="AD829" s="11">
        <v>23964.95</v>
      </c>
      <c r="AE829" s="11">
        <v>21706.73</v>
      </c>
      <c r="AF829" s="11">
        <v>15663.22</v>
      </c>
      <c r="AG829" s="11">
        <v>10658.25</v>
      </c>
      <c r="AH829" s="11">
        <v>8902.3250000000007</v>
      </c>
      <c r="AI829" s="37">
        <v>18469.14</v>
      </c>
      <c r="AJ829" s="11">
        <v>8371.7090000000007</v>
      </c>
      <c r="AK829" s="11">
        <v>8127.3990000000003</v>
      </c>
      <c r="AL829" s="11">
        <v>8150.3540000000003</v>
      </c>
      <c r="AM829" s="11">
        <v>9457.1270000000004</v>
      </c>
      <c r="AN829" s="11">
        <v>9807.3320000000003</v>
      </c>
      <c r="AO829" s="11">
        <v>10813.65</v>
      </c>
      <c r="AP829" s="11">
        <v>11650.67</v>
      </c>
      <c r="AQ829" s="11">
        <v>14116.62</v>
      </c>
      <c r="AR829" s="11">
        <v>17096.560000000001</v>
      </c>
      <c r="AS829" s="11">
        <v>20230.419999999998</v>
      </c>
      <c r="AT829" s="11">
        <v>21257.24</v>
      </c>
      <c r="AU829" s="11">
        <v>22577.69</v>
      </c>
      <c r="AV829" s="11">
        <v>23674.67</v>
      </c>
      <c r="AW829" s="11">
        <v>24380.92</v>
      </c>
      <c r="AX829" s="11">
        <v>25375.84</v>
      </c>
      <c r="AY829" s="11">
        <v>24869.83</v>
      </c>
      <c r="AZ829" s="11">
        <v>25006.43</v>
      </c>
      <c r="BA829" s="11">
        <v>24598.2</v>
      </c>
      <c r="BB829" s="11">
        <v>23767.07</v>
      </c>
      <c r="BC829" s="11">
        <v>23422.18</v>
      </c>
      <c r="BD829" s="11">
        <v>21242.1</v>
      </c>
      <c r="BE829" s="11">
        <v>15645.1</v>
      </c>
      <c r="BF829" s="11">
        <v>10708.65</v>
      </c>
      <c r="BG829" s="11">
        <v>8879.4159999999993</v>
      </c>
      <c r="BH829" s="37">
        <v>24529.360000000001</v>
      </c>
      <c r="BI829" s="11">
        <v>70.025899999999993</v>
      </c>
      <c r="BJ829" s="11">
        <v>69.511629999999997</v>
      </c>
      <c r="BK829" s="11">
        <v>68.998900000000006</v>
      </c>
      <c r="BL829" s="11">
        <v>68.497470000000007</v>
      </c>
      <c r="BM829" s="11">
        <v>68.380229999999997</v>
      </c>
      <c r="BN829" s="11">
        <v>68.17295</v>
      </c>
      <c r="BO829" s="11">
        <v>68.397829999999999</v>
      </c>
      <c r="BP829" s="11">
        <v>69.754909999999995</v>
      </c>
      <c r="BQ829" s="11">
        <v>71.835499999999996</v>
      </c>
      <c r="BR829" s="11">
        <v>74.578450000000004</v>
      </c>
      <c r="BS829" s="11">
        <v>77.909490000000005</v>
      </c>
      <c r="BT829" s="11">
        <v>81.765649999999994</v>
      </c>
      <c r="BU829" s="11">
        <v>84.425449999999998</v>
      </c>
      <c r="BV829" s="11">
        <v>85.810509999999994</v>
      </c>
      <c r="BW829" s="11">
        <v>85.825479999999999</v>
      </c>
      <c r="BX829" s="11">
        <v>85.315809999999999</v>
      </c>
      <c r="BY829" s="11">
        <v>83.9816</v>
      </c>
      <c r="BZ829" s="11">
        <v>82.97739</v>
      </c>
      <c r="CA829" s="11">
        <v>81.575760000000002</v>
      </c>
      <c r="CB829" s="11">
        <v>78.713139999999996</v>
      </c>
      <c r="CC829" s="11">
        <v>75.637410000000003</v>
      </c>
      <c r="CD829" s="11">
        <v>74.237920000000003</v>
      </c>
      <c r="CE829" s="11">
        <v>73.361519999999999</v>
      </c>
      <c r="CF829" s="11">
        <v>72.718959999999996</v>
      </c>
      <c r="CG829" s="11">
        <v>2189.203</v>
      </c>
      <c r="CH829" s="11">
        <v>1997.508</v>
      </c>
      <c r="CI829" s="11">
        <v>1854.12</v>
      </c>
      <c r="CJ829" s="11">
        <v>1766.5719999999999</v>
      </c>
      <c r="CK829" s="11">
        <v>1476.597</v>
      </c>
      <c r="CL829" s="11">
        <v>975.76340000000005</v>
      </c>
      <c r="CM829" s="11">
        <v>878.77139999999997</v>
      </c>
      <c r="CN829" s="11">
        <v>816.30100000000004</v>
      </c>
      <c r="CO829" s="11">
        <v>976.9787</v>
      </c>
      <c r="CP829" s="11">
        <v>1366.098</v>
      </c>
      <c r="CQ829" s="11">
        <v>1689.461</v>
      </c>
      <c r="CR829" s="11">
        <v>1927.8430000000001</v>
      </c>
      <c r="CS829" s="11">
        <v>2127.9229999999998</v>
      </c>
      <c r="CT829" s="11">
        <v>2271.7739999999999</v>
      </c>
      <c r="CU829" s="11">
        <v>2765.5929999999998</v>
      </c>
      <c r="CV829" s="11">
        <v>3766.3380000000002</v>
      </c>
      <c r="CW829" s="11">
        <v>3712.6909999999998</v>
      </c>
      <c r="CX829" s="11">
        <v>2734.39</v>
      </c>
      <c r="CY829" s="11">
        <v>2608.1959999999999</v>
      </c>
      <c r="CZ829" s="11">
        <v>2657.4679999999998</v>
      </c>
      <c r="DA829" s="11">
        <v>2361.9250000000002</v>
      </c>
      <c r="DB829" s="11">
        <v>2432.3939999999998</v>
      </c>
      <c r="DC829" s="11">
        <v>2897.6489999999999</v>
      </c>
      <c r="DD829" s="11">
        <v>2761.808</v>
      </c>
      <c r="DE829" s="37">
        <v>3393.6559999999999</v>
      </c>
      <c r="DF829" s="11">
        <f t="shared" si="42"/>
        <v>17</v>
      </c>
      <c r="DG829" s="11">
        <f t="shared" si="43"/>
        <v>19</v>
      </c>
      <c r="DH829" s="20">
        <f t="shared" ca="1" si="44"/>
        <v>5988.0900000000065</v>
      </c>
      <c r="DI829" s="11">
        <v>0</v>
      </c>
    </row>
    <row r="830" spans="1:113" x14ac:dyDescent="0.25">
      <c r="A830" s="11" t="s">
        <v>57</v>
      </c>
      <c r="B830" s="11" t="s">
        <v>56</v>
      </c>
      <c r="C830" s="11" t="s">
        <v>56</v>
      </c>
      <c r="D830" s="11" t="s">
        <v>56</v>
      </c>
      <c r="E830" s="11" t="s">
        <v>56</v>
      </c>
      <c r="F830" s="11" t="s">
        <v>111</v>
      </c>
      <c r="G830" s="11" t="s">
        <v>173</v>
      </c>
      <c r="H830" s="1">
        <v>42215</v>
      </c>
      <c r="I830" s="11">
        <v>17</v>
      </c>
      <c r="J830" s="11">
        <v>18</v>
      </c>
      <c r="K830" s="11">
        <v>8223.3410000000003</v>
      </c>
      <c r="L830" s="11">
        <v>7985.692</v>
      </c>
      <c r="M830" s="11">
        <v>8003.6530000000002</v>
      </c>
      <c r="N830" s="11">
        <v>9437.6939999999995</v>
      </c>
      <c r="O830" s="11">
        <v>9915.7060000000001</v>
      </c>
      <c r="P830" s="11">
        <v>11181.89</v>
      </c>
      <c r="Q830" s="11">
        <v>11725.24</v>
      </c>
      <c r="R830" s="11">
        <v>14058.77</v>
      </c>
      <c r="S830" s="11">
        <v>17177.98</v>
      </c>
      <c r="T830" s="11">
        <v>20351.78</v>
      </c>
      <c r="U830" s="11">
        <v>21172.240000000002</v>
      </c>
      <c r="V830" s="11">
        <v>22271.74</v>
      </c>
      <c r="W830" s="11">
        <v>23272.1</v>
      </c>
      <c r="X830" s="11">
        <v>24239.39</v>
      </c>
      <c r="Y830" s="11">
        <v>24628.62</v>
      </c>
      <c r="Z830" s="11">
        <v>24297.27</v>
      </c>
      <c r="AA830" s="11">
        <v>18295.939999999999</v>
      </c>
      <c r="AB830" s="11">
        <v>18585.169999999998</v>
      </c>
      <c r="AC830" s="11">
        <v>23864.61</v>
      </c>
      <c r="AD830" s="11">
        <v>22978.639999999999</v>
      </c>
      <c r="AE830" s="11">
        <v>21064.13</v>
      </c>
      <c r="AF830" s="11">
        <v>15118.17</v>
      </c>
      <c r="AG830" s="11">
        <v>10671.74</v>
      </c>
      <c r="AH830" s="11">
        <v>9052.5570000000007</v>
      </c>
      <c r="AI830" s="37">
        <v>18440.55</v>
      </c>
      <c r="AJ830" s="11">
        <v>8232.6650000000009</v>
      </c>
      <c r="AK830" s="11">
        <v>8039.9139999999998</v>
      </c>
      <c r="AL830" s="11">
        <v>8068.4030000000002</v>
      </c>
      <c r="AM830" s="11">
        <v>9382.0859999999993</v>
      </c>
      <c r="AN830" s="11">
        <v>9826.643</v>
      </c>
      <c r="AO830" s="11">
        <v>11158.42</v>
      </c>
      <c r="AP830" s="11">
        <v>11817.18</v>
      </c>
      <c r="AQ830" s="11">
        <v>14188.6</v>
      </c>
      <c r="AR830" s="11">
        <v>17157.669999999998</v>
      </c>
      <c r="AS830" s="11">
        <v>20265.77</v>
      </c>
      <c r="AT830" s="11">
        <v>21239.91</v>
      </c>
      <c r="AU830" s="11">
        <v>22337.84</v>
      </c>
      <c r="AV830" s="11">
        <v>23402.560000000001</v>
      </c>
      <c r="AW830" s="11">
        <v>24280.94</v>
      </c>
      <c r="AX830" s="11">
        <v>24905.48</v>
      </c>
      <c r="AY830" s="11">
        <v>24408.65</v>
      </c>
      <c r="AZ830" s="11">
        <v>24721.91</v>
      </c>
      <c r="BA830" s="11">
        <v>24190.59</v>
      </c>
      <c r="BB830" s="11">
        <v>23347.15</v>
      </c>
      <c r="BC830" s="11">
        <v>22553.97</v>
      </c>
      <c r="BD830" s="11">
        <v>20635.150000000001</v>
      </c>
      <c r="BE830" s="11">
        <v>15117.9</v>
      </c>
      <c r="BF830" s="11">
        <v>10731.05</v>
      </c>
      <c r="BG830" s="11">
        <v>9039.0769999999993</v>
      </c>
      <c r="BH830" s="37">
        <v>24415.48</v>
      </c>
      <c r="BI830" s="11">
        <v>72.28192</v>
      </c>
      <c r="BJ830" s="11">
        <v>72.164720000000003</v>
      </c>
      <c r="BK830" s="11">
        <v>71.59478</v>
      </c>
      <c r="BL830" s="11">
        <v>71.240989999999996</v>
      </c>
      <c r="BM830" s="11">
        <v>71.078800000000001</v>
      </c>
      <c r="BN830" s="11">
        <v>71.164379999999994</v>
      </c>
      <c r="BO830" s="11">
        <v>71.382009999999994</v>
      </c>
      <c r="BP830" s="11">
        <v>72.450839999999999</v>
      </c>
      <c r="BQ830" s="11">
        <v>74.063900000000004</v>
      </c>
      <c r="BR830" s="11">
        <v>76.776349999999994</v>
      </c>
      <c r="BS830" s="11">
        <v>80.028130000000004</v>
      </c>
      <c r="BT830" s="11">
        <v>83.00394</v>
      </c>
      <c r="BU830" s="11">
        <v>85.242779999999996</v>
      </c>
      <c r="BV830" s="11">
        <v>86.374920000000003</v>
      </c>
      <c r="BW830" s="11">
        <v>86.538480000000007</v>
      </c>
      <c r="BX830" s="11">
        <v>86.07114</v>
      </c>
      <c r="BY830" s="11">
        <v>85.590969999999999</v>
      </c>
      <c r="BZ830" s="11">
        <v>83.766620000000003</v>
      </c>
      <c r="CA830" s="11">
        <v>80.835130000000007</v>
      </c>
      <c r="CB830" s="11">
        <v>78.738039999999998</v>
      </c>
      <c r="CC830" s="11">
        <v>76.896789999999996</v>
      </c>
      <c r="CD830" s="11">
        <v>75.548739999999995</v>
      </c>
      <c r="CE830" s="11">
        <v>74.354169999999996</v>
      </c>
      <c r="CF830" s="11">
        <v>73.577870000000004</v>
      </c>
      <c r="CG830" s="11">
        <v>2110.7489999999998</v>
      </c>
      <c r="CH830" s="11">
        <v>1937.0619999999999</v>
      </c>
      <c r="CI830" s="11">
        <v>1802.7449999999999</v>
      </c>
      <c r="CJ830" s="11">
        <v>1717.7550000000001</v>
      </c>
      <c r="CK830" s="11">
        <v>1446.009</v>
      </c>
      <c r="CL830" s="11">
        <v>981.7337</v>
      </c>
      <c r="CM830" s="11">
        <v>878.32010000000002</v>
      </c>
      <c r="CN830" s="11">
        <v>787.88350000000003</v>
      </c>
      <c r="CO830" s="11">
        <v>930.72820000000002</v>
      </c>
      <c r="CP830" s="11">
        <v>1302.0070000000001</v>
      </c>
      <c r="CQ830" s="11">
        <v>1623.6030000000001</v>
      </c>
      <c r="CR830" s="11">
        <v>1855.2080000000001</v>
      </c>
      <c r="CS830" s="11">
        <v>2035.096</v>
      </c>
      <c r="CT830" s="11">
        <v>2157.0529999999999</v>
      </c>
      <c r="CU830" s="11">
        <v>2659.2460000000001</v>
      </c>
      <c r="CV830" s="11">
        <v>3651.3130000000001</v>
      </c>
      <c r="CW830" s="11">
        <v>3604.797</v>
      </c>
      <c r="CX830" s="11">
        <v>3857.761</v>
      </c>
      <c r="CY830" s="11">
        <v>3944.5610000000001</v>
      </c>
      <c r="CZ830" s="11">
        <v>3797.154</v>
      </c>
      <c r="DA830" s="11">
        <v>2225.203</v>
      </c>
      <c r="DB830" s="11">
        <v>2325.7570000000001</v>
      </c>
      <c r="DC830" s="11">
        <v>2781.13</v>
      </c>
      <c r="DD830" s="11">
        <v>2651.3319999999999</v>
      </c>
      <c r="DE830" s="37">
        <v>4456.7749999999996</v>
      </c>
      <c r="DF830" s="11">
        <f t="shared" si="42"/>
        <v>17</v>
      </c>
      <c r="DG830" s="11">
        <f t="shared" si="43"/>
        <v>18</v>
      </c>
      <c r="DH830" s="20">
        <f t="shared" ca="1" si="44"/>
        <v>6015.6949999999997</v>
      </c>
      <c r="DI830" s="11">
        <v>0</v>
      </c>
    </row>
    <row r="831" spans="1:113" x14ac:dyDescent="0.25">
      <c r="A831" s="11" t="s">
        <v>57</v>
      </c>
      <c r="B831" s="11" t="s">
        <v>56</v>
      </c>
      <c r="C831" s="11" t="s">
        <v>56</v>
      </c>
      <c r="D831" s="11" t="s">
        <v>56</v>
      </c>
      <c r="E831" s="11" t="s">
        <v>56</v>
      </c>
      <c r="F831" s="11" t="s">
        <v>111</v>
      </c>
      <c r="G831" s="11" t="s">
        <v>173</v>
      </c>
      <c r="H831" s="1">
        <v>42216</v>
      </c>
      <c r="I831" s="11">
        <v>17</v>
      </c>
      <c r="J831" s="11">
        <v>17</v>
      </c>
      <c r="K831" s="11">
        <v>8738.7780000000002</v>
      </c>
      <c r="L831" s="11">
        <v>8402.9159999999993</v>
      </c>
      <c r="M831" s="11">
        <v>8291.5830000000005</v>
      </c>
      <c r="N831" s="11">
        <v>9951.7960000000003</v>
      </c>
      <c r="O831" s="11">
        <v>10416.48</v>
      </c>
      <c r="P831" s="11">
        <v>11491.8</v>
      </c>
      <c r="Q831" s="11">
        <v>12161.94</v>
      </c>
      <c r="R831" s="11">
        <v>14732.96</v>
      </c>
      <c r="S831" s="11">
        <v>18160.11</v>
      </c>
      <c r="T831" s="11">
        <v>21465.67</v>
      </c>
      <c r="U831" s="11">
        <v>22353.85</v>
      </c>
      <c r="V831" s="11">
        <v>23540.13</v>
      </c>
      <c r="W831" s="11">
        <v>24590.01</v>
      </c>
      <c r="X831" s="11">
        <v>25320.26</v>
      </c>
      <c r="Y831" s="11">
        <v>26027.57</v>
      </c>
      <c r="Z831" s="11">
        <v>25707.37</v>
      </c>
      <c r="AA831" s="11">
        <v>19328.669999999998</v>
      </c>
      <c r="AB831" s="11">
        <v>25262.39</v>
      </c>
      <c r="AC831" s="11">
        <v>25112.32</v>
      </c>
      <c r="AD831" s="11">
        <v>23775.599999999999</v>
      </c>
      <c r="AE831" s="11">
        <v>21698.54</v>
      </c>
      <c r="AF831" s="11">
        <v>15519.72</v>
      </c>
      <c r="AG831" s="11">
        <v>10555.47</v>
      </c>
      <c r="AH831" s="11">
        <v>8746.0319999999992</v>
      </c>
      <c r="AI831" s="37">
        <v>19328.669999999998</v>
      </c>
      <c r="AJ831" s="11">
        <v>8730.4969999999994</v>
      </c>
      <c r="AK831" s="11">
        <v>8444.5049999999992</v>
      </c>
      <c r="AL831" s="11">
        <v>8348.3340000000007</v>
      </c>
      <c r="AM831" s="11">
        <v>9887.8639999999996</v>
      </c>
      <c r="AN831" s="11">
        <v>10325.1</v>
      </c>
      <c r="AO831" s="11">
        <v>11463.85</v>
      </c>
      <c r="AP831" s="11">
        <v>12250.48</v>
      </c>
      <c r="AQ831" s="11">
        <v>14865.31</v>
      </c>
      <c r="AR831" s="11">
        <v>18150.41</v>
      </c>
      <c r="AS831" s="11">
        <v>21364.99</v>
      </c>
      <c r="AT831" s="11">
        <v>22422.61</v>
      </c>
      <c r="AU831" s="11">
        <v>23609.69</v>
      </c>
      <c r="AV831" s="11">
        <v>24726.41</v>
      </c>
      <c r="AW831" s="11">
        <v>25373.1</v>
      </c>
      <c r="AX831" s="11">
        <v>26315.88</v>
      </c>
      <c r="AY831" s="11">
        <v>25846.720000000001</v>
      </c>
      <c r="AZ831" s="11">
        <v>25912.21</v>
      </c>
      <c r="BA831" s="11">
        <v>24703.42</v>
      </c>
      <c r="BB831" s="11">
        <v>24332.54</v>
      </c>
      <c r="BC831" s="11">
        <v>23321.02</v>
      </c>
      <c r="BD831" s="11">
        <v>21255.439999999999</v>
      </c>
      <c r="BE831" s="11">
        <v>15522.72</v>
      </c>
      <c r="BF831" s="11">
        <v>10596.79</v>
      </c>
      <c r="BG831" s="11">
        <v>8708.0879999999997</v>
      </c>
      <c r="BH831" s="37">
        <v>25912.21</v>
      </c>
      <c r="BI831" s="11">
        <v>72.854349999999997</v>
      </c>
      <c r="BJ831" s="11">
        <v>72.256349999999998</v>
      </c>
      <c r="BK831" s="11">
        <v>71.662899999999993</v>
      </c>
      <c r="BL831" s="11">
        <v>71.203620000000001</v>
      </c>
      <c r="BM831" s="11">
        <v>70.788820000000001</v>
      </c>
      <c r="BN831" s="11">
        <v>70.448539999999994</v>
      </c>
      <c r="BO831" s="11">
        <v>70.501720000000006</v>
      </c>
      <c r="BP831" s="11">
        <v>71.823509999999999</v>
      </c>
      <c r="BQ831" s="11">
        <v>73.702579999999998</v>
      </c>
      <c r="BR831" s="11">
        <v>76.348849999999999</v>
      </c>
      <c r="BS831" s="11">
        <v>79.298450000000003</v>
      </c>
      <c r="BT831" s="11">
        <v>82.226399999999998</v>
      </c>
      <c r="BU831" s="11">
        <v>84.673169999999999</v>
      </c>
      <c r="BV831" s="11">
        <v>86.017970000000005</v>
      </c>
      <c r="BW831" s="11">
        <v>86.677530000000004</v>
      </c>
      <c r="BX831" s="11">
        <v>86.791150000000002</v>
      </c>
      <c r="BY831" s="11">
        <v>86.293260000000004</v>
      </c>
      <c r="BZ831" s="11">
        <v>84.821489999999997</v>
      </c>
      <c r="CA831" s="11">
        <v>82.671909999999997</v>
      </c>
      <c r="CB831" s="11">
        <v>80.236270000000005</v>
      </c>
      <c r="CC831" s="11">
        <v>77.404780000000002</v>
      </c>
      <c r="CD831" s="11">
        <v>75.413849999999996</v>
      </c>
      <c r="CE831" s="11">
        <v>73.894099999999995</v>
      </c>
      <c r="CF831" s="11">
        <v>72.578370000000007</v>
      </c>
      <c r="CG831" s="11">
        <v>2257.6689999999999</v>
      </c>
      <c r="CH831" s="11">
        <v>2073.8420000000001</v>
      </c>
      <c r="CI831" s="11">
        <v>1933.499</v>
      </c>
      <c r="CJ831" s="11">
        <v>1829.51</v>
      </c>
      <c r="CK831" s="11">
        <v>1527.79</v>
      </c>
      <c r="CL831" s="11">
        <v>1002.744</v>
      </c>
      <c r="CM831" s="11">
        <v>901.15589999999997</v>
      </c>
      <c r="CN831" s="11">
        <v>830.0172</v>
      </c>
      <c r="CO831" s="11">
        <v>987.8691</v>
      </c>
      <c r="CP831" s="11">
        <v>1415.721</v>
      </c>
      <c r="CQ831" s="11">
        <v>1743.1379999999999</v>
      </c>
      <c r="CR831" s="11">
        <v>1984.2629999999999</v>
      </c>
      <c r="CS831" s="11">
        <v>2188.2849999999999</v>
      </c>
      <c r="CT831" s="11">
        <v>2340.1729999999998</v>
      </c>
      <c r="CU831" s="11">
        <v>2790.9380000000001</v>
      </c>
      <c r="CV831" s="11">
        <v>3803.3980000000001</v>
      </c>
      <c r="CW831" s="11">
        <v>7373.0969999999998</v>
      </c>
      <c r="CX831" s="11">
        <v>6349.11</v>
      </c>
      <c r="CY831" s="11">
        <v>5603.9279999999999</v>
      </c>
      <c r="CZ831" s="11">
        <v>4022.9459999999999</v>
      </c>
      <c r="DA831" s="11">
        <v>2424.7049999999999</v>
      </c>
      <c r="DB831" s="11">
        <v>2441.2350000000001</v>
      </c>
      <c r="DC831" s="11">
        <v>2835.433</v>
      </c>
      <c r="DD831" s="11">
        <v>2800.152</v>
      </c>
      <c r="DE831" s="37">
        <v>7373.0969999999998</v>
      </c>
      <c r="DF831" s="11">
        <f t="shared" si="42"/>
        <v>17</v>
      </c>
      <c r="DG831" s="11">
        <f t="shared" si="43"/>
        <v>17</v>
      </c>
      <c r="DH831" s="20">
        <f t="shared" ca="1" si="44"/>
        <v>6583.5400000000009</v>
      </c>
      <c r="DI831" s="11">
        <v>0</v>
      </c>
    </row>
    <row r="832" spans="1:113" x14ac:dyDescent="0.25">
      <c r="A832" s="11" t="s">
        <v>57</v>
      </c>
      <c r="B832" s="11" t="s">
        <v>56</v>
      </c>
      <c r="C832" s="11" t="s">
        <v>56</v>
      </c>
      <c r="D832" s="11" t="s">
        <v>56</v>
      </c>
      <c r="E832" s="11" t="s">
        <v>56</v>
      </c>
      <c r="F832" s="11" t="s">
        <v>111</v>
      </c>
      <c r="G832" s="11" t="s">
        <v>173</v>
      </c>
      <c r="H832" s="1">
        <v>42222</v>
      </c>
      <c r="I832" s="11">
        <v>17</v>
      </c>
      <c r="J832" s="11">
        <v>17</v>
      </c>
      <c r="K832" s="11">
        <v>1158.3599999999999</v>
      </c>
      <c r="L832" s="11">
        <v>1154.6199999999999</v>
      </c>
      <c r="M832" s="11">
        <v>1197.08</v>
      </c>
      <c r="N832" s="11">
        <v>1268.06</v>
      </c>
      <c r="O832" s="11">
        <v>1283.2</v>
      </c>
      <c r="P832" s="11">
        <v>1271.98</v>
      </c>
      <c r="Q832" s="11">
        <v>1345.72</v>
      </c>
      <c r="R832" s="11">
        <v>1607.9</v>
      </c>
      <c r="S832" s="11">
        <v>2067.16</v>
      </c>
      <c r="T832" s="11">
        <v>2307.6999999999998</v>
      </c>
      <c r="U832" s="11">
        <v>2431.36</v>
      </c>
      <c r="V832" s="11">
        <v>2553.16</v>
      </c>
      <c r="W832" s="11">
        <v>2340.62</v>
      </c>
      <c r="X832" s="11">
        <v>2289.98</v>
      </c>
      <c r="Y832" s="11">
        <v>2313.52</v>
      </c>
      <c r="Z832" s="11">
        <v>2386.48</v>
      </c>
      <c r="AA832" s="11">
        <v>2043.88</v>
      </c>
      <c r="AB832" s="11">
        <v>2608.02</v>
      </c>
      <c r="AC832" s="11">
        <v>2631.32</v>
      </c>
      <c r="AD832" s="11">
        <v>2438.02</v>
      </c>
      <c r="AE832" s="11">
        <v>2355.46</v>
      </c>
      <c r="AF832" s="11">
        <v>1756.78</v>
      </c>
      <c r="AG832" s="11">
        <v>1355.22</v>
      </c>
      <c r="AH832" s="11">
        <v>1203.3800000000001</v>
      </c>
      <c r="AI832" s="37">
        <v>2043.88</v>
      </c>
      <c r="AJ832" s="11">
        <v>1136.3219999999999</v>
      </c>
      <c r="AK832" s="11">
        <v>1128.7180000000001</v>
      </c>
      <c r="AL832" s="11">
        <v>1184.248</v>
      </c>
      <c r="AM832" s="11">
        <v>1241.846</v>
      </c>
      <c r="AN832" s="11">
        <v>1255.721</v>
      </c>
      <c r="AO832" s="11">
        <v>1255.338</v>
      </c>
      <c r="AP832" s="11">
        <v>1345.117</v>
      </c>
      <c r="AQ832" s="11">
        <v>1628.9770000000001</v>
      </c>
      <c r="AR832" s="11">
        <v>2083.37</v>
      </c>
      <c r="AS832" s="11">
        <v>2318.8020000000001</v>
      </c>
      <c r="AT832" s="11">
        <v>2449.4430000000002</v>
      </c>
      <c r="AU832" s="11">
        <v>2574.04</v>
      </c>
      <c r="AV832" s="11">
        <v>2386.2890000000002</v>
      </c>
      <c r="AW832" s="11">
        <v>2310.5970000000002</v>
      </c>
      <c r="AX832" s="11">
        <v>2392.0540000000001</v>
      </c>
      <c r="AY832" s="11">
        <v>2438.9789999999998</v>
      </c>
      <c r="AZ832" s="11">
        <v>2936.817</v>
      </c>
      <c r="BA832" s="11">
        <v>2572.5250000000001</v>
      </c>
      <c r="BB832" s="11">
        <v>2566.7719999999999</v>
      </c>
      <c r="BC832" s="11">
        <v>2396.5940000000001</v>
      </c>
      <c r="BD832" s="11">
        <v>2298.4229999999998</v>
      </c>
      <c r="BE832" s="11">
        <v>1730.527</v>
      </c>
      <c r="BF832" s="11">
        <v>1333.5940000000001</v>
      </c>
      <c r="BG832" s="11">
        <v>1178.6189999999999</v>
      </c>
      <c r="BH832" s="37">
        <v>2936.817</v>
      </c>
      <c r="BI832" s="11">
        <v>80.744739999999993</v>
      </c>
      <c r="BJ832" s="11">
        <v>79.69211</v>
      </c>
      <c r="BK832" s="11">
        <v>78.55789</v>
      </c>
      <c r="BL832" s="11">
        <v>79.123689999999996</v>
      </c>
      <c r="BM832" s="11">
        <v>78.407899999999998</v>
      </c>
      <c r="BN832" s="11">
        <v>77.818420000000003</v>
      </c>
      <c r="BO832" s="11">
        <v>77.626320000000007</v>
      </c>
      <c r="BP832" s="11">
        <v>78.739469999999997</v>
      </c>
      <c r="BQ832" s="11">
        <v>83.171049999999994</v>
      </c>
      <c r="BR832" s="11">
        <v>86.968419999999995</v>
      </c>
      <c r="BS832" s="11">
        <v>89.11842</v>
      </c>
      <c r="BT832" s="11">
        <v>91.455259999999996</v>
      </c>
      <c r="BU832" s="11">
        <v>92.181579999999997</v>
      </c>
      <c r="BV832" s="11">
        <v>92.584209999999999</v>
      </c>
      <c r="BW832" s="11">
        <v>93.184209999999993</v>
      </c>
      <c r="BX832" s="11">
        <v>93.655270000000002</v>
      </c>
      <c r="BY832" s="11">
        <v>93.813159999999996</v>
      </c>
      <c r="BZ832" s="11">
        <v>92.507900000000006</v>
      </c>
      <c r="CA832" s="11">
        <v>90.657899999999998</v>
      </c>
      <c r="CB832" s="11">
        <v>88.539469999999994</v>
      </c>
      <c r="CC832" s="11">
        <v>86.876310000000004</v>
      </c>
      <c r="CD832" s="11">
        <v>85.521060000000006</v>
      </c>
      <c r="CE832" s="11">
        <v>83.7</v>
      </c>
      <c r="CF832" s="11">
        <v>82.915790000000001</v>
      </c>
      <c r="CG832" s="11">
        <v>350.0609</v>
      </c>
      <c r="CH832" s="11">
        <v>339.21820000000002</v>
      </c>
      <c r="CI832" s="11">
        <v>340.46129999999999</v>
      </c>
      <c r="CJ832" s="11">
        <v>334.59050000000002</v>
      </c>
      <c r="CK832" s="11">
        <v>294.91489999999999</v>
      </c>
      <c r="CL832" s="11">
        <v>140.55109999999999</v>
      </c>
      <c r="CM832" s="11">
        <v>143.82480000000001</v>
      </c>
      <c r="CN832" s="11">
        <v>106.191</v>
      </c>
      <c r="CO832" s="11">
        <v>108.58459999999999</v>
      </c>
      <c r="CP832" s="11">
        <v>184.4083</v>
      </c>
      <c r="CQ832" s="11">
        <v>389.14890000000003</v>
      </c>
      <c r="CR832" s="11">
        <v>514.98630000000003</v>
      </c>
      <c r="CS832" s="11">
        <v>606.19759999999997</v>
      </c>
      <c r="CT832" s="11">
        <v>636.41849999999999</v>
      </c>
      <c r="CU832" s="11">
        <v>735.43330000000003</v>
      </c>
      <c r="CV832" s="11">
        <v>1031.789</v>
      </c>
      <c r="CW832" s="11">
        <v>1584.845</v>
      </c>
      <c r="CX832" s="11">
        <v>1342.1790000000001</v>
      </c>
      <c r="CY832" s="11">
        <v>1032.999</v>
      </c>
      <c r="CZ832" s="11">
        <v>650.98569999999995</v>
      </c>
      <c r="DA832" s="11">
        <v>398.12520000000001</v>
      </c>
      <c r="DB832" s="11">
        <v>408.99619999999999</v>
      </c>
      <c r="DC832" s="11">
        <v>421.83449999999999</v>
      </c>
      <c r="DD832" s="11">
        <v>419.38920000000002</v>
      </c>
      <c r="DE832" s="37">
        <v>1584.845</v>
      </c>
      <c r="DF832" s="11">
        <f t="shared" si="42"/>
        <v>17</v>
      </c>
      <c r="DG832" s="11">
        <f t="shared" si="43"/>
        <v>17</v>
      </c>
      <c r="DH832" s="20">
        <f t="shared" ca="1" si="44"/>
        <v>892.9369999999999</v>
      </c>
      <c r="DI832" s="11">
        <v>0</v>
      </c>
    </row>
    <row r="833" spans="1:113" x14ac:dyDescent="0.25">
      <c r="A833" s="11" t="s">
        <v>57</v>
      </c>
      <c r="B833" s="11" t="s">
        <v>56</v>
      </c>
      <c r="C833" s="11" t="s">
        <v>56</v>
      </c>
      <c r="D833" s="11" t="s">
        <v>56</v>
      </c>
      <c r="E833" s="11" t="s">
        <v>56</v>
      </c>
      <c r="F833" s="11" t="s">
        <v>111</v>
      </c>
      <c r="G833" s="11" t="s">
        <v>173</v>
      </c>
      <c r="H833" s="1">
        <v>42222</v>
      </c>
      <c r="I833" s="11">
        <v>17</v>
      </c>
      <c r="J833" s="11">
        <v>18</v>
      </c>
      <c r="K833" s="11">
        <v>6264.9809999999998</v>
      </c>
      <c r="L833" s="11">
        <v>5951.0249999999996</v>
      </c>
      <c r="M833" s="11">
        <v>5957.8950000000004</v>
      </c>
      <c r="N833" s="11">
        <v>6798.5129999999999</v>
      </c>
      <c r="O833" s="11">
        <v>7200.0290000000005</v>
      </c>
      <c r="P833" s="11">
        <v>8174.2520000000004</v>
      </c>
      <c r="Q833" s="11">
        <v>8609.7530000000006</v>
      </c>
      <c r="R833" s="11">
        <v>10923.23</v>
      </c>
      <c r="S833" s="11">
        <v>14103.7</v>
      </c>
      <c r="T833" s="11">
        <v>16236.47</v>
      </c>
      <c r="U833" s="11">
        <v>17003.330000000002</v>
      </c>
      <c r="V833" s="11">
        <v>17747.29</v>
      </c>
      <c r="W833" s="11">
        <v>17824.849999999999</v>
      </c>
      <c r="X833" s="11">
        <v>17962.47</v>
      </c>
      <c r="Y833" s="11">
        <v>18631.3</v>
      </c>
      <c r="Z833" s="11">
        <v>18652.12</v>
      </c>
      <c r="AA833" s="11">
        <v>14319.78</v>
      </c>
      <c r="AB833" s="11">
        <v>14555.72</v>
      </c>
      <c r="AC833" s="11">
        <v>17829.79</v>
      </c>
      <c r="AD833" s="11">
        <v>17151.84</v>
      </c>
      <c r="AE833" s="11">
        <v>15928.1</v>
      </c>
      <c r="AF833" s="11">
        <v>11551.95</v>
      </c>
      <c r="AG833" s="11">
        <v>8004.5020000000004</v>
      </c>
      <c r="AH833" s="11">
        <v>6578.7650000000003</v>
      </c>
      <c r="AI833" s="37">
        <v>14437.75</v>
      </c>
      <c r="AJ833" s="11">
        <v>6283.5020000000004</v>
      </c>
      <c r="AK833" s="11">
        <v>5999.7330000000002</v>
      </c>
      <c r="AL833" s="11">
        <v>6026.692</v>
      </c>
      <c r="AM833" s="11">
        <v>6777.8649999999998</v>
      </c>
      <c r="AN833" s="11">
        <v>7190.4279999999999</v>
      </c>
      <c r="AO833" s="11">
        <v>8180.6450000000004</v>
      </c>
      <c r="AP833" s="11">
        <v>8678.6669999999995</v>
      </c>
      <c r="AQ833" s="11">
        <v>10994.29</v>
      </c>
      <c r="AR833" s="11">
        <v>14027.08</v>
      </c>
      <c r="AS833" s="11">
        <v>16175.69</v>
      </c>
      <c r="AT833" s="11">
        <v>17065.79</v>
      </c>
      <c r="AU833" s="11">
        <v>17820</v>
      </c>
      <c r="AV833" s="11">
        <v>17939.349999999999</v>
      </c>
      <c r="AW833" s="11">
        <v>18042.810000000001</v>
      </c>
      <c r="AX833" s="11">
        <v>18826.27</v>
      </c>
      <c r="AY833" s="11">
        <v>18753.57</v>
      </c>
      <c r="AZ833" s="11">
        <v>18774.95</v>
      </c>
      <c r="BA833" s="11">
        <v>18427.71</v>
      </c>
      <c r="BB833" s="11">
        <v>17559.330000000002</v>
      </c>
      <c r="BC833" s="11">
        <v>16818.36</v>
      </c>
      <c r="BD833" s="11">
        <v>15594.22</v>
      </c>
      <c r="BE833" s="11">
        <v>11541.13</v>
      </c>
      <c r="BF833" s="11">
        <v>8027.5330000000004</v>
      </c>
      <c r="BG833" s="11">
        <v>6533.875</v>
      </c>
      <c r="BH833" s="37">
        <v>18513.419999999998</v>
      </c>
      <c r="BI833" s="11">
        <v>71.804829999999995</v>
      </c>
      <c r="BJ833" s="11">
        <v>70.960220000000007</v>
      </c>
      <c r="BK833" s="11">
        <v>70.190520000000006</v>
      </c>
      <c r="BL833" s="11">
        <v>69.361599999999996</v>
      </c>
      <c r="BM833" s="11">
        <v>68.846320000000006</v>
      </c>
      <c r="BN833" s="11">
        <v>68.282749999999993</v>
      </c>
      <c r="BO833" s="11">
        <v>68.51267</v>
      </c>
      <c r="BP833" s="11">
        <v>70.616169999999997</v>
      </c>
      <c r="BQ833" s="11">
        <v>74.320040000000006</v>
      </c>
      <c r="BR833" s="11">
        <v>77.37621</v>
      </c>
      <c r="BS833" s="11">
        <v>80.314499999999995</v>
      </c>
      <c r="BT833" s="11">
        <v>81.266909999999996</v>
      </c>
      <c r="BU833" s="11">
        <v>81.12491</v>
      </c>
      <c r="BV833" s="11">
        <v>80.728250000000003</v>
      </c>
      <c r="BW833" s="11">
        <v>81.755759999999995</v>
      </c>
      <c r="BX833" s="11">
        <v>81.777690000000007</v>
      </c>
      <c r="BY833" s="11">
        <v>81.015050000000002</v>
      </c>
      <c r="BZ833" s="11">
        <v>79.280850000000001</v>
      </c>
      <c r="CA833" s="11">
        <v>77.534499999999994</v>
      </c>
      <c r="CB833" s="11">
        <v>74.871639999999999</v>
      </c>
      <c r="CC833" s="11">
        <v>72.654719999999998</v>
      </c>
      <c r="CD833" s="11">
        <v>71.33717</v>
      </c>
      <c r="CE833" s="11">
        <v>70.088660000000004</v>
      </c>
      <c r="CF833" s="11">
        <v>68.829189999999997</v>
      </c>
      <c r="CG833" s="11">
        <v>1351.826</v>
      </c>
      <c r="CH833" s="11">
        <v>1218.8230000000001</v>
      </c>
      <c r="CI833" s="11">
        <v>1097.6300000000001</v>
      </c>
      <c r="CJ833" s="11">
        <v>998.13019999999995</v>
      </c>
      <c r="CK833" s="11">
        <v>817.61239999999998</v>
      </c>
      <c r="CL833" s="11">
        <v>590.57780000000002</v>
      </c>
      <c r="CM833" s="11">
        <v>493.37139999999999</v>
      </c>
      <c r="CN833" s="11">
        <v>501.9033</v>
      </c>
      <c r="CO833" s="11">
        <v>625.49879999999996</v>
      </c>
      <c r="CP833" s="11">
        <v>771.0213</v>
      </c>
      <c r="CQ833" s="11">
        <v>881.48329999999999</v>
      </c>
      <c r="CR833" s="11">
        <v>956.37620000000004</v>
      </c>
      <c r="CS833" s="11">
        <v>1040.48</v>
      </c>
      <c r="CT833" s="11">
        <v>1139.3679999999999</v>
      </c>
      <c r="CU833" s="11">
        <v>1327.8150000000001</v>
      </c>
      <c r="CV833" s="11">
        <v>1967.5630000000001</v>
      </c>
      <c r="CW833" s="11">
        <v>1957.806</v>
      </c>
      <c r="CX833" s="11">
        <v>2128.9580000000001</v>
      </c>
      <c r="CY833" s="11">
        <v>2416.6759999999999</v>
      </c>
      <c r="CZ833" s="11">
        <v>2405.2150000000001</v>
      </c>
      <c r="DA833" s="11">
        <v>1366.5440000000001</v>
      </c>
      <c r="DB833" s="11">
        <v>1447.5909999999999</v>
      </c>
      <c r="DC833" s="11">
        <v>1699.92</v>
      </c>
      <c r="DD833" s="11">
        <v>1729.8420000000001</v>
      </c>
      <c r="DE833" s="37">
        <v>2412.3470000000002</v>
      </c>
      <c r="DF833" s="11">
        <f t="shared" si="42"/>
        <v>17</v>
      </c>
      <c r="DG833" s="11">
        <f t="shared" si="43"/>
        <v>18</v>
      </c>
      <c r="DH833" s="20">
        <f t="shared" ca="1" si="44"/>
        <v>4163.5800000000017</v>
      </c>
      <c r="DI833" s="11">
        <v>0</v>
      </c>
    </row>
    <row r="834" spans="1:113" x14ac:dyDescent="0.25">
      <c r="A834" s="11" t="s">
        <v>57</v>
      </c>
      <c r="B834" s="11" t="s">
        <v>56</v>
      </c>
      <c r="C834" s="11" t="s">
        <v>56</v>
      </c>
      <c r="D834" s="11" t="s">
        <v>56</v>
      </c>
      <c r="E834" s="11" t="s">
        <v>56</v>
      </c>
      <c r="F834" s="11" t="s">
        <v>111</v>
      </c>
      <c r="G834" s="11" t="s">
        <v>173</v>
      </c>
      <c r="H834" s="1">
        <v>42229</v>
      </c>
      <c r="I834" s="11">
        <v>18</v>
      </c>
      <c r="J834" s="11">
        <v>19</v>
      </c>
      <c r="K834" s="11">
        <v>5448.5219999999999</v>
      </c>
      <c r="L834" s="11">
        <v>5316.4030000000002</v>
      </c>
      <c r="M834" s="11">
        <v>5228.491</v>
      </c>
      <c r="N834" s="11">
        <v>6219.0870000000004</v>
      </c>
      <c r="O834" s="11">
        <v>6376.6040000000003</v>
      </c>
      <c r="P834" s="11">
        <v>6874.6970000000001</v>
      </c>
      <c r="Q834" s="11">
        <v>7456.57</v>
      </c>
      <c r="R834" s="11">
        <v>9299.7160000000003</v>
      </c>
      <c r="S834" s="11">
        <v>12442.1</v>
      </c>
      <c r="T834" s="11">
        <v>14391.97</v>
      </c>
      <c r="U834" s="11">
        <v>15492.76</v>
      </c>
      <c r="V834" s="11">
        <v>16519.29</v>
      </c>
      <c r="W834" s="11">
        <v>17057.150000000001</v>
      </c>
      <c r="X834" s="11">
        <v>17553.509999999998</v>
      </c>
      <c r="Y834" s="11">
        <v>17807.41</v>
      </c>
      <c r="Z834" s="11">
        <v>17707.39</v>
      </c>
      <c r="AA834" s="11">
        <v>17442.89</v>
      </c>
      <c r="AB834" s="11">
        <v>13497.54</v>
      </c>
      <c r="AC834" s="11">
        <v>13707.56</v>
      </c>
      <c r="AD834" s="11">
        <v>17244.060000000001</v>
      </c>
      <c r="AE834" s="11">
        <v>16181.98</v>
      </c>
      <c r="AF834" s="11">
        <v>11636.72</v>
      </c>
      <c r="AG834" s="11">
        <v>7871.7430000000004</v>
      </c>
      <c r="AH834" s="11">
        <v>6453.1660000000002</v>
      </c>
      <c r="AI834" s="37">
        <v>13602.55</v>
      </c>
      <c r="AJ834" s="11">
        <v>5429.2560000000003</v>
      </c>
      <c r="AK834" s="11">
        <v>5332.0969999999998</v>
      </c>
      <c r="AL834" s="11">
        <v>5280.567</v>
      </c>
      <c r="AM834" s="11">
        <v>6163.67</v>
      </c>
      <c r="AN834" s="11">
        <v>6338.0959999999995</v>
      </c>
      <c r="AO834" s="11">
        <v>6856.21</v>
      </c>
      <c r="AP834" s="11">
        <v>7527.0020000000004</v>
      </c>
      <c r="AQ834" s="11">
        <v>9383.6059999999998</v>
      </c>
      <c r="AR834" s="11">
        <v>12393.9</v>
      </c>
      <c r="AS834" s="11">
        <v>14368.1</v>
      </c>
      <c r="AT834" s="11">
        <v>15574.45</v>
      </c>
      <c r="AU834" s="11">
        <v>16605.169999999998</v>
      </c>
      <c r="AV834" s="11">
        <v>17197.490000000002</v>
      </c>
      <c r="AW834" s="11">
        <v>17666.93</v>
      </c>
      <c r="AX834" s="11">
        <v>18088.95</v>
      </c>
      <c r="AY834" s="11">
        <v>18237.3</v>
      </c>
      <c r="AZ834" s="11">
        <v>17858.740000000002</v>
      </c>
      <c r="BA834" s="11">
        <v>17932.93</v>
      </c>
      <c r="BB834" s="11">
        <v>17438.8</v>
      </c>
      <c r="BC834" s="11">
        <v>16794.04</v>
      </c>
      <c r="BD834" s="11">
        <v>15747.72</v>
      </c>
      <c r="BE834" s="11">
        <v>11495.64</v>
      </c>
      <c r="BF834" s="11">
        <v>7819.375</v>
      </c>
      <c r="BG834" s="11">
        <v>6382.95</v>
      </c>
      <c r="BH834" s="37">
        <v>17787.509999999998</v>
      </c>
      <c r="BI834" s="11">
        <v>72.918459999999996</v>
      </c>
      <c r="BJ834" s="11">
        <v>72.073359999999994</v>
      </c>
      <c r="BK834" s="11">
        <v>71.4161</v>
      </c>
      <c r="BL834" s="11">
        <v>70.80377</v>
      </c>
      <c r="BM834" s="11">
        <v>70.134029999999996</v>
      </c>
      <c r="BN834" s="11">
        <v>69.567430000000002</v>
      </c>
      <c r="BO834" s="11">
        <v>69.759789999999995</v>
      </c>
      <c r="BP834" s="11">
        <v>72.675309999999996</v>
      </c>
      <c r="BQ834" s="11">
        <v>77.068340000000006</v>
      </c>
      <c r="BR834" s="11">
        <v>81.317019999999999</v>
      </c>
      <c r="BS834" s="11">
        <v>85.052700000000002</v>
      </c>
      <c r="BT834" s="11">
        <v>88.104979999999998</v>
      </c>
      <c r="BU834" s="11">
        <v>90.246480000000005</v>
      </c>
      <c r="BV834" s="11">
        <v>91.444400000000002</v>
      </c>
      <c r="BW834" s="11">
        <v>91.398340000000005</v>
      </c>
      <c r="BX834" s="11">
        <v>92.274280000000005</v>
      </c>
      <c r="BY834" s="11">
        <v>91.781329999999997</v>
      </c>
      <c r="BZ834" s="11">
        <v>90.606639999999999</v>
      </c>
      <c r="CA834" s="11">
        <v>87.689629999999994</v>
      </c>
      <c r="CB834" s="11">
        <v>83.658959999999993</v>
      </c>
      <c r="CC834" s="11">
        <v>80.373440000000002</v>
      </c>
      <c r="CD834" s="11">
        <v>78.889539999999997</v>
      </c>
      <c r="CE834" s="11">
        <v>77.484189999999998</v>
      </c>
      <c r="CF834" s="11">
        <v>76.469220000000007</v>
      </c>
      <c r="CG834" s="11">
        <v>1395.0909999999999</v>
      </c>
      <c r="CH834" s="11">
        <v>1239.6400000000001</v>
      </c>
      <c r="CI834" s="11">
        <v>1152.4459999999999</v>
      </c>
      <c r="CJ834" s="11">
        <v>1054.2550000000001</v>
      </c>
      <c r="CK834" s="11">
        <v>864.12459999999999</v>
      </c>
      <c r="CL834" s="11">
        <v>628.37710000000004</v>
      </c>
      <c r="CM834" s="11">
        <v>530.3691</v>
      </c>
      <c r="CN834" s="11">
        <v>540.15290000000005</v>
      </c>
      <c r="CO834" s="11">
        <v>697.02549999999997</v>
      </c>
      <c r="CP834" s="11">
        <v>939.35889999999995</v>
      </c>
      <c r="CQ834" s="11">
        <v>1279.0989999999999</v>
      </c>
      <c r="CR834" s="11">
        <v>1457.4949999999999</v>
      </c>
      <c r="CS834" s="11">
        <v>1597.346</v>
      </c>
      <c r="CT834" s="11">
        <v>1676.15</v>
      </c>
      <c r="CU834" s="11">
        <v>1910.2049999999999</v>
      </c>
      <c r="CV834" s="11">
        <v>2809.2710000000002</v>
      </c>
      <c r="CW834" s="11">
        <v>3709.0949999999998</v>
      </c>
      <c r="CX834" s="11">
        <v>3564.7</v>
      </c>
      <c r="CY834" s="11">
        <v>1787.97</v>
      </c>
      <c r="CZ834" s="11">
        <v>1712.085</v>
      </c>
      <c r="DA834" s="11">
        <v>1559.3050000000001</v>
      </c>
      <c r="DB834" s="11">
        <v>1626.114</v>
      </c>
      <c r="DC834" s="11">
        <v>1944.7670000000001</v>
      </c>
      <c r="DD834" s="11">
        <v>1832.26</v>
      </c>
      <c r="DE834" s="37">
        <v>3094.2069999999999</v>
      </c>
      <c r="DF834" s="11">
        <f t="shared" si="42"/>
        <v>18</v>
      </c>
      <c r="DG834" s="11">
        <f t="shared" si="43"/>
        <v>19</v>
      </c>
      <c r="DH834" s="20">
        <f t="shared" ca="1" si="44"/>
        <v>4083.3149999999987</v>
      </c>
      <c r="DI834" s="11">
        <v>0</v>
      </c>
    </row>
    <row r="835" spans="1:113" x14ac:dyDescent="0.25">
      <c r="A835" s="11" t="s">
        <v>57</v>
      </c>
      <c r="B835" s="11" t="s">
        <v>56</v>
      </c>
      <c r="C835" s="11" t="s">
        <v>56</v>
      </c>
      <c r="D835" s="11" t="s">
        <v>56</v>
      </c>
      <c r="E835" s="11" t="s">
        <v>56</v>
      </c>
      <c r="F835" s="11" t="s">
        <v>111</v>
      </c>
      <c r="G835" s="11" t="s">
        <v>173</v>
      </c>
      <c r="H835" s="1">
        <v>42230</v>
      </c>
      <c r="I835" s="11">
        <v>17</v>
      </c>
      <c r="J835" s="11">
        <v>17</v>
      </c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  <c r="AU835" s="11"/>
      <c r="AV835" s="11"/>
      <c r="AW835" s="11"/>
      <c r="AX835" s="11"/>
      <c r="AY835" s="11"/>
      <c r="AZ835" s="11"/>
      <c r="BA835" s="11"/>
      <c r="BB835" s="11"/>
      <c r="BC835" s="11"/>
      <c r="BD835" s="11"/>
      <c r="BE835" s="11"/>
      <c r="BF835" s="11"/>
      <c r="BG835" s="11"/>
      <c r="BI835" s="11"/>
      <c r="BJ835" s="11"/>
      <c r="BK835" s="11"/>
      <c r="BL835" s="11"/>
      <c r="BM835" s="11"/>
      <c r="BN835" s="11"/>
      <c r="BO835" s="11"/>
      <c r="BP835" s="11"/>
      <c r="BQ835" s="11"/>
      <c r="BR835" s="11"/>
      <c r="BS835" s="11"/>
      <c r="BT835" s="11"/>
      <c r="BU835" s="11"/>
      <c r="BV835" s="11"/>
      <c r="BW835" s="11"/>
      <c r="BX835" s="11"/>
      <c r="BY835" s="11"/>
      <c r="BZ835" s="11"/>
      <c r="CA835" s="11"/>
      <c r="CB835" s="11"/>
      <c r="CC835" s="11"/>
      <c r="CD835" s="11"/>
      <c r="CE835" s="11"/>
      <c r="CF835" s="11"/>
      <c r="CG835" s="11"/>
      <c r="CH835" s="11"/>
      <c r="CI835" s="11"/>
      <c r="CJ835" s="11"/>
      <c r="CK835" s="11"/>
      <c r="CL835" s="11"/>
      <c r="CM835" s="11"/>
      <c r="CN835" s="11"/>
      <c r="CO835" s="11"/>
      <c r="CP835" s="11"/>
      <c r="CQ835" s="11"/>
      <c r="CR835" s="11"/>
      <c r="CS835" s="11"/>
      <c r="CT835" s="11"/>
      <c r="CU835" s="11"/>
      <c r="CV835" s="11"/>
      <c r="CW835" s="11"/>
      <c r="CX835" s="11"/>
      <c r="CY835" s="11"/>
      <c r="CZ835" s="11"/>
      <c r="DA835" s="11"/>
      <c r="DB835" s="11"/>
      <c r="DC835" s="11"/>
      <c r="DD835" s="11"/>
      <c r="DF835" s="11">
        <f t="shared" si="42"/>
        <v>17</v>
      </c>
      <c r="DG835" s="11">
        <f t="shared" si="43"/>
        <v>17</v>
      </c>
      <c r="DH835" s="20">
        <f t="shared" ca="1" si="44"/>
        <v>0</v>
      </c>
      <c r="DI835" s="11">
        <v>1</v>
      </c>
    </row>
    <row r="836" spans="1:113" x14ac:dyDescent="0.25">
      <c r="A836" s="11" t="s">
        <v>57</v>
      </c>
      <c r="B836" s="11" t="s">
        <v>56</v>
      </c>
      <c r="C836" s="11" t="s">
        <v>56</v>
      </c>
      <c r="D836" s="11" t="s">
        <v>56</v>
      </c>
      <c r="E836" s="11" t="s">
        <v>56</v>
      </c>
      <c r="F836" s="11" t="s">
        <v>111</v>
      </c>
      <c r="G836" s="11" t="s">
        <v>173</v>
      </c>
      <c r="H836" s="1">
        <v>42230</v>
      </c>
      <c r="I836" s="11">
        <v>17</v>
      </c>
      <c r="J836" s="11">
        <v>18</v>
      </c>
      <c r="K836" s="11">
        <v>2227.8679999999999</v>
      </c>
      <c r="L836" s="11">
        <v>3038.0210000000002</v>
      </c>
      <c r="M836" s="11">
        <v>3029.9789999999998</v>
      </c>
      <c r="N836" s="11">
        <v>3420.018</v>
      </c>
      <c r="O836" s="11">
        <v>3517.0729999999999</v>
      </c>
      <c r="P836" s="11">
        <v>3879.7730000000001</v>
      </c>
      <c r="Q836" s="11">
        <v>4117.3159999999998</v>
      </c>
      <c r="R836" s="11">
        <v>5053.3760000000002</v>
      </c>
      <c r="S836" s="11">
        <v>6492.6350000000002</v>
      </c>
      <c r="T836" s="11">
        <v>7573.701</v>
      </c>
      <c r="U836" s="11">
        <v>7872.5829999999996</v>
      </c>
      <c r="V836" s="11">
        <v>8229.2579999999998</v>
      </c>
      <c r="W836" s="11">
        <v>8452.2549999999992</v>
      </c>
      <c r="X836" s="11">
        <v>8713.1419999999998</v>
      </c>
      <c r="Y836" s="11">
        <v>8867.7389999999996</v>
      </c>
      <c r="Z836" s="11">
        <v>9062.2270000000008</v>
      </c>
      <c r="AA836" s="11">
        <v>7427.915</v>
      </c>
      <c r="AB836" s="11">
        <v>7829.5389999999998</v>
      </c>
      <c r="AC836" s="11">
        <v>8790.7510000000002</v>
      </c>
      <c r="AD836" s="11">
        <v>8494.9220000000005</v>
      </c>
      <c r="AE836" s="11">
        <v>7925.9179999999997</v>
      </c>
      <c r="AF836" s="11">
        <v>5787.7110000000002</v>
      </c>
      <c r="AG836" s="11">
        <v>4190.5839999999998</v>
      </c>
      <c r="AH836" s="11">
        <v>3435.9520000000002</v>
      </c>
      <c r="AI836" s="37">
        <v>7628.7269999999999</v>
      </c>
      <c r="AJ836" s="11">
        <v>2246.3820000000001</v>
      </c>
      <c r="AK836" s="11">
        <v>3076.5349999999999</v>
      </c>
      <c r="AL836" s="11">
        <v>3075.3440000000001</v>
      </c>
      <c r="AM836" s="11">
        <v>3426.7069999999999</v>
      </c>
      <c r="AN836" s="11">
        <v>3523.2730000000001</v>
      </c>
      <c r="AO836" s="11">
        <v>3862.4070000000002</v>
      </c>
      <c r="AP836" s="11">
        <v>4146.0959999999995</v>
      </c>
      <c r="AQ836" s="11">
        <v>5083.027</v>
      </c>
      <c r="AR836" s="11">
        <v>6465.1409999999996</v>
      </c>
      <c r="AS836" s="11">
        <v>7525.0230000000001</v>
      </c>
      <c r="AT836" s="11">
        <v>7852.0469999999996</v>
      </c>
      <c r="AU836" s="11">
        <v>8216.2379999999994</v>
      </c>
      <c r="AV836" s="11">
        <v>8453.2739999999994</v>
      </c>
      <c r="AW836" s="11">
        <v>8693.7250000000004</v>
      </c>
      <c r="AX836" s="11">
        <v>8900.5630000000001</v>
      </c>
      <c r="AY836" s="11">
        <v>9034.6209999999992</v>
      </c>
      <c r="AZ836" s="11">
        <v>9115.1309999999994</v>
      </c>
      <c r="BA836" s="11">
        <v>9264.1540000000005</v>
      </c>
      <c r="BB836" s="11">
        <v>8635.25</v>
      </c>
      <c r="BC836" s="11">
        <v>8325.7379999999994</v>
      </c>
      <c r="BD836" s="11">
        <v>7738.31</v>
      </c>
      <c r="BE836" s="11">
        <v>5749.8490000000002</v>
      </c>
      <c r="BF836" s="11">
        <v>4202.482</v>
      </c>
      <c r="BG836" s="11">
        <v>3418.9009999999998</v>
      </c>
      <c r="BH836" s="37">
        <v>9142.4060000000009</v>
      </c>
      <c r="BI836" s="11">
        <v>71.171559999999999</v>
      </c>
      <c r="BJ836" s="11">
        <v>70.243830000000003</v>
      </c>
      <c r="BK836" s="11">
        <v>70.155739999999994</v>
      </c>
      <c r="BL836" s="11">
        <v>69.479219999999998</v>
      </c>
      <c r="BM836" s="11">
        <v>69.250429999999994</v>
      </c>
      <c r="BN836" s="11">
        <v>68.981480000000005</v>
      </c>
      <c r="BO836" s="11">
        <v>68.835999999999999</v>
      </c>
      <c r="BP836" s="11">
        <v>70.775220000000004</v>
      </c>
      <c r="BQ836" s="11">
        <v>73.683819999999997</v>
      </c>
      <c r="BR836" s="11">
        <v>77.111559999999997</v>
      </c>
      <c r="BS836" s="11">
        <v>79.892960000000002</v>
      </c>
      <c r="BT836" s="11">
        <v>81.972430000000003</v>
      </c>
      <c r="BU836" s="11">
        <v>83.324089999999998</v>
      </c>
      <c r="BV836" s="11">
        <v>84.86</v>
      </c>
      <c r="BW836" s="11">
        <v>86.167829999999995</v>
      </c>
      <c r="BX836" s="11">
        <v>87.327830000000006</v>
      </c>
      <c r="BY836" s="11">
        <v>86.771299999999997</v>
      </c>
      <c r="BZ836" s="11">
        <v>85.070430000000002</v>
      </c>
      <c r="CA836" s="11">
        <v>83.530429999999996</v>
      </c>
      <c r="CB836" s="11">
        <v>80.709559999999996</v>
      </c>
      <c r="CC836" s="11">
        <v>78.867130000000003</v>
      </c>
      <c r="CD836" s="11">
        <v>76.801479999999998</v>
      </c>
      <c r="CE836" s="11">
        <v>74.675650000000005</v>
      </c>
      <c r="CF836" s="11">
        <v>73.415649999999999</v>
      </c>
      <c r="CG836" s="11">
        <v>323.37990000000002</v>
      </c>
      <c r="CH836" s="11">
        <v>294.49299999999999</v>
      </c>
      <c r="CI836" s="11">
        <v>265.06220000000002</v>
      </c>
      <c r="CJ836" s="11">
        <v>256.57709999999997</v>
      </c>
      <c r="CK836" s="11">
        <v>236.71770000000001</v>
      </c>
      <c r="CL836" s="11">
        <v>194.273</v>
      </c>
      <c r="CM836" s="11">
        <v>163.76009999999999</v>
      </c>
      <c r="CN836" s="11">
        <v>180.9299</v>
      </c>
      <c r="CO836" s="11">
        <v>204.7363</v>
      </c>
      <c r="CP836" s="11">
        <v>241.79179999999999</v>
      </c>
      <c r="CQ836" s="11">
        <v>260.73009999999999</v>
      </c>
      <c r="CR836" s="11">
        <v>269.89800000000002</v>
      </c>
      <c r="CS836" s="11">
        <v>279.7423</v>
      </c>
      <c r="CT836" s="11">
        <v>303.61189999999999</v>
      </c>
      <c r="CU836" s="11">
        <v>351.2396</v>
      </c>
      <c r="CV836" s="11">
        <v>515.82259999999997</v>
      </c>
      <c r="CW836" s="11">
        <v>506.92250000000001</v>
      </c>
      <c r="CX836" s="11">
        <v>545.54169999999999</v>
      </c>
      <c r="CY836" s="11">
        <v>631.61239999999998</v>
      </c>
      <c r="CZ836" s="11">
        <v>710.13199999999995</v>
      </c>
      <c r="DA836" s="11">
        <v>463.44159999999999</v>
      </c>
      <c r="DB836" s="11">
        <v>536.07659999999998</v>
      </c>
      <c r="DC836" s="11">
        <v>592.07640000000004</v>
      </c>
      <c r="DD836" s="11">
        <v>459.8646</v>
      </c>
      <c r="DE836" s="37">
        <v>587.32219999999995</v>
      </c>
      <c r="DF836" s="11">
        <f t="shared" si="42"/>
        <v>17</v>
      </c>
      <c r="DG836" s="11">
        <f t="shared" si="43"/>
        <v>18</v>
      </c>
      <c r="DH836" s="20">
        <f t="shared" ca="1" si="44"/>
        <v>1560.9155000000001</v>
      </c>
      <c r="DI836" s="11">
        <v>0</v>
      </c>
    </row>
    <row r="837" spans="1:113" x14ac:dyDescent="0.25">
      <c r="A837" s="11" t="s">
        <v>57</v>
      </c>
      <c r="B837" s="11" t="s">
        <v>56</v>
      </c>
      <c r="C837" s="11" t="s">
        <v>56</v>
      </c>
      <c r="D837" s="11" t="s">
        <v>56</v>
      </c>
      <c r="E837" s="11" t="s">
        <v>56</v>
      </c>
      <c r="F837" s="11" t="s">
        <v>111</v>
      </c>
      <c r="G837" s="11" t="s">
        <v>173</v>
      </c>
      <c r="H837" s="1">
        <v>42230</v>
      </c>
      <c r="I837" s="11">
        <v>18</v>
      </c>
      <c r="J837" s="11">
        <v>18</v>
      </c>
      <c r="K837" s="11">
        <v>455.42</v>
      </c>
      <c r="L837" s="11">
        <v>613.88</v>
      </c>
      <c r="M837" s="11">
        <v>556.41999999999996</v>
      </c>
      <c r="N837" s="11">
        <v>616.17999999999995</v>
      </c>
      <c r="O837" s="11">
        <v>617.54</v>
      </c>
      <c r="P837" s="11">
        <v>641.1</v>
      </c>
      <c r="Q837" s="11">
        <v>626.67999999999995</v>
      </c>
      <c r="R837" s="11">
        <v>777.26</v>
      </c>
      <c r="S837" s="11">
        <v>1020.3</v>
      </c>
      <c r="T837" s="11">
        <v>1159.6400000000001</v>
      </c>
      <c r="U837" s="11">
        <v>1291.04</v>
      </c>
      <c r="V837" s="11">
        <v>1409.4</v>
      </c>
      <c r="W837" s="11">
        <v>1483.82</v>
      </c>
      <c r="X837" s="11">
        <v>1533.12</v>
      </c>
      <c r="Y837" s="11">
        <v>1551.26</v>
      </c>
      <c r="Z837" s="11">
        <v>1701.58</v>
      </c>
      <c r="AA837" s="11">
        <v>1716.82</v>
      </c>
      <c r="AB837" s="11">
        <v>1090.98</v>
      </c>
      <c r="AC837" s="11">
        <v>1724.8</v>
      </c>
      <c r="AD837" s="11">
        <v>1486.7</v>
      </c>
      <c r="AE837" s="11">
        <v>1470.12</v>
      </c>
      <c r="AF837" s="11">
        <v>1147.3599999999999</v>
      </c>
      <c r="AG837" s="11">
        <v>759.92</v>
      </c>
      <c r="AH837" s="11">
        <v>609.12</v>
      </c>
      <c r="AI837" s="37">
        <v>1090.98</v>
      </c>
      <c r="AJ837" s="11">
        <v>447.83199999999999</v>
      </c>
      <c r="AK837" s="11">
        <v>614.18949999999995</v>
      </c>
      <c r="AL837" s="11">
        <v>558.46439999999996</v>
      </c>
      <c r="AM837" s="11">
        <v>609.14200000000005</v>
      </c>
      <c r="AN837" s="11">
        <v>607.92219999999998</v>
      </c>
      <c r="AO837" s="11">
        <v>637.6875</v>
      </c>
      <c r="AP837" s="11">
        <v>629.58969999999999</v>
      </c>
      <c r="AQ837" s="11">
        <v>790.20249999999999</v>
      </c>
      <c r="AR837" s="11">
        <v>1016.577</v>
      </c>
      <c r="AS837" s="11">
        <v>1158.5909999999999</v>
      </c>
      <c r="AT837" s="11">
        <v>1304.143</v>
      </c>
      <c r="AU837" s="11">
        <v>1417.9680000000001</v>
      </c>
      <c r="AV837" s="11">
        <v>1497.444</v>
      </c>
      <c r="AW837" s="11">
        <v>1530.54</v>
      </c>
      <c r="AX837" s="11">
        <v>1567.338</v>
      </c>
      <c r="AY837" s="11">
        <v>1711.5730000000001</v>
      </c>
      <c r="AZ837" s="11">
        <v>1674.1669999999999</v>
      </c>
      <c r="BA837" s="11">
        <v>1503.107</v>
      </c>
      <c r="BB837" s="11">
        <v>1633.752</v>
      </c>
      <c r="BC837" s="11">
        <v>1416.0050000000001</v>
      </c>
      <c r="BD837" s="11">
        <v>1414.088</v>
      </c>
      <c r="BE837" s="11">
        <v>1121.8620000000001</v>
      </c>
      <c r="BF837" s="11">
        <v>761.99120000000005</v>
      </c>
      <c r="BG837" s="11">
        <v>609.79250000000002</v>
      </c>
      <c r="BH837" s="37">
        <v>1503.107</v>
      </c>
      <c r="BI837" s="11">
        <v>80.28</v>
      </c>
      <c r="BJ837" s="11">
        <v>78.98</v>
      </c>
      <c r="BK837" s="11">
        <v>76.927999999999997</v>
      </c>
      <c r="BL837" s="11">
        <v>75.234399999999994</v>
      </c>
      <c r="BM837" s="11">
        <v>72.891199999999998</v>
      </c>
      <c r="BN837" s="11">
        <v>70.296000000000006</v>
      </c>
      <c r="BO837" s="11">
        <v>69.053600000000003</v>
      </c>
      <c r="BP837" s="11">
        <v>71.996799999999993</v>
      </c>
      <c r="BQ837" s="11">
        <v>75.775999999999996</v>
      </c>
      <c r="BR837" s="11">
        <v>79.507999999999996</v>
      </c>
      <c r="BS837" s="11">
        <v>83.828000000000003</v>
      </c>
      <c r="BT837" s="11">
        <v>86.715999999999994</v>
      </c>
      <c r="BU837" s="11">
        <v>90.231999999999999</v>
      </c>
      <c r="BV837" s="11">
        <v>92.555999999999997</v>
      </c>
      <c r="BW837" s="11">
        <v>93.524000000000001</v>
      </c>
      <c r="BX837" s="11">
        <v>94.656000000000006</v>
      </c>
      <c r="BY837" s="11">
        <v>94.884</v>
      </c>
      <c r="BZ837" s="11">
        <v>94.116</v>
      </c>
      <c r="CA837" s="11">
        <v>92.884</v>
      </c>
      <c r="CB837" s="11">
        <v>90.048000000000002</v>
      </c>
      <c r="CC837" s="11">
        <v>86.792000000000002</v>
      </c>
      <c r="CD837" s="11">
        <v>83.831999999999994</v>
      </c>
      <c r="CE837" s="11">
        <v>82.391999999999996</v>
      </c>
      <c r="CF837" s="11">
        <v>81.975999999999999</v>
      </c>
      <c r="CG837" s="11">
        <v>48.899389999999997</v>
      </c>
      <c r="CH837" s="11">
        <v>44.286520000000003</v>
      </c>
      <c r="CI837" s="11">
        <v>65.943380000000005</v>
      </c>
      <c r="CJ837" s="11">
        <v>43.755110000000002</v>
      </c>
      <c r="CK837" s="11">
        <v>30.47747</v>
      </c>
      <c r="CL837" s="11">
        <v>23.65279</v>
      </c>
      <c r="CM837" s="11">
        <v>28.641950000000001</v>
      </c>
      <c r="CN837" s="11">
        <v>31.19764</v>
      </c>
      <c r="CO837" s="11">
        <v>24.583770000000001</v>
      </c>
      <c r="CP837" s="11">
        <v>37.225180000000002</v>
      </c>
      <c r="CQ837" s="11">
        <v>41.601120000000002</v>
      </c>
      <c r="CR837" s="11">
        <v>46.517150000000001</v>
      </c>
      <c r="CS837" s="11">
        <v>53.966670000000001</v>
      </c>
      <c r="CT837" s="11">
        <v>66.076229999999995</v>
      </c>
      <c r="CU837" s="11">
        <v>82.834519999999998</v>
      </c>
      <c r="CV837" s="11">
        <v>118.9</v>
      </c>
      <c r="CW837" s="11">
        <v>183.23259999999999</v>
      </c>
      <c r="CX837" s="11">
        <v>279.79450000000003</v>
      </c>
      <c r="CY837" s="11">
        <v>189.75069999999999</v>
      </c>
      <c r="CZ837" s="11">
        <v>159.38460000000001</v>
      </c>
      <c r="DA837" s="11">
        <v>93.582499999999996</v>
      </c>
      <c r="DB837" s="11">
        <v>70.589020000000005</v>
      </c>
      <c r="DC837" s="11">
        <v>70.869770000000003</v>
      </c>
      <c r="DD837" s="11">
        <v>70.749070000000003</v>
      </c>
      <c r="DE837" s="37">
        <v>279.79450000000003</v>
      </c>
      <c r="DF837" s="11">
        <f t="shared" si="42"/>
        <v>18</v>
      </c>
      <c r="DG837" s="11">
        <f t="shared" si="43"/>
        <v>18</v>
      </c>
      <c r="DH837" s="20">
        <f t="shared" ca="1" si="44"/>
        <v>412.12699999999995</v>
      </c>
      <c r="DI837" s="11">
        <v>0</v>
      </c>
    </row>
    <row r="838" spans="1:113" x14ac:dyDescent="0.25">
      <c r="A838" s="11" t="s">
        <v>57</v>
      </c>
      <c r="B838" s="11" t="s">
        <v>56</v>
      </c>
      <c r="C838" s="11" t="s">
        <v>56</v>
      </c>
      <c r="D838" s="11" t="s">
        <v>56</v>
      </c>
      <c r="E838" s="11" t="s">
        <v>56</v>
      </c>
      <c r="F838" s="11" t="s">
        <v>111</v>
      </c>
      <c r="G838" s="11" t="s">
        <v>173</v>
      </c>
      <c r="H838" s="1">
        <v>42233</v>
      </c>
      <c r="I838" s="11">
        <v>17</v>
      </c>
      <c r="J838" s="11">
        <v>18</v>
      </c>
      <c r="K838" s="11">
        <v>7650.3360000000002</v>
      </c>
      <c r="L838" s="11">
        <v>7480.6030000000001</v>
      </c>
      <c r="M838" s="11">
        <v>7316.0240000000003</v>
      </c>
      <c r="N838" s="11">
        <v>8868.3209999999999</v>
      </c>
      <c r="O838" s="11">
        <v>9065.9110000000001</v>
      </c>
      <c r="P838" s="11">
        <v>9991.7880000000005</v>
      </c>
      <c r="Q838" s="11">
        <v>11190.94</v>
      </c>
      <c r="R838" s="11">
        <v>13565.77</v>
      </c>
      <c r="S838" s="11">
        <v>16989.310000000001</v>
      </c>
      <c r="T838" s="11">
        <v>19346.25</v>
      </c>
      <c r="U838" s="11">
        <v>20170.310000000001</v>
      </c>
      <c r="V838" s="11">
        <v>20894.07</v>
      </c>
      <c r="W838" s="11">
        <v>21491.51</v>
      </c>
      <c r="X838" s="11">
        <v>21911.7</v>
      </c>
      <c r="Y838" s="11">
        <v>22581.11</v>
      </c>
      <c r="Z838" s="11">
        <v>22588.31</v>
      </c>
      <c r="AA838" s="11">
        <v>17345.23</v>
      </c>
      <c r="AB838" s="11">
        <v>17938.87</v>
      </c>
      <c r="AC838" s="11">
        <v>21829.06</v>
      </c>
      <c r="AD838" s="11">
        <v>21112.74</v>
      </c>
      <c r="AE838" s="11">
        <v>19845.849999999999</v>
      </c>
      <c r="AF838" s="11">
        <v>14939.68</v>
      </c>
      <c r="AG838" s="11">
        <v>10374.51</v>
      </c>
      <c r="AH838" s="11">
        <v>8415.6560000000009</v>
      </c>
      <c r="AI838" s="37">
        <v>17642.05</v>
      </c>
      <c r="AJ838" s="11">
        <v>7649.0309999999999</v>
      </c>
      <c r="AK838" s="11">
        <v>7516.9290000000001</v>
      </c>
      <c r="AL838" s="11">
        <v>7384.7979999999998</v>
      </c>
      <c r="AM838" s="11">
        <v>8815.4549999999999</v>
      </c>
      <c r="AN838" s="11">
        <v>9028.4689999999991</v>
      </c>
      <c r="AO838" s="11">
        <v>9987.5689999999995</v>
      </c>
      <c r="AP838" s="11">
        <v>11257.63</v>
      </c>
      <c r="AQ838" s="11">
        <v>13648.84</v>
      </c>
      <c r="AR838" s="11">
        <v>16920.509999999998</v>
      </c>
      <c r="AS838" s="11">
        <v>19322.64</v>
      </c>
      <c r="AT838" s="11">
        <v>20250.509999999998</v>
      </c>
      <c r="AU838" s="11">
        <v>20991.54</v>
      </c>
      <c r="AV838" s="11">
        <v>21651.7</v>
      </c>
      <c r="AW838" s="11">
        <v>22015.68</v>
      </c>
      <c r="AX838" s="11">
        <v>22867.51</v>
      </c>
      <c r="AY838" s="11">
        <v>22748.720000000001</v>
      </c>
      <c r="AZ838" s="11">
        <v>22812.37</v>
      </c>
      <c r="BA838" s="11">
        <v>22668.7</v>
      </c>
      <c r="BB838" s="11">
        <v>21505.95</v>
      </c>
      <c r="BC838" s="11">
        <v>20733.89</v>
      </c>
      <c r="BD838" s="11">
        <v>19445.45</v>
      </c>
      <c r="BE838" s="11">
        <v>14897.14</v>
      </c>
      <c r="BF838" s="11">
        <v>10372.33</v>
      </c>
      <c r="BG838" s="11">
        <v>8345.5669999999991</v>
      </c>
      <c r="BH838" s="37">
        <v>22670.79</v>
      </c>
      <c r="BI838" s="11">
        <v>74.496440000000007</v>
      </c>
      <c r="BJ838" s="11">
        <v>73.485240000000005</v>
      </c>
      <c r="BK838" s="11">
        <v>72.57996</v>
      </c>
      <c r="BL838" s="11">
        <v>71.928839999999994</v>
      </c>
      <c r="BM838" s="11">
        <v>71.43683</v>
      </c>
      <c r="BN838" s="11">
        <v>71.193960000000004</v>
      </c>
      <c r="BO838" s="11">
        <v>71.298649999999995</v>
      </c>
      <c r="BP838" s="11">
        <v>73.467359999999999</v>
      </c>
      <c r="BQ838" s="11">
        <v>77.559939999999997</v>
      </c>
      <c r="BR838" s="11">
        <v>81.287859999999995</v>
      </c>
      <c r="BS838" s="11">
        <v>83.140270000000001</v>
      </c>
      <c r="BT838" s="11">
        <v>84.513530000000003</v>
      </c>
      <c r="BU838" s="11">
        <v>85.073599999999999</v>
      </c>
      <c r="BV838" s="11">
        <v>85.194059999999993</v>
      </c>
      <c r="BW838" s="11">
        <v>85.1066</v>
      </c>
      <c r="BX838" s="11">
        <v>85.093069999999997</v>
      </c>
      <c r="BY838" s="11">
        <v>84.346209999999999</v>
      </c>
      <c r="BZ838" s="11">
        <v>82.958079999999995</v>
      </c>
      <c r="CA838" s="11">
        <v>80.576800000000006</v>
      </c>
      <c r="CB838" s="11">
        <v>77.637460000000004</v>
      </c>
      <c r="CC838" s="11">
        <v>75.315809999999999</v>
      </c>
      <c r="CD838" s="11">
        <v>73.705470000000005</v>
      </c>
      <c r="CE838" s="11">
        <v>72.730829999999997</v>
      </c>
      <c r="CF838" s="11">
        <v>72.136830000000003</v>
      </c>
      <c r="CG838" s="11">
        <v>1995.509</v>
      </c>
      <c r="CH838" s="11">
        <v>1764.3030000000001</v>
      </c>
      <c r="CI838" s="11">
        <v>1623.2950000000001</v>
      </c>
      <c r="CJ838" s="11">
        <v>1492.492</v>
      </c>
      <c r="CK838" s="11">
        <v>1253.2570000000001</v>
      </c>
      <c r="CL838" s="11">
        <v>854.39840000000004</v>
      </c>
      <c r="CM838" s="11">
        <v>766.99440000000004</v>
      </c>
      <c r="CN838" s="11">
        <v>740.82169999999996</v>
      </c>
      <c r="CO838" s="11">
        <v>879.09159999999997</v>
      </c>
      <c r="CP838" s="11">
        <v>1128.123</v>
      </c>
      <c r="CQ838" s="11">
        <v>1502.682</v>
      </c>
      <c r="CR838" s="11">
        <v>1743.2090000000001</v>
      </c>
      <c r="CS838" s="11">
        <v>1924.1890000000001</v>
      </c>
      <c r="CT838" s="11">
        <v>2078.7359999999999</v>
      </c>
      <c r="CU838" s="11">
        <v>2383.1610000000001</v>
      </c>
      <c r="CV838" s="11">
        <v>3354.3139999999999</v>
      </c>
      <c r="CW838" s="11">
        <v>3280.1669999999999</v>
      </c>
      <c r="CX838" s="11">
        <v>3467.2869999999998</v>
      </c>
      <c r="CY838" s="11">
        <v>3556.99</v>
      </c>
      <c r="CZ838" s="11">
        <v>3318.3119999999999</v>
      </c>
      <c r="DA838" s="11">
        <v>1989.124</v>
      </c>
      <c r="DB838" s="11">
        <v>2200.0390000000002</v>
      </c>
      <c r="DC838" s="11">
        <v>2609.6370000000002</v>
      </c>
      <c r="DD838" s="11">
        <v>2517.7020000000002</v>
      </c>
      <c r="DE838" s="37">
        <v>3971.09</v>
      </c>
      <c r="DF838" s="11">
        <f t="shared" si="42"/>
        <v>17</v>
      </c>
      <c r="DG838" s="11">
        <f t="shared" si="43"/>
        <v>18</v>
      </c>
      <c r="DH838" s="20">
        <f t="shared" ca="1" si="44"/>
        <v>5098.4850000000006</v>
      </c>
      <c r="DI838" s="11">
        <v>0</v>
      </c>
    </row>
    <row r="839" spans="1:113" x14ac:dyDescent="0.25">
      <c r="A839" s="11" t="s">
        <v>57</v>
      </c>
      <c r="B839" s="11" t="s">
        <v>56</v>
      </c>
      <c r="C839" s="11" t="s">
        <v>56</v>
      </c>
      <c r="D839" s="11" t="s">
        <v>56</v>
      </c>
      <c r="E839" s="11" t="s">
        <v>56</v>
      </c>
      <c r="F839" s="11" t="s">
        <v>111</v>
      </c>
      <c r="G839" s="11" t="s">
        <v>173</v>
      </c>
      <c r="H839" s="1">
        <v>42242</v>
      </c>
      <c r="I839" s="11">
        <v>16</v>
      </c>
      <c r="J839" s="11">
        <v>19</v>
      </c>
      <c r="K839" s="11">
        <v>3307.7150000000001</v>
      </c>
      <c r="L839" s="11">
        <v>3204.3020000000001</v>
      </c>
      <c r="M839" s="11">
        <v>3146.0439999999999</v>
      </c>
      <c r="N839" s="11">
        <v>3575.3209999999999</v>
      </c>
      <c r="O839" s="11">
        <v>3847.509</v>
      </c>
      <c r="P839" s="11">
        <v>4134.991</v>
      </c>
      <c r="Q839" s="11">
        <v>4416.8689999999997</v>
      </c>
      <c r="R839" s="11">
        <v>5162.2359999999999</v>
      </c>
      <c r="S839" s="11">
        <v>6333.6850000000004</v>
      </c>
      <c r="T839" s="11">
        <v>7167.4719999999998</v>
      </c>
      <c r="U839" s="11">
        <v>7454.71</v>
      </c>
      <c r="V839" s="11">
        <v>7803.58</v>
      </c>
      <c r="W839" s="11">
        <v>8031.09</v>
      </c>
      <c r="X839" s="11">
        <v>8347.0820000000003</v>
      </c>
      <c r="Y839" s="11">
        <v>8458.4830000000002</v>
      </c>
      <c r="Z839" s="11">
        <v>7025.3819999999996</v>
      </c>
      <c r="AA839" s="11">
        <v>7400.8789999999999</v>
      </c>
      <c r="AB839" s="11">
        <v>7214.6779999999999</v>
      </c>
      <c r="AC839" s="11">
        <v>7178.3410000000003</v>
      </c>
      <c r="AD839" s="11">
        <v>8193.7970000000005</v>
      </c>
      <c r="AE839" s="11">
        <v>7685.4179999999997</v>
      </c>
      <c r="AF839" s="11">
        <v>5682.116</v>
      </c>
      <c r="AG839" s="11">
        <v>4181.6009999999997</v>
      </c>
      <c r="AH839" s="11">
        <v>3537.3850000000002</v>
      </c>
      <c r="AI839" s="37">
        <v>7204.82</v>
      </c>
      <c r="AJ839" s="11">
        <v>3322.0079999999998</v>
      </c>
      <c r="AK839" s="11">
        <v>3238.6610000000001</v>
      </c>
      <c r="AL839" s="11">
        <v>3188.2869999999998</v>
      </c>
      <c r="AM839" s="11">
        <v>3573.2620000000002</v>
      </c>
      <c r="AN839" s="11">
        <v>3836.2060000000001</v>
      </c>
      <c r="AO839" s="11">
        <v>4127.6049999999996</v>
      </c>
      <c r="AP839" s="11">
        <v>4445.4880000000003</v>
      </c>
      <c r="AQ839" s="11">
        <v>5186.2139999999999</v>
      </c>
      <c r="AR839" s="11">
        <v>6305.9279999999999</v>
      </c>
      <c r="AS839" s="11">
        <v>7130.7290000000003</v>
      </c>
      <c r="AT839" s="11">
        <v>7450.2529999999997</v>
      </c>
      <c r="AU839" s="11">
        <v>7798.9709999999995</v>
      </c>
      <c r="AV839" s="11">
        <v>8035.2920000000004</v>
      </c>
      <c r="AW839" s="11">
        <v>8326.0630000000001</v>
      </c>
      <c r="AX839" s="11">
        <v>8244.34</v>
      </c>
      <c r="AY839" s="11">
        <v>8569.8850000000002</v>
      </c>
      <c r="AZ839" s="11">
        <v>8703.5360000000001</v>
      </c>
      <c r="BA839" s="11">
        <v>8431.0079999999998</v>
      </c>
      <c r="BB839" s="11">
        <v>8285.5889999999999</v>
      </c>
      <c r="BC839" s="11">
        <v>8012.3019999999997</v>
      </c>
      <c r="BD839" s="11">
        <v>7538.1779999999999</v>
      </c>
      <c r="BE839" s="11">
        <v>5683.2430000000004</v>
      </c>
      <c r="BF839" s="11">
        <v>4188.1229999999996</v>
      </c>
      <c r="BG839" s="11">
        <v>3517.973</v>
      </c>
      <c r="BH839" s="37">
        <v>8507.6270000000004</v>
      </c>
      <c r="BI839" s="11">
        <v>73.937389999999994</v>
      </c>
      <c r="BJ839" s="11">
        <v>73.698130000000006</v>
      </c>
      <c r="BK839" s="11">
        <v>73.560749999999999</v>
      </c>
      <c r="BL839" s="11">
        <v>72.65701</v>
      </c>
      <c r="BM839" s="11">
        <v>71.546539999999993</v>
      </c>
      <c r="BN839" s="11">
        <v>70.874579999999995</v>
      </c>
      <c r="BO839" s="11">
        <v>71.050280000000001</v>
      </c>
      <c r="BP839" s="11">
        <v>71.480189999999993</v>
      </c>
      <c r="BQ839" s="11">
        <v>73.799059999999997</v>
      </c>
      <c r="BR839" s="11">
        <v>76.110280000000003</v>
      </c>
      <c r="BS839" s="11">
        <v>79.161680000000004</v>
      </c>
      <c r="BT839" s="11">
        <v>81.476640000000003</v>
      </c>
      <c r="BU839" s="11">
        <v>81.9542</v>
      </c>
      <c r="BV839" s="11">
        <v>83.072900000000004</v>
      </c>
      <c r="BW839" s="11">
        <v>83.550470000000004</v>
      </c>
      <c r="BX839" s="11">
        <v>83.526169999999993</v>
      </c>
      <c r="BY839" s="11">
        <v>83.551400000000001</v>
      </c>
      <c r="BZ839" s="11">
        <v>83.190650000000005</v>
      </c>
      <c r="CA839" s="11">
        <v>80.613079999999997</v>
      </c>
      <c r="CB839" s="11">
        <v>77.128039999999999</v>
      </c>
      <c r="CC839" s="11">
        <v>75.594390000000004</v>
      </c>
      <c r="CD839" s="11">
        <v>74.804670000000002</v>
      </c>
      <c r="CE839" s="11">
        <v>73.995329999999996</v>
      </c>
      <c r="CF839" s="11">
        <v>73.130840000000006</v>
      </c>
      <c r="CG839" s="11">
        <v>382.1053</v>
      </c>
      <c r="CH839" s="11">
        <v>358.4357</v>
      </c>
      <c r="CI839" s="11">
        <v>334.01209999999998</v>
      </c>
      <c r="CJ839" s="11">
        <v>305.45549999999997</v>
      </c>
      <c r="CK839" s="11">
        <v>269.76350000000002</v>
      </c>
      <c r="CL839" s="11">
        <v>223.1857</v>
      </c>
      <c r="CM839" s="11">
        <v>181.42760000000001</v>
      </c>
      <c r="CN839" s="11">
        <v>194.21729999999999</v>
      </c>
      <c r="CO839" s="11">
        <v>233.10380000000001</v>
      </c>
      <c r="CP839" s="11">
        <v>262.41520000000003</v>
      </c>
      <c r="CQ839" s="11">
        <v>277.5068</v>
      </c>
      <c r="CR839" s="11">
        <v>283.7115</v>
      </c>
      <c r="CS839" s="11">
        <v>288.19830000000002</v>
      </c>
      <c r="CT839" s="11">
        <v>307.08909999999997</v>
      </c>
      <c r="CU839" s="11">
        <v>477.18130000000002</v>
      </c>
      <c r="CV839" s="11">
        <v>505.9273</v>
      </c>
      <c r="CW839" s="11">
        <v>444.61369999999999</v>
      </c>
      <c r="CX839" s="11">
        <v>384.08109999999999</v>
      </c>
      <c r="CY839" s="11">
        <v>376.54590000000002</v>
      </c>
      <c r="CZ839" s="11">
        <v>371.02910000000003</v>
      </c>
      <c r="DA839" s="11">
        <v>358.49529999999999</v>
      </c>
      <c r="DB839" s="11">
        <v>497.36320000000001</v>
      </c>
      <c r="DC839" s="11">
        <v>718.84109999999998</v>
      </c>
      <c r="DD839" s="11">
        <v>503.6103</v>
      </c>
      <c r="DE839" s="37">
        <v>374.04719999999998</v>
      </c>
      <c r="DF839" s="11">
        <f t="shared" si="42"/>
        <v>16</v>
      </c>
      <c r="DG839" s="11">
        <f t="shared" si="43"/>
        <v>19</v>
      </c>
      <c r="DH839" s="20">
        <f t="shared" ca="1" si="44"/>
        <v>1292.6845000000012</v>
      </c>
      <c r="DI839" s="11">
        <v>0</v>
      </c>
    </row>
    <row r="840" spans="1:113" x14ac:dyDescent="0.25">
      <c r="A840" s="11" t="s">
        <v>57</v>
      </c>
      <c r="B840" s="11" t="s">
        <v>56</v>
      </c>
      <c r="C840" s="11" t="s">
        <v>56</v>
      </c>
      <c r="D840" s="11" t="s">
        <v>56</v>
      </c>
      <c r="E840" s="11" t="s">
        <v>56</v>
      </c>
      <c r="F840" s="11" t="s">
        <v>111</v>
      </c>
      <c r="G840" s="11" t="s">
        <v>173</v>
      </c>
      <c r="H840" s="1">
        <v>42242</v>
      </c>
      <c r="I840" s="11">
        <v>17</v>
      </c>
      <c r="J840" s="11">
        <v>19</v>
      </c>
      <c r="K840" s="11">
        <v>3952.4810000000002</v>
      </c>
      <c r="L840" s="11">
        <v>3831.2710000000002</v>
      </c>
      <c r="M840" s="11">
        <v>3821.2310000000002</v>
      </c>
      <c r="N840" s="11">
        <v>4766.9319999999998</v>
      </c>
      <c r="O840" s="11">
        <v>4774.6409999999996</v>
      </c>
      <c r="P840" s="11">
        <v>5419.9639999999999</v>
      </c>
      <c r="Q840" s="11">
        <v>5949.7380000000003</v>
      </c>
      <c r="R840" s="11">
        <v>7394.2259999999997</v>
      </c>
      <c r="S840" s="11">
        <v>9594.5040000000008</v>
      </c>
      <c r="T840" s="11">
        <v>11081.29</v>
      </c>
      <c r="U840" s="11">
        <v>11819.4</v>
      </c>
      <c r="V840" s="11">
        <v>12533.29</v>
      </c>
      <c r="W840" s="11">
        <v>13081.05</v>
      </c>
      <c r="X840" s="11">
        <v>13472.67</v>
      </c>
      <c r="Y840" s="11">
        <v>14164.16</v>
      </c>
      <c r="Z840" s="11">
        <v>14274.15</v>
      </c>
      <c r="AA840" s="11">
        <v>10567.36</v>
      </c>
      <c r="AB840" s="11">
        <v>10915.7</v>
      </c>
      <c r="AC840" s="11">
        <v>10492.05</v>
      </c>
      <c r="AD840" s="11">
        <v>13331.59</v>
      </c>
      <c r="AE840" s="11">
        <v>12240.11</v>
      </c>
      <c r="AF840" s="11">
        <v>8712.3729999999996</v>
      </c>
      <c r="AG840" s="11">
        <v>5717.5379999999996</v>
      </c>
      <c r="AH840" s="11">
        <v>4538.1610000000001</v>
      </c>
      <c r="AI840" s="37">
        <v>10658.37</v>
      </c>
      <c r="AJ840" s="11">
        <v>3941.931</v>
      </c>
      <c r="AK840" s="11">
        <v>3831.8780000000002</v>
      </c>
      <c r="AL840" s="11">
        <v>3853.8319999999999</v>
      </c>
      <c r="AM840" s="11">
        <v>4719.8230000000003</v>
      </c>
      <c r="AN840" s="11">
        <v>4734.0330000000004</v>
      </c>
      <c r="AO840" s="11">
        <v>5440.67</v>
      </c>
      <c r="AP840" s="11">
        <v>5980.3090000000002</v>
      </c>
      <c r="AQ840" s="11">
        <v>7446.3940000000002</v>
      </c>
      <c r="AR840" s="11">
        <v>9562.5550000000003</v>
      </c>
      <c r="AS840" s="11">
        <v>11075.59</v>
      </c>
      <c r="AT840" s="11">
        <v>11907.65</v>
      </c>
      <c r="AU840" s="11">
        <v>12637.2</v>
      </c>
      <c r="AV840" s="11">
        <v>13236.38</v>
      </c>
      <c r="AW840" s="11">
        <v>13583.57</v>
      </c>
      <c r="AX840" s="11">
        <v>14391.66</v>
      </c>
      <c r="AY840" s="11">
        <v>14383.18</v>
      </c>
      <c r="AZ840" s="11">
        <v>14172.4</v>
      </c>
      <c r="BA840" s="11">
        <v>14011.15</v>
      </c>
      <c r="BB840" s="11">
        <v>13385.66</v>
      </c>
      <c r="BC840" s="11">
        <v>13049.38</v>
      </c>
      <c r="BD840" s="11">
        <v>12018.97</v>
      </c>
      <c r="BE840" s="11">
        <v>8709.9699999999993</v>
      </c>
      <c r="BF840" s="11">
        <v>5708.7640000000001</v>
      </c>
      <c r="BG840" s="11">
        <v>4493.201</v>
      </c>
      <c r="BH840" s="37">
        <v>13885.85</v>
      </c>
      <c r="BI840" s="11">
        <v>77.620530000000002</v>
      </c>
      <c r="BJ840" s="11">
        <v>77.050579999999997</v>
      </c>
      <c r="BK840" s="11">
        <v>76.432169999999999</v>
      </c>
      <c r="BL840" s="11">
        <v>75.519360000000006</v>
      </c>
      <c r="BM840" s="11">
        <v>74.573229999999995</v>
      </c>
      <c r="BN840" s="11">
        <v>74.226979999999998</v>
      </c>
      <c r="BO840" s="11">
        <v>73.995350000000002</v>
      </c>
      <c r="BP840" s="11">
        <v>75.14434</v>
      </c>
      <c r="BQ840" s="11">
        <v>78.943920000000006</v>
      </c>
      <c r="BR840" s="11">
        <v>83.528049999999993</v>
      </c>
      <c r="BS840" s="11">
        <v>87.654499999999999</v>
      </c>
      <c r="BT840" s="11">
        <v>90.699470000000005</v>
      </c>
      <c r="BU840" s="11">
        <v>93.037570000000002</v>
      </c>
      <c r="BV840" s="11">
        <v>94.738100000000003</v>
      </c>
      <c r="BW840" s="11">
        <v>95.54074</v>
      </c>
      <c r="BX840" s="11">
        <v>95.687299999999993</v>
      </c>
      <c r="BY840" s="11">
        <v>95.17407</v>
      </c>
      <c r="BZ840" s="11">
        <v>93.581479999999999</v>
      </c>
      <c r="CA840" s="11">
        <v>90.766139999999993</v>
      </c>
      <c r="CB840" s="11">
        <v>86.307410000000004</v>
      </c>
      <c r="CC840" s="11">
        <v>82.862960000000001</v>
      </c>
      <c r="CD840" s="11">
        <v>80.735979999999998</v>
      </c>
      <c r="CE840" s="11">
        <v>79.302120000000002</v>
      </c>
      <c r="CF840" s="11">
        <v>78.251850000000005</v>
      </c>
      <c r="CG840" s="11">
        <v>1481.2919999999999</v>
      </c>
      <c r="CH840" s="11">
        <v>1337.393</v>
      </c>
      <c r="CI840" s="11">
        <v>1235.3679999999999</v>
      </c>
      <c r="CJ840" s="11">
        <v>1101.461</v>
      </c>
      <c r="CK840" s="11">
        <v>865.82709999999997</v>
      </c>
      <c r="CL840" s="11">
        <v>538.72670000000005</v>
      </c>
      <c r="CM840" s="11">
        <v>527.73599999999999</v>
      </c>
      <c r="CN840" s="11">
        <v>465.82690000000002</v>
      </c>
      <c r="CO840" s="11">
        <v>551.76919999999996</v>
      </c>
      <c r="CP840" s="11">
        <v>770.45429999999999</v>
      </c>
      <c r="CQ840" s="11">
        <v>1130.4970000000001</v>
      </c>
      <c r="CR840" s="11">
        <v>1371.693</v>
      </c>
      <c r="CS840" s="11">
        <v>1531.5039999999999</v>
      </c>
      <c r="CT840" s="11">
        <v>1607.5550000000001</v>
      </c>
      <c r="CU840" s="11">
        <v>1808.6780000000001</v>
      </c>
      <c r="CV840" s="11">
        <v>2417.2289999999998</v>
      </c>
      <c r="CW840" s="11">
        <v>2296.1979999999999</v>
      </c>
      <c r="CX840" s="11">
        <v>1704.2370000000001</v>
      </c>
      <c r="CY840" s="11">
        <v>1468.749</v>
      </c>
      <c r="CZ840" s="11">
        <v>1337.8130000000001</v>
      </c>
      <c r="DA840" s="11">
        <v>1268.432</v>
      </c>
      <c r="DB840" s="11">
        <v>1319.3409999999999</v>
      </c>
      <c r="DC840" s="11">
        <v>1548.73</v>
      </c>
      <c r="DD840" s="11">
        <v>1714.6859999999999</v>
      </c>
      <c r="DE840" s="37">
        <v>1950.085</v>
      </c>
      <c r="DF840" s="11">
        <f t="shared" si="42"/>
        <v>17</v>
      </c>
      <c r="DG840" s="11">
        <f t="shared" si="43"/>
        <v>19</v>
      </c>
      <c r="DH840" s="20">
        <f t="shared" ca="1" si="44"/>
        <v>3198.0333333333328</v>
      </c>
      <c r="DI840" s="11">
        <v>0</v>
      </c>
    </row>
    <row r="841" spans="1:113" x14ac:dyDescent="0.25">
      <c r="A841" s="11" t="s">
        <v>57</v>
      </c>
      <c r="B841" s="11" t="s">
        <v>56</v>
      </c>
      <c r="C841" s="11" t="s">
        <v>56</v>
      </c>
      <c r="D841" s="11" t="s">
        <v>56</v>
      </c>
      <c r="E841" s="11" t="s">
        <v>56</v>
      </c>
      <c r="F841" s="11" t="s">
        <v>111</v>
      </c>
      <c r="G841" s="11" t="s">
        <v>173</v>
      </c>
      <c r="H841" s="1">
        <v>42243</v>
      </c>
      <c r="I841" s="11">
        <v>18</v>
      </c>
      <c r="J841" s="11">
        <v>19</v>
      </c>
      <c r="K841" s="11">
        <v>4068.5439999999999</v>
      </c>
      <c r="L841" s="11">
        <v>3913.491</v>
      </c>
      <c r="M841" s="11">
        <v>3857.8440000000001</v>
      </c>
      <c r="N841" s="11">
        <v>4301.6719999999996</v>
      </c>
      <c r="O841" s="11">
        <v>4561.3689999999997</v>
      </c>
      <c r="P841" s="11">
        <v>4976.4009999999998</v>
      </c>
      <c r="Q841" s="11">
        <v>5339.8119999999999</v>
      </c>
      <c r="R841" s="11">
        <v>6461.3710000000001</v>
      </c>
      <c r="S841" s="11">
        <v>7990.0789999999997</v>
      </c>
      <c r="T841" s="11">
        <v>9122.259</v>
      </c>
      <c r="U841" s="11">
        <v>9579.3770000000004</v>
      </c>
      <c r="V841" s="11">
        <v>10006.41</v>
      </c>
      <c r="W841" s="11">
        <v>10370.469999999999</v>
      </c>
      <c r="X841" s="11">
        <v>10654.35</v>
      </c>
      <c r="Y841" s="11">
        <v>10831.36</v>
      </c>
      <c r="Z841" s="11">
        <v>11196.35</v>
      </c>
      <c r="AA841" s="11">
        <v>11235.91</v>
      </c>
      <c r="AB841" s="11">
        <v>8716.2039999999997</v>
      </c>
      <c r="AC841" s="11">
        <v>8828.9519999999993</v>
      </c>
      <c r="AD841" s="11">
        <v>10485.78</v>
      </c>
      <c r="AE841" s="11">
        <v>9818.1419999999998</v>
      </c>
      <c r="AF841" s="11">
        <v>7475.0230000000001</v>
      </c>
      <c r="AG841" s="11">
        <v>5117.1459999999997</v>
      </c>
      <c r="AH841" s="11">
        <v>4382.4549999999999</v>
      </c>
      <c r="AI841" s="37">
        <v>8772.5779999999995</v>
      </c>
      <c r="AJ841" s="11">
        <v>4081.8229999999999</v>
      </c>
      <c r="AK841" s="11">
        <v>3953.596</v>
      </c>
      <c r="AL841" s="11">
        <v>3907.3870000000002</v>
      </c>
      <c r="AM841" s="11">
        <v>4301.7839999999997</v>
      </c>
      <c r="AN841" s="11">
        <v>4561.5190000000002</v>
      </c>
      <c r="AO841" s="11">
        <v>4960.049</v>
      </c>
      <c r="AP841" s="11">
        <v>5373.6350000000002</v>
      </c>
      <c r="AQ841" s="11">
        <v>6503.8019999999997</v>
      </c>
      <c r="AR841" s="11">
        <v>7960.3289999999997</v>
      </c>
      <c r="AS841" s="11">
        <v>9072.0990000000002</v>
      </c>
      <c r="AT841" s="11">
        <v>9571.4009999999998</v>
      </c>
      <c r="AU841" s="11">
        <v>9998.1309999999994</v>
      </c>
      <c r="AV841" s="11">
        <v>10384.31</v>
      </c>
      <c r="AW841" s="11">
        <v>10629.74</v>
      </c>
      <c r="AX841" s="11">
        <v>10880.57</v>
      </c>
      <c r="AY841" s="11">
        <v>11352.63</v>
      </c>
      <c r="AZ841" s="11">
        <v>11172.61</v>
      </c>
      <c r="BA841" s="11">
        <v>10807.45</v>
      </c>
      <c r="BB841" s="11">
        <v>10552.34</v>
      </c>
      <c r="BC841" s="11">
        <v>10169.23</v>
      </c>
      <c r="BD841" s="11">
        <v>9562.3029999999999</v>
      </c>
      <c r="BE841" s="11">
        <v>7406.3869999999997</v>
      </c>
      <c r="BF841" s="11">
        <v>5124.8549999999996</v>
      </c>
      <c r="BG841" s="11">
        <v>4358.4679999999998</v>
      </c>
      <c r="BH841" s="37">
        <v>10733.46</v>
      </c>
      <c r="BI841" s="11">
        <v>73.75282</v>
      </c>
      <c r="BJ841" s="11">
        <v>72.880279999999999</v>
      </c>
      <c r="BK841" s="11">
        <v>72.204220000000007</v>
      </c>
      <c r="BL841" s="11">
        <v>71.831689999999995</v>
      </c>
      <c r="BM841" s="11">
        <v>71.179569999999998</v>
      </c>
      <c r="BN841" s="11">
        <v>70.313739999999996</v>
      </c>
      <c r="BO841" s="11">
        <v>70.361829999999998</v>
      </c>
      <c r="BP841" s="11">
        <v>72.455640000000002</v>
      </c>
      <c r="BQ841" s="11">
        <v>75.820419999999999</v>
      </c>
      <c r="BR841" s="11">
        <v>78.771839999999997</v>
      </c>
      <c r="BS841" s="11">
        <v>81.885210000000001</v>
      </c>
      <c r="BT841" s="11">
        <v>83.555629999999994</v>
      </c>
      <c r="BU841" s="11">
        <v>85.045779999999993</v>
      </c>
      <c r="BV841" s="11">
        <v>86.314790000000002</v>
      </c>
      <c r="BW841" s="11">
        <v>87.564790000000002</v>
      </c>
      <c r="BX841" s="11">
        <v>88.761970000000005</v>
      </c>
      <c r="BY841" s="11">
        <v>88.046480000000003</v>
      </c>
      <c r="BZ841" s="11">
        <v>86.850710000000007</v>
      </c>
      <c r="CA841" s="11">
        <v>84.785920000000004</v>
      </c>
      <c r="CB841" s="11">
        <v>81.092960000000005</v>
      </c>
      <c r="CC841" s="11">
        <v>78.756339999999994</v>
      </c>
      <c r="CD841" s="11">
        <v>77.685910000000007</v>
      </c>
      <c r="CE841" s="11">
        <v>76.635919999999999</v>
      </c>
      <c r="CF841" s="11">
        <v>74.938739999999996</v>
      </c>
      <c r="CG841" s="11">
        <v>386.60270000000003</v>
      </c>
      <c r="CH841" s="11">
        <v>357.55689999999998</v>
      </c>
      <c r="CI841" s="11">
        <v>352.72829999999999</v>
      </c>
      <c r="CJ841" s="11">
        <v>332.96719999999999</v>
      </c>
      <c r="CK841" s="11">
        <v>309.00119999999998</v>
      </c>
      <c r="CL841" s="11">
        <v>260.47379999999998</v>
      </c>
      <c r="CM841" s="11">
        <v>227.03819999999999</v>
      </c>
      <c r="CN841" s="11">
        <v>246.89519999999999</v>
      </c>
      <c r="CO841" s="11">
        <v>280.3032</v>
      </c>
      <c r="CP841" s="11">
        <v>310.36430000000001</v>
      </c>
      <c r="CQ841" s="11">
        <v>334.3272</v>
      </c>
      <c r="CR841" s="11">
        <v>348.51710000000003</v>
      </c>
      <c r="CS841" s="11">
        <v>364.12380000000002</v>
      </c>
      <c r="CT841" s="11">
        <v>394.60399999999998</v>
      </c>
      <c r="CU841" s="11">
        <v>465.50569999999999</v>
      </c>
      <c r="CV841" s="11">
        <v>691.87300000000005</v>
      </c>
      <c r="CW841" s="11">
        <v>1008.936</v>
      </c>
      <c r="CX841" s="11">
        <v>1008.033</v>
      </c>
      <c r="CY841" s="11">
        <v>557.48630000000003</v>
      </c>
      <c r="CZ841" s="11">
        <v>571.83180000000004</v>
      </c>
      <c r="DA841" s="11">
        <v>551.13789999999995</v>
      </c>
      <c r="DB841" s="11">
        <v>659.64909999999998</v>
      </c>
      <c r="DC841" s="11">
        <v>831.38720000000001</v>
      </c>
      <c r="DD841" s="11">
        <v>608.23429999999996</v>
      </c>
      <c r="DE841" s="37">
        <v>868.61210000000005</v>
      </c>
      <c r="DF841" s="11">
        <f t="shared" si="42"/>
        <v>18</v>
      </c>
      <c r="DG841" s="11">
        <f t="shared" si="43"/>
        <v>19</v>
      </c>
      <c r="DH841" s="20">
        <f t="shared" ca="1" si="44"/>
        <v>1907.3170000000009</v>
      </c>
      <c r="DI841" s="11">
        <v>0</v>
      </c>
    </row>
    <row r="842" spans="1:113" x14ac:dyDescent="0.25">
      <c r="A842" s="11" t="s">
        <v>57</v>
      </c>
      <c r="B842" s="11" t="s">
        <v>56</v>
      </c>
      <c r="C842" s="11" t="s">
        <v>56</v>
      </c>
      <c r="D842" s="11" t="s">
        <v>56</v>
      </c>
      <c r="E842" s="11" t="s">
        <v>56</v>
      </c>
      <c r="F842" s="11" t="s">
        <v>111</v>
      </c>
      <c r="G842" s="11" t="s">
        <v>173</v>
      </c>
      <c r="H842" s="1">
        <v>42243</v>
      </c>
      <c r="I842" s="11">
        <v>19</v>
      </c>
      <c r="J842" s="11">
        <v>19</v>
      </c>
      <c r="K842" s="11">
        <v>3910.6089999999999</v>
      </c>
      <c r="L842" s="11">
        <v>3713.7139999999999</v>
      </c>
      <c r="M842" s="11">
        <v>3651.3049999999998</v>
      </c>
      <c r="N842" s="11">
        <v>4523.0039999999999</v>
      </c>
      <c r="O842" s="11">
        <v>4667.6869999999999</v>
      </c>
      <c r="P842" s="11">
        <v>5035.9120000000003</v>
      </c>
      <c r="Q842" s="11">
        <v>5502.9549999999999</v>
      </c>
      <c r="R842" s="11">
        <v>6793.6580000000004</v>
      </c>
      <c r="S842" s="11">
        <v>8813.0300000000007</v>
      </c>
      <c r="T842" s="11">
        <v>10344.57</v>
      </c>
      <c r="U842" s="11">
        <v>10994.46</v>
      </c>
      <c r="V842" s="11">
        <v>11680.34</v>
      </c>
      <c r="W842" s="11">
        <v>12260.09</v>
      </c>
      <c r="X842" s="11">
        <v>12605.72</v>
      </c>
      <c r="Y842" s="11">
        <v>12719.9</v>
      </c>
      <c r="Z842" s="11">
        <v>12721.69</v>
      </c>
      <c r="AA842" s="11">
        <v>12752.84</v>
      </c>
      <c r="AB842" s="11">
        <v>12451.07</v>
      </c>
      <c r="AC842" s="11">
        <v>9366.1790000000001</v>
      </c>
      <c r="AD842" s="11">
        <v>11706.45</v>
      </c>
      <c r="AE842" s="11">
        <v>10840.92</v>
      </c>
      <c r="AF842" s="11">
        <v>7950.8519999999999</v>
      </c>
      <c r="AG842" s="11">
        <v>5322.09</v>
      </c>
      <c r="AH842" s="11">
        <v>4265.5680000000002</v>
      </c>
      <c r="AI842" s="37">
        <v>9366.1790000000001</v>
      </c>
      <c r="AJ842" s="11">
        <v>3906.5509999999999</v>
      </c>
      <c r="AK842" s="11">
        <v>3716.37</v>
      </c>
      <c r="AL842" s="11">
        <v>3681.8580000000002</v>
      </c>
      <c r="AM842" s="11">
        <v>4480.4359999999997</v>
      </c>
      <c r="AN842" s="11">
        <v>4637.1760000000004</v>
      </c>
      <c r="AO842" s="11">
        <v>5065.6319999999996</v>
      </c>
      <c r="AP842" s="11">
        <v>5541.5420000000004</v>
      </c>
      <c r="AQ842" s="11">
        <v>6832.1210000000001</v>
      </c>
      <c r="AR842" s="11">
        <v>8787.3240000000005</v>
      </c>
      <c r="AS842" s="11">
        <v>10345.370000000001</v>
      </c>
      <c r="AT842" s="11">
        <v>11068.49</v>
      </c>
      <c r="AU842" s="11">
        <v>11772.79</v>
      </c>
      <c r="AV842" s="11">
        <v>12394.57</v>
      </c>
      <c r="AW842" s="11">
        <v>12713.3</v>
      </c>
      <c r="AX842" s="11">
        <v>12932.45</v>
      </c>
      <c r="AY842" s="11">
        <v>13084.83</v>
      </c>
      <c r="AZ842" s="11">
        <v>13027.84</v>
      </c>
      <c r="BA842" s="11">
        <v>12708.91</v>
      </c>
      <c r="BB842" s="11">
        <v>11924.77</v>
      </c>
      <c r="BC842" s="11">
        <v>11626.88</v>
      </c>
      <c r="BD842" s="11">
        <v>10704.22</v>
      </c>
      <c r="BE842" s="11">
        <v>7985.3819999999996</v>
      </c>
      <c r="BF842" s="11">
        <v>5309.3950000000004</v>
      </c>
      <c r="BG842" s="11">
        <v>4213.8429999999998</v>
      </c>
      <c r="BH842" s="37">
        <v>11924.77</v>
      </c>
      <c r="BI842" s="11">
        <v>76.58</v>
      </c>
      <c r="BJ842" s="11">
        <v>75.503870000000006</v>
      </c>
      <c r="BK842" s="11">
        <v>74.657970000000006</v>
      </c>
      <c r="BL842" s="11">
        <v>73.737430000000003</v>
      </c>
      <c r="BM842" s="11">
        <v>72.926010000000005</v>
      </c>
      <c r="BN842" s="11">
        <v>72.060919999999996</v>
      </c>
      <c r="BO842" s="11">
        <v>71.896129999999999</v>
      </c>
      <c r="BP842" s="11">
        <v>75.193799999999996</v>
      </c>
      <c r="BQ842" s="11">
        <v>80.421469999999999</v>
      </c>
      <c r="BR842" s="11">
        <v>86.082819999999998</v>
      </c>
      <c r="BS842" s="11">
        <v>90.693250000000006</v>
      </c>
      <c r="BT842" s="11">
        <v>93.649079999999998</v>
      </c>
      <c r="BU842" s="11">
        <v>95.557060000000007</v>
      </c>
      <c r="BV842" s="11">
        <v>97.169939999999997</v>
      </c>
      <c r="BW842" s="11">
        <v>97.558899999999994</v>
      </c>
      <c r="BX842" s="11">
        <v>97.435590000000005</v>
      </c>
      <c r="BY842" s="11">
        <v>96.560739999999996</v>
      </c>
      <c r="BZ842" s="11">
        <v>94.730670000000003</v>
      </c>
      <c r="CA842" s="11">
        <v>90.961960000000005</v>
      </c>
      <c r="CB842" s="11">
        <v>86.307980000000001</v>
      </c>
      <c r="CC842" s="11">
        <v>83.420860000000005</v>
      </c>
      <c r="CD842" s="11">
        <v>81.826999999999998</v>
      </c>
      <c r="CE842" s="11">
        <v>80.60736</v>
      </c>
      <c r="CF842" s="11">
        <v>79.37424</v>
      </c>
      <c r="CG842" s="11">
        <v>1465.9829999999999</v>
      </c>
      <c r="CH842" s="11">
        <v>1290.8499999999999</v>
      </c>
      <c r="CI842" s="11">
        <v>1162.5550000000001</v>
      </c>
      <c r="CJ842" s="11">
        <v>1060.4870000000001</v>
      </c>
      <c r="CK842" s="11">
        <v>851.6028</v>
      </c>
      <c r="CL842" s="11">
        <v>518.84739999999999</v>
      </c>
      <c r="CM842" s="11">
        <v>501.02839999999998</v>
      </c>
      <c r="CN842" s="11">
        <v>446.03390000000002</v>
      </c>
      <c r="CO842" s="11">
        <v>549.45799999999997</v>
      </c>
      <c r="CP842" s="11">
        <v>773.62869999999998</v>
      </c>
      <c r="CQ842" s="11">
        <v>1105.5989999999999</v>
      </c>
      <c r="CR842" s="11">
        <v>1314.806</v>
      </c>
      <c r="CS842" s="11">
        <v>1461.45</v>
      </c>
      <c r="CT842" s="11">
        <v>1541.567</v>
      </c>
      <c r="CU842" s="11">
        <v>1769.1489999999999</v>
      </c>
      <c r="CV842" s="11">
        <v>2496.665</v>
      </c>
      <c r="CW842" s="11">
        <v>2816.0839999999998</v>
      </c>
      <c r="CX842" s="11">
        <v>2807.2820000000002</v>
      </c>
      <c r="CY842" s="11">
        <v>2641.3589999999999</v>
      </c>
      <c r="CZ842" s="11">
        <v>1456.89</v>
      </c>
      <c r="DA842" s="11">
        <v>1361.008</v>
      </c>
      <c r="DB842" s="11">
        <v>1447.0930000000001</v>
      </c>
      <c r="DC842" s="11">
        <v>1692.4269999999999</v>
      </c>
      <c r="DD842" s="11">
        <v>1848.454</v>
      </c>
      <c r="DE842" s="37">
        <v>2641.3589999999999</v>
      </c>
      <c r="DF842" s="11">
        <f t="shared" si="42"/>
        <v>19</v>
      </c>
      <c r="DG842" s="11">
        <f t="shared" si="43"/>
        <v>19</v>
      </c>
      <c r="DH842" s="20">
        <f t="shared" ca="1" si="44"/>
        <v>2558.5910000000003</v>
      </c>
      <c r="DI842" s="11">
        <v>0</v>
      </c>
    </row>
    <row r="843" spans="1:113" x14ac:dyDescent="0.25">
      <c r="A843" s="11" t="s">
        <v>57</v>
      </c>
      <c r="B843" s="11" t="s">
        <v>56</v>
      </c>
      <c r="C843" s="11" t="s">
        <v>56</v>
      </c>
      <c r="D843" s="11" t="s">
        <v>56</v>
      </c>
      <c r="E843" s="11" t="s">
        <v>56</v>
      </c>
      <c r="F843" s="11" t="s">
        <v>111</v>
      </c>
      <c r="G843" s="11" t="s">
        <v>173</v>
      </c>
      <c r="H843" s="1">
        <v>42244</v>
      </c>
      <c r="I843" s="11">
        <v>17</v>
      </c>
      <c r="J843" s="11">
        <v>19</v>
      </c>
      <c r="K843" s="11">
        <v>6687.71</v>
      </c>
      <c r="L843" s="11">
        <v>6463.0010000000002</v>
      </c>
      <c r="M843" s="11">
        <v>6498.4189999999999</v>
      </c>
      <c r="N843" s="11">
        <v>7749.0510000000004</v>
      </c>
      <c r="O843" s="11">
        <v>8108.107</v>
      </c>
      <c r="P843" s="11">
        <v>8899.9320000000007</v>
      </c>
      <c r="Q843" s="11">
        <v>9452.6659999999993</v>
      </c>
      <c r="R843" s="11">
        <v>11387.15</v>
      </c>
      <c r="S843" s="11">
        <v>14642.29</v>
      </c>
      <c r="T843" s="11">
        <v>16798.990000000002</v>
      </c>
      <c r="U843" s="11">
        <v>17980.04</v>
      </c>
      <c r="V843" s="11">
        <v>18982.900000000001</v>
      </c>
      <c r="W843" s="11">
        <v>19789.95</v>
      </c>
      <c r="X843" s="11">
        <v>20285.759999999998</v>
      </c>
      <c r="Y843" s="11">
        <v>20980.29</v>
      </c>
      <c r="Z843" s="11">
        <v>21113.98</v>
      </c>
      <c r="AA843" s="11">
        <v>16437.12</v>
      </c>
      <c r="AB843" s="11">
        <v>16651.71</v>
      </c>
      <c r="AC843" s="11">
        <v>15947.44</v>
      </c>
      <c r="AD843" s="11">
        <v>19445.939999999999</v>
      </c>
      <c r="AE843" s="11">
        <v>18162.060000000001</v>
      </c>
      <c r="AF843" s="11">
        <v>13250.9</v>
      </c>
      <c r="AG843" s="11">
        <v>8848.7819999999992</v>
      </c>
      <c r="AH843" s="11">
        <v>7087.4939999999997</v>
      </c>
      <c r="AI843" s="37">
        <v>16345.42</v>
      </c>
      <c r="AJ843" s="11">
        <v>6693.5749999999998</v>
      </c>
      <c r="AK843" s="11">
        <v>6514.4690000000001</v>
      </c>
      <c r="AL843" s="11">
        <v>6575.5069999999996</v>
      </c>
      <c r="AM843" s="11">
        <v>7727.3710000000001</v>
      </c>
      <c r="AN843" s="11">
        <v>8094.34</v>
      </c>
      <c r="AO843" s="11">
        <v>8894.33</v>
      </c>
      <c r="AP843" s="11">
        <v>9504.0750000000007</v>
      </c>
      <c r="AQ843" s="11">
        <v>11457.96</v>
      </c>
      <c r="AR843" s="11">
        <v>14588.61</v>
      </c>
      <c r="AS843" s="11">
        <v>16750.96</v>
      </c>
      <c r="AT843" s="11">
        <v>18056.45</v>
      </c>
      <c r="AU843" s="11">
        <v>19063.150000000001</v>
      </c>
      <c r="AV843" s="11">
        <v>19923.66</v>
      </c>
      <c r="AW843" s="11">
        <v>20375.939999999999</v>
      </c>
      <c r="AX843" s="11">
        <v>21196.85</v>
      </c>
      <c r="AY843" s="11">
        <v>21206.73</v>
      </c>
      <c r="AZ843" s="11">
        <v>21004.37</v>
      </c>
      <c r="BA843" s="11">
        <v>20760.919999999998</v>
      </c>
      <c r="BB843" s="11">
        <v>19735.04</v>
      </c>
      <c r="BC843" s="11">
        <v>19137.169999999998</v>
      </c>
      <c r="BD843" s="11">
        <v>17788.41</v>
      </c>
      <c r="BE843" s="11">
        <v>13201.93</v>
      </c>
      <c r="BF843" s="11">
        <v>8878.7029999999995</v>
      </c>
      <c r="BG843" s="11">
        <v>7048.8919999999998</v>
      </c>
      <c r="BH843" s="37">
        <v>20547.45</v>
      </c>
      <c r="BI843" s="11">
        <v>76.284059999999997</v>
      </c>
      <c r="BJ843" s="11">
        <v>75.682609999999997</v>
      </c>
      <c r="BK843" s="11">
        <v>75.274709999999999</v>
      </c>
      <c r="BL843" s="11">
        <v>74.414410000000004</v>
      </c>
      <c r="BM843" s="11">
        <v>73.746970000000005</v>
      </c>
      <c r="BN843" s="11">
        <v>73.274640000000005</v>
      </c>
      <c r="BO843" s="11">
        <v>73.017169999999993</v>
      </c>
      <c r="BP843" s="11">
        <v>75.595789999999994</v>
      </c>
      <c r="BQ843" s="11">
        <v>80.158240000000006</v>
      </c>
      <c r="BR843" s="11">
        <v>85.152109999999993</v>
      </c>
      <c r="BS843" s="11">
        <v>89.420299999999997</v>
      </c>
      <c r="BT843" s="11">
        <v>92.244060000000005</v>
      </c>
      <c r="BU843" s="11">
        <v>94.257859999999994</v>
      </c>
      <c r="BV843" s="11">
        <v>95.478930000000005</v>
      </c>
      <c r="BW843" s="11">
        <v>95.707660000000004</v>
      </c>
      <c r="BX843" s="11">
        <v>95.080079999999995</v>
      </c>
      <c r="BY843" s="11">
        <v>94.082759999999993</v>
      </c>
      <c r="BZ843" s="11">
        <v>92.365139999999997</v>
      </c>
      <c r="CA843" s="11">
        <v>89.493870000000001</v>
      </c>
      <c r="CB843" s="11">
        <v>85.764759999999995</v>
      </c>
      <c r="CC843" s="11">
        <v>82.781229999999994</v>
      </c>
      <c r="CD843" s="11">
        <v>81.049419999999998</v>
      </c>
      <c r="CE843" s="11">
        <v>79.553259999999995</v>
      </c>
      <c r="CF843" s="11">
        <v>78.392259999999993</v>
      </c>
      <c r="CG843" s="11">
        <v>1564.134</v>
      </c>
      <c r="CH843" s="11">
        <v>1428.4880000000001</v>
      </c>
      <c r="CI843" s="11">
        <v>1364.0640000000001</v>
      </c>
      <c r="CJ843" s="11">
        <v>1199.037</v>
      </c>
      <c r="CK843" s="11">
        <v>989.79819999999995</v>
      </c>
      <c r="CL843" s="11">
        <v>734.84879999999998</v>
      </c>
      <c r="CM843" s="11">
        <v>589.49170000000004</v>
      </c>
      <c r="CN843" s="11">
        <v>607.68100000000004</v>
      </c>
      <c r="CO843" s="11">
        <v>737.3741</v>
      </c>
      <c r="CP843" s="11">
        <v>869.39670000000001</v>
      </c>
      <c r="CQ843" s="11">
        <v>973.67679999999996</v>
      </c>
      <c r="CR843" s="11">
        <v>1054.17</v>
      </c>
      <c r="CS843" s="11">
        <v>1137.606</v>
      </c>
      <c r="CT843" s="11">
        <v>1242.9069999999999</v>
      </c>
      <c r="CU843" s="11">
        <v>1433.45</v>
      </c>
      <c r="CV843" s="11">
        <v>2066.0709999999999</v>
      </c>
      <c r="CW843" s="11">
        <v>2086.002</v>
      </c>
      <c r="CX843" s="11">
        <v>1669.1489999999999</v>
      </c>
      <c r="CY843" s="11">
        <v>1713.4749999999999</v>
      </c>
      <c r="CZ843" s="11">
        <v>1711.8019999999999</v>
      </c>
      <c r="DA843" s="11">
        <v>1530.9069999999999</v>
      </c>
      <c r="DB843" s="11">
        <v>1679.828</v>
      </c>
      <c r="DC843" s="11">
        <v>2148.06</v>
      </c>
      <c r="DD843" s="11">
        <v>2076.6750000000002</v>
      </c>
      <c r="DE843" s="37">
        <v>1966.204</v>
      </c>
      <c r="DF843" s="11">
        <f t="shared" si="42"/>
        <v>17</v>
      </c>
      <c r="DG843" s="11">
        <f t="shared" si="43"/>
        <v>19</v>
      </c>
      <c r="DH843" s="20">
        <f t="shared" ca="1" si="44"/>
        <v>4154.6866666666638</v>
      </c>
      <c r="DI843" s="11">
        <v>0</v>
      </c>
    </row>
    <row r="844" spans="1:113" x14ac:dyDescent="0.25">
      <c r="A844" s="11" t="s">
        <v>57</v>
      </c>
      <c r="B844" s="11" t="s">
        <v>56</v>
      </c>
      <c r="C844" s="11" t="s">
        <v>56</v>
      </c>
      <c r="D844" s="11" t="s">
        <v>56</v>
      </c>
      <c r="E844" s="11" t="s">
        <v>56</v>
      </c>
      <c r="F844" s="11" t="s">
        <v>111</v>
      </c>
      <c r="G844" s="11" t="s">
        <v>173</v>
      </c>
      <c r="H844" s="1">
        <v>42244</v>
      </c>
      <c r="I844" s="11">
        <v>18</v>
      </c>
      <c r="J844" s="11">
        <v>19</v>
      </c>
      <c r="K844" s="11">
        <v>1195.9079999999999</v>
      </c>
      <c r="L844" s="11">
        <v>1104.182</v>
      </c>
      <c r="M844" s="11">
        <v>1047.9349999999999</v>
      </c>
      <c r="N844" s="11">
        <v>1175.0060000000001</v>
      </c>
      <c r="O844" s="11">
        <v>1204.575</v>
      </c>
      <c r="P844" s="11">
        <v>1320.9680000000001</v>
      </c>
      <c r="Q844" s="11">
        <v>1442.694</v>
      </c>
      <c r="R844" s="11">
        <v>1731.6769999999999</v>
      </c>
      <c r="S844" s="11">
        <v>2164.83</v>
      </c>
      <c r="T844" s="11">
        <v>2304.578</v>
      </c>
      <c r="U844" s="11">
        <v>2484.6779999999999</v>
      </c>
      <c r="V844" s="11">
        <v>2597.6410000000001</v>
      </c>
      <c r="W844" s="11">
        <v>2675.038</v>
      </c>
      <c r="X844" s="11">
        <v>2779.2040000000002</v>
      </c>
      <c r="Y844" s="11">
        <v>2831.1590000000001</v>
      </c>
      <c r="Z844" s="11">
        <v>2811.6779999999999</v>
      </c>
      <c r="AA844" s="11">
        <v>2652.7710000000002</v>
      </c>
      <c r="AB844" s="11">
        <v>2058.4070000000002</v>
      </c>
      <c r="AC844" s="11">
        <v>2064.4340000000002</v>
      </c>
      <c r="AD844" s="11">
        <v>2581.4540000000002</v>
      </c>
      <c r="AE844" s="11">
        <v>2464.0940000000001</v>
      </c>
      <c r="AF844" s="11">
        <v>1896.2460000000001</v>
      </c>
      <c r="AG844" s="11">
        <v>1396.1189999999999</v>
      </c>
      <c r="AH844" s="11">
        <v>1271.2629999999999</v>
      </c>
      <c r="AI844" s="37">
        <v>2061.42</v>
      </c>
      <c r="AJ844" s="11">
        <v>1186.03</v>
      </c>
      <c r="AK844" s="11">
        <v>1087.806</v>
      </c>
      <c r="AL844" s="11">
        <v>1038.221</v>
      </c>
      <c r="AM844" s="11">
        <v>1152.2090000000001</v>
      </c>
      <c r="AN844" s="11">
        <v>1189.5830000000001</v>
      </c>
      <c r="AO844" s="11">
        <v>1322.4369999999999</v>
      </c>
      <c r="AP844" s="11">
        <v>1454.7139999999999</v>
      </c>
      <c r="AQ844" s="11">
        <v>1740.577</v>
      </c>
      <c r="AR844" s="11">
        <v>2160.5030000000002</v>
      </c>
      <c r="AS844" s="11">
        <v>2308.7260000000001</v>
      </c>
      <c r="AT844" s="11">
        <v>2487.0450000000001</v>
      </c>
      <c r="AU844" s="11">
        <v>2609.6370000000002</v>
      </c>
      <c r="AV844" s="11">
        <v>2692.0839999999998</v>
      </c>
      <c r="AW844" s="11">
        <v>2777.252</v>
      </c>
      <c r="AX844" s="11">
        <v>2878.779</v>
      </c>
      <c r="AY844" s="11">
        <v>2938.5790000000002</v>
      </c>
      <c r="AZ844" s="11">
        <v>2816.8789999999999</v>
      </c>
      <c r="BA844" s="11">
        <v>2798.97</v>
      </c>
      <c r="BB844" s="11">
        <v>2676.944</v>
      </c>
      <c r="BC844" s="11">
        <v>2520.9580000000001</v>
      </c>
      <c r="BD844" s="11">
        <v>2424.4540000000002</v>
      </c>
      <c r="BE844" s="11">
        <v>1889.5440000000001</v>
      </c>
      <c r="BF844" s="11">
        <v>1371.211</v>
      </c>
      <c r="BG844" s="11">
        <v>1245.663</v>
      </c>
      <c r="BH844" s="37">
        <v>2767.605</v>
      </c>
      <c r="BI844" s="11">
        <v>76.840540000000004</v>
      </c>
      <c r="BJ844" s="11">
        <v>75.991619999999998</v>
      </c>
      <c r="BK844" s="11">
        <v>74.680000000000007</v>
      </c>
      <c r="BL844" s="11">
        <v>74.410539999999997</v>
      </c>
      <c r="BM844" s="11">
        <v>73.401349999999994</v>
      </c>
      <c r="BN844" s="11">
        <v>73.650270000000006</v>
      </c>
      <c r="BO844" s="11">
        <v>73.385949999999994</v>
      </c>
      <c r="BP844" s="11">
        <v>75.552980000000005</v>
      </c>
      <c r="BQ844" s="11">
        <v>82.1</v>
      </c>
      <c r="BR844" s="11">
        <v>86.25676</v>
      </c>
      <c r="BS844" s="11">
        <v>88.540539999999993</v>
      </c>
      <c r="BT844" s="11">
        <v>91.245949999999993</v>
      </c>
      <c r="BU844" s="11">
        <v>94.235140000000001</v>
      </c>
      <c r="BV844" s="11">
        <v>95.216220000000007</v>
      </c>
      <c r="BW844" s="11">
        <v>95.524320000000003</v>
      </c>
      <c r="BX844" s="11">
        <v>95.205410000000001</v>
      </c>
      <c r="BY844" s="11">
        <v>93.851349999999996</v>
      </c>
      <c r="BZ844" s="11">
        <v>90.862160000000003</v>
      </c>
      <c r="CA844" s="11">
        <v>87.797290000000004</v>
      </c>
      <c r="CB844" s="11">
        <v>84.254059999999996</v>
      </c>
      <c r="CC844" s="11">
        <v>82.148650000000004</v>
      </c>
      <c r="CD844" s="11">
        <v>80.564869999999999</v>
      </c>
      <c r="CE844" s="11">
        <v>79.472970000000004</v>
      </c>
      <c r="CF844" s="11">
        <v>77.399190000000004</v>
      </c>
      <c r="CG844" s="11">
        <v>454.69569999999999</v>
      </c>
      <c r="CH844" s="11">
        <v>382.26639999999998</v>
      </c>
      <c r="CI844" s="11">
        <v>343.90839999999997</v>
      </c>
      <c r="CJ844" s="11">
        <v>341.52030000000002</v>
      </c>
      <c r="CK844" s="11">
        <v>303.1814</v>
      </c>
      <c r="CL844" s="11">
        <v>173.67920000000001</v>
      </c>
      <c r="CM844" s="11">
        <v>202.80459999999999</v>
      </c>
      <c r="CN844" s="11">
        <v>155.57939999999999</v>
      </c>
      <c r="CO844" s="11">
        <v>191.01830000000001</v>
      </c>
      <c r="CP844" s="11">
        <v>307.50670000000002</v>
      </c>
      <c r="CQ844" s="11">
        <v>560.75549999999998</v>
      </c>
      <c r="CR844" s="11">
        <v>695.98339999999996</v>
      </c>
      <c r="CS844" s="11">
        <v>789.78200000000004</v>
      </c>
      <c r="CT844" s="11">
        <v>819.16690000000006</v>
      </c>
      <c r="CU844" s="11">
        <v>898.35230000000001</v>
      </c>
      <c r="CV844" s="11">
        <v>1265.172</v>
      </c>
      <c r="CW844" s="11">
        <v>1534.308</v>
      </c>
      <c r="CX844" s="11">
        <v>1415.2650000000001</v>
      </c>
      <c r="CY844" s="11">
        <v>635.84760000000006</v>
      </c>
      <c r="CZ844" s="11">
        <v>532.01089999999999</v>
      </c>
      <c r="DA844" s="11">
        <v>507.73349999999999</v>
      </c>
      <c r="DB844" s="11">
        <v>547.78520000000003</v>
      </c>
      <c r="DC844" s="11">
        <v>559.80399999999997</v>
      </c>
      <c r="DD844" s="11">
        <v>543.21579999999994</v>
      </c>
      <c r="DE844" s="37">
        <v>1140.461</v>
      </c>
      <c r="DF844" s="11">
        <f t="shared" si="42"/>
        <v>18</v>
      </c>
      <c r="DG844" s="11">
        <f t="shared" si="43"/>
        <v>19</v>
      </c>
      <c r="DH844" s="20">
        <f t="shared" ca="1" si="44"/>
        <v>676.53649999999971</v>
      </c>
      <c r="DI844" s="11">
        <v>0</v>
      </c>
    </row>
    <row r="845" spans="1:113" x14ac:dyDescent="0.25">
      <c r="A845" s="11" t="s">
        <v>57</v>
      </c>
      <c r="B845" s="11" t="s">
        <v>56</v>
      </c>
      <c r="C845" s="11" t="s">
        <v>56</v>
      </c>
      <c r="D845" s="11" t="s">
        <v>56</v>
      </c>
      <c r="E845" s="11" t="s">
        <v>56</v>
      </c>
      <c r="F845" s="11" t="s">
        <v>111</v>
      </c>
      <c r="G845" s="11" t="s">
        <v>173</v>
      </c>
      <c r="H845" s="1">
        <v>42255</v>
      </c>
      <c r="I845" s="11">
        <v>16</v>
      </c>
      <c r="J845" s="11">
        <v>19</v>
      </c>
      <c r="K845" s="11">
        <v>6932.2269999999999</v>
      </c>
      <c r="L845" s="11">
        <v>6923.549</v>
      </c>
      <c r="M845" s="11">
        <v>6958.3789999999999</v>
      </c>
      <c r="N845" s="11">
        <v>7252.9480000000003</v>
      </c>
      <c r="O845" s="11">
        <v>7885.9889999999996</v>
      </c>
      <c r="P845" s="11">
        <v>8995.4750000000004</v>
      </c>
      <c r="Q845" s="11">
        <v>10186.549999999999</v>
      </c>
      <c r="R845" s="11">
        <v>12509.94</v>
      </c>
      <c r="S845" s="11">
        <v>16468.22</v>
      </c>
      <c r="T845" s="11">
        <v>19340.71</v>
      </c>
      <c r="U845" s="11">
        <v>20440.88</v>
      </c>
      <c r="V845" s="11">
        <v>21654.3</v>
      </c>
      <c r="W845" s="11">
        <v>22930.5</v>
      </c>
      <c r="X845" s="11">
        <v>24084.85</v>
      </c>
      <c r="Y845" s="11">
        <v>24587.88</v>
      </c>
      <c r="Z845" s="11">
        <v>19036.29</v>
      </c>
      <c r="AA845" s="11">
        <v>19586.259999999998</v>
      </c>
      <c r="AB845" s="11">
        <v>19075.18</v>
      </c>
      <c r="AC845" s="11">
        <v>18609.12</v>
      </c>
      <c r="AD845" s="11">
        <v>22837.75</v>
      </c>
      <c r="AE845" s="11">
        <v>21110.11</v>
      </c>
      <c r="AF845" s="11">
        <v>15029.39</v>
      </c>
      <c r="AG845" s="11">
        <v>10398.43</v>
      </c>
      <c r="AH845" s="11">
        <v>8689.9860000000008</v>
      </c>
      <c r="AI845" s="37">
        <v>19076.71</v>
      </c>
      <c r="AJ845" s="11">
        <v>6974.8249999999998</v>
      </c>
      <c r="AK845" s="11">
        <v>7000.4849999999997</v>
      </c>
      <c r="AL845" s="11">
        <v>7057.1379999999999</v>
      </c>
      <c r="AM845" s="11">
        <v>7229.94</v>
      </c>
      <c r="AN845" s="11">
        <v>7876.8040000000001</v>
      </c>
      <c r="AO845" s="11">
        <v>9027.2150000000001</v>
      </c>
      <c r="AP845" s="11">
        <v>10262.370000000001</v>
      </c>
      <c r="AQ845" s="11">
        <v>12576.71</v>
      </c>
      <c r="AR845" s="11">
        <v>16381.52</v>
      </c>
      <c r="AS845" s="11">
        <v>19259.740000000002</v>
      </c>
      <c r="AT845" s="11">
        <v>20480.95</v>
      </c>
      <c r="AU845" s="11">
        <v>21718.26</v>
      </c>
      <c r="AV845" s="11">
        <v>23044.57</v>
      </c>
      <c r="AW845" s="11">
        <v>24128.83</v>
      </c>
      <c r="AX845" s="11">
        <v>24119.24</v>
      </c>
      <c r="AY845" s="11">
        <v>25145.14</v>
      </c>
      <c r="AZ845" s="11">
        <v>24822.75</v>
      </c>
      <c r="BA845" s="11">
        <v>23951.15</v>
      </c>
      <c r="BB845" s="11">
        <v>23121.52</v>
      </c>
      <c r="BC845" s="11">
        <v>22418.86</v>
      </c>
      <c r="BD845" s="11">
        <v>20691.88</v>
      </c>
      <c r="BE845" s="11">
        <v>15001.44</v>
      </c>
      <c r="BF845" s="11">
        <v>10427.35</v>
      </c>
      <c r="BG845" s="11">
        <v>8648.0840000000007</v>
      </c>
      <c r="BH845" s="37">
        <v>24282.79</v>
      </c>
      <c r="BI845" s="11">
        <v>76.180329999999998</v>
      </c>
      <c r="BJ845" s="11">
        <v>74.986980000000003</v>
      </c>
      <c r="BK845" s="11">
        <v>74.333209999999994</v>
      </c>
      <c r="BL845" s="11">
        <v>73.748639999999995</v>
      </c>
      <c r="BM845" s="11">
        <v>73.236660000000001</v>
      </c>
      <c r="BN845" s="11">
        <v>73.002319999999997</v>
      </c>
      <c r="BO845" s="11">
        <v>72.766530000000003</v>
      </c>
      <c r="BP845" s="11">
        <v>74.8446</v>
      </c>
      <c r="BQ845" s="11">
        <v>79.021060000000006</v>
      </c>
      <c r="BR845" s="11">
        <v>83.895690000000002</v>
      </c>
      <c r="BS845" s="11">
        <v>88.121520000000004</v>
      </c>
      <c r="BT845" s="11">
        <v>91.206620000000001</v>
      </c>
      <c r="BU845" s="11">
        <v>93.597020000000001</v>
      </c>
      <c r="BV845" s="11">
        <v>94.952650000000006</v>
      </c>
      <c r="BW845" s="11">
        <v>95.161919999999995</v>
      </c>
      <c r="BX845" s="11">
        <v>95.288409999999999</v>
      </c>
      <c r="BY845" s="11">
        <v>94.452650000000006</v>
      </c>
      <c r="BZ845" s="11">
        <v>91.602320000000006</v>
      </c>
      <c r="CA845" s="11">
        <v>88.366889999999998</v>
      </c>
      <c r="CB845" s="11">
        <v>84.8947</v>
      </c>
      <c r="CC845" s="11">
        <v>83.485429999999994</v>
      </c>
      <c r="CD845" s="11">
        <v>82.155619999999999</v>
      </c>
      <c r="CE845" s="11">
        <v>81.551990000000004</v>
      </c>
      <c r="CF845" s="11">
        <v>80.66722</v>
      </c>
      <c r="CG845" s="11">
        <v>1867.7670000000001</v>
      </c>
      <c r="CH845" s="11">
        <v>1644.558</v>
      </c>
      <c r="CI845" s="11">
        <v>1510.5119999999999</v>
      </c>
      <c r="CJ845" s="11">
        <v>1385.873</v>
      </c>
      <c r="CK845" s="11">
        <v>1142.346</v>
      </c>
      <c r="CL845" s="11">
        <v>741.32860000000005</v>
      </c>
      <c r="CM845" s="11">
        <v>703.77290000000005</v>
      </c>
      <c r="CN845" s="11">
        <v>683.08759999999995</v>
      </c>
      <c r="CO845" s="11">
        <v>793.94709999999998</v>
      </c>
      <c r="CP845" s="11">
        <v>1053.5329999999999</v>
      </c>
      <c r="CQ845" s="11">
        <v>1398.1379999999999</v>
      </c>
      <c r="CR845" s="11">
        <v>1626.5150000000001</v>
      </c>
      <c r="CS845" s="11">
        <v>1778.31</v>
      </c>
      <c r="CT845" s="11">
        <v>1885.2280000000001</v>
      </c>
      <c r="CU845" s="11">
        <v>2885.4110000000001</v>
      </c>
      <c r="CV845" s="11">
        <v>2865.3449999999998</v>
      </c>
      <c r="CW845" s="11">
        <v>2316.424</v>
      </c>
      <c r="CX845" s="11">
        <v>2129.4470000000001</v>
      </c>
      <c r="CY845" s="11">
        <v>1973.8920000000001</v>
      </c>
      <c r="CZ845" s="11">
        <v>1870.8109999999999</v>
      </c>
      <c r="DA845" s="11">
        <v>1859.222</v>
      </c>
      <c r="DB845" s="11">
        <v>2049.893</v>
      </c>
      <c r="DC845" s="11">
        <v>2709.9380000000001</v>
      </c>
      <c r="DD845" s="11">
        <v>2758.0509999999999</v>
      </c>
      <c r="DE845" s="37">
        <v>2030.8</v>
      </c>
      <c r="DF845" s="11">
        <f t="shared" si="42"/>
        <v>16</v>
      </c>
      <c r="DG845" s="11">
        <f t="shared" si="43"/>
        <v>19</v>
      </c>
      <c r="DH845" s="20">
        <f t="shared" ca="1" si="44"/>
        <v>5183.4275000000016</v>
      </c>
      <c r="DI845" s="11">
        <v>0</v>
      </c>
    </row>
    <row r="846" spans="1:113" x14ac:dyDescent="0.25">
      <c r="A846" s="11" t="s">
        <v>57</v>
      </c>
      <c r="B846" s="11" t="s">
        <v>56</v>
      </c>
      <c r="C846" s="11" t="s">
        <v>56</v>
      </c>
      <c r="D846" s="11" t="s">
        <v>56</v>
      </c>
      <c r="E846" s="11" t="s">
        <v>56</v>
      </c>
      <c r="F846" s="11" t="s">
        <v>111</v>
      </c>
      <c r="G846" s="11" t="s">
        <v>173</v>
      </c>
      <c r="H846" s="1">
        <v>42256</v>
      </c>
      <c r="I846" s="11">
        <v>16</v>
      </c>
      <c r="J846" s="11">
        <v>19</v>
      </c>
      <c r="K846" s="11">
        <v>8276.6209999999992</v>
      </c>
      <c r="L846" s="11">
        <v>8190.9979999999996</v>
      </c>
      <c r="M846" s="11">
        <v>7990.0990000000002</v>
      </c>
      <c r="N846" s="11">
        <v>8485.5560000000005</v>
      </c>
      <c r="O846" s="11">
        <v>9450.0249999999996</v>
      </c>
      <c r="P846" s="11">
        <v>10712.6</v>
      </c>
      <c r="Q846" s="11">
        <v>11687.05</v>
      </c>
      <c r="R846" s="11">
        <v>14598.55</v>
      </c>
      <c r="S846" s="11">
        <v>18774.669999999998</v>
      </c>
      <c r="T846" s="11">
        <v>21545.72</v>
      </c>
      <c r="U846" s="11">
        <v>22535.93</v>
      </c>
      <c r="V846" s="11">
        <v>23362.04</v>
      </c>
      <c r="W846" s="11">
        <v>24193.5</v>
      </c>
      <c r="X846" s="11">
        <v>24950.41</v>
      </c>
      <c r="Y846" s="11">
        <v>24883.77</v>
      </c>
      <c r="Z846" s="11">
        <v>18639.57</v>
      </c>
      <c r="AA846" s="11">
        <v>19003.810000000001</v>
      </c>
      <c r="AB846" s="11">
        <v>18618.29</v>
      </c>
      <c r="AC846" s="11">
        <v>18696.95</v>
      </c>
      <c r="AD846" s="11">
        <v>23618.06</v>
      </c>
      <c r="AE846" s="11">
        <v>22051.85</v>
      </c>
      <c r="AF846" s="11">
        <v>15867.68</v>
      </c>
      <c r="AG846" s="11">
        <v>10679.27</v>
      </c>
      <c r="AH846" s="11">
        <v>8842.3639999999996</v>
      </c>
      <c r="AI846" s="37">
        <v>18739.650000000001</v>
      </c>
      <c r="AJ846" s="11">
        <v>8330.7829999999994</v>
      </c>
      <c r="AK846" s="11">
        <v>8275.3430000000008</v>
      </c>
      <c r="AL846" s="11">
        <v>8090.5569999999998</v>
      </c>
      <c r="AM846" s="11">
        <v>8460.9330000000009</v>
      </c>
      <c r="AN846" s="11">
        <v>9435.1380000000008</v>
      </c>
      <c r="AO846" s="11">
        <v>10737.93</v>
      </c>
      <c r="AP846" s="11">
        <v>11769.28</v>
      </c>
      <c r="AQ846" s="11">
        <v>14675.43</v>
      </c>
      <c r="AR846" s="11">
        <v>18682.939999999999</v>
      </c>
      <c r="AS846" s="11">
        <v>21468.41</v>
      </c>
      <c r="AT846" s="11">
        <v>22586.720000000001</v>
      </c>
      <c r="AU846" s="11">
        <v>23431.59</v>
      </c>
      <c r="AV846" s="11">
        <v>24324.93</v>
      </c>
      <c r="AW846" s="11">
        <v>25009.67</v>
      </c>
      <c r="AX846" s="11">
        <v>24374.55</v>
      </c>
      <c r="AY846" s="11">
        <v>24805.26</v>
      </c>
      <c r="AZ846" s="11">
        <v>24275.360000000001</v>
      </c>
      <c r="BA846" s="11">
        <v>23533.42</v>
      </c>
      <c r="BB846" s="11">
        <v>23244.68</v>
      </c>
      <c r="BC846" s="11">
        <v>23172.91</v>
      </c>
      <c r="BD846" s="11">
        <v>21636.66</v>
      </c>
      <c r="BE846" s="11">
        <v>15855.58</v>
      </c>
      <c r="BF846" s="11">
        <v>10730.19</v>
      </c>
      <c r="BG846" s="11">
        <v>8825.76</v>
      </c>
      <c r="BH846" s="37">
        <v>23985.86</v>
      </c>
      <c r="BI846" s="11">
        <v>79.636009999999999</v>
      </c>
      <c r="BJ846" s="11">
        <v>79.123469999999998</v>
      </c>
      <c r="BK846" s="11">
        <v>78.294210000000007</v>
      </c>
      <c r="BL846" s="11">
        <v>77.802250000000001</v>
      </c>
      <c r="BM846" s="11">
        <v>77.492320000000007</v>
      </c>
      <c r="BN846" s="11">
        <v>77.130070000000003</v>
      </c>
      <c r="BO846" s="11">
        <v>77.067040000000006</v>
      </c>
      <c r="BP846" s="11">
        <v>79.087519999999998</v>
      </c>
      <c r="BQ846" s="11">
        <v>83.472669999999994</v>
      </c>
      <c r="BR846" s="11">
        <v>88.39228</v>
      </c>
      <c r="BS846" s="11">
        <v>91.744050000000001</v>
      </c>
      <c r="BT846" s="11">
        <v>93.81962</v>
      </c>
      <c r="BU846" s="11">
        <v>95.418329999999997</v>
      </c>
      <c r="BV846" s="11">
        <v>95.940830000000005</v>
      </c>
      <c r="BW846" s="11">
        <v>93.760450000000006</v>
      </c>
      <c r="BX846" s="11">
        <v>90.877170000000007</v>
      </c>
      <c r="BY846" s="11">
        <v>88.104179999999999</v>
      </c>
      <c r="BZ846" s="11">
        <v>88.491320000000002</v>
      </c>
      <c r="CA846" s="11">
        <v>88.167199999999994</v>
      </c>
      <c r="CB846" s="11">
        <v>87.098070000000007</v>
      </c>
      <c r="CC846" s="11">
        <v>84.972020000000001</v>
      </c>
      <c r="CD846" s="11">
        <v>83.543729999999996</v>
      </c>
      <c r="CE846" s="11">
        <v>82.391959999999997</v>
      </c>
      <c r="CF846" s="11">
        <v>80.675560000000004</v>
      </c>
      <c r="CG846" s="11">
        <v>2278.0709999999999</v>
      </c>
      <c r="CH846" s="11">
        <v>2226.2829999999999</v>
      </c>
      <c r="CI846" s="11">
        <v>2141.1379999999999</v>
      </c>
      <c r="CJ846" s="11">
        <v>1993.04</v>
      </c>
      <c r="CK846" s="11">
        <v>1714.1410000000001</v>
      </c>
      <c r="CL846" s="11">
        <v>1121.519</v>
      </c>
      <c r="CM846" s="11">
        <v>978.27149999999995</v>
      </c>
      <c r="CN846" s="11">
        <v>907.73239999999998</v>
      </c>
      <c r="CO846" s="11">
        <v>953.00189999999998</v>
      </c>
      <c r="CP846" s="11">
        <v>1108.2190000000001</v>
      </c>
      <c r="CQ846" s="11">
        <v>1346.7349999999999</v>
      </c>
      <c r="CR846" s="11">
        <v>1544.403</v>
      </c>
      <c r="CS846" s="11">
        <v>1681.79</v>
      </c>
      <c r="CT846" s="11">
        <v>1787.931</v>
      </c>
      <c r="CU846" s="11">
        <v>2759.1149999999998</v>
      </c>
      <c r="CV846" s="11">
        <v>2839.2139999999999</v>
      </c>
      <c r="CW846" s="11">
        <v>2344.8020000000001</v>
      </c>
      <c r="CX846" s="11">
        <v>2135.491</v>
      </c>
      <c r="CY846" s="11">
        <v>2000.171</v>
      </c>
      <c r="CZ846" s="11">
        <v>1980.0509999999999</v>
      </c>
      <c r="DA846" s="11">
        <v>1960.6949999999999</v>
      </c>
      <c r="DB846" s="11">
        <v>2278.3620000000001</v>
      </c>
      <c r="DC846" s="11">
        <v>3090.9780000000001</v>
      </c>
      <c r="DD846" s="11">
        <v>3011.83</v>
      </c>
      <c r="DE846" s="37">
        <v>2037.106</v>
      </c>
      <c r="DF846" s="11">
        <f t="shared" si="42"/>
        <v>16</v>
      </c>
      <c r="DG846" s="11">
        <f t="shared" si="43"/>
        <v>19</v>
      </c>
      <c r="DH846" s="20">
        <f t="shared" ca="1" si="44"/>
        <v>5225.0249999999978</v>
      </c>
      <c r="DI846" s="11">
        <v>0</v>
      </c>
    </row>
    <row r="847" spans="1:113" x14ac:dyDescent="0.25">
      <c r="A847" s="11" t="s">
        <v>57</v>
      </c>
      <c r="B847" s="11" t="s">
        <v>56</v>
      </c>
      <c r="C847" s="11" t="s">
        <v>56</v>
      </c>
      <c r="D847" s="11" t="s">
        <v>56</v>
      </c>
      <c r="E847" s="11" t="s">
        <v>56</v>
      </c>
      <c r="F847" s="11" t="s">
        <v>111</v>
      </c>
      <c r="G847" s="11" t="s">
        <v>173</v>
      </c>
      <c r="H847" s="1">
        <v>42257</v>
      </c>
      <c r="I847" s="11">
        <v>16</v>
      </c>
      <c r="J847" s="11">
        <v>19</v>
      </c>
      <c r="K847" s="11">
        <v>8010.4359999999997</v>
      </c>
      <c r="L847" s="11">
        <v>7755.3530000000001</v>
      </c>
      <c r="M847" s="11">
        <v>7694.3370000000004</v>
      </c>
      <c r="N847" s="11">
        <v>8162.7160000000003</v>
      </c>
      <c r="O847" s="11">
        <v>9143.1280000000006</v>
      </c>
      <c r="P847" s="11">
        <v>10517.46</v>
      </c>
      <c r="Q847" s="11">
        <v>11369.33</v>
      </c>
      <c r="R847" s="11">
        <v>14044.75</v>
      </c>
      <c r="S847" s="11">
        <v>17546.05</v>
      </c>
      <c r="T847" s="11">
        <v>20246.7</v>
      </c>
      <c r="U847" s="11">
        <v>21015.56</v>
      </c>
      <c r="V847" s="11">
        <v>21984.85</v>
      </c>
      <c r="W847" s="11">
        <v>22743.9</v>
      </c>
      <c r="X847" s="11">
        <v>23633.040000000001</v>
      </c>
      <c r="Y847" s="11">
        <v>24043.02</v>
      </c>
      <c r="Z847" s="11">
        <v>18004.43</v>
      </c>
      <c r="AA847" s="11">
        <v>18969.87</v>
      </c>
      <c r="AB847" s="11">
        <v>18520.73</v>
      </c>
      <c r="AC847" s="11">
        <v>18386.990000000002</v>
      </c>
      <c r="AD847" s="11">
        <v>22598.85</v>
      </c>
      <c r="AE847" s="11">
        <v>21008.01</v>
      </c>
      <c r="AF847" s="11">
        <v>15249.87</v>
      </c>
      <c r="AG847" s="11">
        <v>10557.47</v>
      </c>
      <c r="AH847" s="11">
        <v>8846.9240000000009</v>
      </c>
      <c r="AI847" s="37">
        <v>18470.5</v>
      </c>
      <c r="AJ847" s="11">
        <v>8031.9059999999999</v>
      </c>
      <c r="AK847" s="11">
        <v>7819.1959999999999</v>
      </c>
      <c r="AL847" s="11">
        <v>7788.9189999999999</v>
      </c>
      <c r="AM847" s="11">
        <v>8142.5320000000002</v>
      </c>
      <c r="AN847" s="11">
        <v>9129.482</v>
      </c>
      <c r="AO847" s="11">
        <v>10546.66</v>
      </c>
      <c r="AP847" s="11">
        <v>11445.66</v>
      </c>
      <c r="AQ847" s="11">
        <v>14115.37</v>
      </c>
      <c r="AR847" s="11">
        <v>17470.89</v>
      </c>
      <c r="AS847" s="11">
        <v>20184.73</v>
      </c>
      <c r="AT847" s="11">
        <v>21074.91</v>
      </c>
      <c r="AU847" s="11">
        <v>22063.93</v>
      </c>
      <c r="AV847" s="11">
        <v>22868.69</v>
      </c>
      <c r="AW847" s="11">
        <v>23690.66</v>
      </c>
      <c r="AX847" s="11">
        <v>23535.82</v>
      </c>
      <c r="AY847" s="11">
        <v>23914.54</v>
      </c>
      <c r="AZ847" s="11">
        <v>23998.98</v>
      </c>
      <c r="BA847" s="11">
        <v>23214.17</v>
      </c>
      <c r="BB847" s="11">
        <v>22704.12</v>
      </c>
      <c r="BC847" s="11">
        <v>22190.720000000001</v>
      </c>
      <c r="BD847" s="11">
        <v>20621.47</v>
      </c>
      <c r="BE847" s="11">
        <v>15220.58</v>
      </c>
      <c r="BF847" s="11">
        <v>10571.63</v>
      </c>
      <c r="BG847" s="11">
        <v>8796.723</v>
      </c>
      <c r="BH847" s="37">
        <v>23479.93</v>
      </c>
      <c r="BI847" s="11">
        <v>79.585049999999995</v>
      </c>
      <c r="BJ847" s="11">
        <v>78.617609999999999</v>
      </c>
      <c r="BK847" s="11">
        <v>77.736879999999999</v>
      </c>
      <c r="BL847" s="11">
        <v>77.104650000000007</v>
      </c>
      <c r="BM847" s="11">
        <v>76.609300000000005</v>
      </c>
      <c r="BN847" s="11">
        <v>76.295349999999999</v>
      </c>
      <c r="BO847" s="11">
        <v>76.628569999999996</v>
      </c>
      <c r="BP847" s="11">
        <v>77.551159999999996</v>
      </c>
      <c r="BQ847" s="11">
        <v>80.438869999999994</v>
      </c>
      <c r="BR847" s="11">
        <v>84.723590000000002</v>
      </c>
      <c r="BS847" s="11">
        <v>88.593689999999995</v>
      </c>
      <c r="BT847" s="11">
        <v>90.82159</v>
      </c>
      <c r="BU847" s="11">
        <v>91.862459999999999</v>
      </c>
      <c r="BV847" s="11">
        <v>92.679069999999996</v>
      </c>
      <c r="BW847" s="11">
        <v>92.777079999999998</v>
      </c>
      <c r="BX847" s="11">
        <v>92.879739999999998</v>
      </c>
      <c r="BY847" s="11">
        <v>92.349170000000001</v>
      </c>
      <c r="BZ847" s="11">
        <v>90.377740000000003</v>
      </c>
      <c r="CA847" s="11">
        <v>88.200999999999993</v>
      </c>
      <c r="CB847" s="11">
        <v>85.290369999999996</v>
      </c>
      <c r="CC847" s="11">
        <v>83.734219999999993</v>
      </c>
      <c r="CD847" s="11">
        <v>82.325580000000002</v>
      </c>
      <c r="CE847" s="11">
        <v>81.224590000000006</v>
      </c>
      <c r="CF847" s="11">
        <v>80.346509999999995</v>
      </c>
      <c r="CG847" s="11">
        <v>2435.9119999999998</v>
      </c>
      <c r="CH847" s="11">
        <v>2134.2289999999998</v>
      </c>
      <c r="CI847" s="11">
        <v>1982.67</v>
      </c>
      <c r="CJ847" s="11">
        <v>1813.5039999999999</v>
      </c>
      <c r="CK847" s="11">
        <v>1438.4369999999999</v>
      </c>
      <c r="CL847" s="11">
        <v>983.28620000000001</v>
      </c>
      <c r="CM847" s="11">
        <v>939.75340000000006</v>
      </c>
      <c r="CN847" s="11">
        <v>847.35360000000003</v>
      </c>
      <c r="CO847" s="11">
        <v>875.01480000000004</v>
      </c>
      <c r="CP847" s="11">
        <v>1104.3630000000001</v>
      </c>
      <c r="CQ847" s="11">
        <v>1426.2360000000001</v>
      </c>
      <c r="CR847" s="11">
        <v>1622.059</v>
      </c>
      <c r="CS847" s="11">
        <v>1757.4480000000001</v>
      </c>
      <c r="CT847" s="11">
        <v>1854.5630000000001</v>
      </c>
      <c r="CU847" s="11">
        <v>2814.069</v>
      </c>
      <c r="CV847" s="11">
        <v>2787.5360000000001</v>
      </c>
      <c r="CW847" s="11">
        <v>2293.7600000000002</v>
      </c>
      <c r="CX847" s="11">
        <v>2119.35</v>
      </c>
      <c r="CY847" s="11">
        <v>2021.614</v>
      </c>
      <c r="CZ847" s="11">
        <v>1957.021</v>
      </c>
      <c r="DA847" s="11">
        <v>1993.915</v>
      </c>
      <c r="DB847" s="11">
        <v>2290.5279999999998</v>
      </c>
      <c r="DC847" s="11">
        <v>3003.9349999999999</v>
      </c>
      <c r="DD847" s="11">
        <v>2916.694</v>
      </c>
      <c r="DE847" s="37">
        <v>2011.8320000000001</v>
      </c>
      <c r="DF847" s="11">
        <f t="shared" si="42"/>
        <v>16</v>
      </c>
      <c r="DG847" s="11">
        <f t="shared" si="43"/>
        <v>19</v>
      </c>
      <c r="DH847" s="20">
        <f t="shared" ca="1" si="44"/>
        <v>4987.4474999999984</v>
      </c>
      <c r="DI847" s="11">
        <v>0</v>
      </c>
    </row>
    <row r="848" spans="1:113" x14ac:dyDescent="0.25">
      <c r="A848" s="11" t="s">
        <v>57</v>
      </c>
      <c r="B848" s="11" t="s">
        <v>56</v>
      </c>
      <c r="C848" s="11" t="s">
        <v>56</v>
      </c>
      <c r="D848" s="11" t="s">
        <v>56</v>
      </c>
      <c r="E848" s="11" t="s">
        <v>56</v>
      </c>
      <c r="F848" s="11" t="s">
        <v>111</v>
      </c>
      <c r="G848" s="11" t="s">
        <v>173</v>
      </c>
      <c r="H848" s="1">
        <v>42258</v>
      </c>
      <c r="I848" s="11">
        <v>15</v>
      </c>
      <c r="J848" s="11">
        <v>18</v>
      </c>
      <c r="K848" s="11">
        <v>6994.3040000000001</v>
      </c>
      <c r="L848" s="11">
        <v>6763.2879999999996</v>
      </c>
      <c r="M848" s="11">
        <v>6677.03</v>
      </c>
      <c r="N848" s="11">
        <v>7087.1329999999998</v>
      </c>
      <c r="O848" s="11">
        <v>7849.1750000000002</v>
      </c>
      <c r="P848" s="11">
        <v>9055.7900000000009</v>
      </c>
      <c r="Q848" s="11">
        <v>9742.8729999999996</v>
      </c>
      <c r="R848" s="11">
        <v>11928.36</v>
      </c>
      <c r="S848" s="11">
        <v>14824.39</v>
      </c>
      <c r="T848" s="11">
        <v>16990.52</v>
      </c>
      <c r="U848" s="11">
        <v>17710.98</v>
      </c>
      <c r="V848" s="11">
        <v>18449.37</v>
      </c>
      <c r="W848" s="11">
        <v>19017.04</v>
      </c>
      <c r="X848" s="11">
        <v>19439.53</v>
      </c>
      <c r="Y848" s="11">
        <v>15247.09</v>
      </c>
      <c r="Z848" s="11">
        <v>15720.88</v>
      </c>
      <c r="AA848" s="11">
        <v>15616.46</v>
      </c>
      <c r="AB848" s="11">
        <v>15278.1</v>
      </c>
      <c r="AC848" s="11">
        <v>18725.95</v>
      </c>
      <c r="AD848" s="11">
        <v>18614.419999999998</v>
      </c>
      <c r="AE848" s="11">
        <v>17132.66</v>
      </c>
      <c r="AF848" s="11">
        <v>12458.95</v>
      </c>
      <c r="AG848" s="11">
        <v>8646.0720000000001</v>
      </c>
      <c r="AH848" s="11">
        <v>7121.4430000000002</v>
      </c>
      <c r="AI848" s="37">
        <v>15465.63</v>
      </c>
      <c r="AJ848" s="11">
        <v>7013.0569999999998</v>
      </c>
      <c r="AK848" s="11">
        <v>6820.076</v>
      </c>
      <c r="AL848" s="11">
        <v>6759.3689999999997</v>
      </c>
      <c r="AM848" s="11">
        <v>7077.1859999999997</v>
      </c>
      <c r="AN848" s="11">
        <v>7853.2439999999997</v>
      </c>
      <c r="AO848" s="11">
        <v>9073.6640000000007</v>
      </c>
      <c r="AP848" s="11">
        <v>9785.2839999999997</v>
      </c>
      <c r="AQ848" s="11">
        <v>11968.88</v>
      </c>
      <c r="AR848" s="11">
        <v>14771</v>
      </c>
      <c r="AS848" s="11">
        <v>16925.830000000002</v>
      </c>
      <c r="AT848" s="11">
        <v>17728.599999999999</v>
      </c>
      <c r="AU848" s="11">
        <v>18494.29</v>
      </c>
      <c r="AV848" s="11">
        <v>19116.11</v>
      </c>
      <c r="AW848" s="11">
        <v>19548.14</v>
      </c>
      <c r="AX848" s="11">
        <v>20117.62</v>
      </c>
      <c r="AY848" s="11">
        <v>20218.89</v>
      </c>
      <c r="AZ848" s="11">
        <v>19946.38</v>
      </c>
      <c r="BA848" s="11">
        <v>19234.04</v>
      </c>
      <c r="BB848" s="11">
        <v>18469.22</v>
      </c>
      <c r="BC848" s="11">
        <v>18268.79</v>
      </c>
      <c r="BD848" s="11">
        <v>16784.43</v>
      </c>
      <c r="BE848" s="11">
        <v>12430.13</v>
      </c>
      <c r="BF848" s="11">
        <v>8658.4619999999995</v>
      </c>
      <c r="BG848" s="11">
        <v>7064.3280000000004</v>
      </c>
      <c r="BH848" s="37">
        <v>19721.64</v>
      </c>
      <c r="BI848" s="11">
        <v>79.895949999999999</v>
      </c>
      <c r="BJ848" s="11">
        <v>79.30162</v>
      </c>
      <c r="BK848" s="11">
        <v>78.426720000000003</v>
      </c>
      <c r="BL848" s="11">
        <v>77.548990000000003</v>
      </c>
      <c r="BM848" s="11">
        <v>76.980199999999996</v>
      </c>
      <c r="BN848" s="11">
        <v>76.530730000000005</v>
      </c>
      <c r="BO848" s="11">
        <v>76.247450000000001</v>
      </c>
      <c r="BP848" s="11">
        <v>78.255459999999999</v>
      </c>
      <c r="BQ848" s="11">
        <v>81.865589999999997</v>
      </c>
      <c r="BR848" s="11">
        <v>85.902829999999994</v>
      </c>
      <c r="BS848" s="11">
        <v>89.187039999999996</v>
      </c>
      <c r="BT848" s="11">
        <v>90.661940000000001</v>
      </c>
      <c r="BU848" s="11">
        <v>91.289069999999995</v>
      </c>
      <c r="BV848" s="11">
        <v>92.509320000000002</v>
      </c>
      <c r="BW848" s="11">
        <v>92.005260000000007</v>
      </c>
      <c r="BX848" s="11">
        <v>91.50121</v>
      </c>
      <c r="BY848" s="11">
        <v>90.295950000000005</v>
      </c>
      <c r="BZ848" s="11">
        <v>87.847769999999997</v>
      </c>
      <c r="CA848" s="11">
        <v>84.862350000000006</v>
      </c>
      <c r="CB848" s="11">
        <v>82.319839999999999</v>
      </c>
      <c r="CC848" s="11">
        <v>81.193920000000006</v>
      </c>
      <c r="CD848" s="11">
        <v>80.218620000000001</v>
      </c>
      <c r="CE848" s="11">
        <v>79.032790000000006</v>
      </c>
      <c r="CF848" s="11">
        <v>78.208100000000002</v>
      </c>
      <c r="CG848" s="11">
        <v>2154.1190000000001</v>
      </c>
      <c r="CH848" s="11">
        <v>2050.0010000000002</v>
      </c>
      <c r="CI848" s="11">
        <v>1921.114</v>
      </c>
      <c r="CJ848" s="11">
        <v>1774.2729999999999</v>
      </c>
      <c r="CK848" s="11">
        <v>1492.213</v>
      </c>
      <c r="CL848" s="11">
        <v>934.71759999999995</v>
      </c>
      <c r="CM848" s="11">
        <v>783.68849999999998</v>
      </c>
      <c r="CN848" s="11">
        <v>750.73119999999994</v>
      </c>
      <c r="CO848" s="11">
        <v>813.60940000000005</v>
      </c>
      <c r="CP848" s="11">
        <v>1008.19</v>
      </c>
      <c r="CQ848" s="11">
        <v>1324.277</v>
      </c>
      <c r="CR848" s="11">
        <v>1522.3779999999999</v>
      </c>
      <c r="CS848" s="11">
        <v>1677.5</v>
      </c>
      <c r="CT848" s="11">
        <v>6626.433</v>
      </c>
      <c r="CU848" s="11">
        <v>6679.4639999999999</v>
      </c>
      <c r="CV848" s="11">
        <v>4959.7719999999999</v>
      </c>
      <c r="CW848" s="11">
        <v>2218.6689999999999</v>
      </c>
      <c r="CX848" s="11">
        <v>2940.3760000000002</v>
      </c>
      <c r="CY848" s="11">
        <v>2947.3180000000002</v>
      </c>
      <c r="CZ848" s="11">
        <v>2843.6880000000001</v>
      </c>
      <c r="DA848" s="11">
        <v>1677.4960000000001</v>
      </c>
      <c r="DB848" s="11">
        <v>1866.2070000000001</v>
      </c>
      <c r="DC848" s="11">
        <v>2344.9360000000001</v>
      </c>
      <c r="DD848" s="11">
        <v>2291.4670000000001</v>
      </c>
      <c r="DE848" s="37">
        <v>3638.3440000000001</v>
      </c>
      <c r="DF848" s="11">
        <f t="shared" si="42"/>
        <v>15</v>
      </c>
      <c r="DG848" s="11">
        <f t="shared" si="43"/>
        <v>18</v>
      </c>
      <c r="DH848" s="20">
        <f t="shared" ca="1" si="44"/>
        <v>4413.5999999999985</v>
      </c>
      <c r="DI848" s="11">
        <v>0</v>
      </c>
    </row>
    <row r="849" spans="1:113" x14ac:dyDescent="0.25">
      <c r="A849" s="11" t="s">
        <v>57</v>
      </c>
      <c r="B849" s="11" t="s">
        <v>56</v>
      </c>
      <c r="C849" s="11" t="s">
        <v>56</v>
      </c>
      <c r="D849" s="11" t="s">
        <v>56</v>
      </c>
      <c r="E849" s="11" t="s">
        <v>56</v>
      </c>
      <c r="F849" s="11" t="s">
        <v>111</v>
      </c>
      <c r="G849" s="11" t="s">
        <v>173</v>
      </c>
      <c r="H849" s="1">
        <v>42258</v>
      </c>
      <c r="I849" s="11">
        <v>16</v>
      </c>
      <c r="J849" s="11">
        <v>19</v>
      </c>
      <c r="K849" s="11">
        <v>1420.066</v>
      </c>
      <c r="L849" s="11">
        <v>1301.884</v>
      </c>
      <c r="M849" s="11">
        <v>1246.338</v>
      </c>
      <c r="N849" s="11">
        <v>1271.1880000000001</v>
      </c>
      <c r="O849" s="11">
        <v>1420.7739999999999</v>
      </c>
      <c r="P849" s="11">
        <v>1459.912</v>
      </c>
      <c r="Q849" s="11">
        <v>1642.681</v>
      </c>
      <c r="R849" s="11">
        <v>2069.5219999999999</v>
      </c>
      <c r="S849" s="11">
        <v>2847.1729999999998</v>
      </c>
      <c r="T849" s="11">
        <v>3307.817</v>
      </c>
      <c r="U849" s="11">
        <v>3504.4090000000001</v>
      </c>
      <c r="V849" s="11">
        <v>3719.875</v>
      </c>
      <c r="W849" s="11">
        <v>3886.93</v>
      </c>
      <c r="X849" s="11">
        <v>4150.6970000000001</v>
      </c>
      <c r="Y849" s="11">
        <v>4302.6840000000002</v>
      </c>
      <c r="Z849" s="11">
        <v>3057.7539999999999</v>
      </c>
      <c r="AA849" s="11">
        <v>3253.3069999999998</v>
      </c>
      <c r="AB849" s="11">
        <v>3291.0410000000002</v>
      </c>
      <c r="AC849" s="11">
        <v>3205.741</v>
      </c>
      <c r="AD849" s="11">
        <v>3876.8240000000001</v>
      </c>
      <c r="AE849" s="11">
        <v>3525.86</v>
      </c>
      <c r="AF849" s="11">
        <v>2495.8069999999998</v>
      </c>
      <c r="AG849" s="11">
        <v>1678.12</v>
      </c>
      <c r="AH849" s="11">
        <v>1377.1410000000001</v>
      </c>
      <c r="AI849" s="37">
        <v>3201.96</v>
      </c>
      <c r="AJ849" s="11">
        <v>1436.4739999999999</v>
      </c>
      <c r="AK849" s="11">
        <v>1314.317</v>
      </c>
      <c r="AL849" s="11">
        <v>1258.307</v>
      </c>
      <c r="AM849" s="11">
        <v>1262.1300000000001</v>
      </c>
      <c r="AN849" s="11">
        <v>1403.6980000000001</v>
      </c>
      <c r="AO849" s="11">
        <v>1470.434</v>
      </c>
      <c r="AP849" s="11">
        <v>1669.566</v>
      </c>
      <c r="AQ849" s="11">
        <v>2098.4830000000002</v>
      </c>
      <c r="AR849" s="11">
        <v>2817.364</v>
      </c>
      <c r="AS849" s="11">
        <v>3297.7269999999999</v>
      </c>
      <c r="AT849" s="11">
        <v>3533.788</v>
      </c>
      <c r="AU849" s="11">
        <v>3743.973</v>
      </c>
      <c r="AV849" s="11">
        <v>3903.877</v>
      </c>
      <c r="AW849" s="11">
        <v>4137.1580000000004</v>
      </c>
      <c r="AX849" s="11">
        <v>4116.2139999999999</v>
      </c>
      <c r="AY849" s="11">
        <v>4065.694</v>
      </c>
      <c r="AZ849" s="11">
        <v>4079.3110000000001</v>
      </c>
      <c r="BA849" s="11">
        <v>3967.625</v>
      </c>
      <c r="BB849" s="11">
        <v>3783.1950000000002</v>
      </c>
      <c r="BC849" s="11">
        <v>3731.8580000000002</v>
      </c>
      <c r="BD849" s="11">
        <v>3470.3009999999999</v>
      </c>
      <c r="BE849" s="11">
        <v>2489.58</v>
      </c>
      <c r="BF849" s="11">
        <v>1684.2460000000001</v>
      </c>
      <c r="BG849" s="11">
        <v>1384.1959999999999</v>
      </c>
      <c r="BH849" s="37">
        <v>3979.8429999999998</v>
      </c>
      <c r="BI849" s="11">
        <v>77.727580000000003</v>
      </c>
      <c r="BJ849" s="11">
        <v>76.422420000000002</v>
      </c>
      <c r="BK849" s="11">
        <v>75.213790000000003</v>
      </c>
      <c r="BL849" s="11">
        <v>74.222409999999996</v>
      </c>
      <c r="BM849" s="11">
        <v>73.370689999999996</v>
      </c>
      <c r="BN849" s="11">
        <v>72.755170000000007</v>
      </c>
      <c r="BO849" s="11">
        <v>72.467240000000004</v>
      </c>
      <c r="BP849" s="11">
        <v>74.067239999999998</v>
      </c>
      <c r="BQ849" s="11">
        <v>78.441379999999995</v>
      </c>
      <c r="BR849" s="11">
        <v>82.875860000000003</v>
      </c>
      <c r="BS849" s="11">
        <v>86.591380000000001</v>
      </c>
      <c r="BT849" s="11">
        <v>88.896550000000005</v>
      </c>
      <c r="BU849" s="11">
        <v>90.577579999999998</v>
      </c>
      <c r="BV849" s="11">
        <v>91.75</v>
      </c>
      <c r="BW849" s="11">
        <v>92.536209999999997</v>
      </c>
      <c r="BX849" s="11">
        <v>92.915520000000001</v>
      </c>
      <c r="BY849" s="11">
        <v>92.137929999999997</v>
      </c>
      <c r="BZ849" s="11">
        <v>89.855170000000001</v>
      </c>
      <c r="CA849" s="11">
        <v>86.415520000000001</v>
      </c>
      <c r="CB849" s="11">
        <v>82.879310000000004</v>
      </c>
      <c r="CC849" s="11">
        <v>80.31035</v>
      </c>
      <c r="CD849" s="11">
        <v>78.660340000000005</v>
      </c>
      <c r="CE849" s="11">
        <v>77.644829999999999</v>
      </c>
      <c r="CF849" s="11">
        <v>76.384479999999996</v>
      </c>
      <c r="CG849" s="11">
        <v>194.5059</v>
      </c>
      <c r="CH849" s="11">
        <v>157.33510000000001</v>
      </c>
      <c r="CI849" s="11">
        <v>157.65790000000001</v>
      </c>
      <c r="CJ849" s="11">
        <v>116.7052</v>
      </c>
      <c r="CK849" s="11">
        <v>82.567809999999994</v>
      </c>
      <c r="CL849" s="11">
        <v>62.818460000000002</v>
      </c>
      <c r="CM849" s="11">
        <v>66.411230000000003</v>
      </c>
      <c r="CN849" s="11">
        <v>73.50779</v>
      </c>
      <c r="CO849" s="11">
        <v>89.283159999999995</v>
      </c>
      <c r="CP849" s="11">
        <v>105.9744</v>
      </c>
      <c r="CQ849" s="11">
        <v>113.7774</v>
      </c>
      <c r="CR849" s="11">
        <v>135.31649999999999</v>
      </c>
      <c r="CS849" s="11">
        <v>143.3991</v>
      </c>
      <c r="CT849" s="11">
        <v>142.3826</v>
      </c>
      <c r="CU849" s="11">
        <v>221.48750000000001</v>
      </c>
      <c r="CV849" s="11">
        <v>223.06970000000001</v>
      </c>
      <c r="CW849" s="11">
        <v>188.59229999999999</v>
      </c>
      <c r="CX849" s="11">
        <v>177.0196</v>
      </c>
      <c r="CY849" s="11">
        <v>188.05090000000001</v>
      </c>
      <c r="CZ849" s="11">
        <v>151.45699999999999</v>
      </c>
      <c r="DA849" s="11">
        <v>168.84639999999999</v>
      </c>
      <c r="DB849" s="11">
        <v>167.53749999999999</v>
      </c>
      <c r="DC849" s="11">
        <v>194.04849999999999</v>
      </c>
      <c r="DD849" s="11">
        <v>178.48830000000001</v>
      </c>
      <c r="DE849" s="37">
        <v>148.60249999999999</v>
      </c>
      <c r="DF849" s="11">
        <f t="shared" si="42"/>
        <v>16</v>
      </c>
      <c r="DG849" s="11">
        <f t="shared" si="43"/>
        <v>19</v>
      </c>
      <c r="DH849" s="20">
        <f t="shared" ca="1" si="44"/>
        <v>771.99550000000045</v>
      </c>
      <c r="DI849" s="11">
        <v>0</v>
      </c>
    </row>
    <row r="850" spans="1:113" x14ac:dyDescent="0.25">
      <c r="A850" s="11" t="s">
        <v>57</v>
      </c>
      <c r="B850" s="11" t="s">
        <v>56</v>
      </c>
      <c r="C850" s="11" t="s">
        <v>56</v>
      </c>
      <c r="D850" s="11" t="s">
        <v>56</v>
      </c>
      <c r="E850" s="11" t="s">
        <v>56</v>
      </c>
      <c r="F850" s="11" t="s">
        <v>111</v>
      </c>
      <c r="G850" s="11" t="s">
        <v>173</v>
      </c>
      <c r="H850" s="1">
        <v>42271</v>
      </c>
      <c r="I850" s="11">
        <v>19</v>
      </c>
      <c r="J850" s="11">
        <v>19</v>
      </c>
      <c r="K850" s="11">
        <v>7128.7759999999998</v>
      </c>
      <c r="L850" s="11">
        <v>6910.0029999999997</v>
      </c>
      <c r="M850" s="11">
        <v>6949.2489999999998</v>
      </c>
      <c r="N850" s="11">
        <v>7242.9369999999999</v>
      </c>
      <c r="O850" s="11">
        <v>7932.6019999999999</v>
      </c>
      <c r="P850" s="11">
        <v>8783.8549999999996</v>
      </c>
      <c r="Q850" s="11">
        <v>9843.8870000000006</v>
      </c>
      <c r="R850" s="11">
        <v>12054.45</v>
      </c>
      <c r="S850" s="11">
        <v>15448.84</v>
      </c>
      <c r="T850" s="11">
        <v>18152.75</v>
      </c>
      <c r="U850" s="11">
        <v>19113.43</v>
      </c>
      <c r="V850" s="11">
        <v>20182.32</v>
      </c>
      <c r="W850" s="11">
        <v>21266.12</v>
      </c>
      <c r="X850" s="11">
        <v>21955.26</v>
      </c>
      <c r="Y850" s="11">
        <v>22626.37</v>
      </c>
      <c r="Z850" s="11">
        <v>22807.96</v>
      </c>
      <c r="AA850" s="11">
        <v>22882.71</v>
      </c>
      <c r="AB850" s="11">
        <v>22536.5</v>
      </c>
      <c r="AC850" s="11">
        <v>17513.240000000002</v>
      </c>
      <c r="AD850" s="11">
        <v>21206.54</v>
      </c>
      <c r="AE850" s="11">
        <v>19437.78</v>
      </c>
      <c r="AF850" s="11">
        <v>14057.59</v>
      </c>
      <c r="AG850" s="11">
        <v>9648.8629999999994</v>
      </c>
      <c r="AH850" s="11">
        <v>8190.91</v>
      </c>
      <c r="AI850" s="37">
        <v>17513.240000000002</v>
      </c>
      <c r="AJ850" s="11">
        <v>7168.2340000000004</v>
      </c>
      <c r="AK850" s="11">
        <v>6984.7889999999998</v>
      </c>
      <c r="AL850" s="11">
        <v>7048.1729999999998</v>
      </c>
      <c r="AM850" s="11">
        <v>7215.7960000000003</v>
      </c>
      <c r="AN850" s="11">
        <v>7917.2150000000001</v>
      </c>
      <c r="AO850" s="11">
        <v>8810.5419999999995</v>
      </c>
      <c r="AP850" s="11">
        <v>9917.009</v>
      </c>
      <c r="AQ850" s="11">
        <v>12122.7</v>
      </c>
      <c r="AR850" s="11">
        <v>15366.3</v>
      </c>
      <c r="AS850" s="11">
        <v>18081.939999999999</v>
      </c>
      <c r="AT850" s="11">
        <v>19158.03</v>
      </c>
      <c r="AU850" s="11">
        <v>20255.22</v>
      </c>
      <c r="AV850" s="11">
        <v>21391.77</v>
      </c>
      <c r="AW850" s="11">
        <v>22007.08</v>
      </c>
      <c r="AX850" s="11">
        <v>22839.65</v>
      </c>
      <c r="AY850" s="11">
        <v>23264.6</v>
      </c>
      <c r="AZ850" s="11">
        <v>23045.82</v>
      </c>
      <c r="BA850" s="11">
        <v>22660.83</v>
      </c>
      <c r="BB850" s="11">
        <v>21720.53</v>
      </c>
      <c r="BC850" s="11">
        <v>20785.2</v>
      </c>
      <c r="BD850" s="11">
        <v>19018.400000000001</v>
      </c>
      <c r="BE850" s="11">
        <v>14028.33</v>
      </c>
      <c r="BF850" s="11">
        <v>9675.3040000000001</v>
      </c>
      <c r="BG850" s="11">
        <v>8152.0870000000004</v>
      </c>
      <c r="BH850" s="37">
        <v>21720.53</v>
      </c>
      <c r="BI850" s="11">
        <v>71.790000000000006</v>
      </c>
      <c r="BJ850" s="11">
        <v>70.838809999999995</v>
      </c>
      <c r="BK850" s="11">
        <v>70.121290000000002</v>
      </c>
      <c r="BL850" s="11">
        <v>69.601590000000002</v>
      </c>
      <c r="BM850" s="11">
        <v>68.722589999999997</v>
      </c>
      <c r="BN850" s="11">
        <v>68.240620000000007</v>
      </c>
      <c r="BO850" s="11">
        <v>67.991709999999998</v>
      </c>
      <c r="BP850" s="11">
        <v>69.73142</v>
      </c>
      <c r="BQ850" s="11">
        <v>73.614109999999997</v>
      </c>
      <c r="BR850" s="11">
        <v>78.247569999999996</v>
      </c>
      <c r="BS850" s="11">
        <v>82.789969999999997</v>
      </c>
      <c r="BT850" s="11">
        <v>86.334630000000004</v>
      </c>
      <c r="BU850" s="11">
        <v>88.31747</v>
      </c>
      <c r="BV850" s="11">
        <v>89.508420000000001</v>
      </c>
      <c r="BW850" s="11">
        <v>90.070880000000002</v>
      </c>
      <c r="BX850" s="11">
        <v>90.342389999999995</v>
      </c>
      <c r="BY850" s="11">
        <v>89.271519999999995</v>
      </c>
      <c r="BZ850" s="11">
        <v>86.35566</v>
      </c>
      <c r="CA850" s="11">
        <v>83.004850000000005</v>
      </c>
      <c r="CB850" s="11">
        <v>79.571849999999998</v>
      </c>
      <c r="CC850" s="11">
        <v>77.609710000000007</v>
      </c>
      <c r="CD850" s="11">
        <v>76.582849999999993</v>
      </c>
      <c r="CE850" s="11">
        <v>75.859549999999999</v>
      </c>
      <c r="CF850" s="11">
        <v>74.697800000000001</v>
      </c>
      <c r="CG850" s="11">
        <v>1712.1220000000001</v>
      </c>
      <c r="CH850" s="11">
        <v>1525.242</v>
      </c>
      <c r="CI850" s="11">
        <v>1407.751</v>
      </c>
      <c r="CJ850" s="11">
        <v>1288.162</v>
      </c>
      <c r="CK850" s="11">
        <v>1059.954</v>
      </c>
      <c r="CL850" s="11">
        <v>694.68880000000001</v>
      </c>
      <c r="CM850" s="11">
        <v>660.15869999999995</v>
      </c>
      <c r="CN850" s="11">
        <v>626.98310000000004</v>
      </c>
      <c r="CO850" s="11">
        <v>725.86239999999998</v>
      </c>
      <c r="CP850" s="11">
        <v>970.64530000000002</v>
      </c>
      <c r="CQ850" s="11">
        <v>1309.454</v>
      </c>
      <c r="CR850" s="11">
        <v>1538.5440000000001</v>
      </c>
      <c r="CS850" s="11">
        <v>1690.9090000000001</v>
      </c>
      <c r="CT850" s="11">
        <v>1779.5160000000001</v>
      </c>
      <c r="CU850" s="11">
        <v>2179.9960000000001</v>
      </c>
      <c r="CV850" s="11">
        <v>2798.6390000000001</v>
      </c>
      <c r="CW850" s="11">
        <v>3063.4140000000002</v>
      </c>
      <c r="CX850" s="11">
        <v>3007.7510000000002</v>
      </c>
      <c r="CY850" s="11">
        <v>2978.1019999999999</v>
      </c>
      <c r="CZ850" s="11">
        <v>1739.664</v>
      </c>
      <c r="DA850" s="11">
        <v>1658.7909999999999</v>
      </c>
      <c r="DB850" s="11">
        <v>1785.617</v>
      </c>
      <c r="DC850" s="11">
        <v>2111.826</v>
      </c>
      <c r="DD850" s="11">
        <v>2124.8200000000002</v>
      </c>
      <c r="DE850" s="37">
        <v>2978.1019999999999</v>
      </c>
      <c r="DF850" s="11">
        <f t="shared" si="42"/>
        <v>19</v>
      </c>
      <c r="DG850" s="11">
        <f t="shared" si="43"/>
        <v>19</v>
      </c>
      <c r="DH850" s="20">
        <f t="shared" ca="1" si="44"/>
        <v>4207.2899999999972</v>
      </c>
      <c r="DI850" s="11">
        <v>0</v>
      </c>
    </row>
    <row r="851" spans="1:113" x14ac:dyDescent="0.25">
      <c r="A851" s="11" t="s">
        <v>57</v>
      </c>
      <c r="B851" s="11" t="s">
        <v>56</v>
      </c>
      <c r="C851" s="11" t="s">
        <v>56</v>
      </c>
      <c r="D851" s="11" t="s">
        <v>56</v>
      </c>
      <c r="E851" s="11" t="s">
        <v>56</v>
      </c>
      <c r="F851" s="11" t="s">
        <v>111</v>
      </c>
      <c r="G851" s="11" t="s">
        <v>173</v>
      </c>
      <c r="H851" s="1">
        <v>42272</v>
      </c>
      <c r="I851" s="11">
        <v>18</v>
      </c>
      <c r="J851" s="11">
        <v>19</v>
      </c>
      <c r="K851" s="11">
        <v>7705.1790000000001</v>
      </c>
      <c r="L851" s="11">
        <v>7531.067</v>
      </c>
      <c r="M851" s="11">
        <v>7313.73</v>
      </c>
      <c r="N851" s="11">
        <v>7535.5590000000002</v>
      </c>
      <c r="O851" s="11">
        <v>8400.8320000000003</v>
      </c>
      <c r="P851" s="11">
        <v>9300.0339999999997</v>
      </c>
      <c r="Q851" s="11">
        <v>10440.629999999999</v>
      </c>
      <c r="R851" s="11">
        <v>12520.72</v>
      </c>
      <c r="S851" s="11">
        <v>16186.42</v>
      </c>
      <c r="T851" s="11">
        <v>18756.919999999998</v>
      </c>
      <c r="U851" s="11">
        <v>19904.439999999999</v>
      </c>
      <c r="V851" s="11">
        <v>21006.02</v>
      </c>
      <c r="W851" s="11">
        <v>21924.73</v>
      </c>
      <c r="X851" s="11">
        <v>22677.63</v>
      </c>
      <c r="Y851" s="11">
        <v>23095.63</v>
      </c>
      <c r="Z851" s="11">
        <v>23616.83</v>
      </c>
      <c r="AA851" s="11">
        <v>23497.95</v>
      </c>
      <c r="AB851" s="11">
        <v>17951.310000000001</v>
      </c>
      <c r="AC851" s="11">
        <v>18062.68</v>
      </c>
      <c r="AD851" s="11">
        <v>21903.17</v>
      </c>
      <c r="AE851" s="11">
        <v>20137.43</v>
      </c>
      <c r="AF851" s="11">
        <v>14279.52</v>
      </c>
      <c r="AG851" s="11">
        <v>9851.2170000000006</v>
      </c>
      <c r="AH851" s="11">
        <v>8191.6149999999998</v>
      </c>
      <c r="AI851" s="37">
        <v>18006.990000000002</v>
      </c>
      <c r="AJ851" s="11">
        <v>7747.3329999999996</v>
      </c>
      <c r="AK851" s="11">
        <v>7608.8990000000003</v>
      </c>
      <c r="AL851" s="11">
        <v>7415.7280000000001</v>
      </c>
      <c r="AM851" s="11">
        <v>7510.125</v>
      </c>
      <c r="AN851" s="11">
        <v>8385.7819999999992</v>
      </c>
      <c r="AO851" s="11">
        <v>9329.43</v>
      </c>
      <c r="AP851" s="11">
        <v>10508.23</v>
      </c>
      <c r="AQ851" s="11">
        <v>12594.3</v>
      </c>
      <c r="AR851" s="11">
        <v>16100.58</v>
      </c>
      <c r="AS851" s="11">
        <v>18687.66</v>
      </c>
      <c r="AT851" s="11">
        <v>19959.68</v>
      </c>
      <c r="AU851" s="11">
        <v>21086.14</v>
      </c>
      <c r="AV851" s="11">
        <v>22056.45</v>
      </c>
      <c r="AW851" s="11">
        <v>22732.17</v>
      </c>
      <c r="AX851" s="11">
        <v>23314.53</v>
      </c>
      <c r="AY851" s="11">
        <v>24066.79</v>
      </c>
      <c r="AZ851" s="11">
        <v>23647.68</v>
      </c>
      <c r="BA851" s="11">
        <v>23159.86</v>
      </c>
      <c r="BB851" s="11">
        <v>22555.55</v>
      </c>
      <c r="BC851" s="11">
        <v>21481.82</v>
      </c>
      <c r="BD851" s="11">
        <v>19720.14</v>
      </c>
      <c r="BE851" s="11">
        <v>14245.58</v>
      </c>
      <c r="BF851" s="11">
        <v>9878.7610000000004</v>
      </c>
      <c r="BG851" s="11">
        <v>8158.6270000000004</v>
      </c>
      <c r="BH851" s="37">
        <v>22921.119999999999</v>
      </c>
      <c r="BI851" s="11">
        <v>73.77516</v>
      </c>
      <c r="BJ851" s="11">
        <v>72.904780000000002</v>
      </c>
      <c r="BK851" s="11">
        <v>72.147800000000004</v>
      </c>
      <c r="BL851" s="11">
        <v>71.418970000000002</v>
      </c>
      <c r="BM851" s="11">
        <v>70.425420000000003</v>
      </c>
      <c r="BN851" s="11">
        <v>69.723029999999994</v>
      </c>
      <c r="BO851" s="11">
        <v>69.307259999999999</v>
      </c>
      <c r="BP851" s="11">
        <v>70.73939</v>
      </c>
      <c r="BQ851" s="11">
        <v>74.698710000000005</v>
      </c>
      <c r="BR851" s="11">
        <v>79.247420000000005</v>
      </c>
      <c r="BS851" s="11">
        <v>83.867419999999996</v>
      </c>
      <c r="BT851" s="11">
        <v>87.118709999999993</v>
      </c>
      <c r="BU851" s="11">
        <v>89.432900000000004</v>
      </c>
      <c r="BV851" s="11">
        <v>91.088390000000004</v>
      </c>
      <c r="BW851" s="11">
        <v>91.642910000000001</v>
      </c>
      <c r="BX851" s="11">
        <v>91.627750000000006</v>
      </c>
      <c r="BY851" s="11">
        <v>90.410319999999999</v>
      </c>
      <c r="BZ851" s="11">
        <v>87.986130000000003</v>
      </c>
      <c r="CA851" s="11">
        <v>84.54419</v>
      </c>
      <c r="CB851" s="11">
        <v>81.046130000000005</v>
      </c>
      <c r="CC851" s="11">
        <v>79.311610000000002</v>
      </c>
      <c r="CD851" s="11">
        <v>77.940969999999993</v>
      </c>
      <c r="CE851" s="11">
        <v>76.893619999999999</v>
      </c>
      <c r="CF851" s="11">
        <v>75.813670000000002</v>
      </c>
      <c r="CG851" s="11">
        <v>1746.4839999999999</v>
      </c>
      <c r="CH851" s="11">
        <v>1557.9939999999999</v>
      </c>
      <c r="CI851" s="11">
        <v>1436.1379999999999</v>
      </c>
      <c r="CJ851" s="11">
        <v>1317.4359999999999</v>
      </c>
      <c r="CK851" s="11">
        <v>1080.567</v>
      </c>
      <c r="CL851" s="11">
        <v>712.56510000000003</v>
      </c>
      <c r="CM851" s="11">
        <v>677.36440000000005</v>
      </c>
      <c r="CN851" s="11">
        <v>642.66399999999999</v>
      </c>
      <c r="CO851" s="11">
        <v>748.53200000000004</v>
      </c>
      <c r="CP851" s="11">
        <v>1001.259</v>
      </c>
      <c r="CQ851" s="11">
        <v>1339.3820000000001</v>
      </c>
      <c r="CR851" s="11">
        <v>1566.002</v>
      </c>
      <c r="CS851" s="11">
        <v>1729.884</v>
      </c>
      <c r="CT851" s="11">
        <v>1840.874</v>
      </c>
      <c r="CU851" s="11">
        <v>2182.4960000000001</v>
      </c>
      <c r="CV851" s="11">
        <v>2815.4969999999998</v>
      </c>
      <c r="CW851" s="11">
        <v>4045.1880000000001</v>
      </c>
      <c r="CX851" s="11">
        <v>3946.8119999999999</v>
      </c>
      <c r="CY851" s="11">
        <v>1961.8620000000001</v>
      </c>
      <c r="CZ851" s="11">
        <v>1773.961</v>
      </c>
      <c r="DA851" s="11">
        <v>1677.55</v>
      </c>
      <c r="DB851" s="11">
        <v>1818.181</v>
      </c>
      <c r="DC851" s="11">
        <v>2186.634</v>
      </c>
      <c r="DD851" s="11">
        <v>2185.7950000000001</v>
      </c>
      <c r="DE851" s="37">
        <v>3292.223</v>
      </c>
      <c r="DF851" s="11">
        <f t="shared" si="42"/>
        <v>18</v>
      </c>
      <c r="DG851" s="11">
        <f t="shared" si="43"/>
        <v>19</v>
      </c>
      <c r="DH851" s="20">
        <f t="shared" ca="1" si="44"/>
        <v>4850.7099999999991</v>
      </c>
      <c r="DI851" s="11">
        <v>0</v>
      </c>
    </row>
    <row r="852" spans="1:113" x14ac:dyDescent="0.25">
      <c r="A852" s="11" t="s">
        <v>57</v>
      </c>
      <c r="B852" s="11" t="s">
        <v>56</v>
      </c>
      <c r="C852" s="11" t="s">
        <v>56</v>
      </c>
      <c r="D852" s="11" t="s">
        <v>56</v>
      </c>
      <c r="E852" s="11" t="s">
        <v>56</v>
      </c>
      <c r="F852" s="11" t="s">
        <v>111</v>
      </c>
      <c r="G852" s="11" t="s">
        <v>173</v>
      </c>
      <c r="H852" s="1">
        <v>42275</v>
      </c>
      <c r="I852" s="11">
        <v>19</v>
      </c>
      <c r="J852" s="11">
        <v>19</v>
      </c>
      <c r="K852" s="11">
        <v>6359.2669999999998</v>
      </c>
      <c r="L852" s="11">
        <v>6123.8029999999999</v>
      </c>
      <c r="M852" s="11">
        <v>6100.3540000000003</v>
      </c>
      <c r="N852" s="11">
        <v>6270.7889999999998</v>
      </c>
      <c r="O852" s="11">
        <v>6934.902</v>
      </c>
      <c r="P852" s="11">
        <v>7723.4459999999999</v>
      </c>
      <c r="Q852" s="11">
        <v>8905.0789999999997</v>
      </c>
      <c r="R852" s="11">
        <v>10809.65</v>
      </c>
      <c r="S852" s="11">
        <v>14444.87</v>
      </c>
      <c r="T852" s="11">
        <v>16886.849999999999</v>
      </c>
      <c r="U852" s="11">
        <v>17506.740000000002</v>
      </c>
      <c r="V852" s="11">
        <v>18478</v>
      </c>
      <c r="W852" s="11">
        <v>19314.05</v>
      </c>
      <c r="X852" s="11">
        <v>19950.5</v>
      </c>
      <c r="Y852" s="11">
        <v>20291.12</v>
      </c>
      <c r="Z852" s="11">
        <v>20433.490000000002</v>
      </c>
      <c r="AA852" s="11">
        <v>20907.59</v>
      </c>
      <c r="AB852" s="11">
        <v>20470.82</v>
      </c>
      <c r="AC852" s="11">
        <v>15756.91</v>
      </c>
      <c r="AD852" s="11">
        <v>18911.98</v>
      </c>
      <c r="AE852" s="11">
        <v>17405.7</v>
      </c>
      <c r="AF852" s="11">
        <v>12435.88</v>
      </c>
      <c r="AG852" s="11">
        <v>8429.9509999999991</v>
      </c>
      <c r="AH852" s="11">
        <v>6921.4790000000003</v>
      </c>
      <c r="AI852" s="37">
        <v>15756.91</v>
      </c>
      <c r="AJ852" s="11">
        <v>6405.942</v>
      </c>
      <c r="AK852" s="11">
        <v>6209.17</v>
      </c>
      <c r="AL852" s="11">
        <v>6205.5720000000001</v>
      </c>
      <c r="AM852" s="11">
        <v>6255.2740000000003</v>
      </c>
      <c r="AN852" s="11">
        <v>6928.3620000000001</v>
      </c>
      <c r="AO852" s="11">
        <v>7758.5</v>
      </c>
      <c r="AP852" s="11">
        <v>8984.4140000000007</v>
      </c>
      <c r="AQ852" s="11">
        <v>10878.73</v>
      </c>
      <c r="AR852" s="11">
        <v>14339.95</v>
      </c>
      <c r="AS852" s="11">
        <v>16824.240000000002</v>
      </c>
      <c r="AT852" s="11">
        <v>17576.080000000002</v>
      </c>
      <c r="AU852" s="11">
        <v>18554.73</v>
      </c>
      <c r="AV852" s="11">
        <v>19429.419999999998</v>
      </c>
      <c r="AW852" s="11">
        <v>20000.12</v>
      </c>
      <c r="AX852" s="11">
        <v>20476.59</v>
      </c>
      <c r="AY852" s="11">
        <v>20802.13</v>
      </c>
      <c r="AZ852" s="11">
        <v>20951.259999999998</v>
      </c>
      <c r="BA852" s="11">
        <v>20492.150000000001</v>
      </c>
      <c r="BB852" s="11">
        <v>19452.38</v>
      </c>
      <c r="BC852" s="11">
        <v>18546.61</v>
      </c>
      <c r="BD852" s="11">
        <v>17026.5</v>
      </c>
      <c r="BE852" s="11">
        <v>12416.2</v>
      </c>
      <c r="BF852" s="11">
        <v>8477.2039999999997</v>
      </c>
      <c r="BG852" s="11">
        <v>6906.6719999999996</v>
      </c>
      <c r="BH852" s="37">
        <v>19452.38</v>
      </c>
      <c r="BI852" s="11">
        <v>71.889690000000002</v>
      </c>
      <c r="BJ852" s="11">
        <v>70.872209999999995</v>
      </c>
      <c r="BK852" s="11">
        <v>69.870310000000003</v>
      </c>
      <c r="BL852" s="11">
        <v>69.286360000000002</v>
      </c>
      <c r="BM852" s="11">
        <v>68.418369999999996</v>
      </c>
      <c r="BN852" s="11">
        <v>68.151120000000006</v>
      </c>
      <c r="BO852" s="11">
        <v>67.929180000000002</v>
      </c>
      <c r="BP852" s="11">
        <v>68.97663</v>
      </c>
      <c r="BQ852" s="11">
        <v>71.995310000000003</v>
      </c>
      <c r="BR852" s="11">
        <v>75.816329999999994</v>
      </c>
      <c r="BS852" s="11">
        <v>79.572450000000003</v>
      </c>
      <c r="BT852" s="11">
        <v>82.426869999999994</v>
      </c>
      <c r="BU852" s="11">
        <v>84.257480000000001</v>
      </c>
      <c r="BV852" s="11">
        <v>85.391840000000002</v>
      </c>
      <c r="BW852" s="11">
        <v>85.859179999999995</v>
      </c>
      <c r="BX852" s="11">
        <v>85.521429999999995</v>
      </c>
      <c r="BY852" s="11">
        <v>84.730950000000007</v>
      </c>
      <c r="BZ852" s="11">
        <v>82.595920000000007</v>
      </c>
      <c r="CA852" s="11">
        <v>79.318709999999996</v>
      </c>
      <c r="CB852" s="11">
        <v>76.384420000000006</v>
      </c>
      <c r="CC852" s="11">
        <v>74.647069999999999</v>
      </c>
      <c r="CD852" s="11">
        <v>73.305170000000004</v>
      </c>
      <c r="CE852" s="11">
        <v>71.878640000000004</v>
      </c>
      <c r="CF852" s="11">
        <v>70.461330000000004</v>
      </c>
      <c r="CG852" s="11">
        <v>1417.3869999999999</v>
      </c>
      <c r="CH852" s="11">
        <v>1283.991</v>
      </c>
      <c r="CI852" s="11">
        <v>1180.4580000000001</v>
      </c>
      <c r="CJ852" s="11">
        <v>1046.1189999999999</v>
      </c>
      <c r="CK852" s="11">
        <v>837.41139999999996</v>
      </c>
      <c r="CL852" s="11">
        <v>584.15319999999997</v>
      </c>
      <c r="CM852" s="11">
        <v>525.02449999999999</v>
      </c>
      <c r="CN852" s="11">
        <v>527.76390000000004</v>
      </c>
      <c r="CO852" s="11">
        <v>612.76199999999994</v>
      </c>
      <c r="CP852" s="11">
        <v>757.41160000000002</v>
      </c>
      <c r="CQ852" s="11">
        <v>850.48080000000004</v>
      </c>
      <c r="CR852" s="11">
        <v>954.62260000000003</v>
      </c>
      <c r="CS852" s="11">
        <v>1035.1030000000001</v>
      </c>
      <c r="CT852" s="11">
        <v>1126.194</v>
      </c>
      <c r="CU852" s="11">
        <v>1374.2850000000001</v>
      </c>
      <c r="CV852" s="11">
        <v>1802.7090000000001</v>
      </c>
      <c r="CW852" s="11">
        <v>2040.07</v>
      </c>
      <c r="CX852" s="11">
        <v>2069.2269999999999</v>
      </c>
      <c r="CY852" s="11">
        <v>2207.6419999999998</v>
      </c>
      <c r="CZ852" s="11">
        <v>1389.066</v>
      </c>
      <c r="DA852" s="11">
        <v>1309.8989999999999</v>
      </c>
      <c r="DB852" s="11">
        <v>1389.2270000000001</v>
      </c>
      <c r="DC852" s="11">
        <v>1746.174</v>
      </c>
      <c r="DD852" s="11">
        <v>1806.8409999999999</v>
      </c>
      <c r="DE852" s="37">
        <v>2207.6419999999998</v>
      </c>
      <c r="DF852" s="11">
        <f t="shared" si="42"/>
        <v>19</v>
      </c>
      <c r="DG852" s="11">
        <f t="shared" si="43"/>
        <v>19</v>
      </c>
      <c r="DH852" s="20">
        <f t="shared" ca="1" si="44"/>
        <v>3695.4700000000012</v>
      </c>
      <c r="DI852" s="11">
        <v>0</v>
      </c>
    </row>
    <row r="853" spans="1:113" x14ac:dyDescent="0.25">
      <c r="A853" s="11" t="s">
        <v>57</v>
      </c>
      <c r="B853" s="11" t="s">
        <v>56</v>
      </c>
      <c r="C853" s="11" t="s">
        <v>56</v>
      </c>
      <c r="D853" s="11" t="s">
        <v>56</v>
      </c>
      <c r="E853" s="11" t="s">
        <v>56</v>
      </c>
      <c r="F853" s="11" t="s">
        <v>111</v>
      </c>
      <c r="G853" s="11" t="s">
        <v>173</v>
      </c>
      <c r="H853" s="1">
        <v>42276</v>
      </c>
      <c r="I853" s="11">
        <v>19</v>
      </c>
      <c r="J853" s="11">
        <v>19</v>
      </c>
      <c r="K853" s="11">
        <v>3398.3820000000001</v>
      </c>
      <c r="L853" s="11">
        <v>3251.6729999999998</v>
      </c>
      <c r="M853" s="11">
        <v>3143.3310000000001</v>
      </c>
      <c r="N853" s="11">
        <v>3118.4569999999999</v>
      </c>
      <c r="O853" s="11">
        <v>3379.1469999999999</v>
      </c>
      <c r="P853" s="11">
        <v>3883.7020000000002</v>
      </c>
      <c r="Q853" s="11">
        <v>4476.5360000000001</v>
      </c>
      <c r="R853" s="11">
        <v>5204.4939999999997</v>
      </c>
      <c r="S853" s="11">
        <v>6458.567</v>
      </c>
      <c r="T853" s="11">
        <v>7651.7489999999998</v>
      </c>
      <c r="U853" s="11">
        <v>7984.7020000000002</v>
      </c>
      <c r="V853" s="11">
        <v>8545.1939999999995</v>
      </c>
      <c r="W853" s="11">
        <v>8938.27</v>
      </c>
      <c r="X853" s="11">
        <v>9188.0169999999998</v>
      </c>
      <c r="Y853" s="11">
        <v>9386.3060000000005</v>
      </c>
      <c r="Z853" s="11">
        <v>9442.2950000000001</v>
      </c>
      <c r="AA853" s="11">
        <v>9735.8639999999996</v>
      </c>
      <c r="AB853" s="11">
        <v>9661.375</v>
      </c>
      <c r="AC853" s="11">
        <v>7662.5630000000001</v>
      </c>
      <c r="AD853" s="11">
        <v>9027.6550000000007</v>
      </c>
      <c r="AE853" s="11">
        <v>8427.0589999999993</v>
      </c>
      <c r="AF853" s="11">
        <v>6190.9620000000004</v>
      </c>
      <c r="AG853" s="11">
        <v>4306.1279999999997</v>
      </c>
      <c r="AH853" s="11">
        <v>3668.2269999999999</v>
      </c>
      <c r="AI853" s="37">
        <v>7662.5630000000001</v>
      </c>
      <c r="AJ853" s="11">
        <v>3427.9259999999999</v>
      </c>
      <c r="AK853" s="11">
        <v>3307.3879999999999</v>
      </c>
      <c r="AL853" s="11">
        <v>3209.962</v>
      </c>
      <c r="AM853" s="11">
        <v>3135.8440000000001</v>
      </c>
      <c r="AN853" s="11">
        <v>3393.0360000000001</v>
      </c>
      <c r="AO853" s="11">
        <v>3887.2280000000001</v>
      </c>
      <c r="AP853" s="11">
        <v>4514.0010000000002</v>
      </c>
      <c r="AQ853" s="11">
        <v>5237.3869999999997</v>
      </c>
      <c r="AR853" s="11">
        <v>6403.0950000000003</v>
      </c>
      <c r="AS853" s="11">
        <v>7590.2290000000003</v>
      </c>
      <c r="AT853" s="11">
        <v>7971.2420000000002</v>
      </c>
      <c r="AU853" s="11">
        <v>8529.7819999999992</v>
      </c>
      <c r="AV853" s="11">
        <v>8930.107</v>
      </c>
      <c r="AW853" s="11">
        <v>9136.9529999999995</v>
      </c>
      <c r="AX853" s="11">
        <v>9408.7039999999997</v>
      </c>
      <c r="AY853" s="11">
        <v>9561.8040000000001</v>
      </c>
      <c r="AZ853" s="11">
        <v>9668.02</v>
      </c>
      <c r="BA853" s="11">
        <v>9574.6990000000005</v>
      </c>
      <c r="BB853" s="11">
        <v>9207.6409999999996</v>
      </c>
      <c r="BC853" s="11">
        <v>8723.0490000000009</v>
      </c>
      <c r="BD853" s="11">
        <v>8173.19</v>
      </c>
      <c r="BE853" s="11">
        <v>6127.4639999999999</v>
      </c>
      <c r="BF853" s="11">
        <v>4336.1610000000001</v>
      </c>
      <c r="BG853" s="11">
        <v>3674.1770000000001</v>
      </c>
      <c r="BH853" s="37">
        <v>9207.6409999999996</v>
      </c>
      <c r="BI853" s="11">
        <v>69.802480000000003</v>
      </c>
      <c r="BJ853" s="11">
        <v>69.341989999999996</v>
      </c>
      <c r="BK853" s="11">
        <v>68.265110000000007</v>
      </c>
      <c r="BL853" s="11">
        <v>67.066950000000006</v>
      </c>
      <c r="BM853" s="11">
        <v>66.416309999999996</v>
      </c>
      <c r="BN853" s="11">
        <v>65.973190000000002</v>
      </c>
      <c r="BO853" s="11">
        <v>64.817440000000005</v>
      </c>
      <c r="BP853" s="11">
        <v>65.422690000000003</v>
      </c>
      <c r="BQ853" s="11">
        <v>68.915949999999995</v>
      </c>
      <c r="BR853" s="11">
        <v>72.584400000000002</v>
      </c>
      <c r="BS853" s="11">
        <v>76.008510000000001</v>
      </c>
      <c r="BT853" s="11">
        <v>78.317019999999999</v>
      </c>
      <c r="BU853" s="11">
        <v>79.525540000000007</v>
      </c>
      <c r="BV853" s="11">
        <v>80.787229999999994</v>
      </c>
      <c r="BW853" s="11">
        <v>81.516310000000004</v>
      </c>
      <c r="BX853" s="11">
        <v>81.347520000000003</v>
      </c>
      <c r="BY853" s="11">
        <v>80.999290000000002</v>
      </c>
      <c r="BZ853" s="11">
        <v>79.374470000000002</v>
      </c>
      <c r="CA853" s="11">
        <v>76.60284</v>
      </c>
      <c r="CB853" s="11">
        <v>74.702129999999997</v>
      </c>
      <c r="CC853" s="11">
        <v>73.572339999999997</v>
      </c>
      <c r="CD853" s="11">
        <v>72.723470000000006</v>
      </c>
      <c r="CE853" s="11">
        <v>71.679860000000005</v>
      </c>
      <c r="CF853" s="11">
        <v>70.818860000000001</v>
      </c>
      <c r="CG853" s="11">
        <v>360.24919999999997</v>
      </c>
      <c r="CH853" s="11">
        <v>329.30329999999998</v>
      </c>
      <c r="CI853" s="11">
        <v>325.81939999999997</v>
      </c>
      <c r="CJ853" s="11">
        <v>290.37369999999999</v>
      </c>
      <c r="CK853" s="11">
        <v>256.00839999999999</v>
      </c>
      <c r="CL853" s="11">
        <v>208.08850000000001</v>
      </c>
      <c r="CM853" s="11">
        <v>185.98480000000001</v>
      </c>
      <c r="CN853" s="11">
        <v>203.90649999999999</v>
      </c>
      <c r="CO853" s="11">
        <v>222.07749999999999</v>
      </c>
      <c r="CP853" s="11">
        <v>259.81580000000002</v>
      </c>
      <c r="CQ853" s="11">
        <v>281.55990000000003</v>
      </c>
      <c r="CR853" s="11">
        <v>313.12779999999998</v>
      </c>
      <c r="CS853" s="11">
        <v>324.16090000000003</v>
      </c>
      <c r="CT853" s="11">
        <v>334.58260000000001</v>
      </c>
      <c r="CU853" s="11">
        <v>410.6934</v>
      </c>
      <c r="CV853" s="11">
        <v>544.99990000000003</v>
      </c>
      <c r="CW853" s="11">
        <v>602.91849999999999</v>
      </c>
      <c r="CX853" s="11">
        <v>582.22379999999998</v>
      </c>
      <c r="CY853" s="11">
        <v>658.21109999999999</v>
      </c>
      <c r="CZ853" s="11">
        <v>437.46559999999999</v>
      </c>
      <c r="DA853" s="11">
        <v>412.40649999999999</v>
      </c>
      <c r="DB853" s="11">
        <v>457.05549999999999</v>
      </c>
      <c r="DC853" s="11">
        <v>583.7713</v>
      </c>
      <c r="DD853" s="11">
        <v>476.30309999999997</v>
      </c>
      <c r="DE853" s="37">
        <v>658.21109999999999</v>
      </c>
      <c r="DF853" s="11">
        <f t="shared" si="42"/>
        <v>19</v>
      </c>
      <c r="DG853" s="11">
        <f t="shared" si="43"/>
        <v>19</v>
      </c>
      <c r="DH853" s="20">
        <f t="shared" ca="1" si="44"/>
        <v>1545.0779999999995</v>
      </c>
      <c r="DI853" s="11">
        <v>0</v>
      </c>
    </row>
    <row r="854" spans="1:113" x14ac:dyDescent="0.25">
      <c r="A854" s="11" t="s">
        <v>57</v>
      </c>
      <c r="B854" s="11" t="s">
        <v>56</v>
      </c>
      <c r="C854" s="11" t="s">
        <v>56</v>
      </c>
      <c r="D854" s="11" t="s">
        <v>56</v>
      </c>
      <c r="E854" s="11" t="s">
        <v>56</v>
      </c>
      <c r="F854" s="11" t="s">
        <v>111</v>
      </c>
      <c r="G854" s="11" t="s">
        <v>173</v>
      </c>
      <c r="H854" s="1">
        <v>42285</v>
      </c>
      <c r="I854" s="11">
        <v>19</v>
      </c>
      <c r="J854" s="11">
        <v>19</v>
      </c>
      <c r="K854" s="11">
        <v>6971.0469999999996</v>
      </c>
      <c r="L854" s="11">
        <v>6810.2370000000001</v>
      </c>
      <c r="M854" s="11">
        <v>6859.4009999999998</v>
      </c>
      <c r="N854" s="11">
        <v>7052.8389999999999</v>
      </c>
      <c r="O854" s="11">
        <v>7682.1719999999996</v>
      </c>
      <c r="P854" s="11">
        <v>8352.6689999999999</v>
      </c>
      <c r="Q854" s="11">
        <v>9192.5300000000007</v>
      </c>
      <c r="R854" s="11">
        <v>11006.03</v>
      </c>
      <c r="S854" s="11">
        <v>13666.6</v>
      </c>
      <c r="T854" s="11">
        <v>16130.52</v>
      </c>
      <c r="U854" s="11">
        <v>17006.28</v>
      </c>
      <c r="V854" s="11">
        <v>18191.68</v>
      </c>
      <c r="W854" s="11">
        <v>19420.939999999999</v>
      </c>
      <c r="X854" s="11">
        <v>20246.27</v>
      </c>
      <c r="Y854" s="11">
        <v>20737.41</v>
      </c>
      <c r="Z854" s="11">
        <v>21078.07</v>
      </c>
      <c r="AA854" s="11">
        <v>21637.77</v>
      </c>
      <c r="AB854" s="11">
        <v>21223.13</v>
      </c>
      <c r="AC854" s="11">
        <v>16646.400000000001</v>
      </c>
      <c r="AD854" s="11">
        <v>20049.46</v>
      </c>
      <c r="AE854" s="11">
        <v>18620.2</v>
      </c>
      <c r="AF854" s="11">
        <v>13275.15</v>
      </c>
      <c r="AG854" s="11">
        <v>9036.0930000000008</v>
      </c>
      <c r="AH854" s="11">
        <v>7558.4080000000004</v>
      </c>
      <c r="AI854" s="37">
        <v>16646.400000000001</v>
      </c>
      <c r="AJ854" s="11">
        <v>7014.98</v>
      </c>
      <c r="AK854" s="11">
        <v>6899.9309999999996</v>
      </c>
      <c r="AL854" s="11">
        <v>6970.84</v>
      </c>
      <c r="AM854" s="11">
        <v>7031.9089999999997</v>
      </c>
      <c r="AN854" s="11">
        <v>7660.808</v>
      </c>
      <c r="AO854" s="11">
        <v>8371.5010000000002</v>
      </c>
      <c r="AP854" s="11">
        <v>9263.643</v>
      </c>
      <c r="AQ854" s="11">
        <v>11078.84</v>
      </c>
      <c r="AR854" s="11">
        <v>13599.21</v>
      </c>
      <c r="AS854" s="11">
        <v>16068.19</v>
      </c>
      <c r="AT854" s="11">
        <v>17069.009999999998</v>
      </c>
      <c r="AU854" s="11">
        <v>18281.34</v>
      </c>
      <c r="AV854" s="11">
        <v>19570.32</v>
      </c>
      <c r="AW854" s="11">
        <v>20314.47</v>
      </c>
      <c r="AX854" s="11">
        <v>20979.22</v>
      </c>
      <c r="AY854" s="11">
        <v>21583.54</v>
      </c>
      <c r="AZ854" s="11">
        <v>21825.7</v>
      </c>
      <c r="BA854" s="11">
        <v>21360.32</v>
      </c>
      <c r="BB854" s="11">
        <v>20783.21</v>
      </c>
      <c r="BC854" s="11">
        <v>19606.23</v>
      </c>
      <c r="BD854" s="11">
        <v>18199.03</v>
      </c>
      <c r="BE854" s="11">
        <v>13224.68</v>
      </c>
      <c r="BF854" s="11">
        <v>9051.4419999999991</v>
      </c>
      <c r="BG854" s="11">
        <v>7535.3959999999997</v>
      </c>
      <c r="BH854" s="37">
        <v>20783.21</v>
      </c>
      <c r="BI854" s="11">
        <v>67.793859999999995</v>
      </c>
      <c r="BJ854" s="11">
        <v>67.072599999999994</v>
      </c>
      <c r="BK854" s="11">
        <v>66.367459999999994</v>
      </c>
      <c r="BL854" s="11">
        <v>65.84402</v>
      </c>
      <c r="BM854" s="11">
        <v>65.384249999999994</v>
      </c>
      <c r="BN854" s="11">
        <v>65.465850000000003</v>
      </c>
      <c r="BO854" s="11">
        <v>65.816879999999998</v>
      </c>
      <c r="BP854" s="11">
        <v>66.614019999999996</v>
      </c>
      <c r="BQ854" s="11">
        <v>69.607879999999994</v>
      </c>
      <c r="BR854" s="11">
        <v>74.508229999999998</v>
      </c>
      <c r="BS854" s="11">
        <v>79.19614</v>
      </c>
      <c r="BT854" s="11">
        <v>83.389070000000004</v>
      </c>
      <c r="BU854" s="11">
        <v>86.097750000000005</v>
      </c>
      <c r="BV854" s="11">
        <v>87.010930000000002</v>
      </c>
      <c r="BW854" s="11">
        <v>87.682310000000001</v>
      </c>
      <c r="BX854" s="11">
        <v>88.247590000000002</v>
      </c>
      <c r="BY854" s="11">
        <v>87.905779999999993</v>
      </c>
      <c r="BZ854" s="11">
        <v>85.922190000000001</v>
      </c>
      <c r="CA854" s="11">
        <v>82.882320000000007</v>
      </c>
      <c r="CB854" s="11">
        <v>79.995819999999995</v>
      </c>
      <c r="CC854" s="11">
        <v>78.192279999999997</v>
      </c>
      <c r="CD854" s="11">
        <v>76.712860000000006</v>
      </c>
      <c r="CE854" s="11">
        <v>75.537880000000001</v>
      </c>
      <c r="CF854" s="11">
        <v>74.15061</v>
      </c>
      <c r="CG854" s="11">
        <v>1477.5630000000001</v>
      </c>
      <c r="CH854" s="11">
        <v>1306.9929999999999</v>
      </c>
      <c r="CI854" s="11">
        <v>1222.8879999999999</v>
      </c>
      <c r="CJ854" s="11">
        <v>1106.096</v>
      </c>
      <c r="CK854" s="11">
        <v>896.40639999999996</v>
      </c>
      <c r="CL854" s="11">
        <v>630.5684</v>
      </c>
      <c r="CM854" s="11">
        <v>621.61379999999997</v>
      </c>
      <c r="CN854" s="11">
        <v>595.12869999999998</v>
      </c>
      <c r="CO854" s="11">
        <v>699.74069999999995</v>
      </c>
      <c r="CP854" s="11">
        <v>944.18520000000001</v>
      </c>
      <c r="CQ854" s="11">
        <v>1274.509</v>
      </c>
      <c r="CR854" s="11">
        <v>1498.8779999999999</v>
      </c>
      <c r="CS854" s="11">
        <v>1638.181</v>
      </c>
      <c r="CT854" s="11">
        <v>1717.222</v>
      </c>
      <c r="CU854" s="11">
        <v>1962.7429999999999</v>
      </c>
      <c r="CV854" s="11">
        <v>2485.4810000000002</v>
      </c>
      <c r="CW854" s="11">
        <v>2759.3449999999998</v>
      </c>
      <c r="CX854" s="11">
        <v>2708.5059999999999</v>
      </c>
      <c r="CY854" s="11">
        <v>2735.5790000000002</v>
      </c>
      <c r="CZ854" s="11">
        <v>1693.472</v>
      </c>
      <c r="DA854" s="11">
        <v>1673.6279999999999</v>
      </c>
      <c r="DB854" s="11">
        <v>1775.7650000000001</v>
      </c>
      <c r="DC854" s="11">
        <v>2066.5949999999998</v>
      </c>
      <c r="DD854" s="11">
        <v>1960.385</v>
      </c>
      <c r="DE854" s="37">
        <v>2735.5790000000002</v>
      </c>
      <c r="DF854" s="11">
        <f t="shared" si="42"/>
        <v>19</v>
      </c>
      <c r="DG854" s="11">
        <f t="shared" si="43"/>
        <v>19</v>
      </c>
      <c r="DH854" s="20">
        <f t="shared" ca="1" si="44"/>
        <v>4136.8099999999977</v>
      </c>
      <c r="DI854" s="11">
        <v>0</v>
      </c>
    </row>
    <row r="855" spans="1:113" x14ac:dyDescent="0.25">
      <c r="A855" s="11" t="s">
        <v>57</v>
      </c>
      <c r="B855" s="11" t="s">
        <v>56</v>
      </c>
      <c r="C855" s="11" t="s">
        <v>56</v>
      </c>
      <c r="D855" s="11" t="s">
        <v>56</v>
      </c>
      <c r="E855" s="11" t="s">
        <v>56</v>
      </c>
      <c r="F855" s="11" t="s">
        <v>111</v>
      </c>
      <c r="G855" s="11" t="s">
        <v>173</v>
      </c>
      <c r="H855" s="1">
        <v>42286</v>
      </c>
      <c r="I855" s="11">
        <v>17</v>
      </c>
      <c r="J855" s="11">
        <v>19</v>
      </c>
      <c r="K855" s="11">
        <v>3957.4430000000002</v>
      </c>
      <c r="L855" s="11">
        <v>3832.9090000000001</v>
      </c>
      <c r="M855" s="11">
        <v>3856.8960000000002</v>
      </c>
      <c r="N855" s="11">
        <v>3994.1819999999998</v>
      </c>
      <c r="O855" s="11">
        <v>4267.6030000000001</v>
      </c>
      <c r="P855" s="11">
        <v>4756.0190000000002</v>
      </c>
      <c r="Q855" s="11">
        <v>5326.9639999999999</v>
      </c>
      <c r="R855" s="11">
        <v>6493.6049999999996</v>
      </c>
      <c r="S855" s="11">
        <v>8379.4590000000007</v>
      </c>
      <c r="T855" s="11">
        <v>9948.8940000000002</v>
      </c>
      <c r="U855" s="11">
        <v>10752.34</v>
      </c>
      <c r="V855" s="11">
        <v>11661.67</v>
      </c>
      <c r="W855" s="11">
        <v>12335.52</v>
      </c>
      <c r="X855" s="11">
        <v>12820.21</v>
      </c>
      <c r="Y855" s="11">
        <v>13298.06</v>
      </c>
      <c r="Z855" s="11">
        <v>13550.91</v>
      </c>
      <c r="AA855" s="11">
        <v>10825.99</v>
      </c>
      <c r="AB855" s="11">
        <v>10874.15</v>
      </c>
      <c r="AC855" s="11">
        <v>10566.42</v>
      </c>
      <c r="AD855" s="11">
        <v>12344.31</v>
      </c>
      <c r="AE855" s="11">
        <v>11186.13</v>
      </c>
      <c r="AF855" s="11">
        <v>7858.5559999999996</v>
      </c>
      <c r="AG855" s="11">
        <v>5499.1090000000004</v>
      </c>
      <c r="AH855" s="11">
        <v>4573.13</v>
      </c>
      <c r="AI855" s="37">
        <v>10755.52</v>
      </c>
      <c r="AJ855" s="11">
        <v>4003.944</v>
      </c>
      <c r="AK855" s="11">
        <v>3905.7420000000002</v>
      </c>
      <c r="AL855" s="11">
        <v>3930.886</v>
      </c>
      <c r="AM855" s="11">
        <v>4005.2139999999999</v>
      </c>
      <c r="AN855" s="11">
        <v>4269.2439999999997</v>
      </c>
      <c r="AO855" s="11">
        <v>4758.5039999999999</v>
      </c>
      <c r="AP855" s="11">
        <v>5385.1509999999998</v>
      </c>
      <c r="AQ855" s="11">
        <v>6543.0829999999996</v>
      </c>
      <c r="AR855" s="11">
        <v>8310.6959999999999</v>
      </c>
      <c r="AS855" s="11">
        <v>9884.8469999999998</v>
      </c>
      <c r="AT855" s="11">
        <v>10756.72</v>
      </c>
      <c r="AU855" s="11">
        <v>11671.62</v>
      </c>
      <c r="AV855" s="11">
        <v>12357.45</v>
      </c>
      <c r="AW855" s="11">
        <v>12793.41</v>
      </c>
      <c r="AX855" s="11">
        <v>13356.52</v>
      </c>
      <c r="AY855" s="11">
        <v>13484.31</v>
      </c>
      <c r="AZ855" s="11">
        <v>13287.5</v>
      </c>
      <c r="BA855" s="11">
        <v>13062.48</v>
      </c>
      <c r="BB855" s="11">
        <v>12548.13</v>
      </c>
      <c r="BC855" s="11">
        <v>11991.78</v>
      </c>
      <c r="BD855" s="11">
        <v>10917.46</v>
      </c>
      <c r="BE855" s="11">
        <v>7824.0050000000001</v>
      </c>
      <c r="BF855" s="11">
        <v>5540.7079999999996</v>
      </c>
      <c r="BG855" s="11">
        <v>4592.6880000000001</v>
      </c>
      <c r="BH855" s="37">
        <v>12963.85</v>
      </c>
      <c r="BI855" s="11">
        <v>72.705759999999998</v>
      </c>
      <c r="BJ855" s="11">
        <v>71.994770000000003</v>
      </c>
      <c r="BK855" s="11">
        <v>70.603470000000002</v>
      </c>
      <c r="BL855" s="11">
        <v>69.664000000000001</v>
      </c>
      <c r="BM855" s="11">
        <v>69.113650000000007</v>
      </c>
      <c r="BN855" s="11">
        <v>68.528239999999997</v>
      </c>
      <c r="BO855" s="11">
        <v>68.717830000000006</v>
      </c>
      <c r="BP855" s="11">
        <v>69.899060000000006</v>
      </c>
      <c r="BQ855" s="11">
        <v>73.831590000000006</v>
      </c>
      <c r="BR855" s="11">
        <v>79.042349999999999</v>
      </c>
      <c r="BS855" s="11">
        <v>85.387649999999994</v>
      </c>
      <c r="BT855" s="11">
        <v>91.158230000000003</v>
      </c>
      <c r="BU855" s="11">
        <v>93.692350000000005</v>
      </c>
      <c r="BV855" s="11">
        <v>95.292940000000002</v>
      </c>
      <c r="BW855" s="11">
        <v>95.564700000000002</v>
      </c>
      <c r="BX855" s="11">
        <v>94.831760000000003</v>
      </c>
      <c r="BY855" s="11">
        <v>94.398820000000001</v>
      </c>
      <c r="BZ855" s="11">
        <v>92.245289999999997</v>
      </c>
      <c r="CA855" s="11">
        <v>88.118229999999997</v>
      </c>
      <c r="CB855" s="11">
        <v>83.170590000000004</v>
      </c>
      <c r="CC855" s="11">
        <v>81.053529999999995</v>
      </c>
      <c r="CD855" s="11">
        <v>79.937060000000002</v>
      </c>
      <c r="CE855" s="11">
        <v>78.375889999999998</v>
      </c>
      <c r="CF855" s="11">
        <v>77.511759999999995</v>
      </c>
      <c r="CG855" s="11">
        <v>671.71910000000003</v>
      </c>
      <c r="CH855" s="11">
        <v>502.06459999999998</v>
      </c>
      <c r="CI855" s="11">
        <v>450.08100000000002</v>
      </c>
      <c r="CJ855" s="11">
        <v>407.74880000000002</v>
      </c>
      <c r="CK855" s="11">
        <v>359.12439999999998</v>
      </c>
      <c r="CL855" s="11">
        <v>279.50970000000001</v>
      </c>
      <c r="CM855" s="11">
        <v>256.3974</v>
      </c>
      <c r="CN855" s="11">
        <v>281.2552</v>
      </c>
      <c r="CO855" s="11">
        <v>298.84449999999998</v>
      </c>
      <c r="CP855" s="11">
        <v>380.13720000000001</v>
      </c>
      <c r="CQ855" s="11">
        <v>423.66250000000002</v>
      </c>
      <c r="CR855" s="11">
        <v>490.7226</v>
      </c>
      <c r="CS855" s="11">
        <v>517.59950000000003</v>
      </c>
      <c r="CT855" s="11">
        <v>545.32550000000003</v>
      </c>
      <c r="CU855" s="11">
        <v>607.12530000000004</v>
      </c>
      <c r="CV855" s="11">
        <v>940.96479999999997</v>
      </c>
      <c r="CW855" s="11">
        <v>924.80470000000003</v>
      </c>
      <c r="CX855" s="11">
        <v>695.81640000000004</v>
      </c>
      <c r="CY855" s="11">
        <v>736.48749999999995</v>
      </c>
      <c r="CZ855" s="11">
        <v>678.32129999999995</v>
      </c>
      <c r="DA855" s="11">
        <v>740.00980000000004</v>
      </c>
      <c r="DB855" s="11">
        <v>892.58299999999997</v>
      </c>
      <c r="DC855" s="11">
        <v>1045.713</v>
      </c>
      <c r="DD855" s="11">
        <v>937.20259999999996</v>
      </c>
      <c r="DE855" s="37">
        <v>768.51089999999999</v>
      </c>
      <c r="DF855" s="11">
        <f t="shared" si="42"/>
        <v>17</v>
      </c>
      <c r="DG855" s="11">
        <f t="shared" si="43"/>
        <v>19</v>
      </c>
      <c r="DH855" s="20">
        <f t="shared" ca="1" si="44"/>
        <v>2210.5166666666678</v>
      </c>
      <c r="DI855" s="11">
        <v>0</v>
      </c>
    </row>
    <row r="856" spans="1:113" x14ac:dyDescent="0.25">
      <c r="A856" s="11" t="s">
        <v>57</v>
      </c>
      <c r="B856" s="11" t="s">
        <v>56</v>
      </c>
      <c r="C856" s="11" t="s">
        <v>56</v>
      </c>
      <c r="D856" s="11" t="s">
        <v>56</v>
      </c>
      <c r="E856" s="11" t="s">
        <v>56</v>
      </c>
      <c r="F856" s="11" t="s">
        <v>111</v>
      </c>
      <c r="G856" s="11" t="s">
        <v>173</v>
      </c>
      <c r="H856" s="1">
        <v>42286</v>
      </c>
      <c r="I856" s="11">
        <v>18</v>
      </c>
      <c r="J856" s="11">
        <v>19</v>
      </c>
      <c r="K856" s="11">
        <v>2947.3580000000002</v>
      </c>
      <c r="L856" s="11">
        <v>2916.6610000000001</v>
      </c>
      <c r="M856" s="11">
        <v>2889.0749999999998</v>
      </c>
      <c r="N856" s="11">
        <v>3040.8739999999998</v>
      </c>
      <c r="O856" s="11">
        <v>3473.067</v>
      </c>
      <c r="P856" s="11">
        <v>3673.3670000000002</v>
      </c>
      <c r="Q856" s="11">
        <v>4057.77</v>
      </c>
      <c r="R856" s="11">
        <v>4892.8090000000002</v>
      </c>
      <c r="S856" s="11">
        <v>6337.8969999999999</v>
      </c>
      <c r="T856" s="11">
        <v>7453.3050000000003</v>
      </c>
      <c r="U856" s="11">
        <v>8033.3639999999996</v>
      </c>
      <c r="V856" s="11">
        <v>8736.5110000000004</v>
      </c>
      <c r="W856" s="11">
        <v>9234.6440000000002</v>
      </c>
      <c r="X856" s="11">
        <v>9694.5910000000003</v>
      </c>
      <c r="Y856" s="11">
        <v>9774.6859999999997</v>
      </c>
      <c r="Z856" s="11">
        <v>10017.25</v>
      </c>
      <c r="AA856" s="11">
        <v>10005.66</v>
      </c>
      <c r="AB856" s="11">
        <v>7177.5079999999998</v>
      </c>
      <c r="AC856" s="11">
        <v>7275.1670000000004</v>
      </c>
      <c r="AD856" s="11">
        <v>9318.3700000000008</v>
      </c>
      <c r="AE856" s="11">
        <v>8406.6319999999996</v>
      </c>
      <c r="AF856" s="11">
        <v>5848.36</v>
      </c>
      <c r="AG856" s="11">
        <v>3697.3119999999999</v>
      </c>
      <c r="AH856" s="11">
        <v>3015.4989999999998</v>
      </c>
      <c r="AI856" s="37">
        <v>7226.3379999999997</v>
      </c>
      <c r="AJ856" s="11">
        <v>2946.99</v>
      </c>
      <c r="AK856" s="11">
        <v>2938.819</v>
      </c>
      <c r="AL856" s="11">
        <v>2930.66</v>
      </c>
      <c r="AM856" s="11">
        <v>3010.67</v>
      </c>
      <c r="AN856" s="11">
        <v>3452.8359999999998</v>
      </c>
      <c r="AO856" s="11">
        <v>3687.547</v>
      </c>
      <c r="AP856" s="11">
        <v>4084.3429999999998</v>
      </c>
      <c r="AQ856" s="11">
        <v>4924.6390000000001</v>
      </c>
      <c r="AR856" s="11">
        <v>6337.0230000000001</v>
      </c>
      <c r="AS856" s="11">
        <v>7452.1949999999997</v>
      </c>
      <c r="AT856" s="11">
        <v>8078.098</v>
      </c>
      <c r="AU856" s="11">
        <v>8801.3919999999998</v>
      </c>
      <c r="AV856" s="11">
        <v>9341.3680000000004</v>
      </c>
      <c r="AW856" s="11">
        <v>9774.9940000000006</v>
      </c>
      <c r="AX856" s="11">
        <v>9934.8269999999993</v>
      </c>
      <c r="AY856" s="11">
        <v>10317.469999999999</v>
      </c>
      <c r="AZ856" s="11">
        <v>10295.11</v>
      </c>
      <c r="BA856" s="11">
        <v>9911.8320000000003</v>
      </c>
      <c r="BB856" s="11">
        <v>9657.2540000000008</v>
      </c>
      <c r="BC856" s="11">
        <v>9214.7659999999996</v>
      </c>
      <c r="BD856" s="11">
        <v>8252.9560000000001</v>
      </c>
      <c r="BE856" s="11">
        <v>5846.2330000000002</v>
      </c>
      <c r="BF856" s="11">
        <v>3685.4209999999998</v>
      </c>
      <c r="BG856" s="11">
        <v>2987.4229999999998</v>
      </c>
      <c r="BH856" s="37">
        <v>9830.5949999999993</v>
      </c>
      <c r="BI856" s="11">
        <v>75.064660000000003</v>
      </c>
      <c r="BJ856" s="11">
        <v>74.201729999999998</v>
      </c>
      <c r="BK856" s="11">
        <v>73.457070000000002</v>
      </c>
      <c r="BL856" s="11">
        <v>72.911199999999994</v>
      </c>
      <c r="BM856" s="11">
        <v>73.148420000000002</v>
      </c>
      <c r="BN856" s="11">
        <v>72.997739999999993</v>
      </c>
      <c r="BO856" s="11">
        <v>72.746840000000006</v>
      </c>
      <c r="BP856" s="11">
        <v>73.588269999999994</v>
      </c>
      <c r="BQ856" s="11">
        <v>78.512330000000006</v>
      </c>
      <c r="BR856" s="11">
        <v>84.62782</v>
      </c>
      <c r="BS856" s="11">
        <v>90.718050000000005</v>
      </c>
      <c r="BT856" s="11">
        <v>95.321809999999999</v>
      </c>
      <c r="BU856" s="11">
        <v>97.626310000000004</v>
      </c>
      <c r="BV856" s="11">
        <v>99.139849999999996</v>
      </c>
      <c r="BW856" s="11">
        <v>100.12860000000001</v>
      </c>
      <c r="BX856" s="11">
        <v>100.01130000000001</v>
      </c>
      <c r="BY856" s="11">
        <v>99.373679999999993</v>
      </c>
      <c r="BZ856" s="11">
        <v>97.280450000000002</v>
      </c>
      <c r="CA856" s="11">
        <v>93.493989999999997</v>
      </c>
      <c r="CB856" s="11">
        <v>89.866910000000004</v>
      </c>
      <c r="CC856" s="11">
        <v>86.957890000000006</v>
      </c>
      <c r="CD856" s="11">
        <v>84.4</v>
      </c>
      <c r="CE856" s="11">
        <v>82.569919999999996</v>
      </c>
      <c r="CF856" s="11">
        <v>80.755110000000002</v>
      </c>
      <c r="CG856" s="11">
        <v>1166.0999999999999</v>
      </c>
      <c r="CH856" s="11">
        <v>1026.586</v>
      </c>
      <c r="CI856" s="11">
        <v>969.70830000000001</v>
      </c>
      <c r="CJ856" s="11">
        <v>903.25940000000003</v>
      </c>
      <c r="CK856" s="11">
        <v>730.04219999999998</v>
      </c>
      <c r="CL856" s="11">
        <v>471.09769999999997</v>
      </c>
      <c r="CM856" s="11">
        <v>468.15780000000001</v>
      </c>
      <c r="CN856" s="11">
        <v>433.83969999999999</v>
      </c>
      <c r="CO856" s="11">
        <v>496.61900000000003</v>
      </c>
      <c r="CP856" s="11">
        <v>692.00620000000004</v>
      </c>
      <c r="CQ856" s="11">
        <v>1011.261</v>
      </c>
      <c r="CR856" s="11">
        <v>1205.527</v>
      </c>
      <c r="CS856" s="11">
        <v>1325.3810000000001</v>
      </c>
      <c r="CT856" s="11">
        <v>1390.375</v>
      </c>
      <c r="CU856" s="11">
        <v>1530.2159999999999</v>
      </c>
      <c r="CV856" s="11">
        <v>1895.2370000000001</v>
      </c>
      <c r="CW856" s="11">
        <v>2699.3629999999998</v>
      </c>
      <c r="CX856" s="11">
        <v>2633.087</v>
      </c>
      <c r="CY856" s="11">
        <v>1443.335</v>
      </c>
      <c r="CZ856" s="11">
        <v>1287.579</v>
      </c>
      <c r="DA856" s="11">
        <v>1285.4880000000001</v>
      </c>
      <c r="DB856" s="11">
        <v>1363.7919999999999</v>
      </c>
      <c r="DC856" s="11">
        <v>1642.241</v>
      </c>
      <c r="DD856" s="11">
        <v>1589.825</v>
      </c>
      <c r="DE856" s="37">
        <v>2174.335</v>
      </c>
      <c r="DF856" s="11">
        <f t="shared" si="42"/>
        <v>18</v>
      </c>
      <c r="DG856" s="11">
        <f t="shared" si="43"/>
        <v>19</v>
      </c>
      <c r="DH856" s="20">
        <f t="shared" ca="1" si="44"/>
        <v>2558.2055000000018</v>
      </c>
      <c r="DI856" s="11">
        <v>0</v>
      </c>
    </row>
    <row r="857" spans="1:113" x14ac:dyDescent="0.25">
      <c r="A857" s="11" t="s">
        <v>57</v>
      </c>
      <c r="B857" s="11" t="s">
        <v>56</v>
      </c>
      <c r="C857" s="11" t="s">
        <v>56</v>
      </c>
      <c r="D857" s="11" t="s">
        <v>56</v>
      </c>
      <c r="E857" s="11" t="s">
        <v>56</v>
      </c>
      <c r="F857" s="11" t="s">
        <v>111</v>
      </c>
      <c r="G857" s="11" t="s">
        <v>173</v>
      </c>
      <c r="H857" s="1">
        <v>42289</v>
      </c>
      <c r="I857" s="11">
        <v>16</v>
      </c>
      <c r="J857" s="11">
        <v>19</v>
      </c>
      <c r="K857" s="11">
        <v>581.28</v>
      </c>
      <c r="L857" s="11">
        <v>549.32000000000005</v>
      </c>
      <c r="M857" s="11">
        <v>564.16</v>
      </c>
      <c r="N857" s="11">
        <v>533.05999999999995</v>
      </c>
      <c r="O857" s="11">
        <v>518.22</v>
      </c>
      <c r="P857" s="11">
        <v>535.34</v>
      </c>
      <c r="Q857" s="11">
        <v>623.02</v>
      </c>
      <c r="R857" s="11">
        <v>712.1</v>
      </c>
      <c r="S857" s="11">
        <v>899.78</v>
      </c>
      <c r="T857" s="11">
        <v>1044.3800000000001</v>
      </c>
      <c r="U857" s="11">
        <v>1108.98</v>
      </c>
      <c r="V857" s="11">
        <v>1202.3</v>
      </c>
      <c r="W857" s="11">
        <v>1315.34</v>
      </c>
      <c r="X857" s="11">
        <v>1529</v>
      </c>
      <c r="Y857" s="11">
        <v>1611.38</v>
      </c>
      <c r="Z857" s="11">
        <v>1010.76</v>
      </c>
      <c r="AA857" s="11">
        <v>1085.26</v>
      </c>
      <c r="AB857" s="11">
        <v>1080.96</v>
      </c>
      <c r="AC857" s="11">
        <v>1176.3</v>
      </c>
      <c r="AD857" s="11">
        <v>1512.06</v>
      </c>
      <c r="AE857" s="11">
        <v>1394.42</v>
      </c>
      <c r="AF857" s="11">
        <v>1091.94</v>
      </c>
      <c r="AG857" s="11">
        <v>791.42</v>
      </c>
      <c r="AH857" s="11">
        <v>638.64</v>
      </c>
      <c r="AI857" s="37">
        <v>1088.32</v>
      </c>
      <c r="AJ857" s="11">
        <v>571.94190000000003</v>
      </c>
      <c r="AK857" s="11">
        <v>544.39009999999996</v>
      </c>
      <c r="AL857" s="11">
        <v>562.81129999999996</v>
      </c>
      <c r="AM857" s="11">
        <v>526.86659999999995</v>
      </c>
      <c r="AN857" s="11">
        <v>508.88740000000001</v>
      </c>
      <c r="AO857" s="11">
        <v>532.68359999999996</v>
      </c>
      <c r="AP857" s="11">
        <v>627.30920000000003</v>
      </c>
      <c r="AQ857" s="11">
        <v>724.80319999999995</v>
      </c>
      <c r="AR857" s="11">
        <v>894.58519999999999</v>
      </c>
      <c r="AS857" s="11">
        <v>1042.8630000000001</v>
      </c>
      <c r="AT857" s="11">
        <v>1125.3910000000001</v>
      </c>
      <c r="AU857" s="11">
        <v>1214.7280000000001</v>
      </c>
      <c r="AV857" s="11">
        <v>1321.2719999999999</v>
      </c>
      <c r="AW857" s="11">
        <v>1517.63</v>
      </c>
      <c r="AX857" s="11">
        <v>1493.808</v>
      </c>
      <c r="AY857" s="11">
        <v>1540.1869999999999</v>
      </c>
      <c r="AZ857" s="11">
        <v>1520.415</v>
      </c>
      <c r="BA857" s="11">
        <v>1416.7080000000001</v>
      </c>
      <c r="BB857" s="11">
        <v>1450.373</v>
      </c>
      <c r="BC857" s="11">
        <v>1439.846</v>
      </c>
      <c r="BD857" s="11">
        <v>1348.528</v>
      </c>
      <c r="BE857" s="11">
        <v>1070.9590000000001</v>
      </c>
      <c r="BF857" s="11">
        <v>797.92579999999998</v>
      </c>
      <c r="BG857" s="11">
        <v>638.38779999999997</v>
      </c>
      <c r="BH857" s="37">
        <v>1487.029</v>
      </c>
      <c r="BI857" s="11">
        <v>70.602400000000003</v>
      </c>
      <c r="BJ857" s="11">
        <v>69.667199999999994</v>
      </c>
      <c r="BK857" s="11">
        <v>68.688800000000001</v>
      </c>
      <c r="BL857" s="11">
        <v>67.405199999999994</v>
      </c>
      <c r="BM857" s="11">
        <v>66.0792</v>
      </c>
      <c r="BN857" s="11">
        <v>64.788799999999995</v>
      </c>
      <c r="BO857" s="11">
        <v>64.171999999999997</v>
      </c>
      <c r="BP857" s="11">
        <v>64.691199999999995</v>
      </c>
      <c r="BQ857" s="11">
        <v>68.299199999999999</v>
      </c>
      <c r="BR857" s="11">
        <v>73.256</v>
      </c>
      <c r="BS857" s="11">
        <v>78.195999999999998</v>
      </c>
      <c r="BT857" s="11">
        <v>82.1</v>
      </c>
      <c r="BU857" s="11">
        <v>85.468000000000004</v>
      </c>
      <c r="BV857" s="11">
        <v>88.036000000000001</v>
      </c>
      <c r="BW857" s="11">
        <v>90.18</v>
      </c>
      <c r="BX857" s="11">
        <v>91.468000000000004</v>
      </c>
      <c r="BY857" s="11">
        <v>91.04</v>
      </c>
      <c r="BZ857" s="11">
        <v>88.84</v>
      </c>
      <c r="CA857" s="11">
        <v>86.355999999999995</v>
      </c>
      <c r="CB857" s="11">
        <v>83.707999999999998</v>
      </c>
      <c r="CC857" s="11">
        <v>80.971999999999994</v>
      </c>
      <c r="CD857" s="11">
        <v>79.52</v>
      </c>
      <c r="CE857" s="11">
        <v>78.400000000000006</v>
      </c>
      <c r="CF857" s="11">
        <v>76.343999999999994</v>
      </c>
      <c r="CG857" s="11">
        <v>50.547469999999997</v>
      </c>
      <c r="CH857" s="11">
        <v>44.023690000000002</v>
      </c>
      <c r="CI857" s="11">
        <v>67.219819999999999</v>
      </c>
      <c r="CJ857" s="11">
        <v>43.139060000000001</v>
      </c>
      <c r="CK857" s="11">
        <v>31.279679999999999</v>
      </c>
      <c r="CL857" s="11">
        <v>24.214289999999998</v>
      </c>
      <c r="CM857" s="11">
        <v>28.665800000000001</v>
      </c>
      <c r="CN857" s="11">
        <v>31.276530000000001</v>
      </c>
      <c r="CO857" s="11">
        <v>24.8018</v>
      </c>
      <c r="CP857" s="11">
        <v>36.144910000000003</v>
      </c>
      <c r="CQ857" s="11">
        <v>45.994630000000001</v>
      </c>
      <c r="CR857" s="11">
        <v>66.548640000000006</v>
      </c>
      <c r="CS857" s="11">
        <v>70.992270000000005</v>
      </c>
      <c r="CT857" s="11">
        <v>66.101870000000005</v>
      </c>
      <c r="CU857" s="11">
        <v>107.04349999999999</v>
      </c>
      <c r="CV857" s="11">
        <v>111.6426</v>
      </c>
      <c r="CW857" s="11">
        <v>98.587429999999998</v>
      </c>
      <c r="CX857" s="11">
        <v>86.427570000000003</v>
      </c>
      <c r="CY857" s="11">
        <v>90.696619999999996</v>
      </c>
      <c r="CZ857" s="11">
        <v>75.011690000000002</v>
      </c>
      <c r="DA857" s="11">
        <v>69.354020000000006</v>
      </c>
      <c r="DB857" s="11">
        <v>51.172460000000001</v>
      </c>
      <c r="DC857" s="11">
        <v>55.92745</v>
      </c>
      <c r="DD857" s="11">
        <v>59.112749999999998</v>
      </c>
      <c r="DE857" s="37">
        <v>71.149969999999996</v>
      </c>
      <c r="DF857" s="11">
        <f t="shared" si="42"/>
        <v>16</v>
      </c>
      <c r="DG857" s="11">
        <f t="shared" si="43"/>
        <v>19</v>
      </c>
      <c r="DH857" s="20">
        <f t="shared" ca="1" si="44"/>
        <v>393.60074999999983</v>
      </c>
      <c r="DI857" s="11">
        <v>0</v>
      </c>
    </row>
    <row r="858" spans="1:113" x14ac:dyDescent="0.25">
      <c r="A858" s="11" t="s">
        <v>57</v>
      </c>
      <c r="B858" s="11" t="s">
        <v>56</v>
      </c>
      <c r="C858" s="11" t="s">
        <v>56</v>
      </c>
      <c r="D858" s="11" t="s">
        <v>56</v>
      </c>
      <c r="E858" s="11" t="s">
        <v>56</v>
      </c>
      <c r="F858" s="11" t="s">
        <v>111</v>
      </c>
      <c r="G858" s="11" t="s">
        <v>173</v>
      </c>
      <c r="H858" s="1">
        <v>42289</v>
      </c>
      <c r="I858" s="11">
        <v>17</v>
      </c>
      <c r="J858" s="11">
        <v>19</v>
      </c>
      <c r="K858" s="11">
        <v>6300.143</v>
      </c>
      <c r="L858" s="11">
        <v>6142.7179999999998</v>
      </c>
      <c r="M858" s="11">
        <v>6152.5870000000004</v>
      </c>
      <c r="N858" s="11">
        <v>6423.8180000000002</v>
      </c>
      <c r="O858" s="11">
        <v>7020.2730000000001</v>
      </c>
      <c r="P858" s="11">
        <v>7939.38</v>
      </c>
      <c r="Q858" s="11">
        <v>9270.9599999999991</v>
      </c>
      <c r="R858" s="11">
        <v>11302.89</v>
      </c>
      <c r="S858" s="11">
        <v>14384.06</v>
      </c>
      <c r="T858" s="11">
        <v>16900.740000000002</v>
      </c>
      <c r="U858" s="11">
        <v>17558.41</v>
      </c>
      <c r="V858" s="11">
        <v>18449.25</v>
      </c>
      <c r="W858" s="11">
        <v>19096.66</v>
      </c>
      <c r="X858" s="11">
        <v>19653.599999999999</v>
      </c>
      <c r="Y858" s="11">
        <v>20007.61</v>
      </c>
      <c r="Z858" s="11">
        <v>19705.080000000002</v>
      </c>
      <c r="AA858" s="11">
        <v>15389.46</v>
      </c>
      <c r="AB858" s="11">
        <v>15731.28</v>
      </c>
      <c r="AC858" s="11">
        <v>15873.06</v>
      </c>
      <c r="AD858" s="11">
        <v>19627.150000000001</v>
      </c>
      <c r="AE858" s="11">
        <v>17915.75</v>
      </c>
      <c r="AF858" s="11">
        <v>13044.82</v>
      </c>
      <c r="AG858" s="11">
        <v>8683.7289999999994</v>
      </c>
      <c r="AH858" s="11">
        <v>7505.8140000000003</v>
      </c>
      <c r="AI858" s="37">
        <v>15664.6</v>
      </c>
      <c r="AJ858" s="11">
        <v>6361.2240000000002</v>
      </c>
      <c r="AK858" s="11">
        <v>6240.3149999999996</v>
      </c>
      <c r="AL858" s="11">
        <v>6266.982</v>
      </c>
      <c r="AM858" s="11">
        <v>6412.3490000000002</v>
      </c>
      <c r="AN858" s="11">
        <v>7009.0749999999998</v>
      </c>
      <c r="AO858" s="11">
        <v>7966.5839999999998</v>
      </c>
      <c r="AP858" s="11">
        <v>9338.9359999999997</v>
      </c>
      <c r="AQ858" s="11">
        <v>11360.31</v>
      </c>
      <c r="AR858" s="11">
        <v>14323.73</v>
      </c>
      <c r="AS858" s="11">
        <v>16825.87</v>
      </c>
      <c r="AT858" s="11">
        <v>17580.099999999999</v>
      </c>
      <c r="AU858" s="11">
        <v>18510.3</v>
      </c>
      <c r="AV858" s="11">
        <v>19227.02</v>
      </c>
      <c r="AW858" s="11">
        <v>19725.62</v>
      </c>
      <c r="AX858" s="11">
        <v>20227.259999999998</v>
      </c>
      <c r="AY858" s="11">
        <v>19807.5</v>
      </c>
      <c r="AZ858" s="11">
        <v>20122.98</v>
      </c>
      <c r="BA858" s="11">
        <v>20018.23</v>
      </c>
      <c r="BB858" s="11">
        <v>19888.900000000001</v>
      </c>
      <c r="BC858" s="11">
        <v>19269.91</v>
      </c>
      <c r="BD858" s="11">
        <v>17559.830000000002</v>
      </c>
      <c r="BE858" s="11">
        <v>13023.57</v>
      </c>
      <c r="BF858" s="11">
        <v>8707.6119999999992</v>
      </c>
      <c r="BG858" s="11">
        <v>7492.2190000000001</v>
      </c>
      <c r="BH858" s="37">
        <v>20041.939999999999</v>
      </c>
      <c r="BI858" s="11">
        <v>75.669889999999995</v>
      </c>
      <c r="BJ858" s="11">
        <v>75.009050000000002</v>
      </c>
      <c r="BK858" s="11">
        <v>74.164320000000004</v>
      </c>
      <c r="BL858" s="11">
        <v>73.255859999999998</v>
      </c>
      <c r="BM858" s="11">
        <v>72.518280000000004</v>
      </c>
      <c r="BN858" s="11">
        <v>72.161689999999993</v>
      </c>
      <c r="BO858" s="11">
        <v>71.855270000000004</v>
      </c>
      <c r="BP858" s="11">
        <v>72.558059999999998</v>
      </c>
      <c r="BQ858" s="11">
        <v>76.684430000000006</v>
      </c>
      <c r="BR858" s="11">
        <v>81.136629999999997</v>
      </c>
      <c r="BS858" s="11">
        <v>84.297430000000006</v>
      </c>
      <c r="BT858" s="11">
        <v>86.795599999999993</v>
      </c>
      <c r="BU858" s="11">
        <v>88.335899999999995</v>
      </c>
      <c r="BV858" s="11">
        <v>89.611350000000002</v>
      </c>
      <c r="BW858" s="11">
        <v>90.345420000000004</v>
      </c>
      <c r="BX858" s="11">
        <v>90.302199999999999</v>
      </c>
      <c r="BY858" s="11">
        <v>89.918679999999995</v>
      </c>
      <c r="BZ858" s="11">
        <v>89.33663</v>
      </c>
      <c r="CA858" s="11">
        <v>87.936260000000004</v>
      </c>
      <c r="CB858" s="11">
        <v>85.825270000000003</v>
      </c>
      <c r="CC858" s="11">
        <v>83.716849999999994</v>
      </c>
      <c r="CD858" s="11">
        <v>82.289010000000005</v>
      </c>
      <c r="CE858" s="11">
        <v>81.347250000000003</v>
      </c>
      <c r="CF858" s="11">
        <v>80.143230000000003</v>
      </c>
      <c r="CG858" s="11">
        <v>1734.123</v>
      </c>
      <c r="CH858" s="11">
        <v>1544.068</v>
      </c>
      <c r="CI858" s="11">
        <v>1409.5219999999999</v>
      </c>
      <c r="CJ858" s="11">
        <v>1286.0440000000001</v>
      </c>
      <c r="CK858" s="11">
        <v>1037.6669999999999</v>
      </c>
      <c r="CL858" s="11">
        <v>719.16459999999995</v>
      </c>
      <c r="CM858" s="11">
        <v>690.25879999999995</v>
      </c>
      <c r="CN858" s="11">
        <v>661.85490000000004</v>
      </c>
      <c r="CO858" s="11">
        <v>780.97029999999995</v>
      </c>
      <c r="CP858" s="11">
        <v>1050.1880000000001</v>
      </c>
      <c r="CQ858" s="11">
        <v>1408.6420000000001</v>
      </c>
      <c r="CR858" s="11">
        <v>1653.441</v>
      </c>
      <c r="CS858" s="11">
        <v>1803.57</v>
      </c>
      <c r="CT858" s="11">
        <v>1910.498</v>
      </c>
      <c r="CU858" s="11">
        <v>2133.9070000000002</v>
      </c>
      <c r="CV858" s="11">
        <v>3273.915</v>
      </c>
      <c r="CW858" s="11">
        <v>3143.3440000000001</v>
      </c>
      <c r="CX858" s="11">
        <v>2304.5189999999998</v>
      </c>
      <c r="CY858" s="11">
        <v>2102.4569999999999</v>
      </c>
      <c r="CZ858" s="11">
        <v>1950.6320000000001</v>
      </c>
      <c r="DA858" s="11">
        <v>2078.7460000000001</v>
      </c>
      <c r="DB858" s="11">
        <v>2369.04</v>
      </c>
      <c r="DC858" s="11">
        <v>3117.6149999999998</v>
      </c>
      <c r="DD858" s="11">
        <v>2942.6819999999998</v>
      </c>
      <c r="DE858" s="37">
        <v>2657.2640000000001</v>
      </c>
      <c r="DF858" s="11">
        <f t="shared" si="42"/>
        <v>17</v>
      </c>
      <c r="DG858" s="11">
        <f t="shared" si="43"/>
        <v>19</v>
      </c>
      <c r="DH858" s="20">
        <f t="shared" ca="1" si="44"/>
        <v>4345.4366666666683</v>
      </c>
      <c r="DI858" s="11">
        <v>0</v>
      </c>
    </row>
    <row r="859" spans="1:113" x14ac:dyDescent="0.25">
      <c r="A859" s="11" t="s">
        <v>57</v>
      </c>
      <c r="B859" s="11" t="s">
        <v>56</v>
      </c>
      <c r="C859" s="11" t="s">
        <v>56</v>
      </c>
      <c r="D859" s="11" t="s">
        <v>56</v>
      </c>
      <c r="E859" s="11" t="s">
        <v>56</v>
      </c>
      <c r="F859" s="11" t="s">
        <v>111</v>
      </c>
      <c r="G859" s="11" t="s">
        <v>173</v>
      </c>
      <c r="H859" s="1">
        <v>42290</v>
      </c>
      <c r="I859" s="11">
        <v>16</v>
      </c>
      <c r="J859" s="11">
        <v>19</v>
      </c>
      <c r="K859" s="11">
        <v>3661.451</v>
      </c>
      <c r="L859" s="11">
        <v>3545.4839999999999</v>
      </c>
      <c r="M859" s="11">
        <v>3537.6709999999998</v>
      </c>
      <c r="N859" s="11">
        <v>3612.0329999999999</v>
      </c>
      <c r="O859" s="11">
        <v>4077.8159999999998</v>
      </c>
      <c r="P859" s="11">
        <v>4686.9440000000004</v>
      </c>
      <c r="Q859" s="11">
        <v>5553.9160000000002</v>
      </c>
      <c r="R859" s="11">
        <v>6575.4989999999998</v>
      </c>
      <c r="S859" s="11">
        <v>7660.2240000000002</v>
      </c>
      <c r="T859" s="11">
        <v>8853.9140000000007</v>
      </c>
      <c r="U859" s="11">
        <v>9113.9979999999996</v>
      </c>
      <c r="V859" s="11">
        <v>9469.73</v>
      </c>
      <c r="W859" s="11">
        <v>9734.7420000000002</v>
      </c>
      <c r="X859" s="11">
        <v>10171.83</v>
      </c>
      <c r="Y859" s="11">
        <v>10335.41</v>
      </c>
      <c r="Z859" s="11">
        <v>8403.6659999999993</v>
      </c>
      <c r="AA859" s="11">
        <v>8557.4689999999991</v>
      </c>
      <c r="AB859" s="11">
        <v>8284.89</v>
      </c>
      <c r="AC859" s="11">
        <v>8449.1509999999998</v>
      </c>
      <c r="AD859" s="11">
        <v>9910.9130000000005</v>
      </c>
      <c r="AE859" s="11">
        <v>9227.9560000000001</v>
      </c>
      <c r="AF859" s="11">
        <v>6742.7150000000001</v>
      </c>
      <c r="AG859" s="11">
        <v>4767.3549999999996</v>
      </c>
      <c r="AH859" s="11">
        <v>4093.5070000000001</v>
      </c>
      <c r="AI859" s="37">
        <v>8423.7939999999999</v>
      </c>
      <c r="AJ859" s="11">
        <v>3693.0459999999998</v>
      </c>
      <c r="AK859" s="11">
        <v>3602.38</v>
      </c>
      <c r="AL859" s="11">
        <v>3602.0259999999998</v>
      </c>
      <c r="AM859" s="11">
        <v>3626.0239999999999</v>
      </c>
      <c r="AN859" s="11">
        <v>4076.1039999999998</v>
      </c>
      <c r="AO859" s="11">
        <v>4685.7569999999996</v>
      </c>
      <c r="AP859" s="11">
        <v>5594.7879999999996</v>
      </c>
      <c r="AQ859" s="11">
        <v>6601.6189999999997</v>
      </c>
      <c r="AR859" s="11">
        <v>7630.1949999999997</v>
      </c>
      <c r="AS859" s="11">
        <v>8795.8379999999997</v>
      </c>
      <c r="AT859" s="11">
        <v>9104.7759999999998</v>
      </c>
      <c r="AU859" s="11">
        <v>9461.7880000000005</v>
      </c>
      <c r="AV859" s="11">
        <v>9741.4629999999997</v>
      </c>
      <c r="AW859" s="11">
        <v>10140.959999999999</v>
      </c>
      <c r="AX859" s="11">
        <v>9997.2890000000007</v>
      </c>
      <c r="AY859" s="11">
        <v>10601.58</v>
      </c>
      <c r="AZ859" s="11">
        <v>10398.98</v>
      </c>
      <c r="BA859" s="11">
        <v>9960.3960000000006</v>
      </c>
      <c r="BB859" s="11">
        <v>9958.5750000000007</v>
      </c>
      <c r="BC859" s="11">
        <v>9611.9860000000008</v>
      </c>
      <c r="BD859" s="11">
        <v>9008.26</v>
      </c>
      <c r="BE859" s="11">
        <v>6713.6540000000005</v>
      </c>
      <c r="BF859" s="11">
        <v>4804.62</v>
      </c>
      <c r="BG859" s="11">
        <v>4098.0990000000002</v>
      </c>
      <c r="BH859" s="37">
        <v>10232.52</v>
      </c>
      <c r="BI859" s="11">
        <v>78.36515</v>
      </c>
      <c r="BJ859" s="11">
        <v>77.179550000000006</v>
      </c>
      <c r="BK859" s="11">
        <v>77.090149999999994</v>
      </c>
      <c r="BL859" s="11">
        <v>77.051289999999995</v>
      </c>
      <c r="BM859" s="11">
        <v>77.354849999999999</v>
      </c>
      <c r="BN859" s="11">
        <v>77.148030000000006</v>
      </c>
      <c r="BO859" s="11">
        <v>76.518330000000006</v>
      </c>
      <c r="BP859" s="11">
        <v>76.502880000000005</v>
      </c>
      <c r="BQ859" s="11">
        <v>79.326520000000002</v>
      </c>
      <c r="BR859" s="11">
        <v>81.451520000000002</v>
      </c>
      <c r="BS859" s="11">
        <v>82.387879999999996</v>
      </c>
      <c r="BT859" s="11">
        <v>82.87576</v>
      </c>
      <c r="BU859" s="11">
        <v>83.768180000000001</v>
      </c>
      <c r="BV859" s="11">
        <v>84.322720000000004</v>
      </c>
      <c r="BW859" s="11">
        <v>84.431820000000002</v>
      </c>
      <c r="BX859" s="11">
        <v>84.042420000000007</v>
      </c>
      <c r="BY859" s="11">
        <v>83.245450000000005</v>
      </c>
      <c r="BZ859" s="11">
        <v>81.118179999999995</v>
      </c>
      <c r="CA859" s="11">
        <v>79.003780000000006</v>
      </c>
      <c r="CB859" s="11">
        <v>77.631060000000005</v>
      </c>
      <c r="CC859" s="11">
        <v>76.793180000000007</v>
      </c>
      <c r="CD859" s="11">
        <v>76.151510000000002</v>
      </c>
      <c r="CE859" s="11">
        <v>75.714389999999995</v>
      </c>
      <c r="CF859" s="11">
        <v>75.331819999999993</v>
      </c>
      <c r="CG859" s="11">
        <v>731.16700000000003</v>
      </c>
      <c r="CH859" s="11">
        <v>683.16330000000005</v>
      </c>
      <c r="CI859" s="11">
        <v>724.34500000000003</v>
      </c>
      <c r="CJ859" s="11">
        <v>795.36509999999998</v>
      </c>
      <c r="CK859" s="11">
        <v>822.18449999999996</v>
      </c>
      <c r="CL859" s="11">
        <v>574.6232</v>
      </c>
      <c r="CM859" s="11">
        <v>415.21469999999999</v>
      </c>
      <c r="CN859" s="11">
        <v>356.29680000000002</v>
      </c>
      <c r="CO859" s="11">
        <v>336.95330000000001</v>
      </c>
      <c r="CP859" s="11">
        <v>335.38400000000001</v>
      </c>
      <c r="CQ859" s="11">
        <v>344.79590000000002</v>
      </c>
      <c r="CR859" s="11">
        <v>376.41559999999998</v>
      </c>
      <c r="CS859" s="11">
        <v>392.20170000000002</v>
      </c>
      <c r="CT859" s="11">
        <v>413.74869999999999</v>
      </c>
      <c r="CU859" s="11">
        <v>662.04729999999995</v>
      </c>
      <c r="CV859" s="11">
        <v>689.76459999999997</v>
      </c>
      <c r="CW859" s="11">
        <v>615.68880000000001</v>
      </c>
      <c r="CX859" s="11">
        <v>529.14499999999998</v>
      </c>
      <c r="CY859" s="11">
        <v>515.41660000000002</v>
      </c>
      <c r="CZ859" s="11">
        <v>485.23779999999999</v>
      </c>
      <c r="DA859" s="11">
        <v>504.29250000000002</v>
      </c>
      <c r="DB859" s="11">
        <v>558.10069999999996</v>
      </c>
      <c r="DC859" s="11">
        <v>753.30870000000004</v>
      </c>
      <c r="DD859" s="11">
        <v>659.40660000000003</v>
      </c>
      <c r="DE859" s="37">
        <v>490.8877</v>
      </c>
      <c r="DF859" s="11">
        <f t="shared" si="42"/>
        <v>16</v>
      </c>
      <c r="DG859" s="11">
        <f t="shared" si="43"/>
        <v>19</v>
      </c>
      <c r="DH859" s="20">
        <f t="shared" ca="1" si="44"/>
        <v>1806.0887500000008</v>
      </c>
      <c r="DI859" s="11">
        <v>0</v>
      </c>
    </row>
    <row r="860" spans="1:113" x14ac:dyDescent="0.25">
      <c r="A860" s="11" t="s">
        <v>57</v>
      </c>
      <c r="B860" s="11" t="s">
        <v>56</v>
      </c>
      <c r="C860" s="11" t="s">
        <v>56</v>
      </c>
      <c r="D860" s="11" t="s">
        <v>56</v>
      </c>
      <c r="E860" s="11" t="s">
        <v>56</v>
      </c>
      <c r="F860" s="11" t="s">
        <v>111</v>
      </c>
      <c r="G860" s="11" t="s">
        <v>173</v>
      </c>
      <c r="H860" s="1">
        <v>42290</v>
      </c>
      <c r="I860" s="11">
        <v>17</v>
      </c>
      <c r="J860" s="11">
        <v>19</v>
      </c>
      <c r="K860" s="11">
        <v>3799.4490000000001</v>
      </c>
      <c r="L860" s="11">
        <v>3725.6289999999999</v>
      </c>
      <c r="M860" s="11">
        <v>3864.9630000000002</v>
      </c>
      <c r="N860" s="11">
        <v>4100.1109999999999</v>
      </c>
      <c r="O860" s="11">
        <v>4475.7049999999999</v>
      </c>
      <c r="P860" s="11">
        <v>5133.7370000000001</v>
      </c>
      <c r="Q860" s="11">
        <v>5629.1480000000001</v>
      </c>
      <c r="R860" s="11">
        <v>6543.5870000000004</v>
      </c>
      <c r="S860" s="11">
        <v>8060.1689999999999</v>
      </c>
      <c r="T860" s="11">
        <v>9288.1659999999993</v>
      </c>
      <c r="U860" s="11">
        <v>9616.2090000000007</v>
      </c>
      <c r="V860" s="11">
        <v>9929.41</v>
      </c>
      <c r="W860" s="11">
        <v>10082</v>
      </c>
      <c r="X860" s="11">
        <v>10350.700000000001</v>
      </c>
      <c r="Y860" s="11">
        <v>10760.17</v>
      </c>
      <c r="Z860" s="11">
        <v>10986.56</v>
      </c>
      <c r="AA860" s="11">
        <v>8284.4169999999995</v>
      </c>
      <c r="AB860" s="11">
        <v>8346.9060000000009</v>
      </c>
      <c r="AC860" s="11">
        <v>8252.0550000000003</v>
      </c>
      <c r="AD860" s="11">
        <v>10410.07</v>
      </c>
      <c r="AE860" s="11">
        <v>9801.4979999999996</v>
      </c>
      <c r="AF860" s="11">
        <v>6878.7460000000001</v>
      </c>
      <c r="AG860" s="11">
        <v>4550.1319999999996</v>
      </c>
      <c r="AH860" s="11">
        <v>3859.9140000000002</v>
      </c>
      <c r="AI860" s="37">
        <v>8294.4590000000007</v>
      </c>
      <c r="AJ860" s="11">
        <v>3816.0160000000001</v>
      </c>
      <c r="AK860" s="11">
        <v>3755.2719999999999</v>
      </c>
      <c r="AL860" s="11">
        <v>3903.9169999999999</v>
      </c>
      <c r="AM860" s="11">
        <v>4062.636</v>
      </c>
      <c r="AN860" s="11">
        <v>4450.1980000000003</v>
      </c>
      <c r="AO860" s="11">
        <v>5155.1949999999997</v>
      </c>
      <c r="AP860" s="11">
        <v>5651.0379999999996</v>
      </c>
      <c r="AQ860" s="11">
        <v>6576.3519999999999</v>
      </c>
      <c r="AR860" s="11">
        <v>8044.7520000000004</v>
      </c>
      <c r="AS860" s="11">
        <v>9271.7759999999998</v>
      </c>
      <c r="AT860" s="11">
        <v>9658.75</v>
      </c>
      <c r="AU860" s="11">
        <v>9998.1270000000004</v>
      </c>
      <c r="AV860" s="11">
        <v>10193.629999999999</v>
      </c>
      <c r="AW860" s="11">
        <v>10433.6</v>
      </c>
      <c r="AX860" s="11">
        <v>10922.43</v>
      </c>
      <c r="AY860" s="11">
        <v>11127.77</v>
      </c>
      <c r="AZ860" s="11">
        <v>11260.35</v>
      </c>
      <c r="BA860" s="11">
        <v>11015.97</v>
      </c>
      <c r="BB860" s="11">
        <v>10773.1</v>
      </c>
      <c r="BC860" s="11">
        <v>10272.48</v>
      </c>
      <c r="BD860" s="11">
        <v>9647.0859999999993</v>
      </c>
      <c r="BE860" s="11">
        <v>6899.2820000000002</v>
      </c>
      <c r="BF860" s="11">
        <v>4546.277</v>
      </c>
      <c r="BG860" s="11">
        <v>3835.3739999999998</v>
      </c>
      <c r="BH860" s="37">
        <v>11046.24</v>
      </c>
      <c r="BI860" s="11">
        <v>79.686189999999996</v>
      </c>
      <c r="BJ860" s="11">
        <v>79.176839999999999</v>
      </c>
      <c r="BK860" s="11">
        <v>78.392110000000002</v>
      </c>
      <c r="BL860" s="11">
        <v>78.068020000000004</v>
      </c>
      <c r="BM860" s="11">
        <v>77.650000000000006</v>
      </c>
      <c r="BN860" s="11">
        <v>76.834209999999999</v>
      </c>
      <c r="BO860" s="11">
        <v>76.081639999999993</v>
      </c>
      <c r="BP860" s="11">
        <v>76.333020000000005</v>
      </c>
      <c r="BQ860" s="11">
        <v>79.272369999999995</v>
      </c>
      <c r="BR860" s="11">
        <v>82.18289</v>
      </c>
      <c r="BS860" s="11">
        <v>84.706580000000002</v>
      </c>
      <c r="BT860" s="11">
        <v>86.451319999999996</v>
      </c>
      <c r="BU860" s="11">
        <v>88.267110000000002</v>
      </c>
      <c r="BV860" s="11">
        <v>89.013819999999996</v>
      </c>
      <c r="BW860" s="11">
        <v>90.209209999999999</v>
      </c>
      <c r="BX860" s="11">
        <v>89.872370000000004</v>
      </c>
      <c r="BY860" s="11">
        <v>88.664469999999994</v>
      </c>
      <c r="BZ860" s="11">
        <v>85.00394</v>
      </c>
      <c r="CA860" s="11">
        <v>80.980260000000001</v>
      </c>
      <c r="CB860" s="11">
        <v>78.222369999999998</v>
      </c>
      <c r="CC860" s="11">
        <v>76.800659999999993</v>
      </c>
      <c r="CD860" s="11">
        <v>75.998679999999993</v>
      </c>
      <c r="CE860" s="11">
        <v>75.24539</v>
      </c>
      <c r="CF860" s="11">
        <v>74.656580000000005</v>
      </c>
      <c r="CG860" s="11">
        <v>1653.558</v>
      </c>
      <c r="CH860" s="11">
        <v>1476.059</v>
      </c>
      <c r="CI860" s="11">
        <v>1332.7349999999999</v>
      </c>
      <c r="CJ860" s="11">
        <v>1224.8589999999999</v>
      </c>
      <c r="CK860" s="11">
        <v>972.25819999999999</v>
      </c>
      <c r="CL860" s="11">
        <v>605.55669999999998</v>
      </c>
      <c r="CM860" s="11">
        <v>575.93849999999998</v>
      </c>
      <c r="CN860" s="11">
        <v>477.52109999999999</v>
      </c>
      <c r="CO860" s="11">
        <v>552.82740000000001</v>
      </c>
      <c r="CP860" s="11">
        <v>750.51070000000004</v>
      </c>
      <c r="CQ860" s="11">
        <v>1068.4839999999999</v>
      </c>
      <c r="CR860" s="11">
        <v>1276.433</v>
      </c>
      <c r="CS860" s="11">
        <v>1406.1610000000001</v>
      </c>
      <c r="CT860" s="11">
        <v>1485.8589999999999</v>
      </c>
      <c r="CU860" s="11">
        <v>1672.0609999999999</v>
      </c>
      <c r="CV860" s="11">
        <v>2595.4140000000002</v>
      </c>
      <c r="CW860" s="11">
        <v>2459.8739999999998</v>
      </c>
      <c r="CX860" s="11">
        <v>1737.5440000000001</v>
      </c>
      <c r="CY860" s="11">
        <v>1492.404</v>
      </c>
      <c r="CZ860" s="11">
        <v>1327.508</v>
      </c>
      <c r="DA860" s="11">
        <v>1312.079</v>
      </c>
      <c r="DB860" s="11">
        <v>1368.6020000000001</v>
      </c>
      <c r="DC860" s="11">
        <v>1524.299</v>
      </c>
      <c r="DD860" s="11">
        <v>1491.0630000000001</v>
      </c>
      <c r="DE860" s="37">
        <v>2043.412</v>
      </c>
      <c r="DF860" s="11">
        <f t="shared" si="42"/>
        <v>17</v>
      </c>
      <c r="DG860" s="11">
        <f t="shared" si="43"/>
        <v>19</v>
      </c>
      <c r="DH860" s="20">
        <f t="shared" ca="1" si="44"/>
        <v>2722.0139999999992</v>
      </c>
      <c r="DI860" s="11">
        <v>0</v>
      </c>
    </row>
    <row r="861" spans="1:113" x14ac:dyDescent="0.25">
      <c r="A861" s="11" t="s">
        <v>57</v>
      </c>
      <c r="B861" s="11" t="s">
        <v>56</v>
      </c>
      <c r="C861" s="11" t="s">
        <v>56</v>
      </c>
      <c r="D861" s="11" t="s">
        <v>56</v>
      </c>
      <c r="E861" s="11" t="s">
        <v>56</v>
      </c>
      <c r="F861" s="11" t="s">
        <v>111</v>
      </c>
      <c r="G861" s="11" t="s">
        <v>173</v>
      </c>
      <c r="H861" s="1">
        <v>42291</v>
      </c>
      <c r="I861" s="11">
        <v>18</v>
      </c>
      <c r="J861" s="11">
        <v>19</v>
      </c>
      <c r="K861" s="11">
        <v>7669.8710000000001</v>
      </c>
      <c r="L861" s="11">
        <v>7510.9309999999996</v>
      </c>
      <c r="M861" s="11">
        <v>7479.8720000000003</v>
      </c>
      <c r="N861" s="11">
        <v>7915.2020000000002</v>
      </c>
      <c r="O861" s="11">
        <v>8783.3189999999995</v>
      </c>
      <c r="P861" s="11">
        <v>9846.5409999999993</v>
      </c>
      <c r="Q861" s="11">
        <v>11091.04</v>
      </c>
      <c r="R861" s="11">
        <v>13355.7</v>
      </c>
      <c r="S861" s="11">
        <v>16201.93</v>
      </c>
      <c r="T861" s="11">
        <v>18467.32</v>
      </c>
      <c r="U861" s="11">
        <v>18994.18</v>
      </c>
      <c r="V861" s="11">
        <v>19642.04</v>
      </c>
      <c r="W861" s="11">
        <v>20215.27</v>
      </c>
      <c r="X861" s="11">
        <v>20615.740000000002</v>
      </c>
      <c r="Y861" s="11">
        <v>20644.77</v>
      </c>
      <c r="Z861" s="11">
        <v>21109.46</v>
      </c>
      <c r="AA861" s="11">
        <v>21084.36</v>
      </c>
      <c r="AB861" s="11">
        <v>16324.72</v>
      </c>
      <c r="AC861" s="11">
        <v>16886.55</v>
      </c>
      <c r="AD861" s="11">
        <v>20443.939999999999</v>
      </c>
      <c r="AE861" s="11">
        <v>18937.939999999999</v>
      </c>
      <c r="AF861" s="11">
        <v>13545.51</v>
      </c>
      <c r="AG861" s="11">
        <v>9286.9830000000002</v>
      </c>
      <c r="AH861" s="11">
        <v>7776.2070000000003</v>
      </c>
      <c r="AI861" s="37">
        <v>16605.64</v>
      </c>
      <c r="AJ861" s="11">
        <v>7733.05</v>
      </c>
      <c r="AK861" s="11">
        <v>7613.38</v>
      </c>
      <c r="AL861" s="11">
        <v>7588.2510000000002</v>
      </c>
      <c r="AM861" s="11">
        <v>7898.8130000000001</v>
      </c>
      <c r="AN861" s="11">
        <v>8763.3510000000006</v>
      </c>
      <c r="AO861" s="11">
        <v>9862.0190000000002</v>
      </c>
      <c r="AP861" s="11">
        <v>11161.29</v>
      </c>
      <c r="AQ861" s="11">
        <v>13429.11</v>
      </c>
      <c r="AR861" s="11">
        <v>16130.79</v>
      </c>
      <c r="AS861" s="11">
        <v>18394.060000000001</v>
      </c>
      <c r="AT861" s="11">
        <v>19042.75</v>
      </c>
      <c r="AU861" s="11">
        <v>19716.82</v>
      </c>
      <c r="AV861" s="11">
        <v>20354.759999999998</v>
      </c>
      <c r="AW861" s="11">
        <v>20678.87</v>
      </c>
      <c r="AX861" s="11">
        <v>20867.599999999999</v>
      </c>
      <c r="AY861" s="11">
        <v>21579.88</v>
      </c>
      <c r="AZ861" s="11">
        <v>21300.32</v>
      </c>
      <c r="BA861" s="11">
        <v>21453.95</v>
      </c>
      <c r="BB861" s="11">
        <v>21229.61</v>
      </c>
      <c r="BC861" s="11">
        <v>19995.29</v>
      </c>
      <c r="BD861" s="11">
        <v>18525.11</v>
      </c>
      <c r="BE861" s="11">
        <v>13524.84</v>
      </c>
      <c r="BF861" s="11">
        <v>9337.2379999999994</v>
      </c>
      <c r="BG861" s="11">
        <v>7783.9470000000001</v>
      </c>
      <c r="BH861" s="37">
        <v>21455.39</v>
      </c>
      <c r="BI861" s="11">
        <v>74.368080000000006</v>
      </c>
      <c r="BJ861" s="11">
        <v>73.642489999999995</v>
      </c>
      <c r="BK861" s="11">
        <v>73.135000000000005</v>
      </c>
      <c r="BL861" s="11">
        <v>72.37285</v>
      </c>
      <c r="BM861" s="11">
        <v>71.807580000000002</v>
      </c>
      <c r="BN861" s="11">
        <v>71.634270000000001</v>
      </c>
      <c r="BO861" s="11">
        <v>71.674469999999999</v>
      </c>
      <c r="BP861" s="11">
        <v>72.271029999999996</v>
      </c>
      <c r="BQ861" s="11">
        <v>74.601820000000004</v>
      </c>
      <c r="BR861" s="11">
        <v>77.76755</v>
      </c>
      <c r="BS861" s="11">
        <v>80.538079999999994</v>
      </c>
      <c r="BT861" s="11">
        <v>82.414569999999998</v>
      </c>
      <c r="BU861" s="11">
        <v>83.505290000000002</v>
      </c>
      <c r="BV861" s="11">
        <v>84.075829999999996</v>
      </c>
      <c r="BW861" s="11">
        <v>84.350660000000005</v>
      </c>
      <c r="BX861" s="11">
        <v>84.228809999999996</v>
      </c>
      <c r="BY861" s="11">
        <v>83.112589999999997</v>
      </c>
      <c r="BZ861" s="11">
        <v>81.682119999999998</v>
      </c>
      <c r="CA861" s="11">
        <v>79.312910000000002</v>
      </c>
      <c r="CB861" s="11">
        <v>77.430199999999999</v>
      </c>
      <c r="CC861" s="11">
        <v>76.067210000000003</v>
      </c>
      <c r="CD861" s="11">
        <v>74.884410000000003</v>
      </c>
      <c r="CE861" s="11">
        <v>74.270489999999995</v>
      </c>
      <c r="CF861" s="11">
        <v>73.26397</v>
      </c>
      <c r="CG861" s="11">
        <v>1566.338</v>
      </c>
      <c r="CH861" s="11">
        <v>1486.231</v>
      </c>
      <c r="CI861" s="11">
        <v>1403.07</v>
      </c>
      <c r="CJ861" s="11">
        <v>1267.2739999999999</v>
      </c>
      <c r="CK861" s="11">
        <v>1020.769</v>
      </c>
      <c r="CL861" s="11">
        <v>701.90549999999996</v>
      </c>
      <c r="CM861" s="11">
        <v>655.7953</v>
      </c>
      <c r="CN861" s="11">
        <v>615.24490000000003</v>
      </c>
      <c r="CO861" s="11">
        <v>693.70569999999998</v>
      </c>
      <c r="CP861" s="11">
        <v>899.34739999999999</v>
      </c>
      <c r="CQ861" s="11">
        <v>1187.4110000000001</v>
      </c>
      <c r="CR861" s="11">
        <v>1405.816</v>
      </c>
      <c r="CS861" s="11">
        <v>1547.7860000000001</v>
      </c>
      <c r="CT861" s="11">
        <v>1651.45</v>
      </c>
      <c r="CU861" s="11">
        <v>1890.4659999999999</v>
      </c>
      <c r="CV861" s="11">
        <v>2413.9110000000001</v>
      </c>
      <c r="CW861" s="11">
        <v>3503.4360000000001</v>
      </c>
      <c r="CX861" s="11">
        <v>3444.4760000000001</v>
      </c>
      <c r="CY861" s="11">
        <v>1857.653</v>
      </c>
      <c r="CZ861" s="11">
        <v>1662.1320000000001</v>
      </c>
      <c r="DA861" s="11">
        <v>1639.066</v>
      </c>
      <c r="DB861" s="11">
        <v>1743.6510000000001</v>
      </c>
      <c r="DC861" s="11">
        <v>2021.883</v>
      </c>
      <c r="DD861" s="11">
        <v>1838.9169999999999</v>
      </c>
      <c r="DE861" s="37">
        <v>2852.5230000000001</v>
      </c>
      <c r="DF861" s="11">
        <f t="shared" si="42"/>
        <v>18</v>
      </c>
      <c r="DG861" s="11">
        <f t="shared" si="43"/>
        <v>19</v>
      </c>
      <c r="DH861" s="20">
        <f t="shared" ca="1" si="44"/>
        <v>4736.1450000000004</v>
      </c>
      <c r="DI861" s="11">
        <v>0</v>
      </c>
    </row>
    <row r="862" spans="1:113" x14ac:dyDescent="0.25">
      <c r="A862" s="11" t="s">
        <v>57</v>
      </c>
      <c r="B862" s="11" t="s">
        <v>56</v>
      </c>
      <c r="C862" s="11" t="s">
        <v>56</v>
      </c>
      <c r="D862" s="11" t="s">
        <v>56</v>
      </c>
      <c r="E862" s="11" t="s">
        <v>56</v>
      </c>
      <c r="F862" s="11" t="s">
        <v>111</v>
      </c>
      <c r="G862" s="11" t="s">
        <v>173</v>
      </c>
      <c r="H862" s="1">
        <v>42292</v>
      </c>
      <c r="I862" s="11">
        <v>18</v>
      </c>
      <c r="J862" s="11">
        <v>19</v>
      </c>
      <c r="K862" s="11">
        <v>6293.0439999999999</v>
      </c>
      <c r="L862" s="11">
        <v>6096.8360000000002</v>
      </c>
      <c r="M862" s="11">
        <v>6265.866</v>
      </c>
      <c r="N862" s="11">
        <v>6569.8980000000001</v>
      </c>
      <c r="O862" s="11">
        <v>7502.076</v>
      </c>
      <c r="P862" s="11">
        <v>8152.741</v>
      </c>
      <c r="Q862" s="11">
        <v>9197.6460000000006</v>
      </c>
      <c r="R862" s="11">
        <v>11121.07</v>
      </c>
      <c r="S862" s="11">
        <v>13456.64</v>
      </c>
      <c r="T862" s="11">
        <v>14938.97</v>
      </c>
      <c r="U862" s="11">
        <v>15107.41</v>
      </c>
      <c r="V862" s="11">
        <v>15595.05</v>
      </c>
      <c r="W862" s="11">
        <v>16019.54</v>
      </c>
      <c r="X862" s="11">
        <v>16398.439999999999</v>
      </c>
      <c r="Y862" s="11">
        <v>16730.73</v>
      </c>
      <c r="Z862" s="11">
        <v>17243.650000000001</v>
      </c>
      <c r="AA862" s="11">
        <v>17163.060000000001</v>
      </c>
      <c r="AB862" s="11">
        <v>13031.06</v>
      </c>
      <c r="AC862" s="11">
        <v>13505.03</v>
      </c>
      <c r="AD862" s="11">
        <v>16492.62</v>
      </c>
      <c r="AE862" s="11">
        <v>15420.32</v>
      </c>
      <c r="AF862" s="11">
        <v>11311.86</v>
      </c>
      <c r="AG862" s="11">
        <v>7643.8639999999996</v>
      </c>
      <c r="AH862" s="11">
        <v>6324.1459999999997</v>
      </c>
      <c r="AI862" s="37">
        <v>13268.05</v>
      </c>
      <c r="AJ862" s="11">
        <v>6330.1260000000002</v>
      </c>
      <c r="AK862" s="11">
        <v>6188.4179999999997</v>
      </c>
      <c r="AL862" s="11">
        <v>6373.8329999999996</v>
      </c>
      <c r="AM862" s="11">
        <v>6573.2079999999996</v>
      </c>
      <c r="AN862" s="11">
        <v>7504.2960000000003</v>
      </c>
      <c r="AO862" s="11">
        <v>8164.8739999999998</v>
      </c>
      <c r="AP862" s="11">
        <v>9250.3080000000009</v>
      </c>
      <c r="AQ862" s="11">
        <v>11166.56</v>
      </c>
      <c r="AR862" s="11">
        <v>13385.27</v>
      </c>
      <c r="AS862" s="11">
        <v>14876</v>
      </c>
      <c r="AT862" s="11">
        <v>15155.56</v>
      </c>
      <c r="AU862" s="11">
        <v>15657.89</v>
      </c>
      <c r="AV862" s="11">
        <v>16128.03</v>
      </c>
      <c r="AW862" s="11">
        <v>16453.509999999998</v>
      </c>
      <c r="AX862" s="11">
        <v>16922.580000000002</v>
      </c>
      <c r="AY862" s="11">
        <v>17631.939999999999</v>
      </c>
      <c r="AZ862" s="11">
        <v>17260.05</v>
      </c>
      <c r="BA862" s="11">
        <v>17280.72</v>
      </c>
      <c r="BB862" s="11">
        <v>17113.88</v>
      </c>
      <c r="BC862" s="11">
        <v>16115.04</v>
      </c>
      <c r="BD862" s="11">
        <v>15026.13</v>
      </c>
      <c r="BE862" s="11">
        <v>11242.08</v>
      </c>
      <c r="BF862" s="11">
        <v>7682.2290000000003</v>
      </c>
      <c r="BG862" s="11">
        <v>6322.7709999999997</v>
      </c>
      <c r="BH862" s="37">
        <v>17286.509999999998</v>
      </c>
      <c r="BI862" s="11">
        <v>72.541529999999995</v>
      </c>
      <c r="BJ862" s="11">
        <v>71.667429999999996</v>
      </c>
      <c r="BK862" s="11">
        <v>71.025599999999997</v>
      </c>
      <c r="BL862" s="11">
        <v>71.038430000000005</v>
      </c>
      <c r="BM862" s="11">
        <v>71.174980000000005</v>
      </c>
      <c r="BN862" s="11">
        <v>71.123059999999995</v>
      </c>
      <c r="BO862" s="11">
        <v>70.77261</v>
      </c>
      <c r="BP862" s="11">
        <v>70.789730000000006</v>
      </c>
      <c r="BQ862" s="11">
        <v>71.678960000000004</v>
      </c>
      <c r="BR862" s="11">
        <v>72.983990000000006</v>
      </c>
      <c r="BS862" s="11">
        <v>74.33717</v>
      </c>
      <c r="BT862" s="11">
        <v>75.922219999999996</v>
      </c>
      <c r="BU862" s="11">
        <v>77.356319999999997</v>
      </c>
      <c r="BV862" s="11">
        <v>79.090419999999995</v>
      </c>
      <c r="BW862" s="11">
        <v>79.500770000000003</v>
      </c>
      <c r="BX862" s="11">
        <v>79.385059999999996</v>
      </c>
      <c r="BY862" s="11">
        <v>77.717740000000006</v>
      </c>
      <c r="BZ862" s="11">
        <v>75.933220000000006</v>
      </c>
      <c r="CA862" s="11">
        <v>73.408280000000005</v>
      </c>
      <c r="CB862" s="11">
        <v>71.979389999999995</v>
      </c>
      <c r="CC862" s="11">
        <v>71.278350000000003</v>
      </c>
      <c r="CD862" s="11">
        <v>70.788619999999995</v>
      </c>
      <c r="CE862" s="11">
        <v>70.242990000000006</v>
      </c>
      <c r="CF862" s="11">
        <v>69.929000000000002</v>
      </c>
      <c r="CG862" s="11">
        <v>1082.885</v>
      </c>
      <c r="CH862" s="11">
        <v>978.03330000000005</v>
      </c>
      <c r="CI862" s="11">
        <v>931.11630000000002</v>
      </c>
      <c r="CJ862" s="11">
        <v>819.15200000000004</v>
      </c>
      <c r="CK862" s="11">
        <v>646.44899999999996</v>
      </c>
      <c r="CL862" s="11">
        <v>512.99670000000003</v>
      </c>
      <c r="CM862" s="11">
        <v>470.8954</v>
      </c>
      <c r="CN862" s="11">
        <v>462.66809999999998</v>
      </c>
      <c r="CO862" s="11">
        <v>536.66869999999994</v>
      </c>
      <c r="CP862" s="11">
        <v>671.89430000000004</v>
      </c>
      <c r="CQ862" s="11">
        <v>781.67660000000001</v>
      </c>
      <c r="CR862" s="11">
        <v>890.00419999999997</v>
      </c>
      <c r="CS862" s="11">
        <v>964.52290000000005</v>
      </c>
      <c r="CT862" s="11">
        <v>1023.9160000000001</v>
      </c>
      <c r="CU862" s="11">
        <v>1174.7449999999999</v>
      </c>
      <c r="CV862" s="11">
        <v>1500.9659999999999</v>
      </c>
      <c r="CW862" s="11">
        <v>2388.8530000000001</v>
      </c>
      <c r="CX862" s="11">
        <v>2348.2930000000001</v>
      </c>
      <c r="CY862" s="11">
        <v>1375.335</v>
      </c>
      <c r="CZ862" s="11">
        <v>1270.194</v>
      </c>
      <c r="DA862" s="11">
        <v>1229.846</v>
      </c>
      <c r="DB862" s="11">
        <v>1274.9839999999999</v>
      </c>
      <c r="DC862" s="11">
        <v>1494.94</v>
      </c>
      <c r="DD862" s="11">
        <v>1348.5619999999999</v>
      </c>
      <c r="DE862" s="37">
        <v>2013.854</v>
      </c>
      <c r="DF862" s="11">
        <f t="shared" si="42"/>
        <v>18</v>
      </c>
      <c r="DG862" s="11">
        <f t="shared" si="43"/>
        <v>19</v>
      </c>
      <c r="DH862" s="20">
        <f t="shared" ca="1" si="44"/>
        <v>3929.2550000000028</v>
      </c>
      <c r="DI862" s="11">
        <v>0</v>
      </c>
    </row>
    <row r="863" spans="1:113" x14ac:dyDescent="0.25">
      <c r="A863" s="11" t="s">
        <v>57</v>
      </c>
      <c r="B863" s="11" t="s">
        <v>56</v>
      </c>
      <c r="C863" s="11" t="s">
        <v>56</v>
      </c>
      <c r="D863" s="11" t="s">
        <v>56</v>
      </c>
      <c r="E863" s="11" t="s">
        <v>56</v>
      </c>
      <c r="F863" s="11" t="s">
        <v>111</v>
      </c>
      <c r="G863" s="11" t="s">
        <v>173</v>
      </c>
      <c r="H863" s="1">
        <v>42292</v>
      </c>
      <c r="I863" s="11">
        <v>19</v>
      </c>
      <c r="J863" s="11">
        <v>19</v>
      </c>
      <c r="K863" s="11">
        <v>882.80560000000003</v>
      </c>
      <c r="L863" s="11">
        <v>754.11239999999998</v>
      </c>
      <c r="M863" s="11">
        <v>809.37360000000001</v>
      </c>
      <c r="N863" s="11">
        <v>872.30560000000003</v>
      </c>
      <c r="O863" s="11">
        <v>897.92</v>
      </c>
      <c r="P863" s="11">
        <v>951.88959999999997</v>
      </c>
      <c r="Q863" s="11">
        <v>1142.085</v>
      </c>
      <c r="R863" s="11">
        <v>1514.0260000000001</v>
      </c>
      <c r="S863" s="11">
        <v>1917.93</v>
      </c>
      <c r="T863" s="11">
        <v>2080.078</v>
      </c>
      <c r="U863" s="11">
        <v>2124.7510000000002</v>
      </c>
      <c r="V863" s="11">
        <v>2214.848</v>
      </c>
      <c r="W863" s="11">
        <v>2287.1529999999998</v>
      </c>
      <c r="X863" s="11">
        <v>2299.096</v>
      </c>
      <c r="Y863" s="11">
        <v>2298.201</v>
      </c>
      <c r="Z863" s="11">
        <v>2296.1370000000002</v>
      </c>
      <c r="AA863" s="11">
        <v>2305.5619999999999</v>
      </c>
      <c r="AB863" s="11">
        <v>2259.41</v>
      </c>
      <c r="AC863" s="11">
        <v>1884.5909999999999</v>
      </c>
      <c r="AD863" s="11">
        <v>2141.4079999999999</v>
      </c>
      <c r="AE863" s="11">
        <v>2050.1689999999999</v>
      </c>
      <c r="AF863" s="11">
        <v>1343.559</v>
      </c>
      <c r="AG863" s="11">
        <v>891.1472</v>
      </c>
      <c r="AH863" s="11">
        <v>787.0752</v>
      </c>
      <c r="AI863" s="37">
        <v>1884.5909999999999</v>
      </c>
      <c r="AJ863" s="11">
        <v>892.14840000000004</v>
      </c>
      <c r="AK863" s="11">
        <v>763.44899999999996</v>
      </c>
      <c r="AL863" s="11">
        <v>825.56209999999999</v>
      </c>
      <c r="AM863" s="11">
        <v>862.4144</v>
      </c>
      <c r="AN863" s="11">
        <v>892.70929999999998</v>
      </c>
      <c r="AO863" s="11">
        <v>968.072</v>
      </c>
      <c r="AP863" s="11">
        <v>1152.914</v>
      </c>
      <c r="AQ863" s="11">
        <v>1522.396</v>
      </c>
      <c r="AR863" s="11">
        <v>1907.838</v>
      </c>
      <c r="AS863" s="11">
        <v>2070.7890000000002</v>
      </c>
      <c r="AT863" s="11">
        <v>2131.8090000000002</v>
      </c>
      <c r="AU863" s="11">
        <v>2232.931</v>
      </c>
      <c r="AV863" s="11">
        <v>2300.9549999999999</v>
      </c>
      <c r="AW863" s="11">
        <v>2302.7750000000001</v>
      </c>
      <c r="AX863" s="11">
        <v>2324.5309999999999</v>
      </c>
      <c r="AY863" s="11">
        <v>2342.9110000000001</v>
      </c>
      <c r="AZ863" s="11">
        <v>2342.98</v>
      </c>
      <c r="BA863" s="11">
        <v>2297.36</v>
      </c>
      <c r="BB863" s="11">
        <v>2259.1210000000001</v>
      </c>
      <c r="BC863" s="11">
        <v>2068.3679999999999</v>
      </c>
      <c r="BD863" s="11">
        <v>2023.2729999999999</v>
      </c>
      <c r="BE863" s="11">
        <v>1356.36</v>
      </c>
      <c r="BF863" s="11">
        <v>870.25409999999999</v>
      </c>
      <c r="BG863" s="11">
        <v>768.52340000000004</v>
      </c>
      <c r="BH863" s="37">
        <v>2259.1210000000001</v>
      </c>
      <c r="BI863" s="11">
        <v>71.563159999999996</v>
      </c>
      <c r="BJ863" s="11">
        <v>71.393950000000004</v>
      </c>
      <c r="BK863" s="11">
        <v>71.302639999999997</v>
      </c>
      <c r="BL863" s="11">
        <v>70.831580000000002</v>
      </c>
      <c r="BM863" s="11">
        <v>70.723690000000005</v>
      </c>
      <c r="BN863" s="11">
        <v>70.209209999999999</v>
      </c>
      <c r="BO863" s="11">
        <v>69.870260000000002</v>
      </c>
      <c r="BP863" s="11">
        <v>70.124470000000002</v>
      </c>
      <c r="BQ863" s="11">
        <v>71.245530000000002</v>
      </c>
      <c r="BR863" s="11">
        <v>73.693420000000003</v>
      </c>
      <c r="BS863" s="11">
        <v>76.110529999999997</v>
      </c>
      <c r="BT863" s="11">
        <v>77.807370000000006</v>
      </c>
      <c r="BU863" s="11">
        <v>79.028949999999995</v>
      </c>
      <c r="BV863" s="11">
        <v>78.547370000000001</v>
      </c>
      <c r="BW863" s="11">
        <v>78.276309999999995</v>
      </c>
      <c r="BX863" s="11">
        <v>78.45</v>
      </c>
      <c r="BY863" s="11">
        <v>78.115790000000004</v>
      </c>
      <c r="BZ863" s="11">
        <v>75.78</v>
      </c>
      <c r="CA863" s="11">
        <v>73.618160000000003</v>
      </c>
      <c r="CB863" s="11">
        <v>71.715789999999998</v>
      </c>
      <c r="CC863" s="11">
        <v>70.600520000000003</v>
      </c>
      <c r="CD863" s="11">
        <v>70.711579999999998</v>
      </c>
      <c r="CE863" s="11">
        <v>70.578680000000006</v>
      </c>
      <c r="CF863" s="11">
        <v>70.032629999999997</v>
      </c>
      <c r="CG863" s="11">
        <v>206.10400000000001</v>
      </c>
      <c r="CH863" s="11">
        <v>127.5291</v>
      </c>
      <c r="CI863" s="11">
        <v>90.047150000000002</v>
      </c>
      <c r="CJ863" s="11">
        <v>89.595190000000002</v>
      </c>
      <c r="CK863" s="11">
        <v>71.233829999999998</v>
      </c>
      <c r="CL863" s="11">
        <v>77.870670000000004</v>
      </c>
      <c r="CM863" s="11">
        <v>149.6052</v>
      </c>
      <c r="CN863" s="11">
        <v>109.76300000000001</v>
      </c>
      <c r="CO863" s="11">
        <v>124.4774</v>
      </c>
      <c r="CP863" s="11">
        <v>182.80080000000001</v>
      </c>
      <c r="CQ863" s="11">
        <v>234.44130000000001</v>
      </c>
      <c r="CR863" s="11">
        <v>249.2739</v>
      </c>
      <c r="CS863" s="11">
        <v>257.81599999999997</v>
      </c>
      <c r="CT863" s="11">
        <v>264.28789999999998</v>
      </c>
      <c r="CU863" s="11">
        <v>290.4391</v>
      </c>
      <c r="CV863" s="11">
        <v>324.29489999999998</v>
      </c>
      <c r="CW863" s="11">
        <v>306.38330000000002</v>
      </c>
      <c r="CX863" s="11">
        <v>301.12790000000001</v>
      </c>
      <c r="CY863" s="11">
        <v>316.375</v>
      </c>
      <c r="CZ863" s="11">
        <v>215.9554</v>
      </c>
      <c r="DA863" s="11">
        <v>242.71690000000001</v>
      </c>
      <c r="DB863" s="11">
        <v>273.88630000000001</v>
      </c>
      <c r="DC863" s="11">
        <v>277.45510000000002</v>
      </c>
      <c r="DD863" s="11">
        <v>239.7287</v>
      </c>
      <c r="DE863" s="37">
        <v>316.375</v>
      </c>
      <c r="DF863" s="11">
        <f t="shared" si="42"/>
        <v>19</v>
      </c>
      <c r="DG863" s="11">
        <f t="shared" si="43"/>
        <v>19</v>
      </c>
      <c r="DH863" s="20">
        <f t="shared" ca="1" si="44"/>
        <v>374.5300000000002</v>
      </c>
      <c r="DI863" s="11">
        <v>0</v>
      </c>
    </row>
    <row r="864" spans="1:113" x14ac:dyDescent="0.25">
      <c r="A864" s="11" t="s">
        <v>57</v>
      </c>
      <c r="B864" s="11" t="s">
        <v>56</v>
      </c>
      <c r="C864" s="11" t="s">
        <v>56</v>
      </c>
      <c r="D864" s="11" t="s">
        <v>56</v>
      </c>
      <c r="E864" s="11" t="s">
        <v>56</v>
      </c>
      <c r="F864" s="11" t="s">
        <v>111</v>
      </c>
      <c r="G864" s="11" t="s">
        <v>173</v>
      </c>
      <c r="H864" s="1">
        <v>42293</v>
      </c>
      <c r="I864" s="11">
        <v>19</v>
      </c>
      <c r="J864" s="11">
        <v>19</v>
      </c>
      <c r="K864" s="11">
        <v>7151.6629999999996</v>
      </c>
      <c r="L864" s="11">
        <v>6983.884</v>
      </c>
      <c r="M864" s="11">
        <v>6977.24</v>
      </c>
      <c r="N864" s="11">
        <v>7240.54</v>
      </c>
      <c r="O864" s="11">
        <v>8301.1880000000001</v>
      </c>
      <c r="P864" s="11">
        <v>9048.866</v>
      </c>
      <c r="Q864" s="11">
        <v>10120.67</v>
      </c>
      <c r="R864" s="11">
        <v>12481.25</v>
      </c>
      <c r="S864" s="11">
        <v>15079.64</v>
      </c>
      <c r="T864" s="11">
        <v>16801.59</v>
      </c>
      <c r="U864" s="11">
        <v>16978.099999999999</v>
      </c>
      <c r="V864" s="11">
        <v>17442.5</v>
      </c>
      <c r="W864" s="11">
        <v>17753.060000000001</v>
      </c>
      <c r="X864" s="11">
        <v>18134.12</v>
      </c>
      <c r="Y864" s="11">
        <v>18327.95</v>
      </c>
      <c r="Z864" s="11">
        <v>18281.79</v>
      </c>
      <c r="AA864" s="11">
        <v>18588.12</v>
      </c>
      <c r="AB864" s="11">
        <v>18363.79</v>
      </c>
      <c r="AC864" s="11">
        <v>14884.26</v>
      </c>
      <c r="AD864" s="11">
        <v>18006.97</v>
      </c>
      <c r="AE864" s="11">
        <v>16983.509999999998</v>
      </c>
      <c r="AF864" s="11">
        <v>12479.41</v>
      </c>
      <c r="AG864" s="11">
        <v>8681.616</v>
      </c>
      <c r="AH864" s="11">
        <v>7302.11</v>
      </c>
      <c r="AI864" s="37">
        <v>14884.26</v>
      </c>
      <c r="AJ864" s="11">
        <v>7196.6090000000004</v>
      </c>
      <c r="AK864" s="11">
        <v>7070.8440000000001</v>
      </c>
      <c r="AL864" s="11">
        <v>7077.28</v>
      </c>
      <c r="AM864" s="11">
        <v>7216.0690000000004</v>
      </c>
      <c r="AN864" s="11">
        <v>8283.49</v>
      </c>
      <c r="AO864" s="11">
        <v>9067.0010000000002</v>
      </c>
      <c r="AP864" s="11">
        <v>10191.790000000001</v>
      </c>
      <c r="AQ864" s="11">
        <v>12549.68</v>
      </c>
      <c r="AR864" s="11">
        <v>15005.97</v>
      </c>
      <c r="AS864" s="11">
        <v>16728.62</v>
      </c>
      <c r="AT864" s="11">
        <v>17026.060000000001</v>
      </c>
      <c r="AU864" s="11">
        <v>17523.55</v>
      </c>
      <c r="AV864" s="11">
        <v>17893.47</v>
      </c>
      <c r="AW864" s="11">
        <v>18195.75</v>
      </c>
      <c r="AX864" s="11">
        <v>18562.98</v>
      </c>
      <c r="AY864" s="11">
        <v>18778.400000000001</v>
      </c>
      <c r="AZ864" s="11">
        <v>18779.61</v>
      </c>
      <c r="BA864" s="11">
        <v>18507.099999999999</v>
      </c>
      <c r="BB864" s="11">
        <v>18945.310000000001</v>
      </c>
      <c r="BC864" s="11">
        <v>17565.41</v>
      </c>
      <c r="BD864" s="11">
        <v>16568.3</v>
      </c>
      <c r="BE864" s="11">
        <v>12430.24</v>
      </c>
      <c r="BF864" s="11">
        <v>8694.6360000000004</v>
      </c>
      <c r="BG864" s="11">
        <v>7275.402</v>
      </c>
      <c r="BH864" s="37">
        <v>18945.310000000001</v>
      </c>
      <c r="BI864" s="11">
        <v>69.866820000000004</v>
      </c>
      <c r="BJ864" s="11">
        <v>69.611279999999994</v>
      </c>
      <c r="BK864" s="11">
        <v>69.399569999999997</v>
      </c>
      <c r="BL864" s="11">
        <v>69.385019999999997</v>
      </c>
      <c r="BM864" s="11">
        <v>69.447209999999998</v>
      </c>
      <c r="BN864" s="11">
        <v>69.4041</v>
      </c>
      <c r="BO864" s="11">
        <v>69.141840000000002</v>
      </c>
      <c r="BP864" s="11">
        <v>68.737409999999997</v>
      </c>
      <c r="BQ864" s="11">
        <v>69.396690000000007</v>
      </c>
      <c r="BR864" s="11">
        <v>70.785380000000004</v>
      </c>
      <c r="BS864" s="11">
        <v>72.354920000000007</v>
      </c>
      <c r="BT864" s="11">
        <v>73.828289999999996</v>
      </c>
      <c r="BU864" s="11">
        <v>75.081599999999995</v>
      </c>
      <c r="BV864" s="11">
        <v>75.976650000000006</v>
      </c>
      <c r="BW864" s="11">
        <v>76.500659999999996</v>
      </c>
      <c r="BX864" s="11">
        <v>75.789019999999994</v>
      </c>
      <c r="BY864" s="11">
        <v>75.119770000000003</v>
      </c>
      <c r="BZ864" s="11">
        <v>74.029510000000002</v>
      </c>
      <c r="CA864" s="11">
        <v>72.588489999999993</v>
      </c>
      <c r="CB864" s="11">
        <v>72.147710000000004</v>
      </c>
      <c r="CC864" s="11">
        <v>71.607640000000004</v>
      </c>
      <c r="CD864" s="11">
        <v>71.128330000000005</v>
      </c>
      <c r="CE864" s="11">
        <v>70.910319999999999</v>
      </c>
      <c r="CF864" s="11">
        <v>70.642399999999995</v>
      </c>
      <c r="CG864" s="11">
        <v>1487.3589999999999</v>
      </c>
      <c r="CH864" s="11">
        <v>1324.9659999999999</v>
      </c>
      <c r="CI864" s="11">
        <v>1244.6959999999999</v>
      </c>
      <c r="CJ864" s="11">
        <v>1138.357</v>
      </c>
      <c r="CK864" s="11">
        <v>929.274</v>
      </c>
      <c r="CL864" s="11">
        <v>655.77300000000002</v>
      </c>
      <c r="CM864" s="11">
        <v>637.86770000000001</v>
      </c>
      <c r="CN864" s="11">
        <v>605.495</v>
      </c>
      <c r="CO864" s="11">
        <v>710.99839999999995</v>
      </c>
      <c r="CP864" s="11">
        <v>967.86720000000003</v>
      </c>
      <c r="CQ864" s="11">
        <v>1328.4770000000001</v>
      </c>
      <c r="CR864" s="11">
        <v>1564.8610000000001</v>
      </c>
      <c r="CS864" s="11">
        <v>1710.9369999999999</v>
      </c>
      <c r="CT864" s="11">
        <v>1802.2739999999999</v>
      </c>
      <c r="CU864" s="11">
        <v>2006.0239999999999</v>
      </c>
      <c r="CV864" s="11">
        <v>2533.431</v>
      </c>
      <c r="CW864" s="11">
        <v>2774.692</v>
      </c>
      <c r="CX864" s="11">
        <v>2709.1849999999999</v>
      </c>
      <c r="CY864" s="11">
        <v>2707.944</v>
      </c>
      <c r="CZ864" s="11">
        <v>1708.183</v>
      </c>
      <c r="DA864" s="11">
        <v>1674.172</v>
      </c>
      <c r="DB864" s="11">
        <v>1760.769</v>
      </c>
      <c r="DC864" s="11">
        <v>2004.539</v>
      </c>
      <c r="DD864" s="11">
        <v>1849.1610000000001</v>
      </c>
      <c r="DE864" s="37">
        <v>2707.944</v>
      </c>
      <c r="DF864" s="11">
        <f t="shared" si="42"/>
        <v>19</v>
      </c>
      <c r="DG864" s="11">
        <f t="shared" si="43"/>
        <v>19</v>
      </c>
      <c r="DH864" s="20">
        <f t="shared" ca="1" si="44"/>
        <v>4061.0500000000011</v>
      </c>
      <c r="DI864" s="11">
        <v>0</v>
      </c>
    </row>
    <row r="865" spans="1:113" x14ac:dyDescent="0.25">
      <c r="A865" s="11" t="s">
        <v>57</v>
      </c>
      <c r="B865" s="11" t="s">
        <v>56</v>
      </c>
      <c r="C865" s="11" t="s">
        <v>56</v>
      </c>
      <c r="D865" s="11" t="s">
        <v>56</v>
      </c>
      <c r="E865" s="11" t="s">
        <v>56</v>
      </c>
      <c r="F865" s="11" t="s">
        <v>111</v>
      </c>
      <c r="G865" s="11" t="s">
        <v>173</v>
      </c>
      <c r="H865" s="1">
        <v>42303</v>
      </c>
      <c r="I865" s="11">
        <v>19</v>
      </c>
      <c r="J865" s="11">
        <v>19</v>
      </c>
      <c r="K865" s="11">
        <v>6384.3459999999995</v>
      </c>
      <c r="L865" s="11">
        <v>6188.7650000000003</v>
      </c>
      <c r="M865" s="11">
        <v>6145.7539999999999</v>
      </c>
      <c r="N865" s="11">
        <v>6230.55</v>
      </c>
      <c r="O865" s="11">
        <v>6574.0050000000001</v>
      </c>
      <c r="P865" s="11">
        <v>7255.0169999999998</v>
      </c>
      <c r="Q865" s="11">
        <v>8246.4249999999993</v>
      </c>
      <c r="R865" s="11">
        <v>9823.2489999999998</v>
      </c>
      <c r="S865" s="11">
        <v>11842.89</v>
      </c>
      <c r="T865" s="11">
        <v>14045.29</v>
      </c>
      <c r="U865" s="11">
        <v>15112.95</v>
      </c>
      <c r="V865" s="11">
        <v>16324.61</v>
      </c>
      <c r="W865" s="11">
        <v>17483.68</v>
      </c>
      <c r="X865" s="11">
        <v>18092.91</v>
      </c>
      <c r="Y865" s="11">
        <v>18584.02</v>
      </c>
      <c r="Z865" s="11">
        <v>18808.21</v>
      </c>
      <c r="AA865" s="11">
        <v>19329.96</v>
      </c>
      <c r="AB865" s="11">
        <v>18963.580000000002</v>
      </c>
      <c r="AC865" s="11">
        <v>15009.9</v>
      </c>
      <c r="AD865" s="11">
        <v>17665.54</v>
      </c>
      <c r="AE865" s="11">
        <v>16316.02</v>
      </c>
      <c r="AF865" s="11">
        <v>12111.42</v>
      </c>
      <c r="AG865" s="11">
        <v>8403.7039999999997</v>
      </c>
      <c r="AH865" s="11">
        <v>6962.098</v>
      </c>
      <c r="AI865" s="37">
        <v>15009.9</v>
      </c>
      <c r="AJ865" s="11">
        <v>6420.7969999999996</v>
      </c>
      <c r="AK865" s="11">
        <v>6267.7839999999997</v>
      </c>
      <c r="AL865" s="11">
        <v>6245.3040000000001</v>
      </c>
      <c r="AM865" s="11">
        <v>6211.7070000000003</v>
      </c>
      <c r="AN865" s="11">
        <v>6562.4160000000002</v>
      </c>
      <c r="AO865" s="11">
        <v>7281.741</v>
      </c>
      <c r="AP865" s="11">
        <v>8314.598</v>
      </c>
      <c r="AQ865" s="11">
        <v>9887.9889999999996</v>
      </c>
      <c r="AR865" s="11">
        <v>11767.98</v>
      </c>
      <c r="AS865" s="11">
        <v>13964.44</v>
      </c>
      <c r="AT865" s="11">
        <v>15154.29</v>
      </c>
      <c r="AU865" s="11">
        <v>16392.79</v>
      </c>
      <c r="AV865" s="11">
        <v>17611.330000000002</v>
      </c>
      <c r="AW865" s="11">
        <v>18143.55</v>
      </c>
      <c r="AX865" s="11">
        <v>18797.64</v>
      </c>
      <c r="AY865" s="11">
        <v>19280.89</v>
      </c>
      <c r="AZ865" s="11">
        <v>19501.830000000002</v>
      </c>
      <c r="BA865" s="11">
        <v>19086.689999999999</v>
      </c>
      <c r="BB865" s="11">
        <v>19048.41</v>
      </c>
      <c r="BC865" s="11">
        <v>17227.32</v>
      </c>
      <c r="BD865" s="11">
        <v>15890.61</v>
      </c>
      <c r="BE865" s="11">
        <v>12057.17</v>
      </c>
      <c r="BF865" s="11">
        <v>8423.35</v>
      </c>
      <c r="BG865" s="11">
        <v>6936.1729999999998</v>
      </c>
      <c r="BH865" s="37">
        <v>19048.41</v>
      </c>
      <c r="BI865" s="11">
        <v>64.579409999999996</v>
      </c>
      <c r="BJ865" s="11">
        <v>63.744459999999997</v>
      </c>
      <c r="BK865" s="11">
        <v>62.814790000000002</v>
      </c>
      <c r="BL865" s="11">
        <v>61.866799999999998</v>
      </c>
      <c r="BM865" s="11">
        <v>61.05677</v>
      </c>
      <c r="BN865" s="11">
        <v>60.740830000000003</v>
      </c>
      <c r="BO865" s="11">
        <v>60.198549999999997</v>
      </c>
      <c r="BP865" s="11">
        <v>60.352739999999997</v>
      </c>
      <c r="BQ865" s="11">
        <v>63.693330000000003</v>
      </c>
      <c r="BR865" s="11">
        <v>69.188119999999998</v>
      </c>
      <c r="BS865" s="11">
        <v>74.314059999999998</v>
      </c>
      <c r="BT865" s="11">
        <v>79.037329999999997</v>
      </c>
      <c r="BU865" s="11">
        <v>81.642679999999999</v>
      </c>
      <c r="BV865" s="11">
        <v>82.737300000000005</v>
      </c>
      <c r="BW865" s="11">
        <v>83.486800000000002</v>
      </c>
      <c r="BX865" s="11">
        <v>83.763369999999995</v>
      </c>
      <c r="BY865" s="11">
        <v>82.611549999999994</v>
      </c>
      <c r="BZ865" s="11">
        <v>80.307919999999996</v>
      </c>
      <c r="CA865" s="11">
        <v>75.989540000000005</v>
      </c>
      <c r="CB865" s="11">
        <v>73.463560000000001</v>
      </c>
      <c r="CC865" s="11">
        <v>71.250990000000002</v>
      </c>
      <c r="CD865" s="11">
        <v>69.246930000000006</v>
      </c>
      <c r="CE865" s="11">
        <v>67.769369999999995</v>
      </c>
      <c r="CF865" s="11">
        <v>66.061449999999994</v>
      </c>
      <c r="CG865" s="11">
        <v>1556.83</v>
      </c>
      <c r="CH865" s="11">
        <v>1367.145</v>
      </c>
      <c r="CI865" s="11">
        <v>1287.2439999999999</v>
      </c>
      <c r="CJ865" s="11">
        <v>1171.2</v>
      </c>
      <c r="CK865" s="11">
        <v>956.1703</v>
      </c>
      <c r="CL865" s="11">
        <v>670.52809999999999</v>
      </c>
      <c r="CM865" s="11">
        <v>659.88980000000004</v>
      </c>
      <c r="CN865" s="11">
        <v>634.15030000000002</v>
      </c>
      <c r="CO865" s="11">
        <v>738.33140000000003</v>
      </c>
      <c r="CP865" s="11">
        <v>995.5258</v>
      </c>
      <c r="CQ865" s="11">
        <v>1354.606</v>
      </c>
      <c r="CR865" s="11">
        <v>1601.259</v>
      </c>
      <c r="CS865" s="11">
        <v>1753.0170000000001</v>
      </c>
      <c r="CT865" s="11">
        <v>1855.7929999999999</v>
      </c>
      <c r="CU865" s="11">
        <v>2075.4859999999999</v>
      </c>
      <c r="CV865" s="11">
        <v>2586.114</v>
      </c>
      <c r="CW865" s="11">
        <v>2801.384</v>
      </c>
      <c r="CX865" s="11">
        <v>2728.6950000000002</v>
      </c>
      <c r="CY865" s="11">
        <v>2722.009</v>
      </c>
      <c r="CZ865" s="11">
        <v>1776.3140000000001</v>
      </c>
      <c r="DA865" s="11">
        <v>1747.0340000000001</v>
      </c>
      <c r="DB865" s="11">
        <v>1843.7660000000001</v>
      </c>
      <c r="DC865" s="11">
        <v>2118.7829999999999</v>
      </c>
      <c r="DD865" s="11">
        <v>1942.2339999999999</v>
      </c>
      <c r="DE865" s="37">
        <v>2722.009</v>
      </c>
      <c r="DF865" s="11">
        <f t="shared" si="42"/>
        <v>19</v>
      </c>
      <c r="DG865" s="11">
        <f t="shared" si="43"/>
        <v>19</v>
      </c>
      <c r="DH865" s="20">
        <f t="shared" ca="1" si="44"/>
        <v>4038.51</v>
      </c>
      <c r="DI865" s="11">
        <v>0</v>
      </c>
    </row>
    <row r="866" spans="1:113" x14ac:dyDescent="0.25">
      <c r="A866" s="11" t="s">
        <v>57</v>
      </c>
      <c r="B866" s="11" t="s">
        <v>56</v>
      </c>
      <c r="C866" s="11" t="s">
        <v>56</v>
      </c>
      <c r="D866" s="11" t="s">
        <v>56</v>
      </c>
      <c r="E866" s="11" t="s">
        <v>56</v>
      </c>
      <c r="F866" s="11" t="s">
        <v>111</v>
      </c>
      <c r="G866" s="11" t="s">
        <v>173</v>
      </c>
      <c r="H866" s="1">
        <v>42304</v>
      </c>
      <c r="I866" s="11">
        <v>19</v>
      </c>
      <c r="J866" s="11">
        <v>19</v>
      </c>
      <c r="K866" s="11">
        <v>6407.2550000000001</v>
      </c>
      <c r="L866" s="11">
        <v>6205.9210000000003</v>
      </c>
      <c r="M866" s="11">
        <v>6304.9080000000004</v>
      </c>
      <c r="N866" s="11">
        <v>6414.6279999999997</v>
      </c>
      <c r="O866" s="11">
        <v>6906.4040000000005</v>
      </c>
      <c r="P866" s="11">
        <v>7664.3620000000001</v>
      </c>
      <c r="Q866" s="11">
        <v>8722.4339999999993</v>
      </c>
      <c r="R866" s="11">
        <v>9997.5040000000008</v>
      </c>
      <c r="S866" s="11">
        <v>11825.9</v>
      </c>
      <c r="T866" s="11">
        <v>13927.45</v>
      </c>
      <c r="U866" s="11">
        <v>14940.08</v>
      </c>
      <c r="V866" s="11">
        <v>16072.94</v>
      </c>
      <c r="W866" s="11">
        <v>16958.310000000001</v>
      </c>
      <c r="X866" s="11">
        <v>17423.68</v>
      </c>
      <c r="Y866" s="11">
        <v>17803.13</v>
      </c>
      <c r="Z866" s="11">
        <v>17859.25</v>
      </c>
      <c r="AA866" s="11">
        <v>18189.16</v>
      </c>
      <c r="AB866" s="11">
        <v>17951.32</v>
      </c>
      <c r="AC866" s="11">
        <v>14626.91</v>
      </c>
      <c r="AD866" s="11">
        <v>17294.45</v>
      </c>
      <c r="AE866" s="11">
        <v>16279.07</v>
      </c>
      <c r="AF866" s="11">
        <v>12097.56</v>
      </c>
      <c r="AG866" s="11">
        <v>8390.68</v>
      </c>
      <c r="AH866" s="11">
        <v>6972.99</v>
      </c>
      <c r="AI866" s="37">
        <v>14626.91</v>
      </c>
      <c r="AJ866" s="11">
        <v>6460.674</v>
      </c>
      <c r="AK866" s="11">
        <v>6312.6940000000004</v>
      </c>
      <c r="AL866" s="11">
        <v>6431.8879999999999</v>
      </c>
      <c r="AM866" s="11">
        <v>6408.2240000000002</v>
      </c>
      <c r="AN866" s="11">
        <v>6903.5</v>
      </c>
      <c r="AO866" s="11">
        <v>7696.2470000000003</v>
      </c>
      <c r="AP866" s="11">
        <v>8790.5939999999991</v>
      </c>
      <c r="AQ866" s="11">
        <v>10063.42</v>
      </c>
      <c r="AR866" s="11">
        <v>11742.81</v>
      </c>
      <c r="AS866" s="11">
        <v>13850.76</v>
      </c>
      <c r="AT866" s="11">
        <v>14994.87</v>
      </c>
      <c r="AU866" s="11">
        <v>16158.72</v>
      </c>
      <c r="AV866" s="11">
        <v>17099.12</v>
      </c>
      <c r="AW866" s="11">
        <v>17500.099999999999</v>
      </c>
      <c r="AX866" s="11">
        <v>18041.29</v>
      </c>
      <c r="AY866" s="11">
        <v>18332.05</v>
      </c>
      <c r="AZ866" s="11">
        <v>18348.400000000001</v>
      </c>
      <c r="BA866" s="11">
        <v>18063.62</v>
      </c>
      <c r="BB866" s="11">
        <v>18653.34</v>
      </c>
      <c r="BC866" s="11">
        <v>16841.04</v>
      </c>
      <c r="BD866" s="11">
        <v>15859.02</v>
      </c>
      <c r="BE866" s="11">
        <v>12061.29</v>
      </c>
      <c r="BF866" s="11">
        <v>8425.1290000000008</v>
      </c>
      <c r="BG866" s="11">
        <v>6961.4759999999997</v>
      </c>
      <c r="BH866" s="37">
        <v>18653.34</v>
      </c>
      <c r="BI866" s="11">
        <v>64.398690000000002</v>
      </c>
      <c r="BJ866" s="11">
        <v>63.509450000000001</v>
      </c>
      <c r="BK866" s="11">
        <v>62.097320000000003</v>
      </c>
      <c r="BL866" s="11">
        <v>60.969180000000001</v>
      </c>
      <c r="BM866" s="11">
        <v>60.22307</v>
      </c>
      <c r="BN866" s="11">
        <v>60.098500000000001</v>
      </c>
      <c r="BO866" s="11">
        <v>60.067219999999999</v>
      </c>
      <c r="BP866" s="11">
        <v>60.759250000000002</v>
      </c>
      <c r="BQ866" s="11">
        <v>64.298820000000006</v>
      </c>
      <c r="BR866" s="11">
        <v>68.760689999999997</v>
      </c>
      <c r="BS866" s="11">
        <v>73.377260000000007</v>
      </c>
      <c r="BT866" s="11">
        <v>76.71781</v>
      </c>
      <c r="BU866" s="11">
        <v>78.679209999999998</v>
      </c>
      <c r="BV866" s="11">
        <v>79.931049999999999</v>
      </c>
      <c r="BW866" s="11">
        <v>80.751959999999997</v>
      </c>
      <c r="BX866" s="11">
        <v>80.42353</v>
      </c>
      <c r="BY866" s="11">
        <v>78.449680000000001</v>
      </c>
      <c r="BZ866" s="11">
        <v>75.894049999999993</v>
      </c>
      <c r="CA866" s="11">
        <v>73.775419999999997</v>
      </c>
      <c r="CB866" s="11">
        <v>72.219729999999998</v>
      </c>
      <c r="CC866" s="11">
        <v>71.138339999999999</v>
      </c>
      <c r="CD866" s="11">
        <v>70.210949999999997</v>
      </c>
      <c r="CE866" s="11">
        <v>69.40128</v>
      </c>
      <c r="CF866" s="11">
        <v>68.467579999999998</v>
      </c>
      <c r="CG866" s="11">
        <v>1357.492</v>
      </c>
      <c r="CH866" s="11">
        <v>1166.0070000000001</v>
      </c>
      <c r="CI866" s="11">
        <v>1068.133</v>
      </c>
      <c r="CJ866" s="11">
        <v>940.36760000000004</v>
      </c>
      <c r="CK866" s="11">
        <v>739.25450000000001</v>
      </c>
      <c r="CL866" s="11">
        <v>593.69569999999999</v>
      </c>
      <c r="CM866" s="11">
        <v>624.77189999999996</v>
      </c>
      <c r="CN866" s="11">
        <v>589.05799999999999</v>
      </c>
      <c r="CO866" s="11">
        <v>690.98680000000002</v>
      </c>
      <c r="CP866" s="11">
        <v>903.52859999999998</v>
      </c>
      <c r="CQ866" s="11">
        <v>1087.28</v>
      </c>
      <c r="CR866" s="11">
        <v>1247.1189999999999</v>
      </c>
      <c r="CS866" s="11">
        <v>1350.2840000000001</v>
      </c>
      <c r="CT866" s="11">
        <v>1420.8989999999999</v>
      </c>
      <c r="CU866" s="11">
        <v>1600.973</v>
      </c>
      <c r="CV866" s="11">
        <v>1981.1969999999999</v>
      </c>
      <c r="CW866" s="11">
        <v>2194.4639999999999</v>
      </c>
      <c r="CX866" s="11">
        <v>2148.895</v>
      </c>
      <c r="CY866" s="11">
        <v>2282.0650000000001</v>
      </c>
      <c r="CZ866" s="11">
        <v>1526.2180000000001</v>
      </c>
      <c r="DA866" s="11">
        <v>1516.673</v>
      </c>
      <c r="DB866" s="11">
        <v>1608.5530000000001</v>
      </c>
      <c r="DC866" s="11">
        <v>1863.605</v>
      </c>
      <c r="DD866" s="11">
        <v>1687.2070000000001</v>
      </c>
      <c r="DE866" s="37">
        <v>2282.0650000000001</v>
      </c>
      <c r="DF866" s="11">
        <f t="shared" si="42"/>
        <v>19</v>
      </c>
      <c r="DG866" s="11">
        <f t="shared" si="43"/>
        <v>19</v>
      </c>
      <c r="DH866" s="20">
        <f t="shared" ca="1" si="44"/>
        <v>4026.4300000000003</v>
      </c>
      <c r="DI866" s="11">
        <v>0</v>
      </c>
    </row>
    <row r="867" spans="1:113" x14ac:dyDescent="0.25">
      <c r="A867" s="11" t="s">
        <v>57</v>
      </c>
      <c r="B867" s="11" t="s">
        <v>56</v>
      </c>
      <c r="C867" s="11" t="s">
        <v>56</v>
      </c>
      <c r="D867" s="11" t="s">
        <v>56</v>
      </c>
      <c r="E867" s="11" t="s">
        <v>56</v>
      </c>
      <c r="F867" s="11" t="s">
        <v>111</v>
      </c>
      <c r="G867" s="11" t="s">
        <v>173</v>
      </c>
      <c r="H867" s="1">
        <v>42305</v>
      </c>
      <c r="I867" s="11">
        <v>19</v>
      </c>
      <c r="J867" s="11">
        <v>19</v>
      </c>
      <c r="K867" s="11">
        <v>6820.6220000000003</v>
      </c>
      <c r="L867" s="11">
        <v>6580.9930000000004</v>
      </c>
      <c r="M867" s="11">
        <v>6656.7420000000002</v>
      </c>
      <c r="N867" s="11">
        <v>6921.5550000000003</v>
      </c>
      <c r="O867" s="11">
        <v>7434.2110000000002</v>
      </c>
      <c r="P867" s="11">
        <v>8014.47</v>
      </c>
      <c r="Q867" s="11">
        <v>9021.9210000000003</v>
      </c>
      <c r="R867" s="11">
        <v>10875.97</v>
      </c>
      <c r="S867" s="11">
        <v>12881.82</v>
      </c>
      <c r="T867" s="11">
        <v>14820.9</v>
      </c>
      <c r="U867" s="11">
        <v>15631.1</v>
      </c>
      <c r="V867" s="11">
        <v>16381.95</v>
      </c>
      <c r="W867" s="11">
        <v>16635.080000000002</v>
      </c>
      <c r="X867" s="11">
        <v>16965.57</v>
      </c>
      <c r="Y867" s="11">
        <v>17402.099999999999</v>
      </c>
      <c r="Z867" s="11">
        <v>17452.009999999998</v>
      </c>
      <c r="AA867" s="11">
        <v>18095.73</v>
      </c>
      <c r="AB867" s="11">
        <v>17887.61</v>
      </c>
      <c r="AC867" s="11">
        <v>14265.25</v>
      </c>
      <c r="AD867" s="11">
        <v>16908.96</v>
      </c>
      <c r="AE867" s="11">
        <v>15984.37</v>
      </c>
      <c r="AF867" s="11">
        <v>12016.74</v>
      </c>
      <c r="AG867" s="11">
        <v>8555.36</v>
      </c>
      <c r="AH867" s="11">
        <v>7333.6080000000002</v>
      </c>
      <c r="AI867" s="37">
        <v>14265.25</v>
      </c>
      <c r="AJ867" s="11">
        <v>6872.5879999999997</v>
      </c>
      <c r="AK867" s="11">
        <v>6675.1059999999998</v>
      </c>
      <c r="AL867" s="11">
        <v>6767.6450000000004</v>
      </c>
      <c r="AM867" s="11">
        <v>6907.701</v>
      </c>
      <c r="AN867" s="11">
        <v>7419.3209999999999</v>
      </c>
      <c r="AO867" s="11">
        <v>8038.2030000000004</v>
      </c>
      <c r="AP867" s="11">
        <v>9084.9040000000005</v>
      </c>
      <c r="AQ867" s="11">
        <v>10946.6</v>
      </c>
      <c r="AR867" s="11">
        <v>12805.33</v>
      </c>
      <c r="AS867" s="11">
        <v>14752.68</v>
      </c>
      <c r="AT867" s="11">
        <v>15688.37</v>
      </c>
      <c r="AU867" s="11">
        <v>16465.7</v>
      </c>
      <c r="AV867" s="11">
        <v>16782.88</v>
      </c>
      <c r="AW867" s="11">
        <v>17037.37</v>
      </c>
      <c r="AX867" s="11">
        <v>17649.919999999998</v>
      </c>
      <c r="AY867" s="11">
        <v>17952.64</v>
      </c>
      <c r="AZ867" s="11">
        <v>18287.77</v>
      </c>
      <c r="BA867" s="11">
        <v>18020.79</v>
      </c>
      <c r="BB867" s="11">
        <v>18378.43</v>
      </c>
      <c r="BC867" s="11">
        <v>16452.439999999999</v>
      </c>
      <c r="BD867" s="11">
        <v>15561.47</v>
      </c>
      <c r="BE867" s="11">
        <v>11963.83</v>
      </c>
      <c r="BF867" s="11">
        <v>8579.0959999999995</v>
      </c>
      <c r="BG867" s="11">
        <v>7318.1959999999999</v>
      </c>
      <c r="BH867" s="37">
        <v>18378.43</v>
      </c>
      <c r="BI867" s="11">
        <v>67.660979999999995</v>
      </c>
      <c r="BJ867" s="11">
        <v>67.303280000000001</v>
      </c>
      <c r="BK867" s="11">
        <v>66.700329999999994</v>
      </c>
      <c r="BL867" s="11">
        <v>66.352879999999999</v>
      </c>
      <c r="BM867" s="11">
        <v>65.872429999999994</v>
      </c>
      <c r="BN867" s="11">
        <v>65.716750000000005</v>
      </c>
      <c r="BO867" s="11">
        <v>65.423410000000004</v>
      </c>
      <c r="BP867" s="11">
        <v>65.466089999999994</v>
      </c>
      <c r="BQ867" s="11">
        <v>66.933769999999996</v>
      </c>
      <c r="BR867" s="11">
        <v>69.844989999999996</v>
      </c>
      <c r="BS867" s="11">
        <v>73.213250000000002</v>
      </c>
      <c r="BT867" s="11">
        <v>75.415279999999996</v>
      </c>
      <c r="BU867" s="11">
        <v>76.399150000000006</v>
      </c>
      <c r="BV867" s="11">
        <v>77.166229999999999</v>
      </c>
      <c r="BW867" s="11">
        <v>77.301959999999994</v>
      </c>
      <c r="BX867" s="11">
        <v>77.246889999999993</v>
      </c>
      <c r="BY867" s="11">
        <v>76.187209999999993</v>
      </c>
      <c r="BZ867" s="11">
        <v>74.429770000000005</v>
      </c>
      <c r="CA867" s="11">
        <v>71.959109999999995</v>
      </c>
      <c r="CB867" s="11">
        <v>70.427409999999995</v>
      </c>
      <c r="CC867" s="11">
        <v>69.087440000000001</v>
      </c>
      <c r="CD867" s="11">
        <v>67.930459999999997</v>
      </c>
      <c r="CE867" s="11">
        <v>66.662719999999993</v>
      </c>
      <c r="CF867" s="11">
        <v>65.402289999999994</v>
      </c>
      <c r="CG867" s="11">
        <v>1479.2660000000001</v>
      </c>
      <c r="CH867" s="11">
        <v>1311.905</v>
      </c>
      <c r="CI867" s="11">
        <v>1235.1669999999999</v>
      </c>
      <c r="CJ867" s="11">
        <v>1119.3620000000001</v>
      </c>
      <c r="CK867" s="11">
        <v>914.33749999999998</v>
      </c>
      <c r="CL867" s="11">
        <v>646.06460000000004</v>
      </c>
      <c r="CM867" s="11">
        <v>633.40089999999998</v>
      </c>
      <c r="CN867" s="11">
        <v>600.69680000000005</v>
      </c>
      <c r="CO867" s="11">
        <v>708.02030000000002</v>
      </c>
      <c r="CP867" s="11">
        <v>956.13879999999995</v>
      </c>
      <c r="CQ867" s="11">
        <v>1305.3330000000001</v>
      </c>
      <c r="CR867" s="11">
        <v>1536.6379999999999</v>
      </c>
      <c r="CS867" s="11">
        <v>1677.8589999999999</v>
      </c>
      <c r="CT867" s="11">
        <v>1761.252</v>
      </c>
      <c r="CU867" s="11">
        <v>1992.028</v>
      </c>
      <c r="CV867" s="11">
        <v>2521.9920000000002</v>
      </c>
      <c r="CW867" s="11">
        <v>2782.7130000000002</v>
      </c>
      <c r="CX867" s="11">
        <v>2705.21</v>
      </c>
      <c r="CY867" s="11">
        <v>2701.6779999999999</v>
      </c>
      <c r="CZ867" s="11">
        <v>1699.626</v>
      </c>
      <c r="DA867" s="11">
        <v>1663.1769999999999</v>
      </c>
      <c r="DB867" s="11">
        <v>1784.819</v>
      </c>
      <c r="DC867" s="11">
        <v>2020.9349999999999</v>
      </c>
      <c r="DD867" s="11">
        <v>1847.4259999999999</v>
      </c>
      <c r="DE867" s="37">
        <v>2701.6779999999999</v>
      </c>
      <c r="DF867" s="11">
        <f t="shared" si="42"/>
        <v>19</v>
      </c>
      <c r="DG867" s="11">
        <f t="shared" si="43"/>
        <v>19</v>
      </c>
      <c r="DH867" s="20">
        <f t="shared" ca="1" si="44"/>
        <v>4113.18</v>
      </c>
      <c r="DI867" s="11">
        <v>0</v>
      </c>
    </row>
    <row r="868" spans="1:113" x14ac:dyDescent="0.25">
      <c r="A868" s="11" t="s">
        <v>57</v>
      </c>
      <c r="B868" s="11" t="s">
        <v>56</v>
      </c>
      <c r="C868" s="11" t="s">
        <v>56</v>
      </c>
      <c r="D868" s="11" t="s">
        <v>56</v>
      </c>
      <c r="E868" s="11" t="s">
        <v>56</v>
      </c>
      <c r="F868" s="11" t="s">
        <v>111</v>
      </c>
      <c r="G868" s="11" t="s">
        <v>173</v>
      </c>
      <c r="H868" s="1">
        <v>42306</v>
      </c>
      <c r="I868" s="11">
        <v>19</v>
      </c>
      <c r="J868" s="11">
        <v>19</v>
      </c>
      <c r="K868" s="11">
        <v>6366.7309999999998</v>
      </c>
      <c r="L868" s="11">
        <v>6127.4359999999997</v>
      </c>
      <c r="M868" s="11">
        <v>6077.7420000000002</v>
      </c>
      <c r="N868" s="11">
        <v>6271.2529999999997</v>
      </c>
      <c r="O868" s="11">
        <v>6857.4089999999997</v>
      </c>
      <c r="P868" s="11">
        <v>7419.8059999999996</v>
      </c>
      <c r="Q868" s="11">
        <v>8170.2269999999999</v>
      </c>
      <c r="R868" s="11">
        <v>9611.8860000000004</v>
      </c>
      <c r="S868" s="11">
        <v>11746.57</v>
      </c>
      <c r="T868" s="11">
        <v>13638.26</v>
      </c>
      <c r="U868" s="11">
        <v>14358.59</v>
      </c>
      <c r="V868" s="11">
        <v>15217.57</v>
      </c>
      <c r="W868" s="11">
        <v>15835.37</v>
      </c>
      <c r="X868" s="11">
        <v>16391.48</v>
      </c>
      <c r="Y868" s="11">
        <v>16855.669999999998</v>
      </c>
      <c r="Z868" s="11">
        <v>17061.55</v>
      </c>
      <c r="AA868" s="11">
        <v>17513.47</v>
      </c>
      <c r="AB868" s="11">
        <v>17354.84</v>
      </c>
      <c r="AC868" s="11">
        <v>13977.8</v>
      </c>
      <c r="AD868" s="11">
        <v>16108.8</v>
      </c>
      <c r="AE868" s="11">
        <v>15089.65</v>
      </c>
      <c r="AF868" s="11">
        <v>11239.2</v>
      </c>
      <c r="AG868" s="11">
        <v>7714.7359999999999</v>
      </c>
      <c r="AH868" s="11">
        <v>6363.5879999999997</v>
      </c>
      <c r="AI868" s="37">
        <v>13977.8</v>
      </c>
      <c r="AJ868" s="11">
        <v>6420.4639999999999</v>
      </c>
      <c r="AK868" s="11">
        <v>6232.326</v>
      </c>
      <c r="AL868" s="11">
        <v>6194.4160000000002</v>
      </c>
      <c r="AM868" s="11">
        <v>6269.3580000000002</v>
      </c>
      <c r="AN868" s="11">
        <v>6852.59</v>
      </c>
      <c r="AO868" s="11">
        <v>7443.2020000000002</v>
      </c>
      <c r="AP868" s="11">
        <v>8243.9120000000003</v>
      </c>
      <c r="AQ868" s="11">
        <v>9681.3070000000007</v>
      </c>
      <c r="AR868" s="11">
        <v>11649.25</v>
      </c>
      <c r="AS868" s="11">
        <v>13567.28</v>
      </c>
      <c r="AT868" s="11">
        <v>14422.04</v>
      </c>
      <c r="AU868" s="11">
        <v>15297.75</v>
      </c>
      <c r="AV868" s="11">
        <v>15966.83</v>
      </c>
      <c r="AW868" s="11">
        <v>16460.86</v>
      </c>
      <c r="AX868" s="11">
        <v>17070.25</v>
      </c>
      <c r="AY868" s="11">
        <v>17478.82</v>
      </c>
      <c r="AZ868" s="11">
        <v>17594.71</v>
      </c>
      <c r="BA868" s="11">
        <v>17393.47</v>
      </c>
      <c r="BB868" s="11">
        <v>17682.2</v>
      </c>
      <c r="BC868" s="11">
        <v>15665.24</v>
      </c>
      <c r="BD868" s="11">
        <v>14692.7</v>
      </c>
      <c r="BE868" s="11">
        <v>11213.06</v>
      </c>
      <c r="BF868" s="11">
        <v>7776.55</v>
      </c>
      <c r="BG868" s="11">
        <v>6377.5829999999996</v>
      </c>
      <c r="BH868" s="37">
        <v>17682.2</v>
      </c>
      <c r="BI868" s="11">
        <v>64.724850000000004</v>
      </c>
      <c r="BJ868" s="11">
        <v>64.610950000000003</v>
      </c>
      <c r="BK868" s="11">
        <v>64.806619999999995</v>
      </c>
      <c r="BL868" s="11">
        <v>64.570849999999993</v>
      </c>
      <c r="BM868" s="11">
        <v>63.645049999999998</v>
      </c>
      <c r="BN868" s="11">
        <v>62.854129999999998</v>
      </c>
      <c r="BO868" s="11">
        <v>62.33229</v>
      </c>
      <c r="BP868" s="11">
        <v>62.560479999999998</v>
      </c>
      <c r="BQ868" s="11">
        <v>65.642870000000002</v>
      </c>
      <c r="BR868" s="11">
        <v>69.165430000000001</v>
      </c>
      <c r="BS868" s="11">
        <v>71.905770000000004</v>
      </c>
      <c r="BT868" s="11">
        <v>74.483990000000006</v>
      </c>
      <c r="BU868" s="11">
        <v>76.746179999999995</v>
      </c>
      <c r="BV868" s="11">
        <v>78.013649999999998</v>
      </c>
      <c r="BW868" s="11">
        <v>78.575940000000003</v>
      </c>
      <c r="BX868" s="11">
        <v>77.989829999999998</v>
      </c>
      <c r="BY868" s="11">
        <v>77.341610000000003</v>
      </c>
      <c r="BZ868" s="11">
        <v>75.935739999999996</v>
      </c>
      <c r="CA868" s="11">
        <v>74.108630000000005</v>
      </c>
      <c r="CB868" s="11">
        <v>72.481499999999997</v>
      </c>
      <c r="CC868" s="11">
        <v>70.958600000000004</v>
      </c>
      <c r="CD868" s="11">
        <v>70.085660000000004</v>
      </c>
      <c r="CE868" s="11">
        <v>68.811400000000006</v>
      </c>
      <c r="CF868" s="11">
        <v>67.906589999999994</v>
      </c>
      <c r="CG868" s="11">
        <v>1098.1949999999999</v>
      </c>
      <c r="CH868" s="11">
        <v>993.54250000000002</v>
      </c>
      <c r="CI868" s="11">
        <v>947.53520000000003</v>
      </c>
      <c r="CJ868" s="11">
        <v>831.38779999999997</v>
      </c>
      <c r="CK868" s="11">
        <v>650.97670000000005</v>
      </c>
      <c r="CL868" s="11">
        <v>505.28160000000003</v>
      </c>
      <c r="CM868" s="11">
        <v>474.4633</v>
      </c>
      <c r="CN868" s="11">
        <v>479.62790000000001</v>
      </c>
      <c r="CO868" s="11">
        <v>560.27599999999995</v>
      </c>
      <c r="CP868" s="11">
        <v>711.97469999999998</v>
      </c>
      <c r="CQ868" s="11">
        <v>817.77499999999998</v>
      </c>
      <c r="CR868" s="11">
        <v>920.27520000000004</v>
      </c>
      <c r="CS868" s="11">
        <v>996.29219999999998</v>
      </c>
      <c r="CT868" s="11">
        <v>1071.251</v>
      </c>
      <c r="CU868" s="11">
        <v>1214.127</v>
      </c>
      <c r="CV868" s="11">
        <v>1555.7049999999999</v>
      </c>
      <c r="CW868" s="11">
        <v>1769.9010000000001</v>
      </c>
      <c r="CX868" s="11">
        <v>1768.665</v>
      </c>
      <c r="CY868" s="11">
        <v>1937.2639999999999</v>
      </c>
      <c r="CZ868" s="11">
        <v>1313.203</v>
      </c>
      <c r="DA868" s="11">
        <v>1275.5930000000001</v>
      </c>
      <c r="DB868" s="11">
        <v>1313.9690000000001</v>
      </c>
      <c r="DC868" s="11">
        <v>1502.894</v>
      </c>
      <c r="DD868" s="11">
        <v>1382.2439999999999</v>
      </c>
      <c r="DE868" s="37">
        <v>1937.2639999999999</v>
      </c>
      <c r="DF868" s="11">
        <f t="shared" ref="DF868:DF931" si="45">I868</f>
        <v>19</v>
      </c>
      <c r="DG868" s="11">
        <f t="shared" ref="DG868:DG931" si="46">J868</f>
        <v>19</v>
      </c>
      <c r="DH868" s="20">
        <f t="shared" ca="1" si="44"/>
        <v>3704.4000000000015</v>
      </c>
      <c r="DI868" s="11">
        <v>0</v>
      </c>
    </row>
    <row r="869" spans="1:113" x14ac:dyDescent="0.25">
      <c r="A869" s="11" t="s">
        <v>57</v>
      </c>
      <c r="B869" s="11" t="s">
        <v>56</v>
      </c>
      <c r="C869" s="11" t="s">
        <v>56</v>
      </c>
      <c r="D869" s="11" t="s">
        <v>56</v>
      </c>
      <c r="E869" s="11" t="s">
        <v>56</v>
      </c>
      <c r="F869" s="11" t="s">
        <v>111</v>
      </c>
      <c r="G869" s="11" t="s">
        <v>173</v>
      </c>
      <c r="H869" s="1">
        <v>42307</v>
      </c>
      <c r="I869" s="11">
        <v>19</v>
      </c>
      <c r="J869" s="11">
        <v>19</v>
      </c>
      <c r="K869" s="11">
        <v>6467.7370000000001</v>
      </c>
      <c r="L869" s="11">
        <v>6299.8530000000001</v>
      </c>
      <c r="M869" s="11">
        <v>6278.2470000000003</v>
      </c>
      <c r="N869" s="11">
        <v>6379.2150000000001</v>
      </c>
      <c r="O869" s="11">
        <v>7021.5910000000003</v>
      </c>
      <c r="P869" s="11">
        <v>7553.5</v>
      </c>
      <c r="Q869" s="11">
        <v>8598.6630000000005</v>
      </c>
      <c r="R869" s="11">
        <v>10075.780000000001</v>
      </c>
      <c r="S869" s="11">
        <v>11963.95</v>
      </c>
      <c r="T869" s="11">
        <v>13998.3</v>
      </c>
      <c r="U869" s="11">
        <v>14921.22</v>
      </c>
      <c r="V869" s="11">
        <v>15969.2</v>
      </c>
      <c r="W869" s="11">
        <v>16553.900000000001</v>
      </c>
      <c r="X869" s="11">
        <v>17178.32</v>
      </c>
      <c r="Y869" s="11">
        <v>17666.080000000002</v>
      </c>
      <c r="Z869" s="11">
        <v>18021</v>
      </c>
      <c r="AA869" s="11">
        <v>18575.88</v>
      </c>
      <c r="AB869" s="11">
        <v>18275.400000000001</v>
      </c>
      <c r="AC869" s="11">
        <v>14485.16</v>
      </c>
      <c r="AD869" s="11">
        <v>17116.509999999998</v>
      </c>
      <c r="AE869" s="11">
        <v>15845.76</v>
      </c>
      <c r="AF869" s="11">
        <v>11833.99</v>
      </c>
      <c r="AG869" s="11">
        <v>8314.2350000000006</v>
      </c>
      <c r="AH869" s="11">
        <v>6889.37</v>
      </c>
      <c r="AI869" s="37">
        <v>14485.16</v>
      </c>
      <c r="AJ869" s="11">
        <v>6518.9369999999999</v>
      </c>
      <c r="AK869" s="11">
        <v>6394.1090000000004</v>
      </c>
      <c r="AL869" s="11">
        <v>6397.866</v>
      </c>
      <c r="AM869" s="11">
        <v>6365.2359999999999</v>
      </c>
      <c r="AN869" s="11">
        <v>7003.8220000000001</v>
      </c>
      <c r="AO869" s="11">
        <v>7576.3389999999999</v>
      </c>
      <c r="AP869" s="11">
        <v>8666.2090000000007</v>
      </c>
      <c r="AQ869" s="11">
        <v>10145.74</v>
      </c>
      <c r="AR869" s="11">
        <v>11892.96</v>
      </c>
      <c r="AS869" s="11">
        <v>13920.07</v>
      </c>
      <c r="AT869" s="11">
        <v>14974.62</v>
      </c>
      <c r="AU869" s="11">
        <v>16052.14</v>
      </c>
      <c r="AV869" s="11">
        <v>16696.580000000002</v>
      </c>
      <c r="AW869" s="11">
        <v>17245.939999999999</v>
      </c>
      <c r="AX869" s="11">
        <v>17895.52</v>
      </c>
      <c r="AY869" s="11">
        <v>18498.12</v>
      </c>
      <c r="AZ869" s="11">
        <v>18746.14</v>
      </c>
      <c r="BA869" s="11">
        <v>18383.39</v>
      </c>
      <c r="BB869" s="11">
        <v>18544.46</v>
      </c>
      <c r="BC869" s="11">
        <v>16602.259999999998</v>
      </c>
      <c r="BD869" s="11">
        <v>15411.21</v>
      </c>
      <c r="BE869" s="11">
        <v>11784.66</v>
      </c>
      <c r="BF869" s="11">
        <v>8335.7960000000003</v>
      </c>
      <c r="BG869" s="11">
        <v>6872.2439999999997</v>
      </c>
      <c r="BH869" s="37">
        <v>18544.46</v>
      </c>
      <c r="BI869" s="11">
        <v>67.154939999999996</v>
      </c>
      <c r="BJ869" s="11">
        <v>67.906580000000005</v>
      </c>
      <c r="BK869" s="11">
        <v>67.803290000000004</v>
      </c>
      <c r="BL869" s="11">
        <v>67.470359999999999</v>
      </c>
      <c r="BM869" s="11">
        <v>67.227829999999997</v>
      </c>
      <c r="BN869" s="11">
        <v>66.558589999999995</v>
      </c>
      <c r="BO869" s="11">
        <v>65.767899999999997</v>
      </c>
      <c r="BP869" s="11">
        <v>65.244579999999999</v>
      </c>
      <c r="BQ869" s="11">
        <v>67.477329999999995</v>
      </c>
      <c r="BR869" s="11">
        <v>71.119609999999994</v>
      </c>
      <c r="BS869" s="11">
        <v>74.570920000000001</v>
      </c>
      <c r="BT869" s="11">
        <v>76.835530000000006</v>
      </c>
      <c r="BU869" s="11">
        <v>78.237859999999998</v>
      </c>
      <c r="BV869" s="11">
        <v>79.583759999999998</v>
      </c>
      <c r="BW869" s="11">
        <v>80.187110000000004</v>
      </c>
      <c r="BX869" s="11">
        <v>80.468879999999999</v>
      </c>
      <c r="BY869" s="11">
        <v>80.230789999999999</v>
      </c>
      <c r="BZ869" s="11">
        <v>78.148820000000001</v>
      </c>
      <c r="CA869" s="11">
        <v>74.947599999999994</v>
      </c>
      <c r="CB869" s="11">
        <v>72.575519999999997</v>
      </c>
      <c r="CC869" s="11">
        <v>70.628810000000001</v>
      </c>
      <c r="CD869" s="11">
        <v>69.171019999999999</v>
      </c>
      <c r="CE869" s="11">
        <v>68.209900000000005</v>
      </c>
      <c r="CF869" s="11">
        <v>66.851420000000005</v>
      </c>
      <c r="CG869" s="11">
        <v>1426.2280000000001</v>
      </c>
      <c r="CH869" s="11">
        <v>1252.049</v>
      </c>
      <c r="CI869" s="11">
        <v>1195.059</v>
      </c>
      <c r="CJ869" s="11">
        <v>1099.45</v>
      </c>
      <c r="CK869" s="11">
        <v>898.02769999999998</v>
      </c>
      <c r="CL869" s="11">
        <v>639.56600000000003</v>
      </c>
      <c r="CM869" s="11">
        <v>628.0797</v>
      </c>
      <c r="CN869" s="11">
        <v>589.26260000000002</v>
      </c>
      <c r="CO869" s="11">
        <v>699.00630000000001</v>
      </c>
      <c r="CP869" s="11">
        <v>945.77890000000002</v>
      </c>
      <c r="CQ869" s="11">
        <v>1288.8340000000001</v>
      </c>
      <c r="CR869" s="11">
        <v>1502.8989999999999</v>
      </c>
      <c r="CS869" s="11">
        <v>1638.4939999999999</v>
      </c>
      <c r="CT869" s="11">
        <v>1718.6389999999999</v>
      </c>
      <c r="CU869" s="11">
        <v>1904.683</v>
      </c>
      <c r="CV869" s="11">
        <v>2380.5509999999999</v>
      </c>
      <c r="CW869" s="11">
        <v>2568.9209999999998</v>
      </c>
      <c r="CX869" s="11">
        <v>2484.7640000000001</v>
      </c>
      <c r="CY869" s="11">
        <v>2478.645</v>
      </c>
      <c r="CZ869" s="11">
        <v>1606.809</v>
      </c>
      <c r="DA869" s="11">
        <v>1610.7650000000001</v>
      </c>
      <c r="DB869" s="11">
        <v>1734.05</v>
      </c>
      <c r="DC869" s="11">
        <v>1976.3869999999999</v>
      </c>
      <c r="DD869" s="11">
        <v>1806.2660000000001</v>
      </c>
      <c r="DE869" s="37">
        <v>2478.645</v>
      </c>
      <c r="DF869" s="11">
        <f t="shared" si="45"/>
        <v>19</v>
      </c>
      <c r="DG869" s="11">
        <f t="shared" si="46"/>
        <v>19</v>
      </c>
      <c r="DH869" s="20">
        <f t="shared" ca="1" si="44"/>
        <v>4059.2999999999993</v>
      </c>
      <c r="DI869" s="11">
        <v>0</v>
      </c>
    </row>
    <row r="870" spans="1:113" x14ac:dyDescent="0.25">
      <c r="A870" s="11" t="s">
        <v>57</v>
      </c>
      <c r="B870" s="11" t="s">
        <v>56</v>
      </c>
      <c r="C870" s="11" t="s">
        <v>56</v>
      </c>
      <c r="D870" s="11" t="s">
        <v>56</v>
      </c>
      <c r="E870" s="11" t="s">
        <v>56</v>
      </c>
      <c r="F870" s="11" t="s">
        <v>111</v>
      </c>
      <c r="G870" s="11" t="s">
        <v>174</v>
      </c>
      <c r="H870" s="1">
        <v>41947</v>
      </c>
      <c r="I870" s="11">
        <v>19</v>
      </c>
      <c r="J870" s="11">
        <v>19</v>
      </c>
      <c r="K870" s="11">
        <v>745.82</v>
      </c>
      <c r="L870" s="11">
        <v>724.74</v>
      </c>
      <c r="M870" s="11">
        <v>739.13</v>
      </c>
      <c r="N870" s="11">
        <v>824.56</v>
      </c>
      <c r="O870" s="11">
        <v>873.92</v>
      </c>
      <c r="P870" s="11">
        <v>965.06</v>
      </c>
      <c r="Q870" s="11">
        <v>1081.1600000000001</v>
      </c>
      <c r="R870" s="11">
        <v>1353.12</v>
      </c>
      <c r="S870" s="11">
        <v>1473.31</v>
      </c>
      <c r="T870" s="11">
        <v>1544.66</v>
      </c>
      <c r="U870" s="11">
        <v>1911.04</v>
      </c>
      <c r="V870" s="11">
        <v>2002.97</v>
      </c>
      <c r="W870" s="11">
        <v>2108.38</v>
      </c>
      <c r="X870" s="11">
        <v>2127.61</v>
      </c>
      <c r="Y870" s="11">
        <v>2108.19</v>
      </c>
      <c r="Z870" s="11">
        <v>2127.86</v>
      </c>
      <c r="AA870" s="11">
        <v>2073.92</v>
      </c>
      <c r="AB870" s="11">
        <v>2078.86</v>
      </c>
      <c r="AC870" s="11">
        <v>1958.35</v>
      </c>
      <c r="AD870" s="11">
        <v>1959.14</v>
      </c>
      <c r="AE870" s="11">
        <v>1849.98</v>
      </c>
      <c r="AF870" s="11">
        <v>1444.74</v>
      </c>
      <c r="AG870" s="11">
        <v>1187.96</v>
      </c>
      <c r="AH870" s="11">
        <v>1080.7</v>
      </c>
      <c r="AI870" s="37">
        <v>1958.35</v>
      </c>
      <c r="AJ870" s="11">
        <v>740.92939999999999</v>
      </c>
      <c r="AK870" s="11">
        <v>710.74509999999998</v>
      </c>
      <c r="AL870" s="11">
        <v>718.66679999999997</v>
      </c>
      <c r="AM870" s="11">
        <v>793.14030000000002</v>
      </c>
      <c r="AN870" s="11">
        <v>839.47919999999999</v>
      </c>
      <c r="AO870" s="11">
        <v>916.18190000000004</v>
      </c>
      <c r="AP870" s="11">
        <v>1090.462</v>
      </c>
      <c r="AQ870" s="11">
        <v>1363.4549999999999</v>
      </c>
      <c r="AR870" s="11">
        <v>1501.578</v>
      </c>
      <c r="AS870" s="11">
        <v>1593.5419999999999</v>
      </c>
      <c r="AT870" s="11">
        <v>1946.03</v>
      </c>
      <c r="AU870" s="11">
        <v>2030.999</v>
      </c>
      <c r="AV870" s="11">
        <v>2126.4560000000001</v>
      </c>
      <c r="AW870" s="11">
        <v>2159.078</v>
      </c>
      <c r="AX870" s="11">
        <v>2138.3209999999999</v>
      </c>
      <c r="AY870" s="11">
        <v>2136.9340000000002</v>
      </c>
      <c r="AZ870" s="11">
        <v>2057.3180000000002</v>
      </c>
      <c r="BA870" s="11">
        <v>1970.5360000000001</v>
      </c>
      <c r="BB870" s="11">
        <v>2038.671</v>
      </c>
      <c r="BC870" s="11">
        <v>1955.731</v>
      </c>
      <c r="BD870" s="11">
        <v>1832.4880000000001</v>
      </c>
      <c r="BE870" s="11">
        <v>1443.5809999999999</v>
      </c>
      <c r="BF870" s="11">
        <v>1185.1859999999999</v>
      </c>
      <c r="BG870" s="11">
        <v>1083.604</v>
      </c>
      <c r="BH870" s="37">
        <v>2038.671</v>
      </c>
      <c r="BI870" s="11">
        <v>56.317140000000002</v>
      </c>
      <c r="BJ870" s="11">
        <v>54.483220000000003</v>
      </c>
      <c r="BK870" s="11">
        <v>54.817140000000002</v>
      </c>
      <c r="BL870" s="11">
        <v>54.480710000000002</v>
      </c>
      <c r="BM870" s="11">
        <v>53.464289999999998</v>
      </c>
      <c r="BN870" s="11">
        <v>53.273569999999999</v>
      </c>
      <c r="BO870" s="11">
        <v>53.206789999999998</v>
      </c>
      <c r="BP870" s="11">
        <v>53.635359999999999</v>
      </c>
      <c r="BQ870" s="11">
        <v>57.059640000000002</v>
      </c>
      <c r="BR870" s="11">
        <v>61.486429999999999</v>
      </c>
      <c r="BS870" s="11">
        <v>65.755709999999993</v>
      </c>
      <c r="BT870" s="11">
        <v>68.620360000000005</v>
      </c>
      <c r="BU870" s="11">
        <v>70.823570000000004</v>
      </c>
      <c r="BV870" s="11">
        <v>72.181430000000006</v>
      </c>
      <c r="BW870" s="11">
        <v>73.400710000000004</v>
      </c>
      <c r="BX870" s="11">
        <v>73.758570000000006</v>
      </c>
      <c r="BY870" s="11">
        <v>73.244640000000004</v>
      </c>
      <c r="BZ870" s="11">
        <v>71.188929999999999</v>
      </c>
      <c r="CA870" s="11">
        <v>68.381069999999994</v>
      </c>
      <c r="CB870" s="11">
        <v>66.605350000000001</v>
      </c>
      <c r="CC870" s="11">
        <v>63.802860000000003</v>
      </c>
      <c r="CD870" s="11">
        <v>62.826790000000003</v>
      </c>
      <c r="CE870" s="11">
        <v>62.32893</v>
      </c>
      <c r="CF870" s="11">
        <v>60.607860000000002</v>
      </c>
      <c r="CG870" s="11">
        <v>1159.9659999999999</v>
      </c>
      <c r="CH870" s="11">
        <v>1133.056</v>
      </c>
      <c r="CI870" s="11">
        <v>1073.5609999999999</v>
      </c>
      <c r="CJ870" s="11">
        <v>975.43119999999999</v>
      </c>
      <c r="CK870" s="11">
        <v>746.45450000000005</v>
      </c>
      <c r="CL870" s="11">
        <v>557.93039999999996</v>
      </c>
      <c r="CM870" s="11">
        <v>420.51029999999997</v>
      </c>
      <c r="CN870" s="11">
        <v>396.0874</v>
      </c>
      <c r="CO870" s="11">
        <v>469.80849999999998</v>
      </c>
      <c r="CP870" s="11">
        <v>733.3279</v>
      </c>
      <c r="CQ870" s="11">
        <v>1007.3390000000001</v>
      </c>
      <c r="CR870" s="11">
        <v>1038.634</v>
      </c>
      <c r="CS870" s="11">
        <v>1045.3130000000001</v>
      </c>
      <c r="CT870" s="11">
        <v>1071.566</v>
      </c>
      <c r="CU870" s="11">
        <v>1110.5740000000001</v>
      </c>
      <c r="CV870" s="11">
        <v>1216.6790000000001</v>
      </c>
      <c r="CW870" s="11">
        <v>1775.604</v>
      </c>
      <c r="CX870" s="11">
        <v>1801.48</v>
      </c>
      <c r="CY870" s="11">
        <v>1956.9059999999999</v>
      </c>
      <c r="CZ870" s="11">
        <v>1463.7919999999999</v>
      </c>
      <c r="DA870" s="11">
        <v>1556.6990000000001</v>
      </c>
      <c r="DB870" s="11">
        <v>1615.8810000000001</v>
      </c>
      <c r="DC870" s="11">
        <v>1560.0609999999999</v>
      </c>
      <c r="DD870" s="11">
        <v>1519.325</v>
      </c>
      <c r="DE870" s="37">
        <v>1956.9059999999999</v>
      </c>
      <c r="DF870" s="11">
        <f t="shared" si="45"/>
        <v>19</v>
      </c>
      <c r="DG870" s="11">
        <f t="shared" si="46"/>
        <v>19</v>
      </c>
      <c r="DH870" s="20">
        <f t="shared" ref="DH870:DH933" ca="1" si="47">(SUM(OFFSET($AJ870, 0, $DF870-1, 1, $DG870-$DF870+1))-SUM(OFFSET($K870, 0, $DF870-1, 1, $DG870-$DF870+1)))/($DG870-$DF870+1)</f>
        <v>80.32100000000014</v>
      </c>
      <c r="DI870" s="11">
        <v>0</v>
      </c>
    </row>
    <row r="871" spans="1:113" x14ac:dyDescent="0.25">
      <c r="A871" s="11" t="s">
        <v>57</v>
      </c>
      <c r="B871" s="11" t="s">
        <v>56</v>
      </c>
      <c r="C871" s="11" t="s">
        <v>56</v>
      </c>
      <c r="D871" s="11" t="s">
        <v>56</v>
      </c>
      <c r="E871" s="11" t="s">
        <v>56</v>
      </c>
      <c r="F871" s="11" t="s">
        <v>111</v>
      </c>
      <c r="G871" s="11" t="s">
        <v>174</v>
      </c>
      <c r="H871" s="1">
        <v>41948</v>
      </c>
      <c r="I871" s="11">
        <v>18</v>
      </c>
      <c r="J871" s="11">
        <v>19</v>
      </c>
      <c r="K871" s="11">
        <v>970.02</v>
      </c>
      <c r="L871" s="11">
        <v>926.84</v>
      </c>
      <c r="M871" s="11">
        <v>920.6</v>
      </c>
      <c r="N871" s="11">
        <v>1003.34</v>
      </c>
      <c r="O871" s="11">
        <v>1035.57</v>
      </c>
      <c r="P871" s="11">
        <v>910.07</v>
      </c>
      <c r="Q871" s="11">
        <v>1034.56</v>
      </c>
      <c r="R871" s="11">
        <v>1359.17</v>
      </c>
      <c r="S871" s="11">
        <v>1436.4</v>
      </c>
      <c r="T871" s="11">
        <v>1569.89</v>
      </c>
      <c r="U871" s="11">
        <v>1992.91</v>
      </c>
      <c r="V871" s="11">
        <v>2116.3000000000002</v>
      </c>
      <c r="W871" s="11">
        <v>2196.08</v>
      </c>
      <c r="X871" s="11">
        <v>2240.84</v>
      </c>
      <c r="Y871" s="11">
        <v>2252.4</v>
      </c>
      <c r="Z871" s="11">
        <v>2255.9499999999998</v>
      </c>
      <c r="AA871" s="11">
        <v>2188.66</v>
      </c>
      <c r="AB871" s="11">
        <v>2101.4699999999998</v>
      </c>
      <c r="AC871" s="11">
        <v>2032.07</v>
      </c>
      <c r="AD871" s="11">
        <v>2043.1</v>
      </c>
      <c r="AE871" s="11">
        <v>2016.1</v>
      </c>
      <c r="AF871" s="11">
        <v>1576.12</v>
      </c>
      <c r="AG871" s="11">
        <v>1163.1199999999999</v>
      </c>
      <c r="AH871" s="11">
        <v>944.69</v>
      </c>
      <c r="AI871" s="37">
        <v>2066.77</v>
      </c>
      <c r="AJ871" s="11">
        <v>964.33450000000005</v>
      </c>
      <c r="AK871" s="11">
        <v>911.14700000000005</v>
      </c>
      <c r="AL871" s="11">
        <v>897.98990000000003</v>
      </c>
      <c r="AM871" s="11">
        <v>969.69140000000004</v>
      </c>
      <c r="AN871" s="11">
        <v>999.38980000000004</v>
      </c>
      <c r="AO871" s="11">
        <v>859.86900000000003</v>
      </c>
      <c r="AP871" s="11">
        <v>1044.412</v>
      </c>
      <c r="AQ871" s="11">
        <v>1369.2059999999999</v>
      </c>
      <c r="AR871" s="11">
        <v>1465.5419999999999</v>
      </c>
      <c r="AS871" s="11">
        <v>1620.71</v>
      </c>
      <c r="AT871" s="11">
        <v>2029.816</v>
      </c>
      <c r="AU871" s="11">
        <v>2146.2689999999998</v>
      </c>
      <c r="AV871" s="11">
        <v>2216.2750000000001</v>
      </c>
      <c r="AW871" s="11">
        <v>2274.8739999999998</v>
      </c>
      <c r="AX871" s="11">
        <v>2284.3710000000001</v>
      </c>
      <c r="AY871" s="11">
        <v>2267.614</v>
      </c>
      <c r="AZ871" s="11">
        <v>2178.7080000000001</v>
      </c>
      <c r="BA871" s="11">
        <v>2217.59</v>
      </c>
      <c r="BB871" s="11">
        <v>2096.6529999999998</v>
      </c>
      <c r="BC871" s="11">
        <v>2040.711</v>
      </c>
      <c r="BD871" s="11">
        <v>2003.847</v>
      </c>
      <c r="BE871" s="11">
        <v>1580.502</v>
      </c>
      <c r="BF871" s="11">
        <v>1166.23</v>
      </c>
      <c r="BG871" s="11">
        <v>953.66200000000003</v>
      </c>
      <c r="BH871" s="37">
        <v>2147.8139999999999</v>
      </c>
      <c r="BI871" s="11">
        <v>59.91207</v>
      </c>
      <c r="BJ871" s="11">
        <v>58.38897</v>
      </c>
      <c r="BK871" s="11">
        <v>56.97242</v>
      </c>
      <c r="BL871" s="11">
        <v>55.466209999999997</v>
      </c>
      <c r="BM871" s="11">
        <v>55.482410000000002</v>
      </c>
      <c r="BN871" s="11">
        <v>55.124139999999997</v>
      </c>
      <c r="BO871" s="11">
        <v>56.172409999999999</v>
      </c>
      <c r="BP871" s="11">
        <v>56.277929999999998</v>
      </c>
      <c r="BQ871" s="11">
        <v>59.756210000000003</v>
      </c>
      <c r="BR871" s="11">
        <v>65.164829999999995</v>
      </c>
      <c r="BS871" s="11">
        <v>71.555520000000001</v>
      </c>
      <c r="BT871" s="11">
        <v>75.853790000000004</v>
      </c>
      <c r="BU871" s="11">
        <v>78.368279999999999</v>
      </c>
      <c r="BV871" s="11">
        <v>79.462069999999997</v>
      </c>
      <c r="BW871" s="11">
        <v>80.537930000000003</v>
      </c>
      <c r="BX871" s="11">
        <v>81.056899999999999</v>
      </c>
      <c r="BY871" s="11">
        <v>80.884479999999996</v>
      </c>
      <c r="BZ871" s="11">
        <v>78.920680000000004</v>
      </c>
      <c r="CA871" s="11">
        <v>76.004140000000007</v>
      </c>
      <c r="CB871" s="11">
        <v>73.282420000000002</v>
      </c>
      <c r="CC871" s="11">
        <v>70.122069999999994</v>
      </c>
      <c r="CD871" s="11">
        <v>67.093100000000007</v>
      </c>
      <c r="CE871" s="11">
        <v>65.223789999999994</v>
      </c>
      <c r="CF871" s="11">
        <v>64.744140000000002</v>
      </c>
      <c r="CG871" s="11">
        <v>1238.2919999999999</v>
      </c>
      <c r="CH871" s="11">
        <v>1209.9829999999999</v>
      </c>
      <c r="CI871" s="11">
        <v>1148.7760000000001</v>
      </c>
      <c r="CJ871" s="11">
        <v>1042.0909999999999</v>
      </c>
      <c r="CK871" s="11">
        <v>805.78269999999998</v>
      </c>
      <c r="CL871" s="11">
        <v>598.8759</v>
      </c>
      <c r="CM871" s="11">
        <v>440.858</v>
      </c>
      <c r="CN871" s="11">
        <v>419.81569999999999</v>
      </c>
      <c r="CO871" s="11">
        <v>497.58580000000001</v>
      </c>
      <c r="CP871" s="11">
        <v>774.90800000000002</v>
      </c>
      <c r="CQ871" s="11">
        <v>1074.271</v>
      </c>
      <c r="CR871" s="11">
        <v>1123.3409999999999</v>
      </c>
      <c r="CS871" s="11">
        <v>1145.2819999999999</v>
      </c>
      <c r="CT871" s="11">
        <v>1175.1880000000001</v>
      </c>
      <c r="CU871" s="11">
        <v>1223.569</v>
      </c>
      <c r="CV871" s="11">
        <v>1322.432</v>
      </c>
      <c r="CW871" s="11">
        <v>1440.7809999999999</v>
      </c>
      <c r="CX871" s="11">
        <v>1554.904</v>
      </c>
      <c r="CY871" s="11">
        <v>1694.473</v>
      </c>
      <c r="CZ871" s="11">
        <v>1593.05</v>
      </c>
      <c r="DA871" s="11">
        <v>1707.8119999999999</v>
      </c>
      <c r="DB871" s="11">
        <v>1768.96</v>
      </c>
      <c r="DC871" s="11">
        <v>1748.345</v>
      </c>
      <c r="DD871" s="11">
        <v>1697.1210000000001</v>
      </c>
      <c r="DE871" s="37">
        <v>1504.357</v>
      </c>
      <c r="DF871" s="11">
        <f t="shared" si="45"/>
        <v>18</v>
      </c>
      <c r="DG871" s="11">
        <f t="shared" si="46"/>
        <v>19</v>
      </c>
      <c r="DH871" s="20">
        <f t="shared" ca="1" si="47"/>
        <v>90.351500000000215</v>
      </c>
      <c r="DI871" s="11">
        <v>0</v>
      </c>
    </row>
    <row r="872" spans="1:113" x14ac:dyDescent="0.25">
      <c r="A872" s="11" t="s">
        <v>57</v>
      </c>
      <c r="B872" s="11" t="s">
        <v>56</v>
      </c>
      <c r="C872" s="11" t="s">
        <v>56</v>
      </c>
      <c r="D872" s="11" t="s">
        <v>56</v>
      </c>
      <c r="E872" s="11" t="s">
        <v>56</v>
      </c>
      <c r="F872" s="11" t="s">
        <v>111</v>
      </c>
      <c r="G872" s="11" t="s">
        <v>174</v>
      </c>
      <c r="H872" s="1">
        <v>41949</v>
      </c>
      <c r="I872" s="11">
        <v>17</v>
      </c>
      <c r="J872" s="11">
        <v>19</v>
      </c>
      <c r="K872" s="11">
        <v>762.7201</v>
      </c>
      <c r="L872" s="11">
        <v>727.02</v>
      </c>
      <c r="M872" s="11">
        <v>729</v>
      </c>
      <c r="N872" s="11">
        <v>737.56</v>
      </c>
      <c r="O872" s="11">
        <v>859.96</v>
      </c>
      <c r="P872" s="11">
        <v>922.66</v>
      </c>
      <c r="Q872" s="11">
        <v>1090.52</v>
      </c>
      <c r="R872" s="11">
        <v>1517.96</v>
      </c>
      <c r="S872" s="11">
        <v>1654.62</v>
      </c>
      <c r="T872" s="11">
        <v>1764.14</v>
      </c>
      <c r="U872" s="11">
        <v>2157.88</v>
      </c>
      <c r="V872" s="11">
        <v>2306.1</v>
      </c>
      <c r="W872" s="11">
        <v>2382.5</v>
      </c>
      <c r="X872" s="11">
        <v>2419.94</v>
      </c>
      <c r="Y872" s="11">
        <v>2413.52</v>
      </c>
      <c r="Z872" s="11">
        <v>2415.38</v>
      </c>
      <c r="AA872" s="11">
        <v>2274.6</v>
      </c>
      <c r="AB872" s="11">
        <v>2242.08</v>
      </c>
      <c r="AC872" s="11">
        <v>2114.54</v>
      </c>
      <c r="AD872" s="11">
        <v>2118.2800000000002</v>
      </c>
      <c r="AE872" s="11">
        <v>1996.16</v>
      </c>
      <c r="AF872" s="11">
        <v>1581.32</v>
      </c>
      <c r="AG872" s="11">
        <v>1176.6199999999999</v>
      </c>
      <c r="AH872" s="11">
        <v>975.06</v>
      </c>
      <c r="AI872" s="37">
        <v>2210.4070000000002</v>
      </c>
      <c r="AJ872" s="11">
        <v>770.68780000000004</v>
      </c>
      <c r="AK872" s="11">
        <v>723.75170000000003</v>
      </c>
      <c r="AL872" s="11">
        <v>719.85260000000005</v>
      </c>
      <c r="AM872" s="11">
        <v>720.02120000000002</v>
      </c>
      <c r="AN872" s="11">
        <v>834.69069999999999</v>
      </c>
      <c r="AO872" s="11">
        <v>871.06910000000005</v>
      </c>
      <c r="AP872" s="11">
        <v>1097.8420000000001</v>
      </c>
      <c r="AQ872" s="11">
        <v>1534.2850000000001</v>
      </c>
      <c r="AR872" s="11">
        <v>1679.5540000000001</v>
      </c>
      <c r="AS872" s="11">
        <v>1804.425</v>
      </c>
      <c r="AT872" s="11">
        <v>2175.5619999999999</v>
      </c>
      <c r="AU872" s="11">
        <v>2316.77</v>
      </c>
      <c r="AV872" s="11">
        <v>2382.9670000000001</v>
      </c>
      <c r="AW872" s="11">
        <v>2434.0030000000002</v>
      </c>
      <c r="AX872" s="11">
        <v>2419.471</v>
      </c>
      <c r="AY872" s="11">
        <v>2398.1379999999999</v>
      </c>
      <c r="AZ872" s="11">
        <v>2595.826</v>
      </c>
      <c r="BA872" s="11">
        <v>2385.8389999999999</v>
      </c>
      <c r="BB872" s="11">
        <v>2184.4180000000001</v>
      </c>
      <c r="BC872" s="11">
        <v>2125.9189999999999</v>
      </c>
      <c r="BD872" s="11">
        <v>2002.4880000000001</v>
      </c>
      <c r="BE872" s="11">
        <v>1603.47</v>
      </c>
      <c r="BF872" s="11">
        <v>1204.7840000000001</v>
      </c>
      <c r="BG872" s="11">
        <v>1008.314</v>
      </c>
      <c r="BH872" s="37">
        <v>2386.018</v>
      </c>
      <c r="BI872" s="11">
        <v>64.133330000000001</v>
      </c>
      <c r="BJ872" s="11">
        <v>62.21</v>
      </c>
      <c r="BK872" s="11">
        <v>60.837409999999998</v>
      </c>
      <c r="BL872" s="11">
        <v>60.00741</v>
      </c>
      <c r="BM872" s="11">
        <v>58.683700000000002</v>
      </c>
      <c r="BN872" s="11">
        <v>56.90222</v>
      </c>
      <c r="BO872" s="11">
        <v>57.09037</v>
      </c>
      <c r="BP872" s="11">
        <v>56.668520000000001</v>
      </c>
      <c r="BQ872" s="11">
        <v>59.470370000000003</v>
      </c>
      <c r="BR872" s="11">
        <v>65.751850000000005</v>
      </c>
      <c r="BS872" s="11">
        <v>72.735560000000007</v>
      </c>
      <c r="BT872" s="11">
        <v>77.622960000000006</v>
      </c>
      <c r="BU872" s="11">
        <v>81.328149999999994</v>
      </c>
      <c r="BV872" s="11">
        <v>83.048150000000007</v>
      </c>
      <c r="BW872" s="11">
        <v>84.048150000000007</v>
      </c>
      <c r="BX872" s="11">
        <v>84.455560000000006</v>
      </c>
      <c r="BY872" s="11">
        <v>83.114810000000006</v>
      </c>
      <c r="BZ872" s="11">
        <v>79.708150000000003</v>
      </c>
      <c r="CA872" s="11">
        <v>75.383330000000001</v>
      </c>
      <c r="CB872" s="11">
        <v>72.40222</v>
      </c>
      <c r="CC872" s="11">
        <v>69.540000000000006</v>
      </c>
      <c r="CD872" s="11">
        <v>67.468149999999994</v>
      </c>
      <c r="CE872" s="11">
        <v>65.024820000000005</v>
      </c>
      <c r="CF872" s="11">
        <v>62.985930000000003</v>
      </c>
      <c r="CG872" s="11">
        <v>709.38890000000004</v>
      </c>
      <c r="CH872" s="11">
        <v>611.04010000000005</v>
      </c>
      <c r="CI872" s="11">
        <v>564.62760000000003</v>
      </c>
      <c r="CJ872" s="11">
        <v>540.20460000000003</v>
      </c>
      <c r="CK872" s="11">
        <v>502.58409999999998</v>
      </c>
      <c r="CL872" s="11">
        <v>486.4101</v>
      </c>
      <c r="CM872" s="11">
        <v>392.87599999999998</v>
      </c>
      <c r="CN872" s="11">
        <v>348.90519999999998</v>
      </c>
      <c r="CO872" s="11">
        <v>362.17169999999999</v>
      </c>
      <c r="CP872" s="11">
        <v>437.12920000000003</v>
      </c>
      <c r="CQ872" s="11">
        <v>655.46799999999996</v>
      </c>
      <c r="CR872" s="11">
        <v>698.95910000000003</v>
      </c>
      <c r="CS872" s="11">
        <v>760.7953</v>
      </c>
      <c r="CT872" s="11">
        <v>814.89229999999998</v>
      </c>
      <c r="CU872" s="11">
        <v>848.71559999999999</v>
      </c>
      <c r="CV872" s="11">
        <v>1957.671</v>
      </c>
      <c r="CW872" s="11">
        <v>2158.6219999999998</v>
      </c>
      <c r="CX872" s="11">
        <v>1975.0830000000001</v>
      </c>
      <c r="CY872" s="11">
        <v>1208.8150000000001</v>
      </c>
      <c r="CZ872" s="11">
        <v>1194.9970000000001</v>
      </c>
      <c r="DA872" s="11">
        <v>1240.2760000000001</v>
      </c>
      <c r="DB872" s="11">
        <v>1280.652</v>
      </c>
      <c r="DC872" s="11">
        <v>1192.33</v>
      </c>
      <c r="DD872" s="11">
        <v>1118.681</v>
      </c>
      <c r="DE872" s="37">
        <v>1917.7940000000001</v>
      </c>
      <c r="DF872" s="11">
        <f t="shared" si="45"/>
        <v>17</v>
      </c>
      <c r="DG872" s="11">
        <f t="shared" si="46"/>
        <v>19</v>
      </c>
      <c r="DH872" s="20">
        <f t="shared" ca="1" si="47"/>
        <v>178.28766666666675</v>
      </c>
      <c r="DI872" s="11">
        <v>0</v>
      </c>
    </row>
    <row r="873" spans="1:113" x14ac:dyDescent="0.25">
      <c r="A873" s="11" t="s">
        <v>57</v>
      </c>
      <c r="B873" s="11" t="s">
        <v>56</v>
      </c>
      <c r="C873" s="11" t="s">
        <v>56</v>
      </c>
      <c r="D873" s="11" t="s">
        <v>56</v>
      </c>
      <c r="E873" s="11" t="s">
        <v>56</v>
      </c>
      <c r="F873" s="11" t="s">
        <v>111</v>
      </c>
      <c r="G873" s="11" t="s">
        <v>174</v>
      </c>
      <c r="H873" s="1">
        <v>41950</v>
      </c>
      <c r="I873" s="11">
        <v>18</v>
      </c>
      <c r="J873" s="11">
        <v>19</v>
      </c>
      <c r="K873" s="11">
        <v>812.76009999999997</v>
      </c>
      <c r="L873" s="11">
        <v>795.72</v>
      </c>
      <c r="M873" s="11">
        <v>796.34</v>
      </c>
      <c r="N873" s="11">
        <v>808.16</v>
      </c>
      <c r="O873" s="11">
        <v>869.7</v>
      </c>
      <c r="P873" s="11">
        <v>990.66</v>
      </c>
      <c r="Q873" s="11">
        <v>1126.42</v>
      </c>
      <c r="R873" s="11">
        <v>1450.52</v>
      </c>
      <c r="S873" s="11">
        <v>1555.3</v>
      </c>
      <c r="T873" s="11">
        <v>1687.02</v>
      </c>
      <c r="U873" s="11">
        <v>2129.3200000000002</v>
      </c>
      <c r="V873" s="11">
        <v>2304.6</v>
      </c>
      <c r="W873" s="11">
        <v>2367.3000000000002</v>
      </c>
      <c r="X873" s="11">
        <v>2417.2399999999998</v>
      </c>
      <c r="Y873" s="11">
        <v>2378.12</v>
      </c>
      <c r="Z873" s="11">
        <v>2338.48</v>
      </c>
      <c r="AA873" s="11">
        <v>2198.7600000000002</v>
      </c>
      <c r="AB873" s="11">
        <v>2093</v>
      </c>
      <c r="AC873" s="11">
        <v>2045.22</v>
      </c>
      <c r="AD873" s="11">
        <v>2012.04</v>
      </c>
      <c r="AE873" s="11">
        <v>1979.32</v>
      </c>
      <c r="AF873" s="11">
        <v>1665.86</v>
      </c>
      <c r="AG873" s="11">
        <v>1288.96</v>
      </c>
      <c r="AH873" s="11">
        <v>1087.52</v>
      </c>
      <c r="AI873" s="37">
        <v>2069.11</v>
      </c>
      <c r="AJ873" s="11">
        <v>805.3261</v>
      </c>
      <c r="AK873" s="11">
        <v>777.82180000000005</v>
      </c>
      <c r="AL873" s="11">
        <v>771.24159999999995</v>
      </c>
      <c r="AM873" s="11">
        <v>770.96690000000001</v>
      </c>
      <c r="AN873" s="11">
        <v>832.34410000000003</v>
      </c>
      <c r="AO873" s="11">
        <v>937.72379999999998</v>
      </c>
      <c r="AP873" s="11">
        <v>1134.827</v>
      </c>
      <c r="AQ873" s="11">
        <v>1467.9369999999999</v>
      </c>
      <c r="AR873" s="11">
        <v>1584.587</v>
      </c>
      <c r="AS873" s="11">
        <v>1734.2080000000001</v>
      </c>
      <c r="AT873" s="11">
        <v>2160.598</v>
      </c>
      <c r="AU873" s="11">
        <v>2328.2660000000001</v>
      </c>
      <c r="AV873" s="11">
        <v>2382.4459999999999</v>
      </c>
      <c r="AW873" s="11">
        <v>2447.0010000000002</v>
      </c>
      <c r="AX873" s="11">
        <v>2400.0329999999999</v>
      </c>
      <c r="AY873" s="11">
        <v>2341.837</v>
      </c>
      <c r="AZ873" s="11">
        <v>2182.0070000000001</v>
      </c>
      <c r="BA873" s="11">
        <v>2201.4009999999998</v>
      </c>
      <c r="BB873" s="11">
        <v>2109.6750000000002</v>
      </c>
      <c r="BC873" s="11">
        <v>2009.2919999999999</v>
      </c>
      <c r="BD873" s="11">
        <v>1966.09</v>
      </c>
      <c r="BE873" s="11">
        <v>1669.931</v>
      </c>
      <c r="BF873" s="11">
        <v>1292.076</v>
      </c>
      <c r="BG873" s="11">
        <v>1096.2439999999999</v>
      </c>
      <c r="BH873" s="37">
        <v>2141.4470000000001</v>
      </c>
      <c r="BI873" s="11">
        <v>61.996070000000003</v>
      </c>
      <c r="BJ873" s="11">
        <v>60.918570000000003</v>
      </c>
      <c r="BK873" s="11">
        <v>59.964640000000003</v>
      </c>
      <c r="BL873" s="11">
        <v>58.058929999999997</v>
      </c>
      <c r="BM873" s="11">
        <v>57.535359999999997</v>
      </c>
      <c r="BN873" s="11">
        <v>56.560360000000003</v>
      </c>
      <c r="BO873" s="11">
        <v>55.713929999999998</v>
      </c>
      <c r="BP873" s="11">
        <v>55.879640000000002</v>
      </c>
      <c r="BQ873" s="11">
        <v>58.97607</v>
      </c>
      <c r="BR873" s="11">
        <v>64.905720000000002</v>
      </c>
      <c r="BS873" s="11">
        <v>71.987139999999997</v>
      </c>
      <c r="BT873" s="11">
        <v>77.199290000000005</v>
      </c>
      <c r="BU873" s="11">
        <v>80.267139999999998</v>
      </c>
      <c r="BV873" s="11">
        <v>82.007859999999994</v>
      </c>
      <c r="BW873" s="11">
        <v>83.157139999999998</v>
      </c>
      <c r="BX873" s="11">
        <v>82.871430000000004</v>
      </c>
      <c r="BY873" s="11">
        <v>81.303569999999993</v>
      </c>
      <c r="BZ873" s="11">
        <v>77.941069999999996</v>
      </c>
      <c r="CA873" s="11">
        <v>73.794640000000001</v>
      </c>
      <c r="CB873" s="11">
        <v>70.875360000000001</v>
      </c>
      <c r="CC873" s="11">
        <v>68.422139999999999</v>
      </c>
      <c r="CD873" s="11">
        <v>65.832499999999996</v>
      </c>
      <c r="CE873" s="11">
        <v>64.052499999999995</v>
      </c>
      <c r="CF873" s="11">
        <v>62.253570000000003</v>
      </c>
      <c r="CG873" s="11">
        <v>1131.5740000000001</v>
      </c>
      <c r="CH873" s="11">
        <v>1099.6400000000001</v>
      </c>
      <c r="CI873" s="11">
        <v>1056.692</v>
      </c>
      <c r="CJ873" s="11">
        <v>978.57460000000003</v>
      </c>
      <c r="CK873" s="11">
        <v>772.69809999999995</v>
      </c>
      <c r="CL873" s="11">
        <v>607.48320000000001</v>
      </c>
      <c r="CM873" s="11">
        <v>459.23349999999999</v>
      </c>
      <c r="CN873" s="11">
        <v>424.8852</v>
      </c>
      <c r="CO873" s="11">
        <v>502.08350000000002</v>
      </c>
      <c r="CP873" s="11">
        <v>751.37850000000003</v>
      </c>
      <c r="CQ873" s="11">
        <v>1010.995</v>
      </c>
      <c r="CR873" s="11">
        <v>999.72059999999999</v>
      </c>
      <c r="CS873" s="11">
        <v>1003.064</v>
      </c>
      <c r="CT873" s="11">
        <v>1033.4949999999999</v>
      </c>
      <c r="CU873" s="11">
        <v>1087.644</v>
      </c>
      <c r="CV873" s="11">
        <v>1159.645</v>
      </c>
      <c r="CW873" s="11">
        <v>1186.2439999999999</v>
      </c>
      <c r="CX873" s="11">
        <v>1366.165</v>
      </c>
      <c r="CY873" s="11">
        <v>1477.9570000000001</v>
      </c>
      <c r="CZ873" s="11">
        <v>1459.0160000000001</v>
      </c>
      <c r="DA873" s="11">
        <v>1495.415</v>
      </c>
      <c r="DB873" s="11">
        <v>1559.4739999999999</v>
      </c>
      <c r="DC873" s="11">
        <v>1504.569</v>
      </c>
      <c r="DD873" s="11">
        <v>1457.1980000000001</v>
      </c>
      <c r="DE873" s="37">
        <v>1265.0830000000001</v>
      </c>
      <c r="DF873" s="11">
        <f t="shared" si="45"/>
        <v>18</v>
      </c>
      <c r="DG873" s="11">
        <f t="shared" si="46"/>
        <v>19</v>
      </c>
      <c r="DH873" s="20">
        <f t="shared" ca="1" si="47"/>
        <v>86.427999999999884</v>
      </c>
      <c r="DI873" s="11">
        <v>0</v>
      </c>
    </row>
    <row r="874" spans="1:113" x14ac:dyDescent="0.25">
      <c r="A874" s="11" t="s">
        <v>57</v>
      </c>
      <c r="B874" s="11" t="s">
        <v>56</v>
      </c>
      <c r="C874" s="11" t="s">
        <v>56</v>
      </c>
      <c r="D874" s="11" t="s">
        <v>56</v>
      </c>
      <c r="E874" s="11" t="s">
        <v>56</v>
      </c>
      <c r="F874" s="11" t="s">
        <v>111</v>
      </c>
      <c r="G874" s="11" t="s">
        <v>174</v>
      </c>
      <c r="H874" s="1">
        <v>41953</v>
      </c>
      <c r="I874" s="11">
        <v>18</v>
      </c>
      <c r="J874" s="11">
        <v>19</v>
      </c>
      <c r="K874" s="11">
        <v>957.86</v>
      </c>
      <c r="L874" s="11">
        <v>938.66</v>
      </c>
      <c r="M874" s="11">
        <v>953.44</v>
      </c>
      <c r="N874" s="11">
        <v>998.04</v>
      </c>
      <c r="O874" s="11">
        <v>897.37</v>
      </c>
      <c r="P874" s="11">
        <v>921.14</v>
      </c>
      <c r="Q874" s="11">
        <v>1113.47</v>
      </c>
      <c r="R874" s="11">
        <v>1490.67</v>
      </c>
      <c r="S874" s="11">
        <v>1582.65</v>
      </c>
      <c r="T874" s="11">
        <v>1678.9</v>
      </c>
      <c r="U874" s="11">
        <v>2057.83</v>
      </c>
      <c r="V874" s="11">
        <v>2154.4899999999998</v>
      </c>
      <c r="W874" s="11">
        <v>2152.62</v>
      </c>
      <c r="X874" s="11">
        <v>2181.39</v>
      </c>
      <c r="Y874" s="11">
        <v>2157.7399999999998</v>
      </c>
      <c r="Z874" s="11">
        <v>2066.4</v>
      </c>
      <c r="AA874" s="11">
        <v>1974.59</v>
      </c>
      <c r="AB874" s="11">
        <v>1897.32</v>
      </c>
      <c r="AC874" s="11">
        <v>1874.47</v>
      </c>
      <c r="AD874" s="11">
        <v>1932.4</v>
      </c>
      <c r="AE874" s="11">
        <v>1775.46</v>
      </c>
      <c r="AF874" s="11">
        <v>1433.72</v>
      </c>
      <c r="AG874" s="11">
        <v>1126.1600000000001</v>
      </c>
      <c r="AH874" s="11">
        <v>938.97</v>
      </c>
      <c r="AI874" s="37">
        <v>1885.895</v>
      </c>
      <c r="AJ874" s="11">
        <v>954.38499999999999</v>
      </c>
      <c r="AK874" s="11">
        <v>924.42439999999999</v>
      </c>
      <c r="AL874" s="11">
        <v>931.23900000000003</v>
      </c>
      <c r="AM874" s="11">
        <v>963.84230000000002</v>
      </c>
      <c r="AN874" s="11">
        <v>860.85509999999999</v>
      </c>
      <c r="AO874" s="11">
        <v>868.28970000000004</v>
      </c>
      <c r="AP874" s="11">
        <v>1121.9749999999999</v>
      </c>
      <c r="AQ874" s="11">
        <v>1508.1030000000001</v>
      </c>
      <c r="AR874" s="11">
        <v>1611.3320000000001</v>
      </c>
      <c r="AS874" s="11">
        <v>1727.114</v>
      </c>
      <c r="AT874" s="11">
        <v>2089.8809999999999</v>
      </c>
      <c r="AU874" s="11">
        <v>2179.8670000000002</v>
      </c>
      <c r="AV874" s="11">
        <v>2169.6640000000002</v>
      </c>
      <c r="AW874" s="11">
        <v>2213.27</v>
      </c>
      <c r="AX874" s="11">
        <v>2184.2719999999999</v>
      </c>
      <c r="AY874" s="11">
        <v>2072.88</v>
      </c>
      <c r="AZ874" s="11">
        <v>1962.7080000000001</v>
      </c>
      <c r="BA874" s="11">
        <v>1994.1220000000001</v>
      </c>
      <c r="BB874" s="11">
        <v>1942.6279999999999</v>
      </c>
      <c r="BC874" s="11">
        <v>1931.1510000000001</v>
      </c>
      <c r="BD874" s="11">
        <v>1767.8119999999999</v>
      </c>
      <c r="BE874" s="11">
        <v>1443.2059999999999</v>
      </c>
      <c r="BF874" s="11">
        <v>1134.701</v>
      </c>
      <c r="BG874" s="11">
        <v>953.09109999999998</v>
      </c>
      <c r="BH874" s="37">
        <v>1954.952</v>
      </c>
      <c r="BI874" s="11">
        <v>57.633789999999998</v>
      </c>
      <c r="BJ874" s="11">
        <v>56.303449999999998</v>
      </c>
      <c r="BK874" s="11">
        <v>55.696899999999999</v>
      </c>
      <c r="BL874" s="11">
        <v>55.11448</v>
      </c>
      <c r="BM874" s="11">
        <v>54.780349999999999</v>
      </c>
      <c r="BN874" s="11">
        <v>54.134480000000003</v>
      </c>
      <c r="BO874" s="11">
        <v>53.591720000000002</v>
      </c>
      <c r="BP874" s="11">
        <v>53.727930000000001</v>
      </c>
      <c r="BQ874" s="11">
        <v>54.803449999999998</v>
      </c>
      <c r="BR874" s="11">
        <v>57.202759999999998</v>
      </c>
      <c r="BS874" s="11">
        <v>60.804479999999998</v>
      </c>
      <c r="BT874" s="11">
        <v>64.192760000000007</v>
      </c>
      <c r="BU874" s="11">
        <v>67.133799999999994</v>
      </c>
      <c r="BV874" s="11">
        <v>68.867239999999995</v>
      </c>
      <c r="BW874" s="11">
        <v>69.83</v>
      </c>
      <c r="BX874" s="11">
        <v>69.800690000000003</v>
      </c>
      <c r="BY874" s="11">
        <v>68.73724</v>
      </c>
      <c r="BZ874" s="11">
        <v>66.389660000000006</v>
      </c>
      <c r="CA874" s="11">
        <v>63.448279999999997</v>
      </c>
      <c r="CB874" s="11">
        <v>61.525170000000003</v>
      </c>
      <c r="CC874" s="11">
        <v>59.910690000000002</v>
      </c>
      <c r="CD874" s="11">
        <v>58.556899999999999</v>
      </c>
      <c r="CE874" s="11">
        <v>56.556899999999999</v>
      </c>
      <c r="CF874" s="11">
        <v>56.293790000000001</v>
      </c>
      <c r="CG874" s="11">
        <v>1195.7729999999999</v>
      </c>
      <c r="CH874" s="11">
        <v>1173.942</v>
      </c>
      <c r="CI874" s="11">
        <v>1132.52</v>
      </c>
      <c r="CJ874" s="11">
        <v>1046.68</v>
      </c>
      <c r="CK874" s="11">
        <v>848.26750000000004</v>
      </c>
      <c r="CL874" s="11">
        <v>667.58090000000004</v>
      </c>
      <c r="CM874" s="11">
        <v>474.08580000000001</v>
      </c>
      <c r="CN874" s="11">
        <v>455.71570000000003</v>
      </c>
      <c r="CO874" s="11">
        <v>548.12350000000004</v>
      </c>
      <c r="CP874" s="11">
        <v>813.07399999999996</v>
      </c>
      <c r="CQ874" s="11">
        <v>1103.931</v>
      </c>
      <c r="CR874" s="11">
        <v>1119.569</v>
      </c>
      <c r="CS874" s="11">
        <v>1153.825</v>
      </c>
      <c r="CT874" s="11">
        <v>1202.8979999999999</v>
      </c>
      <c r="CU874" s="11">
        <v>1277.0820000000001</v>
      </c>
      <c r="CV874" s="11">
        <v>1406.8720000000001</v>
      </c>
      <c r="CW874" s="11">
        <v>1470.4570000000001</v>
      </c>
      <c r="CX874" s="11">
        <v>1706.2080000000001</v>
      </c>
      <c r="CY874" s="11">
        <v>1767.2550000000001</v>
      </c>
      <c r="CZ874" s="11">
        <v>1720.6949999999999</v>
      </c>
      <c r="DA874" s="11">
        <v>1712.8979999999999</v>
      </c>
      <c r="DB874" s="11">
        <v>1784.7729999999999</v>
      </c>
      <c r="DC874" s="11">
        <v>1719.4269999999999</v>
      </c>
      <c r="DD874" s="11">
        <v>1674.1510000000001</v>
      </c>
      <c r="DE874" s="37">
        <v>1560.1679999999999</v>
      </c>
      <c r="DF874" s="11">
        <f t="shared" si="45"/>
        <v>18</v>
      </c>
      <c r="DG874" s="11">
        <f t="shared" si="46"/>
        <v>19</v>
      </c>
      <c r="DH874" s="20">
        <f t="shared" ca="1" si="47"/>
        <v>82.480000000000018</v>
      </c>
      <c r="DI874" s="11">
        <v>0</v>
      </c>
    </row>
    <row r="875" spans="1:113" x14ac:dyDescent="0.25">
      <c r="A875" s="11" t="s">
        <v>57</v>
      </c>
      <c r="B875" s="11" t="s">
        <v>56</v>
      </c>
      <c r="C875" s="11" t="s">
        <v>56</v>
      </c>
      <c r="D875" s="11" t="s">
        <v>56</v>
      </c>
      <c r="E875" s="11" t="s">
        <v>56</v>
      </c>
      <c r="F875" s="11" t="s">
        <v>111</v>
      </c>
      <c r="G875" s="11" t="s">
        <v>174</v>
      </c>
      <c r="H875" s="1">
        <v>41956</v>
      </c>
      <c r="I875" s="11">
        <v>18</v>
      </c>
      <c r="J875" s="11">
        <v>19</v>
      </c>
      <c r="K875" s="11">
        <v>851.00040000000001</v>
      </c>
      <c r="L875" s="11">
        <v>756.67</v>
      </c>
      <c r="M875" s="11">
        <v>745.44</v>
      </c>
      <c r="N875" s="11">
        <v>765.38</v>
      </c>
      <c r="O875" s="11">
        <v>807.95</v>
      </c>
      <c r="P875" s="11">
        <v>930.09</v>
      </c>
      <c r="Q875" s="11">
        <v>1122.3</v>
      </c>
      <c r="R875" s="11">
        <v>1392.54</v>
      </c>
      <c r="S875" s="11">
        <v>1502.51</v>
      </c>
      <c r="T875" s="11">
        <v>1593.89</v>
      </c>
      <c r="U875" s="11">
        <v>1961.35</v>
      </c>
      <c r="V875" s="11">
        <v>2041.09</v>
      </c>
      <c r="W875" s="11">
        <v>2113.3000000000002</v>
      </c>
      <c r="X875" s="11">
        <v>2131.5700000000002</v>
      </c>
      <c r="Y875" s="11">
        <v>2055.38</v>
      </c>
      <c r="Z875" s="11">
        <v>1964.65</v>
      </c>
      <c r="AA875" s="11">
        <v>1902.55</v>
      </c>
      <c r="AB875" s="11">
        <v>1833.21</v>
      </c>
      <c r="AC875" s="11">
        <v>1808.71</v>
      </c>
      <c r="AD875" s="11">
        <v>1982.87</v>
      </c>
      <c r="AE875" s="11">
        <v>2043.49</v>
      </c>
      <c r="AF875" s="11">
        <v>1677.33</v>
      </c>
      <c r="AG875" s="11">
        <v>1273.06</v>
      </c>
      <c r="AH875" s="11">
        <v>1077.83</v>
      </c>
      <c r="AI875" s="37">
        <v>1820.96</v>
      </c>
      <c r="AJ875" s="11">
        <v>843.07680000000005</v>
      </c>
      <c r="AK875" s="11">
        <v>738.44240000000002</v>
      </c>
      <c r="AL875" s="11">
        <v>720.03949999999998</v>
      </c>
      <c r="AM875" s="11">
        <v>728.41160000000002</v>
      </c>
      <c r="AN875" s="11">
        <v>769.52059999999994</v>
      </c>
      <c r="AO875" s="11">
        <v>875.86469999999997</v>
      </c>
      <c r="AP875" s="11">
        <v>1130.8409999999999</v>
      </c>
      <c r="AQ875" s="11">
        <v>1410.4960000000001</v>
      </c>
      <c r="AR875" s="11">
        <v>1532.633</v>
      </c>
      <c r="AS875" s="11">
        <v>1643.3920000000001</v>
      </c>
      <c r="AT875" s="11">
        <v>1995.558</v>
      </c>
      <c r="AU875" s="11">
        <v>2069.2420000000002</v>
      </c>
      <c r="AV875" s="11">
        <v>2132.8470000000002</v>
      </c>
      <c r="AW875" s="11">
        <v>2165.442</v>
      </c>
      <c r="AX875" s="11">
        <v>2084.297</v>
      </c>
      <c r="AY875" s="11">
        <v>1974.7840000000001</v>
      </c>
      <c r="AZ875" s="11">
        <v>1892.482</v>
      </c>
      <c r="BA875" s="11">
        <v>1934.3389999999999</v>
      </c>
      <c r="BB875" s="11">
        <v>1883.5820000000001</v>
      </c>
      <c r="BC875" s="11">
        <v>1985.3989999999999</v>
      </c>
      <c r="BD875" s="11">
        <v>2037.2719999999999</v>
      </c>
      <c r="BE875" s="11">
        <v>1688.09</v>
      </c>
      <c r="BF875" s="11">
        <v>1283.0630000000001</v>
      </c>
      <c r="BG875" s="11">
        <v>1093.0070000000001</v>
      </c>
      <c r="BH875" s="37">
        <v>1895.3030000000001</v>
      </c>
      <c r="BI875" s="11">
        <v>54.667999999999999</v>
      </c>
      <c r="BJ875" s="11">
        <v>54.033670000000001</v>
      </c>
      <c r="BK875" s="11">
        <v>53.2</v>
      </c>
      <c r="BL875" s="11">
        <v>52.059669999999997</v>
      </c>
      <c r="BM875" s="11">
        <v>51.610999999999997</v>
      </c>
      <c r="BN875" s="11">
        <v>51.702669999999998</v>
      </c>
      <c r="BO875" s="11">
        <v>51.984999999999999</v>
      </c>
      <c r="BP875" s="11">
        <v>52.995330000000003</v>
      </c>
      <c r="BQ875" s="11">
        <v>54.818669999999997</v>
      </c>
      <c r="BR875" s="11">
        <v>58.15334</v>
      </c>
      <c r="BS875" s="11">
        <v>61.776330000000002</v>
      </c>
      <c r="BT875" s="11">
        <v>63.819000000000003</v>
      </c>
      <c r="BU875" s="11">
        <v>65.367000000000004</v>
      </c>
      <c r="BV875" s="11">
        <v>65.539670000000001</v>
      </c>
      <c r="BW875" s="11">
        <v>65.97</v>
      </c>
      <c r="BX875" s="11">
        <v>66.101330000000004</v>
      </c>
      <c r="BY875" s="11">
        <v>65.358999999999995</v>
      </c>
      <c r="BZ875" s="11">
        <v>64.055000000000007</v>
      </c>
      <c r="CA875" s="11">
        <v>62.505330000000001</v>
      </c>
      <c r="CB875" s="11">
        <v>60.55433</v>
      </c>
      <c r="CC875" s="11">
        <v>59.152670000000001</v>
      </c>
      <c r="CD875" s="11">
        <v>57.848669999999998</v>
      </c>
      <c r="CE875" s="11">
        <v>57.081000000000003</v>
      </c>
      <c r="CF875" s="11">
        <v>56.171669999999999</v>
      </c>
      <c r="CG875" s="11">
        <v>1299.0050000000001</v>
      </c>
      <c r="CH875" s="11">
        <v>1268.771</v>
      </c>
      <c r="CI875" s="11">
        <v>1217.6179999999999</v>
      </c>
      <c r="CJ875" s="11">
        <v>1122.4359999999999</v>
      </c>
      <c r="CK875" s="11">
        <v>899.04750000000001</v>
      </c>
      <c r="CL875" s="11">
        <v>708.07740000000001</v>
      </c>
      <c r="CM875" s="11">
        <v>481.02409999999998</v>
      </c>
      <c r="CN875" s="11">
        <v>476.65539999999999</v>
      </c>
      <c r="CO875" s="11">
        <v>577.53769999999997</v>
      </c>
      <c r="CP875" s="11">
        <v>848.54560000000004</v>
      </c>
      <c r="CQ875" s="11">
        <v>1154.2919999999999</v>
      </c>
      <c r="CR875" s="11">
        <v>1174.577</v>
      </c>
      <c r="CS875" s="11">
        <v>1209.538</v>
      </c>
      <c r="CT875" s="11">
        <v>1262.3119999999999</v>
      </c>
      <c r="CU875" s="11">
        <v>1351.963</v>
      </c>
      <c r="CV875" s="11">
        <v>1491.509</v>
      </c>
      <c r="CW875" s="11">
        <v>1556.348</v>
      </c>
      <c r="CX875" s="11">
        <v>1838.4069999999999</v>
      </c>
      <c r="CY875" s="11">
        <v>1897.203</v>
      </c>
      <c r="CZ875" s="11">
        <v>1853.895</v>
      </c>
      <c r="DA875" s="11">
        <v>1810.271</v>
      </c>
      <c r="DB875" s="11">
        <v>1878.191</v>
      </c>
      <c r="DC875" s="11">
        <v>1819.481</v>
      </c>
      <c r="DD875" s="11">
        <v>1781.7449999999999</v>
      </c>
      <c r="DE875" s="37">
        <v>1689.2339999999999</v>
      </c>
      <c r="DF875" s="11">
        <f t="shared" si="45"/>
        <v>18</v>
      </c>
      <c r="DG875" s="11">
        <f t="shared" si="46"/>
        <v>19</v>
      </c>
      <c r="DH875" s="20">
        <f t="shared" ca="1" si="47"/>
        <v>88.000500000000102</v>
      </c>
      <c r="DI875" s="11">
        <v>0</v>
      </c>
    </row>
    <row r="876" spans="1:113" x14ac:dyDescent="0.25">
      <c r="A876" s="11" t="s">
        <v>57</v>
      </c>
      <c r="B876" s="11" t="s">
        <v>56</v>
      </c>
      <c r="C876" s="11" t="s">
        <v>56</v>
      </c>
      <c r="D876" s="11" t="s">
        <v>56</v>
      </c>
      <c r="E876" s="11" t="s">
        <v>56</v>
      </c>
      <c r="F876" s="11" t="s">
        <v>111</v>
      </c>
      <c r="G876" s="11" t="s">
        <v>174</v>
      </c>
      <c r="H876" s="1">
        <v>41963</v>
      </c>
      <c r="I876" s="11">
        <v>18</v>
      </c>
      <c r="J876" s="11">
        <v>18</v>
      </c>
      <c r="K876" s="11">
        <v>825.24</v>
      </c>
      <c r="L876" s="11">
        <v>795.56</v>
      </c>
      <c r="M876" s="11">
        <v>809.84</v>
      </c>
      <c r="N876" s="11">
        <v>822.6</v>
      </c>
      <c r="O876" s="11">
        <v>847.84</v>
      </c>
      <c r="P876" s="11">
        <v>939.54</v>
      </c>
      <c r="Q876" s="11">
        <v>1056.74</v>
      </c>
      <c r="R876" s="11">
        <v>1284.46</v>
      </c>
      <c r="S876" s="11">
        <v>1545.8</v>
      </c>
      <c r="T876" s="11">
        <v>1684.52</v>
      </c>
      <c r="U876" s="11">
        <v>1998.84</v>
      </c>
      <c r="V876" s="11">
        <v>2066.6</v>
      </c>
      <c r="W876" s="11">
        <v>2115.6</v>
      </c>
      <c r="X876" s="11">
        <v>2126.64</v>
      </c>
      <c r="Y876" s="11">
        <v>2120.1999999999998</v>
      </c>
      <c r="Z876" s="11">
        <v>2025.14</v>
      </c>
      <c r="AA876" s="11">
        <v>1886.12</v>
      </c>
      <c r="AB876" s="11">
        <v>1813.02</v>
      </c>
      <c r="AC876" s="11">
        <v>1849.94</v>
      </c>
      <c r="AD876" s="11">
        <v>1811.52</v>
      </c>
      <c r="AE876" s="11">
        <v>1788.14</v>
      </c>
      <c r="AF876" s="11">
        <v>1474.36</v>
      </c>
      <c r="AG876" s="11">
        <v>1175.22</v>
      </c>
      <c r="AH876" s="11">
        <v>981.96</v>
      </c>
      <c r="AI876" s="37">
        <v>1813.02</v>
      </c>
      <c r="AJ876" s="11">
        <v>818.00139999999999</v>
      </c>
      <c r="AK876" s="11">
        <v>777.7079</v>
      </c>
      <c r="AL876" s="11">
        <v>784.61940000000004</v>
      </c>
      <c r="AM876" s="11">
        <v>785.06460000000004</v>
      </c>
      <c r="AN876" s="11">
        <v>809.6508</v>
      </c>
      <c r="AO876" s="11">
        <v>885.88679999999999</v>
      </c>
      <c r="AP876" s="11">
        <v>1065.374</v>
      </c>
      <c r="AQ876" s="11">
        <v>1302.3699999999999</v>
      </c>
      <c r="AR876" s="11">
        <v>1575.53</v>
      </c>
      <c r="AS876" s="11">
        <v>1732.096</v>
      </c>
      <c r="AT876" s="11">
        <v>2030.6420000000001</v>
      </c>
      <c r="AU876" s="11">
        <v>2090.5720000000001</v>
      </c>
      <c r="AV876" s="11">
        <v>2130.828</v>
      </c>
      <c r="AW876" s="11">
        <v>2156.6559999999999</v>
      </c>
      <c r="AX876" s="11">
        <v>2142.2179999999998</v>
      </c>
      <c r="AY876" s="11">
        <v>2029.1189999999999</v>
      </c>
      <c r="AZ876" s="11">
        <v>1869.7529999999999</v>
      </c>
      <c r="BA876" s="11">
        <v>1900.6279999999999</v>
      </c>
      <c r="BB876" s="11">
        <v>1843.779</v>
      </c>
      <c r="BC876" s="11">
        <v>1832.0740000000001</v>
      </c>
      <c r="BD876" s="11">
        <v>1776.164</v>
      </c>
      <c r="BE876" s="11">
        <v>1479.761</v>
      </c>
      <c r="BF876" s="11">
        <v>1179.5830000000001</v>
      </c>
      <c r="BG876" s="11">
        <v>991.83810000000005</v>
      </c>
      <c r="BH876" s="37">
        <v>1900.6279999999999</v>
      </c>
      <c r="BI876" s="11">
        <v>51.707929999999998</v>
      </c>
      <c r="BJ876" s="11">
        <v>50.308619999999998</v>
      </c>
      <c r="BK876" s="11">
        <v>49.159660000000002</v>
      </c>
      <c r="BL876" s="11">
        <v>48.774830000000001</v>
      </c>
      <c r="BM876" s="11">
        <v>47.639659999999999</v>
      </c>
      <c r="BN876" s="11">
        <v>47.464480000000002</v>
      </c>
      <c r="BO876" s="11">
        <v>47.866900000000001</v>
      </c>
      <c r="BP876" s="11">
        <v>48.395859999999999</v>
      </c>
      <c r="BQ876" s="11">
        <v>50.893799999999999</v>
      </c>
      <c r="BR876" s="11">
        <v>55.052070000000001</v>
      </c>
      <c r="BS876" s="11">
        <v>59.09</v>
      </c>
      <c r="BT876" s="11">
        <v>61.846209999999999</v>
      </c>
      <c r="BU876" s="11">
        <v>63.109659999999998</v>
      </c>
      <c r="BV876" s="11">
        <v>65.343100000000007</v>
      </c>
      <c r="BW876" s="11">
        <v>64.132760000000005</v>
      </c>
      <c r="BX876" s="11">
        <v>64.279309999999995</v>
      </c>
      <c r="BY876" s="11">
        <v>62.771030000000003</v>
      </c>
      <c r="BZ876" s="11">
        <v>61.295520000000003</v>
      </c>
      <c r="CA876" s="11">
        <v>60.48724</v>
      </c>
      <c r="CB876" s="11">
        <v>59.534480000000002</v>
      </c>
      <c r="CC876" s="11">
        <v>58.75311</v>
      </c>
      <c r="CD876" s="11">
        <v>58.40793</v>
      </c>
      <c r="CE876" s="11">
        <v>57.276899999999998</v>
      </c>
      <c r="CF876" s="11">
        <v>55.824829999999999</v>
      </c>
      <c r="CG876" s="11">
        <v>1244.4090000000001</v>
      </c>
      <c r="CH876" s="11">
        <v>1213.2070000000001</v>
      </c>
      <c r="CI876" s="11">
        <v>1160.816</v>
      </c>
      <c r="CJ876" s="11">
        <v>1065.989</v>
      </c>
      <c r="CK876" s="11">
        <v>842.19680000000005</v>
      </c>
      <c r="CL876" s="11">
        <v>653.9316</v>
      </c>
      <c r="CM876" s="11">
        <v>465.78519999999997</v>
      </c>
      <c r="CN876" s="11">
        <v>449.334</v>
      </c>
      <c r="CO876" s="11">
        <v>532.7586</v>
      </c>
      <c r="CP876" s="11">
        <v>793.94560000000001</v>
      </c>
      <c r="CQ876" s="11">
        <v>1072.0740000000001</v>
      </c>
      <c r="CR876" s="11">
        <v>1073.884</v>
      </c>
      <c r="CS876" s="11">
        <v>1093.9829999999999</v>
      </c>
      <c r="CT876" s="11">
        <v>1132.4939999999999</v>
      </c>
      <c r="CU876" s="11">
        <v>1211.76</v>
      </c>
      <c r="CV876" s="11">
        <v>1347.6659999999999</v>
      </c>
      <c r="CW876" s="11">
        <v>1412.4059999999999</v>
      </c>
      <c r="CX876" s="11">
        <v>1789.4739999999999</v>
      </c>
      <c r="CY876" s="11">
        <v>1917.213</v>
      </c>
      <c r="CZ876" s="11">
        <v>1925.989</v>
      </c>
      <c r="DA876" s="11">
        <v>1666.9680000000001</v>
      </c>
      <c r="DB876" s="11">
        <v>1733.6079999999999</v>
      </c>
      <c r="DC876" s="11">
        <v>1679.171</v>
      </c>
      <c r="DD876" s="11">
        <v>1640.365</v>
      </c>
      <c r="DE876" s="37">
        <v>1789.4739999999999</v>
      </c>
      <c r="DF876" s="11">
        <f t="shared" si="45"/>
        <v>18</v>
      </c>
      <c r="DG876" s="11">
        <f t="shared" si="46"/>
        <v>18</v>
      </c>
      <c r="DH876" s="20">
        <f t="shared" ca="1" si="47"/>
        <v>87.607999999999947</v>
      </c>
      <c r="DI876" s="11">
        <v>0</v>
      </c>
    </row>
    <row r="877" spans="1:113" x14ac:dyDescent="0.25">
      <c r="A877" s="11" t="s">
        <v>57</v>
      </c>
      <c r="B877" s="11" t="s">
        <v>56</v>
      </c>
      <c r="C877" s="11" t="s">
        <v>56</v>
      </c>
      <c r="D877" s="11" t="s">
        <v>56</v>
      </c>
      <c r="E877" s="11" t="s">
        <v>56</v>
      </c>
      <c r="F877" s="11" t="s">
        <v>111</v>
      </c>
      <c r="G877" s="11" t="s">
        <v>174</v>
      </c>
      <c r="H877" s="1">
        <v>41975</v>
      </c>
      <c r="I877" s="11">
        <v>18</v>
      </c>
      <c r="J877" s="11">
        <v>18</v>
      </c>
      <c r="K877" s="11">
        <v>471.9</v>
      </c>
      <c r="L877" s="11">
        <v>468.86</v>
      </c>
      <c r="M877" s="11">
        <v>465.18</v>
      </c>
      <c r="N877" s="11">
        <v>552.61</v>
      </c>
      <c r="O877" s="11">
        <v>603.16999999999996</v>
      </c>
      <c r="P877" s="11">
        <v>614.24</v>
      </c>
      <c r="Q877" s="11">
        <v>669.48</v>
      </c>
      <c r="R877" s="11">
        <v>758.56</v>
      </c>
      <c r="S877" s="11">
        <v>824.05</v>
      </c>
      <c r="T877" s="11">
        <v>888.07</v>
      </c>
      <c r="U877" s="11">
        <v>900.51</v>
      </c>
      <c r="V877" s="11">
        <v>907.04</v>
      </c>
      <c r="W877" s="11">
        <v>878.54</v>
      </c>
      <c r="X877" s="11">
        <v>878.32</v>
      </c>
      <c r="Y877" s="11">
        <v>805.54</v>
      </c>
      <c r="Z877" s="11">
        <v>779.43</v>
      </c>
      <c r="AA877" s="11">
        <v>779.08</v>
      </c>
      <c r="AB877" s="11">
        <v>732.67</v>
      </c>
      <c r="AC877" s="11">
        <v>760.62</v>
      </c>
      <c r="AD877" s="11">
        <v>721.19</v>
      </c>
      <c r="AE877" s="11">
        <v>716.01</v>
      </c>
      <c r="AF877" s="11">
        <v>682.96</v>
      </c>
      <c r="AG877" s="11">
        <v>587.20000000000005</v>
      </c>
      <c r="AH877" s="11">
        <v>537.52</v>
      </c>
      <c r="AI877" s="37">
        <v>732.67</v>
      </c>
      <c r="AJ877" s="11">
        <v>463.05059999999997</v>
      </c>
      <c r="AK877" s="11">
        <v>459.37270000000001</v>
      </c>
      <c r="AL877" s="11">
        <v>453.47430000000003</v>
      </c>
      <c r="AM877" s="11">
        <v>532.25340000000006</v>
      </c>
      <c r="AN877" s="11">
        <v>578.8682</v>
      </c>
      <c r="AO877" s="11">
        <v>587.42840000000001</v>
      </c>
      <c r="AP877" s="11">
        <v>662.03740000000005</v>
      </c>
      <c r="AQ877" s="11">
        <v>767.22839999999997</v>
      </c>
      <c r="AR877" s="11">
        <v>839.34829999999999</v>
      </c>
      <c r="AS877" s="11">
        <v>922.7414</v>
      </c>
      <c r="AT877" s="11">
        <v>940.81550000000004</v>
      </c>
      <c r="AU877" s="11">
        <v>953.94489999999996</v>
      </c>
      <c r="AV877" s="11">
        <v>922.89890000000003</v>
      </c>
      <c r="AW877" s="11">
        <v>937.22249999999997</v>
      </c>
      <c r="AX877" s="11">
        <v>852.30439999999999</v>
      </c>
      <c r="AY877" s="11">
        <v>811.47230000000002</v>
      </c>
      <c r="AZ877" s="11">
        <v>813.78340000000003</v>
      </c>
      <c r="BA877" s="11">
        <v>843.90150000000006</v>
      </c>
      <c r="BB877" s="11">
        <v>792.88670000000002</v>
      </c>
      <c r="BC877" s="11">
        <v>731.63909999999998</v>
      </c>
      <c r="BD877" s="11">
        <v>695.26189999999997</v>
      </c>
      <c r="BE877" s="11">
        <v>671.7183</v>
      </c>
      <c r="BF877" s="11">
        <v>579.55769999999995</v>
      </c>
      <c r="BG877" s="11">
        <v>545.32799999999997</v>
      </c>
      <c r="BH877" s="37">
        <v>843.90150000000006</v>
      </c>
      <c r="BI877" s="11">
        <v>56.346249999999998</v>
      </c>
      <c r="BJ877" s="11">
        <v>56.26437</v>
      </c>
      <c r="BK877" s="11">
        <v>56.431870000000004</v>
      </c>
      <c r="BL877" s="11">
        <v>56.873750000000001</v>
      </c>
      <c r="BM877" s="11">
        <v>57.11063</v>
      </c>
      <c r="BN877" s="11">
        <v>57.166870000000003</v>
      </c>
      <c r="BO877" s="11">
        <v>56.92</v>
      </c>
      <c r="BP877" s="11">
        <v>57.026870000000002</v>
      </c>
      <c r="BQ877" s="11">
        <v>56.447499999999998</v>
      </c>
      <c r="BR877" s="11">
        <v>55.082500000000003</v>
      </c>
      <c r="BS877" s="11">
        <v>54.536250000000003</v>
      </c>
      <c r="BT877" s="11">
        <v>54.374369999999999</v>
      </c>
      <c r="BU877" s="11">
        <v>54.195630000000001</v>
      </c>
      <c r="BV877" s="11">
        <v>54.131869999999999</v>
      </c>
      <c r="BW877" s="11">
        <v>53.9925</v>
      </c>
      <c r="BX877" s="11">
        <v>54.732500000000002</v>
      </c>
      <c r="BY877" s="11">
        <v>54.739379999999997</v>
      </c>
      <c r="BZ877" s="11">
        <v>54.655619999999999</v>
      </c>
      <c r="CA877" s="11">
        <v>54.413119999999999</v>
      </c>
      <c r="CB877" s="11">
        <v>54.457500000000003</v>
      </c>
      <c r="CC877" s="11">
        <v>54.395000000000003</v>
      </c>
      <c r="CD877" s="11">
        <v>54.118130000000001</v>
      </c>
      <c r="CE877" s="11">
        <v>54.03313</v>
      </c>
      <c r="CF877" s="11">
        <v>53.597499999999997</v>
      </c>
      <c r="CG877" s="11">
        <v>1151.3610000000001</v>
      </c>
      <c r="CH877" s="11">
        <v>1144.452</v>
      </c>
      <c r="CI877" s="11">
        <v>1104.0050000000001</v>
      </c>
      <c r="CJ877" s="11">
        <v>1021.008</v>
      </c>
      <c r="CK877" s="11">
        <v>805.39639999999997</v>
      </c>
      <c r="CL877" s="11">
        <v>560.64080000000001</v>
      </c>
      <c r="CM877" s="11">
        <v>259.93209999999999</v>
      </c>
      <c r="CN877" s="11">
        <v>340.0813</v>
      </c>
      <c r="CO877" s="11">
        <v>495.79809999999998</v>
      </c>
      <c r="CP877" s="11">
        <v>751.53790000000004</v>
      </c>
      <c r="CQ877" s="11">
        <v>997.4941</v>
      </c>
      <c r="CR877" s="11">
        <v>1063.2170000000001</v>
      </c>
      <c r="CS877" s="11">
        <v>1109.713</v>
      </c>
      <c r="CT877" s="11">
        <v>1178.0319999999999</v>
      </c>
      <c r="CU877" s="11">
        <v>1279.0619999999999</v>
      </c>
      <c r="CV877" s="11">
        <v>1377.307</v>
      </c>
      <c r="CW877" s="11">
        <v>1437.4670000000001</v>
      </c>
      <c r="CX877" s="11">
        <v>1665.3030000000001</v>
      </c>
      <c r="CY877" s="11">
        <v>1798.4690000000001</v>
      </c>
      <c r="CZ877" s="11">
        <v>1815.7550000000001</v>
      </c>
      <c r="DA877" s="11">
        <v>1591.838</v>
      </c>
      <c r="DB877" s="11">
        <v>1606.953</v>
      </c>
      <c r="DC877" s="11">
        <v>1561.2429999999999</v>
      </c>
      <c r="DD877" s="11">
        <v>1567.509</v>
      </c>
      <c r="DE877" s="37">
        <v>1665.3030000000001</v>
      </c>
      <c r="DF877" s="11">
        <f t="shared" si="45"/>
        <v>18</v>
      </c>
      <c r="DG877" s="11">
        <f t="shared" si="46"/>
        <v>18</v>
      </c>
      <c r="DH877" s="20">
        <f t="shared" ca="1" si="47"/>
        <v>111.2315000000001</v>
      </c>
      <c r="DI877" s="11">
        <v>0</v>
      </c>
    </row>
    <row r="878" spans="1:113" x14ac:dyDescent="0.25">
      <c r="A878" s="11" t="s">
        <v>57</v>
      </c>
      <c r="B878" s="11" t="s">
        <v>56</v>
      </c>
      <c r="C878" s="11" t="s">
        <v>56</v>
      </c>
      <c r="D878" s="11" t="s">
        <v>56</v>
      </c>
      <c r="E878" s="11" t="s">
        <v>56</v>
      </c>
      <c r="F878" s="11" t="s">
        <v>111</v>
      </c>
      <c r="G878" s="11" t="s">
        <v>174</v>
      </c>
      <c r="H878" s="1">
        <v>41976</v>
      </c>
      <c r="I878" s="11">
        <v>18</v>
      </c>
      <c r="J878" s="11">
        <v>18</v>
      </c>
      <c r="K878" s="11">
        <v>476.14010000000002</v>
      </c>
      <c r="L878" s="11">
        <v>463.83</v>
      </c>
      <c r="M878" s="11">
        <v>466.58</v>
      </c>
      <c r="N878" s="11">
        <v>538.20000000000005</v>
      </c>
      <c r="O878" s="11">
        <v>587.61</v>
      </c>
      <c r="P878" s="11">
        <v>622.53</v>
      </c>
      <c r="Q878" s="11">
        <v>683.88</v>
      </c>
      <c r="R878" s="11">
        <v>744.98</v>
      </c>
      <c r="S878" s="11">
        <v>863.72</v>
      </c>
      <c r="T878" s="11">
        <v>928.86</v>
      </c>
      <c r="U878" s="11">
        <v>976.89</v>
      </c>
      <c r="V878" s="11">
        <v>969.77</v>
      </c>
      <c r="W878" s="11">
        <v>970.9</v>
      </c>
      <c r="X878" s="11">
        <v>963.76</v>
      </c>
      <c r="Y878" s="11">
        <v>963.77</v>
      </c>
      <c r="Z878" s="11">
        <v>929.93</v>
      </c>
      <c r="AA878" s="11">
        <v>895.63</v>
      </c>
      <c r="AB878" s="11">
        <v>852.31</v>
      </c>
      <c r="AC878" s="11">
        <v>922.04</v>
      </c>
      <c r="AD878" s="11">
        <v>814.55</v>
      </c>
      <c r="AE878" s="11">
        <v>819.73</v>
      </c>
      <c r="AF878" s="11">
        <v>728.55</v>
      </c>
      <c r="AG878" s="11">
        <v>667.4</v>
      </c>
      <c r="AH878" s="11">
        <v>616.44000000000005</v>
      </c>
      <c r="AI878" s="37">
        <v>852.31</v>
      </c>
      <c r="AJ878" s="11">
        <v>467.29070000000002</v>
      </c>
      <c r="AK878" s="11">
        <v>454.34269999999998</v>
      </c>
      <c r="AL878" s="11">
        <v>454.87430000000001</v>
      </c>
      <c r="AM878" s="11">
        <v>517.8433</v>
      </c>
      <c r="AN878" s="11">
        <v>563.30820000000006</v>
      </c>
      <c r="AO878" s="11">
        <v>595.71839999999997</v>
      </c>
      <c r="AP878" s="11">
        <v>676.43740000000003</v>
      </c>
      <c r="AQ878" s="11">
        <v>753.64840000000004</v>
      </c>
      <c r="AR878" s="11">
        <v>879.01829999999995</v>
      </c>
      <c r="AS878" s="11">
        <v>963.53139999999996</v>
      </c>
      <c r="AT878" s="11">
        <v>1017.1950000000001</v>
      </c>
      <c r="AU878" s="11">
        <v>1016.675</v>
      </c>
      <c r="AV878" s="11">
        <v>1015.259</v>
      </c>
      <c r="AW878" s="11">
        <v>1022.662</v>
      </c>
      <c r="AX878" s="11">
        <v>1010.534</v>
      </c>
      <c r="AY878" s="11">
        <v>961.97239999999999</v>
      </c>
      <c r="AZ878" s="11">
        <v>930.33339999999998</v>
      </c>
      <c r="BA878" s="11">
        <v>963.54150000000004</v>
      </c>
      <c r="BB878" s="11">
        <v>954.30669999999998</v>
      </c>
      <c r="BC878" s="11">
        <v>824.9991</v>
      </c>
      <c r="BD878" s="11">
        <v>798.9819</v>
      </c>
      <c r="BE878" s="11">
        <v>717.30830000000003</v>
      </c>
      <c r="BF878" s="11">
        <v>659.75779999999997</v>
      </c>
      <c r="BG878" s="11">
        <v>624.24800000000005</v>
      </c>
      <c r="BH878" s="37">
        <v>963.54150000000004</v>
      </c>
      <c r="BI878" s="11">
        <v>53.95</v>
      </c>
      <c r="BJ878" s="11">
        <v>53.988750000000003</v>
      </c>
      <c r="BK878" s="11">
        <v>54.771250000000002</v>
      </c>
      <c r="BL878" s="11">
        <v>55.26437</v>
      </c>
      <c r="BM878" s="11">
        <v>55.082500000000003</v>
      </c>
      <c r="BN878" s="11">
        <v>54.82</v>
      </c>
      <c r="BO878" s="11">
        <v>55.012500000000003</v>
      </c>
      <c r="BP878" s="11">
        <v>55.722499999999997</v>
      </c>
      <c r="BQ878" s="11">
        <v>56.089370000000002</v>
      </c>
      <c r="BR878" s="11">
        <v>57.774999999999999</v>
      </c>
      <c r="BS878" s="11">
        <v>58.223750000000003</v>
      </c>
      <c r="BT878" s="11">
        <v>59.564369999999997</v>
      </c>
      <c r="BU878" s="11">
        <v>61.036879999999996</v>
      </c>
      <c r="BV878" s="11">
        <v>63.478749999999998</v>
      </c>
      <c r="BW878" s="11">
        <v>66.236879999999999</v>
      </c>
      <c r="BX878" s="11">
        <v>66.924379999999999</v>
      </c>
      <c r="BY878" s="11">
        <v>65.77937</v>
      </c>
      <c r="BZ878" s="11">
        <v>64.069370000000006</v>
      </c>
      <c r="CA878" s="11">
        <v>61.344380000000001</v>
      </c>
      <c r="CB878" s="11">
        <v>60.569369999999999</v>
      </c>
      <c r="CC878" s="11">
        <v>61.755629999999996</v>
      </c>
      <c r="CD878" s="11">
        <v>61.465000000000003</v>
      </c>
      <c r="CE878" s="11">
        <v>60.633749999999999</v>
      </c>
      <c r="CF878" s="11">
        <v>60.323749999999997</v>
      </c>
      <c r="CG878" s="11">
        <v>1170.5319999999999</v>
      </c>
      <c r="CH878" s="11">
        <v>1160.9100000000001</v>
      </c>
      <c r="CI878" s="11">
        <v>1119.4259999999999</v>
      </c>
      <c r="CJ878" s="11">
        <v>1034.6559999999999</v>
      </c>
      <c r="CK878" s="11">
        <v>816.73140000000001</v>
      </c>
      <c r="CL878" s="11">
        <v>570.0444</v>
      </c>
      <c r="CM878" s="11">
        <v>263.59519999999998</v>
      </c>
      <c r="CN878" s="11">
        <v>345.96019999999999</v>
      </c>
      <c r="CO878" s="11">
        <v>504.91730000000001</v>
      </c>
      <c r="CP878" s="11">
        <v>767.53200000000004</v>
      </c>
      <c r="CQ878" s="11">
        <v>1019.865</v>
      </c>
      <c r="CR878" s="11">
        <v>1090.6110000000001</v>
      </c>
      <c r="CS878" s="11">
        <v>1125.2239999999999</v>
      </c>
      <c r="CT878" s="11">
        <v>1171.4259999999999</v>
      </c>
      <c r="CU878" s="11">
        <v>1255.3330000000001</v>
      </c>
      <c r="CV878" s="11">
        <v>1363.1320000000001</v>
      </c>
      <c r="CW878" s="11">
        <v>1432.769</v>
      </c>
      <c r="CX878" s="11">
        <v>1686.702</v>
      </c>
      <c r="CY878" s="11">
        <v>1832.1759999999999</v>
      </c>
      <c r="CZ878" s="11">
        <v>1852.57</v>
      </c>
      <c r="DA878" s="11">
        <v>1640.549</v>
      </c>
      <c r="DB878" s="11">
        <v>1662.0309999999999</v>
      </c>
      <c r="DC878" s="11">
        <v>1608.326</v>
      </c>
      <c r="DD878" s="11">
        <v>1613.864</v>
      </c>
      <c r="DE878" s="37">
        <v>1686.702</v>
      </c>
      <c r="DF878" s="11">
        <f t="shared" si="45"/>
        <v>18</v>
      </c>
      <c r="DG878" s="11">
        <f t="shared" si="46"/>
        <v>18</v>
      </c>
      <c r="DH878" s="20">
        <f t="shared" ca="1" si="47"/>
        <v>111.2315000000001</v>
      </c>
      <c r="DI878" s="11">
        <v>0</v>
      </c>
    </row>
    <row r="879" spans="1:113" x14ac:dyDescent="0.25">
      <c r="A879" s="11" t="s">
        <v>57</v>
      </c>
      <c r="B879" s="11" t="s">
        <v>56</v>
      </c>
      <c r="C879" s="11" t="s">
        <v>56</v>
      </c>
      <c r="D879" s="11" t="s">
        <v>56</v>
      </c>
      <c r="E879" s="11" t="s">
        <v>56</v>
      </c>
      <c r="F879" s="11" t="s">
        <v>111</v>
      </c>
      <c r="G879" s="11" t="s">
        <v>174</v>
      </c>
      <c r="H879" s="1">
        <v>41978</v>
      </c>
      <c r="I879" s="11">
        <v>18</v>
      </c>
      <c r="J879" s="11">
        <v>18</v>
      </c>
      <c r="K879" s="11">
        <v>453.89</v>
      </c>
      <c r="L879" s="11">
        <v>469.12</v>
      </c>
      <c r="M879" s="11">
        <v>446.85</v>
      </c>
      <c r="N879" s="11">
        <v>464.19</v>
      </c>
      <c r="O879" s="11">
        <v>484.3</v>
      </c>
      <c r="P879" s="11">
        <v>541.57000000000005</v>
      </c>
      <c r="Q879" s="11">
        <v>592.20000000000005</v>
      </c>
      <c r="R879" s="11">
        <v>708.53</v>
      </c>
      <c r="S879" s="11">
        <v>810.68</v>
      </c>
      <c r="T879" s="11">
        <v>844</v>
      </c>
      <c r="U879" s="11">
        <v>862.05</v>
      </c>
      <c r="V879" s="11">
        <v>845.91</v>
      </c>
      <c r="W879" s="11">
        <v>849.54</v>
      </c>
      <c r="X879" s="11">
        <v>808.47</v>
      </c>
      <c r="Y879" s="11">
        <v>814.78</v>
      </c>
      <c r="Z879" s="11">
        <v>823.79</v>
      </c>
      <c r="AA879" s="11">
        <v>806.36</v>
      </c>
      <c r="AB879" s="11">
        <v>742.41</v>
      </c>
      <c r="AC879" s="11">
        <v>791.58</v>
      </c>
      <c r="AD879" s="11">
        <v>739.79</v>
      </c>
      <c r="AE879" s="11">
        <v>766.76</v>
      </c>
      <c r="AF879" s="11">
        <v>632.63</v>
      </c>
      <c r="AG879" s="11">
        <v>566.64</v>
      </c>
      <c r="AH879" s="11">
        <v>514.04</v>
      </c>
      <c r="AI879" s="37">
        <v>742.41</v>
      </c>
      <c r="AJ879" s="11">
        <v>445.04059999999998</v>
      </c>
      <c r="AK879" s="11">
        <v>459.6327</v>
      </c>
      <c r="AL879" s="11">
        <v>435.14429999999999</v>
      </c>
      <c r="AM879" s="11">
        <v>443.83330000000001</v>
      </c>
      <c r="AN879" s="11">
        <v>459.9982</v>
      </c>
      <c r="AO879" s="11">
        <v>514.75840000000005</v>
      </c>
      <c r="AP879" s="11">
        <v>584.75739999999996</v>
      </c>
      <c r="AQ879" s="11">
        <v>717.19839999999999</v>
      </c>
      <c r="AR879" s="11">
        <v>825.97829999999999</v>
      </c>
      <c r="AS879" s="11">
        <v>878.67139999999995</v>
      </c>
      <c r="AT879" s="11">
        <v>902.35550000000001</v>
      </c>
      <c r="AU879" s="11">
        <v>892.81489999999997</v>
      </c>
      <c r="AV879" s="11">
        <v>893.89890000000003</v>
      </c>
      <c r="AW879" s="11">
        <v>867.37249999999995</v>
      </c>
      <c r="AX879" s="11">
        <v>861.5444</v>
      </c>
      <c r="AY879" s="11">
        <v>855.83230000000003</v>
      </c>
      <c r="AZ879" s="11">
        <v>841.06349999999998</v>
      </c>
      <c r="BA879" s="11">
        <v>853.64149999999995</v>
      </c>
      <c r="BB879" s="11">
        <v>823.84670000000006</v>
      </c>
      <c r="BC879" s="11">
        <v>750.23910000000001</v>
      </c>
      <c r="BD879" s="11">
        <v>746.01189999999997</v>
      </c>
      <c r="BE879" s="11">
        <v>621.38829999999996</v>
      </c>
      <c r="BF879" s="11">
        <v>558.99770000000001</v>
      </c>
      <c r="BG879" s="11">
        <v>521.84799999999996</v>
      </c>
      <c r="BH879" s="37">
        <v>853.64149999999995</v>
      </c>
      <c r="BI879" s="11">
        <v>54.809379999999997</v>
      </c>
      <c r="BJ879" s="11">
        <v>53.748750000000001</v>
      </c>
      <c r="BK879" s="11">
        <v>54.655619999999999</v>
      </c>
      <c r="BL879" s="11">
        <v>54.731250000000003</v>
      </c>
      <c r="BM879" s="11">
        <v>53.79813</v>
      </c>
      <c r="BN879" s="11">
        <v>53.09563</v>
      </c>
      <c r="BO879" s="11">
        <v>53.075000000000003</v>
      </c>
      <c r="BP879" s="11">
        <v>52.769370000000002</v>
      </c>
      <c r="BQ879" s="11">
        <v>52.934379999999997</v>
      </c>
      <c r="BR879" s="11">
        <v>54.8675</v>
      </c>
      <c r="BS879" s="11">
        <v>58.164999999999999</v>
      </c>
      <c r="BT879" s="11">
        <v>61.749369999999999</v>
      </c>
      <c r="BU879" s="11">
        <v>62.002499999999998</v>
      </c>
      <c r="BV879" s="11">
        <v>63.868749999999999</v>
      </c>
      <c r="BW879" s="11">
        <v>64.342500000000001</v>
      </c>
      <c r="BX879" s="11">
        <v>63.85812</v>
      </c>
      <c r="BY879" s="11">
        <v>64.548749999999998</v>
      </c>
      <c r="BZ879" s="11">
        <v>61.846870000000003</v>
      </c>
      <c r="CA879" s="11">
        <v>59.429369999999999</v>
      </c>
      <c r="CB879" s="11">
        <v>57.591880000000003</v>
      </c>
      <c r="CC879" s="11">
        <v>57.091250000000002</v>
      </c>
      <c r="CD879" s="11">
        <v>57.784370000000003</v>
      </c>
      <c r="CE879" s="11">
        <v>56.943750000000001</v>
      </c>
      <c r="CF879" s="11">
        <v>56.098750000000003</v>
      </c>
      <c r="CG879" s="11">
        <v>1169.9100000000001</v>
      </c>
      <c r="CH879" s="11">
        <v>1164.442</v>
      </c>
      <c r="CI879" s="11">
        <v>1123.2270000000001</v>
      </c>
      <c r="CJ879" s="11">
        <v>1037.52</v>
      </c>
      <c r="CK879" s="11">
        <v>816.51499999999999</v>
      </c>
      <c r="CL879" s="11">
        <v>566.00710000000004</v>
      </c>
      <c r="CM879" s="11">
        <v>262.67700000000002</v>
      </c>
      <c r="CN879" s="11">
        <v>343.25479999999999</v>
      </c>
      <c r="CO879" s="11">
        <v>501.4348</v>
      </c>
      <c r="CP879" s="11">
        <v>765.40219999999999</v>
      </c>
      <c r="CQ879" s="11">
        <v>1020.72</v>
      </c>
      <c r="CR879" s="11">
        <v>1091.8530000000001</v>
      </c>
      <c r="CS879" s="11">
        <v>1115.904</v>
      </c>
      <c r="CT879" s="11">
        <v>1168.297</v>
      </c>
      <c r="CU879" s="11">
        <v>1251.981</v>
      </c>
      <c r="CV879" s="11">
        <v>1353.4559999999999</v>
      </c>
      <c r="CW879" s="11">
        <v>1414.039</v>
      </c>
      <c r="CX879" s="11">
        <v>1651.569</v>
      </c>
      <c r="CY879" s="11">
        <v>1804.2080000000001</v>
      </c>
      <c r="CZ879" s="11">
        <v>1831.145</v>
      </c>
      <c r="DA879" s="11">
        <v>1609.7360000000001</v>
      </c>
      <c r="DB879" s="11">
        <v>1633.587</v>
      </c>
      <c r="DC879" s="11">
        <v>1580.896</v>
      </c>
      <c r="DD879" s="11">
        <v>1588.8320000000001</v>
      </c>
      <c r="DE879" s="37">
        <v>1651.569</v>
      </c>
      <c r="DF879" s="11">
        <f t="shared" si="45"/>
        <v>18</v>
      </c>
      <c r="DG879" s="11">
        <f t="shared" si="46"/>
        <v>18</v>
      </c>
      <c r="DH879" s="20">
        <f t="shared" ca="1" si="47"/>
        <v>111.23149999999998</v>
      </c>
      <c r="DI879" s="11">
        <v>0</v>
      </c>
    </row>
    <row r="880" spans="1:113" x14ac:dyDescent="0.25">
      <c r="A880" s="11" t="s">
        <v>57</v>
      </c>
      <c r="B880" s="11" t="s">
        <v>56</v>
      </c>
      <c r="C880" s="11" t="s">
        <v>56</v>
      </c>
      <c r="D880" s="11" t="s">
        <v>56</v>
      </c>
      <c r="E880" s="11" t="s">
        <v>56</v>
      </c>
      <c r="F880" s="11" t="s">
        <v>111</v>
      </c>
      <c r="G880" s="11" t="s">
        <v>174</v>
      </c>
      <c r="H880" s="1">
        <v>41981</v>
      </c>
      <c r="I880" s="11">
        <v>18</v>
      </c>
      <c r="J880" s="11">
        <v>18</v>
      </c>
      <c r="K880" s="11">
        <v>340.26</v>
      </c>
      <c r="L880" s="11">
        <v>338.91</v>
      </c>
      <c r="M880" s="11">
        <v>358.68</v>
      </c>
      <c r="N880" s="11">
        <v>424.49</v>
      </c>
      <c r="O880" s="11">
        <v>455.92</v>
      </c>
      <c r="P880" s="11">
        <v>475.86</v>
      </c>
      <c r="Q880" s="11">
        <v>563.9</v>
      </c>
      <c r="R880" s="11">
        <v>653.49</v>
      </c>
      <c r="S880" s="11">
        <v>783.81</v>
      </c>
      <c r="T880" s="11">
        <v>767.09</v>
      </c>
      <c r="U880" s="11">
        <v>788.8</v>
      </c>
      <c r="V880" s="11">
        <v>801.64</v>
      </c>
      <c r="W880" s="11">
        <v>794.51</v>
      </c>
      <c r="X880" s="11">
        <v>787.15</v>
      </c>
      <c r="Y880" s="11">
        <v>805.55</v>
      </c>
      <c r="Z880" s="11">
        <v>791.47</v>
      </c>
      <c r="AA880" s="11">
        <v>761.23</v>
      </c>
      <c r="AB880" s="11">
        <v>718.4</v>
      </c>
      <c r="AC880" s="11">
        <v>779.79</v>
      </c>
      <c r="AD880" s="11">
        <v>677.46</v>
      </c>
      <c r="AE880" s="11">
        <v>675</v>
      </c>
      <c r="AF880" s="11">
        <v>653.4</v>
      </c>
      <c r="AG880" s="11">
        <v>578.13</v>
      </c>
      <c r="AH880" s="11">
        <v>513.12</v>
      </c>
      <c r="AI880" s="37">
        <v>718.4</v>
      </c>
      <c r="AJ880" s="11">
        <v>331.41059999999999</v>
      </c>
      <c r="AK880" s="11">
        <v>329.42270000000002</v>
      </c>
      <c r="AL880" s="11">
        <v>346.97430000000003</v>
      </c>
      <c r="AM880" s="11">
        <v>404.13330000000002</v>
      </c>
      <c r="AN880" s="11">
        <v>431.6182</v>
      </c>
      <c r="AO880" s="11">
        <v>449.04840000000002</v>
      </c>
      <c r="AP880" s="11">
        <v>556.45749999999998</v>
      </c>
      <c r="AQ880" s="11">
        <v>662.15840000000003</v>
      </c>
      <c r="AR880" s="11">
        <v>799.10829999999999</v>
      </c>
      <c r="AS880" s="11">
        <v>801.76139999999998</v>
      </c>
      <c r="AT880" s="11">
        <v>829.10550000000001</v>
      </c>
      <c r="AU880" s="11">
        <v>848.54489999999998</v>
      </c>
      <c r="AV880" s="11">
        <v>838.86900000000003</v>
      </c>
      <c r="AW880" s="11">
        <v>846.05240000000003</v>
      </c>
      <c r="AX880" s="11">
        <v>852.31439999999998</v>
      </c>
      <c r="AY880" s="11">
        <v>823.51229999999998</v>
      </c>
      <c r="AZ880" s="11">
        <v>795.93349999999998</v>
      </c>
      <c r="BA880" s="11">
        <v>829.63149999999996</v>
      </c>
      <c r="BB880" s="11">
        <v>812.05669999999998</v>
      </c>
      <c r="BC880" s="11">
        <v>687.90909999999997</v>
      </c>
      <c r="BD880" s="11">
        <v>654.25189999999998</v>
      </c>
      <c r="BE880" s="11">
        <v>642.15830000000005</v>
      </c>
      <c r="BF880" s="11">
        <v>570.48770000000002</v>
      </c>
      <c r="BG880" s="11">
        <v>520.928</v>
      </c>
      <c r="BH880" s="37">
        <v>829.63149999999996</v>
      </c>
      <c r="BI880" s="11">
        <v>55.450629999999997</v>
      </c>
      <c r="BJ880" s="11">
        <v>54.348750000000003</v>
      </c>
      <c r="BK880" s="11">
        <v>53.303750000000001</v>
      </c>
      <c r="BL880" s="11">
        <v>53.233750000000001</v>
      </c>
      <c r="BM880" s="11">
        <v>52.51</v>
      </c>
      <c r="BN880" s="11">
        <v>51.570630000000001</v>
      </c>
      <c r="BO880" s="11">
        <v>51.378749999999997</v>
      </c>
      <c r="BP880" s="11">
        <v>50.333129999999997</v>
      </c>
      <c r="BQ880" s="11">
        <v>50.183120000000002</v>
      </c>
      <c r="BR880" s="11">
        <v>53.91</v>
      </c>
      <c r="BS880" s="11">
        <v>59.306249999999999</v>
      </c>
      <c r="BT880" s="11">
        <v>63.284999999999997</v>
      </c>
      <c r="BU880" s="11">
        <v>66.146870000000007</v>
      </c>
      <c r="BV880" s="11">
        <v>68.959370000000007</v>
      </c>
      <c r="BW880" s="11">
        <v>71.128129999999999</v>
      </c>
      <c r="BX880" s="11">
        <v>71.896870000000007</v>
      </c>
      <c r="BY880" s="11">
        <v>70.012500000000003</v>
      </c>
      <c r="BZ880" s="11">
        <v>66.510000000000005</v>
      </c>
      <c r="CA880" s="11">
        <v>63.60313</v>
      </c>
      <c r="CB880" s="11">
        <v>61.465629999999997</v>
      </c>
      <c r="CC880" s="11">
        <v>59.38937</v>
      </c>
      <c r="CD880" s="11">
        <v>56.752499999999998</v>
      </c>
      <c r="CE880" s="11">
        <v>56.021250000000002</v>
      </c>
      <c r="CF880" s="11">
        <v>55.401870000000002</v>
      </c>
      <c r="CG880" s="11">
        <v>1170.6880000000001</v>
      </c>
      <c r="CH880" s="11">
        <v>1164.325</v>
      </c>
      <c r="CI880" s="11">
        <v>1122.492</v>
      </c>
      <c r="CJ880" s="11">
        <v>1036.2840000000001</v>
      </c>
      <c r="CK880" s="11">
        <v>814.42939999999999</v>
      </c>
      <c r="CL880" s="11">
        <v>564.09680000000003</v>
      </c>
      <c r="CM880" s="11">
        <v>262.22910000000002</v>
      </c>
      <c r="CN880" s="11">
        <v>342.6918</v>
      </c>
      <c r="CO880" s="11">
        <v>501.23950000000002</v>
      </c>
      <c r="CP880" s="11">
        <v>765.24649999999997</v>
      </c>
      <c r="CQ880" s="11">
        <v>1021.723</v>
      </c>
      <c r="CR880" s="11">
        <v>1087.2329999999999</v>
      </c>
      <c r="CS880" s="11">
        <v>1111.415</v>
      </c>
      <c r="CT880" s="11">
        <v>1156.277</v>
      </c>
      <c r="CU880" s="11">
        <v>1246.3150000000001</v>
      </c>
      <c r="CV880" s="11">
        <v>1348.4770000000001</v>
      </c>
      <c r="CW880" s="11">
        <v>1413.741</v>
      </c>
      <c r="CX880" s="11">
        <v>1677.8030000000001</v>
      </c>
      <c r="CY880" s="11">
        <v>1819.836</v>
      </c>
      <c r="CZ880" s="11">
        <v>1838.567</v>
      </c>
      <c r="DA880" s="11">
        <v>1607.481</v>
      </c>
      <c r="DB880" s="11">
        <v>1633.1030000000001</v>
      </c>
      <c r="DC880" s="11">
        <v>1575.489</v>
      </c>
      <c r="DD880" s="11">
        <v>1581.422</v>
      </c>
      <c r="DE880" s="37">
        <v>1677.8030000000001</v>
      </c>
      <c r="DF880" s="11">
        <f t="shared" si="45"/>
        <v>18</v>
      </c>
      <c r="DG880" s="11">
        <f t="shared" si="46"/>
        <v>18</v>
      </c>
      <c r="DH880" s="20">
        <f t="shared" ca="1" si="47"/>
        <v>111.23149999999998</v>
      </c>
      <c r="DI880" s="11">
        <v>0</v>
      </c>
    </row>
    <row r="881" spans="1:113" x14ac:dyDescent="0.25">
      <c r="A881" s="11" t="s">
        <v>57</v>
      </c>
      <c r="B881" s="11" t="s">
        <v>56</v>
      </c>
      <c r="C881" s="11" t="s">
        <v>56</v>
      </c>
      <c r="D881" s="11" t="s">
        <v>56</v>
      </c>
      <c r="E881" s="11" t="s">
        <v>56</v>
      </c>
      <c r="F881" s="11" t="s">
        <v>111</v>
      </c>
      <c r="G881" s="11" t="s">
        <v>174</v>
      </c>
      <c r="H881" s="1">
        <v>42018</v>
      </c>
      <c r="I881" s="11">
        <v>18</v>
      </c>
      <c r="J881" s="11">
        <v>18</v>
      </c>
      <c r="K881" s="11">
        <v>649.88289999999995</v>
      </c>
      <c r="L881" s="11">
        <v>639.8614</v>
      </c>
      <c r="M881" s="11">
        <v>643.43939999999998</v>
      </c>
      <c r="N881" s="11">
        <v>643.28930000000003</v>
      </c>
      <c r="O881" s="11">
        <v>699.50490000000002</v>
      </c>
      <c r="P881" s="11">
        <v>963.28819999999996</v>
      </c>
      <c r="Q881" s="11">
        <v>1057.8340000000001</v>
      </c>
      <c r="R881" s="11">
        <v>1479.854</v>
      </c>
      <c r="S881" s="11">
        <v>1604.3530000000001</v>
      </c>
      <c r="T881" s="11">
        <v>1854.1690000000001</v>
      </c>
      <c r="U881" s="11">
        <v>1976.4829999999999</v>
      </c>
      <c r="V881" s="11">
        <v>2062.4720000000002</v>
      </c>
      <c r="W881" s="11">
        <v>2144.4749999999999</v>
      </c>
      <c r="X881" s="11">
        <v>2153.3629999999998</v>
      </c>
      <c r="Y881" s="11">
        <v>2180.9180000000001</v>
      </c>
      <c r="Z881" s="11">
        <v>2390.9369999999999</v>
      </c>
      <c r="AA881" s="11">
        <v>2274.3589999999999</v>
      </c>
      <c r="AB881" s="11">
        <v>1840.15</v>
      </c>
      <c r="AC881" s="11">
        <v>2030.3389999999999</v>
      </c>
      <c r="AD881" s="11">
        <v>1984.972</v>
      </c>
      <c r="AE881" s="11">
        <v>1914.2719999999999</v>
      </c>
      <c r="AF881" s="11">
        <v>1540.57</v>
      </c>
      <c r="AG881" s="11">
        <v>1158.5519999999999</v>
      </c>
      <c r="AH881" s="11">
        <v>953.65700000000004</v>
      </c>
      <c r="AI881" s="37">
        <v>1840.15</v>
      </c>
      <c r="AJ881" s="11">
        <v>640.59429999999998</v>
      </c>
      <c r="AK881" s="11">
        <v>630.22</v>
      </c>
      <c r="AL881" s="11">
        <v>635.07479999999998</v>
      </c>
      <c r="AM881" s="11">
        <v>627.97540000000004</v>
      </c>
      <c r="AN881" s="11">
        <v>693.04129999999998</v>
      </c>
      <c r="AO881" s="11">
        <v>987.19179999999994</v>
      </c>
      <c r="AP881" s="11">
        <v>1095.73</v>
      </c>
      <c r="AQ881" s="11">
        <v>1466.2049999999999</v>
      </c>
      <c r="AR881" s="11">
        <v>1596.0350000000001</v>
      </c>
      <c r="AS881" s="11">
        <v>1869.8389999999999</v>
      </c>
      <c r="AT881" s="11">
        <v>2011.0219999999999</v>
      </c>
      <c r="AU881" s="11">
        <v>2118.9769999999999</v>
      </c>
      <c r="AV881" s="11">
        <v>2215.835</v>
      </c>
      <c r="AW881" s="11">
        <v>2269.7629999999999</v>
      </c>
      <c r="AX881" s="11">
        <v>2259.3789999999999</v>
      </c>
      <c r="AY881" s="11">
        <v>2261.029</v>
      </c>
      <c r="AZ881" s="11">
        <v>2232.5700000000002</v>
      </c>
      <c r="BA881" s="11">
        <v>2182.654</v>
      </c>
      <c r="BB881" s="11">
        <v>2065.0729999999999</v>
      </c>
      <c r="BC881" s="11">
        <v>2007.99</v>
      </c>
      <c r="BD881" s="11">
        <v>1922.1410000000001</v>
      </c>
      <c r="BE881" s="11">
        <v>1520.6610000000001</v>
      </c>
      <c r="BF881" s="11">
        <v>1155.5129999999999</v>
      </c>
      <c r="BG881" s="11">
        <v>950.70060000000001</v>
      </c>
      <c r="BH881" s="37">
        <v>2182.654</v>
      </c>
      <c r="BI881" s="11">
        <v>55.734639999999999</v>
      </c>
      <c r="BJ881" s="11">
        <v>54.544280000000001</v>
      </c>
      <c r="BK881" s="11">
        <v>53.743209999999998</v>
      </c>
      <c r="BL881" s="11">
        <v>53.193930000000002</v>
      </c>
      <c r="BM881" s="11">
        <v>52.003570000000003</v>
      </c>
      <c r="BN881" s="11">
        <v>51.197139999999997</v>
      </c>
      <c r="BO881" s="11">
        <v>50.557139999999997</v>
      </c>
      <c r="BP881" s="11">
        <v>50.291429999999998</v>
      </c>
      <c r="BQ881" s="11">
        <v>51.223210000000002</v>
      </c>
      <c r="BR881" s="11">
        <v>54.558219999999999</v>
      </c>
      <c r="BS881" s="11">
        <v>59.958570000000002</v>
      </c>
      <c r="BT881" s="11">
        <v>64.216070000000002</v>
      </c>
      <c r="BU881" s="11">
        <v>66.417850000000001</v>
      </c>
      <c r="BV881" s="11">
        <v>67.885000000000005</v>
      </c>
      <c r="BW881" s="11">
        <v>69.150360000000006</v>
      </c>
      <c r="BX881" s="11">
        <v>69.37321</v>
      </c>
      <c r="BY881" s="11">
        <v>68.791430000000005</v>
      </c>
      <c r="BZ881" s="11">
        <v>66.501429999999999</v>
      </c>
      <c r="CA881" s="11">
        <v>63.377139999999997</v>
      </c>
      <c r="CB881" s="11">
        <v>61.277500000000003</v>
      </c>
      <c r="CC881" s="11">
        <v>59.619289999999999</v>
      </c>
      <c r="CD881" s="11">
        <v>58.18929</v>
      </c>
      <c r="CE881" s="11">
        <v>56.586790000000001</v>
      </c>
      <c r="CF881" s="11">
        <v>55.127499999999998</v>
      </c>
      <c r="CG881" s="11">
        <v>1048.393</v>
      </c>
      <c r="CH881" s="11">
        <v>986.70540000000005</v>
      </c>
      <c r="CI881" s="11">
        <v>951.01089999999999</v>
      </c>
      <c r="CJ881" s="11">
        <v>883.44179999999994</v>
      </c>
      <c r="CK881" s="11">
        <v>710.88699999999994</v>
      </c>
      <c r="CL881" s="11">
        <v>505.4683</v>
      </c>
      <c r="CM881" s="11">
        <v>718.1318</v>
      </c>
      <c r="CN881" s="11">
        <v>658.53779999999995</v>
      </c>
      <c r="CO881" s="11">
        <v>534.53279999999995</v>
      </c>
      <c r="CP881" s="11">
        <v>548.10929999999996</v>
      </c>
      <c r="CQ881" s="11">
        <v>640.31050000000005</v>
      </c>
      <c r="CR881" s="11">
        <v>646.22950000000003</v>
      </c>
      <c r="CS881" s="11">
        <v>648.65</v>
      </c>
      <c r="CT881" s="11">
        <v>673.91669999999999</v>
      </c>
      <c r="CU881" s="11">
        <v>722.62130000000002</v>
      </c>
      <c r="CV881" s="11">
        <v>770.8818</v>
      </c>
      <c r="CW881" s="11">
        <v>756.39660000000003</v>
      </c>
      <c r="CX881" s="11">
        <v>786.89790000000005</v>
      </c>
      <c r="CY881" s="11">
        <v>881.56989999999996</v>
      </c>
      <c r="CZ881" s="11">
        <v>849.14710000000002</v>
      </c>
      <c r="DA881" s="11">
        <v>973.2328</v>
      </c>
      <c r="DB881" s="11">
        <v>1749.8240000000001</v>
      </c>
      <c r="DC881" s="11">
        <v>1288.0319999999999</v>
      </c>
      <c r="DD881" s="11">
        <v>1163.3520000000001</v>
      </c>
      <c r="DE881" s="37">
        <v>786.89790000000005</v>
      </c>
      <c r="DF881" s="11">
        <f t="shared" si="45"/>
        <v>18</v>
      </c>
      <c r="DG881" s="11">
        <f t="shared" si="46"/>
        <v>18</v>
      </c>
      <c r="DH881" s="20">
        <f t="shared" ca="1" si="47"/>
        <v>342.50399999999991</v>
      </c>
      <c r="DI881" s="11">
        <v>0</v>
      </c>
    </row>
    <row r="882" spans="1:113" x14ac:dyDescent="0.25">
      <c r="A882" s="11" t="s">
        <v>57</v>
      </c>
      <c r="B882" s="11" t="s">
        <v>56</v>
      </c>
      <c r="C882" s="11" t="s">
        <v>56</v>
      </c>
      <c r="D882" s="11" t="s">
        <v>56</v>
      </c>
      <c r="E882" s="11" t="s">
        <v>56</v>
      </c>
      <c r="F882" s="11" t="s">
        <v>111</v>
      </c>
      <c r="G882" s="11" t="s">
        <v>174</v>
      </c>
      <c r="H882" s="1">
        <v>42033</v>
      </c>
      <c r="I882" s="11">
        <v>18</v>
      </c>
      <c r="J882" s="11">
        <v>18</v>
      </c>
      <c r="K882" s="11">
        <v>809.13679999999999</v>
      </c>
      <c r="L882" s="11">
        <v>791.06010000000003</v>
      </c>
      <c r="M882" s="11">
        <v>786.32839999999999</v>
      </c>
      <c r="N882" s="11">
        <v>779.59929999999997</v>
      </c>
      <c r="O882" s="11">
        <v>900.22519999999997</v>
      </c>
      <c r="P882" s="11">
        <v>1175.1120000000001</v>
      </c>
      <c r="Q882" s="11">
        <v>1262.627</v>
      </c>
      <c r="R882" s="11">
        <v>1686.759</v>
      </c>
      <c r="S882" s="11">
        <v>1795.99</v>
      </c>
      <c r="T882" s="11">
        <v>2155.8939999999998</v>
      </c>
      <c r="U882" s="11">
        <v>2277.433</v>
      </c>
      <c r="V882" s="11">
        <v>2350.0300000000002</v>
      </c>
      <c r="W882" s="11">
        <v>2327.8980000000001</v>
      </c>
      <c r="X882" s="11">
        <v>2286.94</v>
      </c>
      <c r="Y882" s="11">
        <v>2335.223</v>
      </c>
      <c r="Z882" s="11">
        <v>2481.4299999999998</v>
      </c>
      <c r="AA882" s="11">
        <v>2307.0340000000001</v>
      </c>
      <c r="AB882" s="11">
        <v>1982.9559999999999</v>
      </c>
      <c r="AC882" s="11">
        <v>2239</v>
      </c>
      <c r="AD882" s="11">
        <v>2181.5360000000001</v>
      </c>
      <c r="AE882" s="11">
        <v>2095.5309999999999</v>
      </c>
      <c r="AF882" s="11">
        <v>1659.472</v>
      </c>
      <c r="AG882" s="11">
        <v>1295.492</v>
      </c>
      <c r="AH882" s="11">
        <v>1069.259</v>
      </c>
      <c r="AI882" s="37">
        <v>1982.9559999999999</v>
      </c>
      <c r="AJ882" s="11">
        <v>805.23519999999996</v>
      </c>
      <c r="AK882" s="11">
        <v>786.6241</v>
      </c>
      <c r="AL882" s="11">
        <v>780.23130000000003</v>
      </c>
      <c r="AM882" s="11">
        <v>765.0489</v>
      </c>
      <c r="AN882" s="11">
        <v>893.0145</v>
      </c>
      <c r="AO882" s="11">
        <v>1195.846</v>
      </c>
      <c r="AP882" s="11">
        <v>1296.395</v>
      </c>
      <c r="AQ882" s="11">
        <v>1672.0519999999999</v>
      </c>
      <c r="AR882" s="11">
        <v>1788.239</v>
      </c>
      <c r="AS882" s="11">
        <v>2178.2800000000002</v>
      </c>
      <c r="AT882" s="11">
        <v>2314.1990000000001</v>
      </c>
      <c r="AU882" s="11">
        <v>2409.7649999999999</v>
      </c>
      <c r="AV882" s="11">
        <v>2401.2130000000002</v>
      </c>
      <c r="AW882" s="11">
        <v>2399.3180000000002</v>
      </c>
      <c r="AX882" s="11">
        <v>2414.3380000000002</v>
      </c>
      <c r="AY882" s="11">
        <v>2344.62</v>
      </c>
      <c r="AZ882" s="11">
        <v>2268.375</v>
      </c>
      <c r="BA882" s="11">
        <v>2336.152</v>
      </c>
      <c r="BB882" s="11">
        <v>2307.1680000000001</v>
      </c>
      <c r="BC882" s="11">
        <v>2211.9929999999999</v>
      </c>
      <c r="BD882" s="11">
        <v>2107.1610000000001</v>
      </c>
      <c r="BE882" s="11">
        <v>1647.617</v>
      </c>
      <c r="BF882" s="11">
        <v>1294.1369999999999</v>
      </c>
      <c r="BG882" s="11">
        <v>1070.0519999999999</v>
      </c>
      <c r="BH882" s="37">
        <v>2336.152</v>
      </c>
      <c r="BI882" s="11">
        <v>62.812759999999997</v>
      </c>
      <c r="BJ882" s="11">
        <v>62.240690000000001</v>
      </c>
      <c r="BK882" s="11">
        <v>61.530349999999999</v>
      </c>
      <c r="BL882" s="11">
        <v>60.879309999999997</v>
      </c>
      <c r="BM882" s="11">
        <v>60.79</v>
      </c>
      <c r="BN882" s="11">
        <v>60.952419999999996</v>
      </c>
      <c r="BO882" s="11">
        <v>60.685519999999997</v>
      </c>
      <c r="BP882" s="11">
        <v>61.022759999999998</v>
      </c>
      <c r="BQ882" s="11">
        <v>61.524830000000001</v>
      </c>
      <c r="BR882" s="11">
        <v>63.226889999999997</v>
      </c>
      <c r="BS882" s="11">
        <v>65.475719999999995</v>
      </c>
      <c r="BT882" s="11">
        <v>68.214380000000006</v>
      </c>
      <c r="BU882" s="11">
        <v>70.182069999999996</v>
      </c>
      <c r="BV882" s="11">
        <v>71.310519999999997</v>
      </c>
      <c r="BW882" s="11">
        <v>71.273799999999994</v>
      </c>
      <c r="BX882" s="11">
        <v>70.408280000000005</v>
      </c>
      <c r="BY882" s="11">
        <v>69.476900000000001</v>
      </c>
      <c r="BZ882" s="11">
        <v>68.192070000000001</v>
      </c>
      <c r="CA882" s="11">
        <v>66.176900000000003</v>
      </c>
      <c r="CB882" s="11">
        <v>65.173100000000005</v>
      </c>
      <c r="CC882" s="11">
        <v>64.281379999999999</v>
      </c>
      <c r="CD882" s="11">
        <v>63.939660000000003</v>
      </c>
      <c r="CE882" s="11">
        <v>63.511040000000001</v>
      </c>
      <c r="CF882" s="11">
        <v>62.822760000000002</v>
      </c>
      <c r="CG882" s="11">
        <v>1057.421</v>
      </c>
      <c r="CH882" s="11">
        <v>1000.134</v>
      </c>
      <c r="CI882" s="11">
        <v>959.30290000000002</v>
      </c>
      <c r="CJ882" s="11">
        <v>892.95079999999996</v>
      </c>
      <c r="CK882" s="11">
        <v>718.14790000000005</v>
      </c>
      <c r="CL882" s="11">
        <v>505.40570000000002</v>
      </c>
      <c r="CM882" s="11">
        <v>705.2971</v>
      </c>
      <c r="CN882" s="11">
        <v>594.92930000000001</v>
      </c>
      <c r="CO882" s="11">
        <v>519.12819999999999</v>
      </c>
      <c r="CP882" s="11">
        <v>572.79100000000005</v>
      </c>
      <c r="CQ882" s="11">
        <v>676.74220000000003</v>
      </c>
      <c r="CR882" s="11">
        <v>688.93209999999999</v>
      </c>
      <c r="CS882" s="11">
        <v>693.13909999999998</v>
      </c>
      <c r="CT882" s="11">
        <v>722.54489999999998</v>
      </c>
      <c r="CU882" s="11">
        <v>760.98779999999999</v>
      </c>
      <c r="CV882" s="11">
        <v>816.54899999999998</v>
      </c>
      <c r="CW882" s="11">
        <v>821.0557</v>
      </c>
      <c r="CX882" s="11">
        <v>898.2047</v>
      </c>
      <c r="CY882" s="11">
        <v>983.15179999999998</v>
      </c>
      <c r="CZ882" s="11">
        <v>949.82910000000004</v>
      </c>
      <c r="DA882" s="11">
        <v>988.07169999999996</v>
      </c>
      <c r="DB882" s="11">
        <v>1616.162</v>
      </c>
      <c r="DC882" s="11">
        <v>1210.6289999999999</v>
      </c>
      <c r="DD882" s="11">
        <v>1216.088</v>
      </c>
      <c r="DE882" s="37">
        <v>898.2047</v>
      </c>
      <c r="DF882" s="11">
        <f t="shared" si="45"/>
        <v>18</v>
      </c>
      <c r="DG882" s="11">
        <f t="shared" si="46"/>
        <v>18</v>
      </c>
      <c r="DH882" s="20">
        <f t="shared" ca="1" si="47"/>
        <v>353.19600000000014</v>
      </c>
      <c r="DI882" s="11">
        <v>0</v>
      </c>
    </row>
    <row r="883" spans="1:113" x14ac:dyDescent="0.25">
      <c r="A883" s="11" t="s">
        <v>57</v>
      </c>
      <c r="B883" s="11" t="s">
        <v>56</v>
      </c>
      <c r="C883" s="11" t="s">
        <v>56</v>
      </c>
      <c r="D883" s="11" t="s">
        <v>56</v>
      </c>
      <c r="E883" s="11" t="s">
        <v>56</v>
      </c>
      <c r="F883" s="11" t="s">
        <v>111</v>
      </c>
      <c r="G883" s="11" t="s">
        <v>174</v>
      </c>
      <c r="H883" s="1">
        <v>42034</v>
      </c>
      <c r="I883" s="11">
        <v>18</v>
      </c>
      <c r="J883" s="11">
        <v>19</v>
      </c>
      <c r="K883" s="11">
        <v>844.10140000000001</v>
      </c>
      <c r="L883" s="11">
        <v>830.81500000000005</v>
      </c>
      <c r="M883" s="11">
        <v>808.70320000000004</v>
      </c>
      <c r="N883" s="11">
        <v>815.02430000000004</v>
      </c>
      <c r="O883" s="11">
        <v>929.36710000000005</v>
      </c>
      <c r="P883" s="11">
        <v>1212.662</v>
      </c>
      <c r="Q883" s="11">
        <v>1318.271</v>
      </c>
      <c r="R883" s="11">
        <v>1742.7070000000001</v>
      </c>
      <c r="S883" s="11">
        <v>1871.414</v>
      </c>
      <c r="T883" s="11">
        <v>2229.4580000000001</v>
      </c>
      <c r="U883" s="11">
        <v>2278.3919999999998</v>
      </c>
      <c r="V883" s="11">
        <v>2322.1669999999999</v>
      </c>
      <c r="W883" s="11">
        <v>2390.4870000000001</v>
      </c>
      <c r="X883" s="11">
        <v>2361.5740000000001</v>
      </c>
      <c r="Y883" s="11">
        <v>2361.4490000000001</v>
      </c>
      <c r="Z883" s="11">
        <v>2618.0079999999998</v>
      </c>
      <c r="AA883" s="11">
        <v>2483.4059999999999</v>
      </c>
      <c r="AB883" s="11">
        <v>2083.299</v>
      </c>
      <c r="AC883" s="11">
        <v>2083.739</v>
      </c>
      <c r="AD883" s="11">
        <v>2358.81</v>
      </c>
      <c r="AE883" s="11">
        <v>2227.0790000000002</v>
      </c>
      <c r="AF883" s="11">
        <v>1778.4090000000001</v>
      </c>
      <c r="AG883" s="11">
        <v>1472.3320000000001</v>
      </c>
      <c r="AH883" s="11">
        <v>1250.799</v>
      </c>
      <c r="AI883" s="37">
        <v>2083.5189999999998</v>
      </c>
      <c r="AJ883" s="11">
        <v>842.32759999999996</v>
      </c>
      <c r="AK883" s="11">
        <v>828.16610000000003</v>
      </c>
      <c r="AL883" s="11">
        <v>804.40750000000003</v>
      </c>
      <c r="AM883" s="11">
        <v>802.26350000000002</v>
      </c>
      <c r="AN883" s="11">
        <v>924.13959999999997</v>
      </c>
      <c r="AO883" s="11">
        <v>1235.106</v>
      </c>
      <c r="AP883" s="11">
        <v>1353.98</v>
      </c>
      <c r="AQ883" s="11">
        <v>1725.348</v>
      </c>
      <c r="AR883" s="11">
        <v>1861.414</v>
      </c>
      <c r="AS883" s="11">
        <v>2252.4270000000001</v>
      </c>
      <c r="AT883" s="11">
        <v>2316.174</v>
      </c>
      <c r="AU883" s="11">
        <v>2384.6060000000002</v>
      </c>
      <c r="AV883" s="11">
        <v>2467.37</v>
      </c>
      <c r="AW883" s="11">
        <v>2482.547</v>
      </c>
      <c r="AX883" s="11">
        <v>2444.3679999999999</v>
      </c>
      <c r="AY883" s="11">
        <v>2491.2710000000002</v>
      </c>
      <c r="AZ883" s="11">
        <v>2454.5450000000001</v>
      </c>
      <c r="BA883" s="11">
        <v>2389.8890000000001</v>
      </c>
      <c r="BB883" s="11">
        <v>2395.7399999999998</v>
      </c>
      <c r="BC883" s="11">
        <v>2362.623</v>
      </c>
      <c r="BD883" s="11">
        <v>2242.4630000000002</v>
      </c>
      <c r="BE883" s="11">
        <v>1767.11</v>
      </c>
      <c r="BF883" s="11">
        <v>1475.5509999999999</v>
      </c>
      <c r="BG883" s="11">
        <v>1251.82</v>
      </c>
      <c r="BH883" s="37">
        <v>2377.2919999999999</v>
      </c>
      <c r="BI883" s="11">
        <v>62.131999999999998</v>
      </c>
      <c r="BJ883" s="11">
        <v>61.966670000000001</v>
      </c>
      <c r="BK883" s="11">
        <v>61.247</v>
      </c>
      <c r="BL883" s="11">
        <v>60.523000000000003</v>
      </c>
      <c r="BM883" s="11">
        <v>60.494669999999999</v>
      </c>
      <c r="BN883" s="11">
        <v>60.090670000000003</v>
      </c>
      <c r="BO883" s="11">
        <v>59.47</v>
      </c>
      <c r="BP883" s="11">
        <v>59.25667</v>
      </c>
      <c r="BQ883" s="11">
        <v>59.207000000000001</v>
      </c>
      <c r="BR883" s="11">
        <v>60.335329999999999</v>
      </c>
      <c r="BS883" s="11">
        <v>61.628430000000002</v>
      </c>
      <c r="BT883" s="11">
        <v>63.746070000000003</v>
      </c>
      <c r="BU883" s="11">
        <v>65.364140000000006</v>
      </c>
      <c r="BV883" s="11">
        <v>65.860069999999993</v>
      </c>
      <c r="BW883" s="11">
        <v>65.62894</v>
      </c>
      <c r="BX883" s="11">
        <v>65.536199999999994</v>
      </c>
      <c r="BY883" s="11">
        <v>65.031670000000005</v>
      </c>
      <c r="BZ883" s="11">
        <v>62.662329999999997</v>
      </c>
      <c r="CA883" s="11">
        <v>61.241</v>
      </c>
      <c r="CB883" s="11">
        <v>59.936660000000003</v>
      </c>
      <c r="CC883" s="11">
        <v>58.896999999999998</v>
      </c>
      <c r="CD883" s="11">
        <v>58.24</v>
      </c>
      <c r="CE883" s="11">
        <v>57.444000000000003</v>
      </c>
      <c r="CF883" s="11">
        <v>56.286000000000001</v>
      </c>
      <c r="CG883" s="11">
        <v>1116.402</v>
      </c>
      <c r="CH883" s="11">
        <v>1045.4159999999999</v>
      </c>
      <c r="CI883" s="11">
        <v>995.32119999999998</v>
      </c>
      <c r="CJ883" s="11">
        <v>922.85640000000001</v>
      </c>
      <c r="CK883" s="11">
        <v>742.58889999999997</v>
      </c>
      <c r="CL883" s="11">
        <v>525.4914</v>
      </c>
      <c r="CM883" s="11">
        <v>739.01819999999998</v>
      </c>
      <c r="CN883" s="11">
        <v>675.91600000000005</v>
      </c>
      <c r="CO883" s="11">
        <v>564.61400000000003</v>
      </c>
      <c r="CP883" s="11">
        <v>599.08960000000002</v>
      </c>
      <c r="CQ883" s="11">
        <v>704.24360000000001</v>
      </c>
      <c r="CR883" s="11">
        <v>721.42690000000005</v>
      </c>
      <c r="CS883" s="11">
        <v>724.72860000000003</v>
      </c>
      <c r="CT883" s="11">
        <v>757.13530000000003</v>
      </c>
      <c r="CU883" s="11">
        <v>797.9615</v>
      </c>
      <c r="CV883" s="11">
        <v>853.36479999999995</v>
      </c>
      <c r="CW883" s="11">
        <v>852.9203</v>
      </c>
      <c r="CX883" s="11">
        <v>876.82979999999998</v>
      </c>
      <c r="CY883" s="11">
        <v>947.36850000000004</v>
      </c>
      <c r="CZ883" s="11">
        <v>866.18619999999999</v>
      </c>
      <c r="DA883" s="11">
        <v>1084.46</v>
      </c>
      <c r="DB883" s="11">
        <v>1866.7739999999999</v>
      </c>
      <c r="DC883" s="11">
        <v>1400.83</v>
      </c>
      <c r="DD883" s="11">
        <v>1277.0070000000001</v>
      </c>
      <c r="DE883" s="37">
        <v>782.43299999999999</v>
      </c>
      <c r="DF883" s="11">
        <f t="shared" si="45"/>
        <v>18</v>
      </c>
      <c r="DG883" s="11">
        <f t="shared" si="46"/>
        <v>19</v>
      </c>
      <c r="DH883" s="20">
        <f t="shared" ca="1" si="47"/>
        <v>309.29549999999972</v>
      </c>
      <c r="DI883" s="11">
        <v>0</v>
      </c>
    </row>
    <row r="884" spans="1:113" x14ac:dyDescent="0.25">
      <c r="A884" s="11" t="s">
        <v>57</v>
      </c>
      <c r="B884" s="11" t="s">
        <v>56</v>
      </c>
      <c r="C884" s="11" t="s">
        <v>56</v>
      </c>
      <c r="D884" s="11" t="s">
        <v>56</v>
      </c>
      <c r="E884" s="11" t="s">
        <v>56</v>
      </c>
      <c r="F884" s="11" t="s">
        <v>111</v>
      </c>
      <c r="G884" s="11" t="s">
        <v>174</v>
      </c>
      <c r="H884" s="1">
        <v>42037</v>
      </c>
      <c r="I884" s="11">
        <v>18</v>
      </c>
      <c r="J884" s="11">
        <v>19</v>
      </c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J884" s="11"/>
      <c r="AK884" s="11"/>
      <c r="AL884" s="11"/>
      <c r="AM884" s="11"/>
      <c r="AN884" s="11"/>
      <c r="AO884" s="11"/>
      <c r="AP884" s="11"/>
      <c r="AQ884" s="11"/>
      <c r="AR884" s="11"/>
      <c r="AS884" s="11"/>
      <c r="AT884" s="11"/>
      <c r="AU884" s="11"/>
      <c r="AV884" s="11"/>
      <c r="AW884" s="11"/>
      <c r="AX884" s="11"/>
      <c r="AY884" s="11"/>
      <c r="AZ884" s="11"/>
      <c r="BA884" s="11"/>
      <c r="BB884" s="11"/>
      <c r="BC884" s="11"/>
      <c r="BD884" s="11"/>
      <c r="BE884" s="11"/>
      <c r="BF884" s="11"/>
      <c r="BG884" s="11"/>
      <c r="BI884" s="11"/>
      <c r="BJ884" s="11"/>
      <c r="BK884" s="11"/>
      <c r="BL884" s="11"/>
      <c r="BM884" s="11"/>
      <c r="BN884" s="11"/>
      <c r="BO884" s="11"/>
      <c r="BP884" s="11"/>
      <c r="BQ884" s="11"/>
      <c r="BR884" s="11"/>
      <c r="BS884" s="11"/>
      <c r="BT884" s="11"/>
      <c r="BU884" s="11"/>
      <c r="BV884" s="11"/>
      <c r="BW884" s="11"/>
      <c r="BX884" s="11"/>
      <c r="BY884" s="11"/>
      <c r="BZ884" s="11"/>
      <c r="CA884" s="11"/>
      <c r="CB884" s="11"/>
      <c r="CC884" s="11"/>
      <c r="CD884" s="11"/>
      <c r="CE884" s="11"/>
      <c r="CF884" s="11"/>
      <c r="CG884" s="11"/>
      <c r="CH884" s="11"/>
      <c r="CI884" s="11"/>
      <c r="CJ884" s="11"/>
      <c r="CK884" s="11"/>
      <c r="CL884" s="11"/>
      <c r="CM884" s="11"/>
      <c r="CN884" s="11"/>
      <c r="CO884" s="11"/>
      <c r="CP884" s="11"/>
      <c r="CQ884" s="11"/>
      <c r="CR884" s="11"/>
      <c r="CS884" s="11"/>
      <c r="CT884" s="11"/>
      <c r="CU884" s="11"/>
      <c r="CV884" s="11"/>
      <c r="CW884" s="11"/>
      <c r="CX884" s="11"/>
      <c r="CY884" s="11"/>
      <c r="CZ884" s="11"/>
      <c r="DA884" s="11"/>
      <c r="DB884" s="11"/>
      <c r="DC884" s="11"/>
      <c r="DD884" s="11"/>
      <c r="DF884" s="11">
        <f t="shared" si="45"/>
        <v>18</v>
      </c>
      <c r="DG884" s="11">
        <f t="shared" si="46"/>
        <v>19</v>
      </c>
      <c r="DH884" s="20">
        <f t="shared" ca="1" si="47"/>
        <v>0</v>
      </c>
      <c r="DI884" s="11">
        <v>1</v>
      </c>
    </row>
    <row r="885" spans="1:113" x14ac:dyDescent="0.25">
      <c r="A885" s="11" t="s">
        <v>57</v>
      </c>
      <c r="B885" s="11" t="s">
        <v>56</v>
      </c>
      <c r="C885" s="11" t="s">
        <v>56</v>
      </c>
      <c r="D885" s="11" t="s">
        <v>56</v>
      </c>
      <c r="E885" s="11" t="s">
        <v>56</v>
      </c>
      <c r="F885" s="11" t="s">
        <v>111</v>
      </c>
      <c r="G885" s="11" t="s">
        <v>174</v>
      </c>
      <c r="H885" s="1">
        <v>42038</v>
      </c>
      <c r="I885" s="11">
        <v>18</v>
      </c>
      <c r="J885" s="11">
        <v>19</v>
      </c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J885" s="11"/>
      <c r="AK885" s="11"/>
      <c r="AL885" s="11"/>
      <c r="AM885" s="11"/>
      <c r="AN885" s="11"/>
      <c r="AO885" s="11"/>
      <c r="AP885" s="11"/>
      <c r="AQ885" s="11"/>
      <c r="AR885" s="11"/>
      <c r="AS885" s="11"/>
      <c r="AT885" s="11"/>
      <c r="AU885" s="11"/>
      <c r="AV885" s="11"/>
      <c r="AW885" s="11"/>
      <c r="AX885" s="11"/>
      <c r="AY885" s="11"/>
      <c r="AZ885" s="11"/>
      <c r="BA885" s="11"/>
      <c r="BB885" s="11"/>
      <c r="BC885" s="11"/>
      <c r="BD885" s="11"/>
      <c r="BE885" s="11"/>
      <c r="BF885" s="11"/>
      <c r="BG885" s="11"/>
      <c r="BI885" s="11"/>
      <c r="BJ885" s="11"/>
      <c r="BK885" s="11"/>
      <c r="BL885" s="11"/>
      <c r="BM885" s="11"/>
      <c r="BN885" s="11"/>
      <c r="BO885" s="11"/>
      <c r="BP885" s="11"/>
      <c r="BQ885" s="11"/>
      <c r="BR885" s="11"/>
      <c r="BS885" s="11"/>
      <c r="BT885" s="11"/>
      <c r="BU885" s="11"/>
      <c r="BV885" s="11"/>
      <c r="BW885" s="11"/>
      <c r="BX885" s="11"/>
      <c r="BY885" s="11"/>
      <c r="BZ885" s="11"/>
      <c r="CA885" s="11"/>
      <c r="CB885" s="11"/>
      <c r="CC885" s="11"/>
      <c r="CD885" s="11"/>
      <c r="CE885" s="11"/>
      <c r="CF885" s="11"/>
      <c r="CG885" s="11"/>
      <c r="CH885" s="11"/>
      <c r="CI885" s="11"/>
      <c r="CJ885" s="11"/>
      <c r="CK885" s="11"/>
      <c r="CL885" s="11"/>
      <c r="CM885" s="11"/>
      <c r="CN885" s="11"/>
      <c r="CO885" s="11"/>
      <c r="CP885" s="11"/>
      <c r="CQ885" s="11"/>
      <c r="CR885" s="11"/>
      <c r="CS885" s="11"/>
      <c r="CT885" s="11"/>
      <c r="CU885" s="11"/>
      <c r="CV885" s="11"/>
      <c r="CW885" s="11"/>
      <c r="CX885" s="11"/>
      <c r="CY885" s="11"/>
      <c r="CZ885" s="11"/>
      <c r="DA885" s="11"/>
      <c r="DB885" s="11"/>
      <c r="DC885" s="11"/>
      <c r="DD885" s="11"/>
      <c r="DF885" s="11">
        <f t="shared" si="45"/>
        <v>18</v>
      </c>
      <c r="DG885" s="11">
        <f t="shared" si="46"/>
        <v>19</v>
      </c>
      <c r="DH885" s="20">
        <f t="shared" ca="1" si="47"/>
        <v>0</v>
      </c>
      <c r="DI885" s="11">
        <v>1</v>
      </c>
    </row>
    <row r="886" spans="1:113" x14ac:dyDescent="0.25">
      <c r="A886" s="11" t="s">
        <v>57</v>
      </c>
      <c r="B886" s="11" t="s">
        <v>56</v>
      </c>
      <c r="C886" s="11" t="s">
        <v>56</v>
      </c>
      <c r="D886" s="11" t="s">
        <v>56</v>
      </c>
      <c r="E886" s="11" t="s">
        <v>56</v>
      </c>
      <c r="F886" s="11" t="s">
        <v>111</v>
      </c>
      <c r="G886" s="11" t="s">
        <v>174</v>
      </c>
      <c r="H886" s="1">
        <v>42039</v>
      </c>
      <c r="I886" s="11">
        <v>19</v>
      </c>
      <c r="J886" s="11">
        <v>19</v>
      </c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  <c r="AU886" s="11"/>
      <c r="AV886" s="11"/>
      <c r="AW886" s="11"/>
      <c r="AX886" s="11"/>
      <c r="AY886" s="11"/>
      <c r="AZ886" s="11"/>
      <c r="BA886" s="11"/>
      <c r="BB886" s="11"/>
      <c r="BC886" s="11"/>
      <c r="BD886" s="11"/>
      <c r="BE886" s="11"/>
      <c r="BF886" s="11"/>
      <c r="BG886" s="11"/>
      <c r="BI886" s="11"/>
      <c r="BJ886" s="11"/>
      <c r="BK886" s="11"/>
      <c r="BL886" s="11"/>
      <c r="BM886" s="11"/>
      <c r="BN886" s="11"/>
      <c r="BO886" s="11"/>
      <c r="BP886" s="11"/>
      <c r="BQ886" s="11"/>
      <c r="BR886" s="11"/>
      <c r="BS886" s="11"/>
      <c r="BT886" s="11"/>
      <c r="BU886" s="11"/>
      <c r="BV886" s="11"/>
      <c r="BW886" s="11"/>
      <c r="BX886" s="11"/>
      <c r="BY886" s="11"/>
      <c r="BZ886" s="11"/>
      <c r="CA886" s="11"/>
      <c r="CB886" s="11"/>
      <c r="CC886" s="11"/>
      <c r="CD886" s="11"/>
      <c r="CE886" s="11"/>
      <c r="CF886" s="11"/>
      <c r="CG886" s="11"/>
      <c r="CH886" s="11"/>
      <c r="CI886" s="11"/>
      <c r="CJ886" s="11"/>
      <c r="CK886" s="11"/>
      <c r="CL886" s="11"/>
      <c r="CM886" s="11"/>
      <c r="CN886" s="11"/>
      <c r="CO886" s="11"/>
      <c r="CP886" s="11"/>
      <c r="CQ886" s="11"/>
      <c r="CR886" s="11"/>
      <c r="CS886" s="11"/>
      <c r="CT886" s="11"/>
      <c r="CU886" s="11"/>
      <c r="CV886" s="11"/>
      <c r="CW886" s="11"/>
      <c r="CX886" s="11"/>
      <c r="CY886" s="11"/>
      <c r="CZ886" s="11"/>
      <c r="DA886" s="11"/>
      <c r="DB886" s="11"/>
      <c r="DC886" s="11"/>
      <c r="DD886" s="11"/>
      <c r="DF886" s="11">
        <f t="shared" si="45"/>
        <v>19</v>
      </c>
      <c r="DG886" s="11">
        <f t="shared" si="46"/>
        <v>19</v>
      </c>
      <c r="DH886" s="20">
        <f t="shared" ca="1" si="47"/>
        <v>0</v>
      </c>
      <c r="DI886" s="11">
        <v>1</v>
      </c>
    </row>
    <row r="887" spans="1:113" x14ac:dyDescent="0.25">
      <c r="A887" s="11" t="s">
        <v>57</v>
      </c>
      <c r="B887" s="11" t="s">
        <v>56</v>
      </c>
      <c r="C887" s="11" t="s">
        <v>56</v>
      </c>
      <c r="D887" s="11" t="s">
        <v>56</v>
      </c>
      <c r="E887" s="11" t="s">
        <v>56</v>
      </c>
      <c r="F887" s="11" t="s">
        <v>111</v>
      </c>
      <c r="G887" s="11" t="s">
        <v>174</v>
      </c>
      <c r="H887" s="1">
        <v>42040</v>
      </c>
      <c r="I887" s="11">
        <v>19</v>
      </c>
      <c r="J887" s="11">
        <v>19</v>
      </c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  <c r="AU887" s="11"/>
      <c r="AV887" s="11"/>
      <c r="AW887" s="11"/>
      <c r="AX887" s="11"/>
      <c r="AY887" s="11"/>
      <c r="AZ887" s="11"/>
      <c r="BA887" s="11"/>
      <c r="BB887" s="11"/>
      <c r="BC887" s="11"/>
      <c r="BD887" s="11"/>
      <c r="BE887" s="11"/>
      <c r="BF887" s="11"/>
      <c r="BG887" s="11"/>
      <c r="BI887" s="11"/>
      <c r="BJ887" s="11"/>
      <c r="BK887" s="11"/>
      <c r="BL887" s="11"/>
      <c r="BM887" s="11"/>
      <c r="BN887" s="11"/>
      <c r="BO887" s="11"/>
      <c r="BP887" s="11"/>
      <c r="BQ887" s="11"/>
      <c r="BR887" s="11"/>
      <c r="BS887" s="11"/>
      <c r="BT887" s="11"/>
      <c r="BU887" s="11"/>
      <c r="BV887" s="11"/>
      <c r="BW887" s="11"/>
      <c r="BX887" s="11"/>
      <c r="BY887" s="11"/>
      <c r="BZ887" s="11"/>
      <c r="CA887" s="11"/>
      <c r="CB887" s="11"/>
      <c r="CC887" s="11"/>
      <c r="CD887" s="11"/>
      <c r="CE887" s="11"/>
      <c r="CF887" s="11"/>
      <c r="CG887" s="11"/>
      <c r="CH887" s="11"/>
      <c r="CI887" s="11"/>
      <c r="CJ887" s="11"/>
      <c r="CK887" s="11"/>
      <c r="CL887" s="11"/>
      <c r="CM887" s="11"/>
      <c r="CN887" s="11"/>
      <c r="CO887" s="11"/>
      <c r="CP887" s="11"/>
      <c r="CQ887" s="11"/>
      <c r="CR887" s="11"/>
      <c r="CS887" s="11"/>
      <c r="CT887" s="11"/>
      <c r="CU887" s="11"/>
      <c r="CV887" s="11"/>
      <c r="CW887" s="11"/>
      <c r="CX887" s="11"/>
      <c r="CY887" s="11"/>
      <c r="CZ887" s="11"/>
      <c r="DA887" s="11"/>
      <c r="DB887" s="11"/>
      <c r="DC887" s="11"/>
      <c r="DD887" s="11"/>
      <c r="DF887" s="11">
        <f t="shared" si="45"/>
        <v>19</v>
      </c>
      <c r="DG887" s="11">
        <f t="shared" si="46"/>
        <v>19</v>
      </c>
      <c r="DH887" s="20">
        <f t="shared" ca="1" si="47"/>
        <v>0</v>
      </c>
      <c r="DI887" s="11">
        <v>1</v>
      </c>
    </row>
    <row r="888" spans="1:113" x14ac:dyDescent="0.25">
      <c r="A888" s="11" t="s">
        <v>57</v>
      </c>
      <c r="B888" s="11" t="s">
        <v>56</v>
      </c>
      <c r="C888" s="11" t="s">
        <v>56</v>
      </c>
      <c r="D888" s="11" t="s">
        <v>56</v>
      </c>
      <c r="E888" s="11" t="s">
        <v>56</v>
      </c>
      <c r="F888" s="11" t="s">
        <v>111</v>
      </c>
      <c r="G888" s="11" t="s">
        <v>174</v>
      </c>
      <c r="H888" s="1">
        <v>42044</v>
      </c>
      <c r="I888" s="11">
        <v>18</v>
      </c>
      <c r="J888" s="11">
        <v>19</v>
      </c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J888" s="11"/>
      <c r="AK888" s="11"/>
      <c r="AL888" s="11"/>
      <c r="AM888" s="11"/>
      <c r="AN888" s="11"/>
      <c r="AO888" s="11"/>
      <c r="AP888" s="11"/>
      <c r="AQ888" s="11"/>
      <c r="AR888" s="11"/>
      <c r="AS888" s="11"/>
      <c r="AT888" s="11"/>
      <c r="AU888" s="11"/>
      <c r="AV888" s="11"/>
      <c r="AW888" s="11"/>
      <c r="AX888" s="11"/>
      <c r="AY888" s="11"/>
      <c r="AZ888" s="11"/>
      <c r="BA888" s="11"/>
      <c r="BB888" s="11"/>
      <c r="BC888" s="11"/>
      <c r="BD888" s="11"/>
      <c r="BE888" s="11"/>
      <c r="BF888" s="11"/>
      <c r="BG888" s="11"/>
      <c r="BI888" s="11"/>
      <c r="BJ888" s="11"/>
      <c r="BK888" s="11"/>
      <c r="BL888" s="11"/>
      <c r="BM888" s="11"/>
      <c r="BN888" s="11"/>
      <c r="BO888" s="11"/>
      <c r="BP888" s="11"/>
      <c r="BQ888" s="11"/>
      <c r="BR888" s="11"/>
      <c r="BS888" s="11"/>
      <c r="BT888" s="11"/>
      <c r="BU888" s="11"/>
      <c r="BV888" s="11"/>
      <c r="BW888" s="11"/>
      <c r="BX888" s="11"/>
      <c r="BY888" s="11"/>
      <c r="BZ888" s="11"/>
      <c r="CA888" s="11"/>
      <c r="CB888" s="11"/>
      <c r="CC888" s="11"/>
      <c r="CD888" s="11"/>
      <c r="CE888" s="11"/>
      <c r="CF888" s="11"/>
      <c r="CG888" s="11"/>
      <c r="CH888" s="11"/>
      <c r="CI888" s="11"/>
      <c r="CJ888" s="11"/>
      <c r="CK888" s="11"/>
      <c r="CL888" s="11"/>
      <c r="CM888" s="11"/>
      <c r="CN888" s="11"/>
      <c r="CO888" s="11"/>
      <c r="CP888" s="11"/>
      <c r="CQ888" s="11"/>
      <c r="CR888" s="11"/>
      <c r="CS888" s="11"/>
      <c r="CT888" s="11"/>
      <c r="CU888" s="11"/>
      <c r="CV888" s="11"/>
      <c r="CW888" s="11"/>
      <c r="CX888" s="11"/>
      <c r="CY888" s="11"/>
      <c r="CZ888" s="11"/>
      <c r="DA888" s="11"/>
      <c r="DB888" s="11"/>
      <c r="DC888" s="11"/>
      <c r="DD888" s="11"/>
      <c r="DF888" s="11">
        <f t="shared" si="45"/>
        <v>18</v>
      </c>
      <c r="DG888" s="11">
        <f t="shared" si="46"/>
        <v>19</v>
      </c>
      <c r="DH888" s="20">
        <f t="shared" ca="1" si="47"/>
        <v>0</v>
      </c>
      <c r="DI888" s="11">
        <v>1</v>
      </c>
    </row>
    <row r="889" spans="1:113" x14ac:dyDescent="0.25">
      <c r="A889" s="11" t="s">
        <v>57</v>
      </c>
      <c r="B889" s="11" t="s">
        <v>56</v>
      </c>
      <c r="C889" s="11" t="s">
        <v>56</v>
      </c>
      <c r="D889" s="11" t="s">
        <v>56</v>
      </c>
      <c r="E889" s="11" t="s">
        <v>56</v>
      </c>
      <c r="F889" s="11" t="s">
        <v>111</v>
      </c>
      <c r="G889" s="11" t="s">
        <v>174</v>
      </c>
      <c r="H889" s="1">
        <v>42045</v>
      </c>
      <c r="I889" s="11">
        <v>19</v>
      </c>
      <c r="J889" s="11">
        <v>19</v>
      </c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J889" s="11"/>
      <c r="AK889" s="11"/>
      <c r="AL889" s="11"/>
      <c r="AM889" s="11"/>
      <c r="AN889" s="11"/>
      <c r="AO889" s="11"/>
      <c r="AP889" s="11"/>
      <c r="AQ889" s="11"/>
      <c r="AR889" s="11"/>
      <c r="AS889" s="11"/>
      <c r="AT889" s="11"/>
      <c r="AU889" s="11"/>
      <c r="AV889" s="11"/>
      <c r="AW889" s="11"/>
      <c r="AX889" s="11"/>
      <c r="AY889" s="11"/>
      <c r="AZ889" s="11"/>
      <c r="BA889" s="11"/>
      <c r="BB889" s="11"/>
      <c r="BC889" s="11"/>
      <c r="BD889" s="11"/>
      <c r="BE889" s="11"/>
      <c r="BF889" s="11"/>
      <c r="BG889" s="11"/>
      <c r="BI889" s="11"/>
      <c r="BJ889" s="11"/>
      <c r="BK889" s="11"/>
      <c r="BL889" s="11"/>
      <c r="BM889" s="11"/>
      <c r="BN889" s="11"/>
      <c r="BO889" s="11"/>
      <c r="BP889" s="11"/>
      <c r="BQ889" s="11"/>
      <c r="BR889" s="11"/>
      <c r="BS889" s="11"/>
      <c r="BT889" s="11"/>
      <c r="BU889" s="11"/>
      <c r="BV889" s="11"/>
      <c r="BW889" s="11"/>
      <c r="BX889" s="11"/>
      <c r="BY889" s="11"/>
      <c r="BZ889" s="11"/>
      <c r="CA889" s="11"/>
      <c r="CB889" s="11"/>
      <c r="CC889" s="11"/>
      <c r="CD889" s="11"/>
      <c r="CE889" s="11"/>
      <c r="CF889" s="11"/>
      <c r="CG889" s="11"/>
      <c r="CH889" s="11"/>
      <c r="CI889" s="11"/>
      <c r="CJ889" s="11"/>
      <c r="CK889" s="11"/>
      <c r="CL889" s="11"/>
      <c r="CM889" s="11"/>
      <c r="CN889" s="11"/>
      <c r="CO889" s="11"/>
      <c r="CP889" s="11"/>
      <c r="CQ889" s="11"/>
      <c r="CR889" s="11"/>
      <c r="CS889" s="11"/>
      <c r="CT889" s="11"/>
      <c r="CU889" s="11"/>
      <c r="CV889" s="11"/>
      <c r="CW889" s="11"/>
      <c r="CX889" s="11"/>
      <c r="CY889" s="11"/>
      <c r="CZ889" s="11"/>
      <c r="DA889" s="11"/>
      <c r="DB889" s="11"/>
      <c r="DC889" s="11"/>
      <c r="DD889" s="11"/>
      <c r="DF889" s="11">
        <f t="shared" si="45"/>
        <v>19</v>
      </c>
      <c r="DG889" s="11">
        <f t="shared" si="46"/>
        <v>19</v>
      </c>
      <c r="DH889" s="20">
        <f t="shared" ca="1" si="47"/>
        <v>0</v>
      </c>
      <c r="DI889" s="11">
        <v>1</v>
      </c>
    </row>
    <row r="890" spans="1:113" x14ac:dyDescent="0.25">
      <c r="A890" s="11" t="s">
        <v>57</v>
      </c>
      <c r="B890" s="11" t="s">
        <v>56</v>
      </c>
      <c r="C890" s="11" t="s">
        <v>56</v>
      </c>
      <c r="D890" s="11" t="s">
        <v>56</v>
      </c>
      <c r="E890" s="11" t="s">
        <v>56</v>
      </c>
      <c r="F890" s="11" t="s">
        <v>111</v>
      </c>
      <c r="G890" s="11" t="s">
        <v>174</v>
      </c>
      <c r="H890" s="1">
        <v>42046</v>
      </c>
      <c r="I890" s="11">
        <v>19</v>
      </c>
      <c r="J890" s="11">
        <v>19</v>
      </c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J890" s="11"/>
      <c r="AK890" s="11"/>
      <c r="AL890" s="11"/>
      <c r="AM890" s="11"/>
      <c r="AN890" s="11"/>
      <c r="AO890" s="11"/>
      <c r="AP890" s="11"/>
      <c r="AQ890" s="11"/>
      <c r="AR890" s="11"/>
      <c r="AS890" s="11"/>
      <c r="AT890" s="11"/>
      <c r="AU890" s="11"/>
      <c r="AV890" s="11"/>
      <c r="AW890" s="11"/>
      <c r="AX890" s="11"/>
      <c r="AY890" s="11"/>
      <c r="AZ890" s="11"/>
      <c r="BA890" s="11"/>
      <c r="BB890" s="11"/>
      <c r="BC890" s="11"/>
      <c r="BD890" s="11"/>
      <c r="BE890" s="11"/>
      <c r="BF890" s="11"/>
      <c r="BG890" s="11"/>
      <c r="BI890" s="11"/>
      <c r="BJ890" s="11"/>
      <c r="BK890" s="11"/>
      <c r="BL890" s="11"/>
      <c r="BM890" s="11"/>
      <c r="BN890" s="11"/>
      <c r="BO890" s="11"/>
      <c r="BP890" s="11"/>
      <c r="BQ890" s="11"/>
      <c r="BR890" s="11"/>
      <c r="BS890" s="11"/>
      <c r="BT890" s="11"/>
      <c r="BU890" s="11"/>
      <c r="BV890" s="11"/>
      <c r="BW890" s="11"/>
      <c r="BX890" s="11"/>
      <c r="BY890" s="11"/>
      <c r="BZ890" s="11"/>
      <c r="CA890" s="11"/>
      <c r="CB890" s="11"/>
      <c r="CC890" s="11"/>
      <c r="CD890" s="11"/>
      <c r="CE890" s="11"/>
      <c r="CF890" s="11"/>
      <c r="CG890" s="11"/>
      <c r="CH890" s="11"/>
      <c r="CI890" s="11"/>
      <c r="CJ890" s="11"/>
      <c r="CK890" s="11"/>
      <c r="CL890" s="11"/>
      <c r="CM890" s="11"/>
      <c r="CN890" s="11"/>
      <c r="CO890" s="11"/>
      <c r="CP890" s="11"/>
      <c r="CQ890" s="11"/>
      <c r="CR890" s="11"/>
      <c r="CS890" s="11"/>
      <c r="CT890" s="11"/>
      <c r="CU890" s="11"/>
      <c r="CV890" s="11"/>
      <c r="CW890" s="11"/>
      <c r="CX890" s="11"/>
      <c r="CY890" s="11"/>
      <c r="CZ890" s="11"/>
      <c r="DA890" s="11"/>
      <c r="DB890" s="11"/>
      <c r="DC890" s="11"/>
      <c r="DD890" s="11"/>
      <c r="DF890" s="11">
        <f t="shared" si="45"/>
        <v>19</v>
      </c>
      <c r="DG890" s="11">
        <f t="shared" si="46"/>
        <v>19</v>
      </c>
      <c r="DH890" s="20">
        <f t="shared" ca="1" si="47"/>
        <v>0</v>
      </c>
      <c r="DI890" s="11">
        <v>1</v>
      </c>
    </row>
    <row r="891" spans="1:113" x14ac:dyDescent="0.25">
      <c r="A891" s="11" t="s">
        <v>57</v>
      </c>
      <c r="B891" s="11" t="s">
        <v>56</v>
      </c>
      <c r="C891" s="11" t="s">
        <v>56</v>
      </c>
      <c r="D891" s="11" t="s">
        <v>56</v>
      </c>
      <c r="E891" s="11" t="s">
        <v>56</v>
      </c>
      <c r="F891" s="11" t="s">
        <v>111</v>
      </c>
      <c r="G891" s="11" t="s">
        <v>174</v>
      </c>
      <c r="H891" s="1">
        <v>42052</v>
      </c>
      <c r="I891" s="11">
        <v>19</v>
      </c>
      <c r="J891" s="11">
        <v>19</v>
      </c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  <c r="AU891" s="11"/>
      <c r="AV891" s="11"/>
      <c r="AW891" s="11"/>
      <c r="AX891" s="11"/>
      <c r="AY891" s="11"/>
      <c r="AZ891" s="11"/>
      <c r="BA891" s="11"/>
      <c r="BB891" s="11"/>
      <c r="BC891" s="11"/>
      <c r="BD891" s="11"/>
      <c r="BE891" s="11"/>
      <c r="BF891" s="11"/>
      <c r="BG891" s="11"/>
      <c r="BI891" s="11"/>
      <c r="BJ891" s="11"/>
      <c r="BK891" s="11"/>
      <c r="BL891" s="11"/>
      <c r="BM891" s="11"/>
      <c r="BN891" s="11"/>
      <c r="BO891" s="11"/>
      <c r="BP891" s="11"/>
      <c r="BQ891" s="11"/>
      <c r="BR891" s="11"/>
      <c r="BS891" s="11"/>
      <c r="BT891" s="11"/>
      <c r="BU891" s="11"/>
      <c r="BV891" s="11"/>
      <c r="BW891" s="11"/>
      <c r="BX891" s="11"/>
      <c r="BY891" s="11"/>
      <c r="BZ891" s="11"/>
      <c r="CA891" s="11"/>
      <c r="CB891" s="11"/>
      <c r="CC891" s="11"/>
      <c r="CD891" s="11"/>
      <c r="CE891" s="11"/>
      <c r="CF891" s="11"/>
      <c r="CG891" s="11"/>
      <c r="CH891" s="11"/>
      <c r="CI891" s="11"/>
      <c r="CJ891" s="11"/>
      <c r="CK891" s="11"/>
      <c r="CL891" s="11"/>
      <c r="CM891" s="11"/>
      <c r="CN891" s="11"/>
      <c r="CO891" s="11"/>
      <c r="CP891" s="11"/>
      <c r="CQ891" s="11"/>
      <c r="CR891" s="11"/>
      <c r="CS891" s="11"/>
      <c r="CT891" s="11"/>
      <c r="CU891" s="11"/>
      <c r="CV891" s="11"/>
      <c r="CW891" s="11"/>
      <c r="CX891" s="11"/>
      <c r="CY891" s="11"/>
      <c r="CZ891" s="11"/>
      <c r="DA891" s="11"/>
      <c r="DB891" s="11"/>
      <c r="DC891" s="11"/>
      <c r="DD891" s="11"/>
      <c r="DF891" s="11">
        <f t="shared" si="45"/>
        <v>19</v>
      </c>
      <c r="DG891" s="11">
        <f t="shared" si="46"/>
        <v>19</v>
      </c>
      <c r="DH891" s="20">
        <f t="shared" ca="1" si="47"/>
        <v>0</v>
      </c>
      <c r="DI891" s="11">
        <v>1</v>
      </c>
    </row>
    <row r="892" spans="1:113" x14ac:dyDescent="0.25">
      <c r="A892" s="11" t="s">
        <v>57</v>
      </c>
      <c r="B892" s="11" t="s">
        <v>56</v>
      </c>
      <c r="C892" s="11" t="s">
        <v>56</v>
      </c>
      <c r="D892" s="11" t="s">
        <v>56</v>
      </c>
      <c r="E892" s="11" t="s">
        <v>56</v>
      </c>
      <c r="F892" s="11" t="s">
        <v>111</v>
      </c>
      <c r="G892" s="11" t="s">
        <v>174</v>
      </c>
      <c r="H892" s="1">
        <v>42053</v>
      </c>
      <c r="I892" s="11">
        <v>19</v>
      </c>
      <c r="J892" s="11">
        <v>19</v>
      </c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J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  <c r="BD892" s="11"/>
      <c r="BE892" s="11"/>
      <c r="BF892" s="11"/>
      <c r="BG892" s="11"/>
      <c r="BI892" s="11"/>
      <c r="BJ892" s="11"/>
      <c r="BK892" s="11"/>
      <c r="BL892" s="11"/>
      <c r="BM892" s="11"/>
      <c r="BN892" s="11"/>
      <c r="BO892" s="11"/>
      <c r="BP892" s="11"/>
      <c r="BQ892" s="11"/>
      <c r="BR892" s="11"/>
      <c r="BS892" s="11"/>
      <c r="BT892" s="11"/>
      <c r="BU892" s="11"/>
      <c r="BV892" s="11"/>
      <c r="BW892" s="11"/>
      <c r="BX892" s="11"/>
      <c r="BY892" s="11"/>
      <c r="BZ892" s="11"/>
      <c r="CA892" s="11"/>
      <c r="CB892" s="11"/>
      <c r="CC892" s="11"/>
      <c r="CD892" s="11"/>
      <c r="CE892" s="11"/>
      <c r="CF892" s="11"/>
      <c r="CG892" s="11"/>
      <c r="CH892" s="11"/>
      <c r="CI892" s="11"/>
      <c r="CJ892" s="11"/>
      <c r="CK892" s="11"/>
      <c r="CL892" s="11"/>
      <c r="CM892" s="11"/>
      <c r="CN892" s="11"/>
      <c r="CO892" s="11"/>
      <c r="CP892" s="11"/>
      <c r="CQ892" s="11"/>
      <c r="CR892" s="11"/>
      <c r="CS892" s="11"/>
      <c r="CT892" s="11"/>
      <c r="CU892" s="11"/>
      <c r="CV892" s="11"/>
      <c r="CW892" s="11"/>
      <c r="CX892" s="11"/>
      <c r="CY892" s="11"/>
      <c r="CZ892" s="11"/>
      <c r="DA892" s="11"/>
      <c r="DB892" s="11"/>
      <c r="DC892" s="11"/>
      <c r="DD892" s="11"/>
      <c r="DF892" s="11">
        <f t="shared" si="45"/>
        <v>19</v>
      </c>
      <c r="DG892" s="11">
        <f t="shared" si="46"/>
        <v>19</v>
      </c>
      <c r="DH892" s="20">
        <f t="shared" ca="1" si="47"/>
        <v>0</v>
      </c>
      <c r="DI892" s="11">
        <v>1</v>
      </c>
    </row>
    <row r="893" spans="1:113" x14ac:dyDescent="0.25">
      <c r="A893" s="11" t="s">
        <v>57</v>
      </c>
      <c r="B893" s="11" t="s">
        <v>56</v>
      </c>
      <c r="C893" s="11" t="s">
        <v>56</v>
      </c>
      <c r="D893" s="11" t="s">
        <v>56</v>
      </c>
      <c r="E893" s="11" t="s">
        <v>56</v>
      </c>
      <c r="F893" s="11" t="s">
        <v>111</v>
      </c>
      <c r="G893" s="11" t="s">
        <v>174</v>
      </c>
      <c r="H893" s="1">
        <v>42181</v>
      </c>
      <c r="I893" s="11">
        <v>17</v>
      </c>
      <c r="J893" s="11">
        <v>19</v>
      </c>
      <c r="K893" s="11">
        <v>1005.54</v>
      </c>
      <c r="L893" s="11">
        <v>955.34</v>
      </c>
      <c r="M893" s="11">
        <v>953.38</v>
      </c>
      <c r="N893" s="11">
        <v>1065.0999999999999</v>
      </c>
      <c r="O893" s="11">
        <v>1138.8599999999999</v>
      </c>
      <c r="P893" s="11">
        <v>1232.3399999999999</v>
      </c>
      <c r="Q893" s="11">
        <v>1349.08</v>
      </c>
      <c r="R893" s="11">
        <v>1670.8</v>
      </c>
      <c r="S893" s="11">
        <v>1756.62</v>
      </c>
      <c r="T893" s="11">
        <v>1880.82</v>
      </c>
      <c r="U893" s="11">
        <v>2145.04</v>
      </c>
      <c r="V893" s="11">
        <v>2061.2199999999998</v>
      </c>
      <c r="W893" s="11">
        <v>2131.52</v>
      </c>
      <c r="X893" s="11">
        <v>2149</v>
      </c>
      <c r="Y893" s="11">
        <v>2117.7800000000002</v>
      </c>
      <c r="Z893" s="11">
        <v>1935.7</v>
      </c>
      <c r="AA893" s="11">
        <v>1937.42</v>
      </c>
      <c r="AB893" s="11">
        <v>1921.04</v>
      </c>
      <c r="AC893" s="11">
        <v>1953.44</v>
      </c>
      <c r="AD893" s="11">
        <v>1876.52</v>
      </c>
      <c r="AE893" s="11">
        <v>1805.26</v>
      </c>
      <c r="AF893" s="11">
        <v>1451.76</v>
      </c>
      <c r="AG893" s="11">
        <v>1187.94</v>
      </c>
      <c r="AH893" s="11">
        <v>1076.04</v>
      </c>
      <c r="AI893" s="37">
        <v>1937.3</v>
      </c>
      <c r="AJ893" s="11">
        <v>1016.561</v>
      </c>
      <c r="AK893" s="11">
        <v>981.71119999999996</v>
      </c>
      <c r="AL893" s="11">
        <v>972.45349999999996</v>
      </c>
      <c r="AM893" s="11">
        <v>1091.9670000000001</v>
      </c>
      <c r="AN893" s="11">
        <v>1163.671</v>
      </c>
      <c r="AO893" s="11">
        <v>1265.0809999999999</v>
      </c>
      <c r="AP893" s="11">
        <v>1367.981</v>
      </c>
      <c r="AQ893" s="11">
        <v>1636.913</v>
      </c>
      <c r="AR893" s="11">
        <v>1736.69</v>
      </c>
      <c r="AS893" s="11">
        <v>1857.9860000000001</v>
      </c>
      <c r="AT893" s="11">
        <v>2121.3119999999999</v>
      </c>
      <c r="AU893" s="11">
        <v>2062.21</v>
      </c>
      <c r="AV893" s="11">
        <v>2127.538</v>
      </c>
      <c r="AW893" s="11">
        <v>2149.0970000000002</v>
      </c>
      <c r="AX893" s="11">
        <v>2127.4679999999998</v>
      </c>
      <c r="AY893" s="11">
        <v>1952.16</v>
      </c>
      <c r="AZ893" s="11">
        <v>2097.4</v>
      </c>
      <c r="BA893" s="11">
        <v>2077.1480000000001</v>
      </c>
      <c r="BB893" s="11">
        <v>1968.0889999999999</v>
      </c>
      <c r="BC893" s="11">
        <v>1859.674</v>
      </c>
      <c r="BD893" s="11">
        <v>1765.0930000000001</v>
      </c>
      <c r="BE893" s="11">
        <v>1440.432</v>
      </c>
      <c r="BF893" s="11">
        <v>1186.153</v>
      </c>
      <c r="BG893" s="11">
        <v>1068.4259999999999</v>
      </c>
      <c r="BH893" s="37">
        <v>2009.4559999999999</v>
      </c>
      <c r="BI893" s="11">
        <v>68.289000000000001</v>
      </c>
      <c r="BJ893" s="11">
        <v>66.711500000000001</v>
      </c>
      <c r="BK893" s="11">
        <v>66.512</v>
      </c>
      <c r="BL893" s="11">
        <v>66.087999999999994</v>
      </c>
      <c r="BM893" s="11">
        <v>65.242000000000004</v>
      </c>
      <c r="BN893" s="11">
        <v>64.542000000000002</v>
      </c>
      <c r="BO893" s="11">
        <v>65.010999999999996</v>
      </c>
      <c r="BP893" s="11">
        <v>68.016999999999996</v>
      </c>
      <c r="BQ893" s="11">
        <v>72.754000000000005</v>
      </c>
      <c r="BR893" s="11">
        <v>77.328000000000003</v>
      </c>
      <c r="BS893" s="11">
        <v>81.150000000000006</v>
      </c>
      <c r="BT893" s="11">
        <v>84.257000000000005</v>
      </c>
      <c r="BU893" s="11">
        <v>86.244500000000002</v>
      </c>
      <c r="BV893" s="11">
        <v>87.590999999999994</v>
      </c>
      <c r="BW893" s="11">
        <v>89.614999999999995</v>
      </c>
      <c r="BX893" s="11">
        <v>89.71</v>
      </c>
      <c r="BY893" s="11">
        <v>88.778499999999994</v>
      </c>
      <c r="BZ893" s="11">
        <v>87.965500000000006</v>
      </c>
      <c r="CA893" s="11">
        <v>86.013000000000005</v>
      </c>
      <c r="CB893" s="11">
        <v>82.234499999999997</v>
      </c>
      <c r="CC893" s="11">
        <v>78.319999999999993</v>
      </c>
      <c r="CD893" s="11">
        <v>74.862499999999997</v>
      </c>
      <c r="CE893" s="11">
        <v>72.686499999999995</v>
      </c>
      <c r="CF893" s="11">
        <v>71.245000000000005</v>
      </c>
      <c r="CG893" s="11">
        <v>600.45839999999998</v>
      </c>
      <c r="CH893" s="11">
        <v>598.74339999999995</v>
      </c>
      <c r="CI893" s="11">
        <v>572.49419999999998</v>
      </c>
      <c r="CJ893" s="11">
        <v>513.47429999999997</v>
      </c>
      <c r="CK893" s="11">
        <v>375.77359999999999</v>
      </c>
      <c r="CL893" s="11">
        <v>246.28980000000001</v>
      </c>
      <c r="CM893" s="11">
        <v>186.08070000000001</v>
      </c>
      <c r="CN893" s="11">
        <v>184.50059999999999</v>
      </c>
      <c r="CO893" s="11">
        <v>218.90389999999999</v>
      </c>
      <c r="CP893" s="11">
        <v>357.16090000000003</v>
      </c>
      <c r="CQ893" s="11">
        <v>474.21600000000001</v>
      </c>
      <c r="CR893" s="11">
        <v>452.45359999999999</v>
      </c>
      <c r="CS893" s="11">
        <v>438.75020000000001</v>
      </c>
      <c r="CT893" s="11">
        <v>440.678</v>
      </c>
      <c r="CU893" s="11">
        <v>534.72529999999995</v>
      </c>
      <c r="CV893" s="11">
        <v>889.79049999999995</v>
      </c>
      <c r="CW893" s="11">
        <v>898.2672</v>
      </c>
      <c r="CX893" s="11">
        <v>713.49990000000003</v>
      </c>
      <c r="CY893" s="11">
        <v>714.29790000000003</v>
      </c>
      <c r="CZ893" s="11">
        <v>668.77390000000003</v>
      </c>
      <c r="DA893" s="11">
        <v>682.03819999999996</v>
      </c>
      <c r="DB893" s="11">
        <v>703.45540000000005</v>
      </c>
      <c r="DC893" s="11">
        <v>671.66250000000002</v>
      </c>
      <c r="DD893" s="11">
        <v>663.58420000000001</v>
      </c>
      <c r="DE893" s="37">
        <v>821.69989999999996</v>
      </c>
      <c r="DF893" s="11">
        <f t="shared" si="45"/>
        <v>17</v>
      </c>
      <c r="DG893" s="11">
        <f t="shared" si="46"/>
        <v>19</v>
      </c>
      <c r="DH893" s="20">
        <f t="shared" ca="1" si="47"/>
        <v>110.24566666666699</v>
      </c>
      <c r="DI893" s="11">
        <v>0</v>
      </c>
    </row>
    <row r="894" spans="1:113" x14ac:dyDescent="0.25">
      <c r="A894" s="11" t="s">
        <v>57</v>
      </c>
      <c r="B894" s="11" t="s">
        <v>56</v>
      </c>
      <c r="C894" s="11" t="s">
        <v>56</v>
      </c>
      <c r="D894" s="11" t="s">
        <v>56</v>
      </c>
      <c r="E894" s="11" t="s">
        <v>56</v>
      </c>
      <c r="F894" s="11" t="s">
        <v>111</v>
      </c>
      <c r="G894" s="11" t="s">
        <v>174</v>
      </c>
      <c r="H894" s="1">
        <v>42184</v>
      </c>
      <c r="I894" s="11">
        <v>19</v>
      </c>
      <c r="J894" s="11">
        <v>19</v>
      </c>
      <c r="K894" s="11">
        <v>953.7</v>
      </c>
      <c r="L894" s="11">
        <v>851.46</v>
      </c>
      <c r="M894" s="11">
        <v>850.28</v>
      </c>
      <c r="N894" s="11">
        <v>871.88</v>
      </c>
      <c r="O894" s="11">
        <v>1040.74</v>
      </c>
      <c r="P894" s="11">
        <v>1198.08</v>
      </c>
      <c r="Q894" s="11">
        <v>1291.92</v>
      </c>
      <c r="R894" s="11">
        <v>1594.42</v>
      </c>
      <c r="S894" s="11">
        <v>1672.92</v>
      </c>
      <c r="T894" s="11">
        <v>1883.28</v>
      </c>
      <c r="U894" s="11">
        <v>2085.5</v>
      </c>
      <c r="V894" s="11">
        <v>2144</v>
      </c>
      <c r="W894" s="11">
        <v>2194.6999999999998</v>
      </c>
      <c r="X894" s="11">
        <v>2187.42</v>
      </c>
      <c r="Y894" s="11">
        <v>2219.8200000000002</v>
      </c>
      <c r="Z894" s="11">
        <v>2160.7800000000002</v>
      </c>
      <c r="AA894" s="11">
        <v>2143.86</v>
      </c>
      <c r="AB894" s="11">
        <v>2079.6</v>
      </c>
      <c r="AC894" s="11">
        <v>1936.74</v>
      </c>
      <c r="AD894" s="11">
        <v>1986.88</v>
      </c>
      <c r="AE894" s="11">
        <v>1930.2</v>
      </c>
      <c r="AF894" s="11">
        <v>1629.96</v>
      </c>
      <c r="AG894" s="11">
        <v>1341.1</v>
      </c>
      <c r="AH894" s="11">
        <v>1209.22</v>
      </c>
      <c r="AI894" s="37">
        <v>1936.74</v>
      </c>
      <c r="AJ894" s="11">
        <v>967.29480000000001</v>
      </c>
      <c r="AK894" s="11">
        <v>879.49710000000005</v>
      </c>
      <c r="AL894" s="11">
        <v>869.25070000000005</v>
      </c>
      <c r="AM894" s="11">
        <v>897.26890000000003</v>
      </c>
      <c r="AN894" s="11">
        <v>1063.125</v>
      </c>
      <c r="AO894" s="11">
        <v>1226.0119999999999</v>
      </c>
      <c r="AP894" s="11">
        <v>1301.4849999999999</v>
      </c>
      <c r="AQ894" s="11">
        <v>1566.758</v>
      </c>
      <c r="AR894" s="11">
        <v>1655.49</v>
      </c>
      <c r="AS894" s="11">
        <v>1865.569</v>
      </c>
      <c r="AT894" s="11">
        <v>2069.6260000000002</v>
      </c>
      <c r="AU894" s="11">
        <v>2152.9720000000002</v>
      </c>
      <c r="AV894" s="11">
        <v>2197.3710000000001</v>
      </c>
      <c r="AW894" s="11">
        <v>2193.9459999999999</v>
      </c>
      <c r="AX894" s="11">
        <v>2238.0259999999998</v>
      </c>
      <c r="AY894" s="11">
        <v>2204.8910000000001</v>
      </c>
      <c r="AZ894" s="11">
        <v>2203.8449999999998</v>
      </c>
      <c r="BA894" s="11">
        <v>2136.6559999999999</v>
      </c>
      <c r="BB894" s="11">
        <v>1980.223</v>
      </c>
      <c r="BC894" s="11">
        <v>1978.21</v>
      </c>
      <c r="BD894" s="11">
        <v>1899.029</v>
      </c>
      <c r="BE894" s="11">
        <v>1619.335</v>
      </c>
      <c r="BF894" s="11">
        <v>1335.2819999999999</v>
      </c>
      <c r="BG894" s="11">
        <v>1196.586</v>
      </c>
      <c r="BH894" s="37">
        <v>1980.223</v>
      </c>
      <c r="BI894" s="11">
        <v>74.539500000000004</v>
      </c>
      <c r="BJ894" s="11">
        <v>73.227000000000004</v>
      </c>
      <c r="BK894" s="11">
        <v>71.724999999999994</v>
      </c>
      <c r="BL894" s="11">
        <v>70.820499999999996</v>
      </c>
      <c r="BM894" s="11">
        <v>70.407499999999999</v>
      </c>
      <c r="BN894" s="11">
        <v>69.956999999999994</v>
      </c>
      <c r="BO894" s="11">
        <v>70.126000000000005</v>
      </c>
      <c r="BP894" s="11">
        <v>72.197000000000003</v>
      </c>
      <c r="BQ894" s="11">
        <v>76.219499999999996</v>
      </c>
      <c r="BR894" s="11">
        <v>80.204499999999996</v>
      </c>
      <c r="BS894" s="11">
        <v>82.897000000000006</v>
      </c>
      <c r="BT894" s="11">
        <v>86.028000000000006</v>
      </c>
      <c r="BU894" s="11">
        <v>88.081999999999994</v>
      </c>
      <c r="BV894" s="11">
        <v>90.394000000000005</v>
      </c>
      <c r="BW894" s="11">
        <v>91.278999999999996</v>
      </c>
      <c r="BX894" s="11">
        <v>90.888999999999996</v>
      </c>
      <c r="BY894" s="11">
        <v>89.055499999999995</v>
      </c>
      <c r="BZ894" s="11">
        <v>86.720500000000001</v>
      </c>
      <c r="CA894" s="11">
        <v>85.24</v>
      </c>
      <c r="CB894" s="11">
        <v>82.851500000000001</v>
      </c>
      <c r="CC894" s="11">
        <v>79.653499999999994</v>
      </c>
      <c r="CD894" s="11">
        <v>77.64</v>
      </c>
      <c r="CE894" s="11">
        <v>76.127499999999998</v>
      </c>
      <c r="CF894" s="11">
        <v>74.856999999999999</v>
      </c>
      <c r="CG894" s="11">
        <v>609.20150000000001</v>
      </c>
      <c r="CH894" s="11">
        <v>599.48620000000005</v>
      </c>
      <c r="CI894" s="11">
        <v>562.80759999999998</v>
      </c>
      <c r="CJ894" s="11">
        <v>504.50490000000002</v>
      </c>
      <c r="CK894" s="11">
        <v>373.38909999999998</v>
      </c>
      <c r="CL894" s="11">
        <v>252.05240000000001</v>
      </c>
      <c r="CM894" s="11">
        <v>189.50360000000001</v>
      </c>
      <c r="CN894" s="11">
        <v>199.25540000000001</v>
      </c>
      <c r="CO894" s="11">
        <v>233.89340000000001</v>
      </c>
      <c r="CP894" s="11">
        <v>372.03120000000001</v>
      </c>
      <c r="CQ894" s="11">
        <v>486.52749999999997</v>
      </c>
      <c r="CR894" s="11">
        <v>472.6651</v>
      </c>
      <c r="CS894" s="11">
        <v>461.84410000000003</v>
      </c>
      <c r="CT894" s="11">
        <v>472.55919999999998</v>
      </c>
      <c r="CU894" s="11">
        <v>574.68299999999999</v>
      </c>
      <c r="CV894" s="11">
        <v>789.11630000000002</v>
      </c>
      <c r="CW894" s="11">
        <v>1046.3230000000001</v>
      </c>
      <c r="CX894" s="11">
        <v>1130.694</v>
      </c>
      <c r="CY894" s="11">
        <v>1121.7190000000001</v>
      </c>
      <c r="CZ894" s="11">
        <v>710.07560000000001</v>
      </c>
      <c r="DA894" s="11">
        <v>731.89080000000001</v>
      </c>
      <c r="DB894" s="11">
        <v>765.98479999999995</v>
      </c>
      <c r="DC894" s="11">
        <v>735.10580000000004</v>
      </c>
      <c r="DD894" s="11">
        <v>731.26729999999998</v>
      </c>
      <c r="DE894" s="37">
        <v>1121.7190000000001</v>
      </c>
      <c r="DF894" s="11">
        <f t="shared" si="45"/>
        <v>19</v>
      </c>
      <c r="DG894" s="11">
        <f t="shared" si="46"/>
        <v>19</v>
      </c>
      <c r="DH894" s="20">
        <f t="shared" ca="1" si="47"/>
        <v>43.482999999999947</v>
      </c>
      <c r="DI894" s="11">
        <v>0</v>
      </c>
    </row>
    <row r="895" spans="1:113" x14ac:dyDescent="0.25">
      <c r="A895" s="11" t="s">
        <v>57</v>
      </c>
      <c r="B895" s="11" t="s">
        <v>56</v>
      </c>
      <c r="C895" s="11" t="s">
        <v>56</v>
      </c>
      <c r="D895" s="11" t="s">
        <v>56</v>
      </c>
      <c r="E895" s="11" t="s">
        <v>56</v>
      </c>
      <c r="F895" s="11" t="s">
        <v>111</v>
      </c>
      <c r="G895" s="11" t="s">
        <v>174</v>
      </c>
      <c r="H895" s="1">
        <v>42185</v>
      </c>
      <c r="I895" s="11">
        <v>16</v>
      </c>
      <c r="J895" s="11">
        <v>19</v>
      </c>
      <c r="K895" s="11">
        <v>1056.1600000000001</v>
      </c>
      <c r="L895" s="11">
        <v>1013.38</v>
      </c>
      <c r="M895" s="11">
        <v>1005.8</v>
      </c>
      <c r="N895" s="11">
        <v>1010.92</v>
      </c>
      <c r="O895" s="11">
        <v>1068.58</v>
      </c>
      <c r="P895" s="11">
        <v>1175.28</v>
      </c>
      <c r="Q895" s="11">
        <v>1236.9000000000001</v>
      </c>
      <c r="R895" s="11">
        <v>1557.96</v>
      </c>
      <c r="S895" s="11">
        <v>1792.74</v>
      </c>
      <c r="T895" s="11">
        <v>1922.3</v>
      </c>
      <c r="U895" s="11">
        <v>2264.06</v>
      </c>
      <c r="V895" s="11">
        <v>2251.02</v>
      </c>
      <c r="W895" s="11">
        <v>2265.38</v>
      </c>
      <c r="X895" s="11">
        <v>2253.8200000000002</v>
      </c>
      <c r="Y895" s="11">
        <v>2200.9</v>
      </c>
      <c r="Z895" s="11">
        <v>1909.48</v>
      </c>
      <c r="AA895" s="11">
        <v>1934.76</v>
      </c>
      <c r="AB895" s="11">
        <v>1926.8</v>
      </c>
      <c r="AC895" s="11">
        <v>2276.48</v>
      </c>
      <c r="AD895" s="11">
        <v>2214.52</v>
      </c>
      <c r="AE895" s="11">
        <v>2018.48</v>
      </c>
      <c r="AF895" s="11">
        <v>1632.68</v>
      </c>
      <c r="AG895" s="11">
        <v>1284.46</v>
      </c>
      <c r="AH895" s="11">
        <v>1092.4000000000001</v>
      </c>
      <c r="AI895" s="37">
        <v>2011.88</v>
      </c>
      <c r="AJ895" s="11">
        <v>1066.181</v>
      </c>
      <c r="AK895" s="11">
        <v>1038.1500000000001</v>
      </c>
      <c r="AL895" s="11">
        <v>1023.532</v>
      </c>
      <c r="AM895" s="11">
        <v>1036.318</v>
      </c>
      <c r="AN895" s="11">
        <v>1091.9649999999999</v>
      </c>
      <c r="AO895" s="11">
        <v>1205.0509999999999</v>
      </c>
      <c r="AP895" s="11">
        <v>1248.876</v>
      </c>
      <c r="AQ895" s="11">
        <v>1531.5709999999999</v>
      </c>
      <c r="AR895" s="11">
        <v>1774.117</v>
      </c>
      <c r="AS895" s="11">
        <v>1901.7570000000001</v>
      </c>
      <c r="AT895" s="11">
        <v>2242.799</v>
      </c>
      <c r="AU895" s="11">
        <v>2254.761</v>
      </c>
      <c r="AV895" s="11">
        <v>2265.5279999999998</v>
      </c>
      <c r="AW895" s="11">
        <v>2258.2570000000001</v>
      </c>
      <c r="AX895" s="11">
        <v>2222.19</v>
      </c>
      <c r="AY895" s="11">
        <v>2236.3150000000001</v>
      </c>
      <c r="AZ895" s="11">
        <v>2196.8609999999999</v>
      </c>
      <c r="BA895" s="11">
        <v>2098.8820000000001</v>
      </c>
      <c r="BB895" s="11">
        <v>2290.4589999999998</v>
      </c>
      <c r="BC895" s="11">
        <v>2193.973</v>
      </c>
      <c r="BD895" s="11">
        <v>1979.652</v>
      </c>
      <c r="BE895" s="11">
        <v>1619.5450000000001</v>
      </c>
      <c r="BF895" s="11">
        <v>1283.501</v>
      </c>
      <c r="BG895" s="11">
        <v>1084.425</v>
      </c>
      <c r="BH895" s="37">
        <v>2219.1219999999998</v>
      </c>
      <c r="BI895" s="11">
        <v>72.653499999999994</v>
      </c>
      <c r="BJ895" s="11">
        <v>72.492000000000004</v>
      </c>
      <c r="BK895" s="11">
        <v>71.391000000000005</v>
      </c>
      <c r="BL895" s="11">
        <v>70.830500000000001</v>
      </c>
      <c r="BM895" s="11">
        <v>70.145499999999998</v>
      </c>
      <c r="BN895" s="11">
        <v>69.031999999999996</v>
      </c>
      <c r="BO895" s="11">
        <v>69.188500000000005</v>
      </c>
      <c r="BP895" s="11">
        <v>71.680499999999995</v>
      </c>
      <c r="BQ895" s="11">
        <v>77.058999999999997</v>
      </c>
      <c r="BR895" s="11">
        <v>80.45</v>
      </c>
      <c r="BS895" s="11">
        <v>86.969499999999996</v>
      </c>
      <c r="BT895" s="11">
        <v>89.673000000000002</v>
      </c>
      <c r="BU895" s="11">
        <v>91.167000000000002</v>
      </c>
      <c r="BV895" s="11">
        <v>92.293499999999995</v>
      </c>
      <c r="BW895" s="11">
        <v>90.707499999999996</v>
      </c>
      <c r="BX895" s="11">
        <v>87.930999999999997</v>
      </c>
      <c r="BY895" s="11">
        <v>84.823999999999998</v>
      </c>
      <c r="BZ895" s="11">
        <v>86.122500000000002</v>
      </c>
      <c r="CA895" s="11">
        <v>87.576499999999996</v>
      </c>
      <c r="CB895" s="11">
        <v>87.770499999999998</v>
      </c>
      <c r="CC895" s="11">
        <v>84.180999999999997</v>
      </c>
      <c r="CD895" s="11">
        <v>81.131500000000003</v>
      </c>
      <c r="CE895" s="11">
        <v>78.385999999999996</v>
      </c>
      <c r="CF895" s="11">
        <v>76.533500000000004</v>
      </c>
      <c r="CG895" s="11">
        <v>634.29589999999996</v>
      </c>
      <c r="CH895" s="11">
        <v>633.98329999999999</v>
      </c>
      <c r="CI895" s="11">
        <v>605.53399999999999</v>
      </c>
      <c r="CJ895" s="11">
        <v>543.66079999999999</v>
      </c>
      <c r="CK895" s="11">
        <v>397.49990000000003</v>
      </c>
      <c r="CL895" s="11">
        <v>263.42759999999998</v>
      </c>
      <c r="CM895" s="11">
        <v>197.24260000000001</v>
      </c>
      <c r="CN895" s="11">
        <v>185.59899999999999</v>
      </c>
      <c r="CO895" s="11">
        <v>229.47380000000001</v>
      </c>
      <c r="CP895" s="11">
        <v>377.21730000000002</v>
      </c>
      <c r="CQ895" s="11">
        <v>501.06479999999999</v>
      </c>
      <c r="CR895" s="11">
        <v>475.96269999999998</v>
      </c>
      <c r="CS895" s="11">
        <v>459.02929999999998</v>
      </c>
      <c r="CT895" s="11">
        <v>457.06310000000002</v>
      </c>
      <c r="CU895" s="11">
        <v>867.82100000000003</v>
      </c>
      <c r="CV895" s="11">
        <v>987.48360000000002</v>
      </c>
      <c r="CW895" s="11">
        <v>966.15219999999999</v>
      </c>
      <c r="CX895" s="11">
        <v>728.30510000000004</v>
      </c>
      <c r="CY895" s="11">
        <v>739.44680000000005</v>
      </c>
      <c r="CZ895" s="11">
        <v>698.20569999999998</v>
      </c>
      <c r="DA895" s="11">
        <v>728.64329999999995</v>
      </c>
      <c r="DB895" s="11">
        <v>743.07809999999995</v>
      </c>
      <c r="DC895" s="11">
        <v>710.13229999999999</v>
      </c>
      <c r="DD895" s="11">
        <v>700.91539999999998</v>
      </c>
      <c r="DE895" s="37">
        <v>827.60329999999999</v>
      </c>
      <c r="DF895" s="11">
        <f t="shared" si="45"/>
        <v>16</v>
      </c>
      <c r="DG895" s="11">
        <f t="shared" si="46"/>
        <v>19</v>
      </c>
      <c r="DH895" s="20">
        <f t="shared" ca="1" si="47"/>
        <v>193.74924999999985</v>
      </c>
      <c r="DI895" s="11">
        <v>0</v>
      </c>
    </row>
    <row r="896" spans="1:113" x14ac:dyDescent="0.25">
      <c r="A896" s="11" t="s">
        <v>57</v>
      </c>
      <c r="B896" s="11" t="s">
        <v>56</v>
      </c>
      <c r="C896" s="11" t="s">
        <v>56</v>
      </c>
      <c r="D896" s="11" t="s">
        <v>56</v>
      </c>
      <c r="E896" s="11" t="s">
        <v>56</v>
      </c>
      <c r="F896" s="11" t="s">
        <v>111</v>
      </c>
      <c r="G896" s="11" t="s">
        <v>174</v>
      </c>
      <c r="H896" s="1">
        <v>42186</v>
      </c>
      <c r="I896" s="11">
        <v>16</v>
      </c>
      <c r="J896" s="11">
        <v>19</v>
      </c>
      <c r="K896" s="11">
        <v>1024.18</v>
      </c>
      <c r="L896" s="11">
        <v>1005.94</v>
      </c>
      <c r="M896" s="11">
        <v>992.48</v>
      </c>
      <c r="N896" s="11">
        <v>1001.9</v>
      </c>
      <c r="O896" s="11">
        <v>999.34</v>
      </c>
      <c r="P896" s="11">
        <v>1135.04</v>
      </c>
      <c r="Q896" s="11">
        <v>1296.3</v>
      </c>
      <c r="R896" s="11">
        <v>1589.32</v>
      </c>
      <c r="S896" s="11">
        <v>1661.44</v>
      </c>
      <c r="T896" s="11">
        <v>1747.16</v>
      </c>
      <c r="U896" s="11">
        <v>2108.66</v>
      </c>
      <c r="V896" s="11">
        <v>2168.12</v>
      </c>
      <c r="W896" s="11">
        <v>2207.66</v>
      </c>
      <c r="X896" s="11">
        <v>2258.3000000000002</v>
      </c>
      <c r="Y896" s="11">
        <v>2268.7800000000002</v>
      </c>
      <c r="Z896" s="11">
        <v>2049.6799999999998</v>
      </c>
      <c r="AA896" s="11">
        <v>2074.56</v>
      </c>
      <c r="AB896" s="11">
        <v>2044.22</v>
      </c>
      <c r="AC896" s="11">
        <v>2166.7600000000002</v>
      </c>
      <c r="AD896" s="11">
        <v>2066.7199999999998</v>
      </c>
      <c r="AE896" s="11">
        <v>1997.54</v>
      </c>
      <c r="AF896" s="11">
        <v>1630.4</v>
      </c>
      <c r="AG896" s="11">
        <v>1248.22</v>
      </c>
      <c r="AH896" s="11">
        <v>1091.3599999999999</v>
      </c>
      <c r="AI896" s="37">
        <v>2083.8049999999998</v>
      </c>
      <c r="AJ896" s="11">
        <v>1036.289</v>
      </c>
      <c r="AK896" s="11">
        <v>1032.9590000000001</v>
      </c>
      <c r="AL896" s="11">
        <v>1012.871</v>
      </c>
      <c r="AM896" s="11">
        <v>1029.9739999999999</v>
      </c>
      <c r="AN896" s="11">
        <v>1025.502</v>
      </c>
      <c r="AO896" s="11">
        <v>1169.8230000000001</v>
      </c>
      <c r="AP896" s="11">
        <v>1311.482</v>
      </c>
      <c r="AQ896" s="11">
        <v>1555.0119999999999</v>
      </c>
      <c r="AR896" s="11">
        <v>1641.5809999999999</v>
      </c>
      <c r="AS896" s="11">
        <v>1724.778</v>
      </c>
      <c r="AT896" s="11">
        <v>2085.0450000000001</v>
      </c>
      <c r="AU896" s="11">
        <v>2170.018</v>
      </c>
      <c r="AV896" s="11">
        <v>2206.107</v>
      </c>
      <c r="AW896" s="11">
        <v>2261.2979999999998</v>
      </c>
      <c r="AX896" s="11">
        <v>2291.7069999999999</v>
      </c>
      <c r="AY896" s="11">
        <v>2390.5839999999998</v>
      </c>
      <c r="AZ896" s="11">
        <v>2345.8090000000002</v>
      </c>
      <c r="BA896" s="11">
        <v>2221.018</v>
      </c>
      <c r="BB896" s="11">
        <v>2173.4</v>
      </c>
      <c r="BC896" s="11">
        <v>2044.1780000000001</v>
      </c>
      <c r="BD896" s="11">
        <v>1952.57</v>
      </c>
      <c r="BE896" s="11">
        <v>1615.385</v>
      </c>
      <c r="BF896" s="11">
        <v>1250.1659999999999</v>
      </c>
      <c r="BG896" s="11">
        <v>1085.7370000000001</v>
      </c>
      <c r="BH896" s="37">
        <v>2297.9450000000002</v>
      </c>
      <c r="BI896" s="11">
        <v>75.087140000000005</v>
      </c>
      <c r="BJ896" s="11">
        <v>73.995710000000003</v>
      </c>
      <c r="BK896" s="11">
        <v>73.225719999999995</v>
      </c>
      <c r="BL896" s="11">
        <v>73.133330000000001</v>
      </c>
      <c r="BM896" s="11">
        <v>72.643810000000002</v>
      </c>
      <c r="BN896" s="11">
        <v>72.417619999999999</v>
      </c>
      <c r="BO896" s="11">
        <v>73.370480000000001</v>
      </c>
      <c r="BP896" s="11">
        <v>75.303340000000006</v>
      </c>
      <c r="BQ896" s="11">
        <v>78.099530000000001</v>
      </c>
      <c r="BR896" s="11">
        <v>79.931899999999999</v>
      </c>
      <c r="BS896" s="11">
        <v>81.564769999999996</v>
      </c>
      <c r="BT896" s="11">
        <v>84.338099999999997</v>
      </c>
      <c r="BU896" s="11">
        <v>85.317620000000005</v>
      </c>
      <c r="BV896" s="11">
        <v>85.964759999999998</v>
      </c>
      <c r="BW896" s="11">
        <v>85.661429999999996</v>
      </c>
      <c r="BX896" s="11">
        <v>86.16619</v>
      </c>
      <c r="BY896" s="11">
        <v>85.911900000000003</v>
      </c>
      <c r="BZ896" s="11">
        <v>84.335239999999999</v>
      </c>
      <c r="CA896" s="11">
        <v>82.828090000000003</v>
      </c>
      <c r="CB896" s="11">
        <v>80.474289999999996</v>
      </c>
      <c r="CC896" s="11">
        <v>78.280950000000004</v>
      </c>
      <c r="CD896" s="11">
        <v>76.405240000000006</v>
      </c>
      <c r="CE896" s="11">
        <v>75.143330000000006</v>
      </c>
      <c r="CF896" s="11">
        <v>73.909520000000001</v>
      </c>
      <c r="CG896" s="11">
        <v>597.48469999999998</v>
      </c>
      <c r="CH896" s="11">
        <v>600.18209999999999</v>
      </c>
      <c r="CI896" s="11">
        <v>575.97320000000002</v>
      </c>
      <c r="CJ896" s="11">
        <v>519.46500000000003</v>
      </c>
      <c r="CK896" s="11">
        <v>378.77339999999998</v>
      </c>
      <c r="CL896" s="11">
        <v>267.72719999999998</v>
      </c>
      <c r="CM896" s="11">
        <v>203.95050000000001</v>
      </c>
      <c r="CN896" s="11">
        <v>184.00710000000001</v>
      </c>
      <c r="CO896" s="11">
        <v>216.62569999999999</v>
      </c>
      <c r="CP896" s="11">
        <v>357.42590000000001</v>
      </c>
      <c r="CQ896" s="11">
        <v>470.54939999999999</v>
      </c>
      <c r="CR896" s="11">
        <v>445.85419999999999</v>
      </c>
      <c r="CS896" s="11">
        <v>427.72820000000002</v>
      </c>
      <c r="CT896" s="11">
        <v>425.87569999999999</v>
      </c>
      <c r="CU896" s="11">
        <v>805.63639999999998</v>
      </c>
      <c r="CV896" s="11">
        <v>911.75220000000002</v>
      </c>
      <c r="CW896" s="11">
        <v>890.69780000000003</v>
      </c>
      <c r="CX896" s="11">
        <v>698.32510000000002</v>
      </c>
      <c r="CY896" s="11">
        <v>713.82989999999995</v>
      </c>
      <c r="CZ896" s="11">
        <v>665.38419999999996</v>
      </c>
      <c r="DA896" s="11">
        <v>663.34529999999995</v>
      </c>
      <c r="DB896" s="11">
        <v>685.67849999999999</v>
      </c>
      <c r="DC896" s="11">
        <v>658.09059999999999</v>
      </c>
      <c r="DD896" s="11">
        <v>648.96180000000004</v>
      </c>
      <c r="DE896" s="37">
        <v>781.976</v>
      </c>
      <c r="DF896" s="11">
        <f t="shared" si="45"/>
        <v>16</v>
      </c>
      <c r="DG896" s="11">
        <f t="shared" si="46"/>
        <v>19</v>
      </c>
      <c r="DH896" s="20">
        <f t="shared" ca="1" si="47"/>
        <v>198.89774999999963</v>
      </c>
      <c r="DI896" s="11">
        <v>0</v>
      </c>
    </row>
    <row r="897" spans="1:113" x14ac:dyDescent="0.25">
      <c r="A897" s="11" t="s">
        <v>57</v>
      </c>
      <c r="B897" s="11" t="s">
        <v>56</v>
      </c>
      <c r="C897" s="11" t="s">
        <v>56</v>
      </c>
      <c r="D897" s="11" t="s">
        <v>56</v>
      </c>
      <c r="E897" s="11" t="s">
        <v>56</v>
      </c>
      <c r="F897" s="11" t="s">
        <v>111</v>
      </c>
      <c r="G897" s="11" t="s">
        <v>174</v>
      </c>
      <c r="H897" s="1">
        <v>42187</v>
      </c>
      <c r="I897" s="11">
        <v>17</v>
      </c>
      <c r="J897" s="11">
        <v>18</v>
      </c>
      <c r="K897" s="11">
        <v>1132.02</v>
      </c>
      <c r="L897" s="11">
        <v>593.86</v>
      </c>
      <c r="M897" s="11">
        <v>603.72</v>
      </c>
      <c r="N897" s="11">
        <v>613.4</v>
      </c>
      <c r="O897" s="11">
        <v>614.52</v>
      </c>
      <c r="P897" s="11">
        <v>974.8</v>
      </c>
      <c r="Q897" s="11">
        <v>1372.16</v>
      </c>
      <c r="R897" s="11">
        <v>1782.2</v>
      </c>
      <c r="S897" s="11">
        <v>1805.24</v>
      </c>
      <c r="T897" s="11">
        <v>1892.62</v>
      </c>
      <c r="U897" s="11">
        <v>2303.02</v>
      </c>
      <c r="V897" s="11">
        <v>2321.54</v>
      </c>
      <c r="W897" s="11">
        <v>2413.38</v>
      </c>
      <c r="X897" s="11">
        <v>2448.2199999999998</v>
      </c>
      <c r="Y897" s="11">
        <v>2465.02</v>
      </c>
      <c r="Z897" s="11">
        <v>2460.42</v>
      </c>
      <c r="AA897" s="11">
        <v>2138.2199999999998</v>
      </c>
      <c r="AB897" s="11">
        <v>2239.36</v>
      </c>
      <c r="AC897" s="11">
        <v>2373.86</v>
      </c>
      <c r="AD897" s="11">
        <v>2276.1999999999998</v>
      </c>
      <c r="AE897" s="11">
        <v>2227.5</v>
      </c>
      <c r="AF897" s="11">
        <v>1833</v>
      </c>
      <c r="AG897" s="11">
        <v>1383.4</v>
      </c>
      <c r="AH897" s="11">
        <v>1230.52</v>
      </c>
      <c r="AI897" s="37">
        <v>2188.79</v>
      </c>
      <c r="AJ897" s="11">
        <v>1148.7660000000001</v>
      </c>
      <c r="AK897" s="11">
        <v>625.26819999999998</v>
      </c>
      <c r="AL897" s="11">
        <v>626.41279999999995</v>
      </c>
      <c r="AM897" s="11">
        <v>642.43389999999999</v>
      </c>
      <c r="AN897" s="11">
        <v>640.6884</v>
      </c>
      <c r="AO897" s="11">
        <v>1008.282</v>
      </c>
      <c r="AP897" s="11">
        <v>1384.902</v>
      </c>
      <c r="AQ897" s="11">
        <v>1746.1189999999999</v>
      </c>
      <c r="AR897" s="11">
        <v>1787.15</v>
      </c>
      <c r="AS897" s="11">
        <v>1873.473</v>
      </c>
      <c r="AT897" s="11">
        <v>2277.788</v>
      </c>
      <c r="AU897" s="11">
        <v>2324.306</v>
      </c>
      <c r="AV897" s="11">
        <v>2410.7930000000001</v>
      </c>
      <c r="AW897" s="11">
        <v>2450.2370000000001</v>
      </c>
      <c r="AX897" s="11">
        <v>2478.1170000000002</v>
      </c>
      <c r="AY897" s="11">
        <v>2513.0129999999999</v>
      </c>
      <c r="AZ897" s="11">
        <v>2400.569</v>
      </c>
      <c r="BA897" s="11">
        <v>2502.3339999999998</v>
      </c>
      <c r="BB897" s="11">
        <v>2409.4050000000002</v>
      </c>
      <c r="BC897" s="11">
        <v>2279.9720000000002</v>
      </c>
      <c r="BD897" s="11">
        <v>2184.1060000000002</v>
      </c>
      <c r="BE897" s="11">
        <v>1820.473</v>
      </c>
      <c r="BF897" s="11">
        <v>1385.461</v>
      </c>
      <c r="BG897" s="11">
        <v>1222.8150000000001</v>
      </c>
      <c r="BH897" s="37">
        <v>2450.6329999999998</v>
      </c>
      <c r="BI897" s="11">
        <v>72.887270000000001</v>
      </c>
      <c r="BJ897" s="11">
        <v>72.395910000000001</v>
      </c>
      <c r="BK897" s="11">
        <v>71.817279999999997</v>
      </c>
      <c r="BL897" s="11">
        <v>71.326359999999994</v>
      </c>
      <c r="BM897" s="11">
        <v>71.00864</v>
      </c>
      <c r="BN897" s="11">
        <v>70.784549999999996</v>
      </c>
      <c r="BO897" s="11">
        <v>71.00591</v>
      </c>
      <c r="BP897" s="11">
        <v>72.293639999999996</v>
      </c>
      <c r="BQ897" s="11">
        <v>75.100459999999998</v>
      </c>
      <c r="BR897" s="11">
        <v>78.157730000000001</v>
      </c>
      <c r="BS897" s="11">
        <v>80.691360000000003</v>
      </c>
      <c r="BT897" s="11">
        <v>82.980909999999994</v>
      </c>
      <c r="BU897" s="11">
        <v>84.352270000000004</v>
      </c>
      <c r="BV897" s="11">
        <v>86.804090000000002</v>
      </c>
      <c r="BW897" s="11">
        <v>88.900909999999996</v>
      </c>
      <c r="BX897" s="11">
        <v>88.328180000000003</v>
      </c>
      <c r="BY897" s="11">
        <v>87.178629999999998</v>
      </c>
      <c r="BZ897" s="11">
        <v>85.85136</v>
      </c>
      <c r="CA897" s="11">
        <v>83.793629999999993</v>
      </c>
      <c r="CB897" s="11">
        <v>81.147270000000006</v>
      </c>
      <c r="CC897" s="11">
        <v>78.316820000000007</v>
      </c>
      <c r="CD897" s="11">
        <v>76.105000000000004</v>
      </c>
      <c r="CE897" s="11">
        <v>74.266369999999995</v>
      </c>
      <c r="CF897" s="11">
        <v>72.632270000000005</v>
      </c>
      <c r="CG897" s="11">
        <v>609.9067</v>
      </c>
      <c r="CH897" s="11">
        <v>609.48950000000002</v>
      </c>
      <c r="CI897" s="11">
        <v>579.04390000000001</v>
      </c>
      <c r="CJ897" s="11">
        <v>518.2704</v>
      </c>
      <c r="CK897" s="11">
        <v>376.96100000000001</v>
      </c>
      <c r="CL897" s="11">
        <v>255.3416</v>
      </c>
      <c r="CM897" s="11">
        <v>187.7766</v>
      </c>
      <c r="CN897" s="11">
        <v>180.13149999999999</v>
      </c>
      <c r="CO897" s="11">
        <v>220.63829999999999</v>
      </c>
      <c r="CP897" s="11">
        <v>370.63580000000002</v>
      </c>
      <c r="CQ897" s="11">
        <v>488.63189999999997</v>
      </c>
      <c r="CR897" s="11">
        <v>466.82400000000001</v>
      </c>
      <c r="CS897" s="11">
        <v>452.07560000000001</v>
      </c>
      <c r="CT897" s="11">
        <v>455.80860000000001</v>
      </c>
      <c r="CU897" s="11">
        <v>560.52099999999996</v>
      </c>
      <c r="CV897" s="11">
        <v>941.99440000000004</v>
      </c>
      <c r="CW897" s="11">
        <v>961.08190000000002</v>
      </c>
      <c r="CX897" s="11">
        <v>882.41359999999997</v>
      </c>
      <c r="CY897" s="11">
        <v>937.83609999999999</v>
      </c>
      <c r="CZ897" s="11">
        <v>895.93370000000004</v>
      </c>
      <c r="DA897" s="11">
        <v>700.56809999999996</v>
      </c>
      <c r="DB897" s="11">
        <v>726.24159999999995</v>
      </c>
      <c r="DC897" s="11">
        <v>698.73350000000005</v>
      </c>
      <c r="DD897" s="11">
        <v>693.19629999999995</v>
      </c>
      <c r="DE897" s="37">
        <v>997.69910000000004</v>
      </c>
      <c r="DF897" s="11">
        <f t="shared" si="45"/>
        <v>17</v>
      </c>
      <c r="DG897" s="11">
        <f t="shared" si="46"/>
        <v>18</v>
      </c>
      <c r="DH897" s="20">
        <f t="shared" ca="1" si="47"/>
        <v>262.66150000000016</v>
      </c>
      <c r="DI897" s="11">
        <v>0</v>
      </c>
    </row>
    <row r="898" spans="1:113" x14ac:dyDescent="0.25">
      <c r="A898" s="11" t="s">
        <v>57</v>
      </c>
      <c r="B898" s="11" t="s">
        <v>56</v>
      </c>
      <c r="C898" s="11" t="s">
        <v>56</v>
      </c>
      <c r="D898" s="11" t="s">
        <v>56</v>
      </c>
      <c r="E898" s="11" t="s">
        <v>56</v>
      </c>
      <c r="F898" s="11" t="s">
        <v>111</v>
      </c>
      <c r="G898" s="11" t="s">
        <v>174</v>
      </c>
      <c r="H898" s="1">
        <v>42207</v>
      </c>
      <c r="I898" s="11">
        <v>16</v>
      </c>
      <c r="J898" s="11">
        <v>16</v>
      </c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J898" s="11"/>
      <c r="AK898" s="11"/>
      <c r="AL898" s="11"/>
      <c r="AM898" s="11"/>
      <c r="AN898" s="11"/>
      <c r="AO898" s="11"/>
      <c r="AP898" s="11"/>
      <c r="AQ898" s="11"/>
      <c r="AR898" s="11"/>
      <c r="AS898" s="11"/>
      <c r="AT898" s="11"/>
      <c r="AU898" s="11"/>
      <c r="AV898" s="11"/>
      <c r="AW898" s="11"/>
      <c r="AX898" s="11"/>
      <c r="AY898" s="11"/>
      <c r="AZ898" s="11"/>
      <c r="BA898" s="11"/>
      <c r="BB898" s="11"/>
      <c r="BC898" s="11"/>
      <c r="BD898" s="11"/>
      <c r="BE898" s="11"/>
      <c r="BF898" s="11"/>
      <c r="BG898" s="11"/>
      <c r="BI898" s="11"/>
      <c r="BJ898" s="11"/>
      <c r="BK898" s="11"/>
      <c r="BL898" s="11"/>
      <c r="BM898" s="11"/>
      <c r="BN898" s="11"/>
      <c r="BO898" s="11"/>
      <c r="BP898" s="11"/>
      <c r="BQ898" s="11"/>
      <c r="BR898" s="11"/>
      <c r="BS898" s="11"/>
      <c r="BT898" s="11"/>
      <c r="BU898" s="11"/>
      <c r="BV898" s="11"/>
      <c r="BW898" s="11"/>
      <c r="BX898" s="11"/>
      <c r="BY898" s="11"/>
      <c r="BZ898" s="11"/>
      <c r="CA898" s="11"/>
      <c r="CB898" s="11"/>
      <c r="CC898" s="11"/>
      <c r="CD898" s="11"/>
      <c r="CE898" s="11"/>
      <c r="CF898" s="11"/>
      <c r="CG898" s="11"/>
      <c r="CH898" s="11"/>
      <c r="CI898" s="11"/>
      <c r="CJ898" s="11"/>
      <c r="CK898" s="11"/>
      <c r="CL898" s="11"/>
      <c r="CM898" s="11"/>
      <c r="CN898" s="11"/>
      <c r="CO898" s="11"/>
      <c r="CP898" s="11"/>
      <c r="CQ898" s="11"/>
      <c r="CR898" s="11"/>
      <c r="CS898" s="11"/>
      <c r="CT898" s="11"/>
      <c r="CU898" s="11"/>
      <c r="CV898" s="11"/>
      <c r="CW898" s="11"/>
      <c r="CX898" s="11"/>
      <c r="CY898" s="11"/>
      <c r="CZ898" s="11"/>
      <c r="DA898" s="11"/>
      <c r="DB898" s="11"/>
      <c r="DC898" s="11"/>
      <c r="DD898" s="11"/>
      <c r="DF898" s="11">
        <f t="shared" si="45"/>
        <v>16</v>
      </c>
      <c r="DG898" s="11">
        <f t="shared" si="46"/>
        <v>16</v>
      </c>
      <c r="DH898" s="20">
        <f t="shared" ca="1" si="47"/>
        <v>0</v>
      </c>
      <c r="DI898" s="11">
        <v>1</v>
      </c>
    </row>
    <row r="899" spans="1:113" x14ac:dyDescent="0.25">
      <c r="A899" s="11" t="s">
        <v>57</v>
      </c>
      <c r="B899" s="11" t="s">
        <v>56</v>
      </c>
      <c r="C899" s="11" t="s">
        <v>56</v>
      </c>
      <c r="D899" s="11" t="s">
        <v>56</v>
      </c>
      <c r="E899" s="11" t="s">
        <v>56</v>
      </c>
      <c r="F899" s="11" t="s">
        <v>111</v>
      </c>
      <c r="G899" s="11" t="s">
        <v>174</v>
      </c>
      <c r="H899" s="1">
        <v>42213</v>
      </c>
      <c r="I899" s="11">
        <v>17</v>
      </c>
      <c r="J899" s="11">
        <v>19</v>
      </c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J899" s="11"/>
      <c r="AK899" s="11"/>
      <c r="AL899" s="11"/>
      <c r="AM899" s="11"/>
      <c r="AN899" s="11"/>
      <c r="AO899" s="11"/>
      <c r="AP899" s="11"/>
      <c r="AQ899" s="11"/>
      <c r="AR899" s="11"/>
      <c r="AS899" s="11"/>
      <c r="AT899" s="11"/>
      <c r="AU899" s="11"/>
      <c r="AV899" s="11"/>
      <c r="AW899" s="11"/>
      <c r="AX899" s="11"/>
      <c r="AY899" s="11"/>
      <c r="AZ899" s="11"/>
      <c r="BA899" s="11"/>
      <c r="BB899" s="11"/>
      <c r="BC899" s="11"/>
      <c r="BD899" s="11"/>
      <c r="BE899" s="11"/>
      <c r="BF899" s="11"/>
      <c r="BG899" s="11"/>
      <c r="BI899" s="11"/>
      <c r="BJ899" s="11"/>
      <c r="BK899" s="11"/>
      <c r="BL899" s="11"/>
      <c r="BM899" s="11"/>
      <c r="BN899" s="11"/>
      <c r="BO899" s="11"/>
      <c r="BP899" s="11"/>
      <c r="BQ899" s="11"/>
      <c r="BR899" s="11"/>
      <c r="BS899" s="11"/>
      <c r="BT899" s="11"/>
      <c r="BU899" s="11"/>
      <c r="BV899" s="11"/>
      <c r="BW899" s="11"/>
      <c r="BX899" s="11"/>
      <c r="BY899" s="11"/>
      <c r="BZ899" s="11"/>
      <c r="CA899" s="11"/>
      <c r="CB899" s="11"/>
      <c r="CC899" s="11"/>
      <c r="CD899" s="11"/>
      <c r="CE899" s="11"/>
      <c r="CF899" s="11"/>
      <c r="CG899" s="11"/>
      <c r="CH899" s="11"/>
      <c r="CI899" s="11"/>
      <c r="CJ899" s="11"/>
      <c r="CK899" s="11"/>
      <c r="CL899" s="11"/>
      <c r="CM899" s="11"/>
      <c r="CN899" s="11"/>
      <c r="CO899" s="11"/>
      <c r="CP899" s="11"/>
      <c r="CQ899" s="11"/>
      <c r="CR899" s="11"/>
      <c r="CS899" s="11"/>
      <c r="CT899" s="11"/>
      <c r="CU899" s="11"/>
      <c r="CV899" s="11"/>
      <c r="CW899" s="11"/>
      <c r="CX899" s="11"/>
      <c r="CY899" s="11"/>
      <c r="CZ899" s="11"/>
      <c r="DA899" s="11"/>
      <c r="DB899" s="11"/>
      <c r="DC899" s="11"/>
      <c r="DD899" s="11"/>
      <c r="DF899" s="11">
        <f t="shared" si="45"/>
        <v>17</v>
      </c>
      <c r="DG899" s="11">
        <f t="shared" si="46"/>
        <v>19</v>
      </c>
      <c r="DH899" s="20">
        <f t="shared" ca="1" si="47"/>
        <v>0</v>
      </c>
      <c r="DI899" s="11">
        <v>1</v>
      </c>
    </row>
    <row r="900" spans="1:113" x14ac:dyDescent="0.25">
      <c r="A900" s="11" t="s">
        <v>57</v>
      </c>
      <c r="B900" s="11" t="s">
        <v>56</v>
      </c>
      <c r="C900" s="11" t="s">
        <v>56</v>
      </c>
      <c r="D900" s="11" t="s">
        <v>56</v>
      </c>
      <c r="E900" s="11" t="s">
        <v>56</v>
      </c>
      <c r="F900" s="11" t="s">
        <v>111</v>
      </c>
      <c r="G900" s="11" t="s">
        <v>174</v>
      </c>
      <c r="H900" s="1">
        <v>42213</v>
      </c>
      <c r="I900" s="11">
        <v>18</v>
      </c>
      <c r="J900" s="11">
        <v>18</v>
      </c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J900" s="11"/>
      <c r="AK900" s="11"/>
      <c r="AL900" s="11"/>
      <c r="AM900" s="11"/>
      <c r="AN900" s="11"/>
      <c r="AO900" s="11"/>
      <c r="AP900" s="11"/>
      <c r="AQ900" s="11"/>
      <c r="AR900" s="11"/>
      <c r="AS900" s="11"/>
      <c r="AT900" s="11"/>
      <c r="AU900" s="11"/>
      <c r="AV900" s="11"/>
      <c r="AW900" s="11"/>
      <c r="AX900" s="11"/>
      <c r="AY900" s="11"/>
      <c r="AZ900" s="11"/>
      <c r="BA900" s="11"/>
      <c r="BB900" s="11"/>
      <c r="BC900" s="11"/>
      <c r="BD900" s="11"/>
      <c r="BE900" s="11"/>
      <c r="BF900" s="11"/>
      <c r="BG900" s="11"/>
      <c r="BI900" s="11"/>
      <c r="BJ900" s="11"/>
      <c r="BK900" s="11"/>
      <c r="BL900" s="11"/>
      <c r="BM900" s="11"/>
      <c r="BN900" s="11"/>
      <c r="BO900" s="11"/>
      <c r="BP900" s="11"/>
      <c r="BQ900" s="11"/>
      <c r="BR900" s="11"/>
      <c r="BS900" s="11"/>
      <c r="BT900" s="11"/>
      <c r="BU900" s="11"/>
      <c r="BV900" s="11"/>
      <c r="BW900" s="11"/>
      <c r="BX900" s="11"/>
      <c r="BY900" s="11"/>
      <c r="BZ900" s="11"/>
      <c r="CA900" s="11"/>
      <c r="CB900" s="11"/>
      <c r="CC900" s="11"/>
      <c r="CD900" s="11"/>
      <c r="CE900" s="11"/>
      <c r="CF900" s="11"/>
      <c r="CG900" s="11"/>
      <c r="CH900" s="11"/>
      <c r="CI900" s="11"/>
      <c r="CJ900" s="11"/>
      <c r="CK900" s="11"/>
      <c r="CL900" s="11"/>
      <c r="CM900" s="11"/>
      <c r="CN900" s="11"/>
      <c r="CO900" s="11"/>
      <c r="CP900" s="11"/>
      <c r="CQ900" s="11"/>
      <c r="CR900" s="11"/>
      <c r="CS900" s="11"/>
      <c r="CT900" s="11"/>
      <c r="CU900" s="11"/>
      <c r="CV900" s="11"/>
      <c r="CW900" s="11"/>
      <c r="CX900" s="11"/>
      <c r="CY900" s="11"/>
      <c r="CZ900" s="11"/>
      <c r="DA900" s="11"/>
      <c r="DB900" s="11"/>
      <c r="DC900" s="11"/>
      <c r="DD900" s="11"/>
      <c r="DF900" s="11">
        <f t="shared" si="45"/>
        <v>18</v>
      </c>
      <c r="DG900" s="11">
        <f t="shared" si="46"/>
        <v>18</v>
      </c>
      <c r="DH900" s="20">
        <f t="shared" ca="1" si="47"/>
        <v>0</v>
      </c>
      <c r="DI900" s="11">
        <v>1</v>
      </c>
    </row>
    <row r="901" spans="1:113" x14ac:dyDescent="0.25">
      <c r="A901" s="11" t="s">
        <v>57</v>
      </c>
      <c r="B901" s="11" t="s">
        <v>56</v>
      </c>
      <c r="C901" s="11" t="s">
        <v>56</v>
      </c>
      <c r="D901" s="11" t="s">
        <v>56</v>
      </c>
      <c r="E901" s="11" t="s">
        <v>56</v>
      </c>
      <c r="F901" s="11" t="s">
        <v>111</v>
      </c>
      <c r="G901" s="11" t="s">
        <v>174</v>
      </c>
      <c r="H901" s="1">
        <v>42213</v>
      </c>
      <c r="I901" s="11">
        <v>18</v>
      </c>
      <c r="J901" s="11">
        <v>19</v>
      </c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"/>
      <c r="BD901" s="11"/>
      <c r="BE901" s="11"/>
      <c r="BF901" s="11"/>
      <c r="BG901" s="11"/>
      <c r="BI901" s="11"/>
      <c r="BJ901" s="11"/>
      <c r="BK901" s="11"/>
      <c r="BL901" s="11"/>
      <c r="BM901" s="11"/>
      <c r="BN901" s="11"/>
      <c r="BO901" s="11"/>
      <c r="BP901" s="11"/>
      <c r="BQ901" s="11"/>
      <c r="BR901" s="11"/>
      <c r="BS901" s="11"/>
      <c r="BT901" s="11"/>
      <c r="BU901" s="11"/>
      <c r="BV901" s="11"/>
      <c r="BW901" s="11"/>
      <c r="BX901" s="11"/>
      <c r="BY901" s="11"/>
      <c r="BZ901" s="11"/>
      <c r="CA901" s="11"/>
      <c r="CB901" s="11"/>
      <c r="CC901" s="11"/>
      <c r="CD901" s="11"/>
      <c r="CE901" s="11"/>
      <c r="CF901" s="11"/>
      <c r="CG901" s="11"/>
      <c r="CH901" s="11"/>
      <c r="CI901" s="11"/>
      <c r="CJ901" s="11"/>
      <c r="CK901" s="11"/>
      <c r="CL901" s="11"/>
      <c r="CM901" s="11"/>
      <c r="CN901" s="11"/>
      <c r="CO901" s="11"/>
      <c r="CP901" s="11"/>
      <c r="CQ901" s="11"/>
      <c r="CR901" s="11"/>
      <c r="CS901" s="11"/>
      <c r="CT901" s="11"/>
      <c r="CU901" s="11"/>
      <c r="CV901" s="11"/>
      <c r="CW901" s="11"/>
      <c r="CX901" s="11"/>
      <c r="CY901" s="11"/>
      <c r="CZ901" s="11"/>
      <c r="DA901" s="11"/>
      <c r="DB901" s="11"/>
      <c r="DC901" s="11"/>
      <c r="DD901" s="11"/>
      <c r="DF901" s="11">
        <f t="shared" si="45"/>
        <v>18</v>
      </c>
      <c r="DG901" s="11">
        <f t="shared" si="46"/>
        <v>19</v>
      </c>
      <c r="DH901" s="20">
        <f t="shared" ca="1" si="47"/>
        <v>0</v>
      </c>
      <c r="DI901" s="11">
        <v>1</v>
      </c>
    </row>
    <row r="902" spans="1:113" x14ac:dyDescent="0.25">
      <c r="A902" s="11" t="s">
        <v>57</v>
      </c>
      <c r="B902" s="11" t="s">
        <v>56</v>
      </c>
      <c r="C902" s="11" t="s">
        <v>56</v>
      </c>
      <c r="D902" s="11" t="s">
        <v>56</v>
      </c>
      <c r="E902" s="11" t="s">
        <v>56</v>
      </c>
      <c r="F902" s="11" t="s">
        <v>111</v>
      </c>
      <c r="G902" s="11" t="s">
        <v>174</v>
      </c>
      <c r="H902" s="1">
        <v>42214</v>
      </c>
      <c r="I902" s="11">
        <v>16</v>
      </c>
      <c r="J902" s="11">
        <v>19</v>
      </c>
      <c r="K902" s="11">
        <v>1078.52</v>
      </c>
      <c r="L902" s="11">
        <v>1048.2</v>
      </c>
      <c r="M902" s="11">
        <v>1104.48</v>
      </c>
      <c r="N902" s="11">
        <v>1281</v>
      </c>
      <c r="O902" s="11">
        <v>1293.48</v>
      </c>
      <c r="P902" s="11">
        <v>1469.86</v>
      </c>
      <c r="Q902" s="11">
        <v>1497.72</v>
      </c>
      <c r="R902" s="11">
        <v>1842.52</v>
      </c>
      <c r="S902" s="11">
        <v>1845.54</v>
      </c>
      <c r="T902" s="11">
        <v>1809.92</v>
      </c>
      <c r="U902" s="11">
        <v>2185</v>
      </c>
      <c r="V902" s="11">
        <v>2264.46</v>
      </c>
      <c r="W902" s="11">
        <v>2299.16</v>
      </c>
      <c r="X902" s="11">
        <v>2327.2800000000002</v>
      </c>
      <c r="Y902" s="11">
        <v>2307.92</v>
      </c>
      <c r="Z902" s="11">
        <v>1967.64</v>
      </c>
      <c r="AA902" s="11">
        <v>1989.6</v>
      </c>
      <c r="AB902" s="11">
        <v>1966.74</v>
      </c>
      <c r="AC902" s="11">
        <v>2077.14</v>
      </c>
      <c r="AD902" s="11">
        <v>2087.8000000000002</v>
      </c>
      <c r="AE902" s="11">
        <v>2155.44</v>
      </c>
      <c r="AF902" s="11">
        <v>1612.78</v>
      </c>
      <c r="AG902" s="11">
        <v>1319.98</v>
      </c>
      <c r="AH902" s="11">
        <v>1265.8399999999999</v>
      </c>
      <c r="AI902" s="37">
        <v>2000.28</v>
      </c>
      <c r="AJ902" s="11">
        <v>1095.547</v>
      </c>
      <c r="AK902" s="11">
        <v>1080.097</v>
      </c>
      <c r="AL902" s="11">
        <v>1127.7239999999999</v>
      </c>
      <c r="AM902" s="11">
        <v>1310.721</v>
      </c>
      <c r="AN902" s="11">
        <v>1320.422</v>
      </c>
      <c r="AO902" s="11">
        <v>1501.6479999999999</v>
      </c>
      <c r="AP902" s="11">
        <v>1513.473</v>
      </c>
      <c r="AQ902" s="11">
        <v>1804.402</v>
      </c>
      <c r="AR902" s="11">
        <v>1828.3920000000001</v>
      </c>
      <c r="AS902" s="11">
        <v>1789.777</v>
      </c>
      <c r="AT902" s="11">
        <v>2156.73</v>
      </c>
      <c r="AU902" s="11">
        <v>2261.808</v>
      </c>
      <c r="AV902" s="11">
        <v>2289.7829999999999</v>
      </c>
      <c r="AW902" s="11">
        <v>2321.0439999999999</v>
      </c>
      <c r="AX902" s="11">
        <v>2346.4969999999998</v>
      </c>
      <c r="AY902" s="11">
        <v>2329.5300000000002</v>
      </c>
      <c r="AZ902" s="11">
        <v>2305.2220000000002</v>
      </c>
      <c r="BA902" s="11">
        <v>2179.1350000000002</v>
      </c>
      <c r="BB902" s="11">
        <v>2113.63</v>
      </c>
      <c r="BC902" s="11">
        <v>2072.1790000000001</v>
      </c>
      <c r="BD902" s="11">
        <v>2110.83</v>
      </c>
      <c r="BE902" s="11">
        <v>1598.249</v>
      </c>
      <c r="BF902" s="11">
        <v>1325.13</v>
      </c>
      <c r="BG902" s="11">
        <v>1257.6210000000001</v>
      </c>
      <c r="BH902" s="37">
        <v>2256.462</v>
      </c>
      <c r="BI902" s="11">
        <v>70.505709999999993</v>
      </c>
      <c r="BJ902" s="11">
        <v>69.799049999999994</v>
      </c>
      <c r="BK902" s="11">
        <v>68.687139999999999</v>
      </c>
      <c r="BL902" s="11">
        <v>67.476190000000003</v>
      </c>
      <c r="BM902" s="11">
        <v>67.664760000000001</v>
      </c>
      <c r="BN902" s="11">
        <v>67.306190000000001</v>
      </c>
      <c r="BO902" s="11">
        <v>67.418090000000007</v>
      </c>
      <c r="BP902" s="11">
        <v>69.638090000000005</v>
      </c>
      <c r="BQ902" s="11">
        <v>73.118570000000005</v>
      </c>
      <c r="BR902" s="11">
        <v>76.991910000000004</v>
      </c>
      <c r="BS902" s="11">
        <v>81.430000000000007</v>
      </c>
      <c r="BT902" s="11">
        <v>85.793329999999997</v>
      </c>
      <c r="BU902" s="11">
        <v>88.594279999999998</v>
      </c>
      <c r="BV902" s="11">
        <v>90.30095</v>
      </c>
      <c r="BW902" s="11">
        <v>90.824290000000005</v>
      </c>
      <c r="BX902" s="11">
        <v>90.994759999999999</v>
      </c>
      <c r="BY902" s="11">
        <v>90.45</v>
      </c>
      <c r="BZ902" s="11">
        <v>89.516660000000002</v>
      </c>
      <c r="CA902" s="11">
        <v>87.619519999999994</v>
      </c>
      <c r="CB902" s="11">
        <v>84.136669999999995</v>
      </c>
      <c r="CC902" s="11">
        <v>80.158569999999997</v>
      </c>
      <c r="CD902" s="11">
        <v>77.186189999999996</v>
      </c>
      <c r="CE902" s="11">
        <v>75.18047</v>
      </c>
      <c r="CF902" s="11">
        <v>73.869519999999994</v>
      </c>
      <c r="CG902" s="11">
        <v>573.32489999999996</v>
      </c>
      <c r="CH902" s="11">
        <v>569.22199999999998</v>
      </c>
      <c r="CI902" s="11">
        <v>539.08820000000003</v>
      </c>
      <c r="CJ902" s="11">
        <v>483.47410000000002</v>
      </c>
      <c r="CK902" s="11">
        <v>353.72390000000001</v>
      </c>
      <c r="CL902" s="11">
        <v>234.31379999999999</v>
      </c>
      <c r="CM902" s="11">
        <v>170.22030000000001</v>
      </c>
      <c r="CN902" s="11">
        <v>169.97409999999999</v>
      </c>
      <c r="CO902" s="11">
        <v>207.50040000000001</v>
      </c>
      <c r="CP902" s="11">
        <v>343.12479999999999</v>
      </c>
      <c r="CQ902" s="11">
        <v>453.49740000000003</v>
      </c>
      <c r="CR902" s="11">
        <v>440.11689999999999</v>
      </c>
      <c r="CS902" s="11">
        <v>428.84840000000003</v>
      </c>
      <c r="CT902" s="11">
        <v>434.96690000000001</v>
      </c>
      <c r="CU902" s="11">
        <v>849.72739999999999</v>
      </c>
      <c r="CV902" s="11">
        <v>955.83590000000004</v>
      </c>
      <c r="CW902" s="11">
        <v>948.06989999999996</v>
      </c>
      <c r="CX902" s="11">
        <v>747.12369999999999</v>
      </c>
      <c r="CY902" s="11">
        <v>742.69179999999994</v>
      </c>
      <c r="CZ902" s="11">
        <v>688.26400000000001</v>
      </c>
      <c r="DA902" s="11">
        <v>674.88319999999999</v>
      </c>
      <c r="DB902" s="11">
        <v>694.78179999999998</v>
      </c>
      <c r="DC902" s="11">
        <v>669.26750000000004</v>
      </c>
      <c r="DD902" s="11">
        <v>666.4547</v>
      </c>
      <c r="DE902" s="37">
        <v>850.42759999999998</v>
      </c>
      <c r="DF902" s="11">
        <f t="shared" si="45"/>
        <v>16</v>
      </c>
      <c r="DG902" s="11">
        <f t="shared" si="46"/>
        <v>19</v>
      </c>
      <c r="DH902" s="20">
        <f t="shared" ca="1" si="47"/>
        <v>231.59925000000021</v>
      </c>
      <c r="DI902" s="11">
        <v>0</v>
      </c>
    </row>
    <row r="903" spans="1:113" x14ac:dyDescent="0.25">
      <c r="A903" s="11" t="s">
        <v>57</v>
      </c>
      <c r="B903" s="11" t="s">
        <v>56</v>
      </c>
      <c r="C903" s="11" t="s">
        <v>56</v>
      </c>
      <c r="D903" s="11" t="s">
        <v>56</v>
      </c>
      <c r="E903" s="11" t="s">
        <v>56</v>
      </c>
      <c r="F903" s="11" t="s">
        <v>111</v>
      </c>
      <c r="G903" s="11" t="s">
        <v>174</v>
      </c>
      <c r="H903" s="1">
        <v>42215</v>
      </c>
      <c r="I903" s="11">
        <v>17</v>
      </c>
      <c r="J903" s="11">
        <v>18</v>
      </c>
      <c r="K903" s="11">
        <v>1216.58</v>
      </c>
      <c r="L903" s="11">
        <v>1168.8599999999999</v>
      </c>
      <c r="M903" s="11">
        <v>1168.72</v>
      </c>
      <c r="N903" s="11">
        <v>1175.8800000000001</v>
      </c>
      <c r="O903" s="11">
        <v>1177.7</v>
      </c>
      <c r="P903" s="11">
        <v>1321.08</v>
      </c>
      <c r="Q903" s="11">
        <v>1443.78</v>
      </c>
      <c r="R903" s="11">
        <v>1783.72</v>
      </c>
      <c r="S903" s="11">
        <v>1663.82</v>
      </c>
      <c r="T903" s="11">
        <v>1809.86</v>
      </c>
      <c r="U903" s="11">
        <v>2326</v>
      </c>
      <c r="V903" s="11">
        <v>2428.6</v>
      </c>
      <c r="W903" s="11">
        <v>2489.2399999999998</v>
      </c>
      <c r="X903" s="11">
        <v>2490.6799999999998</v>
      </c>
      <c r="Y903" s="11">
        <v>2399.8200000000002</v>
      </c>
      <c r="Z903" s="11">
        <v>2074.04</v>
      </c>
      <c r="AA903" s="11">
        <v>2028.9</v>
      </c>
      <c r="AB903" s="11">
        <v>1984.36</v>
      </c>
      <c r="AC903" s="11">
        <v>2264.6999999999998</v>
      </c>
      <c r="AD903" s="11">
        <v>2313.64</v>
      </c>
      <c r="AE903" s="11">
        <v>2316.48</v>
      </c>
      <c r="AF903" s="11">
        <v>1864.58</v>
      </c>
      <c r="AG903" s="11">
        <v>1496.92</v>
      </c>
      <c r="AH903" s="11">
        <v>1340.6</v>
      </c>
      <c r="AI903" s="37">
        <v>2006.63</v>
      </c>
      <c r="AJ903" s="11">
        <v>1227.4939999999999</v>
      </c>
      <c r="AK903" s="11">
        <v>1187.377</v>
      </c>
      <c r="AL903" s="11">
        <v>1191.116</v>
      </c>
      <c r="AM903" s="11">
        <v>1197.1010000000001</v>
      </c>
      <c r="AN903" s="11">
        <v>1198.069</v>
      </c>
      <c r="AO903" s="11">
        <v>1351.8679999999999</v>
      </c>
      <c r="AP903" s="11">
        <v>1450.652</v>
      </c>
      <c r="AQ903" s="11">
        <v>1744.376</v>
      </c>
      <c r="AR903" s="11">
        <v>1652.173</v>
      </c>
      <c r="AS903" s="11">
        <v>1801.896</v>
      </c>
      <c r="AT903" s="11">
        <v>2298.0659999999998</v>
      </c>
      <c r="AU903" s="11">
        <v>2424.5880000000002</v>
      </c>
      <c r="AV903" s="11">
        <v>2481.5210000000002</v>
      </c>
      <c r="AW903" s="11">
        <v>2490.038</v>
      </c>
      <c r="AX903" s="11">
        <v>2406.3009999999999</v>
      </c>
      <c r="AY903" s="11">
        <v>2119.2910000000002</v>
      </c>
      <c r="AZ903" s="11">
        <v>2286.6790000000001</v>
      </c>
      <c r="BA903" s="11">
        <v>2241.3620000000001</v>
      </c>
      <c r="BB903" s="11">
        <v>2298.7080000000001</v>
      </c>
      <c r="BC903" s="11">
        <v>2314.6579999999999</v>
      </c>
      <c r="BD903" s="11">
        <v>2272.5549999999998</v>
      </c>
      <c r="BE903" s="11">
        <v>1853.9290000000001</v>
      </c>
      <c r="BF903" s="11">
        <v>1501.83</v>
      </c>
      <c r="BG903" s="11">
        <v>1332.3219999999999</v>
      </c>
      <c r="BH903" s="37">
        <v>2265.4119999999998</v>
      </c>
      <c r="BI903" s="11">
        <v>72.995710000000003</v>
      </c>
      <c r="BJ903" s="11">
        <v>72.368570000000005</v>
      </c>
      <c r="BK903" s="11">
        <v>71.631429999999995</v>
      </c>
      <c r="BL903" s="11">
        <v>71.292379999999994</v>
      </c>
      <c r="BM903" s="11">
        <v>70.949520000000007</v>
      </c>
      <c r="BN903" s="11">
        <v>70.98</v>
      </c>
      <c r="BO903" s="11">
        <v>70.897139999999993</v>
      </c>
      <c r="BP903" s="11">
        <v>72.602379999999997</v>
      </c>
      <c r="BQ903" s="11">
        <v>76.042379999999994</v>
      </c>
      <c r="BR903" s="11">
        <v>79.430949999999996</v>
      </c>
      <c r="BS903" s="11">
        <v>83.277619999999999</v>
      </c>
      <c r="BT903" s="11">
        <v>86.177239999999998</v>
      </c>
      <c r="BU903" s="11">
        <v>88.884330000000006</v>
      </c>
      <c r="BV903" s="11">
        <v>89.962860000000006</v>
      </c>
      <c r="BW903" s="11">
        <v>89.957149999999999</v>
      </c>
      <c r="BX903" s="11">
        <v>89.43047</v>
      </c>
      <c r="BY903" s="11">
        <v>89.030479999999997</v>
      </c>
      <c r="BZ903" s="11">
        <v>87.514759999999995</v>
      </c>
      <c r="CA903" s="11">
        <v>84.811899999999994</v>
      </c>
      <c r="CB903" s="11">
        <v>82.303340000000006</v>
      </c>
      <c r="CC903" s="11">
        <v>80.370480000000001</v>
      </c>
      <c r="CD903" s="11">
        <v>78.270480000000006</v>
      </c>
      <c r="CE903" s="11">
        <v>76.653329999999997</v>
      </c>
      <c r="CF903" s="11">
        <v>75.908569999999997</v>
      </c>
      <c r="CG903" s="11">
        <v>303.33879999999999</v>
      </c>
      <c r="CH903" s="11">
        <v>260.8784</v>
      </c>
      <c r="CI903" s="11">
        <v>234.601</v>
      </c>
      <c r="CJ903" s="11">
        <v>220.57939999999999</v>
      </c>
      <c r="CK903" s="11">
        <v>196.63220000000001</v>
      </c>
      <c r="CL903" s="11">
        <v>177.35429999999999</v>
      </c>
      <c r="CM903" s="11">
        <v>148.06030000000001</v>
      </c>
      <c r="CN903" s="11">
        <v>131.761</v>
      </c>
      <c r="CO903" s="11">
        <v>127.7921</v>
      </c>
      <c r="CP903" s="11">
        <v>158.9873</v>
      </c>
      <c r="CQ903" s="11">
        <v>248.74430000000001</v>
      </c>
      <c r="CR903" s="11">
        <v>263.56509999999997</v>
      </c>
      <c r="CS903" s="11">
        <v>288.91699999999997</v>
      </c>
      <c r="CT903" s="11">
        <v>311.5428</v>
      </c>
      <c r="CU903" s="11">
        <v>381.88589999999999</v>
      </c>
      <c r="CV903" s="11">
        <v>666.0856</v>
      </c>
      <c r="CW903" s="11">
        <v>758.06200000000001</v>
      </c>
      <c r="CX903" s="11">
        <v>761.09870000000001</v>
      </c>
      <c r="CY903" s="11">
        <v>691.79129999999998</v>
      </c>
      <c r="CZ903" s="11">
        <v>652.00450000000001</v>
      </c>
      <c r="DA903" s="11">
        <v>529.44690000000003</v>
      </c>
      <c r="DB903" s="11">
        <v>543.5942</v>
      </c>
      <c r="DC903" s="11">
        <v>491.14</v>
      </c>
      <c r="DD903" s="11">
        <v>468.8322</v>
      </c>
      <c r="DE903" s="37">
        <v>838.9194</v>
      </c>
      <c r="DF903" s="11">
        <f t="shared" si="45"/>
        <v>17</v>
      </c>
      <c r="DG903" s="11">
        <f t="shared" si="46"/>
        <v>18</v>
      </c>
      <c r="DH903" s="20">
        <f t="shared" ca="1" si="47"/>
        <v>257.39049999999997</v>
      </c>
      <c r="DI903" s="11">
        <v>0</v>
      </c>
    </row>
    <row r="904" spans="1:113" x14ac:dyDescent="0.25">
      <c r="A904" s="11" t="s">
        <v>57</v>
      </c>
      <c r="B904" s="11" t="s">
        <v>56</v>
      </c>
      <c r="C904" s="11" t="s">
        <v>56</v>
      </c>
      <c r="D904" s="11" t="s">
        <v>56</v>
      </c>
      <c r="E904" s="11" t="s">
        <v>56</v>
      </c>
      <c r="F904" s="11" t="s">
        <v>111</v>
      </c>
      <c r="G904" s="11" t="s">
        <v>174</v>
      </c>
      <c r="H904" s="1">
        <v>42216</v>
      </c>
      <c r="I904" s="11">
        <v>17</v>
      </c>
      <c r="J904" s="11">
        <v>17</v>
      </c>
      <c r="K904" s="11">
        <v>1200.24</v>
      </c>
      <c r="L904" s="11">
        <v>1127</v>
      </c>
      <c r="M904" s="11">
        <v>1132.46</v>
      </c>
      <c r="N904" s="11">
        <v>1138.06</v>
      </c>
      <c r="O904" s="11">
        <v>1136.18</v>
      </c>
      <c r="P904" s="11">
        <v>1205.54</v>
      </c>
      <c r="Q904" s="11">
        <v>1421.14</v>
      </c>
      <c r="R904" s="11">
        <v>1686.7</v>
      </c>
      <c r="S904" s="11">
        <v>1640.06</v>
      </c>
      <c r="T904" s="11">
        <v>1547.98</v>
      </c>
      <c r="U904" s="11">
        <v>2126.38</v>
      </c>
      <c r="V904" s="11">
        <v>2236.96</v>
      </c>
      <c r="W904" s="11">
        <v>2275.9</v>
      </c>
      <c r="X904" s="11">
        <v>2281.2399999999998</v>
      </c>
      <c r="Y904" s="11">
        <v>2269.14</v>
      </c>
      <c r="Z904" s="11">
        <v>2148.2199999999998</v>
      </c>
      <c r="AA904" s="11">
        <v>1808.76</v>
      </c>
      <c r="AB904" s="11">
        <v>2208.92</v>
      </c>
      <c r="AC904" s="11">
        <v>2330.38</v>
      </c>
      <c r="AD904" s="11">
        <v>2371.6999999999998</v>
      </c>
      <c r="AE904" s="11">
        <v>2388.6799999999998</v>
      </c>
      <c r="AF904" s="11">
        <v>1917.34</v>
      </c>
      <c r="AG904" s="11">
        <v>1541.8</v>
      </c>
      <c r="AH904" s="11">
        <v>1368.24</v>
      </c>
      <c r="AI904" s="37">
        <v>1808.76</v>
      </c>
      <c r="AJ904" s="11">
        <v>1221.02</v>
      </c>
      <c r="AK904" s="11">
        <v>1162.675</v>
      </c>
      <c r="AL904" s="11">
        <v>1157.8879999999999</v>
      </c>
      <c r="AM904" s="11">
        <v>1169.6089999999999</v>
      </c>
      <c r="AN904" s="11">
        <v>1163.2750000000001</v>
      </c>
      <c r="AO904" s="11">
        <v>1239.654</v>
      </c>
      <c r="AP904" s="11">
        <v>1432.91</v>
      </c>
      <c r="AQ904" s="11">
        <v>1650.739</v>
      </c>
      <c r="AR904" s="11">
        <v>1621.5909999999999</v>
      </c>
      <c r="AS904" s="11">
        <v>1528.5050000000001</v>
      </c>
      <c r="AT904" s="11">
        <v>2100.2280000000001</v>
      </c>
      <c r="AU904" s="11">
        <v>2238.357</v>
      </c>
      <c r="AV904" s="11">
        <v>2270.5509999999999</v>
      </c>
      <c r="AW904" s="11">
        <v>2279.9389999999999</v>
      </c>
      <c r="AX904" s="11">
        <v>2279.3330000000001</v>
      </c>
      <c r="AY904" s="11">
        <v>2198.7869999999998</v>
      </c>
      <c r="AZ904" s="11">
        <v>2064.3690000000001</v>
      </c>
      <c r="BA904" s="11">
        <v>2288.8629999999998</v>
      </c>
      <c r="BB904" s="11">
        <v>2364.5990000000002</v>
      </c>
      <c r="BC904" s="11">
        <v>2376.1179999999999</v>
      </c>
      <c r="BD904" s="11">
        <v>2347.2040000000002</v>
      </c>
      <c r="BE904" s="11">
        <v>1905.251</v>
      </c>
      <c r="BF904" s="11">
        <v>1542.367</v>
      </c>
      <c r="BG904" s="11">
        <v>1363.2860000000001</v>
      </c>
      <c r="BH904" s="37">
        <v>2064.3690000000001</v>
      </c>
      <c r="BI904" s="11">
        <v>74.178089999999997</v>
      </c>
      <c r="BJ904" s="11">
        <v>73.337140000000005</v>
      </c>
      <c r="BK904" s="11">
        <v>72.527140000000003</v>
      </c>
      <c r="BL904" s="11">
        <v>72.014279999999999</v>
      </c>
      <c r="BM904" s="11">
        <v>71.823329999999999</v>
      </c>
      <c r="BN904" s="11">
        <v>71.371899999999997</v>
      </c>
      <c r="BO904" s="11">
        <v>70.457149999999999</v>
      </c>
      <c r="BP904" s="11">
        <v>71.413809999999998</v>
      </c>
      <c r="BQ904" s="11">
        <v>72.962379999999996</v>
      </c>
      <c r="BR904" s="11">
        <v>76.63</v>
      </c>
      <c r="BS904" s="11">
        <v>80.558570000000003</v>
      </c>
      <c r="BT904" s="11">
        <v>84.181899999999999</v>
      </c>
      <c r="BU904" s="11">
        <v>86.988100000000003</v>
      </c>
      <c r="BV904" s="11">
        <v>88.77619</v>
      </c>
      <c r="BW904" s="11">
        <v>89.876189999999994</v>
      </c>
      <c r="BX904" s="11">
        <v>90.408100000000005</v>
      </c>
      <c r="BY904" s="11">
        <v>90.066670000000002</v>
      </c>
      <c r="BZ904" s="11">
        <v>88.691900000000004</v>
      </c>
      <c r="CA904" s="11">
        <v>86.421909999999997</v>
      </c>
      <c r="CB904" s="11">
        <v>83.78143</v>
      </c>
      <c r="CC904" s="11">
        <v>80.013810000000007</v>
      </c>
      <c r="CD904" s="11">
        <v>77.064760000000007</v>
      </c>
      <c r="CE904" s="11">
        <v>74.526660000000007</v>
      </c>
      <c r="CF904" s="11">
        <v>73.058099999999996</v>
      </c>
      <c r="CG904" s="11">
        <v>622.23040000000003</v>
      </c>
      <c r="CH904" s="11">
        <v>620.55669999999998</v>
      </c>
      <c r="CI904" s="11">
        <v>589.73569999999995</v>
      </c>
      <c r="CJ904" s="11">
        <v>528.93340000000001</v>
      </c>
      <c r="CK904" s="11">
        <v>390.43259999999998</v>
      </c>
      <c r="CL904" s="11">
        <v>282.13040000000001</v>
      </c>
      <c r="CM904" s="11">
        <v>192.17150000000001</v>
      </c>
      <c r="CN904" s="11">
        <v>181.64660000000001</v>
      </c>
      <c r="CO904" s="11">
        <v>222.81890000000001</v>
      </c>
      <c r="CP904" s="11">
        <v>376.6662</v>
      </c>
      <c r="CQ904" s="11">
        <v>498.24430000000001</v>
      </c>
      <c r="CR904" s="11">
        <v>475.60520000000002</v>
      </c>
      <c r="CS904" s="11">
        <v>457.91070000000002</v>
      </c>
      <c r="CT904" s="11">
        <v>463.32069999999999</v>
      </c>
      <c r="CU904" s="11">
        <v>559.68499999999995</v>
      </c>
      <c r="CV904" s="11">
        <v>930.12429999999995</v>
      </c>
      <c r="CW904" s="11">
        <v>1472.5360000000001</v>
      </c>
      <c r="CX904" s="11">
        <v>1475.932</v>
      </c>
      <c r="CY904" s="11">
        <v>1378.4549999999999</v>
      </c>
      <c r="CZ904" s="11">
        <v>910.60919999999999</v>
      </c>
      <c r="DA904" s="11">
        <v>714.26480000000004</v>
      </c>
      <c r="DB904" s="11">
        <v>739.36080000000004</v>
      </c>
      <c r="DC904" s="11">
        <v>710.60749999999996</v>
      </c>
      <c r="DD904" s="11">
        <v>705.66909999999996</v>
      </c>
      <c r="DE904" s="37">
        <v>1472.5360000000001</v>
      </c>
      <c r="DF904" s="11">
        <f t="shared" si="45"/>
        <v>17</v>
      </c>
      <c r="DG904" s="11">
        <f t="shared" si="46"/>
        <v>17</v>
      </c>
      <c r="DH904" s="20">
        <f t="shared" ca="1" si="47"/>
        <v>255.60900000000015</v>
      </c>
      <c r="DI904" s="11">
        <v>0</v>
      </c>
    </row>
    <row r="905" spans="1:113" x14ac:dyDescent="0.25">
      <c r="A905" s="11" t="s">
        <v>57</v>
      </c>
      <c r="B905" s="11" t="s">
        <v>56</v>
      </c>
      <c r="C905" s="11" t="s">
        <v>56</v>
      </c>
      <c r="D905" s="11" t="s">
        <v>56</v>
      </c>
      <c r="E905" s="11" t="s">
        <v>56</v>
      </c>
      <c r="F905" s="11" t="s">
        <v>111</v>
      </c>
      <c r="G905" s="11" t="s">
        <v>174</v>
      </c>
      <c r="H905" s="1">
        <v>42219</v>
      </c>
      <c r="I905" s="11">
        <v>17</v>
      </c>
      <c r="J905" s="11">
        <v>17</v>
      </c>
      <c r="K905" s="11">
        <v>1070.98</v>
      </c>
      <c r="L905" s="11">
        <v>1063.5</v>
      </c>
      <c r="M905" s="11">
        <v>1061.42</v>
      </c>
      <c r="N905" s="11">
        <v>1152.26</v>
      </c>
      <c r="O905" s="11">
        <v>1148.6400000000001</v>
      </c>
      <c r="P905" s="11">
        <v>1353.72</v>
      </c>
      <c r="Q905" s="11">
        <v>1580.5</v>
      </c>
      <c r="R905" s="11">
        <v>1920.5</v>
      </c>
      <c r="S905" s="11">
        <v>1775.56</v>
      </c>
      <c r="T905" s="11">
        <v>1870.94</v>
      </c>
      <c r="U905" s="11">
        <v>2253.1</v>
      </c>
      <c r="V905" s="11">
        <v>2176.98</v>
      </c>
      <c r="W905" s="11">
        <v>2200.1799999999998</v>
      </c>
      <c r="X905" s="11">
        <v>2154.14</v>
      </c>
      <c r="Y905" s="11">
        <v>2168.48</v>
      </c>
      <c r="Z905" s="11">
        <v>2254.48</v>
      </c>
      <c r="AA905" s="11">
        <v>1912.36</v>
      </c>
      <c r="AB905" s="11">
        <v>2156.34</v>
      </c>
      <c r="AC905" s="11">
        <v>2081.8000000000002</v>
      </c>
      <c r="AD905" s="11">
        <v>2145.02</v>
      </c>
      <c r="AE905" s="11">
        <v>2155.44</v>
      </c>
      <c r="AF905" s="11">
        <v>1670.84</v>
      </c>
      <c r="AG905" s="11">
        <v>1343.08</v>
      </c>
      <c r="AH905" s="11">
        <v>1182.9000000000001</v>
      </c>
      <c r="AI905" s="37">
        <v>1912.36</v>
      </c>
      <c r="AJ905" s="11">
        <v>1095.18</v>
      </c>
      <c r="AK905" s="11">
        <v>1106.973</v>
      </c>
      <c r="AL905" s="11">
        <v>1096.7260000000001</v>
      </c>
      <c r="AM905" s="11">
        <v>1180.212</v>
      </c>
      <c r="AN905" s="11">
        <v>1164.337</v>
      </c>
      <c r="AO905" s="11">
        <v>1388.6489999999999</v>
      </c>
      <c r="AP905" s="11">
        <v>1599.9549999999999</v>
      </c>
      <c r="AQ905" s="11">
        <v>1886.511</v>
      </c>
      <c r="AR905" s="11">
        <v>1755.144</v>
      </c>
      <c r="AS905" s="11">
        <v>1854.325</v>
      </c>
      <c r="AT905" s="11">
        <v>2234.7649999999999</v>
      </c>
      <c r="AU905" s="11">
        <v>2183.2959999999998</v>
      </c>
      <c r="AV905" s="11">
        <v>2198.8989999999999</v>
      </c>
      <c r="AW905" s="11">
        <v>2159.232</v>
      </c>
      <c r="AX905" s="11">
        <v>2190.0450000000001</v>
      </c>
      <c r="AY905" s="11">
        <v>2310.2579999999998</v>
      </c>
      <c r="AZ905" s="11">
        <v>2194.6460000000002</v>
      </c>
      <c r="BA905" s="11">
        <v>2235.7170000000001</v>
      </c>
      <c r="BB905" s="11">
        <v>2116.7809999999999</v>
      </c>
      <c r="BC905" s="11">
        <v>2149.252</v>
      </c>
      <c r="BD905" s="11">
        <v>2113.0929999999998</v>
      </c>
      <c r="BE905" s="11">
        <v>1659.604</v>
      </c>
      <c r="BF905" s="11">
        <v>1346.752</v>
      </c>
      <c r="BG905" s="11">
        <v>1175.8040000000001</v>
      </c>
      <c r="BH905" s="37">
        <v>2194.6460000000002</v>
      </c>
      <c r="BI905" s="11">
        <v>70.489999999999995</v>
      </c>
      <c r="BJ905" s="11">
        <v>69.340450000000004</v>
      </c>
      <c r="BK905" s="11">
        <v>68.49136</v>
      </c>
      <c r="BL905" s="11">
        <v>68.020449999999997</v>
      </c>
      <c r="BM905" s="11">
        <v>67.295910000000006</v>
      </c>
      <c r="BN905" s="11">
        <v>66.502269999999996</v>
      </c>
      <c r="BO905" s="11">
        <v>66.36318</v>
      </c>
      <c r="BP905" s="11">
        <v>68.220910000000003</v>
      </c>
      <c r="BQ905" s="11">
        <v>71.254549999999995</v>
      </c>
      <c r="BR905" s="11">
        <v>74.969539999999995</v>
      </c>
      <c r="BS905" s="11">
        <v>78.851820000000004</v>
      </c>
      <c r="BT905" s="11">
        <v>82.118179999999995</v>
      </c>
      <c r="BU905" s="11">
        <v>84.668180000000007</v>
      </c>
      <c r="BV905" s="11">
        <v>85.74091</v>
      </c>
      <c r="BW905" s="11">
        <v>86.136359999999996</v>
      </c>
      <c r="BX905" s="11">
        <v>86.813640000000007</v>
      </c>
      <c r="BY905" s="11">
        <v>86.840909999999994</v>
      </c>
      <c r="BZ905" s="11">
        <v>85.895449999999997</v>
      </c>
      <c r="CA905" s="11">
        <v>84.104550000000003</v>
      </c>
      <c r="CB905" s="11">
        <v>80.985910000000004</v>
      </c>
      <c r="CC905" s="11">
        <v>78.268180000000001</v>
      </c>
      <c r="CD905" s="11">
        <v>76.072270000000003</v>
      </c>
      <c r="CE905" s="11">
        <v>74.525909999999996</v>
      </c>
      <c r="CF905" s="11">
        <v>72.744540000000001</v>
      </c>
      <c r="CG905" s="11">
        <v>556.5181</v>
      </c>
      <c r="CH905" s="11">
        <v>561.38059999999996</v>
      </c>
      <c r="CI905" s="11">
        <v>533.06460000000004</v>
      </c>
      <c r="CJ905" s="11">
        <v>481.33300000000003</v>
      </c>
      <c r="CK905" s="11">
        <v>356.64580000000001</v>
      </c>
      <c r="CL905" s="11">
        <v>239.60400000000001</v>
      </c>
      <c r="CM905" s="11">
        <v>176.86770000000001</v>
      </c>
      <c r="CN905" s="11">
        <v>168.17609999999999</v>
      </c>
      <c r="CO905" s="11">
        <v>202.90600000000001</v>
      </c>
      <c r="CP905" s="11">
        <v>333.76780000000002</v>
      </c>
      <c r="CQ905" s="11">
        <v>440.14249999999998</v>
      </c>
      <c r="CR905" s="11">
        <v>425.88959999999997</v>
      </c>
      <c r="CS905" s="11">
        <v>413.32240000000002</v>
      </c>
      <c r="CT905" s="11">
        <v>422.19119999999998</v>
      </c>
      <c r="CU905" s="11">
        <v>505.08359999999999</v>
      </c>
      <c r="CV905" s="11">
        <v>869.19219999999996</v>
      </c>
      <c r="CW905" s="11">
        <v>1365.588</v>
      </c>
      <c r="CX905" s="11">
        <v>1405.3230000000001</v>
      </c>
      <c r="CY905" s="11">
        <v>1291.9590000000001</v>
      </c>
      <c r="CZ905" s="11">
        <v>881.42669999999998</v>
      </c>
      <c r="DA905" s="11">
        <v>661.73469999999998</v>
      </c>
      <c r="DB905" s="11">
        <v>686.00739999999996</v>
      </c>
      <c r="DC905" s="11">
        <v>654.19389999999999</v>
      </c>
      <c r="DD905" s="11">
        <v>660.41520000000003</v>
      </c>
      <c r="DE905" s="37">
        <v>1365.588</v>
      </c>
      <c r="DF905" s="11">
        <f t="shared" si="45"/>
        <v>17</v>
      </c>
      <c r="DG905" s="11">
        <f t="shared" si="46"/>
        <v>17</v>
      </c>
      <c r="DH905" s="20">
        <f t="shared" ca="1" si="47"/>
        <v>282.28600000000029</v>
      </c>
      <c r="DI905" s="11">
        <v>0</v>
      </c>
    </row>
    <row r="906" spans="1:113" x14ac:dyDescent="0.25">
      <c r="A906" s="11" t="s">
        <v>57</v>
      </c>
      <c r="B906" s="11" t="s">
        <v>56</v>
      </c>
      <c r="C906" s="11" t="s">
        <v>56</v>
      </c>
      <c r="D906" s="11" t="s">
        <v>56</v>
      </c>
      <c r="E906" s="11" t="s">
        <v>56</v>
      </c>
      <c r="F906" s="11" t="s">
        <v>111</v>
      </c>
      <c r="G906" s="11" t="s">
        <v>174</v>
      </c>
      <c r="H906" s="1">
        <v>42222</v>
      </c>
      <c r="I906" s="11">
        <v>17</v>
      </c>
      <c r="J906" s="11">
        <v>17</v>
      </c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J906" s="11"/>
      <c r="AK906" s="11"/>
      <c r="AL906" s="11"/>
      <c r="AM906" s="11"/>
      <c r="AN906" s="11"/>
      <c r="AO906" s="11"/>
      <c r="AP906" s="11"/>
      <c r="AQ906" s="11"/>
      <c r="AR906" s="11"/>
      <c r="AS906" s="11"/>
      <c r="AT906" s="11"/>
      <c r="AU906" s="11"/>
      <c r="AV906" s="11"/>
      <c r="AW906" s="11"/>
      <c r="AX906" s="11"/>
      <c r="AY906" s="11"/>
      <c r="AZ906" s="11"/>
      <c r="BA906" s="11"/>
      <c r="BB906" s="11"/>
      <c r="BC906" s="11"/>
      <c r="BD906" s="11"/>
      <c r="BE906" s="11"/>
      <c r="BF906" s="11"/>
      <c r="BG906" s="11"/>
      <c r="BI906" s="11"/>
      <c r="BJ906" s="11"/>
      <c r="BK906" s="11"/>
      <c r="BL906" s="11"/>
      <c r="BM906" s="11"/>
      <c r="BN906" s="11"/>
      <c r="BO906" s="11"/>
      <c r="BP906" s="11"/>
      <c r="BQ906" s="11"/>
      <c r="BR906" s="11"/>
      <c r="BS906" s="11"/>
      <c r="BT906" s="11"/>
      <c r="BU906" s="11"/>
      <c r="BV906" s="11"/>
      <c r="BW906" s="11"/>
      <c r="BX906" s="11"/>
      <c r="BY906" s="11"/>
      <c r="BZ906" s="11"/>
      <c r="CA906" s="11"/>
      <c r="CB906" s="11"/>
      <c r="CC906" s="11"/>
      <c r="CD906" s="11"/>
      <c r="CE906" s="11"/>
      <c r="CF906" s="11"/>
      <c r="CG906" s="11"/>
      <c r="CH906" s="11"/>
      <c r="CI906" s="11"/>
      <c r="CJ906" s="11"/>
      <c r="CK906" s="11"/>
      <c r="CL906" s="11"/>
      <c r="CM906" s="11"/>
      <c r="CN906" s="11"/>
      <c r="CO906" s="11"/>
      <c r="CP906" s="11"/>
      <c r="CQ906" s="11"/>
      <c r="CR906" s="11"/>
      <c r="CS906" s="11"/>
      <c r="CT906" s="11"/>
      <c r="CU906" s="11"/>
      <c r="CV906" s="11"/>
      <c r="CW906" s="11"/>
      <c r="CX906" s="11"/>
      <c r="CY906" s="11"/>
      <c r="CZ906" s="11"/>
      <c r="DA906" s="11"/>
      <c r="DB906" s="11"/>
      <c r="DC906" s="11"/>
      <c r="DD906" s="11"/>
      <c r="DF906" s="11">
        <f t="shared" si="45"/>
        <v>17</v>
      </c>
      <c r="DG906" s="11">
        <f t="shared" si="46"/>
        <v>17</v>
      </c>
      <c r="DH906" s="20">
        <f t="shared" ca="1" si="47"/>
        <v>0</v>
      </c>
      <c r="DI906" s="11">
        <v>1</v>
      </c>
    </row>
    <row r="907" spans="1:113" x14ac:dyDescent="0.25">
      <c r="A907" s="11" t="s">
        <v>57</v>
      </c>
      <c r="B907" s="11" t="s">
        <v>56</v>
      </c>
      <c r="C907" s="11" t="s">
        <v>56</v>
      </c>
      <c r="D907" s="11" t="s">
        <v>56</v>
      </c>
      <c r="E907" s="11" t="s">
        <v>56</v>
      </c>
      <c r="F907" s="11" t="s">
        <v>111</v>
      </c>
      <c r="G907" s="11" t="s">
        <v>174</v>
      </c>
      <c r="H907" s="1">
        <v>42222</v>
      </c>
      <c r="I907" s="11">
        <v>17</v>
      </c>
      <c r="J907" s="11">
        <v>18</v>
      </c>
      <c r="K907" s="11">
        <v>686.38</v>
      </c>
      <c r="L907" s="11">
        <v>679.84</v>
      </c>
      <c r="M907" s="11">
        <v>675.58</v>
      </c>
      <c r="N907" s="11">
        <v>691.26</v>
      </c>
      <c r="O907" s="11">
        <v>746.5</v>
      </c>
      <c r="P907" s="11">
        <v>982.52</v>
      </c>
      <c r="Q907" s="11">
        <v>1071.76</v>
      </c>
      <c r="R907" s="11">
        <v>1281.54</v>
      </c>
      <c r="S907" s="11">
        <v>1389.42</v>
      </c>
      <c r="T907" s="11">
        <v>1506.66</v>
      </c>
      <c r="U907" s="11">
        <v>1837.66</v>
      </c>
      <c r="V907" s="11">
        <v>1715.66</v>
      </c>
      <c r="W907" s="11">
        <v>1724.2</v>
      </c>
      <c r="X907" s="11">
        <v>1726.54</v>
      </c>
      <c r="Y907" s="11">
        <v>1694.52</v>
      </c>
      <c r="Z907" s="11">
        <v>1631.42</v>
      </c>
      <c r="AA907" s="11">
        <v>1174.5</v>
      </c>
      <c r="AB907" s="11">
        <v>1245.1600000000001</v>
      </c>
      <c r="AC907" s="11">
        <v>1374.12</v>
      </c>
      <c r="AD907" s="11">
        <v>1481.2</v>
      </c>
      <c r="AE907" s="11">
        <v>1568.74</v>
      </c>
      <c r="AF907" s="11">
        <v>1125.54</v>
      </c>
      <c r="AG907" s="11">
        <v>927.72</v>
      </c>
      <c r="AH907" s="11">
        <v>758.2</v>
      </c>
      <c r="AI907" s="37">
        <v>1209.83</v>
      </c>
      <c r="AJ907" s="11">
        <v>709.06010000000003</v>
      </c>
      <c r="AK907" s="11">
        <v>708.22580000000005</v>
      </c>
      <c r="AL907" s="11">
        <v>693.46600000000001</v>
      </c>
      <c r="AM907" s="11">
        <v>702.47990000000004</v>
      </c>
      <c r="AN907" s="11">
        <v>743.80309999999997</v>
      </c>
      <c r="AO907" s="11">
        <v>1003.8819999999999</v>
      </c>
      <c r="AP907" s="11">
        <v>1096.0940000000001</v>
      </c>
      <c r="AQ907" s="11">
        <v>1259.2139999999999</v>
      </c>
      <c r="AR907" s="11">
        <v>1375.7929999999999</v>
      </c>
      <c r="AS907" s="11">
        <v>1498.9010000000001</v>
      </c>
      <c r="AT907" s="11">
        <v>1824.328</v>
      </c>
      <c r="AU907" s="11">
        <v>1725.575</v>
      </c>
      <c r="AV907" s="11">
        <v>1726.5730000000001</v>
      </c>
      <c r="AW907" s="11">
        <v>1731.46</v>
      </c>
      <c r="AX907" s="11">
        <v>1716.4190000000001</v>
      </c>
      <c r="AY907" s="11">
        <v>1713.127</v>
      </c>
      <c r="AZ907" s="11">
        <v>1460.6610000000001</v>
      </c>
      <c r="BA907" s="11">
        <v>1453.671</v>
      </c>
      <c r="BB907" s="11">
        <v>1386.4290000000001</v>
      </c>
      <c r="BC907" s="11">
        <v>1470.367</v>
      </c>
      <c r="BD907" s="11">
        <v>1525.6479999999999</v>
      </c>
      <c r="BE907" s="11">
        <v>1111.3040000000001</v>
      </c>
      <c r="BF907" s="11">
        <v>921.92539999999997</v>
      </c>
      <c r="BG907" s="11">
        <v>745.49120000000005</v>
      </c>
      <c r="BH907" s="37">
        <v>1461.2190000000001</v>
      </c>
      <c r="BI907" s="11">
        <v>72.298820000000006</v>
      </c>
      <c r="BJ907" s="11">
        <v>71.390590000000003</v>
      </c>
      <c r="BK907" s="11">
        <v>70.599999999999994</v>
      </c>
      <c r="BL907" s="11">
        <v>69.701769999999996</v>
      </c>
      <c r="BM907" s="11">
        <v>68.998239999999996</v>
      </c>
      <c r="BN907" s="11">
        <v>68.411180000000002</v>
      </c>
      <c r="BO907" s="11">
        <v>68.626469999999998</v>
      </c>
      <c r="BP907" s="11">
        <v>70.914699999999996</v>
      </c>
      <c r="BQ907" s="11">
        <v>74.962940000000003</v>
      </c>
      <c r="BR907" s="11">
        <v>78.669409999999999</v>
      </c>
      <c r="BS907" s="11">
        <v>82.19059</v>
      </c>
      <c r="BT907" s="11">
        <v>83.841179999999994</v>
      </c>
      <c r="BU907" s="11">
        <v>84.555289999999999</v>
      </c>
      <c r="BV907" s="11">
        <v>84.388239999999996</v>
      </c>
      <c r="BW907" s="11">
        <v>84.945880000000002</v>
      </c>
      <c r="BX907" s="11">
        <v>84.62706</v>
      </c>
      <c r="BY907" s="11">
        <v>83.068820000000002</v>
      </c>
      <c r="BZ907" s="11">
        <v>81.165289999999999</v>
      </c>
      <c r="CA907" s="11">
        <v>79.384699999999995</v>
      </c>
      <c r="CB907" s="11">
        <v>76.386470000000003</v>
      </c>
      <c r="CC907" s="11">
        <v>74.17353</v>
      </c>
      <c r="CD907" s="11">
        <v>72.292349999999999</v>
      </c>
      <c r="CE907" s="11">
        <v>70.671769999999995</v>
      </c>
      <c r="CF907" s="11">
        <v>69.118229999999997</v>
      </c>
      <c r="CG907" s="11">
        <v>416.53230000000002</v>
      </c>
      <c r="CH907" s="11">
        <v>432.95620000000002</v>
      </c>
      <c r="CI907" s="11">
        <v>414.14350000000002</v>
      </c>
      <c r="CJ907" s="11">
        <v>375.88470000000001</v>
      </c>
      <c r="CK907" s="11">
        <v>269.18579999999997</v>
      </c>
      <c r="CL907" s="11">
        <v>164.54650000000001</v>
      </c>
      <c r="CM907" s="11">
        <v>152.1327</v>
      </c>
      <c r="CN907" s="11">
        <v>131.3236</v>
      </c>
      <c r="CO907" s="11">
        <v>160.0479</v>
      </c>
      <c r="CP907" s="11">
        <v>281.16759999999999</v>
      </c>
      <c r="CQ907" s="11">
        <v>358.32760000000002</v>
      </c>
      <c r="CR907" s="11">
        <v>318.08089999999999</v>
      </c>
      <c r="CS907" s="11">
        <v>285.91680000000002</v>
      </c>
      <c r="CT907" s="11">
        <v>283.60969999999998</v>
      </c>
      <c r="CU907" s="11">
        <v>321.63130000000001</v>
      </c>
      <c r="CV907" s="11">
        <v>552.22630000000004</v>
      </c>
      <c r="CW907" s="11">
        <v>518.96379999999999</v>
      </c>
      <c r="CX907" s="11">
        <v>448.27280000000002</v>
      </c>
      <c r="CY907" s="11">
        <v>557.71900000000005</v>
      </c>
      <c r="CZ907" s="11">
        <v>565.33180000000004</v>
      </c>
      <c r="DA907" s="11">
        <v>454.51929999999999</v>
      </c>
      <c r="DB907" s="11">
        <v>469.27140000000003</v>
      </c>
      <c r="DC907" s="11">
        <v>440.85590000000002</v>
      </c>
      <c r="DD907" s="11">
        <v>444.24119999999999</v>
      </c>
      <c r="DE907" s="37">
        <v>507.49959999999999</v>
      </c>
      <c r="DF907" s="11">
        <f t="shared" si="45"/>
        <v>17</v>
      </c>
      <c r="DG907" s="11">
        <f t="shared" si="46"/>
        <v>18</v>
      </c>
      <c r="DH907" s="20">
        <f t="shared" ca="1" si="47"/>
        <v>247.33600000000024</v>
      </c>
      <c r="DI907" s="11">
        <v>0</v>
      </c>
    </row>
    <row r="908" spans="1:113" x14ac:dyDescent="0.25">
      <c r="A908" s="11" t="s">
        <v>57</v>
      </c>
      <c r="B908" s="11" t="s">
        <v>56</v>
      </c>
      <c r="C908" s="11" t="s">
        <v>56</v>
      </c>
      <c r="D908" s="11" t="s">
        <v>56</v>
      </c>
      <c r="E908" s="11" t="s">
        <v>56</v>
      </c>
      <c r="F908" s="11" t="s">
        <v>111</v>
      </c>
      <c r="G908" s="11" t="s">
        <v>174</v>
      </c>
      <c r="H908" s="1">
        <v>42229</v>
      </c>
      <c r="I908" s="11">
        <v>18</v>
      </c>
      <c r="J908" s="11">
        <v>19</v>
      </c>
      <c r="K908" s="11">
        <v>1008.22</v>
      </c>
      <c r="L908" s="11">
        <v>1010.64</v>
      </c>
      <c r="M908" s="11">
        <v>1061.76</v>
      </c>
      <c r="N908" s="11">
        <v>1209</v>
      </c>
      <c r="O908" s="11">
        <v>1235.52</v>
      </c>
      <c r="P908" s="11">
        <v>1263.96</v>
      </c>
      <c r="Q908" s="11">
        <v>1319.18</v>
      </c>
      <c r="R908" s="11">
        <v>1582.42</v>
      </c>
      <c r="S908" s="11">
        <v>1555</v>
      </c>
      <c r="T908" s="11">
        <v>1636.98</v>
      </c>
      <c r="U908" s="11">
        <v>1918.48</v>
      </c>
      <c r="V908" s="11">
        <v>1991.78</v>
      </c>
      <c r="W908" s="11">
        <v>2062.8200000000002</v>
      </c>
      <c r="X908" s="11">
        <v>2075.7399999999998</v>
      </c>
      <c r="Y908" s="11">
        <v>2086.16</v>
      </c>
      <c r="Z908" s="11">
        <v>2087.5</v>
      </c>
      <c r="AA908" s="11">
        <v>2067.54</v>
      </c>
      <c r="AB908" s="11">
        <v>1778.5</v>
      </c>
      <c r="AC908" s="11">
        <v>2025.6</v>
      </c>
      <c r="AD908" s="11">
        <v>1969.12</v>
      </c>
      <c r="AE908" s="11">
        <v>1925.62</v>
      </c>
      <c r="AF908" s="11">
        <v>1464.72</v>
      </c>
      <c r="AG908" s="11">
        <v>1227.82</v>
      </c>
      <c r="AH908" s="11">
        <v>1091.1600000000001</v>
      </c>
      <c r="AI908" s="37">
        <v>1902.05</v>
      </c>
      <c r="AJ908" s="11">
        <v>1038.3820000000001</v>
      </c>
      <c r="AK908" s="11">
        <v>1060.153</v>
      </c>
      <c r="AL908" s="11">
        <v>1101.893</v>
      </c>
      <c r="AM908" s="11">
        <v>1242.52</v>
      </c>
      <c r="AN908" s="11">
        <v>1257.855</v>
      </c>
      <c r="AO908" s="11">
        <v>1296.443</v>
      </c>
      <c r="AP908" s="11">
        <v>1325.558</v>
      </c>
      <c r="AQ908" s="11">
        <v>1547.49</v>
      </c>
      <c r="AR908" s="11">
        <v>1541.71</v>
      </c>
      <c r="AS908" s="11">
        <v>1622.58</v>
      </c>
      <c r="AT908" s="11">
        <v>1902.0039999999999</v>
      </c>
      <c r="AU908" s="11">
        <v>1996.5050000000001</v>
      </c>
      <c r="AV908" s="11">
        <v>2057.3789999999999</v>
      </c>
      <c r="AW908" s="11">
        <v>2076.9859999999999</v>
      </c>
      <c r="AX908" s="11">
        <v>2096.1619999999998</v>
      </c>
      <c r="AY908" s="11">
        <v>2111.5279999999998</v>
      </c>
      <c r="AZ908" s="11">
        <v>2116.1860000000001</v>
      </c>
      <c r="BA908" s="11">
        <v>2018.615</v>
      </c>
      <c r="BB908" s="11">
        <v>2097.5540000000001</v>
      </c>
      <c r="BC908" s="11">
        <v>1964.5609999999999</v>
      </c>
      <c r="BD908" s="11">
        <v>1897.6410000000001</v>
      </c>
      <c r="BE908" s="11">
        <v>1467.5730000000001</v>
      </c>
      <c r="BF908" s="11">
        <v>1234.7049999999999</v>
      </c>
      <c r="BG908" s="11">
        <v>1092.5319999999999</v>
      </c>
      <c r="BH908" s="37">
        <v>2051.8449999999998</v>
      </c>
      <c r="BI908" s="11">
        <v>71.665260000000004</v>
      </c>
      <c r="BJ908" s="11">
        <v>70.458950000000002</v>
      </c>
      <c r="BK908" s="11">
        <v>69.547370000000001</v>
      </c>
      <c r="BL908" s="11">
        <v>68.734210000000004</v>
      </c>
      <c r="BM908" s="11">
        <v>67.934209999999993</v>
      </c>
      <c r="BN908" s="11">
        <v>66.676839999999999</v>
      </c>
      <c r="BO908" s="11">
        <v>66.637370000000004</v>
      </c>
      <c r="BP908" s="11">
        <v>69.39</v>
      </c>
      <c r="BQ908" s="11">
        <v>74.03</v>
      </c>
      <c r="BR908" s="11">
        <v>79.078950000000006</v>
      </c>
      <c r="BS908" s="11">
        <v>83.55789</v>
      </c>
      <c r="BT908" s="11">
        <v>87.657899999999998</v>
      </c>
      <c r="BU908" s="11">
        <v>90.042109999999994</v>
      </c>
      <c r="BV908" s="11">
        <v>91.263149999999996</v>
      </c>
      <c r="BW908" s="11">
        <v>91.910520000000005</v>
      </c>
      <c r="BX908" s="11">
        <v>93.526309999999995</v>
      </c>
      <c r="BY908" s="11">
        <v>93.278949999999995</v>
      </c>
      <c r="BZ908" s="11">
        <v>92.184209999999993</v>
      </c>
      <c r="CA908" s="11">
        <v>89.531580000000005</v>
      </c>
      <c r="CB908" s="11">
        <v>85.673680000000004</v>
      </c>
      <c r="CC908" s="11">
        <v>81.910520000000005</v>
      </c>
      <c r="CD908" s="11">
        <v>79.666839999999993</v>
      </c>
      <c r="CE908" s="11">
        <v>77.623159999999999</v>
      </c>
      <c r="CF908" s="11">
        <v>75.912099999999995</v>
      </c>
      <c r="CG908" s="11">
        <v>529.34929999999997</v>
      </c>
      <c r="CH908" s="11">
        <v>538.97460000000001</v>
      </c>
      <c r="CI908" s="11">
        <v>511.40100000000001</v>
      </c>
      <c r="CJ908" s="11">
        <v>451.16829999999999</v>
      </c>
      <c r="CK908" s="11">
        <v>317.9948</v>
      </c>
      <c r="CL908" s="11">
        <v>220.96350000000001</v>
      </c>
      <c r="CM908" s="11">
        <v>148.5548</v>
      </c>
      <c r="CN908" s="11">
        <v>150.70650000000001</v>
      </c>
      <c r="CO908" s="11">
        <v>187.75980000000001</v>
      </c>
      <c r="CP908" s="11">
        <v>324.47230000000002</v>
      </c>
      <c r="CQ908" s="11">
        <v>426.46280000000002</v>
      </c>
      <c r="CR908" s="11">
        <v>410.67</v>
      </c>
      <c r="CS908" s="11">
        <v>389.1515</v>
      </c>
      <c r="CT908" s="11">
        <v>389.89460000000003</v>
      </c>
      <c r="CU908" s="11">
        <v>453.50619999999998</v>
      </c>
      <c r="CV908" s="11">
        <v>629.29560000000004</v>
      </c>
      <c r="CW908" s="11">
        <v>755.38559999999995</v>
      </c>
      <c r="CX908" s="11">
        <v>782.80259999999998</v>
      </c>
      <c r="CY908" s="11">
        <v>635.43939999999998</v>
      </c>
      <c r="CZ908" s="11">
        <v>594.86199999999997</v>
      </c>
      <c r="DA908" s="11">
        <v>591.47709999999995</v>
      </c>
      <c r="DB908" s="11">
        <v>627.68539999999996</v>
      </c>
      <c r="DC908" s="11">
        <v>611.01329999999996</v>
      </c>
      <c r="DD908" s="11">
        <v>635.99130000000002</v>
      </c>
      <c r="DE908" s="37">
        <v>762.71010000000001</v>
      </c>
      <c r="DF908" s="11">
        <f t="shared" si="45"/>
        <v>18</v>
      </c>
      <c r="DG908" s="11">
        <f t="shared" si="46"/>
        <v>19</v>
      </c>
      <c r="DH908" s="20">
        <f t="shared" ca="1" si="47"/>
        <v>156.03449999999998</v>
      </c>
      <c r="DI908" s="11">
        <v>0</v>
      </c>
    </row>
    <row r="909" spans="1:113" x14ac:dyDescent="0.25">
      <c r="A909" s="11" t="s">
        <v>57</v>
      </c>
      <c r="B909" s="11" t="s">
        <v>56</v>
      </c>
      <c r="C909" s="11" t="s">
        <v>56</v>
      </c>
      <c r="D909" s="11" t="s">
        <v>56</v>
      </c>
      <c r="E909" s="11" t="s">
        <v>56</v>
      </c>
      <c r="F909" s="11" t="s">
        <v>111</v>
      </c>
      <c r="G909" s="11" t="s">
        <v>174</v>
      </c>
      <c r="H909" s="1">
        <v>42230</v>
      </c>
      <c r="I909" s="11">
        <v>17</v>
      </c>
      <c r="J909" s="11">
        <v>18</v>
      </c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J909" s="11"/>
      <c r="AK909" s="11"/>
      <c r="AL909" s="11"/>
      <c r="AM909" s="11"/>
      <c r="AN909" s="11"/>
      <c r="AO909" s="11"/>
      <c r="AP909" s="11"/>
      <c r="AQ909" s="11"/>
      <c r="AR909" s="11"/>
      <c r="AS909" s="11"/>
      <c r="AT909" s="11"/>
      <c r="AU909" s="11"/>
      <c r="AV909" s="11"/>
      <c r="AW909" s="11"/>
      <c r="AX909" s="11"/>
      <c r="AY909" s="11"/>
      <c r="AZ909" s="11"/>
      <c r="BA909" s="11"/>
      <c r="BB909" s="11"/>
      <c r="BC909" s="11"/>
      <c r="BD909" s="11"/>
      <c r="BE909" s="11"/>
      <c r="BF909" s="11"/>
      <c r="BG909" s="11"/>
      <c r="BI909" s="11"/>
      <c r="BJ909" s="11"/>
      <c r="BK909" s="11"/>
      <c r="BL909" s="11"/>
      <c r="BM909" s="11"/>
      <c r="BN909" s="11"/>
      <c r="BO909" s="11"/>
      <c r="BP909" s="11"/>
      <c r="BQ909" s="11"/>
      <c r="BR909" s="11"/>
      <c r="BS909" s="11"/>
      <c r="BT909" s="11"/>
      <c r="BU909" s="11"/>
      <c r="BV909" s="11"/>
      <c r="BW909" s="11"/>
      <c r="BX909" s="11"/>
      <c r="BY909" s="11"/>
      <c r="BZ909" s="11"/>
      <c r="CA909" s="11"/>
      <c r="CB909" s="11"/>
      <c r="CC909" s="11"/>
      <c r="CD909" s="11"/>
      <c r="CE909" s="11"/>
      <c r="CF909" s="11"/>
      <c r="CG909" s="11"/>
      <c r="CH909" s="11"/>
      <c r="CI909" s="11"/>
      <c r="CJ909" s="11"/>
      <c r="CK909" s="11"/>
      <c r="CL909" s="11"/>
      <c r="CM909" s="11"/>
      <c r="CN909" s="11"/>
      <c r="CO909" s="11"/>
      <c r="CP909" s="11"/>
      <c r="CQ909" s="11"/>
      <c r="CR909" s="11"/>
      <c r="CS909" s="11"/>
      <c r="CT909" s="11"/>
      <c r="CU909" s="11"/>
      <c r="CV909" s="11"/>
      <c r="CW909" s="11"/>
      <c r="CX909" s="11"/>
      <c r="CY909" s="11"/>
      <c r="CZ909" s="11"/>
      <c r="DA909" s="11"/>
      <c r="DB909" s="11"/>
      <c r="DC909" s="11"/>
      <c r="DD909" s="11"/>
      <c r="DF909" s="11">
        <f t="shared" si="45"/>
        <v>17</v>
      </c>
      <c r="DG909" s="11">
        <f t="shared" si="46"/>
        <v>18</v>
      </c>
      <c r="DH909" s="20">
        <f t="shared" ca="1" si="47"/>
        <v>0</v>
      </c>
      <c r="DI909" s="11">
        <v>1</v>
      </c>
    </row>
    <row r="910" spans="1:113" x14ac:dyDescent="0.25">
      <c r="A910" s="11" t="s">
        <v>57</v>
      </c>
      <c r="B910" s="11" t="s">
        <v>56</v>
      </c>
      <c r="C910" s="11" t="s">
        <v>56</v>
      </c>
      <c r="D910" s="11" t="s">
        <v>56</v>
      </c>
      <c r="E910" s="11" t="s">
        <v>56</v>
      </c>
      <c r="F910" s="11" t="s">
        <v>111</v>
      </c>
      <c r="G910" s="11" t="s">
        <v>174</v>
      </c>
      <c r="H910" s="1">
        <v>42230</v>
      </c>
      <c r="I910" s="11">
        <v>18</v>
      </c>
      <c r="J910" s="11">
        <v>18</v>
      </c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J910" s="11"/>
      <c r="AK910" s="11"/>
      <c r="AL910" s="11"/>
      <c r="AM910" s="11"/>
      <c r="AN910" s="11"/>
      <c r="AO910" s="11"/>
      <c r="AP910" s="11"/>
      <c r="AQ910" s="11"/>
      <c r="AR910" s="11"/>
      <c r="AS910" s="11"/>
      <c r="AT910" s="11"/>
      <c r="AU910" s="11"/>
      <c r="AV910" s="11"/>
      <c r="AW910" s="11"/>
      <c r="AX910" s="11"/>
      <c r="AY910" s="11"/>
      <c r="AZ910" s="11"/>
      <c r="BA910" s="11"/>
      <c r="BB910" s="11"/>
      <c r="BC910" s="11"/>
      <c r="BD910" s="11"/>
      <c r="BE910" s="11"/>
      <c r="BF910" s="11"/>
      <c r="BG910" s="11"/>
      <c r="BI910" s="11"/>
      <c r="BJ910" s="11"/>
      <c r="BK910" s="11"/>
      <c r="BL910" s="11"/>
      <c r="BM910" s="11"/>
      <c r="BN910" s="11"/>
      <c r="BO910" s="11"/>
      <c r="BP910" s="11"/>
      <c r="BQ910" s="11"/>
      <c r="BR910" s="11"/>
      <c r="BS910" s="11"/>
      <c r="BT910" s="11"/>
      <c r="BU910" s="11"/>
      <c r="BV910" s="11"/>
      <c r="BW910" s="11"/>
      <c r="BX910" s="11"/>
      <c r="BY910" s="11"/>
      <c r="BZ910" s="11"/>
      <c r="CA910" s="11"/>
      <c r="CB910" s="11"/>
      <c r="CC910" s="11"/>
      <c r="CD910" s="11"/>
      <c r="CE910" s="11"/>
      <c r="CF910" s="11"/>
      <c r="CG910" s="11"/>
      <c r="CH910" s="11"/>
      <c r="CI910" s="11"/>
      <c r="CJ910" s="11"/>
      <c r="CK910" s="11"/>
      <c r="CL910" s="11"/>
      <c r="CM910" s="11"/>
      <c r="CN910" s="11"/>
      <c r="CO910" s="11"/>
      <c r="CP910" s="11"/>
      <c r="CQ910" s="11"/>
      <c r="CR910" s="11"/>
      <c r="CS910" s="11"/>
      <c r="CT910" s="11"/>
      <c r="CU910" s="11"/>
      <c r="CV910" s="11"/>
      <c r="CW910" s="11"/>
      <c r="CX910" s="11"/>
      <c r="CY910" s="11"/>
      <c r="CZ910" s="11"/>
      <c r="DA910" s="11"/>
      <c r="DB910" s="11"/>
      <c r="DC910" s="11"/>
      <c r="DD910" s="11"/>
      <c r="DF910" s="11">
        <f t="shared" si="45"/>
        <v>18</v>
      </c>
      <c r="DG910" s="11">
        <f t="shared" si="46"/>
        <v>18</v>
      </c>
      <c r="DH910" s="20">
        <f t="shared" ca="1" si="47"/>
        <v>0</v>
      </c>
      <c r="DI910" s="11">
        <v>1</v>
      </c>
    </row>
    <row r="911" spans="1:113" x14ac:dyDescent="0.25">
      <c r="A911" s="11" t="s">
        <v>57</v>
      </c>
      <c r="B911" s="11" t="s">
        <v>56</v>
      </c>
      <c r="C911" s="11" t="s">
        <v>56</v>
      </c>
      <c r="D911" s="11" t="s">
        <v>56</v>
      </c>
      <c r="E911" s="11" t="s">
        <v>56</v>
      </c>
      <c r="F911" s="11" t="s">
        <v>111</v>
      </c>
      <c r="G911" s="11" t="s">
        <v>174</v>
      </c>
      <c r="H911" s="1">
        <v>42233</v>
      </c>
      <c r="I911" s="11">
        <v>17</v>
      </c>
      <c r="J911" s="11">
        <v>17</v>
      </c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J911" s="11"/>
      <c r="AK911" s="11"/>
      <c r="AL911" s="11"/>
      <c r="AM911" s="11"/>
      <c r="AN911" s="11"/>
      <c r="AO911" s="11"/>
      <c r="AP911" s="11"/>
      <c r="AQ911" s="11"/>
      <c r="AR911" s="11"/>
      <c r="AS911" s="11"/>
      <c r="AT911" s="11"/>
      <c r="AU911" s="11"/>
      <c r="AV911" s="11"/>
      <c r="AW911" s="11"/>
      <c r="AX911" s="11"/>
      <c r="AY911" s="11"/>
      <c r="AZ911" s="11"/>
      <c r="BA911" s="11"/>
      <c r="BB911" s="11"/>
      <c r="BC911" s="11"/>
      <c r="BD911" s="11"/>
      <c r="BE911" s="11"/>
      <c r="BF911" s="11"/>
      <c r="BG911" s="11"/>
      <c r="BI911" s="11"/>
      <c r="BJ911" s="11"/>
      <c r="BK911" s="11"/>
      <c r="BL911" s="11"/>
      <c r="BM911" s="11"/>
      <c r="BN911" s="11"/>
      <c r="BO911" s="11"/>
      <c r="BP911" s="11"/>
      <c r="BQ911" s="11"/>
      <c r="BR911" s="11"/>
      <c r="BS911" s="11"/>
      <c r="BT911" s="11"/>
      <c r="BU911" s="11"/>
      <c r="BV911" s="11"/>
      <c r="BW911" s="11"/>
      <c r="BX911" s="11"/>
      <c r="BY911" s="11"/>
      <c r="BZ911" s="11"/>
      <c r="CA911" s="11"/>
      <c r="CB911" s="11"/>
      <c r="CC911" s="11"/>
      <c r="CD911" s="11"/>
      <c r="CE911" s="11"/>
      <c r="CF911" s="11"/>
      <c r="CG911" s="11"/>
      <c r="CH911" s="11"/>
      <c r="CI911" s="11"/>
      <c r="CJ911" s="11"/>
      <c r="CK911" s="11"/>
      <c r="CL911" s="11"/>
      <c r="CM911" s="11"/>
      <c r="CN911" s="11"/>
      <c r="CO911" s="11"/>
      <c r="CP911" s="11"/>
      <c r="CQ911" s="11"/>
      <c r="CR911" s="11"/>
      <c r="CS911" s="11"/>
      <c r="CT911" s="11"/>
      <c r="CU911" s="11"/>
      <c r="CV911" s="11"/>
      <c r="CW911" s="11"/>
      <c r="CX911" s="11"/>
      <c r="CY911" s="11"/>
      <c r="CZ911" s="11"/>
      <c r="DA911" s="11"/>
      <c r="DB911" s="11"/>
      <c r="DC911" s="11"/>
      <c r="DD911" s="11"/>
      <c r="DF911" s="11">
        <f t="shared" si="45"/>
        <v>17</v>
      </c>
      <c r="DG911" s="11">
        <f t="shared" si="46"/>
        <v>17</v>
      </c>
      <c r="DH911" s="20">
        <f t="shared" ca="1" si="47"/>
        <v>0</v>
      </c>
      <c r="DI911" s="11">
        <v>1</v>
      </c>
    </row>
    <row r="912" spans="1:113" x14ac:dyDescent="0.25">
      <c r="A912" s="11" t="s">
        <v>57</v>
      </c>
      <c r="B912" s="11" t="s">
        <v>56</v>
      </c>
      <c r="C912" s="11" t="s">
        <v>56</v>
      </c>
      <c r="D912" s="11" t="s">
        <v>56</v>
      </c>
      <c r="E912" s="11" t="s">
        <v>56</v>
      </c>
      <c r="F912" s="11" t="s">
        <v>111</v>
      </c>
      <c r="G912" s="11" t="s">
        <v>174</v>
      </c>
      <c r="H912" s="1">
        <v>42233</v>
      </c>
      <c r="I912" s="11">
        <v>17</v>
      </c>
      <c r="J912" s="11">
        <v>18</v>
      </c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J912" s="11"/>
      <c r="AK912" s="11"/>
      <c r="AL912" s="11"/>
      <c r="AM912" s="11"/>
      <c r="AN912" s="11"/>
      <c r="AO912" s="11"/>
      <c r="AP912" s="11"/>
      <c r="AQ912" s="11"/>
      <c r="AR912" s="11"/>
      <c r="AS912" s="11"/>
      <c r="AT912" s="11"/>
      <c r="AU912" s="11"/>
      <c r="AV912" s="11"/>
      <c r="AW912" s="11"/>
      <c r="AX912" s="11"/>
      <c r="AY912" s="11"/>
      <c r="AZ912" s="11"/>
      <c r="BA912" s="11"/>
      <c r="BB912" s="11"/>
      <c r="BC912" s="11"/>
      <c r="BD912" s="11"/>
      <c r="BE912" s="11"/>
      <c r="BF912" s="11"/>
      <c r="BG912" s="11"/>
      <c r="BI912" s="11"/>
      <c r="BJ912" s="11"/>
      <c r="BK912" s="11"/>
      <c r="BL912" s="11"/>
      <c r="BM912" s="11"/>
      <c r="BN912" s="11"/>
      <c r="BO912" s="11"/>
      <c r="BP912" s="11"/>
      <c r="BQ912" s="11"/>
      <c r="BR912" s="11"/>
      <c r="BS912" s="11"/>
      <c r="BT912" s="11"/>
      <c r="BU912" s="11"/>
      <c r="BV912" s="11"/>
      <c r="BW912" s="11"/>
      <c r="BX912" s="11"/>
      <c r="BY912" s="11"/>
      <c r="BZ912" s="11"/>
      <c r="CA912" s="11"/>
      <c r="CB912" s="11"/>
      <c r="CC912" s="11"/>
      <c r="CD912" s="11"/>
      <c r="CE912" s="11"/>
      <c r="CF912" s="11"/>
      <c r="CG912" s="11"/>
      <c r="CH912" s="11"/>
      <c r="CI912" s="11"/>
      <c r="CJ912" s="11"/>
      <c r="CK912" s="11"/>
      <c r="CL912" s="11"/>
      <c r="CM912" s="11"/>
      <c r="CN912" s="11"/>
      <c r="CO912" s="11"/>
      <c r="CP912" s="11"/>
      <c r="CQ912" s="11"/>
      <c r="CR912" s="11"/>
      <c r="CS912" s="11"/>
      <c r="CT912" s="11"/>
      <c r="CU912" s="11"/>
      <c r="CV912" s="11"/>
      <c r="CW912" s="11"/>
      <c r="CX912" s="11"/>
      <c r="CY912" s="11"/>
      <c r="CZ912" s="11"/>
      <c r="DA912" s="11"/>
      <c r="DB912" s="11"/>
      <c r="DC912" s="11"/>
      <c r="DD912" s="11"/>
      <c r="DF912" s="11">
        <f t="shared" si="45"/>
        <v>17</v>
      </c>
      <c r="DG912" s="11">
        <f t="shared" si="46"/>
        <v>18</v>
      </c>
      <c r="DH912" s="20">
        <f t="shared" ca="1" si="47"/>
        <v>0</v>
      </c>
      <c r="DI912" s="11">
        <v>1</v>
      </c>
    </row>
    <row r="913" spans="1:113" x14ac:dyDescent="0.25">
      <c r="A913" s="11" t="s">
        <v>57</v>
      </c>
      <c r="B913" s="11" t="s">
        <v>56</v>
      </c>
      <c r="C913" s="11" t="s">
        <v>56</v>
      </c>
      <c r="D913" s="11" t="s">
        <v>56</v>
      </c>
      <c r="E913" s="11" t="s">
        <v>56</v>
      </c>
      <c r="F913" s="11" t="s">
        <v>111</v>
      </c>
      <c r="G913" s="11" t="s">
        <v>174</v>
      </c>
      <c r="H913" s="1">
        <v>42242</v>
      </c>
      <c r="I913" s="11">
        <v>16</v>
      </c>
      <c r="J913" s="11">
        <v>19</v>
      </c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J913" s="11"/>
      <c r="AK913" s="11"/>
      <c r="AL913" s="11"/>
      <c r="AM913" s="11"/>
      <c r="AN913" s="11"/>
      <c r="AO913" s="11"/>
      <c r="AP913" s="11"/>
      <c r="AQ913" s="11"/>
      <c r="AR913" s="11"/>
      <c r="AS913" s="11"/>
      <c r="AT913" s="11"/>
      <c r="AU913" s="11"/>
      <c r="AV913" s="11"/>
      <c r="AW913" s="11"/>
      <c r="AX913" s="11"/>
      <c r="AY913" s="11"/>
      <c r="AZ913" s="11"/>
      <c r="BA913" s="11"/>
      <c r="BB913" s="11"/>
      <c r="BC913" s="11"/>
      <c r="BD913" s="11"/>
      <c r="BE913" s="11"/>
      <c r="BF913" s="11"/>
      <c r="BG913" s="11"/>
      <c r="BI913" s="11"/>
      <c r="BJ913" s="11"/>
      <c r="BK913" s="11"/>
      <c r="BL913" s="11"/>
      <c r="BM913" s="11"/>
      <c r="BN913" s="11"/>
      <c r="BO913" s="11"/>
      <c r="BP913" s="11"/>
      <c r="BQ913" s="11"/>
      <c r="BR913" s="11"/>
      <c r="BS913" s="11"/>
      <c r="BT913" s="11"/>
      <c r="BU913" s="11"/>
      <c r="BV913" s="11"/>
      <c r="BW913" s="11"/>
      <c r="BX913" s="11"/>
      <c r="BY913" s="11"/>
      <c r="BZ913" s="11"/>
      <c r="CA913" s="11"/>
      <c r="CB913" s="11"/>
      <c r="CC913" s="11"/>
      <c r="CD913" s="11"/>
      <c r="CE913" s="11"/>
      <c r="CF913" s="11"/>
      <c r="CG913" s="11"/>
      <c r="CH913" s="11"/>
      <c r="CI913" s="11"/>
      <c r="CJ913" s="11"/>
      <c r="CK913" s="11"/>
      <c r="CL913" s="11"/>
      <c r="CM913" s="11"/>
      <c r="CN913" s="11"/>
      <c r="CO913" s="11"/>
      <c r="CP913" s="11"/>
      <c r="CQ913" s="11"/>
      <c r="CR913" s="11"/>
      <c r="CS913" s="11"/>
      <c r="CT913" s="11"/>
      <c r="CU913" s="11"/>
      <c r="CV913" s="11"/>
      <c r="CW913" s="11"/>
      <c r="CX913" s="11"/>
      <c r="CY913" s="11"/>
      <c r="CZ913" s="11"/>
      <c r="DA913" s="11"/>
      <c r="DB913" s="11"/>
      <c r="DC913" s="11"/>
      <c r="DD913" s="11"/>
      <c r="DF913" s="11">
        <f t="shared" si="45"/>
        <v>16</v>
      </c>
      <c r="DG913" s="11">
        <f t="shared" si="46"/>
        <v>19</v>
      </c>
      <c r="DH913" s="20">
        <f t="shared" ca="1" si="47"/>
        <v>0</v>
      </c>
      <c r="DI913" s="11">
        <v>1</v>
      </c>
    </row>
    <row r="914" spans="1:113" x14ac:dyDescent="0.25">
      <c r="A914" s="11" t="s">
        <v>57</v>
      </c>
      <c r="B914" s="11" t="s">
        <v>56</v>
      </c>
      <c r="C914" s="11" t="s">
        <v>56</v>
      </c>
      <c r="D914" s="11" t="s">
        <v>56</v>
      </c>
      <c r="E914" s="11" t="s">
        <v>56</v>
      </c>
      <c r="F914" s="11" t="s">
        <v>111</v>
      </c>
      <c r="G914" s="11" t="s">
        <v>174</v>
      </c>
      <c r="H914" s="1">
        <v>42242</v>
      </c>
      <c r="I914" s="11">
        <v>17</v>
      </c>
      <c r="J914" s="11">
        <v>19</v>
      </c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J914" s="11"/>
      <c r="AK914" s="11"/>
      <c r="AL914" s="11"/>
      <c r="AM914" s="11"/>
      <c r="AN914" s="11"/>
      <c r="AO914" s="11"/>
      <c r="AP914" s="11"/>
      <c r="AQ914" s="11"/>
      <c r="AR914" s="11"/>
      <c r="AS914" s="11"/>
      <c r="AT914" s="11"/>
      <c r="AU914" s="11"/>
      <c r="AV914" s="11"/>
      <c r="AW914" s="11"/>
      <c r="AX914" s="11"/>
      <c r="AY914" s="11"/>
      <c r="AZ914" s="11"/>
      <c r="BA914" s="11"/>
      <c r="BB914" s="11"/>
      <c r="BC914" s="11"/>
      <c r="BD914" s="11"/>
      <c r="BE914" s="11"/>
      <c r="BF914" s="11"/>
      <c r="BG914" s="11"/>
      <c r="BI914" s="11"/>
      <c r="BJ914" s="11"/>
      <c r="BK914" s="11"/>
      <c r="BL914" s="11"/>
      <c r="BM914" s="11"/>
      <c r="BN914" s="11"/>
      <c r="BO914" s="11"/>
      <c r="BP914" s="11"/>
      <c r="BQ914" s="11"/>
      <c r="BR914" s="11"/>
      <c r="BS914" s="11"/>
      <c r="BT914" s="11"/>
      <c r="BU914" s="11"/>
      <c r="BV914" s="11"/>
      <c r="BW914" s="11"/>
      <c r="BX914" s="11"/>
      <c r="BY914" s="11"/>
      <c r="BZ914" s="11"/>
      <c r="CA914" s="11"/>
      <c r="CB914" s="11"/>
      <c r="CC914" s="11"/>
      <c r="CD914" s="11"/>
      <c r="CE914" s="11"/>
      <c r="CF914" s="11"/>
      <c r="CG914" s="11"/>
      <c r="CH914" s="11"/>
      <c r="CI914" s="11"/>
      <c r="CJ914" s="11"/>
      <c r="CK914" s="11"/>
      <c r="CL914" s="11"/>
      <c r="CM914" s="11"/>
      <c r="CN914" s="11"/>
      <c r="CO914" s="11"/>
      <c r="CP914" s="11"/>
      <c r="CQ914" s="11"/>
      <c r="CR914" s="11"/>
      <c r="CS914" s="11"/>
      <c r="CT914" s="11"/>
      <c r="CU914" s="11"/>
      <c r="CV914" s="11"/>
      <c r="CW914" s="11"/>
      <c r="CX914" s="11"/>
      <c r="CY914" s="11"/>
      <c r="CZ914" s="11"/>
      <c r="DA914" s="11"/>
      <c r="DB914" s="11"/>
      <c r="DC914" s="11"/>
      <c r="DD914" s="11"/>
      <c r="DF914" s="11">
        <f t="shared" si="45"/>
        <v>17</v>
      </c>
      <c r="DG914" s="11">
        <f t="shared" si="46"/>
        <v>19</v>
      </c>
      <c r="DH914" s="20">
        <f t="shared" ca="1" si="47"/>
        <v>0</v>
      </c>
      <c r="DI914" s="11">
        <v>1</v>
      </c>
    </row>
    <row r="915" spans="1:113" x14ac:dyDescent="0.25">
      <c r="A915" s="11" t="s">
        <v>57</v>
      </c>
      <c r="B915" s="11" t="s">
        <v>56</v>
      </c>
      <c r="C915" s="11" t="s">
        <v>56</v>
      </c>
      <c r="D915" s="11" t="s">
        <v>56</v>
      </c>
      <c r="E915" s="11" t="s">
        <v>56</v>
      </c>
      <c r="F915" s="11" t="s">
        <v>111</v>
      </c>
      <c r="G915" s="11" t="s">
        <v>174</v>
      </c>
      <c r="H915" s="1">
        <v>42243</v>
      </c>
      <c r="I915" s="11">
        <v>18</v>
      </c>
      <c r="J915" s="11">
        <v>19</v>
      </c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J915" s="11"/>
      <c r="AK915" s="11"/>
      <c r="AL915" s="11"/>
      <c r="AM915" s="11"/>
      <c r="AN915" s="11"/>
      <c r="AO915" s="11"/>
      <c r="AP915" s="11"/>
      <c r="AQ915" s="11"/>
      <c r="AR915" s="11"/>
      <c r="AS915" s="11"/>
      <c r="AT915" s="11"/>
      <c r="AU915" s="11"/>
      <c r="AV915" s="11"/>
      <c r="AW915" s="11"/>
      <c r="AX915" s="11"/>
      <c r="AY915" s="11"/>
      <c r="AZ915" s="11"/>
      <c r="BA915" s="11"/>
      <c r="BB915" s="11"/>
      <c r="BC915" s="11"/>
      <c r="BD915" s="11"/>
      <c r="BE915" s="11"/>
      <c r="BF915" s="11"/>
      <c r="BG915" s="11"/>
      <c r="BI915" s="11"/>
      <c r="BJ915" s="11"/>
      <c r="BK915" s="11"/>
      <c r="BL915" s="11"/>
      <c r="BM915" s="11"/>
      <c r="BN915" s="11"/>
      <c r="BO915" s="11"/>
      <c r="BP915" s="11"/>
      <c r="BQ915" s="11"/>
      <c r="BR915" s="11"/>
      <c r="BS915" s="11"/>
      <c r="BT915" s="11"/>
      <c r="BU915" s="11"/>
      <c r="BV915" s="11"/>
      <c r="BW915" s="11"/>
      <c r="BX915" s="11"/>
      <c r="BY915" s="11"/>
      <c r="BZ915" s="11"/>
      <c r="CA915" s="11"/>
      <c r="CB915" s="11"/>
      <c r="CC915" s="11"/>
      <c r="CD915" s="11"/>
      <c r="CE915" s="11"/>
      <c r="CF915" s="11"/>
      <c r="CG915" s="11"/>
      <c r="CH915" s="11"/>
      <c r="CI915" s="11"/>
      <c r="CJ915" s="11"/>
      <c r="CK915" s="11"/>
      <c r="CL915" s="11"/>
      <c r="CM915" s="11"/>
      <c r="CN915" s="11"/>
      <c r="CO915" s="11"/>
      <c r="CP915" s="11"/>
      <c r="CQ915" s="11"/>
      <c r="CR915" s="11"/>
      <c r="CS915" s="11"/>
      <c r="CT915" s="11"/>
      <c r="CU915" s="11"/>
      <c r="CV915" s="11"/>
      <c r="CW915" s="11"/>
      <c r="CX915" s="11"/>
      <c r="CY915" s="11"/>
      <c r="CZ915" s="11"/>
      <c r="DA915" s="11"/>
      <c r="DB915" s="11"/>
      <c r="DC915" s="11"/>
      <c r="DD915" s="11"/>
      <c r="DF915" s="11">
        <f t="shared" si="45"/>
        <v>18</v>
      </c>
      <c r="DG915" s="11">
        <f t="shared" si="46"/>
        <v>19</v>
      </c>
      <c r="DH915" s="20">
        <f t="shared" ca="1" si="47"/>
        <v>0</v>
      </c>
      <c r="DI915" s="11">
        <v>1</v>
      </c>
    </row>
    <row r="916" spans="1:113" x14ac:dyDescent="0.25">
      <c r="A916" s="11" t="s">
        <v>57</v>
      </c>
      <c r="B916" s="11" t="s">
        <v>56</v>
      </c>
      <c r="C916" s="11" t="s">
        <v>56</v>
      </c>
      <c r="D916" s="11" t="s">
        <v>56</v>
      </c>
      <c r="E916" s="11" t="s">
        <v>56</v>
      </c>
      <c r="F916" s="11" t="s">
        <v>111</v>
      </c>
      <c r="G916" s="11" t="s">
        <v>174</v>
      </c>
      <c r="H916" s="1">
        <v>42243</v>
      </c>
      <c r="I916" s="11">
        <v>19</v>
      </c>
      <c r="J916" s="11">
        <v>19</v>
      </c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J916" s="11"/>
      <c r="AK916" s="11"/>
      <c r="AL916" s="11"/>
      <c r="AM916" s="11"/>
      <c r="AN916" s="11"/>
      <c r="AO916" s="11"/>
      <c r="AP916" s="11"/>
      <c r="AQ916" s="11"/>
      <c r="AR916" s="11"/>
      <c r="AS916" s="11"/>
      <c r="AT916" s="11"/>
      <c r="AU916" s="11"/>
      <c r="AV916" s="11"/>
      <c r="AW916" s="11"/>
      <c r="AX916" s="11"/>
      <c r="AY916" s="11"/>
      <c r="AZ916" s="11"/>
      <c r="BA916" s="11"/>
      <c r="BB916" s="11"/>
      <c r="BC916" s="11"/>
      <c r="BD916" s="11"/>
      <c r="BE916" s="11"/>
      <c r="BF916" s="11"/>
      <c r="BG916" s="11"/>
      <c r="BI916" s="11"/>
      <c r="BJ916" s="11"/>
      <c r="BK916" s="11"/>
      <c r="BL916" s="11"/>
      <c r="BM916" s="11"/>
      <c r="BN916" s="11"/>
      <c r="BO916" s="11"/>
      <c r="BP916" s="11"/>
      <c r="BQ916" s="11"/>
      <c r="BR916" s="11"/>
      <c r="BS916" s="11"/>
      <c r="BT916" s="11"/>
      <c r="BU916" s="11"/>
      <c r="BV916" s="11"/>
      <c r="BW916" s="11"/>
      <c r="BX916" s="11"/>
      <c r="BY916" s="11"/>
      <c r="BZ916" s="11"/>
      <c r="CA916" s="11"/>
      <c r="CB916" s="11"/>
      <c r="CC916" s="11"/>
      <c r="CD916" s="11"/>
      <c r="CE916" s="11"/>
      <c r="CF916" s="11"/>
      <c r="CG916" s="11"/>
      <c r="CH916" s="11"/>
      <c r="CI916" s="11"/>
      <c r="CJ916" s="11"/>
      <c r="CK916" s="11"/>
      <c r="CL916" s="11"/>
      <c r="CM916" s="11"/>
      <c r="CN916" s="11"/>
      <c r="CO916" s="11"/>
      <c r="CP916" s="11"/>
      <c r="CQ916" s="11"/>
      <c r="CR916" s="11"/>
      <c r="CS916" s="11"/>
      <c r="CT916" s="11"/>
      <c r="CU916" s="11"/>
      <c r="CV916" s="11"/>
      <c r="CW916" s="11"/>
      <c r="CX916" s="11"/>
      <c r="CY916" s="11"/>
      <c r="CZ916" s="11"/>
      <c r="DA916" s="11"/>
      <c r="DB916" s="11"/>
      <c r="DC916" s="11"/>
      <c r="DD916" s="11"/>
      <c r="DF916" s="11">
        <f t="shared" si="45"/>
        <v>19</v>
      </c>
      <c r="DG916" s="11">
        <f t="shared" si="46"/>
        <v>19</v>
      </c>
      <c r="DH916" s="20">
        <f t="shared" ca="1" si="47"/>
        <v>0</v>
      </c>
      <c r="DI916" s="11">
        <v>1</v>
      </c>
    </row>
    <row r="917" spans="1:113" x14ac:dyDescent="0.25">
      <c r="A917" s="11" t="s">
        <v>57</v>
      </c>
      <c r="B917" s="11" t="s">
        <v>56</v>
      </c>
      <c r="C917" s="11" t="s">
        <v>56</v>
      </c>
      <c r="D917" s="11" t="s">
        <v>56</v>
      </c>
      <c r="E917" s="11" t="s">
        <v>56</v>
      </c>
      <c r="F917" s="11" t="s">
        <v>111</v>
      </c>
      <c r="G917" s="11" t="s">
        <v>174</v>
      </c>
      <c r="H917" s="1">
        <v>42244</v>
      </c>
      <c r="I917" s="11">
        <v>17</v>
      </c>
      <c r="J917" s="11">
        <v>19</v>
      </c>
      <c r="K917" s="11">
        <v>1284.48</v>
      </c>
      <c r="L917" s="11">
        <v>1278.6199999999999</v>
      </c>
      <c r="M917" s="11">
        <v>1262.9000000000001</v>
      </c>
      <c r="N917" s="11">
        <v>1248.1199999999999</v>
      </c>
      <c r="O917" s="11">
        <v>1276.0999999999999</v>
      </c>
      <c r="P917" s="11">
        <v>1578</v>
      </c>
      <c r="Q917" s="11">
        <v>1647.22</v>
      </c>
      <c r="R917" s="11">
        <v>1935.12</v>
      </c>
      <c r="S917" s="11">
        <v>1879.22</v>
      </c>
      <c r="T917" s="11">
        <v>1960.1</v>
      </c>
      <c r="U917" s="11">
        <v>2320.44</v>
      </c>
      <c r="V917" s="11">
        <v>2324.06</v>
      </c>
      <c r="W917" s="11">
        <v>2248.94</v>
      </c>
      <c r="X917" s="11">
        <v>2324.48</v>
      </c>
      <c r="Y917" s="11">
        <v>2292.04</v>
      </c>
      <c r="Z917" s="11">
        <v>2229.2600000000002</v>
      </c>
      <c r="AA917" s="11">
        <v>1815.46</v>
      </c>
      <c r="AB917" s="11">
        <v>1959.6</v>
      </c>
      <c r="AC917" s="11">
        <v>2163.5</v>
      </c>
      <c r="AD917" s="11">
        <v>2122.56</v>
      </c>
      <c r="AE917" s="11">
        <v>2073.14</v>
      </c>
      <c r="AF917" s="11">
        <v>1672.24</v>
      </c>
      <c r="AG917" s="11">
        <v>1352.72</v>
      </c>
      <c r="AH917" s="11">
        <v>1155.06</v>
      </c>
      <c r="AI917" s="37">
        <v>1979.52</v>
      </c>
      <c r="AJ917" s="11">
        <v>1308.3499999999999</v>
      </c>
      <c r="AK917" s="11">
        <v>1322.048</v>
      </c>
      <c r="AL917" s="11">
        <v>1298.271</v>
      </c>
      <c r="AM917" s="11">
        <v>1275.7</v>
      </c>
      <c r="AN917" s="11">
        <v>1289.8699999999999</v>
      </c>
      <c r="AO917" s="11">
        <v>1610.0340000000001</v>
      </c>
      <c r="AP917" s="11">
        <v>1663.8389999999999</v>
      </c>
      <c r="AQ917" s="11">
        <v>1905.521</v>
      </c>
      <c r="AR917" s="11">
        <v>1860.0440000000001</v>
      </c>
      <c r="AS917" s="11">
        <v>1944.328</v>
      </c>
      <c r="AT917" s="11">
        <v>2303.5569999999998</v>
      </c>
      <c r="AU917" s="11">
        <v>2330.0419999999999</v>
      </c>
      <c r="AV917" s="11">
        <v>2247.8409999999999</v>
      </c>
      <c r="AW917" s="11">
        <v>2328.556</v>
      </c>
      <c r="AX917" s="11">
        <v>2312.5390000000002</v>
      </c>
      <c r="AY917" s="11">
        <v>2282.319</v>
      </c>
      <c r="AZ917" s="11">
        <v>2110.5419999999999</v>
      </c>
      <c r="BA917" s="11">
        <v>2226.942</v>
      </c>
      <c r="BB917" s="11">
        <v>2227.232</v>
      </c>
      <c r="BC917" s="11">
        <v>2107.2919999999999</v>
      </c>
      <c r="BD917" s="11">
        <v>2033.5050000000001</v>
      </c>
      <c r="BE917" s="11">
        <v>1661.45</v>
      </c>
      <c r="BF917" s="11">
        <v>1352.954</v>
      </c>
      <c r="BG917" s="11">
        <v>1146.2650000000001</v>
      </c>
      <c r="BH917" s="37">
        <v>2152.0520000000001</v>
      </c>
      <c r="BI917" s="11">
        <v>76.461910000000003</v>
      </c>
      <c r="BJ917" s="11">
        <v>75.890479999999997</v>
      </c>
      <c r="BK917" s="11">
        <v>75.228570000000005</v>
      </c>
      <c r="BL917" s="11">
        <v>74.057140000000004</v>
      </c>
      <c r="BM917" s="11">
        <v>73.257140000000007</v>
      </c>
      <c r="BN917" s="11">
        <v>72.495239999999995</v>
      </c>
      <c r="BO917" s="11">
        <v>71.565709999999996</v>
      </c>
      <c r="BP917" s="11">
        <v>74.042850000000001</v>
      </c>
      <c r="BQ917" s="11">
        <v>78.880949999999999</v>
      </c>
      <c r="BR917" s="11">
        <v>84.295240000000007</v>
      </c>
      <c r="BS917" s="11">
        <v>89.157139999999998</v>
      </c>
      <c r="BT917" s="11">
        <v>92.614289999999997</v>
      </c>
      <c r="BU917" s="11">
        <v>95.361909999999995</v>
      </c>
      <c r="BV917" s="11">
        <v>97.019049999999993</v>
      </c>
      <c r="BW917" s="11">
        <v>97.590479999999999</v>
      </c>
      <c r="BX917" s="11">
        <v>97.433329999999998</v>
      </c>
      <c r="BY917" s="11">
        <v>96.690479999999994</v>
      </c>
      <c r="BZ917" s="11">
        <v>95.428569999999993</v>
      </c>
      <c r="CA917" s="11">
        <v>92.742859999999993</v>
      </c>
      <c r="CB917" s="11">
        <v>88.819050000000004</v>
      </c>
      <c r="CC917" s="11">
        <v>85.080960000000005</v>
      </c>
      <c r="CD917" s="11">
        <v>82.861909999999995</v>
      </c>
      <c r="CE917" s="11">
        <v>81.219049999999996</v>
      </c>
      <c r="CF917" s="11">
        <v>80.038089999999997</v>
      </c>
      <c r="CG917" s="11">
        <v>574.10630000000003</v>
      </c>
      <c r="CH917" s="11">
        <v>576.97889999999995</v>
      </c>
      <c r="CI917" s="11">
        <v>548.75509999999997</v>
      </c>
      <c r="CJ917" s="11">
        <v>495.108</v>
      </c>
      <c r="CK917" s="11">
        <v>369.26819999999998</v>
      </c>
      <c r="CL917" s="11">
        <v>255.9949</v>
      </c>
      <c r="CM917" s="11">
        <v>196.59440000000001</v>
      </c>
      <c r="CN917" s="11">
        <v>185.33760000000001</v>
      </c>
      <c r="CO917" s="11">
        <v>216.8468</v>
      </c>
      <c r="CP917" s="11">
        <v>347.589</v>
      </c>
      <c r="CQ917" s="11">
        <v>455.24979999999999</v>
      </c>
      <c r="CR917" s="11">
        <v>440.46949999999998</v>
      </c>
      <c r="CS917" s="11">
        <v>427.7724</v>
      </c>
      <c r="CT917" s="11">
        <v>438.4495</v>
      </c>
      <c r="CU917" s="11">
        <v>513.04629999999997</v>
      </c>
      <c r="CV917" s="11">
        <v>862.68629999999996</v>
      </c>
      <c r="CW917" s="11">
        <v>881.17639999999994</v>
      </c>
      <c r="CX917" s="11">
        <v>763.63239999999996</v>
      </c>
      <c r="CY917" s="11">
        <v>738.94730000000004</v>
      </c>
      <c r="CZ917" s="11">
        <v>692.65499999999997</v>
      </c>
      <c r="DA917" s="11">
        <v>690.36289999999997</v>
      </c>
      <c r="DB917" s="11">
        <v>725.56150000000002</v>
      </c>
      <c r="DC917" s="11">
        <v>690.52430000000004</v>
      </c>
      <c r="DD917" s="11">
        <v>699.44370000000004</v>
      </c>
      <c r="DE917" s="37">
        <v>866.14570000000003</v>
      </c>
      <c r="DF917" s="11">
        <f t="shared" si="45"/>
        <v>17</v>
      </c>
      <c r="DG917" s="11">
        <f t="shared" si="46"/>
        <v>19</v>
      </c>
      <c r="DH917" s="20">
        <f t="shared" ca="1" si="47"/>
        <v>208.71866666666696</v>
      </c>
      <c r="DI917" s="11">
        <v>0</v>
      </c>
    </row>
    <row r="918" spans="1:113" x14ac:dyDescent="0.25">
      <c r="A918" s="11" t="s">
        <v>57</v>
      </c>
      <c r="B918" s="11" t="s">
        <v>56</v>
      </c>
      <c r="C918" s="11" t="s">
        <v>56</v>
      </c>
      <c r="D918" s="11" t="s">
        <v>56</v>
      </c>
      <c r="E918" s="11" t="s">
        <v>56</v>
      </c>
      <c r="F918" s="11" t="s">
        <v>111</v>
      </c>
      <c r="G918" s="11" t="s">
        <v>174</v>
      </c>
      <c r="H918" s="1">
        <v>42244</v>
      </c>
      <c r="I918" s="11">
        <v>18</v>
      </c>
      <c r="J918" s="11">
        <v>19</v>
      </c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J918" s="11"/>
      <c r="AK918" s="11"/>
      <c r="AL918" s="11"/>
      <c r="AM918" s="11"/>
      <c r="AN918" s="11"/>
      <c r="AO918" s="11"/>
      <c r="AP918" s="11"/>
      <c r="AQ918" s="11"/>
      <c r="AR918" s="11"/>
      <c r="AS918" s="11"/>
      <c r="AT918" s="11"/>
      <c r="AU918" s="11"/>
      <c r="AV918" s="11"/>
      <c r="AW918" s="11"/>
      <c r="AX918" s="11"/>
      <c r="AY918" s="11"/>
      <c r="AZ918" s="11"/>
      <c r="BA918" s="11"/>
      <c r="BB918" s="11"/>
      <c r="BC918" s="11"/>
      <c r="BD918" s="11"/>
      <c r="BE918" s="11"/>
      <c r="BF918" s="11"/>
      <c r="BG918" s="11"/>
      <c r="BI918" s="11"/>
      <c r="BJ918" s="11"/>
      <c r="BK918" s="11"/>
      <c r="BL918" s="11"/>
      <c r="BM918" s="11"/>
      <c r="BN918" s="11"/>
      <c r="BO918" s="11"/>
      <c r="BP918" s="11"/>
      <c r="BQ918" s="11"/>
      <c r="BR918" s="11"/>
      <c r="BS918" s="11"/>
      <c r="BT918" s="11"/>
      <c r="BU918" s="11"/>
      <c r="BV918" s="11"/>
      <c r="BW918" s="11"/>
      <c r="BX918" s="11"/>
      <c r="BY918" s="11"/>
      <c r="BZ918" s="11"/>
      <c r="CA918" s="11"/>
      <c r="CB918" s="11"/>
      <c r="CC918" s="11"/>
      <c r="CD918" s="11"/>
      <c r="CE918" s="11"/>
      <c r="CF918" s="11"/>
      <c r="CG918" s="11"/>
      <c r="CH918" s="11"/>
      <c r="CI918" s="11"/>
      <c r="CJ918" s="11"/>
      <c r="CK918" s="11"/>
      <c r="CL918" s="11"/>
      <c r="CM918" s="11"/>
      <c r="CN918" s="11"/>
      <c r="CO918" s="11"/>
      <c r="CP918" s="11"/>
      <c r="CQ918" s="11"/>
      <c r="CR918" s="11"/>
      <c r="CS918" s="11"/>
      <c r="CT918" s="11"/>
      <c r="CU918" s="11"/>
      <c r="CV918" s="11"/>
      <c r="CW918" s="11"/>
      <c r="CX918" s="11"/>
      <c r="CY918" s="11"/>
      <c r="CZ918" s="11"/>
      <c r="DA918" s="11"/>
      <c r="DB918" s="11"/>
      <c r="DC918" s="11"/>
      <c r="DD918" s="11"/>
      <c r="DF918" s="11">
        <f t="shared" si="45"/>
        <v>18</v>
      </c>
      <c r="DG918" s="11">
        <f t="shared" si="46"/>
        <v>19</v>
      </c>
      <c r="DH918" s="20">
        <f t="shared" ca="1" si="47"/>
        <v>0</v>
      </c>
      <c r="DI918" s="11">
        <v>1</v>
      </c>
    </row>
    <row r="919" spans="1:113" x14ac:dyDescent="0.25">
      <c r="A919" s="11" t="s">
        <v>57</v>
      </c>
      <c r="B919" s="11" t="s">
        <v>56</v>
      </c>
      <c r="C919" s="11" t="s">
        <v>56</v>
      </c>
      <c r="D919" s="11" t="s">
        <v>56</v>
      </c>
      <c r="E919" s="11" t="s">
        <v>56</v>
      </c>
      <c r="F919" s="11" t="s">
        <v>111</v>
      </c>
      <c r="G919" s="11" t="s">
        <v>174</v>
      </c>
      <c r="H919" s="1">
        <v>42256</v>
      </c>
      <c r="I919" s="11">
        <v>16</v>
      </c>
      <c r="J919" s="11">
        <v>19</v>
      </c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"/>
      <c r="BD919" s="11"/>
      <c r="BE919" s="11"/>
      <c r="BF919" s="11"/>
      <c r="BG919" s="11"/>
      <c r="BI919" s="11"/>
      <c r="BJ919" s="11"/>
      <c r="BK919" s="11"/>
      <c r="BL919" s="11"/>
      <c r="BM919" s="11"/>
      <c r="BN919" s="11"/>
      <c r="BO919" s="11"/>
      <c r="BP919" s="11"/>
      <c r="BQ919" s="11"/>
      <c r="BR919" s="11"/>
      <c r="BS919" s="11"/>
      <c r="BT919" s="11"/>
      <c r="BU919" s="11"/>
      <c r="BV919" s="11"/>
      <c r="BW919" s="11"/>
      <c r="BX919" s="11"/>
      <c r="BY919" s="11"/>
      <c r="BZ919" s="11"/>
      <c r="CA919" s="11"/>
      <c r="CB919" s="11"/>
      <c r="CC919" s="11"/>
      <c r="CD919" s="11"/>
      <c r="CE919" s="11"/>
      <c r="CF919" s="11"/>
      <c r="CG919" s="11"/>
      <c r="CH919" s="11"/>
      <c r="CI919" s="11"/>
      <c r="CJ919" s="11"/>
      <c r="CK919" s="11"/>
      <c r="CL919" s="11"/>
      <c r="CM919" s="11"/>
      <c r="CN919" s="11"/>
      <c r="CO919" s="11"/>
      <c r="CP919" s="11"/>
      <c r="CQ919" s="11"/>
      <c r="CR919" s="11"/>
      <c r="CS919" s="11"/>
      <c r="CT919" s="11"/>
      <c r="CU919" s="11"/>
      <c r="CV919" s="11"/>
      <c r="CW919" s="11"/>
      <c r="CX919" s="11"/>
      <c r="CY919" s="11"/>
      <c r="CZ919" s="11"/>
      <c r="DA919" s="11"/>
      <c r="DB919" s="11"/>
      <c r="DC919" s="11"/>
      <c r="DD919" s="11"/>
      <c r="DF919" s="11">
        <f t="shared" si="45"/>
        <v>16</v>
      </c>
      <c r="DG919" s="11">
        <f t="shared" si="46"/>
        <v>19</v>
      </c>
      <c r="DH919" s="20">
        <f t="shared" ca="1" si="47"/>
        <v>0</v>
      </c>
      <c r="DI919" s="11">
        <v>1</v>
      </c>
    </row>
    <row r="920" spans="1:113" x14ac:dyDescent="0.25">
      <c r="A920" s="11" t="s">
        <v>57</v>
      </c>
      <c r="B920" s="11" t="s">
        <v>56</v>
      </c>
      <c r="C920" s="11" t="s">
        <v>56</v>
      </c>
      <c r="D920" s="11" t="s">
        <v>56</v>
      </c>
      <c r="E920" s="11" t="s">
        <v>56</v>
      </c>
      <c r="F920" s="11" t="s">
        <v>111</v>
      </c>
      <c r="G920" s="11" t="s">
        <v>174</v>
      </c>
      <c r="H920" s="1">
        <v>42257</v>
      </c>
      <c r="I920" s="11">
        <v>16</v>
      </c>
      <c r="J920" s="11">
        <v>19</v>
      </c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J920" s="11"/>
      <c r="AK920" s="11"/>
      <c r="AL920" s="11"/>
      <c r="AM920" s="11"/>
      <c r="AN920" s="11"/>
      <c r="AO920" s="11"/>
      <c r="AP920" s="11"/>
      <c r="AQ920" s="11"/>
      <c r="AR920" s="11"/>
      <c r="AS920" s="11"/>
      <c r="AT920" s="11"/>
      <c r="AU920" s="11"/>
      <c r="AV920" s="11"/>
      <c r="AW920" s="11"/>
      <c r="AX920" s="11"/>
      <c r="AY920" s="11"/>
      <c r="AZ920" s="11"/>
      <c r="BA920" s="11"/>
      <c r="BB920" s="11"/>
      <c r="BC920" s="11"/>
      <c r="BD920" s="11"/>
      <c r="BE920" s="11"/>
      <c r="BF920" s="11"/>
      <c r="BG920" s="11"/>
      <c r="BI920" s="11"/>
      <c r="BJ920" s="11"/>
      <c r="BK920" s="11"/>
      <c r="BL920" s="11"/>
      <c r="BM920" s="11"/>
      <c r="BN920" s="11"/>
      <c r="BO920" s="11"/>
      <c r="BP920" s="11"/>
      <c r="BQ920" s="11"/>
      <c r="BR920" s="11"/>
      <c r="BS920" s="11"/>
      <c r="BT920" s="11"/>
      <c r="BU920" s="11"/>
      <c r="BV920" s="11"/>
      <c r="BW920" s="11"/>
      <c r="BX920" s="11"/>
      <c r="BY920" s="11"/>
      <c r="BZ920" s="11"/>
      <c r="CA920" s="11"/>
      <c r="CB920" s="11"/>
      <c r="CC920" s="11"/>
      <c r="CD920" s="11"/>
      <c r="CE920" s="11"/>
      <c r="CF920" s="11"/>
      <c r="CG920" s="11"/>
      <c r="CH920" s="11"/>
      <c r="CI920" s="11"/>
      <c r="CJ920" s="11"/>
      <c r="CK920" s="11"/>
      <c r="CL920" s="11"/>
      <c r="CM920" s="11"/>
      <c r="CN920" s="11"/>
      <c r="CO920" s="11"/>
      <c r="CP920" s="11"/>
      <c r="CQ920" s="11"/>
      <c r="CR920" s="11"/>
      <c r="CS920" s="11"/>
      <c r="CT920" s="11"/>
      <c r="CU920" s="11"/>
      <c r="CV920" s="11"/>
      <c r="CW920" s="11"/>
      <c r="CX920" s="11"/>
      <c r="CY920" s="11"/>
      <c r="CZ920" s="11"/>
      <c r="DA920" s="11"/>
      <c r="DB920" s="11"/>
      <c r="DC920" s="11"/>
      <c r="DD920" s="11"/>
      <c r="DF920" s="11">
        <f t="shared" si="45"/>
        <v>16</v>
      </c>
      <c r="DG920" s="11">
        <f t="shared" si="46"/>
        <v>19</v>
      </c>
      <c r="DH920" s="20">
        <f t="shared" ca="1" si="47"/>
        <v>0</v>
      </c>
      <c r="DI920" s="11">
        <v>1</v>
      </c>
    </row>
    <row r="921" spans="1:113" x14ac:dyDescent="0.25">
      <c r="A921" s="11" t="s">
        <v>57</v>
      </c>
      <c r="B921" s="11" t="s">
        <v>56</v>
      </c>
      <c r="C921" s="11" t="s">
        <v>56</v>
      </c>
      <c r="D921" s="11" t="s">
        <v>56</v>
      </c>
      <c r="E921" s="11" t="s">
        <v>56</v>
      </c>
      <c r="F921" s="11" t="s">
        <v>111</v>
      </c>
      <c r="G921" s="11" t="s">
        <v>174</v>
      </c>
      <c r="H921" s="1">
        <v>42258</v>
      </c>
      <c r="I921" s="11">
        <v>15</v>
      </c>
      <c r="J921" s="11">
        <v>18</v>
      </c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J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  <c r="AU921" s="11"/>
      <c r="AV921" s="11"/>
      <c r="AW921" s="11"/>
      <c r="AX921" s="11"/>
      <c r="AY921" s="11"/>
      <c r="AZ921" s="11"/>
      <c r="BA921" s="11"/>
      <c r="BB921" s="11"/>
      <c r="BC921" s="11"/>
      <c r="BD921" s="11"/>
      <c r="BE921" s="11"/>
      <c r="BF921" s="11"/>
      <c r="BG921" s="11"/>
      <c r="BI921" s="11"/>
      <c r="BJ921" s="11"/>
      <c r="BK921" s="11"/>
      <c r="BL921" s="11"/>
      <c r="BM921" s="11"/>
      <c r="BN921" s="11"/>
      <c r="BO921" s="11"/>
      <c r="BP921" s="11"/>
      <c r="BQ921" s="11"/>
      <c r="BR921" s="11"/>
      <c r="BS921" s="11"/>
      <c r="BT921" s="11"/>
      <c r="BU921" s="11"/>
      <c r="BV921" s="11"/>
      <c r="BW921" s="11"/>
      <c r="BX921" s="11"/>
      <c r="BY921" s="11"/>
      <c r="BZ921" s="11"/>
      <c r="CA921" s="11"/>
      <c r="CB921" s="11"/>
      <c r="CC921" s="11"/>
      <c r="CD921" s="11"/>
      <c r="CE921" s="11"/>
      <c r="CF921" s="11"/>
      <c r="CG921" s="11"/>
      <c r="CH921" s="11"/>
      <c r="CI921" s="11"/>
      <c r="CJ921" s="11"/>
      <c r="CK921" s="11"/>
      <c r="CL921" s="11"/>
      <c r="CM921" s="11"/>
      <c r="CN921" s="11"/>
      <c r="CO921" s="11"/>
      <c r="CP921" s="11"/>
      <c r="CQ921" s="11"/>
      <c r="CR921" s="11"/>
      <c r="CS921" s="11"/>
      <c r="CT921" s="11"/>
      <c r="CU921" s="11"/>
      <c r="CV921" s="11"/>
      <c r="CW921" s="11"/>
      <c r="CX921" s="11"/>
      <c r="CY921" s="11"/>
      <c r="CZ921" s="11"/>
      <c r="DA921" s="11"/>
      <c r="DB921" s="11"/>
      <c r="DC921" s="11"/>
      <c r="DD921" s="11"/>
      <c r="DF921" s="11">
        <f t="shared" si="45"/>
        <v>15</v>
      </c>
      <c r="DG921" s="11">
        <f t="shared" si="46"/>
        <v>18</v>
      </c>
      <c r="DH921" s="20">
        <f t="shared" ca="1" si="47"/>
        <v>0</v>
      </c>
      <c r="DI921" s="11">
        <v>1</v>
      </c>
    </row>
    <row r="922" spans="1:113" x14ac:dyDescent="0.25">
      <c r="A922" s="11" t="s">
        <v>57</v>
      </c>
      <c r="B922" s="11" t="s">
        <v>56</v>
      </c>
      <c r="C922" s="11" t="s">
        <v>56</v>
      </c>
      <c r="D922" s="11" t="s">
        <v>56</v>
      </c>
      <c r="E922" s="11" t="s">
        <v>56</v>
      </c>
      <c r="F922" s="11" t="s">
        <v>111</v>
      </c>
      <c r="G922" s="11" t="s">
        <v>174</v>
      </c>
      <c r="H922" s="1">
        <v>42258</v>
      </c>
      <c r="I922" s="11">
        <v>16</v>
      </c>
      <c r="J922" s="11">
        <v>19</v>
      </c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J922" s="11"/>
      <c r="AK922" s="11"/>
      <c r="AL922" s="11"/>
      <c r="AM922" s="11"/>
      <c r="AN922" s="11"/>
      <c r="AO922" s="11"/>
      <c r="AP922" s="11"/>
      <c r="AQ922" s="11"/>
      <c r="AR922" s="11"/>
      <c r="AS922" s="11"/>
      <c r="AT922" s="11"/>
      <c r="AU922" s="11"/>
      <c r="AV922" s="11"/>
      <c r="AW922" s="11"/>
      <c r="AX922" s="11"/>
      <c r="AY922" s="11"/>
      <c r="AZ922" s="11"/>
      <c r="BA922" s="11"/>
      <c r="BB922" s="11"/>
      <c r="BC922" s="11"/>
      <c r="BD922" s="11"/>
      <c r="BE922" s="11"/>
      <c r="BF922" s="11"/>
      <c r="BG922" s="11"/>
      <c r="BI922" s="11"/>
      <c r="BJ922" s="11"/>
      <c r="BK922" s="11"/>
      <c r="BL922" s="11"/>
      <c r="BM922" s="11"/>
      <c r="BN922" s="11"/>
      <c r="BO922" s="11"/>
      <c r="BP922" s="11"/>
      <c r="BQ922" s="11"/>
      <c r="BR922" s="11"/>
      <c r="BS922" s="11"/>
      <c r="BT922" s="11"/>
      <c r="BU922" s="11"/>
      <c r="BV922" s="11"/>
      <c r="BW922" s="11"/>
      <c r="BX922" s="11"/>
      <c r="BY922" s="11"/>
      <c r="BZ922" s="11"/>
      <c r="CA922" s="11"/>
      <c r="CB922" s="11"/>
      <c r="CC922" s="11"/>
      <c r="CD922" s="11"/>
      <c r="CE922" s="11"/>
      <c r="CF922" s="11"/>
      <c r="CG922" s="11"/>
      <c r="CH922" s="11"/>
      <c r="CI922" s="11"/>
      <c r="CJ922" s="11"/>
      <c r="CK922" s="11"/>
      <c r="CL922" s="11"/>
      <c r="CM922" s="11"/>
      <c r="CN922" s="11"/>
      <c r="CO922" s="11"/>
      <c r="CP922" s="11"/>
      <c r="CQ922" s="11"/>
      <c r="CR922" s="11"/>
      <c r="CS922" s="11"/>
      <c r="CT922" s="11"/>
      <c r="CU922" s="11"/>
      <c r="CV922" s="11"/>
      <c r="CW922" s="11"/>
      <c r="CX922" s="11"/>
      <c r="CY922" s="11"/>
      <c r="CZ922" s="11"/>
      <c r="DA922" s="11"/>
      <c r="DB922" s="11"/>
      <c r="DC922" s="11"/>
      <c r="DD922" s="11"/>
      <c r="DF922" s="11">
        <f t="shared" si="45"/>
        <v>16</v>
      </c>
      <c r="DG922" s="11">
        <f t="shared" si="46"/>
        <v>19</v>
      </c>
      <c r="DH922" s="20">
        <f t="shared" ca="1" si="47"/>
        <v>0</v>
      </c>
      <c r="DI922" s="11">
        <v>1</v>
      </c>
    </row>
    <row r="923" spans="1:113" x14ac:dyDescent="0.25">
      <c r="A923" s="11" t="s">
        <v>57</v>
      </c>
      <c r="B923" s="11" t="s">
        <v>56</v>
      </c>
      <c r="C923" s="11" t="s">
        <v>56</v>
      </c>
      <c r="D923" s="11" t="s">
        <v>56</v>
      </c>
      <c r="E923" s="11" t="s">
        <v>56</v>
      </c>
      <c r="F923" s="11" t="s">
        <v>111</v>
      </c>
      <c r="G923" s="11" t="s">
        <v>174</v>
      </c>
      <c r="H923" s="1">
        <v>42268</v>
      </c>
      <c r="I923" s="11">
        <v>16</v>
      </c>
      <c r="J923" s="11">
        <v>19</v>
      </c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  <c r="BD923" s="11"/>
      <c r="BE923" s="11"/>
      <c r="BF923" s="11"/>
      <c r="BG923" s="11"/>
      <c r="BI923" s="11"/>
      <c r="BJ923" s="11"/>
      <c r="BK923" s="11"/>
      <c r="BL923" s="11"/>
      <c r="BM923" s="11"/>
      <c r="BN923" s="11"/>
      <c r="BO923" s="11"/>
      <c r="BP923" s="11"/>
      <c r="BQ923" s="11"/>
      <c r="BR923" s="11"/>
      <c r="BS923" s="11"/>
      <c r="BT923" s="11"/>
      <c r="BU923" s="11"/>
      <c r="BV923" s="11"/>
      <c r="BW923" s="11"/>
      <c r="BX923" s="11"/>
      <c r="BY923" s="11"/>
      <c r="BZ923" s="11"/>
      <c r="CA923" s="11"/>
      <c r="CB923" s="11"/>
      <c r="CC923" s="11"/>
      <c r="CD923" s="11"/>
      <c r="CE923" s="11"/>
      <c r="CF923" s="11"/>
      <c r="CG923" s="11"/>
      <c r="CH923" s="11"/>
      <c r="CI923" s="11"/>
      <c r="CJ923" s="11"/>
      <c r="CK923" s="11"/>
      <c r="CL923" s="11"/>
      <c r="CM923" s="11"/>
      <c r="CN923" s="11"/>
      <c r="CO923" s="11"/>
      <c r="CP923" s="11"/>
      <c r="CQ923" s="11"/>
      <c r="CR923" s="11"/>
      <c r="CS923" s="11"/>
      <c r="CT923" s="11"/>
      <c r="CU923" s="11"/>
      <c r="CV923" s="11"/>
      <c r="CW923" s="11"/>
      <c r="CX923" s="11"/>
      <c r="CY923" s="11"/>
      <c r="CZ923" s="11"/>
      <c r="DA923" s="11"/>
      <c r="DB923" s="11"/>
      <c r="DC923" s="11"/>
      <c r="DD923" s="11"/>
      <c r="DF923" s="11">
        <f t="shared" si="45"/>
        <v>16</v>
      </c>
      <c r="DG923" s="11">
        <f t="shared" si="46"/>
        <v>19</v>
      </c>
      <c r="DH923" s="20">
        <f t="shared" ca="1" si="47"/>
        <v>0</v>
      </c>
      <c r="DI923" s="11">
        <v>1</v>
      </c>
    </row>
    <row r="924" spans="1:113" x14ac:dyDescent="0.25">
      <c r="A924" s="11" t="s">
        <v>57</v>
      </c>
      <c r="B924" s="11" t="s">
        <v>56</v>
      </c>
      <c r="C924" s="11" t="s">
        <v>56</v>
      </c>
      <c r="D924" s="11" t="s">
        <v>56</v>
      </c>
      <c r="E924" s="11" t="s">
        <v>56</v>
      </c>
      <c r="F924" s="11" t="s">
        <v>111</v>
      </c>
      <c r="G924" s="11" t="s">
        <v>174</v>
      </c>
      <c r="H924" s="1">
        <v>42271</v>
      </c>
      <c r="I924" s="11">
        <v>19</v>
      </c>
      <c r="J924" s="11">
        <v>19</v>
      </c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J924" s="11"/>
      <c r="AK924" s="11"/>
      <c r="AL924" s="11"/>
      <c r="AM924" s="11"/>
      <c r="AN924" s="11"/>
      <c r="AO924" s="11"/>
      <c r="AP924" s="11"/>
      <c r="AQ924" s="11"/>
      <c r="AR924" s="11"/>
      <c r="AS924" s="11"/>
      <c r="AT924" s="11"/>
      <c r="AU924" s="11"/>
      <c r="AV924" s="11"/>
      <c r="AW924" s="11"/>
      <c r="AX924" s="11"/>
      <c r="AY924" s="11"/>
      <c r="AZ924" s="11"/>
      <c r="BA924" s="11"/>
      <c r="BB924" s="11"/>
      <c r="BC924" s="11"/>
      <c r="BD924" s="11"/>
      <c r="BE924" s="11"/>
      <c r="BF924" s="11"/>
      <c r="BG924" s="11"/>
      <c r="BI924" s="11"/>
      <c r="BJ924" s="11"/>
      <c r="BK924" s="11"/>
      <c r="BL924" s="11"/>
      <c r="BM924" s="11"/>
      <c r="BN924" s="11"/>
      <c r="BO924" s="11"/>
      <c r="BP924" s="11"/>
      <c r="BQ924" s="11"/>
      <c r="BR924" s="11"/>
      <c r="BS924" s="11"/>
      <c r="BT924" s="11"/>
      <c r="BU924" s="11"/>
      <c r="BV924" s="11"/>
      <c r="BW924" s="11"/>
      <c r="BX924" s="11"/>
      <c r="BY924" s="11"/>
      <c r="BZ924" s="11"/>
      <c r="CA924" s="11"/>
      <c r="CB924" s="11"/>
      <c r="CC924" s="11"/>
      <c r="CD924" s="11"/>
      <c r="CE924" s="11"/>
      <c r="CF924" s="11"/>
      <c r="CG924" s="11"/>
      <c r="CH924" s="11"/>
      <c r="CI924" s="11"/>
      <c r="CJ924" s="11"/>
      <c r="CK924" s="11"/>
      <c r="CL924" s="11"/>
      <c r="CM924" s="11"/>
      <c r="CN924" s="11"/>
      <c r="CO924" s="11"/>
      <c r="CP924" s="11"/>
      <c r="CQ924" s="11"/>
      <c r="CR924" s="11"/>
      <c r="CS924" s="11"/>
      <c r="CT924" s="11"/>
      <c r="CU924" s="11"/>
      <c r="CV924" s="11"/>
      <c r="CW924" s="11"/>
      <c r="CX924" s="11"/>
      <c r="CY924" s="11"/>
      <c r="CZ924" s="11"/>
      <c r="DA924" s="11"/>
      <c r="DB924" s="11"/>
      <c r="DC924" s="11"/>
      <c r="DD924" s="11"/>
      <c r="DF924" s="11">
        <f t="shared" si="45"/>
        <v>19</v>
      </c>
      <c r="DG924" s="11">
        <f t="shared" si="46"/>
        <v>19</v>
      </c>
      <c r="DH924" s="20">
        <f t="shared" ca="1" si="47"/>
        <v>0</v>
      </c>
      <c r="DI924" s="11">
        <v>1</v>
      </c>
    </row>
    <row r="925" spans="1:113" x14ac:dyDescent="0.25">
      <c r="A925" s="11" t="s">
        <v>57</v>
      </c>
      <c r="B925" s="11" t="s">
        <v>56</v>
      </c>
      <c r="C925" s="11" t="s">
        <v>56</v>
      </c>
      <c r="D925" s="11" t="s">
        <v>56</v>
      </c>
      <c r="E925" s="11" t="s">
        <v>56</v>
      </c>
      <c r="F925" s="11" t="s">
        <v>111</v>
      </c>
      <c r="G925" s="11" t="s">
        <v>174</v>
      </c>
      <c r="H925" s="1">
        <v>42272</v>
      </c>
      <c r="I925" s="11">
        <v>18</v>
      </c>
      <c r="J925" s="11">
        <v>19</v>
      </c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"/>
      <c r="BD925" s="11"/>
      <c r="BE925" s="11"/>
      <c r="BF925" s="11"/>
      <c r="BG925" s="11"/>
      <c r="BI925" s="11"/>
      <c r="BJ925" s="11"/>
      <c r="BK925" s="11"/>
      <c r="BL925" s="11"/>
      <c r="BM925" s="11"/>
      <c r="BN925" s="11"/>
      <c r="BO925" s="11"/>
      <c r="BP925" s="11"/>
      <c r="BQ925" s="11"/>
      <c r="BR925" s="11"/>
      <c r="BS925" s="11"/>
      <c r="BT925" s="11"/>
      <c r="BU925" s="11"/>
      <c r="BV925" s="11"/>
      <c r="BW925" s="11"/>
      <c r="BX925" s="11"/>
      <c r="BY925" s="11"/>
      <c r="BZ925" s="11"/>
      <c r="CA925" s="11"/>
      <c r="CB925" s="11"/>
      <c r="CC925" s="11"/>
      <c r="CD925" s="11"/>
      <c r="CE925" s="11"/>
      <c r="CF925" s="11"/>
      <c r="CG925" s="11"/>
      <c r="CH925" s="11"/>
      <c r="CI925" s="11"/>
      <c r="CJ925" s="11"/>
      <c r="CK925" s="11"/>
      <c r="CL925" s="11"/>
      <c r="CM925" s="11"/>
      <c r="CN925" s="11"/>
      <c r="CO925" s="11"/>
      <c r="CP925" s="11"/>
      <c r="CQ925" s="11"/>
      <c r="CR925" s="11"/>
      <c r="CS925" s="11"/>
      <c r="CT925" s="11"/>
      <c r="CU925" s="11"/>
      <c r="CV925" s="11"/>
      <c r="CW925" s="11"/>
      <c r="CX925" s="11"/>
      <c r="CY925" s="11"/>
      <c r="CZ925" s="11"/>
      <c r="DA925" s="11"/>
      <c r="DB925" s="11"/>
      <c r="DC925" s="11"/>
      <c r="DD925" s="11"/>
      <c r="DF925" s="11">
        <f t="shared" si="45"/>
        <v>18</v>
      </c>
      <c r="DG925" s="11">
        <f t="shared" si="46"/>
        <v>19</v>
      </c>
      <c r="DH925" s="20">
        <f t="shared" ca="1" si="47"/>
        <v>0</v>
      </c>
      <c r="DI925" s="11">
        <v>1</v>
      </c>
    </row>
    <row r="926" spans="1:113" x14ac:dyDescent="0.25">
      <c r="A926" s="11" t="s">
        <v>57</v>
      </c>
      <c r="B926" s="11" t="s">
        <v>56</v>
      </c>
      <c r="C926" s="11" t="s">
        <v>56</v>
      </c>
      <c r="D926" s="11" t="s">
        <v>56</v>
      </c>
      <c r="E926" s="11" t="s">
        <v>56</v>
      </c>
      <c r="F926" s="11" t="s">
        <v>111</v>
      </c>
      <c r="G926" s="11" t="s">
        <v>174</v>
      </c>
      <c r="H926" s="1">
        <v>42276</v>
      </c>
      <c r="I926" s="11">
        <v>18</v>
      </c>
      <c r="J926" s="11">
        <v>18</v>
      </c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"/>
      <c r="BD926" s="11"/>
      <c r="BE926" s="11"/>
      <c r="BF926" s="11"/>
      <c r="BG926" s="11"/>
      <c r="BI926" s="11"/>
      <c r="BJ926" s="11"/>
      <c r="BK926" s="11"/>
      <c r="BL926" s="11"/>
      <c r="BM926" s="11"/>
      <c r="BN926" s="11"/>
      <c r="BO926" s="11"/>
      <c r="BP926" s="11"/>
      <c r="BQ926" s="11"/>
      <c r="BR926" s="11"/>
      <c r="BS926" s="11"/>
      <c r="BT926" s="11"/>
      <c r="BU926" s="11"/>
      <c r="BV926" s="11"/>
      <c r="BW926" s="11"/>
      <c r="BX926" s="11"/>
      <c r="BY926" s="11"/>
      <c r="BZ926" s="11"/>
      <c r="CA926" s="11"/>
      <c r="CB926" s="11"/>
      <c r="CC926" s="11"/>
      <c r="CD926" s="11"/>
      <c r="CE926" s="11"/>
      <c r="CF926" s="11"/>
      <c r="CG926" s="11"/>
      <c r="CH926" s="11"/>
      <c r="CI926" s="11"/>
      <c r="CJ926" s="11"/>
      <c r="CK926" s="11"/>
      <c r="CL926" s="11"/>
      <c r="CM926" s="11"/>
      <c r="CN926" s="11"/>
      <c r="CO926" s="11"/>
      <c r="CP926" s="11"/>
      <c r="CQ926" s="11"/>
      <c r="CR926" s="11"/>
      <c r="CS926" s="11"/>
      <c r="CT926" s="11"/>
      <c r="CU926" s="11"/>
      <c r="CV926" s="11"/>
      <c r="CW926" s="11"/>
      <c r="CX926" s="11"/>
      <c r="CY926" s="11"/>
      <c r="CZ926" s="11"/>
      <c r="DA926" s="11"/>
      <c r="DB926" s="11"/>
      <c r="DC926" s="11"/>
      <c r="DD926" s="11"/>
      <c r="DF926" s="11">
        <f t="shared" si="45"/>
        <v>18</v>
      </c>
      <c r="DG926" s="11">
        <f t="shared" si="46"/>
        <v>18</v>
      </c>
      <c r="DH926" s="20">
        <f t="shared" ca="1" si="47"/>
        <v>0</v>
      </c>
      <c r="DI926" s="11">
        <v>1</v>
      </c>
    </row>
    <row r="927" spans="1:113" x14ac:dyDescent="0.25">
      <c r="A927" s="11" t="s">
        <v>57</v>
      </c>
      <c r="B927" s="11" t="s">
        <v>56</v>
      </c>
      <c r="C927" s="11" t="s">
        <v>56</v>
      </c>
      <c r="D927" s="11" t="s">
        <v>56</v>
      </c>
      <c r="E927" s="11" t="s">
        <v>56</v>
      </c>
      <c r="F927" s="11" t="s">
        <v>111</v>
      </c>
      <c r="G927" s="11" t="s">
        <v>174</v>
      </c>
      <c r="H927" s="1">
        <v>42285</v>
      </c>
      <c r="I927" s="11">
        <v>19</v>
      </c>
      <c r="J927" s="11">
        <v>19</v>
      </c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J927" s="11"/>
      <c r="AK927" s="11"/>
      <c r="AL927" s="11"/>
      <c r="AM927" s="11"/>
      <c r="AN927" s="11"/>
      <c r="AO927" s="11"/>
      <c r="AP927" s="11"/>
      <c r="AQ927" s="11"/>
      <c r="AR927" s="11"/>
      <c r="AS927" s="11"/>
      <c r="AT927" s="11"/>
      <c r="AU927" s="11"/>
      <c r="AV927" s="11"/>
      <c r="AW927" s="11"/>
      <c r="AX927" s="11"/>
      <c r="AY927" s="11"/>
      <c r="AZ927" s="11"/>
      <c r="BA927" s="11"/>
      <c r="BB927" s="11"/>
      <c r="BC927" s="11"/>
      <c r="BD927" s="11"/>
      <c r="BE927" s="11"/>
      <c r="BF927" s="11"/>
      <c r="BG927" s="11"/>
      <c r="BI927" s="11"/>
      <c r="BJ927" s="11"/>
      <c r="BK927" s="11"/>
      <c r="BL927" s="11"/>
      <c r="BM927" s="11"/>
      <c r="BN927" s="11"/>
      <c r="BO927" s="11"/>
      <c r="BP927" s="11"/>
      <c r="BQ927" s="11"/>
      <c r="BR927" s="11"/>
      <c r="BS927" s="11"/>
      <c r="BT927" s="11"/>
      <c r="BU927" s="11"/>
      <c r="BV927" s="11"/>
      <c r="BW927" s="11"/>
      <c r="BX927" s="11"/>
      <c r="BY927" s="11"/>
      <c r="BZ927" s="11"/>
      <c r="CA927" s="11"/>
      <c r="CB927" s="11"/>
      <c r="CC927" s="11"/>
      <c r="CD927" s="11"/>
      <c r="CE927" s="11"/>
      <c r="CF927" s="11"/>
      <c r="CG927" s="11"/>
      <c r="CH927" s="11"/>
      <c r="CI927" s="11"/>
      <c r="CJ927" s="11"/>
      <c r="CK927" s="11"/>
      <c r="CL927" s="11"/>
      <c r="CM927" s="11"/>
      <c r="CN927" s="11"/>
      <c r="CO927" s="11"/>
      <c r="CP927" s="11"/>
      <c r="CQ927" s="11"/>
      <c r="CR927" s="11"/>
      <c r="CS927" s="11"/>
      <c r="CT927" s="11"/>
      <c r="CU927" s="11"/>
      <c r="CV927" s="11"/>
      <c r="CW927" s="11"/>
      <c r="CX927" s="11"/>
      <c r="CY927" s="11"/>
      <c r="CZ927" s="11"/>
      <c r="DA927" s="11"/>
      <c r="DB927" s="11"/>
      <c r="DC927" s="11"/>
      <c r="DD927" s="11"/>
      <c r="DF927" s="11">
        <f t="shared" si="45"/>
        <v>19</v>
      </c>
      <c r="DG927" s="11">
        <f t="shared" si="46"/>
        <v>19</v>
      </c>
      <c r="DH927" s="20">
        <f t="shared" ca="1" si="47"/>
        <v>0</v>
      </c>
      <c r="DI927" s="11">
        <v>1</v>
      </c>
    </row>
    <row r="928" spans="1:113" x14ac:dyDescent="0.25">
      <c r="A928" s="11" t="s">
        <v>57</v>
      </c>
      <c r="B928" s="11" t="s">
        <v>56</v>
      </c>
      <c r="C928" s="11" t="s">
        <v>56</v>
      </c>
      <c r="D928" s="11" t="s">
        <v>56</v>
      </c>
      <c r="E928" s="11" t="s">
        <v>56</v>
      </c>
      <c r="F928" s="11" t="s">
        <v>111</v>
      </c>
      <c r="G928" s="11" t="s">
        <v>174</v>
      </c>
      <c r="H928" s="1">
        <v>42286</v>
      </c>
      <c r="I928" s="11">
        <v>17</v>
      </c>
      <c r="J928" s="11">
        <v>19</v>
      </c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J928" s="11"/>
      <c r="AK928" s="11"/>
      <c r="AL928" s="11"/>
      <c r="AM928" s="11"/>
      <c r="AN928" s="11"/>
      <c r="AO928" s="11"/>
      <c r="AP928" s="11"/>
      <c r="AQ928" s="11"/>
      <c r="AR928" s="11"/>
      <c r="AS928" s="11"/>
      <c r="AT928" s="11"/>
      <c r="AU928" s="11"/>
      <c r="AV928" s="11"/>
      <c r="AW928" s="11"/>
      <c r="AX928" s="11"/>
      <c r="AY928" s="11"/>
      <c r="AZ928" s="11"/>
      <c r="BA928" s="11"/>
      <c r="BB928" s="11"/>
      <c r="BC928" s="11"/>
      <c r="BD928" s="11"/>
      <c r="BE928" s="11"/>
      <c r="BF928" s="11"/>
      <c r="BG928" s="11"/>
      <c r="BI928" s="11"/>
      <c r="BJ928" s="11"/>
      <c r="BK928" s="11"/>
      <c r="BL928" s="11"/>
      <c r="BM928" s="11"/>
      <c r="BN928" s="11"/>
      <c r="BO928" s="11"/>
      <c r="BP928" s="11"/>
      <c r="BQ928" s="11"/>
      <c r="BR928" s="11"/>
      <c r="BS928" s="11"/>
      <c r="BT928" s="11"/>
      <c r="BU928" s="11"/>
      <c r="BV928" s="11"/>
      <c r="BW928" s="11"/>
      <c r="BX928" s="11"/>
      <c r="BY928" s="11"/>
      <c r="BZ928" s="11"/>
      <c r="CA928" s="11"/>
      <c r="CB928" s="11"/>
      <c r="CC928" s="11"/>
      <c r="CD928" s="11"/>
      <c r="CE928" s="11"/>
      <c r="CF928" s="11"/>
      <c r="CG928" s="11"/>
      <c r="CH928" s="11"/>
      <c r="CI928" s="11"/>
      <c r="CJ928" s="11"/>
      <c r="CK928" s="11"/>
      <c r="CL928" s="11"/>
      <c r="CM928" s="11"/>
      <c r="CN928" s="11"/>
      <c r="CO928" s="11"/>
      <c r="CP928" s="11"/>
      <c r="CQ928" s="11"/>
      <c r="CR928" s="11"/>
      <c r="CS928" s="11"/>
      <c r="CT928" s="11"/>
      <c r="CU928" s="11"/>
      <c r="CV928" s="11"/>
      <c r="CW928" s="11"/>
      <c r="CX928" s="11"/>
      <c r="CY928" s="11"/>
      <c r="CZ928" s="11"/>
      <c r="DA928" s="11"/>
      <c r="DB928" s="11"/>
      <c r="DC928" s="11"/>
      <c r="DD928" s="11"/>
      <c r="DF928" s="11">
        <f t="shared" si="45"/>
        <v>17</v>
      </c>
      <c r="DG928" s="11">
        <f t="shared" si="46"/>
        <v>19</v>
      </c>
      <c r="DH928" s="20">
        <f t="shared" ca="1" si="47"/>
        <v>0</v>
      </c>
      <c r="DI928" s="11">
        <v>1</v>
      </c>
    </row>
    <row r="929" spans="1:113" x14ac:dyDescent="0.25">
      <c r="A929" s="11" t="s">
        <v>57</v>
      </c>
      <c r="B929" s="11" t="s">
        <v>56</v>
      </c>
      <c r="C929" s="11" t="s">
        <v>56</v>
      </c>
      <c r="D929" s="11" t="s">
        <v>56</v>
      </c>
      <c r="E929" s="11" t="s">
        <v>56</v>
      </c>
      <c r="F929" s="11" t="s">
        <v>111</v>
      </c>
      <c r="G929" s="11" t="s">
        <v>174</v>
      </c>
      <c r="H929" s="1">
        <v>42286</v>
      </c>
      <c r="I929" s="11">
        <v>18</v>
      </c>
      <c r="J929" s="11">
        <v>19</v>
      </c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J929" s="11"/>
      <c r="AK929" s="11"/>
      <c r="AL929" s="11"/>
      <c r="AM929" s="11"/>
      <c r="AN929" s="11"/>
      <c r="AO929" s="11"/>
      <c r="AP929" s="11"/>
      <c r="AQ929" s="11"/>
      <c r="AR929" s="11"/>
      <c r="AS929" s="11"/>
      <c r="AT929" s="11"/>
      <c r="AU929" s="11"/>
      <c r="AV929" s="11"/>
      <c r="AW929" s="11"/>
      <c r="AX929" s="11"/>
      <c r="AY929" s="11"/>
      <c r="AZ929" s="11"/>
      <c r="BA929" s="11"/>
      <c r="BB929" s="11"/>
      <c r="BC929" s="11"/>
      <c r="BD929" s="11"/>
      <c r="BE929" s="11"/>
      <c r="BF929" s="11"/>
      <c r="BG929" s="11"/>
      <c r="BI929" s="11"/>
      <c r="BJ929" s="11"/>
      <c r="BK929" s="11"/>
      <c r="BL929" s="11"/>
      <c r="BM929" s="11"/>
      <c r="BN929" s="11"/>
      <c r="BO929" s="11"/>
      <c r="BP929" s="11"/>
      <c r="BQ929" s="11"/>
      <c r="BR929" s="11"/>
      <c r="BS929" s="11"/>
      <c r="BT929" s="11"/>
      <c r="BU929" s="11"/>
      <c r="BV929" s="11"/>
      <c r="BW929" s="11"/>
      <c r="BX929" s="11"/>
      <c r="BY929" s="11"/>
      <c r="BZ929" s="11"/>
      <c r="CA929" s="11"/>
      <c r="CB929" s="11"/>
      <c r="CC929" s="11"/>
      <c r="CD929" s="11"/>
      <c r="CE929" s="11"/>
      <c r="CF929" s="11"/>
      <c r="CG929" s="11"/>
      <c r="CH929" s="11"/>
      <c r="CI929" s="11"/>
      <c r="CJ929" s="11"/>
      <c r="CK929" s="11"/>
      <c r="CL929" s="11"/>
      <c r="CM929" s="11"/>
      <c r="CN929" s="11"/>
      <c r="CO929" s="11"/>
      <c r="CP929" s="11"/>
      <c r="CQ929" s="11"/>
      <c r="CR929" s="11"/>
      <c r="CS929" s="11"/>
      <c r="CT929" s="11"/>
      <c r="CU929" s="11"/>
      <c r="CV929" s="11"/>
      <c r="CW929" s="11"/>
      <c r="CX929" s="11"/>
      <c r="CY929" s="11"/>
      <c r="CZ929" s="11"/>
      <c r="DA929" s="11"/>
      <c r="DB929" s="11"/>
      <c r="DC929" s="11"/>
      <c r="DD929" s="11"/>
      <c r="DF929" s="11">
        <f t="shared" si="45"/>
        <v>18</v>
      </c>
      <c r="DG929" s="11">
        <f t="shared" si="46"/>
        <v>19</v>
      </c>
      <c r="DH929" s="20">
        <f t="shared" ca="1" si="47"/>
        <v>0</v>
      </c>
      <c r="DI929" s="11">
        <v>1</v>
      </c>
    </row>
    <row r="930" spans="1:113" x14ac:dyDescent="0.25">
      <c r="A930" s="11" t="s">
        <v>57</v>
      </c>
      <c r="B930" s="11" t="s">
        <v>56</v>
      </c>
      <c r="C930" s="11" t="s">
        <v>56</v>
      </c>
      <c r="D930" s="11" t="s">
        <v>56</v>
      </c>
      <c r="E930" s="11" t="s">
        <v>56</v>
      </c>
      <c r="F930" s="11" t="s">
        <v>111</v>
      </c>
      <c r="G930" s="11" t="s">
        <v>174</v>
      </c>
      <c r="H930" s="1">
        <v>42289</v>
      </c>
      <c r="I930" s="11">
        <v>19</v>
      </c>
      <c r="J930" s="11">
        <v>19</v>
      </c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J930" s="11"/>
      <c r="AK930" s="11"/>
      <c r="AL930" s="11"/>
      <c r="AM930" s="11"/>
      <c r="AN930" s="11"/>
      <c r="AO930" s="11"/>
      <c r="AP930" s="11"/>
      <c r="AQ930" s="11"/>
      <c r="AR930" s="11"/>
      <c r="AS930" s="11"/>
      <c r="AT930" s="11"/>
      <c r="AU930" s="11"/>
      <c r="AV930" s="11"/>
      <c r="AW930" s="11"/>
      <c r="AX930" s="11"/>
      <c r="AY930" s="11"/>
      <c r="AZ930" s="11"/>
      <c r="BA930" s="11"/>
      <c r="BB930" s="11"/>
      <c r="BC930" s="11"/>
      <c r="BD930" s="11"/>
      <c r="BE930" s="11"/>
      <c r="BF930" s="11"/>
      <c r="BG930" s="11"/>
      <c r="BI930" s="11"/>
      <c r="BJ930" s="11"/>
      <c r="BK930" s="11"/>
      <c r="BL930" s="11"/>
      <c r="BM930" s="11"/>
      <c r="BN930" s="11"/>
      <c r="BO930" s="11"/>
      <c r="BP930" s="11"/>
      <c r="BQ930" s="11"/>
      <c r="BR930" s="11"/>
      <c r="BS930" s="11"/>
      <c r="BT930" s="11"/>
      <c r="BU930" s="11"/>
      <c r="BV930" s="11"/>
      <c r="BW930" s="11"/>
      <c r="BX930" s="11"/>
      <c r="BY930" s="11"/>
      <c r="BZ930" s="11"/>
      <c r="CA930" s="11"/>
      <c r="CB930" s="11"/>
      <c r="CC930" s="11"/>
      <c r="CD930" s="11"/>
      <c r="CE930" s="11"/>
      <c r="CF930" s="11"/>
      <c r="CG930" s="11"/>
      <c r="CH930" s="11"/>
      <c r="CI930" s="11"/>
      <c r="CJ930" s="11"/>
      <c r="CK930" s="11"/>
      <c r="CL930" s="11"/>
      <c r="CM930" s="11"/>
      <c r="CN930" s="11"/>
      <c r="CO930" s="11"/>
      <c r="CP930" s="11"/>
      <c r="CQ930" s="11"/>
      <c r="CR930" s="11"/>
      <c r="CS930" s="11"/>
      <c r="CT930" s="11"/>
      <c r="CU930" s="11"/>
      <c r="CV930" s="11"/>
      <c r="CW930" s="11"/>
      <c r="CX930" s="11"/>
      <c r="CY930" s="11"/>
      <c r="CZ930" s="11"/>
      <c r="DA930" s="11"/>
      <c r="DB930" s="11"/>
      <c r="DC930" s="11"/>
      <c r="DD930" s="11"/>
      <c r="DF930" s="11">
        <f t="shared" si="45"/>
        <v>19</v>
      </c>
      <c r="DG930" s="11">
        <f t="shared" si="46"/>
        <v>19</v>
      </c>
      <c r="DH930" s="20">
        <f t="shared" ca="1" si="47"/>
        <v>0</v>
      </c>
      <c r="DI930" s="11">
        <v>1</v>
      </c>
    </row>
    <row r="931" spans="1:113" x14ac:dyDescent="0.25">
      <c r="A931" s="11" t="s">
        <v>57</v>
      </c>
      <c r="B931" s="11" t="s">
        <v>56</v>
      </c>
      <c r="C931" s="11" t="s">
        <v>56</v>
      </c>
      <c r="D931" s="11" t="s">
        <v>56</v>
      </c>
      <c r="E931" s="11" t="s">
        <v>56</v>
      </c>
      <c r="F931" s="11" t="s">
        <v>111</v>
      </c>
      <c r="G931" s="11" t="s">
        <v>174</v>
      </c>
      <c r="H931" s="1">
        <v>42290</v>
      </c>
      <c r="I931" s="11">
        <v>16</v>
      </c>
      <c r="J931" s="11">
        <v>19</v>
      </c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J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  <c r="AU931" s="11"/>
      <c r="AV931" s="11"/>
      <c r="AW931" s="11"/>
      <c r="AX931" s="11"/>
      <c r="AY931" s="11"/>
      <c r="AZ931" s="11"/>
      <c r="BA931" s="11"/>
      <c r="BB931" s="11"/>
      <c r="BC931" s="11"/>
      <c r="BD931" s="11"/>
      <c r="BE931" s="11"/>
      <c r="BF931" s="11"/>
      <c r="BG931" s="11"/>
      <c r="BI931" s="11"/>
      <c r="BJ931" s="11"/>
      <c r="BK931" s="11"/>
      <c r="BL931" s="11"/>
      <c r="BM931" s="11"/>
      <c r="BN931" s="11"/>
      <c r="BO931" s="11"/>
      <c r="BP931" s="11"/>
      <c r="BQ931" s="11"/>
      <c r="BR931" s="11"/>
      <c r="BS931" s="11"/>
      <c r="BT931" s="11"/>
      <c r="BU931" s="11"/>
      <c r="BV931" s="11"/>
      <c r="BW931" s="11"/>
      <c r="BX931" s="11"/>
      <c r="BY931" s="11"/>
      <c r="BZ931" s="11"/>
      <c r="CA931" s="11"/>
      <c r="CB931" s="11"/>
      <c r="CC931" s="11"/>
      <c r="CD931" s="11"/>
      <c r="CE931" s="11"/>
      <c r="CF931" s="11"/>
      <c r="CG931" s="11"/>
      <c r="CH931" s="11"/>
      <c r="CI931" s="11"/>
      <c r="CJ931" s="11"/>
      <c r="CK931" s="11"/>
      <c r="CL931" s="11"/>
      <c r="CM931" s="11"/>
      <c r="CN931" s="11"/>
      <c r="CO931" s="11"/>
      <c r="CP931" s="11"/>
      <c r="CQ931" s="11"/>
      <c r="CR931" s="11"/>
      <c r="CS931" s="11"/>
      <c r="CT931" s="11"/>
      <c r="CU931" s="11"/>
      <c r="CV931" s="11"/>
      <c r="CW931" s="11"/>
      <c r="CX931" s="11"/>
      <c r="CY931" s="11"/>
      <c r="CZ931" s="11"/>
      <c r="DA931" s="11"/>
      <c r="DB931" s="11"/>
      <c r="DC931" s="11"/>
      <c r="DD931" s="11"/>
      <c r="DF931" s="11">
        <f t="shared" si="45"/>
        <v>16</v>
      </c>
      <c r="DG931" s="11">
        <f t="shared" si="46"/>
        <v>19</v>
      </c>
      <c r="DH931" s="20">
        <f t="shared" ca="1" si="47"/>
        <v>0</v>
      </c>
      <c r="DI931" s="11">
        <v>1</v>
      </c>
    </row>
    <row r="932" spans="1:113" x14ac:dyDescent="0.25">
      <c r="A932" s="11" t="s">
        <v>57</v>
      </c>
      <c r="B932" s="11" t="s">
        <v>56</v>
      </c>
      <c r="C932" s="11" t="s">
        <v>56</v>
      </c>
      <c r="D932" s="11" t="s">
        <v>56</v>
      </c>
      <c r="E932" s="11" t="s">
        <v>56</v>
      </c>
      <c r="F932" s="11" t="s">
        <v>111</v>
      </c>
      <c r="G932" s="11" t="s">
        <v>174</v>
      </c>
      <c r="H932" s="1">
        <v>42290</v>
      </c>
      <c r="I932" s="11">
        <v>17</v>
      </c>
      <c r="J932" s="11">
        <v>19</v>
      </c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J932" s="11"/>
      <c r="AK932" s="11"/>
      <c r="AL932" s="11"/>
      <c r="AM932" s="11"/>
      <c r="AN932" s="11"/>
      <c r="AO932" s="11"/>
      <c r="AP932" s="11"/>
      <c r="AQ932" s="11"/>
      <c r="AR932" s="11"/>
      <c r="AS932" s="11"/>
      <c r="AT932" s="11"/>
      <c r="AU932" s="11"/>
      <c r="AV932" s="11"/>
      <c r="AW932" s="11"/>
      <c r="AX932" s="11"/>
      <c r="AY932" s="11"/>
      <c r="AZ932" s="11"/>
      <c r="BA932" s="11"/>
      <c r="BB932" s="11"/>
      <c r="BC932" s="11"/>
      <c r="BD932" s="11"/>
      <c r="BE932" s="11"/>
      <c r="BF932" s="11"/>
      <c r="BG932" s="11"/>
      <c r="BI932" s="11"/>
      <c r="BJ932" s="11"/>
      <c r="BK932" s="11"/>
      <c r="BL932" s="11"/>
      <c r="BM932" s="11"/>
      <c r="BN932" s="11"/>
      <c r="BO932" s="11"/>
      <c r="BP932" s="11"/>
      <c r="BQ932" s="11"/>
      <c r="BR932" s="11"/>
      <c r="BS932" s="11"/>
      <c r="BT932" s="11"/>
      <c r="BU932" s="11"/>
      <c r="BV932" s="11"/>
      <c r="BW932" s="11"/>
      <c r="BX932" s="11"/>
      <c r="BY932" s="11"/>
      <c r="BZ932" s="11"/>
      <c r="CA932" s="11"/>
      <c r="CB932" s="11"/>
      <c r="CC932" s="11"/>
      <c r="CD932" s="11"/>
      <c r="CE932" s="11"/>
      <c r="CF932" s="11"/>
      <c r="CG932" s="11"/>
      <c r="CH932" s="11"/>
      <c r="CI932" s="11"/>
      <c r="CJ932" s="11"/>
      <c r="CK932" s="11"/>
      <c r="CL932" s="11"/>
      <c r="CM932" s="11"/>
      <c r="CN932" s="11"/>
      <c r="CO932" s="11"/>
      <c r="CP932" s="11"/>
      <c r="CQ932" s="11"/>
      <c r="CR932" s="11"/>
      <c r="CS932" s="11"/>
      <c r="CT932" s="11"/>
      <c r="CU932" s="11"/>
      <c r="CV932" s="11"/>
      <c r="CW932" s="11"/>
      <c r="CX932" s="11"/>
      <c r="CY932" s="11"/>
      <c r="CZ932" s="11"/>
      <c r="DA932" s="11"/>
      <c r="DB932" s="11"/>
      <c r="DC932" s="11"/>
      <c r="DD932" s="11"/>
      <c r="DF932" s="11">
        <f t="shared" ref="DF932:DF983" si="48">I932</f>
        <v>17</v>
      </c>
      <c r="DG932" s="11">
        <f t="shared" ref="DG932:DG983" si="49">J932</f>
        <v>19</v>
      </c>
      <c r="DH932" s="20">
        <f t="shared" ca="1" si="47"/>
        <v>0</v>
      </c>
      <c r="DI932" s="11">
        <v>1</v>
      </c>
    </row>
    <row r="933" spans="1:113" x14ac:dyDescent="0.25">
      <c r="A933" s="11" t="s">
        <v>57</v>
      </c>
      <c r="B933" s="11" t="s">
        <v>56</v>
      </c>
      <c r="C933" s="11" t="s">
        <v>56</v>
      </c>
      <c r="D933" s="11" t="s">
        <v>56</v>
      </c>
      <c r="E933" s="11" t="s">
        <v>56</v>
      </c>
      <c r="F933" s="11" t="s">
        <v>111</v>
      </c>
      <c r="G933" s="11" t="s">
        <v>174</v>
      </c>
      <c r="H933" s="1">
        <v>42291</v>
      </c>
      <c r="I933" s="11">
        <v>18</v>
      </c>
      <c r="J933" s="11">
        <v>19</v>
      </c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J933" s="11"/>
      <c r="AK933" s="11"/>
      <c r="AL933" s="11"/>
      <c r="AM933" s="11"/>
      <c r="AN933" s="11"/>
      <c r="AO933" s="11"/>
      <c r="AP933" s="11"/>
      <c r="AQ933" s="11"/>
      <c r="AR933" s="11"/>
      <c r="AS933" s="11"/>
      <c r="AT933" s="11"/>
      <c r="AU933" s="11"/>
      <c r="AV933" s="11"/>
      <c r="AW933" s="11"/>
      <c r="AX933" s="11"/>
      <c r="AY933" s="11"/>
      <c r="AZ933" s="11"/>
      <c r="BA933" s="11"/>
      <c r="BB933" s="11"/>
      <c r="BC933" s="11"/>
      <c r="BD933" s="11"/>
      <c r="BE933" s="11"/>
      <c r="BF933" s="11"/>
      <c r="BG933" s="11"/>
      <c r="BI933" s="11"/>
      <c r="BJ933" s="11"/>
      <c r="BK933" s="11"/>
      <c r="BL933" s="11"/>
      <c r="BM933" s="11"/>
      <c r="BN933" s="11"/>
      <c r="BO933" s="11"/>
      <c r="BP933" s="11"/>
      <c r="BQ933" s="11"/>
      <c r="BR933" s="11"/>
      <c r="BS933" s="11"/>
      <c r="BT933" s="11"/>
      <c r="BU933" s="11"/>
      <c r="BV933" s="11"/>
      <c r="BW933" s="11"/>
      <c r="BX933" s="11"/>
      <c r="BY933" s="11"/>
      <c r="BZ933" s="11"/>
      <c r="CA933" s="11"/>
      <c r="CB933" s="11"/>
      <c r="CC933" s="11"/>
      <c r="CD933" s="11"/>
      <c r="CE933" s="11"/>
      <c r="CF933" s="11"/>
      <c r="CG933" s="11"/>
      <c r="CH933" s="11"/>
      <c r="CI933" s="11"/>
      <c r="CJ933" s="11"/>
      <c r="CK933" s="11"/>
      <c r="CL933" s="11"/>
      <c r="CM933" s="11"/>
      <c r="CN933" s="11"/>
      <c r="CO933" s="11"/>
      <c r="CP933" s="11"/>
      <c r="CQ933" s="11"/>
      <c r="CR933" s="11"/>
      <c r="CS933" s="11"/>
      <c r="CT933" s="11"/>
      <c r="CU933" s="11"/>
      <c r="CV933" s="11"/>
      <c r="CW933" s="11"/>
      <c r="CX933" s="11"/>
      <c r="CY933" s="11"/>
      <c r="CZ933" s="11"/>
      <c r="DA933" s="11"/>
      <c r="DB933" s="11"/>
      <c r="DC933" s="11"/>
      <c r="DD933" s="11"/>
      <c r="DF933" s="11">
        <f t="shared" si="48"/>
        <v>18</v>
      </c>
      <c r="DG933" s="11">
        <f t="shared" si="49"/>
        <v>19</v>
      </c>
      <c r="DH933" s="20">
        <f t="shared" ca="1" si="47"/>
        <v>0</v>
      </c>
      <c r="DI933" s="11">
        <v>1</v>
      </c>
    </row>
    <row r="934" spans="1:113" x14ac:dyDescent="0.25">
      <c r="A934" s="11" t="s">
        <v>57</v>
      </c>
      <c r="B934" s="11" t="s">
        <v>56</v>
      </c>
      <c r="C934" s="11" t="s">
        <v>56</v>
      </c>
      <c r="D934" s="11" t="s">
        <v>56</v>
      </c>
      <c r="E934" s="11" t="s">
        <v>56</v>
      </c>
      <c r="F934" s="11" t="s">
        <v>111</v>
      </c>
      <c r="G934" s="11" t="s">
        <v>174</v>
      </c>
      <c r="H934" s="1">
        <v>42292</v>
      </c>
      <c r="I934" s="11">
        <v>18</v>
      </c>
      <c r="J934" s="11">
        <v>19</v>
      </c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J934" s="11"/>
      <c r="AK934" s="11"/>
      <c r="AL934" s="11"/>
      <c r="AM934" s="11"/>
      <c r="AN934" s="11"/>
      <c r="AO934" s="11"/>
      <c r="AP934" s="11"/>
      <c r="AQ934" s="11"/>
      <c r="AR934" s="11"/>
      <c r="AS934" s="11"/>
      <c r="AT934" s="11"/>
      <c r="AU934" s="11"/>
      <c r="AV934" s="11"/>
      <c r="AW934" s="11"/>
      <c r="AX934" s="11"/>
      <c r="AY934" s="11"/>
      <c r="AZ934" s="11"/>
      <c r="BA934" s="11"/>
      <c r="BB934" s="11"/>
      <c r="BC934" s="11"/>
      <c r="BD934" s="11"/>
      <c r="BE934" s="11"/>
      <c r="BF934" s="11"/>
      <c r="BG934" s="11"/>
      <c r="BI934" s="11"/>
      <c r="BJ934" s="11"/>
      <c r="BK934" s="11"/>
      <c r="BL934" s="11"/>
      <c r="BM934" s="11"/>
      <c r="BN934" s="11"/>
      <c r="BO934" s="11"/>
      <c r="BP934" s="11"/>
      <c r="BQ934" s="11"/>
      <c r="BR934" s="11"/>
      <c r="BS934" s="11"/>
      <c r="BT934" s="11"/>
      <c r="BU934" s="11"/>
      <c r="BV934" s="11"/>
      <c r="BW934" s="11"/>
      <c r="BX934" s="11"/>
      <c r="BY934" s="11"/>
      <c r="BZ934" s="11"/>
      <c r="CA934" s="11"/>
      <c r="CB934" s="11"/>
      <c r="CC934" s="11"/>
      <c r="CD934" s="11"/>
      <c r="CE934" s="11"/>
      <c r="CF934" s="11"/>
      <c r="CG934" s="11"/>
      <c r="CH934" s="11"/>
      <c r="CI934" s="11"/>
      <c r="CJ934" s="11"/>
      <c r="CK934" s="11"/>
      <c r="CL934" s="11"/>
      <c r="CM934" s="11"/>
      <c r="CN934" s="11"/>
      <c r="CO934" s="11"/>
      <c r="CP934" s="11"/>
      <c r="CQ934" s="11"/>
      <c r="CR934" s="11"/>
      <c r="CS934" s="11"/>
      <c r="CT934" s="11"/>
      <c r="CU934" s="11"/>
      <c r="CV934" s="11"/>
      <c r="CW934" s="11"/>
      <c r="CX934" s="11"/>
      <c r="CY934" s="11"/>
      <c r="CZ934" s="11"/>
      <c r="DA934" s="11"/>
      <c r="DB934" s="11"/>
      <c r="DC934" s="11"/>
      <c r="DD934" s="11"/>
      <c r="DF934" s="11">
        <f t="shared" si="48"/>
        <v>18</v>
      </c>
      <c r="DG934" s="11">
        <f t="shared" si="49"/>
        <v>19</v>
      </c>
      <c r="DH934" s="20">
        <f t="shared" ref="DH934:DH985" ca="1" si="50">(SUM(OFFSET($AJ934, 0, $DF934-1, 1, $DG934-$DF934+1))-SUM(OFFSET($K934, 0, $DF934-1, 1, $DG934-$DF934+1)))/($DG934-$DF934+1)</f>
        <v>0</v>
      </c>
      <c r="DI934" s="11">
        <v>1</v>
      </c>
    </row>
    <row r="935" spans="1:113" x14ac:dyDescent="0.25">
      <c r="A935" s="11" t="s">
        <v>57</v>
      </c>
      <c r="B935" s="11" t="s">
        <v>56</v>
      </c>
      <c r="C935" s="11" t="s">
        <v>56</v>
      </c>
      <c r="D935" s="11" t="s">
        <v>56</v>
      </c>
      <c r="E935" s="11" t="s">
        <v>56</v>
      </c>
      <c r="F935" s="11" t="s">
        <v>111</v>
      </c>
      <c r="G935" s="11" t="s">
        <v>174</v>
      </c>
      <c r="H935" s="1">
        <v>42292</v>
      </c>
      <c r="I935" s="11">
        <v>19</v>
      </c>
      <c r="J935" s="11">
        <v>19</v>
      </c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J935" s="11"/>
      <c r="AK935" s="11"/>
      <c r="AL935" s="11"/>
      <c r="AM935" s="11"/>
      <c r="AN935" s="11"/>
      <c r="AO935" s="11"/>
      <c r="AP935" s="11"/>
      <c r="AQ935" s="11"/>
      <c r="AR935" s="11"/>
      <c r="AS935" s="11"/>
      <c r="AT935" s="11"/>
      <c r="AU935" s="11"/>
      <c r="AV935" s="11"/>
      <c r="AW935" s="11"/>
      <c r="AX935" s="11"/>
      <c r="AY935" s="11"/>
      <c r="AZ935" s="11"/>
      <c r="BA935" s="11"/>
      <c r="BB935" s="11"/>
      <c r="BC935" s="11"/>
      <c r="BD935" s="11"/>
      <c r="BE935" s="11"/>
      <c r="BF935" s="11"/>
      <c r="BG935" s="11"/>
      <c r="BI935" s="11"/>
      <c r="BJ935" s="11"/>
      <c r="BK935" s="11"/>
      <c r="BL935" s="11"/>
      <c r="BM935" s="11"/>
      <c r="BN935" s="11"/>
      <c r="BO935" s="11"/>
      <c r="BP935" s="11"/>
      <c r="BQ935" s="11"/>
      <c r="BR935" s="11"/>
      <c r="BS935" s="11"/>
      <c r="BT935" s="11"/>
      <c r="BU935" s="11"/>
      <c r="BV935" s="11"/>
      <c r="BW935" s="11"/>
      <c r="BX935" s="11"/>
      <c r="BY935" s="11"/>
      <c r="BZ935" s="11"/>
      <c r="CA935" s="11"/>
      <c r="CB935" s="11"/>
      <c r="CC935" s="11"/>
      <c r="CD935" s="11"/>
      <c r="CE935" s="11"/>
      <c r="CF935" s="11"/>
      <c r="CG935" s="11"/>
      <c r="CH935" s="11"/>
      <c r="CI935" s="11"/>
      <c r="CJ935" s="11"/>
      <c r="CK935" s="11"/>
      <c r="CL935" s="11"/>
      <c r="CM935" s="11"/>
      <c r="CN935" s="11"/>
      <c r="CO935" s="11"/>
      <c r="CP935" s="11"/>
      <c r="CQ935" s="11"/>
      <c r="CR935" s="11"/>
      <c r="CS935" s="11"/>
      <c r="CT935" s="11"/>
      <c r="CU935" s="11"/>
      <c r="CV935" s="11"/>
      <c r="CW935" s="11"/>
      <c r="CX935" s="11"/>
      <c r="CY935" s="11"/>
      <c r="CZ935" s="11"/>
      <c r="DA935" s="11"/>
      <c r="DB935" s="11"/>
      <c r="DC935" s="11"/>
      <c r="DD935" s="11"/>
      <c r="DF935" s="11">
        <f t="shared" si="48"/>
        <v>19</v>
      </c>
      <c r="DG935" s="11">
        <f t="shared" si="49"/>
        <v>19</v>
      </c>
      <c r="DH935" s="20">
        <f t="shared" ca="1" si="50"/>
        <v>0</v>
      </c>
      <c r="DI935" s="11">
        <v>1</v>
      </c>
    </row>
    <row r="936" spans="1:113" x14ac:dyDescent="0.25">
      <c r="A936" s="11" t="s">
        <v>57</v>
      </c>
      <c r="B936" s="11" t="s">
        <v>56</v>
      </c>
      <c r="C936" s="11" t="s">
        <v>56</v>
      </c>
      <c r="D936" s="11" t="s">
        <v>56</v>
      </c>
      <c r="E936" s="11" t="s">
        <v>56</v>
      </c>
      <c r="F936" s="11" t="s">
        <v>111</v>
      </c>
      <c r="G936" s="11" t="s">
        <v>174</v>
      </c>
      <c r="H936" s="1">
        <v>42293</v>
      </c>
      <c r="I936" s="11">
        <v>19</v>
      </c>
      <c r="J936" s="11">
        <v>19</v>
      </c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J936" s="11"/>
      <c r="AK936" s="11"/>
      <c r="AL936" s="11"/>
      <c r="AM936" s="11"/>
      <c r="AN936" s="11"/>
      <c r="AO936" s="11"/>
      <c r="AP936" s="11"/>
      <c r="AQ936" s="11"/>
      <c r="AR936" s="11"/>
      <c r="AS936" s="11"/>
      <c r="AT936" s="11"/>
      <c r="AU936" s="11"/>
      <c r="AV936" s="11"/>
      <c r="AW936" s="11"/>
      <c r="AX936" s="11"/>
      <c r="AY936" s="11"/>
      <c r="AZ936" s="11"/>
      <c r="BA936" s="11"/>
      <c r="BB936" s="11"/>
      <c r="BC936" s="11"/>
      <c r="BD936" s="11"/>
      <c r="BE936" s="11"/>
      <c r="BF936" s="11"/>
      <c r="BG936" s="11"/>
      <c r="BI936" s="11"/>
      <c r="BJ936" s="11"/>
      <c r="BK936" s="11"/>
      <c r="BL936" s="11"/>
      <c r="BM936" s="11"/>
      <c r="BN936" s="11"/>
      <c r="BO936" s="11"/>
      <c r="BP936" s="11"/>
      <c r="BQ936" s="11"/>
      <c r="BR936" s="11"/>
      <c r="BS936" s="11"/>
      <c r="BT936" s="11"/>
      <c r="BU936" s="11"/>
      <c r="BV936" s="11"/>
      <c r="BW936" s="11"/>
      <c r="BX936" s="11"/>
      <c r="BY936" s="11"/>
      <c r="BZ936" s="11"/>
      <c r="CA936" s="11"/>
      <c r="CB936" s="11"/>
      <c r="CC936" s="11"/>
      <c r="CD936" s="11"/>
      <c r="CE936" s="11"/>
      <c r="CF936" s="11"/>
      <c r="CG936" s="11"/>
      <c r="CH936" s="11"/>
      <c r="CI936" s="11"/>
      <c r="CJ936" s="11"/>
      <c r="CK936" s="11"/>
      <c r="CL936" s="11"/>
      <c r="CM936" s="11"/>
      <c r="CN936" s="11"/>
      <c r="CO936" s="11"/>
      <c r="CP936" s="11"/>
      <c r="CQ936" s="11"/>
      <c r="CR936" s="11"/>
      <c r="CS936" s="11"/>
      <c r="CT936" s="11"/>
      <c r="CU936" s="11"/>
      <c r="CV936" s="11"/>
      <c r="CW936" s="11"/>
      <c r="CX936" s="11"/>
      <c r="CY936" s="11"/>
      <c r="CZ936" s="11"/>
      <c r="DA936" s="11"/>
      <c r="DB936" s="11"/>
      <c r="DC936" s="11"/>
      <c r="DD936" s="11"/>
      <c r="DF936" s="11">
        <f t="shared" si="48"/>
        <v>19</v>
      </c>
      <c r="DG936" s="11">
        <f t="shared" si="49"/>
        <v>19</v>
      </c>
      <c r="DH936" s="20">
        <f t="shared" ca="1" si="50"/>
        <v>0</v>
      </c>
      <c r="DI936" s="11">
        <v>1</v>
      </c>
    </row>
    <row r="937" spans="1:113" x14ac:dyDescent="0.25">
      <c r="A937" s="11" t="s">
        <v>57</v>
      </c>
      <c r="B937" s="11" t="s">
        <v>56</v>
      </c>
      <c r="C937" s="11" t="s">
        <v>56</v>
      </c>
      <c r="D937" s="11" t="s">
        <v>56</v>
      </c>
      <c r="E937" s="11" t="s">
        <v>56</v>
      </c>
      <c r="F937" s="11" t="s">
        <v>111</v>
      </c>
      <c r="G937" s="11" t="s">
        <v>174</v>
      </c>
      <c r="H937" s="1">
        <v>42296</v>
      </c>
      <c r="I937" s="11">
        <v>19</v>
      </c>
      <c r="J937" s="11">
        <v>19</v>
      </c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  <c r="BG937" s="11"/>
      <c r="BI937" s="11"/>
      <c r="BJ937" s="11"/>
      <c r="BK937" s="11"/>
      <c r="BL937" s="11"/>
      <c r="BM937" s="11"/>
      <c r="BN937" s="11"/>
      <c r="BO937" s="11"/>
      <c r="BP937" s="11"/>
      <c r="BQ937" s="11"/>
      <c r="BR937" s="11"/>
      <c r="BS937" s="11"/>
      <c r="BT937" s="11"/>
      <c r="BU937" s="11"/>
      <c r="BV937" s="11"/>
      <c r="BW937" s="11"/>
      <c r="BX937" s="11"/>
      <c r="BY937" s="11"/>
      <c r="BZ937" s="11"/>
      <c r="CA937" s="11"/>
      <c r="CB937" s="11"/>
      <c r="CC937" s="11"/>
      <c r="CD937" s="11"/>
      <c r="CE937" s="11"/>
      <c r="CF937" s="11"/>
      <c r="CG937" s="11"/>
      <c r="CH937" s="11"/>
      <c r="CI937" s="11"/>
      <c r="CJ937" s="11"/>
      <c r="CK937" s="11"/>
      <c r="CL937" s="11"/>
      <c r="CM937" s="11"/>
      <c r="CN937" s="11"/>
      <c r="CO937" s="11"/>
      <c r="CP937" s="11"/>
      <c r="CQ937" s="11"/>
      <c r="CR937" s="11"/>
      <c r="CS937" s="11"/>
      <c r="CT937" s="11"/>
      <c r="CU937" s="11"/>
      <c r="CV937" s="11"/>
      <c r="CW937" s="11"/>
      <c r="CX937" s="11"/>
      <c r="CY937" s="11"/>
      <c r="CZ937" s="11"/>
      <c r="DA937" s="11"/>
      <c r="DB937" s="11"/>
      <c r="DC937" s="11"/>
      <c r="DD937" s="11"/>
      <c r="DF937" s="11">
        <f t="shared" si="48"/>
        <v>19</v>
      </c>
      <c r="DG937" s="11">
        <f t="shared" si="49"/>
        <v>19</v>
      </c>
      <c r="DH937" s="20">
        <f t="shared" ca="1" si="50"/>
        <v>0</v>
      </c>
      <c r="DI937" s="11">
        <v>1</v>
      </c>
    </row>
    <row r="938" spans="1:113" x14ac:dyDescent="0.25">
      <c r="A938" s="11" t="s">
        <v>57</v>
      </c>
      <c r="B938" s="11" t="s">
        <v>56</v>
      </c>
      <c r="C938" s="11" t="s">
        <v>56</v>
      </c>
      <c r="D938" s="11" t="s">
        <v>56</v>
      </c>
      <c r="E938" s="11" t="s">
        <v>56</v>
      </c>
      <c r="F938" s="11" t="s">
        <v>111</v>
      </c>
      <c r="G938" s="11" t="s">
        <v>174</v>
      </c>
      <c r="H938" s="1">
        <v>42303</v>
      </c>
      <c r="I938" s="11">
        <v>19</v>
      </c>
      <c r="J938" s="11">
        <v>19</v>
      </c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J938" s="11"/>
      <c r="AK938" s="11"/>
      <c r="AL938" s="11"/>
      <c r="AM938" s="11"/>
      <c r="AN938" s="11"/>
      <c r="AO938" s="11"/>
      <c r="AP938" s="11"/>
      <c r="AQ938" s="11"/>
      <c r="AR938" s="11"/>
      <c r="AS938" s="11"/>
      <c r="AT938" s="11"/>
      <c r="AU938" s="11"/>
      <c r="AV938" s="11"/>
      <c r="AW938" s="11"/>
      <c r="AX938" s="11"/>
      <c r="AY938" s="11"/>
      <c r="AZ938" s="11"/>
      <c r="BA938" s="11"/>
      <c r="BB938" s="11"/>
      <c r="BC938" s="11"/>
      <c r="BD938" s="11"/>
      <c r="BE938" s="11"/>
      <c r="BF938" s="11"/>
      <c r="BG938" s="11"/>
      <c r="BI938" s="11"/>
      <c r="BJ938" s="11"/>
      <c r="BK938" s="11"/>
      <c r="BL938" s="11"/>
      <c r="BM938" s="11"/>
      <c r="BN938" s="11"/>
      <c r="BO938" s="11"/>
      <c r="BP938" s="11"/>
      <c r="BQ938" s="11"/>
      <c r="BR938" s="11"/>
      <c r="BS938" s="11"/>
      <c r="BT938" s="11"/>
      <c r="BU938" s="11"/>
      <c r="BV938" s="11"/>
      <c r="BW938" s="11"/>
      <c r="BX938" s="11"/>
      <c r="BY938" s="11"/>
      <c r="BZ938" s="11"/>
      <c r="CA938" s="11"/>
      <c r="CB938" s="11"/>
      <c r="CC938" s="11"/>
      <c r="CD938" s="11"/>
      <c r="CE938" s="11"/>
      <c r="CF938" s="11"/>
      <c r="CG938" s="11"/>
      <c r="CH938" s="11"/>
      <c r="CI938" s="11"/>
      <c r="CJ938" s="11"/>
      <c r="CK938" s="11"/>
      <c r="CL938" s="11"/>
      <c r="CM938" s="11"/>
      <c r="CN938" s="11"/>
      <c r="CO938" s="11"/>
      <c r="CP938" s="11"/>
      <c r="CQ938" s="11"/>
      <c r="CR938" s="11"/>
      <c r="CS938" s="11"/>
      <c r="CT938" s="11"/>
      <c r="CU938" s="11"/>
      <c r="CV938" s="11"/>
      <c r="CW938" s="11"/>
      <c r="CX938" s="11"/>
      <c r="CY938" s="11"/>
      <c r="CZ938" s="11"/>
      <c r="DA938" s="11"/>
      <c r="DB938" s="11"/>
      <c r="DC938" s="11"/>
      <c r="DD938" s="11"/>
      <c r="DF938" s="11">
        <f t="shared" si="48"/>
        <v>19</v>
      </c>
      <c r="DG938" s="11">
        <f t="shared" si="49"/>
        <v>19</v>
      </c>
      <c r="DH938" s="20">
        <f t="shared" ca="1" si="50"/>
        <v>0</v>
      </c>
      <c r="DI938" s="11">
        <v>1</v>
      </c>
    </row>
    <row r="939" spans="1:113" x14ac:dyDescent="0.25">
      <c r="A939" s="11" t="s">
        <v>57</v>
      </c>
      <c r="B939" s="11" t="s">
        <v>56</v>
      </c>
      <c r="C939" s="11" t="s">
        <v>56</v>
      </c>
      <c r="D939" s="11" t="s">
        <v>56</v>
      </c>
      <c r="E939" s="11" t="s">
        <v>56</v>
      </c>
      <c r="F939" s="11" t="s">
        <v>111</v>
      </c>
      <c r="G939" s="11" t="s">
        <v>174</v>
      </c>
      <c r="H939" s="1">
        <v>42304</v>
      </c>
      <c r="I939" s="11">
        <v>19</v>
      </c>
      <c r="J939" s="11">
        <v>19</v>
      </c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  <c r="AU939" s="11"/>
      <c r="AV939" s="11"/>
      <c r="AW939" s="11"/>
      <c r="AX939" s="11"/>
      <c r="AY939" s="11"/>
      <c r="AZ939" s="11"/>
      <c r="BA939" s="11"/>
      <c r="BB939" s="11"/>
      <c r="BC939" s="11"/>
      <c r="BD939" s="11"/>
      <c r="BE939" s="11"/>
      <c r="BF939" s="11"/>
      <c r="BG939" s="11"/>
      <c r="BI939" s="11"/>
      <c r="BJ939" s="11"/>
      <c r="BK939" s="11"/>
      <c r="BL939" s="11"/>
      <c r="BM939" s="11"/>
      <c r="BN939" s="11"/>
      <c r="BO939" s="11"/>
      <c r="BP939" s="11"/>
      <c r="BQ939" s="11"/>
      <c r="BR939" s="11"/>
      <c r="BS939" s="11"/>
      <c r="BT939" s="11"/>
      <c r="BU939" s="11"/>
      <c r="BV939" s="11"/>
      <c r="BW939" s="11"/>
      <c r="BX939" s="11"/>
      <c r="BY939" s="11"/>
      <c r="BZ939" s="11"/>
      <c r="CA939" s="11"/>
      <c r="CB939" s="11"/>
      <c r="CC939" s="11"/>
      <c r="CD939" s="11"/>
      <c r="CE939" s="11"/>
      <c r="CF939" s="11"/>
      <c r="CG939" s="11"/>
      <c r="CH939" s="11"/>
      <c r="CI939" s="11"/>
      <c r="CJ939" s="11"/>
      <c r="CK939" s="11"/>
      <c r="CL939" s="11"/>
      <c r="CM939" s="11"/>
      <c r="CN939" s="11"/>
      <c r="CO939" s="11"/>
      <c r="CP939" s="11"/>
      <c r="CQ939" s="11"/>
      <c r="CR939" s="11"/>
      <c r="CS939" s="11"/>
      <c r="CT939" s="11"/>
      <c r="CU939" s="11"/>
      <c r="CV939" s="11"/>
      <c r="CW939" s="11"/>
      <c r="CX939" s="11"/>
      <c r="CY939" s="11"/>
      <c r="CZ939" s="11"/>
      <c r="DA939" s="11"/>
      <c r="DB939" s="11"/>
      <c r="DC939" s="11"/>
      <c r="DD939" s="11"/>
      <c r="DF939" s="11">
        <f t="shared" si="48"/>
        <v>19</v>
      </c>
      <c r="DG939" s="11">
        <f t="shared" si="49"/>
        <v>19</v>
      </c>
      <c r="DH939" s="20">
        <f t="shared" ca="1" si="50"/>
        <v>0</v>
      </c>
      <c r="DI939" s="11">
        <v>1</v>
      </c>
    </row>
    <row r="940" spans="1:113" x14ac:dyDescent="0.25">
      <c r="A940" s="11" t="s">
        <v>57</v>
      </c>
      <c r="B940" s="11" t="s">
        <v>56</v>
      </c>
      <c r="C940" s="11" t="s">
        <v>56</v>
      </c>
      <c r="D940" s="11" t="s">
        <v>56</v>
      </c>
      <c r="E940" s="11" t="s">
        <v>56</v>
      </c>
      <c r="F940" s="11" t="s">
        <v>111</v>
      </c>
      <c r="G940" s="11" t="s">
        <v>174</v>
      </c>
      <c r="H940" s="1">
        <v>42305</v>
      </c>
      <c r="I940" s="11">
        <v>19</v>
      </c>
      <c r="J940" s="11">
        <v>19</v>
      </c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J940" s="11"/>
      <c r="AK940" s="11"/>
      <c r="AL940" s="11"/>
      <c r="AM940" s="11"/>
      <c r="AN940" s="11"/>
      <c r="AO940" s="11"/>
      <c r="AP940" s="11"/>
      <c r="AQ940" s="11"/>
      <c r="AR940" s="11"/>
      <c r="AS940" s="11"/>
      <c r="AT940" s="11"/>
      <c r="AU940" s="11"/>
      <c r="AV940" s="11"/>
      <c r="AW940" s="11"/>
      <c r="AX940" s="11"/>
      <c r="AY940" s="11"/>
      <c r="AZ940" s="11"/>
      <c r="BA940" s="11"/>
      <c r="BB940" s="11"/>
      <c r="BC940" s="11"/>
      <c r="BD940" s="11"/>
      <c r="BE940" s="11"/>
      <c r="BF940" s="11"/>
      <c r="BG940" s="11"/>
      <c r="BI940" s="11"/>
      <c r="BJ940" s="11"/>
      <c r="BK940" s="11"/>
      <c r="BL940" s="11"/>
      <c r="BM940" s="11"/>
      <c r="BN940" s="11"/>
      <c r="BO940" s="11"/>
      <c r="BP940" s="11"/>
      <c r="BQ940" s="11"/>
      <c r="BR940" s="11"/>
      <c r="BS940" s="11"/>
      <c r="BT940" s="11"/>
      <c r="BU940" s="11"/>
      <c r="BV940" s="11"/>
      <c r="BW940" s="11"/>
      <c r="BX940" s="11"/>
      <c r="BY940" s="11"/>
      <c r="BZ940" s="11"/>
      <c r="CA940" s="11"/>
      <c r="CB940" s="11"/>
      <c r="CC940" s="11"/>
      <c r="CD940" s="11"/>
      <c r="CE940" s="11"/>
      <c r="CF940" s="11"/>
      <c r="CG940" s="11"/>
      <c r="CH940" s="11"/>
      <c r="CI940" s="11"/>
      <c r="CJ940" s="11"/>
      <c r="CK940" s="11"/>
      <c r="CL940" s="11"/>
      <c r="CM940" s="11"/>
      <c r="CN940" s="11"/>
      <c r="CO940" s="11"/>
      <c r="CP940" s="11"/>
      <c r="CQ940" s="11"/>
      <c r="CR940" s="11"/>
      <c r="CS940" s="11"/>
      <c r="CT940" s="11"/>
      <c r="CU940" s="11"/>
      <c r="CV940" s="11"/>
      <c r="CW940" s="11"/>
      <c r="CX940" s="11"/>
      <c r="CY940" s="11"/>
      <c r="CZ940" s="11"/>
      <c r="DA940" s="11"/>
      <c r="DB940" s="11"/>
      <c r="DC940" s="11"/>
      <c r="DD940" s="11"/>
      <c r="DF940" s="11">
        <f t="shared" si="48"/>
        <v>19</v>
      </c>
      <c r="DG940" s="11">
        <f t="shared" si="49"/>
        <v>19</v>
      </c>
      <c r="DH940" s="20">
        <f t="shared" ca="1" si="50"/>
        <v>0</v>
      </c>
      <c r="DI940" s="11">
        <v>1</v>
      </c>
    </row>
    <row r="941" spans="1:113" x14ac:dyDescent="0.25">
      <c r="A941" s="11" t="s">
        <v>57</v>
      </c>
      <c r="B941" s="11" t="s">
        <v>56</v>
      </c>
      <c r="C941" s="11" t="s">
        <v>56</v>
      </c>
      <c r="D941" s="11" t="s">
        <v>56</v>
      </c>
      <c r="E941" s="11" t="s">
        <v>56</v>
      </c>
      <c r="F941" s="11" t="s">
        <v>111</v>
      </c>
      <c r="G941" s="11" t="s">
        <v>174</v>
      </c>
      <c r="H941" s="1">
        <v>42306</v>
      </c>
      <c r="I941" s="11">
        <v>19</v>
      </c>
      <c r="J941" s="11">
        <v>19</v>
      </c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J941" s="11"/>
      <c r="AK941" s="11"/>
      <c r="AL941" s="11"/>
      <c r="AM941" s="11"/>
      <c r="AN941" s="11"/>
      <c r="AO941" s="11"/>
      <c r="AP941" s="11"/>
      <c r="AQ941" s="11"/>
      <c r="AR941" s="11"/>
      <c r="AS941" s="11"/>
      <c r="AT941" s="11"/>
      <c r="AU941" s="11"/>
      <c r="AV941" s="11"/>
      <c r="AW941" s="11"/>
      <c r="AX941" s="11"/>
      <c r="AY941" s="11"/>
      <c r="AZ941" s="11"/>
      <c r="BA941" s="11"/>
      <c r="BB941" s="11"/>
      <c r="BC941" s="11"/>
      <c r="BD941" s="11"/>
      <c r="BE941" s="11"/>
      <c r="BF941" s="11"/>
      <c r="BG941" s="11"/>
      <c r="BI941" s="11"/>
      <c r="BJ941" s="11"/>
      <c r="BK941" s="11"/>
      <c r="BL941" s="11"/>
      <c r="BM941" s="11"/>
      <c r="BN941" s="11"/>
      <c r="BO941" s="11"/>
      <c r="BP941" s="11"/>
      <c r="BQ941" s="11"/>
      <c r="BR941" s="11"/>
      <c r="BS941" s="11"/>
      <c r="BT941" s="11"/>
      <c r="BU941" s="11"/>
      <c r="BV941" s="11"/>
      <c r="BW941" s="11"/>
      <c r="BX941" s="11"/>
      <c r="BY941" s="11"/>
      <c r="BZ941" s="11"/>
      <c r="CA941" s="11"/>
      <c r="CB941" s="11"/>
      <c r="CC941" s="11"/>
      <c r="CD941" s="11"/>
      <c r="CE941" s="11"/>
      <c r="CF941" s="11"/>
      <c r="CG941" s="11"/>
      <c r="CH941" s="11"/>
      <c r="CI941" s="11"/>
      <c r="CJ941" s="11"/>
      <c r="CK941" s="11"/>
      <c r="CL941" s="11"/>
      <c r="CM941" s="11"/>
      <c r="CN941" s="11"/>
      <c r="CO941" s="11"/>
      <c r="CP941" s="11"/>
      <c r="CQ941" s="11"/>
      <c r="CR941" s="11"/>
      <c r="CS941" s="11"/>
      <c r="CT941" s="11"/>
      <c r="CU941" s="11"/>
      <c r="CV941" s="11"/>
      <c r="CW941" s="11"/>
      <c r="CX941" s="11"/>
      <c r="CY941" s="11"/>
      <c r="CZ941" s="11"/>
      <c r="DA941" s="11"/>
      <c r="DB941" s="11"/>
      <c r="DC941" s="11"/>
      <c r="DD941" s="11"/>
      <c r="DF941" s="11">
        <f t="shared" si="48"/>
        <v>19</v>
      </c>
      <c r="DG941" s="11">
        <f t="shared" si="49"/>
        <v>19</v>
      </c>
      <c r="DH941" s="20">
        <f t="shared" ca="1" si="50"/>
        <v>0</v>
      </c>
      <c r="DI941" s="11">
        <v>1</v>
      </c>
    </row>
    <row r="942" spans="1:113" x14ac:dyDescent="0.25">
      <c r="A942" s="11" t="s">
        <v>57</v>
      </c>
      <c r="B942" s="11" t="s">
        <v>56</v>
      </c>
      <c r="C942" s="11" t="s">
        <v>56</v>
      </c>
      <c r="D942" s="11" t="s">
        <v>56</v>
      </c>
      <c r="E942" s="11" t="s">
        <v>56</v>
      </c>
      <c r="F942" s="11" t="s">
        <v>111</v>
      </c>
      <c r="G942" s="11" t="s">
        <v>174</v>
      </c>
      <c r="H942" s="1">
        <v>42307</v>
      </c>
      <c r="I942" s="11">
        <v>19</v>
      </c>
      <c r="J942" s="11">
        <v>19</v>
      </c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J942" s="11"/>
      <c r="AK942" s="11"/>
      <c r="AL942" s="11"/>
      <c r="AM942" s="11"/>
      <c r="AN942" s="11"/>
      <c r="AO942" s="11"/>
      <c r="AP942" s="11"/>
      <c r="AQ942" s="11"/>
      <c r="AR942" s="11"/>
      <c r="AS942" s="11"/>
      <c r="AT942" s="11"/>
      <c r="AU942" s="11"/>
      <c r="AV942" s="11"/>
      <c r="AW942" s="11"/>
      <c r="AX942" s="11"/>
      <c r="AY942" s="11"/>
      <c r="AZ942" s="11"/>
      <c r="BA942" s="11"/>
      <c r="BB942" s="11"/>
      <c r="BC942" s="11"/>
      <c r="BD942" s="11"/>
      <c r="BE942" s="11"/>
      <c r="BF942" s="11"/>
      <c r="BG942" s="11"/>
      <c r="BI942" s="11"/>
      <c r="BJ942" s="11"/>
      <c r="BK942" s="11"/>
      <c r="BL942" s="11"/>
      <c r="BM942" s="11"/>
      <c r="BN942" s="11"/>
      <c r="BO942" s="11"/>
      <c r="BP942" s="11"/>
      <c r="BQ942" s="11"/>
      <c r="BR942" s="11"/>
      <c r="BS942" s="11"/>
      <c r="BT942" s="11"/>
      <c r="BU942" s="11"/>
      <c r="BV942" s="11"/>
      <c r="BW942" s="11"/>
      <c r="BX942" s="11"/>
      <c r="BY942" s="11"/>
      <c r="BZ942" s="11"/>
      <c r="CA942" s="11"/>
      <c r="CB942" s="11"/>
      <c r="CC942" s="11"/>
      <c r="CD942" s="11"/>
      <c r="CE942" s="11"/>
      <c r="CF942" s="11"/>
      <c r="CG942" s="11"/>
      <c r="CH942" s="11"/>
      <c r="CI942" s="11"/>
      <c r="CJ942" s="11"/>
      <c r="CK942" s="11"/>
      <c r="CL942" s="11"/>
      <c r="CM942" s="11"/>
      <c r="CN942" s="11"/>
      <c r="CO942" s="11"/>
      <c r="CP942" s="11"/>
      <c r="CQ942" s="11"/>
      <c r="CR942" s="11"/>
      <c r="CS942" s="11"/>
      <c r="CT942" s="11"/>
      <c r="CU942" s="11"/>
      <c r="CV942" s="11"/>
      <c r="CW942" s="11"/>
      <c r="CX942" s="11"/>
      <c r="CY942" s="11"/>
      <c r="CZ942" s="11"/>
      <c r="DA942" s="11"/>
      <c r="DB942" s="11"/>
      <c r="DC942" s="11"/>
      <c r="DD942" s="11"/>
      <c r="DF942" s="11">
        <f t="shared" si="48"/>
        <v>19</v>
      </c>
      <c r="DG942" s="11">
        <f t="shared" si="49"/>
        <v>19</v>
      </c>
      <c r="DH942" s="20">
        <f t="shared" ca="1" si="50"/>
        <v>0</v>
      </c>
      <c r="DI942" s="11">
        <v>1</v>
      </c>
    </row>
    <row r="943" spans="1:113" x14ac:dyDescent="0.25">
      <c r="A943" s="11" t="s">
        <v>57</v>
      </c>
      <c r="B943" s="11" t="s">
        <v>56</v>
      </c>
      <c r="C943" s="11" t="s">
        <v>56</v>
      </c>
      <c r="D943" s="11" t="s">
        <v>56</v>
      </c>
      <c r="E943" s="11" t="s">
        <v>56</v>
      </c>
      <c r="F943" s="11" t="s">
        <v>111</v>
      </c>
      <c r="G943" s="11" t="s">
        <v>175</v>
      </c>
      <c r="H943" s="1">
        <v>42163</v>
      </c>
      <c r="I943" s="11">
        <v>15</v>
      </c>
      <c r="J943" s="11">
        <v>19</v>
      </c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  <c r="AU943" s="11"/>
      <c r="AV943" s="11"/>
      <c r="AW943" s="11"/>
      <c r="AX943" s="11"/>
      <c r="AY943" s="11"/>
      <c r="AZ943" s="11"/>
      <c r="BA943" s="11"/>
      <c r="BB943" s="11"/>
      <c r="BC943" s="11"/>
      <c r="BD943" s="11"/>
      <c r="BE943" s="11"/>
      <c r="BF943" s="11"/>
      <c r="BG943" s="11"/>
      <c r="BI943" s="11"/>
      <c r="BJ943" s="11"/>
      <c r="BK943" s="11"/>
      <c r="BL943" s="11"/>
      <c r="BM943" s="11"/>
      <c r="BN943" s="11"/>
      <c r="BO943" s="11"/>
      <c r="BP943" s="11"/>
      <c r="BQ943" s="11"/>
      <c r="BR943" s="11"/>
      <c r="BS943" s="11"/>
      <c r="BT943" s="11"/>
      <c r="BU943" s="11"/>
      <c r="BV943" s="11"/>
      <c r="BW943" s="11"/>
      <c r="BX943" s="11"/>
      <c r="BY943" s="11"/>
      <c r="BZ943" s="11"/>
      <c r="CA943" s="11"/>
      <c r="CB943" s="11"/>
      <c r="CC943" s="11"/>
      <c r="CD943" s="11"/>
      <c r="CE943" s="11"/>
      <c r="CF943" s="11"/>
      <c r="CG943" s="11"/>
      <c r="CH943" s="11"/>
      <c r="CI943" s="11"/>
      <c r="CJ943" s="11"/>
      <c r="CK943" s="11"/>
      <c r="CL943" s="11"/>
      <c r="CM943" s="11"/>
      <c r="CN943" s="11"/>
      <c r="CO943" s="11"/>
      <c r="CP943" s="11"/>
      <c r="CQ943" s="11"/>
      <c r="CR943" s="11"/>
      <c r="CS943" s="11"/>
      <c r="CT943" s="11"/>
      <c r="CU943" s="11"/>
      <c r="CV943" s="11"/>
      <c r="CW943" s="11"/>
      <c r="CX943" s="11"/>
      <c r="CY943" s="11"/>
      <c r="CZ943" s="11"/>
      <c r="DA943" s="11"/>
      <c r="DB943" s="11"/>
      <c r="DC943" s="11"/>
      <c r="DD943" s="11"/>
      <c r="DF943" s="11">
        <f t="shared" si="48"/>
        <v>15</v>
      </c>
      <c r="DG943" s="11">
        <f t="shared" si="49"/>
        <v>19</v>
      </c>
      <c r="DH943" s="20">
        <f t="shared" ca="1" si="50"/>
        <v>0</v>
      </c>
      <c r="DI943" s="11">
        <v>1</v>
      </c>
    </row>
    <row r="944" spans="1:113" x14ac:dyDescent="0.25">
      <c r="A944" s="11" t="s">
        <v>57</v>
      </c>
      <c r="B944" s="11" t="s">
        <v>56</v>
      </c>
      <c r="C944" s="11" t="s">
        <v>56</v>
      </c>
      <c r="D944" s="11" t="s">
        <v>56</v>
      </c>
      <c r="E944" s="11" t="s">
        <v>56</v>
      </c>
      <c r="F944" s="11" t="s">
        <v>111</v>
      </c>
      <c r="G944" s="11" t="s">
        <v>175</v>
      </c>
      <c r="H944" s="1">
        <v>42164</v>
      </c>
      <c r="I944" s="11">
        <v>14</v>
      </c>
      <c r="J944" s="11">
        <v>19</v>
      </c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J944" s="11"/>
      <c r="AK944" s="11"/>
      <c r="AL944" s="11"/>
      <c r="AM944" s="11"/>
      <c r="AN944" s="11"/>
      <c r="AO944" s="11"/>
      <c r="AP944" s="11"/>
      <c r="AQ944" s="11"/>
      <c r="AR944" s="11"/>
      <c r="AS944" s="11"/>
      <c r="AT944" s="11"/>
      <c r="AU944" s="11"/>
      <c r="AV944" s="11"/>
      <c r="AW944" s="11"/>
      <c r="AX944" s="11"/>
      <c r="AY944" s="11"/>
      <c r="AZ944" s="11"/>
      <c r="BA944" s="11"/>
      <c r="BB944" s="11"/>
      <c r="BC944" s="11"/>
      <c r="BD944" s="11"/>
      <c r="BE944" s="11"/>
      <c r="BF944" s="11"/>
      <c r="BG944" s="11"/>
      <c r="BI944" s="11"/>
      <c r="BJ944" s="11"/>
      <c r="BK944" s="11"/>
      <c r="BL944" s="11"/>
      <c r="BM944" s="11"/>
      <c r="BN944" s="11"/>
      <c r="BO944" s="11"/>
      <c r="BP944" s="11"/>
      <c r="BQ944" s="11"/>
      <c r="BR944" s="11"/>
      <c r="BS944" s="11"/>
      <c r="BT944" s="11"/>
      <c r="BU944" s="11"/>
      <c r="BV944" s="11"/>
      <c r="BW944" s="11"/>
      <c r="BX944" s="11"/>
      <c r="BY944" s="11"/>
      <c r="BZ944" s="11"/>
      <c r="CA944" s="11"/>
      <c r="CB944" s="11"/>
      <c r="CC944" s="11"/>
      <c r="CD944" s="11"/>
      <c r="CE944" s="11"/>
      <c r="CF944" s="11"/>
      <c r="CG944" s="11"/>
      <c r="CH944" s="11"/>
      <c r="CI944" s="11"/>
      <c r="CJ944" s="11"/>
      <c r="CK944" s="11"/>
      <c r="CL944" s="11"/>
      <c r="CM944" s="11"/>
      <c r="CN944" s="11"/>
      <c r="CO944" s="11"/>
      <c r="CP944" s="11"/>
      <c r="CQ944" s="11"/>
      <c r="CR944" s="11"/>
      <c r="CS944" s="11"/>
      <c r="CT944" s="11"/>
      <c r="CU944" s="11"/>
      <c r="CV944" s="11"/>
      <c r="CW944" s="11"/>
      <c r="CX944" s="11"/>
      <c r="CY944" s="11"/>
      <c r="CZ944" s="11"/>
      <c r="DA944" s="11"/>
      <c r="DB944" s="11"/>
      <c r="DC944" s="11"/>
      <c r="DD944" s="11"/>
      <c r="DF944" s="11">
        <f t="shared" si="48"/>
        <v>14</v>
      </c>
      <c r="DG944" s="11">
        <f t="shared" si="49"/>
        <v>19</v>
      </c>
      <c r="DH944" s="20">
        <f t="shared" ca="1" si="50"/>
        <v>0</v>
      </c>
      <c r="DI944" s="11">
        <v>1</v>
      </c>
    </row>
    <row r="945" spans="1:113" x14ac:dyDescent="0.25">
      <c r="A945" s="11" t="s">
        <v>57</v>
      </c>
      <c r="B945" s="11" t="s">
        <v>56</v>
      </c>
      <c r="C945" s="11" t="s">
        <v>56</v>
      </c>
      <c r="D945" s="11" t="s">
        <v>56</v>
      </c>
      <c r="E945" s="11" t="s">
        <v>56</v>
      </c>
      <c r="F945" s="11" t="s">
        <v>111</v>
      </c>
      <c r="G945" s="11" t="s">
        <v>175</v>
      </c>
      <c r="H945" s="1">
        <v>42173</v>
      </c>
      <c r="I945" s="11">
        <v>17</v>
      </c>
      <c r="J945" s="11">
        <v>19</v>
      </c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J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  <c r="AU945" s="11"/>
      <c r="AV945" s="11"/>
      <c r="AW945" s="11"/>
      <c r="AX945" s="11"/>
      <c r="AY945" s="11"/>
      <c r="AZ945" s="11"/>
      <c r="BA945" s="11"/>
      <c r="BB945" s="11"/>
      <c r="BC945" s="11"/>
      <c r="BD945" s="11"/>
      <c r="BE945" s="11"/>
      <c r="BF945" s="11"/>
      <c r="BG945" s="11"/>
      <c r="BI945" s="11"/>
      <c r="BJ945" s="11"/>
      <c r="BK945" s="11"/>
      <c r="BL945" s="11"/>
      <c r="BM945" s="11"/>
      <c r="BN945" s="11"/>
      <c r="BO945" s="11"/>
      <c r="BP945" s="11"/>
      <c r="BQ945" s="11"/>
      <c r="BR945" s="11"/>
      <c r="BS945" s="11"/>
      <c r="BT945" s="11"/>
      <c r="BU945" s="11"/>
      <c r="BV945" s="11"/>
      <c r="BW945" s="11"/>
      <c r="BX945" s="11"/>
      <c r="BY945" s="11"/>
      <c r="BZ945" s="11"/>
      <c r="CA945" s="11"/>
      <c r="CB945" s="11"/>
      <c r="CC945" s="11"/>
      <c r="CD945" s="11"/>
      <c r="CE945" s="11"/>
      <c r="CF945" s="11"/>
      <c r="CG945" s="11"/>
      <c r="CH945" s="11"/>
      <c r="CI945" s="11"/>
      <c r="CJ945" s="11"/>
      <c r="CK945" s="11"/>
      <c r="CL945" s="11"/>
      <c r="CM945" s="11"/>
      <c r="CN945" s="11"/>
      <c r="CO945" s="11"/>
      <c r="CP945" s="11"/>
      <c r="CQ945" s="11"/>
      <c r="CR945" s="11"/>
      <c r="CS945" s="11"/>
      <c r="CT945" s="11"/>
      <c r="CU945" s="11"/>
      <c r="CV945" s="11"/>
      <c r="CW945" s="11"/>
      <c r="CX945" s="11"/>
      <c r="CY945" s="11"/>
      <c r="CZ945" s="11"/>
      <c r="DA945" s="11"/>
      <c r="DB945" s="11"/>
      <c r="DC945" s="11"/>
      <c r="DD945" s="11"/>
      <c r="DF945" s="11">
        <f t="shared" si="48"/>
        <v>17</v>
      </c>
      <c r="DG945" s="11">
        <f t="shared" si="49"/>
        <v>19</v>
      </c>
      <c r="DH945" s="20">
        <f t="shared" ca="1" si="50"/>
        <v>0</v>
      </c>
      <c r="DI945" s="11">
        <v>1</v>
      </c>
    </row>
    <row r="946" spans="1:113" x14ac:dyDescent="0.25">
      <c r="A946" s="11" t="s">
        <v>57</v>
      </c>
      <c r="B946" s="11" t="s">
        <v>56</v>
      </c>
      <c r="C946" s="11" t="s">
        <v>56</v>
      </c>
      <c r="D946" s="11" t="s">
        <v>56</v>
      </c>
      <c r="E946" s="11" t="s">
        <v>56</v>
      </c>
      <c r="F946" s="11" t="s">
        <v>111</v>
      </c>
      <c r="G946" s="11" t="s">
        <v>175</v>
      </c>
      <c r="H946" s="1">
        <v>42180</v>
      </c>
      <c r="I946" s="11">
        <v>15</v>
      </c>
      <c r="J946" s="11">
        <v>19</v>
      </c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"/>
      <c r="BD946" s="11"/>
      <c r="BE946" s="11"/>
      <c r="BF946" s="11"/>
      <c r="BG946" s="11"/>
      <c r="BI946" s="11"/>
      <c r="BJ946" s="11"/>
      <c r="BK946" s="11"/>
      <c r="BL946" s="11"/>
      <c r="BM946" s="11"/>
      <c r="BN946" s="11"/>
      <c r="BO946" s="11"/>
      <c r="BP946" s="11"/>
      <c r="BQ946" s="11"/>
      <c r="BR946" s="11"/>
      <c r="BS946" s="11"/>
      <c r="BT946" s="11"/>
      <c r="BU946" s="11"/>
      <c r="BV946" s="11"/>
      <c r="BW946" s="11"/>
      <c r="BX946" s="11"/>
      <c r="BY946" s="11"/>
      <c r="BZ946" s="11"/>
      <c r="CA946" s="11"/>
      <c r="CB946" s="11"/>
      <c r="CC946" s="11"/>
      <c r="CD946" s="11"/>
      <c r="CE946" s="11"/>
      <c r="CF946" s="11"/>
      <c r="CG946" s="11"/>
      <c r="CH946" s="11"/>
      <c r="CI946" s="11"/>
      <c r="CJ946" s="11"/>
      <c r="CK946" s="11"/>
      <c r="CL946" s="11"/>
      <c r="CM946" s="11"/>
      <c r="CN946" s="11"/>
      <c r="CO946" s="11"/>
      <c r="CP946" s="11"/>
      <c r="CQ946" s="11"/>
      <c r="CR946" s="11"/>
      <c r="CS946" s="11"/>
      <c r="CT946" s="11"/>
      <c r="CU946" s="11"/>
      <c r="CV946" s="11"/>
      <c r="CW946" s="11"/>
      <c r="CX946" s="11"/>
      <c r="CY946" s="11"/>
      <c r="CZ946" s="11"/>
      <c r="DA946" s="11"/>
      <c r="DB946" s="11"/>
      <c r="DC946" s="11"/>
      <c r="DD946" s="11"/>
      <c r="DF946" s="11">
        <f t="shared" si="48"/>
        <v>15</v>
      </c>
      <c r="DG946" s="11">
        <f t="shared" si="49"/>
        <v>19</v>
      </c>
      <c r="DH946" s="20">
        <f t="shared" ca="1" si="50"/>
        <v>0</v>
      </c>
      <c r="DI946" s="11">
        <v>1</v>
      </c>
    </row>
    <row r="947" spans="1:113" x14ac:dyDescent="0.25">
      <c r="A947" s="11" t="s">
        <v>57</v>
      </c>
      <c r="B947" s="11" t="s">
        <v>56</v>
      </c>
      <c r="C947" s="11" t="s">
        <v>56</v>
      </c>
      <c r="D947" s="11" t="s">
        <v>56</v>
      </c>
      <c r="E947" s="11" t="s">
        <v>56</v>
      </c>
      <c r="F947" s="11" t="s">
        <v>111</v>
      </c>
      <c r="G947" s="11" t="s">
        <v>175</v>
      </c>
      <c r="H947" s="1">
        <v>42181</v>
      </c>
      <c r="I947" s="11">
        <v>17</v>
      </c>
      <c r="J947" s="11">
        <v>19</v>
      </c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J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  <c r="AU947" s="11"/>
      <c r="AV947" s="11"/>
      <c r="AW947" s="11"/>
      <c r="AX947" s="11"/>
      <c r="AY947" s="11"/>
      <c r="AZ947" s="11"/>
      <c r="BA947" s="11"/>
      <c r="BB947" s="11"/>
      <c r="BC947" s="11"/>
      <c r="BD947" s="11"/>
      <c r="BE947" s="11"/>
      <c r="BF947" s="11"/>
      <c r="BG947" s="11"/>
      <c r="BI947" s="11"/>
      <c r="BJ947" s="11"/>
      <c r="BK947" s="11"/>
      <c r="BL947" s="11"/>
      <c r="BM947" s="11"/>
      <c r="BN947" s="11"/>
      <c r="BO947" s="11"/>
      <c r="BP947" s="11"/>
      <c r="BQ947" s="11"/>
      <c r="BR947" s="11"/>
      <c r="BS947" s="11"/>
      <c r="BT947" s="11"/>
      <c r="BU947" s="11"/>
      <c r="BV947" s="11"/>
      <c r="BW947" s="11"/>
      <c r="BX947" s="11"/>
      <c r="BY947" s="11"/>
      <c r="BZ947" s="11"/>
      <c r="CA947" s="11"/>
      <c r="CB947" s="11"/>
      <c r="CC947" s="11"/>
      <c r="CD947" s="11"/>
      <c r="CE947" s="11"/>
      <c r="CF947" s="11"/>
      <c r="CG947" s="11"/>
      <c r="CH947" s="11"/>
      <c r="CI947" s="11"/>
      <c r="CJ947" s="11"/>
      <c r="CK947" s="11"/>
      <c r="CL947" s="11"/>
      <c r="CM947" s="11"/>
      <c r="CN947" s="11"/>
      <c r="CO947" s="11"/>
      <c r="CP947" s="11"/>
      <c r="CQ947" s="11"/>
      <c r="CR947" s="11"/>
      <c r="CS947" s="11"/>
      <c r="CT947" s="11"/>
      <c r="CU947" s="11"/>
      <c r="CV947" s="11"/>
      <c r="CW947" s="11"/>
      <c r="CX947" s="11"/>
      <c r="CY947" s="11"/>
      <c r="CZ947" s="11"/>
      <c r="DA947" s="11"/>
      <c r="DB947" s="11"/>
      <c r="DC947" s="11"/>
      <c r="DD947" s="11"/>
      <c r="DF947" s="11">
        <f t="shared" si="48"/>
        <v>17</v>
      </c>
      <c r="DG947" s="11">
        <f t="shared" si="49"/>
        <v>19</v>
      </c>
      <c r="DH947" s="20">
        <f t="shared" ca="1" si="50"/>
        <v>0</v>
      </c>
      <c r="DI947" s="11">
        <v>1</v>
      </c>
    </row>
    <row r="948" spans="1:113" x14ac:dyDescent="0.25">
      <c r="A948" s="11" t="s">
        <v>57</v>
      </c>
      <c r="B948" s="11" t="s">
        <v>56</v>
      </c>
      <c r="C948" s="11" t="s">
        <v>56</v>
      </c>
      <c r="D948" s="11" t="s">
        <v>56</v>
      </c>
      <c r="E948" s="11" t="s">
        <v>56</v>
      </c>
      <c r="F948" s="11" t="s">
        <v>111</v>
      </c>
      <c r="G948" s="11" t="s">
        <v>175</v>
      </c>
      <c r="H948" s="1">
        <v>42184</v>
      </c>
      <c r="I948" s="11">
        <v>17</v>
      </c>
      <c r="J948" s="11">
        <v>19</v>
      </c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J948" s="11"/>
      <c r="AK948" s="11"/>
      <c r="AL948" s="11"/>
      <c r="AM948" s="11"/>
      <c r="AN948" s="11"/>
      <c r="AO948" s="11"/>
      <c r="AP948" s="11"/>
      <c r="AQ948" s="11"/>
      <c r="AR948" s="11"/>
      <c r="AS948" s="11"/>
      <c r="AT948" s="11"/>
      <c r="AU948" s="11"/>
      <c r="AV948" s="11"/>
      <c r="AW948" s="11"/>
      <c r="AX948" s="11"/>
      <c r="AY948" s="11"/>
      <c r="AZ948" s="11"/>
      <c r="BA948" s="11"/>
      <c r="BB948" s="11"/>
      <c r="BC948" s="11"/>
      <c r="BD948" s="11"/>
      <c r="BE948" s="11"/>
      <c r="BF948" s="11"/>
      <c r="BG948" s="11"/>
      <c r="BI948" s="11"/>
      <c r="BJ948" s="11"/>
      <c r="BK948" s="11"/>
      <c r="BL948" s="11"/>
      <c r="BM948" s="11"/>
      <c r="BN948" s="11"/>
      <c r="BO948" s="11"/>
      <c r="BP948" s="11"/>
      <c r="BQ948" s="11"/>
      <c r="BR948" s="11"/>
      <c r="BS948" s="11"/>
      <c r="BT948" s="11"/>
      <c r="BU948" s="11"/>
      <c r="BV948" s="11"/>
      <c r="BW948" s="11"/>
      <c r="BX948" s="11"/>
      <c r="BY948" s="11"/>
      <c r="BZ948" s="11"/>
      <c r="CA948" s="11"/>
      <c r="CB948" s="11"/>
      <c r="CC948" s="11"/>
      <c r="CD948" s="11"/>
      <c r="CE948" s="11"/>
      <c r="CF948" s="11"/>
      <c r="CG948" s="11"/>
      <c r="CH948" s="11"/>
      <c r="CI948" s="11"/>
      <c r="CJ948" s="11"/>
      <c r="CK948" s="11"/>
      <c r="CL948" s="11"/>
      <c r="CM948" s="11"/>
      <c r="CN948" s="11"/>
      <c r="CO948" s="11"/>
      <c r="CP948" s="11"/>
      <c r="CQ948" s="11"/>
      <c r="CR948" s="11"/>
      <c r="CS948" s="11"/>
      <c r="CT948" s="11"/>
      <c r="CU948" s="11"/>
      <c r="CV948" s="11"/>
      <c r="CW948" s="11"/>
      <c r="CX948" s="11"/>
      <c r="CY948" s="11"/>
      <c r="CZ948" s="11"/>
      <c r="DA948" s="11"/>
      <c r="DB948" s="11"/>
      <c r="DC948" s="11"/>
      <c r="DD948" s="11"/>
      <c r="DF948" s="11">
        <f t="shared" si="48"/>
        <v>17</v>
      </c>
      <c r="DG948" s="11">
        <f t="shared" si="49"/>
        <v>19</v>
      </c>
      <c r="DH948" s="20">
        <f t="shared" ca="1" si="50"/>
        <v>0</v>
      </c>
      <c r="DI948" s="11">
        <v>1</v>
      </c>
    </row>
    <row r="949" spans="1:113" x14ac:dyDescent="0.25">
      <c r="A949" s="11" t="s">
        <v>57</v>
      </c>
      <c r="B949" s="11" t="s">
        <v>56</v>
      </c>
      <c r="C949" s="11" t="s">
        <v>56</v>
      </c>
      <c r="D949" s="11" t="s">
        <v>56</v>
      </c>
      <c r="E949" s="11" t="s">
        <v>56</v>
      </c>
      <c r="F949" s="11" t="s">
        <v>111</v>
      </c>
      <c r="G949" s="11" t="s">
        <v>175</v>
      </c>
      <c r="H949" s="1">
        <v>42185</v>
      </c>
      <c r="I949" s="11">
        <v>16</v>
      </c>
      <c r="J949" s="11">
        <v>19</v>
      </c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J949" s="11"/>
      <c r="AK949" s="11"/>
      <c r="AL949" s="11"/>
      <c r="AM949" s="11"/>
      <c r="AN949" s="11"/>
      <c r="AO949" s="11"/>
      <c r="AP949" s="11"/>
      <c r="AQ949" s="11"/>
      <c r="AR949" s="11"/>
      <c r="AS949" s="11"/>
      <c r="AT949" s="11"/>
      <c r="AU949" s="11"/>
      <c r="AV949" s="11"/>
      <c r="AW949" s="11"/>
      <c r="AX949" s="11"/>
      <c r="AY949" s="11"/>
      <c r="AZ949" s="11"/>
      <c r="BA949" s="11"/>
      <c r="BB949" s="11"/>
      <c r="BC949" s="11"/>
      <c r="BD949" s="11"/>
      <c r="BE949" s="11"/>
      <c r="BF949" s="11"/>
      <c r="BG949" s="11"/>
      <c r="BI949" s="11"/>
      <c r="BJ949" s="11"/>
      <c r="BK949" s="11"/>
      <c r="BL949" s="11"/>
      <c r="BM949" s="11"/>
      <c r="BN949" s="11"/>
      <c r="BO949" s="11"/>
      <c r="BP949" s="11"/>
      <c r="BQ949" s="11"/>
      <c r="BR949" s="11"/>
      <c r="BS949" s="11"/>
      <c r="BT949" s="11"/>
      <c r="BU949" s="11"/>
      <c r="BV949" s="11"/>
      <c r="BW949" s="11"/>
      <c r="BX949" s="11"/>
      <c r="BY949" s="11"/>
      <c r="BZ949" s="11"/>
      <c r="CA949" s="11"/>
      <c r="CB949" s="11"/>
      <c r="CC949" s="11"/>
      <c r="CD949" s="11"/>
      <c r="CE949" s="11"/>
      <c r="CF949" s="11"/>
      <c r="CG949" s="11"/>
      <c r="CH949" s="11"/>
      <c r="CI949" s="11"/>
      <c r="CJ949" s="11"/>
      <c r="CK949" s="11"/>
      <c r="CL949" s="11"/>
      <c r="CM949" s="11"/>
      <c r="CN949" s="11"/>
      <c r="CO949" s="11"/>
      <c r="CP949" s="11"/>
      <c r="CQ949" s="11"/>
      <c r="CR949" s="11"/>
      <c r="CS949" s="11"/>
      <c r="CT949" s="11"/>
      <c r="CU949" s="11"/>
      <c r="CV949" s="11"/>
      <c r="CW949" s="11"/>
      <c r="CX949" s="11"/>
      <c r="CY949" s="11"/>
      <c r="CZ949" s="11"/>
      <c r="DA949" s="11"/>
      <c r="DB949" s="11"/>
      <c r="DC949" s="11"/>
      <c r="DD949" s="11"/>
      <c r="DF949" s="11">
        <f t="shared" si="48"/>
        <v>16</v>
      </c>
      <c r="DG949" s="11">
        <f t="shared" si="49"/>
        <v>19</v>
      </c>
      <c r="DH949" s="20">
        <f t="shared" ca="1" si="50"/>
        <v>0</v>
      </c>
      <c r="DI949" s="11">
        <v>1</v>
      </c>
    </row>
    <row r="950" spans="1:113" x14ac:dyDescent="0.25">
      <c r="A950" s="11" t="s">
        <v>57</v>
      </c>
      <c r="B950" s="11" t="s">
        <v>56</v>
      </c>
      <c r="C950" s="11" t="s">
        <v>56</v>
      </c>
      <c r="D950" s="11" t="s">
        <v>56</v>
      </c>
      <c r="E950" s="11" t="s">
        <v>56</v>
      </c>
      <c r="F950" s="11" t="s">
        <v>111</v>
      </c>
      <c r="G950" s="11" t="s">
        <v>175</v>
      </c>
      <c r="H950" s="1">
        <v>42186</v>
      </c>
      <c r="I950" s="11">
        <v>14</v>
      </c>
      <c r="J950" s="11">
        <v>19</v>
      </c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J950" s="11"/>
      <c r="AK950" s="11"/>
      <c r="AL950" s="11"/>
      <c r="AM950" s="11"/>
      <c r="AN950" s="11"/>
      <c r="AO950" s="11"/>
      <c r="AP950" s="11"/>
      <c r="AQ950" s="11"/>
      <c r="AR950" s="11"/>
      <c r="AS950" s="11"/>
      <c r="AT950" s="11"/>
      <c r="AU950" s="11"/>
      <c r="AV950" s="11"/>
      <c r="AW950" s="11"/>
      <c r="AX950" s="11"/>
      <c r="AY950" s="11"/>
      <c r="AZ950" s="11"/>
      <c r="BA950" s="11"/>
      <c r="BB950" s="11"/>
      <c r="BC950" s="11"/>
      <c r="BD950" s="11"/>
      <c r="BE950" s="11"/>
      <c r="BF950" s="11"/>
      <c r="BG950" s="11"/>
      <c r="BI950" s="11"/>
      <c r="BJ950" s="11"/>
      <c r="BK950" s="11"/>
      <c r="BL950" s="11"/>
      <c r="BM950" s="11"/>
      <c r="BN950" s="11"/>
      <c r="BO950" s="11"/>
      <c r="BP950" s="11"/>
      <c r="BQ950" s="11"/>
      <c r="BR950" s="11"/>
      <c r="BS950" s="11"/>
      <c r="BT950" s="11"/>
      <c r="BU950" s="11"/>
      <c r="BV950" s="11"/>
      <c r="BW950" s="11"/>
      <c r="BX950" s="11"/>
      <c r="BY950" s="11"/>
      <c r="BZ950" s="11"/>
      <c r="CA950" s="11"/>
      <c r="CB950" s="11"/>
      <c r="CC950" s="11"/>
      <c r="CD950" s="11"/>
      <c r="CE950" s="11"/>
      <c r="CF950" s="11"/>
      <c r="CG950" s="11"/>
      <c r="CH950" s="11"/>
      <c r="CI950" s="11"/>
      <c r="CJ950" s="11"/>
      <c r="CK950" s="11"/>
      <c r="CL950" s="11"/>
      <c r="CM950" s="11"/>
      <c r="CN950" s="11"/>
      <c r="CO950" s="11"/>
      <c r="CP950" s="11"/>
      <c r="CQ950" s="11"/>
      <c r="CR950" s="11"/>
      <c r="CS950" s="11"/>
      <c r="CT950" s="11"/>
      <c r="CU950" s="11"/>
      <c r="CV950" s="11"/>
      <c r="CW950" s="11"/>
      <c r="CX950" s="11"/>
      <c r="CY950" s="11"/>
      <c r="CZ950" s="11"/>
      <c r="DA950" s="11"/>
      <c r="DB950" s="11"/>
      <c r="DC950" s="11"/>
      <c r="DD950" s="11"/>
      <c r="DF950" s="11">
        <f t="shared" si="48"/>
        <v>14</v>
      </c>
      <c r="DG950" s="11">
        <f t="shared" si="49"/>
        <v>19</v>
      </c>
      <c r="DH950" s="20">
        <f t="shared" ca="1" si="50"/>
        <v>0</v>
      </c>
      <c r="DI950" s="11">
        <v>1</v>
      </c>
    </row>
    <row r="951" spans="1:113" x14ac:dyDescent="0.25">
      <c r="A951" s="11" t="s">
        <v>57</v>
      </c>
      <c r="B951" s="11" t="s">
        <v>56</v>
      </c>
      <c r="C951" s="11" t="s">
        <v>56</v>
      </c>
      <c r="D951" s="11" t="s">
        <v>56</v>
      </c>
      <c r="E951" s="11" t="s">
        <v>56</v>
      </c>
      <c r="F951" s="11" t="s">
        <v>111</v>
      </c>
      <c r="G951" s="11" t="s">
        <v>175</v>
      </c>
      <c r="H951" s="1">
        <v>42187</v>
      </c>
      <c r="I951" s="11">
        <v>17</v>
      </c>
      <c r="J951" s="11">
        <v>18</v>
      </c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J951" s="11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/>
      <c r="AU951" s="11"/>
      <c r="AV951" s="11"/>
      <c r="AW951" s="11"/>
      <c r="AX951" s="11"/>
      <c r="AY951" s="11"/>
      <c r="AZ951" s="11"/>
      <c r="BA951" s="11"/>
      <c r="BB951" s="11"/>
      <c r="BC951" s="11"/>
      <c r="BD951" s="11"/>
      <c r="BE951" s="11"/>
      <c r="BF951" s="11"/>
      <c r="BG951" s="11"/>
      <c r="BI951" s="11"/>
      <c r="BJ951" s="11"/>
      <c r="BK951" s="11"/>
      <c r="BL951" s="11"/>
      <c r="BM951" s="11"/>
      <c r="BN951" s="11"/>
      <c r="BO951" s="11"/>
      <c r="BP951" s="11"/>
      <c r="BQ951" s="11"/>
      <c r="BR951" s="11"/>
      <c r="BS951" s="11"/>
      <c r="BT951" s="11"/>
      <c r="BU951" s="11"/>
      <c r="BV951" s="11"/>
      <c r="BW951" s="11"/>
      <c r="BX951" s="11"/>
      <c r="BY951" s="11"/>
      <c r="BZ951" s="11"/>
      <c r="CA951" s="11"/>
      <c r="CB951" s="11"/>
      <c r="CC951" s="11"/>
      <c r="CD951" s="11"/>
      <c r="CE951" s="11"/>
      <c r="CF951" s="11"/>
      <c r="CG951" s="11"/>
      <c r="CH951" s="11"/>
      <c r="CI951" s="11"/>
      <c r="CJ951" s="11"/>
      <c r="CK951" s="11"/>
      <c r="CL951" s="11"/>
      <c r="CM951" s="11"/>
      <c r="CN951" s="11"/>
      <c r="CO951" s="11"/>
      <c r="CP951" s="11"/>
      <c r="CQ951" s="11"/>
      <c r="CR951" s="11"/>
      <c r="CS951" s="11"/>
      <c r="CT951" s="11"/>
      <c r="CU951" s="11"/>
      <c r="CV951" s="11"/>
      <c r="CW951" s="11"/>
      <c r="CX951" s="11"/>
      <c r="CY951" s="11"/>
      <c r="CZ951" s="11"/>
      <c r="DA951" s="11"/>
      <c r="DB951" s="11"/>
      <c r="DC951" s="11"/>
      <c r="DD951" s="11"/>
      <c r="DF951" s="11">
        <f t="shared" si="48"/>
        <v>17</v>
      </c>
      <c r="DG951" s="11">
        <f t="shared" si="49"/>
        <v>18</v>
      </c>
      <c r="DH951" s="20">
        <f t="shared" ca="1" si="50"/>
        <v>0</v>
      </c>
      <c r="DI951" s="11">
        <v>1</v>
      </c>
    </row>
    <row r="952" spans="1:113" x14ac:dyDescent="0.25">
      <c r="A952" s="11" t="s">
        <v>57</v>
      </c>
      <c r="B952" s="11" t="s">
        <v>56</v>
      </c>
      <c r="C952" s="11" t="s">
        <v>56</v>
      </c>
      <c r="D952" s="11" t="s">
        <v>56</v>
      </c>
      <c r="E952" s="11" t="s">
        <v>56</v>
      </c>
      <c r="F952" s="11" t="s">
        <v>111</v>
      </c>
      <c r="G952" s="11" t="s">
        <v>175</v>
      </c>
      <c r="H952" s="1">
        <v>42213</v>
      </c>
      <c r="I952" s="11">
        <v>17</v>
      </c>
      <c r="J952" s="11">
        <v>19</v>
      </c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J952" s="11"/>
      <c r="AK952" s="11"/>
      <c r="AL952" s="11"/>
      <c r="AM952" s="11"/>
      <c r="AN952" s="11"/>
      <c r="AO952" s="11"/>
      <c r="AP952" s="11"/>
      <c r="AQ952" s="11"/>
      <c r="AR952" s="11"/>
      <c r="AS952" s="11"/>
      <c r="AT952" s="11"/>
      <c r="AU952" s="11"/>
      <c r="AV952" s="11"/>
      <c r="AW952" s="11"/>
      <c r="AX952" s="11"/>
      <c r="AY952" s="11"/>
      <c r="AZ952" s="11"/>
      <c r="BA952" s="11"/>
      <c r="BB952" s="11"/>
      <c r="BC952" s="11"/>
      <c r="BD952" s="11"/>
      <c r="BE952" s="11"/>
      <c r="BF952" s="11"/>
      <c r="BG952" s="11"/>
      <c r="BI952" s="11"/>
      <c r="BJ952" s="11"/>
      <c r="BK952" s="11"/>
      <c r="BL952" s="11"/>
      <c r="BM952" s="11"/>
      <c r="BN952" s="11"/>
      <c r="BO952" s="11"/>
      <c r="BP952" s="11"/>
      <c r="BQ952" s="11"/>
      <c r="BR952" s="11"/>
      <c r="BS952" s="11"/>
      <c r="BT952" s="11"/>
      <c r="BU952" s="11"/>
      <c r="BV952" s="11"/>
      <c r="BW952" s="11"/>
      <c r="BX952" s="11"/>
      <c r="BY952" s="11"/>
      <c r="BZ952" s="11"/>
      <c r="CA952" s="11"/>
      <c r="CB952" s="11"/>
      <c r="CC952" s="11"/>
      <c r="CD952" s="11"/>
      <c r="CE952" s="11"/>
      <c r="CF952" s="11"/>
      <c r="CG952" s="11"/>
      <c r="CH952" s="11"/>
      <c r="CI952" s="11"/>
      <c r="CJ952" s="11"/>
      <c r="CK952" s="11"/>
      <c r="CL952" s="11"/>
      <c r="CM952" s="11"/>
      <c r="CN952" s="11"/>
      <c r="CO952" s="11"/>
      <c r="CP952" s="11"/>
      <c r="CQ952" s="11"/>
      <c r="CR952" s="11"/>
      <c r="CS952" s="11"/>
      <c r="CT952" s="11"/>
      <c r="CU952" s="11"/>
      <c r="CV952" s="11"/>
      <c r="CW952" s="11"/>
      <c r="CX952" s="11"/>
      <c r="CY952" s="11"/>
      <c r="CZ952" s="11"/>
      <c r="DA952" s="11"/>
      <c r="DB952" s="11"/>
      <c r="DC952" s="11"/>
      <c r="DD952" s="11"/>
      <c r="DF952" s="11">
        <f t="shared" si="48"/>
        <v>17</v>
      </c>
      <c r="DG952" s="11">
        <f t="shared" si="49"/>
        <v>19</v>
      </c>
      <c r="DH952" s="20">
        <f t="shared" ca="1" si="50"/>
        <v>0</v>
      </c>
      <c r="DI952" s="11">
        <v>1</v>
      </c>
    </row>
    <row r="953" spans="1:113" x14ac:dyDescent="0.25">
      <c r="A953" s="11" t="s">
        <v>57</v>
      </c>
      <c r="B953" s="11" t="s">
        <v>56</v>
      </c>
      <c r="C953" s="11" t="s">
        <v>56</v>
      </c>
      <c r="D953" s="11" t="s">
        <v>56</v>
      </c>
      <c r="E953" s="11" t="s">
        <v>56</v>
      </c>
      <c r="F953" s="11" t="s">
        <v>111</v>
      </c>
      <c r="G953" s="11" t="s">
        <v>175</v>
      </c>
      <c r="H953" s="1">
        <v>42213</v>
      </c>
      <c r="I953" s="11">
        <v>18</v>
      </c>
      <c r="J953" s="11">
        <v>19</v>
      </c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  <c r="AU953" s="11"/>
      <c r="AV953" s="11"/>
      <c r="AW953" s="11"/>
      <c r="AX953" s="11"/>
      <c r="AY953" s="11"/>
      <c r="AZ953" s="11"/>
      <c r="BA953" s="11"/>
      <c r="BB953" s="11"/>
      <c r="BC953" s="11"/>
      <c r="BD953" s="11"/>
      <c r="BE953" s="11"/>
      <c r="BF953" s="11"/>
      <c r="BG953" s="11"/>
      <c r="BI953" s="11"/>
      <c r="BJ953" s="11"/>
      <c r="BK953" s="11"/>
      <c r="BL953" s="11"/>
      <c r="BM953" s="11"/>
      <c r="BN953" s="11"/>
      <c r="BO953" s="11"/>
      <c r="BP953" s="11"/>
      <c r="BQ953" s="11"/>
      <c r="BR953" s="11"/>
      <c r="BS953" s="11"/>
      <c r="BT953" s="11"/>
      <c r="BU953" s="11"/>
      <c r="BV953" s="11"/>
      <c r="BW953" s="11"/>
      <c r="BX953" s="11"/>
      <c r="BY953" s="11"/>
      <c r="BZ953" s="11"/>
      <c r="CA953" s="11"/>
      <c r="CB953" s="11"/>
      <c r="CC953" s="11"/>
      <c r="CD953" s="11"/>
      <c r="CE953" s="11"/>
      <c r="CF953" s="11"/>
      <c r="CG953" s="11"/>
      <c r="CH953" s="11"/>
      <c r="CI953" s="11"/>
      <c r="CJ953" s="11"/>
      <c r="CK953" s="11"/>
      <c r="CL953" s="11"/>
      <c r="CM953" s="11"/>
      <c r="CN953" s="11"/>
      <c r="CO953" s="11"/>
      <c r="CP953" s="11"/>
      <c r="CQ953" s="11"/>
      <c r="CR953" s="11"/>
      <c r="CS953" s="11"/>
      <c r="CT953" s="11"/>
      <c r="CU953" s="11"/>
      <c r="CV953" s="11"/>
      <c r="CW953" s="11"/>
      <c r="CX953" s="11"/>
      <c r="CY953" s="11"/>
      <c r="CZ953" s="11"/>
      <c r="DA953" s="11"/>
      <c r="DB953" s="11"/>
      <c r="DC953" s="11"/>
      <c r="DD953" s="11"/>
      <c r="DF953" s="11">
        <f t="shared" si="48"/>
        <v>18</v>
      </c>
      <c r="DG953" s="11">
        <f t="shared" si="49"/>
        <v>19</v>
      </c>
      <c r="DH953" s="20">
        <f t="shared" ca="1" si="50"/>
        <v>0</v>
      </c>
      <c r="DI953" s="11">
        <v>1</v>
      </c>
    </row>
    <row r="954" spans="1:113" x14ac:dyDescent="0.25">
      <c r="A954" s="11" t="s">
        <v>57</v>
      </c>
      <c r="B954" s="11" t="s">
        <v>56</v>
      </c>
      <c r="C954" s="11" t="s">
        <v>56</v>
      </c>
      <c r="D954" s="11" t="s">
        <v>56</v>
      </c>
      <c r="E954" s="11" t="s">
        <v>56</v>
      </c>
      <c r="F954" s="11" t="s">
        <v>111</v>
      </c>
      <c r="G954" s="11" t="s">
        <v>175</v>
      </c>
      <c r="H954" s="1">
        <v>42214</v>
      </c>
      <c r="I954" s="11">
        <v>17</v>
      </c>
      <c r="J954" s="11">
        <v>19</v>
      </c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J954" s="11"/>
      <c r="AK954" s="11"/>
      <c r="AL954" s="11"/>
      <c r="AM954" s="11"/>
      <c r="AN954" s="11"/>
      <c r="AO954" s="11"/>
      <c r="AP954" s="11"/>
      <c r="AQ954" s="11"/>
      <c r="AR954" s="11"/>
      <c r="AS954" s="11"/>
      <c r="AT954" s="11"/>
      <c r="AU954" s="11"/>
      <c r="AV954" s="11"/>
      <c r="AW954" s="11"/>
      <c r="AX954" s="11"/>
      <c r="AY954" s="11"/>
      <c r="AZ954" s="11"/>
      <c r="BA954" s="11"/>
      <c r="BB954" s="11"/>
      <c r="BC954" s="11"/>
      <c r="BD954" s="11"/>
      <c r="BE954" s="11"/>
      <c r="BF954" s="11"/>
      <c r="BG954" s="11"/>
      <c r="BI954" s="11"/>
      <c r="BJ954" s="11"/>
      <c r="BK954" s="11"/>
      <c r="BL954" s="11"/>
      <c r="BM954" s="11"/>
      <c r="BN954" s="11"/>
      <c r="BO954" s="11"/>
      <c r="BP954" s="11"/>
      <c r="BQ954" s="11"/>
      <c r="BR954" s="11"/>
      <c r="BS954" s="11"/>
      <c r="BT954" s="11"/>
      <c r="BU954" s="11"/>
      <c r="BV954" s="11"/>
      <c r="BW954" s="11"/>
      <c r="BX954" s="11"/>
      <c r="BY954" s="11"/>
      <c r="BZ954" s="11"/>
      <c r="CA954" s="11"/>
      <c r="CB954" s="11"/>
      <c r="CC954" s="11"/>
      <c r="CD954" s="11"/>
      <c r="CE954" s="11"/>
      <c r="CF954" s="11"/>
      <c r="CG954" s="11"/>
      <c r="CH954" s="11"/>
      <c r="CI954" s="11"/>
      <c r="CJ954" s="11"/>
      <c r="CK954" s="11"/>
      <c r="CL954" s="11"/>
      <c r="CM954" s="11"/>
      <c r="CN954" s="11"/>
      <c r="CO954" s="11"/>
      <c r="CP954" s="11"/>
      <c r="CQ954" s="11"/>
      <c r="CR954" s="11"/>
      <c r="CS954" s="11"/>
      <c r="CT954" s="11"/>
      <c r="CU954" s="11"/>
      <c r="CV954" s="11"/>
      <c r="CW954" s="11"/>
      <c r="CX954" s="11"/>
      <c r="CY954" s="11"/>
      <c r="CZ954" s="11"/>
      <c r="DA954" s="11"/>
      <c r="DB954" s="11"/>
      <c r="DC954" s="11"/>
      <c r="DD954" s="11"/>
      <c r="DF954" s="11">
        <f t="shared" si="48"/>
        <v>17</v>
      </c>
      <c r="DG954" s="11">
        <f t="shared" si="49"/>
        <v>19</v>
      </c>
      <c r="DH954" s="20">
        <f t="shared" ca="1" si="50"/>
        <v>0</v>
      </c>
      <c r="DI954" s="11">
        <v>1</v>
      </c>
    </row>
    <row r="955" spans="1:113" x14ac:dyDescent="0.25">
      <c r="A955" s="11" t="s">
        <v>57</v>
      </c>
      <c r="B955" s="11" t="s">
        <v>56</v>
      </c>
      <c r="C955" s="11" t="s">
        <v>56</v>
      </c>
      <c r="D955" s="11" t="s">
        <v>56</v>
      </c>
      <c r="E955" s="11" t="s">
        <v>56</v>
      </c>
      <c r="F955" s="11" t="s">
        <v>111</v>
      </c>
      <c r="G955" s="11" t="s">
        <v>175</v>
      </c>
      <c r="H955" s="1">
        <v>42215</v>
      </c>
      <c r="I955" s="11">
        <v>17</v>
      </c>
      <c r="J955" s="11">
        <v>18</v>
      </c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11"/>
      <c r="BF955" s="11"/>
      <c r="BG955" s="11"/>
      <c r="BI955" s="11"/>
      <c r="BJ955" s="11"/>
      <c r="BK955" s="11"/>
      <c r="BL955" s="11"/>
      <c r="BM955" s="11"/>
      <c r="BN955" s="11"/>
      <c r="BO955" s="11"/>
      <c r="BP955" s="11"/>
      <c r="BQ955" s="11"/>
      <c r="BR955" s="11"/>
      <c r="BS955" s="11"/>
      <c r="BT955" s="11"/>
      <c r="BU955" s="11"/>
      <c r="BV955" s="11"/>
      <c r="BW955" s="11"/>
      <c r="BX955" s="11"/>
      <c r="BY955" s="11"/>
      <c r="BZ955" s="11"/>
      <c r="CA955" s="11"/>
      <c r="CB955" s="11"/>
      <c r="CC955" s="11"/>
      <c r="CD955" s="11"/>
      <c r="CE955" s="11"/>
      <c r="CF955" s="11"/>
      <c r="CG955" s="11"/>
      <c r="CH955" s="11"/>
      <c r="CI955" s="11"/>
      <c r="CJ955" s="11"/>
      <c r="CK955" s="11"/>
      <c r="CL955" s="11"/>
      <c r="CM955" s="11"/>
      <c r="CN955" s="11"/>
      <c r="CO955" s="11"/>
      <c r="CP955" s="11"/>
      <c r="CQ955" s="11"/>
      <c r="CR955" s="11"/>
      <c r="CS955" s="11"/>
      <c r="CT955" s="11"/>
      <c r="CU955" s="11"/>
      <c r="CV955" s="11"/>
      <c r="CW955" s="11"/>
      <c r="CX955" s="11"/>
      <c r="CY955" s="11"/>
      <c r="CZ955" s="11"/>
      <c r="DA955" s="11"/>
      <c r="DB955" s="11"/>
      <c r="DC955" s="11"/>
      <c r="DD955" s="11"/>
      <c r="DF955" s="11">
        <f t="shared" si="48"/>
        <v>17</v>
      </c>
      <c r="DG955" s="11">
        <f t="shared" si="49"/>
        <v>18</v>
      </c>
      <c r="DH955" s="20">
        <f t="shared" ca="1" si="50"/>
        <v>0</v>
      </c>
      <c r="DI955" s="11">
        <v>1</v>
      </c>
    </row>
    <row r="956" spans="1:113" x14ac:dyDescent="0.25">
      <c r="A956" s="11" t="s">
        <v>57</v>
      </c>
      <c r="B956" s="11" t="s">
        <v>56</v>
      </c>
      <c r="C956" s="11" t="s">
        <v>56</v>
      </c>
      <c r="D956" s="11" t="s">
        <v>56</v>
      </c>
      <c r="E956" s="11" t="s">
        <v>56</v>
      </c>
      <c r="F956" s="11" t="s">
        <v>111</v>
      </c>
      <c r="G956" s="11" t="s">
        <v>175</v>
      </c>
      <c r="H956" s="1">
        <v>42222</v>
      </c>
      <c r="I956" s="11">
        <v>17</v>
      </c>
      <c r="J956" s="11">
        <v>18</v>
      </c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J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/>
      <c r="AU956" s="11"/>
      <c r="AV956" s="11"/>
      <c r="AW956" s="11"/>
      <c r="AX956" s="11"/>
      <c r="AY956" s="11"/>
      <c r="AZ956" s="11"/>
      <c r="BA956" s="11"/>
      <c r="BB956" s="11"/>
      <c r="BC956" s="11"/>
      <c r="BD956" s="11"/>
      <c r="BE956" s="11"/>
      <c r="BF956" s="11"/>
      <c r="BG956" s="11"/>
      <c r="BI956" s="11"/>
      <c r="BJ956" s="11"/>
      <c r="BK956" s="11"/>
      <c r="BL956" s="11"/>
      <c r="BM956" s="11"/>
      <c r="BN956" s="11"/>
      <c r="BO956" s="11"/>
      <c r="BP956" s="11"/>
      <c r="BQ956" s="11"/>
      <c r="BR956" s="11"/>
      <c r="BS956" s="11"/>
      <c r="BT956" s="11"/>
      <c r="BU956" s="11"/>
      <c r="BV956" s="11"/>
      <c r="BW956" s="11"/>
      <c r="BX956" s="11"/>
      <c r="BY956" s="11"/>
      <c r="BZ956" s="11"/>
      <c r="CA956" s="11"/>
      <c r="CB956" s="11"/>
      <c r="CC956" s="11"/>
      <c r="CD956" s="11"/>
      <c r="CE956" s="11"/>
      <c r="CF956" s="11"/>
      <c r="CG956" s="11"/>
      <c r="CH956" s="11"/>
      <c r="CI956" s="11"/>
      <c r="CJ956" s="11"/>
      <c r="CK956" s="11"/>
      <c r="CL956" s="11"/>
      <c r="CM956" s="11"/>
      <c r="CN956" s="11"/>
      <c r="CO956" s="11"/>
      <c r="CP956" s="11"/>
      <c r="CQ956" s="11"/>
      <c r="CR956" s="11"/>
      <c r="CS956" s="11"/>
      <c r="CT956" s="11"/>
      <c r="CU956" s="11"/>
      <c r="CV956" s="11"/>
      <c r="CW956" s="11"/>
      <c r="CX956" s="11"/>
      <c r="CY956" s="11"/>
      <c r="CZ956" s="11"/>
      <c r="DA956" s="11"/>
      <c r="DB956" s="11"/>
      <c r="DC956" s="11"/>
      <c r="DD956" s="11"/>
      <c r="DF956" s="11">
        <f t="shared" si="48"/>
        <v>17</v>
      </c>
      <c r="DG956" s="11">
        <f t="shared" si="49"/>
        <v>18</v>
      </c>
      <c r="DH956" s="20">
        <f t="shared" ca="1" si="50"/>
        <v>0</v>
      </c>
      <c r="DI956" s="11">
        <v>1</v>
      </c>
    </row>
    <row r="957" spans="1:113" x14ac:dyDescent="0.25">
      <c r="A957" s="11" t="s">
        <v>57</v>
      </c>
      <c r="B957" s="11" t="s">
        <v>56</v>
      </c>
      <c r="C957" s="11" t="s">
        <v>56</v>
      </c>
      <c r="D957" s="11" t="s">
        <v>56</v>
      </c>
      <c r="E957" s="11" t="s">
        <v>56</v>
      </c>
      <c r="F957" s="11" t="s">
        <v>111</v>
      </c>
      <c r="G957" s="11" t="s">
        <v>175</v>
      </c>
      <c r="H957" s="1">
        <v>42229</v>
      </c>
      <c r="I957" s="11">
        <v>18</v>
      </c>
      <c r="J957" s="11">
        <v>19</v>
      </c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J957" s="11"/>
      <c r="AK957" s="11"/>
      <c r="AL957" s="11"/>
      <c r="AM957" s="11"/>
      <c r="AN957" s="11"/>
      <c r="AO957" s="11"/>
      <c r="AP957" s="11"/>
      <c r="AQ957" s="11"/>
      <c r="AR957" s="11"/>
      <c r="AS957" s="11"/>
      <c r="AT957" s="11"/>
      <c r="AU957" s="11"/>
      <c r="AV957" s="11"/>
      <c r="AW957" s="11"/>
      <c r="AX957" s="11"/>
      <c r="AY957" s="11"/>
      <c r="AZ957" s="11"/>
      <c r="BA957" s="11"/>
      <c r="BB957" s="11"/>
      <c r="BC957" s="11"/>
      <c r="BD957" s="11"/>
      <c r="BE957" s="11"/>
      <c r="BF957" s="11"/>
      <c r="BG957" s="11"/>
      <c r="BI957" s="11"/>
      <c r="BJ957" s="11"/>
      <c r="BK957" s="11"/>
      <c r="BL957" s="11"/>
      <c r="BM957" s="11"/>
      <c r="BN957" s="11"/>
      <c r="BO957" s="11"/>
      <c r="BP957" s="11"/>
      <c r="BQ957" s="11"/>
      <c r="BR957" s="11"/>
      <c r="BS957" s="11"/>
      <c r="BT957" s="11"/>
      <c r="BU957" s="11"/>
      <c r="BV957" s="11"/>
      <c r="BW957" s="11"/>
      <c r="BX957" s="11"/>
      <c r="BY957" s="11"/>
      <c r="BZ957" s="11"/>
      <c r="CA957" s="11"/>
      <c r="CB957" s="11"/>
      <c r="CC957" s="11"/>
      <c r="CD957" s="11"/>
      <c r="CE957" s="11"/>
      <c r="CF957" s="11"/>
      <c r="CG957" s="11"/>
      <c r="CH957" s="11"/>
      <c r="CI957" s="11"/>
      <c r="CJ957" s="11"/>
      <c r="CK957" s="11"/>
      <c r="CL957" s="11"/>
      <c r="CM957" s="11"/>
      <c r="CN957" s="11"/>
      <c r="CO957" s="11"/>
      <c r="CP957" s="11"/>
      <c r="CQ957" s="11"/>
      <c r="CR957" s="11"/>
      <c r="CS957" s="11"/>
      <c r="CT957" s="11"/>
      <c r="CU957" s="11"/>
      <c r="CV957" s="11"/>
      <c r="CW957" s="11"/>
      <c r="CX957" s="11"/>
      <c r="CY957" s="11"/>
      <c r="CZ957" s="11"/>
      <c r="DA957" s="11"/>
      <c r="DB957" s="11"/>
      <c r="DC957" s="11"/>
      <c r="DD957" s="11"/>
      <c r="DF957" s="11">
        <f t="shared" si="48"/>
        <v>18</v>
      </c>
      <c r="DG957" s="11">
        <f t="shared" si="49"/>
        <v>19</v>
      </c>
      <c r="DH957" s="20">
        <f t="shared" ca="1" si="50"/>
        <v>0</v>
      </c>
      <c r="DI957" s="11">
        <v>1</v>
      </c>
    </row>
    <row r="958" spans="1:113" x14ac:dyDescent="0.25">
      <c r="A958" s="11" t="s">
        <v>57</v>
      </c>
      <c r="B958" s="11" t="s">
        <v>56</v>
      </c>
      <c r="C958" s="11" t="s">
        <v>56</v>
      </c>
      <c r="D958" s="11" t="s">
        <v>56</v>
      </c>
      <c r="E958" s="11" t="s">
        <v>56</v>
      </c>
      <c r="F958" s="11" t="s">
        <v>111</v>
      </c>
      <c r="G958" s="11" t="s">
        <v>175</v>
      </c>
      <c r="H958" s="1">
        <v>42230</v>
      </c>
      <c r="I958" s="11">
        <v>17</v>
      </c>
      <c r="J958" s="11">
        <v>18</v>
      </c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J958" s="11"/>
      <c r="AK958" s="11"/>
      <c r="AL958" s="11"/>
      <c r="AM958" s="11"/>
      <c r="AN958" s="11"/>
      <c r="AO958" s="11"/>
      <c r="AP958" s="11"/>
      <c r="AQ958" s="11"/>
      <c r="AR958" s="11"/>
      <c r="AS958" s="11"/>
      <c r="AT958" s="11"/>
      <c r="AU958" s="11"/>
      <c r="AV958" s="11"/>
      <c r="AW958" s="11"/>
      <c r="AX958" s="11"/>
      <c r="AY958" s="11"/>
      <c r="AZ958" s="11"/>
      <c r="BA958" s="11"/>
      <c r="BB958" s="11"/>
      <c r="BC958" s="11"/>
      <c r="BD958" s="11"/>
      <c r="BE958" s="11"/>
      <c r="BF958" s="11"/>
      <c r="BG958" s="11"/>
      <c r="BI958" s="11"/>
      <c r="BJ958" s="11"/>
      <c r="BK958" s="11"/>
      <c r="BL958" s="11"/>
      <c r="BM958" s="11"/>
      <c r="BN958" s="11"/>
      <c r="BO958" s="11"/>
      <c r="BP958" s="11"/>
      <c r="BQ958" s="11"/>
      <c r="BR958" s="11"/>
      <c r="BS958" s="11"/>
      <c r="BT958" s="11"/>
      <c r="BU958" s="11"/>
      <c r="BV958" s="11"/>
      <c r="BW958" s="11"/>
      <c r="BX958" s="11"/>
      <c r="BY958" s="11"/>
      <c r="BZ958" s="11"/>
      <c r="CA958" s="11"/>
      <c r="CB958" s="11"/>
      <c r="CC958" s="11"/>
      <c r="CD958" s="11"/>
      <c r="CE958" s="11"/>
      <c r="CF958" s="11"/>
      <c r="CG958" s="11"/>
      <c r="CH958" s="11"/>
      <c r="CI958" s="11"/>
      <c r="CJ958" s="11"/>
      <c r="CK958" s="11"/>
      <c r="CL958" s="11"/>
      <c r="CM958" s="11"/>
      <c r="CN958" s="11"/>
      <c r="CO958" s="11"/>
      <c r="CP958" s="11"/>
      <c r="CQ958" s="11"/>
      <c r="CR958" s="11"/>
      <c r="CS958" s="11"/>
      <c r="CT958" s="11"/>
      <c r="CU958" s="11"/>
      <c r="CV958" s="11"/>
      <c r="CW958" s="11"/>
      <c r="CX958" s="11"/>
      <c r="CY958" s="11"/>
      <c r="CZ958" s="11"/>
      <c r="DA958" s="11"/>
      <c r="DB958" s="11"/>
      <c r="DC958" s="11"/>
      <c r="DD958" s="11"/>
      <c r="DF958" s="11">
        <f t="shared" si="48"/>
        <v>17</v>
      </c>
      <c r="DG958" s="11">
        <f t="shared" si="49"/>
        <v>18</v>
      </c>
      <c r="DH958" s="20">
        <f t="shared" ca="1" si="50"/>
        <v>0</v>
      </c>
      <c r="DI958" s="11">
        <v>1</v>
      </c>
    </row>
    <row r="959" spans="1:113" x14ac:dyDescent="0.25">
      <c r="A959" s="11" t="s">
        <v>57</v>
      </c>
      <c r="B959" s="11" t="s">
        <v>56</v>
      </c>
      <c r="C959" s="11" t="s">
        <v>56</v>
      </c>
      <c r="D959" s="11" t="s">
        <v>56</v>
      </c>
      <c r="E959" s="11" t="s">
        <v>56</v>
      </c>
      <c r="F959" s="11" t="s">
        <v>111</v>
      </c>
      <c r="G959" s="11" t="s">
        <v>175</v>
      </c>
      <c r="H959" s="1">
        <v>42233</v>
      </c>
      <c r="I959" s="11">
        <v>17</v>
      </c>
      <c r="J959" s="11">
        <v>18</v>
      </c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J959" s="11"/>
      <c r="AK959" s="11"/>
      <c r="AL959" s="11"/>
      <c r="AM959" s="11"/>
      <c r="AN959" s="11"/>
      <c r="AO959" s="11"/>
      <c r="AP959" s="11"/>
      <c r="AQ959" s="11"/>
      <c r="AR959" s="11"/>
      <c r="AS959" s="11"/>
      <c r="AT959" s="11"/>
      <c r="AU959" s="11"/>
      <c r="AV959" s="11"/>
      <c r="AW959" s="11"/>
      <c r="AX959" s="11"/>
      <c r="AY959" s="11"/>
      <c r="AZ959" s="11"/>
      <c r="BA959" s="11"/>
      <c r="BB959" s="11"/>
      <c r="BC959" s="11"/>
      <c r="BD959" s="11"/>
      <c r="BE959" s="11"/>
      <c r="BF959" s="11"/>
      <c r="BG959" s="11"/>
      <c r="BI959" s="11"/>
      <c r="BJ959" s="11"/>
      <c r="BK959" s="11"/>
      <c r="BL959" s="11"/>
      <c r="BM959" s="11"/>
      <c r="BN959" s="11"/>
      <c r="BO959" s="11"/>
      <c r="BP959" s="11"/>
      <c r="BQ959" s="11"/>
      <c r="BR959" s="11"/>
      <c r="BS959" s="11"/>
      <c r="BT959" s="11"/>
      <c r="BU959" s="11"/>
      <c r="BV959" s="11"/>
      <c r="BW959" s="11"/>
      <c r="BX959" s="11"/>
      <c r="BY959" s="11"/>
      <c r="BZ959" s="11"/>
      <c r="CA959" s="11"/>
      <c r="CB959" s="11"/>
      <c r="CC959" s="11"/>
      <c r="CD959" s="11"/>
      <c r="CE959" s="11"/>
      <c r="CF959" s="11"/>
      <c r="CG959" s="11"/>
      <c r="CH959" s="11"/>
      <c r="CI959" s="11"/>
      <c r="CJ959" s="11"/>
      <c r="CK959" s="11"/>
      <c r="CL959" s="11"/>
      <c r="CM959" s="11"/>
      <c r="CN959" s="11"/>
      <c r="CO959" s="11"/>
      <c r="CP959" s="11"/>
      <c r="CQ959" s="11"/>
      <c r="CR959" s="11"/>
      <c r="CS959" s="11"/>
      <c r="CT959" s="11"/>
      <c r="CU959" s="11"/>
      <c r="CV959" s="11"/>
      <c r="CW959" s="11"/>
      <c r="CX959" s="11"/>
      <c r="CY959" s="11"/>
      <c r="CZ959" s="11"/>
      <c r="DA959" s="11"/>
      <c r="DB959" s="11"/>
      <c r="DC959" s="11"/>
      <c r="DD959" s="11"/>
      <c r="DF959" s="11">
        <f t="shared" si="48"/>
        <v>17</v>
      </c>
      <c r="DG959" s="11">
        <f t="shared" si="49"/>
        <v>18</v>
      </c>
      <c r="DH959" s="20">
        <f t="shared" ca="1" si="50"/>
        <v>0</v>
      </c>
      <c r="DI959" s="11">
        <v>1</v>
      </c>
    </row>
    <row r="960" spans="1:113" x14ac:dyDescent="0.25">
      <c r="A960" s="11" t="s">
        <v>57</v>
      </c>
      <c r="B960" s="11" t="s">
        <v>56</v>
      </c>
      <c r="C960" s="11" t="s">
        <v>56</v>
      </c>
      <c r="D960" s="11" t="s">
        <v>56</v>
      </c>
      <c r="E960" s="11" t="s">
        <v>56</v>
      </c>
      <c r="F960" s="11" t="s">
        <v>111</v>
      </c>
      <c r="G960" s="11" t="s">
        <v>175</v>
      </c>
      <c r="H960" s="1">
        <v>42242</v>
      </c>
      <c r="I960" s="11">
        <v>16</v>
      </c>
      <c r="J960" s="11">
        <v>19</v>
      </c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J960" s="11"/>
      <c r="AK960" s="11"/>
      <c r="AL960" s="11"/>
      <c r="AM960" s="11"/>
      <c r="AN960" s="11"/>
      <c r="AO960" s="11"/>
      <c r="AP960" s="11"/>
      <c r="AQ960" s="11"/>
      <c r="AR960" s="11"/>
      <c r="AS960" s="11"/>
      <c r="AT960" s="11"/>
      <c r="AU960" s="11"/>
      <c r="AV960" s="11"/>
      <c r="AW960" s="11"/>
      <c r="AX960" s="11"/>
      <c r="AY960" s="11"/>
      <c r="AZ960" s="11"/>
      <c r="BA960" s="11"/>
      <c r="BB960" s="11"/>
      <c r="BC960" s="11"/>
      <c r="BD960" s="11"/>
      <c r="BE960" s="11"/>
      <c r="BF960" s="11"/>
      <c r="BG960" s="11"/>
      <c r="BI960" s="11"/>
      <c r="BJ960" s="11"/>
      <c r="BK960" s="11"/>
      <c r="BL960" s="11"/>
      <c r="BM960" s="11"/>
      <c r="BN960" s="11"/>
      <c r="BO960" s="11"/>
      <c r="BP960" s="11"/>
      <c r="BQ960" s="11"/>
      <c r="BR960" s="11"/>
      <c r="BS960" s="11"/>
      <c r="BT960" s="11"/>
      <c r="BU960" s="11"/>
      <c r="BV960" s="11"/>
      <c r="BW960" s="11"/>
      <c r="BX960" s="11"/>
      <c r="BY960" s="11"/>
      <c r="BZ960" s="11"/>
      <c r="CA960" s="11"/>
      <c r="CB960" s="11"/>
      <c r="CC960" s="11"/>
      <c r="CD960" s="11"/>
      <c r="CE960" s="11"/>
      <c r="CF960" s="11"/>
      <c r="CG960" s="11"/>
      <c r="CH960" s="11"/>
      <c r="CI960" s="11"/>
      <c r="CJ960" s="11"/>
      <c r="CK960" s="11"/>
      <c r="CL960" s="11"/>
      <c r="CM960" s="11"/>
      <c r="CN960" s="11"/>
      <c r="CO960" s="11"/>
      <c r="CP960" s="11"/>
      <c r="CQ960" s="11"/>
      <c r="CR960" s="11"/>
      <c r="CS960" s="11"/>
      <c r="CT960" s="11"/>
      <c r="CU960" s="11"/>
      <c r="CV960" s="11"/>
      <c r="CW960" s="11"/>
      <c r="CX960" s="11"/>
      <c r="CY960" s="11"/>
      <c r="CZ960" s="11"/>
      <c r="DA960" s="11"/>
      <c r="DB960" s="11"/>
      <c r="DC960" s="11"/>
      <c r="DD960" s="11"/>
      <c r="DF960" s="11">
        <f t="shared" si="48"/>
        <v>16</v>
      </c>
      <c r="DG960" s="11">
        <f t="shared" si="49"/>
        <v>19</v>
      </c>
      <c r="DH960" s="20">
        <f t="shared" ca="1" si="50"/>
        <v>0</v>
      </c>
      <c r="DI960" s="11">
        <v>1</v>
      </c>
    </row>
    <row r="961" spans="1:113" x14ac:dyDescent="0.25">
      <c r="A961" s="11" t="s">
        <v>57</v>
      </c>
      <c r="B961" s="11" t="s">
        <v>56</v>
      </c>
      <c r="C961" s="11" t="s">
        <v>56</v>
      </c>
      <c r="D961" s="11" t="s">
        <v>56</v>
      </c>
      <c r="E961" s="11" t="s">
        <v>56</v>
      </c>
      <c r="F961" s="11" t="s">
        <v>111</v>
      </c>
      <c r="G961" s="11" t="s">
        <v>175</v>
      </c>
      <c r="H961" s="1">
        <v>42242</v>
      </c>
      <c r="I961" s="11">
        <v>17</v>
      </c>
      <c r="J961" s="11">
        <v>19</v>
      </c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  <c r="AU961" s="11"/>
      <c r="AV961" s="11"/>
      <c r="AW961" s="11"/>
      <c r="AX961" s="11"/>
      <c r="AY961" s="11"/>
      <c r="AZ961" s="11"/>
      <c r="BA961" s="11"/>
      <c r="BB961" s="11"/>
      <c r="BC961" s="11"/>
      <c r="BD961" s="11"/>
      <c r="BE961" s="11"/>
      <c r="BF961" s="11"/>
      <c r="BG961" s="11"/>
      <c r="BI961" s="11"/>
      <c r="BJ961" s="11"/>
      <c r="BK961" s="11"/>
      <c r="BL961" s="11"/>
      <c r="BM961" s="11"/>
      <c r="BN961" s="11"/>
      <c r="BO961" s="11"/>
      <c r="BP961" s="11"/>
      <c r="BQ961" s="11"/>
      <c r="BR961" s="11"/>
      <c r="BS961" s="11"/>
      <c r="BT961" s="11"/>
      <c r="BU961" s="11"/>
      <c r="BV961" s="11"/>
      <c r="BW961" s="11"/>
      <c r="BX961" s="11"/>
      <c r="BY961" s="11"/>
      <c r="BZ961" s="11"/>
      <c r="CA961" s="11"/>
      <c r="CB961" s="11"/>
      <c r="CC961" s="11"/>
      <c r="CD961" s="11"/>
      <c r="CE961" s="11"/>
      <c r="CF961" s="11"/>
      <c r="CG961" s="11"/>
      <c r="CH961" s="11"/>
      <c r="CI961" s="11"/>
      <c r="CJ961" s="11"/>
      <c r="CK961" s="11"/>
      <c r="CL961" s="11"/>
      <c r="CM961" s="11"/>
      <c r="CN961" s="11"/>
      <c r="CO961" s="11"/>
      <c r="CP961" s="11"/>
      <c r="CQ961" s="11"/>
      <c r="CR961" s="11"/>
      <c r="CS961" s="11"/>
      <c r="CT961" s="11"/>
      <c r="CU961" s="11"/>
      <c r="CV961" s="11"/>
      <c r="CW961" s="11"/>
      <c r="CX961" s="11"/>
      <c r="CY961" s="11"/>
      <c r="CZ961" s="11"/>
      <c r="DA961" s="11"/>
      <c r="DB961" s="11"/>
      <c r="DC961" s="11"/>
      <c r="DD961" s="11"/>
      <c r="DF961" s="11">
        <f t="shared" si="48"/>
        <v>17</v>
      </c>
      <c r="DG961" s="11">
        <f t="shared" si="49"/>
        <v>19</v>
      </c>
      <c r="DH961" s="20">
        <f t="shared" ca="1" si="50"/>
        <v>0</v>
      </c>
      <c r="DI961" s="11">
        <v>1</v>
      </c>
    </row>
    <row r="962" spans="1:113" x14ac:dyDescent="0.25">
      <c r="A962" s="11" t="s">
        <v>57</v>
      </c>
      <c r="B962" s="11" t="s">
        <v>56</v>
      </c>
      <c r="C962" s="11" t="s">
        <v>56</v>
      </c>
      <c r="D962" s="11" t="s">
        <v>56</v>
      </c>
      <c r="E962" s="11" t="s">
        <v>56</v>
      </c>
      <c r="F962" s="11" t="s">
        <v>111</v>
      </c>
      <c r="G962" s="11" t="s">
        <v>175</v>
      </c>
      <c r="H962" s="1">
        <v>42243</v>
      </c>
      <c r="I962" s="11">
        <v>18</v>
      </c>
      <c r="J962" s="11">
        <v>19</v>
      </c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J962" s="11"/>
      <c r="AK962" s="11"/>
      <c r="AL962" s="11"/>
      <c r="AM962" s="11"/>
      <c r="AN962" s="11"/>
      <c r="AO962" s="11"/>
      <c r="AP962" s="11"/>
      <c r="AQ962" s="11"/>
      <c r="AR962" s="11"/>
      <c r="AS962" s="11"/>
      <c r="AT962" s="11"/>
      <c r="AU962" s="11"/>
      <c r="AV962" s="11"/>
      <c r="AW962" s="11"/>
      <c r="AX962" s="11"/>
      <c r="AY962" s="11"/>
      <c r="AZ962" s="11"/>
      <c r="BA962" s="11"/>
      <c r="BB962" s="11"/>
      <c r="BC962" s="11"/>
      <c r="BD962" s="11"/>
      <c r="BE962" s="11"/>
      <c r="BF962" s="11"/>
      <c r="BG962" s="11"/>
      <c r="BI962" s="11"/>
      <c r="BJ962" s="11"/>
      <c r="BK962" s="11"/>
      <c r="BL962" s="11"/>
      <c r="BM962" s="11"/>
      <c r="BN962" s="11"/>
      <c r="BO962" s="11"/>
      <c r="BP962" s="11"/>
      <c r="BQ962" s="11"/>
      <c r="BR962" s="11"/>
      <c r="BS962" s="11"/>
      <c r="BT962" s="11"/>
      <c r="BU962" s="11"/>
      <c r="BV962" s="11"/>
      <c r="BW962" s="11"/>
      <c r="BX962" s="11"/>
      <c r="BY962" s="11"/>
      <c r="BZ962" s="11"/>
      <c r="CA962" s="11"/>
      <c r="CB962" s="11"/>
      <c r="CC962" s="11"/>
      <c r="CD962" s="11"/>
      <c r="CE962" s="11"/>
      <c r="CF962" s="11"/>
      <c r="CG962" s="11"/>
      <c r="CH962" s="11"/>
      <c r="CI962" s="11"/>
      <c r="CJ962" s="11"/>
      <c r="CK962" s="11"/>
      <c r="CL962" s="11"/>
      <c r="CM962" s="11"/>
      <c r="CN962" s="11"/>
      <c r="CO962" s="11"/>
      <c r="CP962" s="11"/>
      <c r="CQ962" s="11"/>
      <c r="CR962" s="11"/>
      <c r="CS962" s="11"/>
      <c r="CT962" s="11"/>
      <c r="CU962" s="11"/>
      <c r="CV962" s="11"/>
      <c r="CW962" s="11"/>
      <c r="CX962" s="11"/>
      <c r="CY962" s="11"/>
      <c r="CZ962" s="11"/>
      <c r="DA962" s="11"/>
      <c r="DB962" s="11"/>
      <c r="DC962" s="11"/>
      <c r="DD962" s="11"/>
      <c r="DF962" s="11">
        <f t="shared" si="48"/>
        <v>18</v>
      </c>
      <c r="DG962" s="11">
        <f t="shared" si="49"/>
        <v>19</v>
      </c>
      <c r="DH962" s="20">
        <f t="shared" ca="1" si="50"/>
        <v>0</v>
      </c>
      <c r="DI962" s="11">
        <v>1</v>
      </c>
    </row>
    <row r="963" spans="1:113" x14ac:dyDescent="0.25">
      <c r="A963" s="11" t="s">
        <v>57</v>
      </c>
      <c r="B963" s="11" t="s">
        <v>56</v>
      </c>
      <c r="C963" s="11" t="s">
        <v>56</v>
      </c>
      <c r="D963" s="11" t="s">
        <v>56</v>
      </c>
      <c r="E963" s="11" t="s">
        <v>56</v>
      </c>
      <c r="F963" s="11" t="s">
        <v>111</v>
      </c>
      <c r="G963" s="11" t="s">
        <v>175</v>
      </c>
      <c r="H963" s="1">
        <v>42244</v>
      </c>
      <c r="I963" s="11">
        <v>17</v>
      </c>
      <c r="J963" s="11">
        <v>19</v>
      </c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J963" s="11"/>
      <c r="AK963" s="11"/>
      <c r="AL963" s="11"/>
      <c r="AM963" s="11"/>
      <c r="AN963" s="11"/>
      <c r="AO963" s="11"/>
      <c r="AP963" s="11"/>
      <c r="AQ963" s="11"/>
      <c r="AR963" s="11"/>
      <c r="AS963" s="11"/>
      <c r="AT963" s="11"/>
      <c r="AU963" s="11"/>
      <c r="AV963" s="11"/>
      <c r="AW963" s="11"/>
      <c r="AX963" s="11"/>
      <c r="AY963" s="11"/>
      <c r="AZ963" s="11"/>
      <c r="BA963" s="11"/>
      <c r="BB963" s="11"/>
      <c r="BC963" s="11"/>
      <c r="BD963" s="11"/>
      <c r="BE963" s="11"/>
      <c r="BF963" s="11"/>
      <c r="BG963" s="11"/>
      <c r="BI963" s="11"/>
      <c r="BJ963" s="11"/>
      <c r="BK963" s="11"/>
      <c r="BL963" s="11"/>
      <c r="BM963" s="11"/>
      <c r="BN963" s="11"/>
      <c r="BO963" s="11"/>
      <c r="BP963" s="11"/>
      <c r="BQ963" s="11"/>
      <c r="BR963" s="11"/>
      <c r="BS963" s="11"/>
      <c r="BT963" s="11"/>
      <c r="BU963" s="11"/>
      <c r="BV963" s="11"/>
      <c r="BW963" s="11"/>
      <c r="BX963" s="11"/>
      <c r="BY963" s="11"/>
      <c r="BZ963" s="11"/>
      <c r="CA963" s="11"/>
      <c r="CB963" s="11"/>
      <c r="CC963" s="11"/>
      <c r="CD963" s="11"/>
      <c r="CE963" s="11"/>
      <c r="CF963" s="11"/>
      <c r="CG963" s="11"/>
      <c r="CH963" s="11"/>
      <c r="CI963" s="11"/>
      <c r="CJ963" s="11"/>
      <c r="CK963" s="11"/>
      <c r="CL963" s="11"/>
      <c r="CM963" s="11"/>
      <c r="CN963" s="11"/>
      <c r="CO963" s="11"/>
      <c r="CP963" s="11"/>
      <c r="CQ963" s="11"/>
      <c r="CR963" s="11"/>
      <c r="CS963" s="11"/>
      <c r="CT963" s="11"/>
      <c r="CU963" s="11"/>
      <c r="CV963" s="11"/>
      <c r="CW963" s="11"/>
      <c r="CX963" s="11"/>
      <c r="CY963" s="11"/>
      <c r="CZ963" s="11"/>
      <c r="DA963" s="11"/>
      <c r="DB963" s="11"/>
      <c r="DC963" s="11"/>
      <c r="DD963" s="11"/>
      <c r="DF963" s="11">
        <f t="shared" si="48"/>
        <v>17</v>
      </c>
      <c r="DG963" s="11">
        <f t="shared" si="49"/>
        <v>19</v>
      </c>
      <c r="DH963" s="20">
        <f t="shared" ca="1" si="50"/>
        <v>0</v>
      </c>
      <c r="DI963" s="11">
        <v>1</v>
      </c>
    </row>
    <row r="964" spans="1:113" x14ac:dyDescent="0.25">
      <c r="A964" s="11" t="s">
        <v>57</v>
      </c>
      <c r="B964" s="11" t="s">
        <v>56</v>
      </c>
      <c r="C964" s="11" t="s">
        <v>56</v>
      </c>
      <c r="D964" s="11" t="s">
        <v>56</v>
      </c>
      <c r="E964" s="11" t="s">
        <v>56</v>
      </c>
      <c r="F964" s="11" t="s">
        <v>111</v>
      </c>
      <c r="G964" s="11" t="s">
        <v>175</v>
      </c>
      <c r="H964" s="1">
        <v>42255</v>
      </c>
      <c r="I964" s="11">
        <v>15</v>
      </c>
      <c r="J964" s="11">
        <v>19</v>
      </c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"/>
      <c r="BD964" s="11"/>
      <c r="BE964" s="11"/>
      <c r="BF964" s="11"/>
      <c r="BG964" s="11"/>
      <c r="BI964" s="11"/>
      <c r="BJ964" s="11"/>
      <c r="BK964" s="11"/>
      <c r="BL964" s="11"/>
      <c r="BM964" s="11"/>
      <c r="BN964" s="11"/>
      <c r="BO964" s="11"/>
      <c r="BP964" s="11"/>
      <c r="BQ964" s="11"/>
      <c r="BR964" s="11"/>
      <c r="BS964" s="11"/>
      <c r="BT964" s="11"/>
      <c r="BU964" s="11"/>
      <c r="BV964" s="11"/>
      <c r="BW964" s="11"/>
      <c r="BX964" s="11"/>
      <c r="BY964" s="11"/>
      <c r="BZ964" s="11"/>
      <c r="CA964" s="11"/>
      <c r="CB964" s="11"/>
      <c r="CC964" s="11"/>
      <c r="CD964" s="11"/>
      <c r="CE964" s="11"/>
      <c r="CF964" s="11"/>
      <c r="CG964" s="11"/>
      <c r="CH964" s="11"/>
      <c r="CI964" s="11"/>
      <c r="CJ964" s="11"/>
      <c r="CK964" s="11"/>
      <c r="CL964" s="11"/>
      <c r="CM964" s="11"/>
      <c r="CN964" s="11"/>
      <c r="CO964" s="11"/>
      <c r="CP964" s="11"/>
      <c r="CQ964" s="11"/>
      <c r="CR964" s="11"/>
      <c r="CS964" s="11"/>
      <c r="CT964" s="11"/>
      <c r="CU964" s="11"/>
      <c r="CV964" s="11"/>
      <c r="CW964" s="11"/>
      <c r="CX964" s="11"/>
      <c r="CY964" s="11"/>
      <c r="CZ964" s="11"/>
      <c r="DA964" s="11"/>
      <c r="DB964" s="11"/>
      <c r="DC964" s="11"/>
      <c r="DD964" s="11"/>
      <c r="DF964" s="11">
        <f t="shared" si="48"/>
        <v>15</v>
      </c>
      <c r="DG964" s="11">
        <f t="shared" si="49"/>
        <v>19</v>
      </c>
      <c r="DH964" s="20">
        <f t="shared" ca="1" si="50"/>
        <v>0</v>
      </c>
      <c r="DI964" s="11">
        <v>1</v>
      </c>
    </row>
    <row r="965" spans="1:113" x14ac:dyDescent="0.25">
      <c r="A965" s="11" t="s">
        <v>57</v>
      </c>
      <c r="B965" s="11" t="s">
        <v>56</v>
      </c>
      <c r="C965" s="11" t="s">
        <v>56</v>
      </c>
      <c r="D965" s="11" t="s">
        <v>56</v>
      </c>
      <c r="E965" s="11" t="s">
        <v>56</v>
      </c>
      <c r="F965" s="11" t="s">
        <v>111</v>
      </c>
      <c r="G965" s="11" t="s">
        <v>175</v>
      </c>
      <c r="H965" s="1">
        <v>42255</v>
      </c>
      <c r="I965" s="11">
        <v>16</v>
      </c>
      <c r="J965" s="11">
        <v>19</v>
      </c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J965" s="11"/>
      <c r="AK965" s="11"/>
      <c r="AL965" s="11"/>
      <c r="AM965" s="11"/>
      <c r="AN965" s="11"/>
      <c r="AO965" s="11"/>
      <c r="AP965" s="11"/>
      <c r="AQ965" s="11"/>
      <c r="AR965" s="11"/>
      <c r="AS965" s="11"/>
      <c r="AT965" s="11"/>
      <c r="AU965" s="11"/>
      <c r="AV965" s="11"/>
      <c r="AW965" s="11"/>
      <c r="AX965" s="11"/>
      <c r="AY965" s="11"/>
      <c r="AZ965" s="11"/>
      <c r="BA965" s="11"/>
      <c r="BB965" s="11"/>
      <c r="BC965" s="11"/>
      <c r="BD965" s="11"/>
      <c r="BE965" s="11"/>
      <c r="BF965" s="11"/>
      <c r="BG965" s="11"/>
      <c r="BI965" s="11"/>
      <c r="BJ965" s="11"/>
      <c r="BK965" s="11"/>
      <c r="BL965" s="11"/>
      <c r="BM965" s="11"/>
      <c r="BN965" s="11"/>
      <c r="BO965" s="11"/>
      <c r="BP965" s="11"/>
      <c r="BQ965" s="11"/>
      <c r="BR965" s="11"/>
      <c r="BS965" s="11"/>
      <c r="BT965" s="11"/>
      <c r="BU965" s="11"/>
      <c r="BV965" s="11"/>
      <c r="BW965" s="11"/>
      <c r="BX965" s="11"/>
      <c r="BY965" s="11"/>
      <c r="BZ965" s="11"/>
      <c r="CA965" s="11"/>
      <c r="CB965" s="11"/>
      <c r="CC965" s="11"/>
      <c r="CD965" s="11"/>
      <c r="CE965" s="11"/>
      <c r="CF965" s="11"/>
      <c r="CG965" s="11"/>
      <c r="CH965" s="11"/>
      <c r="CI965" s="11"/>
      <c r="CJ965" s="11"/>
      <c r="CK965" s="11"/>
      <c r="CL965" s="11"/>
      <c r="CM965" s="11"/>
      <c r="CN965" s="11"/>
      <c r="CO965" s="11"/>
      <c r="CP965" s="11"/>
      <c r="CQ965" s="11"/>
      <c r="CR965" s="11"/>
      <c r="CS965" s="11"/>
      <c r="CT965" s="11"/>
      <c r="CU965" s="11"/>
      <c r="CV965" s="11"/>
      <c r="CW965" s="11"/>
      <c r="CX965" s="11"/>
      <c r="CY965" s="11"/>
      <c r="CZ965" s="11"/>
      <c r="DA965" s="11"/>
      <c r="DB965" s="11"/>
      <c r="DC965" s="11"/>
      <c r="DD965" s="11"/>
      <c r="DF965" s="11">
        <f t="shared" si="48"/>
        <v>16</v>
      </c>
      <c r="DG965" s="11">
        <f t="shared" si="49"/>
        <v>19</v>
      </c>
      <c r="DH965" s="20">
        <f t="shared" ca="1" si="50"/>
        <v>0</v>
      </c>
      <c r="DI965" s="11">
        <v>1</v>
      </c>
    </row>
    <row r="966" spans="1:113" x14ac:dyDescent="0.25">
      <c r="A966" s="11" t="s">
        <v>57</v>
      </c>
      <c r="B966" s="11" t="s">
        <v>56</v>
      </c>
      <c r="C966" s="11" t="s">
        <v>56</v>
      </c>
      <c r="D966" s="11" t="s">
        <v>56</v>
      </c>
      <c r="E966" s="11" t="s">
        <v>56</v>
      </c>
      <c r="F966" s="11" t="s">
        <v>111</v>
      </c>
      <c r="G966" s="11" t="s">
        <v>175</v>
      </c>
      <c r="H966" s="1">
        <v>42256</v>
      </c>
      <c r="I966" s="11">
        <v>15</v>
      </c>
      <c r="J966" s="11">
        <v>19</v>
      </c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  <c r="AU966" s="11"/>
      <c r="AV966" s="11"/>
      <c r="AW966" s="11"/>
      <c r="AX966" s="11"/>
      <c r="AY966" s="11"/>
      <c r="AZ966" s="11"/>
      <c r="BA966" s="11"/>
      <c r="BB966" s="11"/>
      <c r="BC966" s="11"/>
      <c r="BD966" s="11"/>
      <c r="BE966" s="11"/>
      <c r="BF966" s="11"/>
      <c r="BG966" s="11"/>
      <c r="BI966" s="11"/>
      <c r="BJ966" s="11"/>
      <c r="BK966" s="11"/>
      <c r="BL966" s="11"/>
      <c r="BM966" s="11"/>
      <c r="BN966" s="11"/>
      <c r="BO966" s="11"/>
      <c r="BP966" s="11"/>
      <c r="BQ966" s="11"/>
      <c r="BR966" s="11"/>
      <c r="BS966" s="11"/>
      <c r="BT966" s="11"/>
      <c r="BU966" s="11"/>
      <c r="BV966" s="11"/>
      <c r="BW966" s="11"/>
      <c r="BX966" s="11"/>
      <c r="BY966" s="11"/>
      <c r="BZ966" s="11"/>
      <c r="CA966" s="11"/>
      <c r="CB966" s="11"/>
      <c r="CC966" s="11"/>
      <c r="CD966" s="11"/>
      <c r="CE966" s="11"/>
      <c r="CF966" s="11"/>
      <c r="CG966" s="11"/>
      <c r="CH966" s="11"/>
      <c r="CI966" s="11"/>
      <c r="CJ966" s="11"/>
      <c r="CK966" s="11"/>
      <c r="CL966" s="11"/>
      <c r="CM966" s="11"/>
      <c r="CN966" s="11"/>
      <c r="CO966" s="11"/>
      <c r="CP966" s="11"/>
      <c r="CQ966" s="11"/>
      <c r="CR966" s="11"/>
      <c r="CS966" s="11"/>
      <c r="CT966" s="11"/>
      <c r="CU966" s="11"/>
      <c r="CV966" s="11"/>
      <c r="CW966" s="11"/>
      <c r="CX966" s="11"/>
      <c r="CY966" s="11"/>
      <c r="CZ966" s="11"/>
      <c r="DA966" s="11"/>
      <c r="DB966" s="11"/>
      <c r="DC966" s="11"/>
      <c r="DD966" s="11"/>
      <c r="DF966" s="11">
        <f t="shared" si="48"/>
        <v>15</v>
      </c>
      <c r="DG966" s="11">
        <f t="shared" si="49"/>
        <v>19</v>
      </c>
      <c r="DH966" s="20">
        <f t="shared" ca="1" si="50"/>
        <v>0</v>
      </c>
      <c r="DI966" s="11">
        <v>1</v>
      </c>
    </row>
    <row r="967" spans="1:113" x14ac:dyDescent="0.25">
      <c r="A967" s="11" t="s">
        <v>57</v>
      </c>
      <c r="B967" s="11" t="s">
        <v>56</v>
      </c>
      <c r="C967" s="11" t="s">
        <v>56</v>
      </c>
      <c r="D967" s="11" t="s">
        <v>56</v>
      </c>
      <c r="E967" s="11" t="s">
        <v>56</v>
      </c>
      <c r="F967" s="11" t="s">
        <v>111</v>
      </c>
      <c r="G967" s="11" t="s">
        <v>175</v>
      </c>
      <c r="H967" s="1">
        <v>42257</v>
      </c>
      <c r="I967" s="11">
        <v>15</v>
      </c>
      <c r="J967" s="11">
        <v>19</v>
      </c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J967" s="11"/>
      <c r="AK967" s="11"/>
      <c r="AL967" s="11"/>
      <c r="AM967" s="11"/>
      <c r="AN967" s="11"/>
      <c r="AO967" s="11"/>
      <c r="AP967" s="11"/>
      <c r="AQ967" s="11"/>
      <c r="AR967" s="11"/>
      <c r="AS967" s="11"/>
      <c r="AT967" s="11"/>
      <c r="AU967" s="11"/>
      <c r="AV967" s="11"/>
      <c r="AW967" s="11"/>
      <c r="AX967" s="11"/>
      <c r="AY967" s="11"/>
      <c r="AZ967" s="11"/>
      <c r="BA967" s="11"/>
      <c r="BB967" s="11"/>
      <c r="BC967" s="11"/>
      <c r="BD967" s="11"/>
      <c r="BE967" s="11"/>
      <c r="BF967" s="11"/>
      <c r="BG967" s="11"/>
      <c r="BI967" s="11"/>
      <c r="BJ967" s="11"/>
      <c r="BK967" s="11"/>
      <c r="BL967" s="11"/>
      <c r="BM967" s="11"/>
      <c r="BN967" s="11"/>
      <c r="BO967" s="11"/>
      <c r="BP967" s="11"/>
      <c r="BQ967" s="11"/>
      <c r="BR967" s="11"/>
      <c r="BS967" s="11"/>
      <c r="BT967" s="11"/>
      <c r="BU967" s="11"/>
      <c r="BV967" s="11"/>
      <c r="BW967" s="11"/>
      <c r="BX967" s="11"/>
      <c r="BY967" s="11"/>
      <c r="BZ967" s="11"/>
      <c r="CA967" s="11"/>
      <c r="CB967" s="11"/>
      <c r="CC967" s="11"/>
      <c r="CD967" s="11"/>
      <c r="CE967" s="11"/>
      <c r="CF967" s="11"/>
      <c r="CG967" s="11"/>
      <c r="CH967" s="11"/>
      <c r="CI967" s="11"/>
      <c r="CJ967" s="11"/>
      <c r="CK967" s="11"/>
      <c r="CL967" s="11"/>
      <c r="CM967" s="11"/>
      <c r="CN967" s="11"/>
      <c r="CO967" s="11"/>
      <c r="CP967" s="11"/>
      <c r="CQ967" s="11"/>
      <c r="CR967" s="11"/>
      <c r="CS967" s="11"/>
      <c r="CT967" s="11"/>
      <c r="CU967" s="11"/>
      <c r="CV967" s="11"/>
      <c r="CW967" s="11"/>
      <c r="CX967" s="11"/>
      <c r="CY967" s="11"/>
      <c r="CZ967" s="11"/>
      <c r="DA967" s="11"/>
      <c r="DB967" s="11"/>
      <c r="DC967" s="11"/>
      <c r="DD967" s="11"/>
      <c r="DF967" s="11">
        <f t="shared" si="48"/>
        <v>15</v>
      </c>
      <c r="DG967" s="11">
        <f t="shared" si="49"/>
        <v>19</v>
      </c>
      <c r="DH967" s="20">
        <f t="shared" ca="1" si="50"/>
        <v>0</v>
      </c>
      <c r="DI967" s="11">
        <v>1</v>
      </c>
    </row>
    <row r="968" spans="1:113" x14ac:dyDescent="0.25">
      <c r="A968" s="11" t="s">
        <v>57</v>
      </c>
      <c r="B968" s="11" t="s">
        <v>56</v>
      </c>
      <c r="C968" s="11" t="s">
        <v>56</v>
      </c>
      <c r="D968" s="11" t="s">
        <v>56</v>
      </c>
      <c r="E968" s="11" t="s">
        <v>56</v>
      </c>
      <c r="F968" s="11" t="s">
        <v>111</v>
      </c>
      <c r="G968" s="11" t="s">
        <v>175</v>
      </c>
      <c r="H968" s="1">
        <v>42258</v>
      </c>
      <c r="I968" s="11">
        <v>15</v>
      </c>
      <c r="J968" s="11">
        <v>19</v>
      </c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J968" s="11"/>
      <c r="AK968" s="11"/>
      <c r="AL968" s="11"/>
      <c r="AM968" s="11"/>
      <c r="AN968" s="11"/>
      <c r="AO968" s="11"/>
      <c r="AP968" s="11"/>
      <c r="AQ968" s="11"/>
      <c r="AR968" s="11"/>
      <c r="AS968" s="11"/>
      <c r="AT968" s="11"/>
      <c r="AU968" s="11"/>
      <c r="AV968" s="11"/>
      <c r="AW968" s="11"/>
      <c r="AX968" s="11"/>
      <c r="AY968" s="11"/>
      <c r="AZ968" s="11"/>
      <c r="BA968" s="11"/>
      <c r="BB968" s="11"/>
      <c r="BC968" s="11"/>
      <c r="BD968" s="11"/>
      <c r="BE968" s="11"/>
      <c r="BF968" s="11"/>
      <c r="BG968" s="11"/>
      <c r="BI968" s="11"/>
      <c r="BJ968" s="11"/>
      <c r="BK968" s="11"/>
      <c r="BL968" s="11"/>
      <c r="BM968" s="11"/>
      <c r="BN968" s="11"/>
      <c r="BO968" s="11"/>
      <c r="BP968" s="11"/>
      <c r="BQ968" s="11"/>
      <c r="BR968" s="11"/>
      <c r="BS968" s="11"/>
      <c r="BT968" s="11"/>
      <c r="BU968" s="11"/>
      <c r="BV968" s="11"/>
      <c r="BW968" s="11"/>
      <c r="BX968" s="11"/>
      <c r="BY968" s="11"/>
      <c r="BZ968" s="11"/>
      <c r="CA968" s="11"/>
      <c r="CB968" s="11"/>
      <c r="CC968" s="11"/>
      <c r="CD968" s="11"/>
      <c r="CE968" s="11"/>
      <c r="CF968" s="11"/>
      <c r="CG968" s="11"/>
      <c r="CH968" s="11"/>
      <c r="CI968" s="11"/>
      <c r="CJ968" s="11"/>
      <c r="CK968" s="11"/>
      <c r="CL968" s="11"/>
      <c r="CM968" s="11"/>
      <c r="CN968" s="11"/>
      <c r="CO968" s="11"/>
      <c r="CP968" s="11"/>
      <c r="CQ968" s="11"/>
      <c r="CR968" s="11"/>
      <c r="CS968" s="11"/>
      <c r="CT968" s="11"/>
      <c r="CU968" s="11"/>
      <c r="CV968" s="11"/>
      <c r="CW968" s="11"/>
      <c r="CX968" s="11"/>
      <c r="CY968" s="11"/>
      <c r="CZ968" s="11"/>
      <c r="DA968" s="11"/>
      <c r="DB968" s="11"/>
      <c r="DC968" s="11"/>
      <c r="DD968" s="11"/>
      <c r="DF968" s="11">
        <f t="shared" si="48"/>
        <v>15</v>
      </c>
      <c r="DG968" s="11">
        <f t="shared" si="49"/>
        <v>19</v>
      </c>
      <c r="DH968" s="20">
        <f t="shared" ca="1" si="50"/>
        <v>0</v>
      </c>
      <c r="DI968" s="11">
        <v>1</v>
      </c>
    </row>
    <row r="969" spans="1:113" x14ac:dyDescent="0.25">
      <c r="A969" s="11" t="s">
        <v>57</v>
      </c>
      <c r="B969" s="11" t="s">
        <v>56</v>
      </c>
      <c r="C969" s="11" t="s">
        <v>56</v>
      </c>
      <c r="D969" s="11" t="s">
        <v>56</v>
      </c>
      <c r="E969" s="11" t="s">
        <v>56</v>
      </c>
      <c r="F969" s="11" t="s">
        <v>111</v>
      </c>
      <c r="G969" s="11" t="s">
        <v>175</v>
      </c>
      <c r="H969" s="1">
        <v>42272</v>
      </c>
      <c r="I969" s="11">
        <v>18</v>
      </c>
      <c r="J969" s="11">
        <v>19</v>
      </c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J969" s="11"/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  <c r="AU969" s="11"/>
      <c r="AV969" s="11"/>
      <c r="AW969" s="11"/>
      <c r="AX969" s="11"/>
      <c r="AY969" s="11"/>
      <c r="AZ969" s="11"/>
      <c r="BA969" s="11"/>
      <c r="BB969" s="11"/>
      <c r="BC969" s="11"/>
      <c r="BD969" s="11"/>
      <c r="BE969" s="11"/>
      <c r="BF969" s="11"/>
      <c r="BG969" s="11"/>
      <c r="BI969" s="11"/>
      <c r="BJ969" s="11"/>
      <c r="BK969" s="11"/>
      <c r="BL969" s="11"/>
      <c r="BM969" s="11"/>
      <c r="BN969" s="11"/>
      <c r="BO969" s="11"/>
      <c r="BP969" s="11"/>
      <c r="BQ969" s="11"/>
      <c r="BR969" s="11"/>
      <c r="BS969" s="11"/>
      <c r="BT969" s="11"/>
      <c r="BU969" s="11"/>
      <c r="BV969" s="11"/>
      <c r="BW969" s="11"/>
      <c r="BX969" s="11"/>
      <c r="BY969" s="11"/>
      <c r="BZ969" s="11"/>
      <c r="CA969" s="11"/>
      <c r="CB969" s="11"/>
      <c r="CC969" s="11"/>
      <c r="CD969" s="11"/>
      <c r="CE969" s="11"/>
      <c r="CF969" s="11"/>
      <c r="CG969" s="11"/>
      <c r="CH969" s="11"/>
      <c r="CI969" s="11"/>
      <c r="CJ969" s="11"/>
      <c r="CK969" s="11"/>
      <c r="CL969" s="11"/>
      <c r="CM969" s="11"/>
      <c r="CN969" s="11"/>
      <c r="CO969" s="11"/>
      <c r="CP969" s="11"/>
      <c r="CQ969" s="11"/>
      <c r="CR969" s="11"/>
      <c r="CS969" s="11"/>
      <c r="CT969" s="11"/>
      <c r="CU969" s="11"/>
      <c r="CV969" s="11"/>
      <c r="CW969" s="11"/>
      <c r="CX969" s="11"/>
      <c r="CY969" s="11"/>
      <c r="CZ969" s="11"/>
      <c r="DA969" s="11"/>
      <c r="DB969" s="11"/>
      <c r="DC969" s="11"/>
      <c r="DD969" s="11"/>
      <c r="DF969" s="11">
        <f t="shared" si="48"/>
        <v>18</v>
      </c>
      <c r="DG969" s="11">
        <f t="shared" si="49"/>
        <v>19</v>
      </c>
      <c r="DH969" s="20">
        <f t="shared" ca="1" si="50"/>
        <v>0</v>
      </c>
      <c r="DI969" s="11">
        <v>1</v>
      </c>
    </row>
    <row r="970" spans="1:113" x14ac:dyDescent="0.25">
      <c r="A970" s="11" t="s">
        <v>57</v>
      </c>
      <c r="B970" s="11" t="s">
        <v>56</v>
      </c>
      <c r="C970" s="11" t="s">
        <v>56</v>
      </c>
      <c r="D970" s="11" t="s">
        <v>56</v>
      </c>
      <c r="E970" s="11" t="s">
        <v>56</v>
      </c>
      <c r="F970" s="11" t="s">
        <v>112</v>
      </c>
      <c r="G970" s="11" t="s">
        <v>173</v>
      </c>
      <c r="H970" s="1">
        <v>41949</v>
      </c>
      <c r="I970" s="11">
        <v>18</v>
      </c>
      <c r="J970" s="11">
        <v>19</v>
      </c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J970" s="11"/>
      <c r="AK970" s="11"/>
      <c r="AL970" s="11"/>
      <c r="AM970" s="11"/>
      <c r="AN970" s="11"/>
      <c r="AO970" s="11"/>
      <c r="AP970" s="11"/>
      <c r="AQ970" s="11"/>
      <c r="AR970" s="11"/>
      <c r="AS970" s="11"/>
      <c r="AT970" s="11"/>
      <c r="AU970" s="11"/>
      <c r="AV970" s="11"/>
      <c r="AW970" s="11"/>
      <c r="AX970" s="11"/>
      <c r="AY970" s="11"/>
      <c r="AZ970" s="11"/>
      <c r="BA970" s="11"/>
      <c r="BB970" s="11"/>
      <c r="BC970" s="11"/>
      <c r="BD970" s="11"/>
      <c r="BE970" s="11"/>
      <c r="BF970" s="11"/>
      <c r="BG970" s="11"/>
      <c r="BI970" s="11"/>
      <c r="BJ970" s="11"/>
      <c r="BK970" s="11"/>
      <c r="BL970" s="11"/>
      <c r="BM970" s="11"/>
      <c r="BN970" s="11"/>
      <c r="BO970" s="11"/>
      <c r="BP970" s="11"/>
      <c r="BQ970" s="11"/>
      <c r="BR970" s="11"/>
      <c r="BS970" s="11"/>
      <c r="BT970" s="11"/>
      <c r="BU970" s="11"/>
      <c r="BV970" s="11"/>
      <c r="BW970" s="11"/>
      <c r="BX970" s="11"/>
      <c r="BY970" s="11"/>
      <c r="BZ970" s="11"/>
      <c r="CA970" s="11"/>
      <c r="CB970" s="11"/>
      <c r="CC970" s="11"/>
      <c r="CD970" s="11"/>
      <c r="CE970" s="11"/>
      <c r="CF970" s="11"/>
      <c r="CG970" s="11"/>
      <c r="CH970" s="11"/>
      <c r="CI970" s="11"/>
      <c r="CJ970" s="11"/>
      <c r="CK970" s="11"/>
      <c r="CL970" s="11"/>
      <c r="CM970" s="11"/>
      <c r="CN970" s="11"/>
      <c r="CO970" s="11"/>
      <c r="CP970" s="11"/>
      <c r="CQ970" s="11"/>
      <c r="CR970" s="11"/>
      <c r="CS970" s="11"/>
      <c r="CT970" s="11"/>
      <c r="CU970" s="11"/>
      <c r="CV970" s="11"/>
      <c r="CW970" s="11"/>
      <c r="CX970" s="11"/>
      <c r="CY970" s="11"/>
      <c r="CZ970" s="11"/>
      <c r="DA970" s="11"/>
      <c r="DB970" s="11"/>
      <c r="DC970" s="11"/>
      <c r="DD970" s="11"/>
      <c r="DF970" s="11">
        <f t="shared" si="48"/>
        <v>18</v>
      </c>
      <c r="DG970" s="11">
        <f t="shared" si="49"/>
        <v>19</v>
      </c>
      <c r="DH970" s="20">
        <f t="shared" ca="1" si="50"/>
        <v>0</v>
      </c>
      <c r="DI970" s="11">
        <v>1</v>
      </c>
    </row>
    <row r="971" spans="1:113" x14ac:dyDescent="0.25">
      <c r="A971" s="11" t="s">
        <v>57</v>
      </c>
      <c r="B971" s="11" t="s">
        <v>56</v>
      </c>
      <c r="C971" s="11" t="s">
        <v>56</v>
      </c>
      <c r="D971" s="11" t="s">
        <v>56</v>
      </c>
      <c r="E971" s="11" t="s">
        <v>56</v>
      </c>
      <c r="F971" s="11" t="s">
        <v>112</v>
      </c>
      <c r="G971" s="11" t="s">
        <v>173</v>
      </c>
      <c r="H971" s="1">
        <v>42163</v>
      </c>
      <c r="I971" s="11">
        <v>15</v>
      </c>
      <c r="J971" s="11">
        <v>18</v>
      </c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J971" s="11"/>
      <c r="AK971" s="11"/>
      <c r="AL971" s="11"/>
      <c r="AM971" s="11"/>
      <c r="AN971" s="11"/>
      <c r="AO971" s="11"/>
      <c r="AP971" s="11"/>
      <c r="AQ971" s="11"/>
      <c r="AR971" s="11"/>
      <c r="AS971" s="11"/>
      <c r="AT971" s="11"/>
      <c r="AU971" s="11"/>
      <c r="AV971" s="11"/>
      <c r="AW971" s="11"/>
      <c r="AX971" s="11"/>
      <c r="AY971" s="11"/>
      <c r="AZ971" s="11"/>
      <c r="BA971" s="11"/>
      <c r="BB971" s="11"/>
      <c r="BC971" s="11"/>
      <c r="BD971" s="11"/>
      <c r="BE971" s="11"/>
      <c r="BF971" s="11"/>
      <c r="BG971" s="11"/>
      <c r="BI971" s="11"/>
      <c r="BJ971" s="11"/>
      <c r="BK971" s="11"/>
      <c r="BL971" s="11"/>
      <c r="BM971" s="11"/>
      <c r="BN971" s="11"/>
      <c r="BO971" s="11"/>
      <c r="BP971" s="11"/>
      <c r="BQ971" s="11"/>
      <c r="BR971" s="11"/>
      <c r="BS971" s="11"/>
      <c r="BT971" s="11"/>
      <c r="BU971" s="11"/>
      <c r="BV971" s="11"/>
      <c r="BW971" s="11"/>
      <c r="BX971" s="11"/>
      <c r="BY971" s="11"/>
      <c r="BZ971" s="11"/>
      <c r="CA971" s="11"/>
      <c r="CB971" s="11"/>
      <c r="CC971" s="11"/>
      <c r="CD971" s="11"/>
      <c r="CE971" s="11"/>
      <c r="CF971" s="11"/>
      <c r="CG971" s="11"/>
      <c r="CH971" s="11"/>
      <c r="CI971" s="11"/>
      <c r="CJ971" s="11"/>
      <c r="CK971" s="11"/>
      <c r="CL971" s="11"/>
      <c r="CM971" s="11"/>
      <c r="CN971" s="11"/>
      <c r="CO971" s="11"/>
      <c r="CP971" s="11"/>
      <c r="CQ971" s="11"/>
      <c r="CR971" s="11"/>
      <c r="CS971" s="11"/>
      <c r="CT971" s="11"/>
      <c r="CU971" s="11"/>
      <c r="CV971" s="11"/>
      <c r="CW971" s="11"/>
      <c r="CX971" s="11"/>
      <c r="CY971" s="11"/>
      <c r="CZ971" s="11"/>
      <c r="DA971" s="11"/>
      <c r="DB971" s="11"/>
      <c r="DC971" s="11"/>
      <c r="DD971" s="11"/>
      <c r="DF971" s="11">
        <f t="shared" si="48"/>
        <v>15</v>
      </c>
      <c r="DG971" s="11">
        <f t="shared" si="49"/>
        <v>18</v>
      </c>
      <c r="DH971" s="20">
        <f t="shared" ca="1" si="50"/>
        <v>0</v>
      </c>
      <c r="DI971" s="11">
        <v>1</v>
      </c>
    </row>
    <row r="972" spans="1:113" x14ac:dyDescent="0.25">
      <c r="A972" s="11" t="s">
        <v>57</v>
      </c>
      <c r="B972" s="11" t="s">
        <v>56</v>
      </c>
      <c r="C972" s="11" t="s">
        <v>56</v>
      </c>
      <c r="D972" s="11" t="s">
        <v>56</v>
      </c>
      <c r="E972" s="11" t="s">
        <v>56</v>
      </c>
      <c r="F972" s="11" t="s">
        <v>112</v>
      </c>
      <c r="G972" s="11" t="s">
        <v>173</v>
      </c>
      <c r="H972" s="1">
        <v>42164</v>
      </c>
      <c r="I972" s="11">
        <v>15</v>
      </c>
      <c r="J972" s="11">
        <v>18</v>
      </c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  <c r="AU972" s="11"/>
      <c r="AV972" s="11"/>
      <c r="AW972" s="11"/>
      <c r="AX972" s="11"/>
      <c r="AY972" s="11"/>
      <c r="AZ972" s="11"/>
      <c r="BA972" s="11"/>
      <c r="BB972" s="11"/>
      <c r="BC972" s="11"/>
      <c r="BD972" s="11"/>
      <c r="BE972" s="11"/>
      <c r="BF972" s="11"/>
      <c r="BG972" s="11"/>
      <c r="BI972" s="11"/>
      <c r="BJ972" s="11"/>
      <c r="BK972" s="11"/>
      <c r="BL972" s="11"/>
      <c r="BM972" s="11"/>
      <c r="BN972" s="11"/>
      <c r="BO972" s="11"/>
      <c r="BP972" s="11"/>
      <c r="BQ972" s="11"/>
      <c r="BR972" s="11"/>
      <c r="BS972" s="11"/>
      <c r="BT972" s="11"/>
      <c r="BU972" s="11"/>
      <c r="BV972" s="11"/>
      <c r="BW972" s="11"/>
      <c r="BX972" s="11"/>
      <c r="BY972" s="11"/>
      <c r="BZ972" s="11"/>
      <c r="CA972" s="11"/>
      <c r="CB972" s="11"/>
      <c r="CC972" s="11"/>
      <c r="CD972" s="11"/>
      <c r="CE972" s="11"/>
      <c r="CF972" s="11"/>
      <c r="CG972" s="11"/>
      <c r="CH972" s="11"/>
      <c r="CI972" s="11"/>
      <c r="CJ972" s="11"/>
      <c r="CK972" s="11"/>
      <c r="CL972" s="11"/>
      <c r="CM972" s="11"/>
      <c r="CN972" s="11"/>
      <c r="CO972" s="11"/>
      <c r="CP972" s="11"/>
      <c r="CQ972" s="11"/>
      <c r="CR972" s="11"/>
      <c r="CS972" s="11"/>
      <c r="CT972" s="11"/>
      <c r="CU972" s="11"/>
      <c r="CV972" s="11"/>
      <c r="CW972" s="11"/>
      <c r="CX972" s="11"/>
      <c r="CY972" s="11"/>
      <c r="CZ972" s="11"/>
      <c r="DA972" s="11"/>
      <c r="DB972" s="11"/>
      <c r="DC972" s="11"/>
      <c r="DD972" s="11"/>
      <c r="DF972" s="11">
        <f t="shared" si="48"/>
        <v>15</v>
      </c>
      <c r="DG972" s="11">
        <f t="shared" si="49"/>
        <v>18</v>
      </c>
      <c r="DH972" s="20">
        <f t="shared" ca="1" si="50"/>
        <v>0</v>
      </c>
      <c r="DI972" s="11">
        <v>1</v>
      </c>
    </row>
    <row r="973" spans="1:113" x14ac:dyDescent="0.25">
      <c r="A973" s="11" t="s">
        <v>57</v>
      </c>
      <c r="B973" s="11" t="s">
        <v>56</v>
      </c>
      <c r="C973" s="11" t="s">
        <v>56</v>
      </c>
      <c r="D973" s="11" t="s">
        <v>56</v>
      </c>
      <c r="E973" s="11" t="s">
        <v>56</v>
      </c>
      <c r="F973" s="11" t="s">
        <v>112</v>
      </c>
      <c r="G973" s="11" t="s">
        <v>173</v>
      </c>
      <c r="H973" s="1">
        <v>42173</v>
      </c>
      <c r="I973" s="11">
        <v>17</v>
      </c>
      <c r="J973" s="11">
        <v>19</v>
      </c>
      <c r="K973" s="11">
        <v>2778.5</v>
      </c>
      <c r="L973" s="11">
        <v>2513.64</v>
      </c>
      <c r="M973" s="11">
        <v>2230.2800000000002</v>
      </c>
      <c r="N973" s="11">
        <v>2397.86</v>
      </c>
      <c r="O973" s="11">
        <v>2978.28</v>
      </c>
      <c r="P973" s="11">
        <v>3633.34</v>
      </c>
      <c r="Q973" s="11">
        <v>4738.72</v>
      </c>
      <c r="R973" s="11">
        <v>5221.8599999999997</v>
      </c>
      <c r="S973" s="11">
        <v>5676.68</v>
      </c>
      <c r="T973" s="11">
        <v>6381.24</v>
      </c>
      <c r="U973" s="11">
        <v>7291.08</v>
      </c>
      <c r="V973" s="11">
        <v>7588.96</v>
      </c>
      <c r="W973" s="11">
        <v>7620.7</v>
      </c>
      <c r="X973" s="11">
        <v>6671.74</v>
      </c>
      <c r="Y973" s="11">
        <v>6865.62</v>
      </c>
      <c r="Z973" s="11">
        <v>6780.3</v>
      </c>
      <c r="AA973" s="11">
        <v>5899.6</v>
      </c>
      <c r="AB973" s="11">
        <v>5999.36</v>
      </c>
      <c r="AC973" s="11">
        <v>5803.16</v>
      </c>
      <c r="AD973" s="11">
        <v>7658.74</v>
      </c>
      <c r="AE973" s="11">
        <v>7701.38</v>
      </c>
      <c r="AF973" s="11">
        <v>6998.62</v>
      </c>
      <c r="AG973" s="11">
        <v>5031.96</v>
      </c>
      <c r="AH973" s="11">
        <v>3756.88</v>
      </c>
      <c r="AI973" s="37">
        <v>5900.7070000000003</v>
      </c>
      <c r="AJ973" s="11">
        <v>2660.1170000000002</v>
      </c>
      <c r="AK973" s="11">
        <v>2426.5300000000002</v>
      </c>
      <c r="AL973" s="11">
        <v>2206.9789999999998</v>
      </c>
      <c r="AM973" s="11">
        <v>2345.4899999999998</v>
      </c>
      <c r="AN973" s="11">
        <v>2949.71</v>
      </c>
      <c r="AO973" s="11">
        <v>3467.4859999999999</v>
      </c>
      <c r="AP973" s="11">
        <v>4651.5749999999998</v>
      </c>
      <c r="AQ973" s="11">
        <v>5310.1030000000001</v>
      </c>
      <c r="AR973" s="11">
        <v>5731.3909999999996</v>
      </c>
      <c r="AS973" s="11">
        <v>6333.1019999999999</v>
      </c>
      <c r="AT973" s="11">
        <v>7253.4830000000002</v>
      </c>
      <c r="AU973" s="11">
        <v>7571.3860000000004</v>
      </c>
      <c r="AV973" s="11">
        <v>7605.7640000000001</v>
      </c>
      <c r="AW973" s="11">
        <v>6716.3879999999999</v>
      </c>
      <c r="AX973" s="11">
        <v>6940.7179999999998</v>
      </c>
      <c r="AY973" s="11">
        <v>7096.2690000000002</v>
      </c>
      <c r="AZ973" s="11">
        <v>7115.5510000000004</v>
      </c>
      <c r="BA973" s="11">
        <v>7381.91</v>
      </c>
      <c r="BB973" s="11">
        <v>7157.2290000000003</v>
      </c>
      <c r="BC973" s="11">
        <v>7640.5280000000002</v>
      </c>
      <c r="BD973" s="11">
        <v>7765.134</v>
      </c>
      <c r="BE973" s="11">
        <v>6993.3580000000002</v>
      </c>
      <c r="BF973" s="11">
        <v>4901.0140000000001</v>
      </c>
      <c r="BG973" s="11">
        <v>3485.1060000000002</v>
      </c>
      <c r="BH973" s="37">
        <v>7237.8429999999998</v>
      </c>
      <c r="BI973" s="11">
        <v>78.690370000000001</v>
      </c>
      <c r="BJ973" s="11">
        <v>77.557040000000001</v>
      </c>
      <c r="BK973" s="11">
        <v>75.983699999999999</v>
      </c>
      <c r="BL973" s="11">
        <v>71.945920000000001</v>
      </c>
      <c r="BM973" s="11">
        <v>68.691479999999999</v>
      </c>
      <c r="BN973" s="11">
        <v>67.641850000000005</v>
      </c>
      <c r="BO973" s="11">
        <v>70.33963</v>
      </c>
      <c r="BP973" s="11">
        <v>77.695930000000004</v>
      </c>
      <c r="BQ973" s="11">
        <v>83</v>
      </c>
      <c r="BR973" s="11">
        <v>87.329629999999995</v>
      </c>
      <c r="BS973" s="11">
        <v>91.059259999999995</v>
      </c>
      <c r="BT973" s="11">
        <v>93.377780000000001</v>
      </c>
      <c r="BU973" s="11">
        <v>94.840739999999997</v>
      </c>
      <c r="BV973" s="11">
        <v>96.744450000000001</v>
      </c>
      <c r="BW973" s="11">
        <v>98.233329999999995</v>
      </c>
      <c r="BX973" s="11">
        <v>99.296300000000002</v>
      </c>
      <c r="BY973" s="11">
        <v>99.329629999999995</v>
      </c>
      <c r="BZ973" s="11">
        <v>98.374080000000006</v>
      </c>
      <c r="CA973" s="11">
        <v>96.151859999999999</v>
      </c>
      <c r="CB973" s="11">
        <v>92.638890000000004</v>
      </c>
      <c r="CC973" s="11">
        <v>87.98518</v>
      </c>
      <c r="CD973" s="11">
        <v>85.012590000000003</v>
      </c>
      <c r="CE973" s="11">
        <v>82.320369999999997</v>
      </c>
      <c r="CF973" s="11">
        <v>79.158519999999996</v>
      </c>
      <c r="CG973" s="11">
        <v>4864.741</v>
      </c>
      <c r="CH973" s="11">
        <v>4742.6809999999996</v>
      </c>
      <c r="CI973" s="11">
        <v>4394.1670000000004</v>
      </c>
      <c r="CJ973" s="11">
        <v>4057.652</v>
      </c>
      <c r="CK973" s="11">
        <v>3415.348</v>
      </c>
      <c r="CL973" s="11">
        <v>3166.817</v>
      </c>
      <c r="CM973" s="11">
        <v>2218.9090000000001</v>
      </c>
      <c r="CN973" s="11">
        <v>2705.9580000000001</v>
      </c>
      <c r="CO973" s="11">
        <v>2755.5859999999998</v>
      </c>
      <c r="CP973" s="11">
        <v>2987.817</v>
      </c>
      <c r="CQ973" s="11">
        <v>3722.8530000000001</v>
      </c>
      <c r="CR973" s="11">
        <v>4081.6239999999998</v>
      </c>
      <c r="CS973" s="11">
        <v>4238.3689999999997</v>
      </c>
      <c r="CT973" s="11">
        <v>5653.8739999999998</v>
      </c>
      <c r="CU973" s="11">
        <v>6491.2740000000003</v>
      </c>
      <c r="CV973" s="11">
        <v>9103.8639999999996</v>
      </c>
      <c r="CW973" s="11">
        <v>7328.607</v>
      </c>
      <c r="CX973" s="11">
        <v>5309.0640000000003</v>
      </c>
      <c r="CY973" s="11">
        <v>5109.1859999999997</v>
      </c>
      <c r="CZ973" s="11">
        <v>4746.3370000000004</v>
      </c>
      <c r="DA973" s="11">
        <v>4975.7160000000003</v>
      </c>
      <c r="DB973" s="11">
        <v>5069.7250000000004</v>
      </c>
      <c r="DC973" s="11">
        <v>5040.8540000000003</v>
      </c>
      <c r="DD973" s="11">
        <v>4683.451</v>
      </c>
      <c r="DE973" s="37">
        <v>6310.4610000000002</v>
      </c>
      <c r="DF973" s="11">
        <f t="shared" si="48"/>
        <v>17</v>
      </c>
      <c r="DG973" s="11">
        <f t="shared" si="49"/>
        <v>19</v>
      </c>
      <c r="DH973" s="20">
        <f t="shared" ca="1" si="50"/>
        <v>1317.5233333333333</v>
      </c>
      <c r="DI973" s="11">
        <v>0</v>
      </c>
    </row>
    <row r="974" spans="1:113" x14ac:dyDescent="0.25">
      <c r="A974" s="11" t="s">
        <v>57</v>
      </c>
      <c r="B974" s="11" t="s">
        <v>56</v>
      </c>
      <c r="C974" s="11" t="s">
        <v>56</v>
      </c>
      <c r="D974" s="11" t="s">
        <v>56</v>
      </c>
      <c r="E974" s="11" t="s">
        <v>56</v>
      </c>
      <c r="F974" s="11" t="s">
        <v>112</v>
      </c>
      <c r="G974" s="11" t="s">
        <v>173</v>
      </c>
      <c r="H974" s="1">
        <v>42180</v>
      </c>
      <c r="I974" s="11">
        <v>16</v>
      </c>
      <c r="J974" s="11">
        <v>19</v>
      </c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"/>
      <c r="BD974" s="11"/>
      <c r="BE974" s="11"/>
      <c r="BF974" s="11"/>
      <c r="BG974" s="11"/>
      <c r="BI974" s="11"/>
      <c r="BJ974" s="11"/>
      <c r="BK974" s="11"/>
      <c r="BL974" s="11"/>
      <c r="BM974" s="11"/>
      <c r="BN974" s="11"/>
      <c r="BO974" s="11"/>
      <c r="BP974" s="11"/>
      <c r="BQ974" s="11"/>
      <c r="BR974" s="11"/>
      <c r="BS974" s="11"/>
      <c r="BT974" s="11"/>
      <c r="BU974" s="11"/>
      <c r="BV974" s="11"/>
      <c r="BW974" s="11"/>
      <c r="BX974" s="11"/>
      <c r="BY974" s="11"/>
      <c r="BZ974" s="11"/>
      <c r="CA974" s="11"/>
      <c r="CB974" s="11"/>
      <c r="CC974" s="11"/>
      <c r="CD974" s="11"/>
      <c r="CE974" s="11"/>
      <c r="CF974" s="11"/>
      <c r="CG974" s="11"/>
      <c r="CH974" s="11"/>
      <c r="CI974" s="11"/>
      <c r="CJ974" s="11"/>
      <c r="CK974" s="11"/>
      <c r="CL974" s="11"/>
      <c r="CM974" s="11"/>
      <c r="CN974" s="11"/>
      <c r="CO974" s="11"/>
      <c r="CP974" s="11"/>
      <c r="CQ974" s="11"/>
      <c r="CR974" s="11"/>
      <c r="CS974" s="11"/>
      <c r="CT974" s="11"/>
      <c r="CU974" s="11"/>
      <c r="CV974" s="11"/>
      <c r="CW974" s="11"/>
      <c r="CX974" s="11"/>
      <c r="CY974" s="11"/>
      <c r="CZ974" s="11"/>
      <c r="DA974" s="11"/>
      <c r="DB974" s="11"/>
      <c r="DC974" s="11"/>
      <c r="DD974" s="11"/>
      <c r="DF974" s="11">
        <f t="shared" si="48"/>
        <v>16</v>
      </c>
      <c r="DG974" s="11">
        <f t="shared" si="49"/>
        <v>19</v>
      </c>
      <c r="DH974" s="20">
        <f t="shared" ca="1" si="50"/>
        <v>0</v>
      </c>
      <c r="DI974" s="11">
        <v>1</v>
      </c>
    </row>
    <row r="975" spans="1:113" x14ac:dyDescent="0.25">
      <c r="A975" s="11" t="s">
        <v>57</v>
      </c>
      <c r="B975" s="11" t="s">
        <v>56</v>
      </c>
      <c r="C975" s="11" t="s">
        <v>56</v>
      </c>
      <c r="D975" s="11" t="s">
        <v>56</v>
      </c>
      <c r="E975" s="11" t="s">
        <v>56</v>
      </c>
      <c r="F975" s="11" t="s">
        <v>112</v>
      </c>
      <c r="G975" s="11" t="s">
        <v>173</v>
      </c>
      <c r="H975" s="1">
        <v>42181</v>
      </c>
      <c r="I975" s="11">
        <v>17</v>
      </c>
      <c r="J975" s="11">
        <v>19</v>
      </c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J975" s="11"/>
      <c r="AK975" s="11"/>
      <c r="AL975" s="11"/>
      <c r="AM975" s="11"/>
      <c r="AN975" s="11"/>
      <c r="AO975" s="11"/>
      <c r="AP975" s="11"/>
      <c r="AQ975" s="11"/>
      <c r="AR975" s="11"/>
      <c r="AS975" s="11"/>
      <c r="AT975" s="11"/>
      <c r="AU975" s="11"/>
      <c r="AV975" s="11"/>
      <c r="AW975" s="11"/>
      <c r="AX975" s="11"/>
      <c r="AY975" s="11"/>
      <c r="AZ975" s="11"/>
      <c r="BA975" s="11"/>
      <c r="BB975" s="11"/>
      <c r="BC975" s="11"/>
      <c r="BD975" s="11"/>
      <c r="BE975" s="11"/>
      <c r="BF975" s="11"/>
      <c r="BG975" s="11"/>
      <c r="BI975" s="11"/>
      <c r="BJ975" s="11"/>
      <c r="BK975" s="11"/>
      <c r="BL975" s="11"/>
      <c r="BM975" s="11"/>
      <c r="BN975" s="11"/>
      <c r="BO975" s="11"/>
      <c r="BP975" s="11"/>
      <c r="BQ975" s="11"/>
      <c r="BR975" s="11"/>
      <c r="BS975" s="11"/>
      <c r="BT975" s="11"/>
      <c r="BU975" s="11"/>
      <c r="BV975" s="11"/>
      <c r="BW975" s="11"/>
      <c r="BX975" s="11"/>
      <c r="BY975" s="11"/>
      <c r="BZ975" s="11"/>
      <c r="CA975" s="11"/>
      <c r="CB975" s="11"/>
      <c r="CC975" s="11"/>
      <c r="CD975" s="11"/>
      <c r="CE975" s="11"/>
      <c r="CF975" s="11"/>
      <c r="CG975" s="11"/>
      <c r="CH975" s="11"/>
      <c r="CI975" s="11"/>
      <c r="CJ975" s="11"/>
      <c r="CK975" s="11"/>
      <c r="CL975" s="11"/>
      <c r="CM975" s="11"/>
      <c r="CN975" s="11"/>
      <c r="CO975" s="11"/>
      <c r="CP975" s="11"/>
      <c r="CQ975" s="11"/>
      <c r="CR975" s="11"/>
      <c r="CS975" s="11"/>
      <c r="CT975" s="11"/>
      <c r="CU975" s="11"/>
      <c r="CV975" s="11"/>
      <c r="CW975" s="11"/>
      <c r="CX975" s="11"/>
      <c r="CY975" s="11"/>
      <c r="CZ975" s="11"/>
      <c r="DA975" s="11"/>
      <c r="DB975" s="11"/>
      <c r="DC975" s="11"/>
      <c r="DD975" s="11"/>
      <c r="DF975" s="11">
        <f t="shared" si="48"/>
        <v>17</v>
      </c>
      <c r="DG975" s="11">
        <f t="shared" si="49"/>
        <v>19</v>
      </c>
      <c r="DH975" s="20">
        <f t="shared" ca="1" si="50"/>
        <v>0</v>
      </c>
      <c r="DI975" s="11">
        <v>1</v>
      </c>
    </row>
    <row r="976" spans="1:113" x14ac:dyDescent="0.25">
      <c r="A976" s="11" t="s">
        <v>57</v>
      </c>
      <c r="B976" s="11" t="s">
        <v>56</v>
      </c>
      <c r="C976" s="11" t="s">
        <v>56</v>
      </c>
      <c r="D976" s="11" t="s">
        <v>56</v>
      </c>
      <c r="E976" s="11" t="s">
        <v>56</v>
      </c>
      <c r="F976" s="11" t="s">
        <v>112</v>
      </c>
      <c r="G976" s="11" t="s">
        <v>173</v>
      </c>
      <c r="H976" s="1">
        <v>42184</v>
      </c>
      <c r="I976" s="11">
        <v>19</v>
      </c>
      <c r="J976" s="11">
        <v>19</v>
      </c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/>
      <c r="AX976" s="11"/>
      <c r="AY976" s="11"/>
      <c r="AZ976" s="11"/>
      <c r="BA976" s="11"/>
      <c r="BB976" s="11"/>
      <c r="BC976" s="11"/>
      <c r="BD976" s="11"/>
      <c r="BE976" s="11"/>
      <c r="BF976" s="11"/>
      <c r="BG976" s="11"/>
      <c r="BI976" s="11"/>
      <c r="BJ976" s="11"/>
      <c r="BK976" s="11"/>
      <c r="BL976" s="11"/>
      <c r="BM976" s="11"/>
      <c r="BN976" s="11"/>
      <c r="BO976" s="11"/>
      <c r="BP976" s="11"/>
      <c r="BQ976" s="11"/>
      <c r="BR976" s="11"/>
      <c r="BS976" s="11"/>
      <c r="BT976" s="11"/>
      <c r="BU976" s="11"/>
      <c r="BV976" s="11"/>
      <c r="BW976" s="11"/>
      <c r="BX976" s="11"/>
      <c r="BY976" s="11"/>
      <c r="BZ976" s="11"/>
      <c r="CA976" s="11"/>
      <c r="CB976" s="11"/>
      <c r="CC976" s="11"/>
      <c r="CD976" s="11"/>
      <c r="CE976" s="11"/>
      <c r="CF976" s="11"/>
      <c r="CG976" s="11"/>
      <c r="CH976" s="11"/>
      <c r="CI976" s="11"/>
      <c r="CJ976" s="11"/>
      <c r="CK976" s="11"/>
      <c r="CL976" s="11"/>
      <c r="CM976" s="11"/>
      <c r="CN976" s="11"/>
      <c r="CO976" s="11"/>
      <c r="CP976" s="11"/>
      <c r="CQ976" s="11"/>
      <c r="CR976" s="11"/>
      <c r="CS976" s="11"/>
      <c r="CT976" s="11"/>
      <c r="CU976" s="11"/>
      <c r="CV976" s="11"/>
      <c r="CW976" s="11"/>
      <c r="CX976" s="11"/>
      <c r="CY976" s="11"/>
      <c r="CZ976" s="11"/>
      <c r="DA976" s="11"/>
      <c r="DB976" s="11"/>
      <c r="DC976" s="11"/>
      <c r="DD976" s="11"/>
      <c r="DF976" s="11">
        <f t="shared" si="48"/>
        <v>19</v>
      </c>
      <c r="DG976" s="11">
        <f t="shared" si="49"/>
        <v>19</v>
      </c>
      <c r="DH976" s="20">
        <f t="shared" ca="1" si="50"/>
        <v>0</v>
      </c>
      <c r="DI976" s="11">
        <v>1</v>
      </c>
    </row>
    <row r="977" spans="1:113" x14ac:dyDescent="0.25">
      <c r="A977" s="11" t="s">
        <v>57</v>
      </c>
      <c r="B977" s="11" t="s">
        <v>56</v>
      </c>
      <c r="C977" s="11" t="s">
        <v>56</v>
      </c>
      <c r="D977" s="11" t="s">
        <v>56</v>
      </c>
      <c r="E977" s="11" t="s">
        <v>56</v>
      </c>
      <c r="F977" s="11" t="s">
        <v>112</v>
      </c>
      <c r="G977" s="11" t="s">
        <v>173</v>
      </c>
      <c r="H977" s="1">
        <v>42185</v>
      </c>
      <c r="I977" s="11">
        <v>16</v>
      </c>
      <c r="J977" s="11">
        <v>19</v>
      </c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  <c r="AU977" s="11"/>
      <c r="AV977" s="11"/>
      <c r="AW977" s="11"/>
      <c r="AX977" s="11"/>
      <c r="AY977" s="11"/>
      <c r="AZ977" s="11"/>
      <c r="BA977" s="11"/>
      <c r="BB977" s="11"/>
      <c r="BC977" s="11"/>
      <c r="BD977" s="11"/>
      <c r="BE977" s="11"/>
      <c r="BF977" s="11"/>
      <c r="BG977" s="11"/>
      <c r="BI977" s="11"/>
      <c r="BJ977" s="11"/>
      <c r="BK977" s="11"/>
      <c r="BL977" s="11"/>
      <c r="BM977" s="11"/>
      <c r="BN977" s="11"/>
      <c r="BO977" s="11"/>
      <c r="BP977" s="11"/>
      <c r="BQ977" s="11"/>
      <c r="BR977" s="11"/>
      <c r="BS977" s="11"/>
      <c r="BT977" s="11"/>
      <c r="BU977" s="11"/>
      <c r="BV977" s="11"/>
      <c r="BW977" s="11"/>
      <c r="BX977" s="11"/>
      <c r="BY977" s="11"/>
      <c r="BZ977" s="11"/>
      <c r="CA977" s="11"/>
      <c r="CB977" s="11"/>
      <c r="CC977" s="11"/>
      <c r="CD977" s="11"/>
      <c r="CE977" s="11"/>
      <c r="CF977" s="11"/>
      <c r="CG977" s="11"/>
      <c r="CH977" s="11"/>
      <c r="CI977" s="11"/>
      <c r="CJ977" s="11"/>
      <c r="CK977" s="11"/>
      <c r="CL977" s="11"/>
      <c r="CM977" s="11"/>
      <c r="CN977" s="11"/>
      <c r="CO977" s="11"/>
      <c r="CP977" s="11"/>
      <c r="CQ977" s="11"/>
      <c r="CR977" s="11"/>
      <c r="CS977" s="11"/>
      <c r="CT977" s="11"/>
      <c r="CU977" s="11"/>
      <c r="CV977" s="11"/>
      <c r="CW977" s="11"/>
      <c r="CX977" s="11"/>
      <c r="CY977" s="11"/>
      <c r="CZ977" s="11"/>
      <c r="DA977" s="11"/>
      <c r="DB977" s="11"/>
      <c r="DC977" s="11"/>
      <c r="DD977" s="11"/>
      <c r="DF977" s="11">
        <f t="shared" si="48"/>
        <v>16</v>
      </c>
      <c r="DG977" s="11">
        <f t="shared" si="49"/>
        <v>19</v>
      </c>
      <c r="DH977" s="20">
        <f t="shared" ca="1" si="50"/>
        <v>0</v>
      </c>
      <c r="DI977" s="11">
        <v>1</v>
      </c>
    </row>
    <row r="978" spans="1:113" x14ac:dyDescent="0.25">
      <c r="A978" s="11" t="s">
        <v>57</v>
      </c>
      <c r="B978" s="11" t="s">
        <v>56</v>
      </c>
      <c r="C978" s="11" t="s">
        <v>56</v>
      </c>
      <c r="D978" s="11" t="s">
        <v>56</v>
      </c>
      <c r="E978" s="11" t="s">
        <v>56</v>
      </c>
      <c r="F978" s="11" t="s">
        <v>112</v>
      </c>
      <c r="G978" s="11" t="s">
        <v>173</v>
      </c>
      <c r="H978" s="1">
        <v>42186</v>
      </c>
      <c r="I978" s="11">
        <v>16</v>
      </c>
      <c r="J978" s="11">
        <v>19</v>
      </c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  <c r="BE978" s="11"/>
      <c r="BF978" s="11"/>
      <c r="BG978" s="11"/>
      <c r="BI978" s="11"/>
      <c r="BJ978" s="11"/>
      <c r="BK978" s="11"/>
      <c r="BL978" s="11"/>
      <c r="BM978" s="11"/>
      <c r="BN978" s="11"/>
      <c r="BO978" s="11"/>
      <c r="BP978" s="11"/>
      <c r="BQ978" s="11"/>
      <c r="BR978" s="11"/>
      <c r="BS978" s="11"/>
      <c r="BT978" s="11"/>
      <c r="BU978" s="11"/>
      <c r="BV978" s="11"/>
      <c r="BW978" s="11"/>
      <c r="BX978" s="11"/>
      <c r="BY978" s="11"/>
      <c r="BZ978" s="11"/>
      <c r="CA978" s="11"/>
      <c r="CB978" s="11"/>
      <c r="CC978" s="11"/>
      <c r="CD978" s="11"/>
      <c r="CE978" s="11"/>
      <c r="CF978" s="11"/>
      <c r="CG978" s="11"/>
      <c r="CH978" s="11"/>
      <c r="CI978" s="11"/>
      <c r="CJ978" s="11"/>
      <c r="CK978" s="11"/>
      <c r="CL978" s="11"/>
      <c r="CM978" s="11"/>
      <c r="CN978" s="11"/>
      <c r="CO978" s="11"/>
      <c r="CP978" s="11"/>
      <c r="CQ978" s="11"/>
      <c r="CR978" s="11"/>
      <c r="CS978" s="11"/>
      <c r="CT978" s="11"/>
      <c r="CU978" s="11"/>
      <c r="CV978" s="11"/>
      <c r="CW978" s="11"/>
      <c r="CX978" s="11"/>
      <c r="CY978" s="11"/>
      <c r="CZ978" s="11"/>
      <c r="DA978" s="11"/>
      <c r="DB978" s="11"/>
      <c r="DC978" s="11"/>
      <c r="DD978" s="11"/>
      <c r="DF978" s="11">
        <f t="shared" si="48"/>
        <v>16</v>
      </c>
      <c r="DG978" s="11">
        <f t="shared" si="49"/>
        <v>19</v>
      </c>
      <c r="DH978" s="20">
        <f t="shared" ca="1" si="50"/>
        <v>0</v>
      </c>
      <c r="DI978" s="11">
        <v>1</v>
      </c>
    </row>
    <row r="979" spans="1:113" x14ac:dyDescent="0.25">
      <c r="A979" s="11" t="s">
        <v>57</v>
      </c>
      <c r="B979" s="11" t="s">
        <v>56</v>
      </c>
      <c r="C979" s="11" t="s">
        <v>56</v>
      </c>
      <c r="D979" s="11" t="s">
        <v>56</v>
      </c>
      <c r="E979" s="11" t="s">
        <v>56</v>
      </c>
      <c r="F979" s="11" t="s">
        <v>112</v>
      </c>
      <c r="G979" s="11" t="s">
        <v>173</v>
      </c>
      <c r="H979" s="1">
        <v>42187</v>
      </c>
      <c r="I979" s="11">
        <v>17</v>
      </c>
      <c r="J979" s="11">
        <v>18</v>
      </c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  <c r="AU979" s="11"/>
      <c r="AV979" s="11"/>
      <c r="AW979" s="11"/>
      <c r="AX979" s="11"/>
      <c r="AY979" s="11"/>
      <c r="AZ979" s="11"/>
      <c r="BA979" s="11"/>
      <c r="BB979" s="11"/>
      <c r="BC979" s="11"/>
      <c r="BD979" s="11"/>
      <c r="BE979" s="11"/>
      <c r="BF979" s="11"/>
      <c r="BG979" s="11"/>
      <c r="BI979" s="11"/>
      <c r="BJ979" s="11"/>
      <c r="BK979" s="11"/>
      <c r="BL979" s="11"/>
      <c r="BM979" s="11"/>
      <c r="BN979" s="11"/>
      <c r="BO979" s="11"/>
      <c r="BP979" s="11"/>
      <c r="BQ979" s="11"/>
      <c r="BR979" s="11"/>
      <c r="BS979" s="11"/>
      <c r="BT979" s="11"/>
      <c r="BU979" s="11"/>
      <c r="BV979" s="11"/>
      <c r="BW979" s="11"/>
      <c r="BX979" s="11"/>
      <c r="BY979" s="11"/>
      <c r="BZ979" s="11"/>
      <c r="CA979" s="11"/>
      <c r="CB979" s="11"/>
      <c r="CC979" s="11"/>
      <c r="CD979" s="11"/>
      <c r="CE979" s="11"/>
      <c r="CF979" s="11"/>
      <c r="CG979" s="11"/>
      <c r="CH979" s="11"/>
      <c r="CI979" s="11"/>
      <c r="CJ979" s="11"/>
      <c r="CK979" s="11"/>
      <c r="CL979" s="11"/>
      <c r="CM979" s="11"/>
      <c r="CN979" s="11"/>
      <c r="CO979" s="11"/>
      <c r="CP979" s="11"/>
      <c r="CQ979" s="11"/>
      <c r="CR979" s="11"/>
      <c r="CS979" s="11"/>
      <c r="CT979" s="11"/>
      <c r="CU979" s="11"/>
      <c r="CV979" s="11"/>
      <c r="CW979" s="11"/>
      <c r="CX979" s="11"/>
      <c r="CY979" s="11"/>
      <c r="CZ979" s="11"/>
      <c r="DA979" s="11"/>
      <c r="DB979" s="11"/>
      <c r="DC979" s="11"/>
      <c r="DD979" s="11"/>
      <c r="DF979" s="11">
        <f t="shared" si="48"/>
        <v>17</v>
      </c>
      <c r="DG979" s="11">
        <f t="shared" si="49"/>
        <v>18</v>
      </c>
      <c r="DH979" s="20">
        <f t="shared" ca="1" si="50"/>
        <v>0</v>
      </c>
      <c r="DI979" s="11">
        <v>1</v>
      </c>
    </row>
    <row r="980" spans="1:113" x14ac:dyDescent="0.25">
      <c r="A980" s="11" t="s">
        <v>57</v>
      </c>
      <c r="B980" s="11" t="s">
        <v>56</v>
      </c>
      <c r="C980" s="11" t="s">
        <v>56</v>
      </c>
      <c r="D980" s="11" t="s">
        <v>56</v>
      </c>
      <c r="E980" s="11" t="s">
        <v>56</v>
      </c>
      <c r="F980" s="11" t="s">
        <v>112</v>
      </c>
      <c r="G980" s="11" t="s">
        <v>173</v>
      </c>
      <c r="H980" s="1">
        <v>42207</v>
      </c>
      <c r="I980" s="11">
        <v>16</v>
      </c>
      <c r="J980" s="11">
        <v>16</v>
      </c>
      <c r="K980" s="11">
        <v>1554.84</v>
      </c>
      <c r="L980" s="11">
        <v>1496.08</v>
      </c>
      <c r="M980" s="11">
        <v>1424.84</v>
      </c>
      <c r="N980" s="11">
        <v>1488.36</v>
      </c>
      <c r="O980" s="11">
        <v>1686.6</v>
      </c>
      <c r="P980" s="11">
        <v>1918.72</v>
      </c>
      <c r="Q980" s="11">
        <v>2859.04</v>
      </c>
      <c r="R980" s="11">
        <v>3505.88</v>
      </c>
      <c r="S980" s="11">
        <v>3453.56</v>
      </c>
      <c r="T980" s="11">
        <v>3569.4</v>
      </c>
      <c r="U980" s="11">
        <v>4545</v>
      </c>
      <c r="V980" s="11">
        <v>4611.08</v>
      </c>
      <c r="W980" s="11">
        <v>4565.8</v>
      </c>
      <c r="X980" s="11">
        <v>4505.5600000000004</v>
      </c>
      <c r="Y980" s="11">
        <v>4481.92</v>
      </c>
      <c r="Z980" s="11">
        <v>4220.2</v>
      </c>
      <c r="AA980" s="11">
        <v>4656.72</v>
      </c>
      <c r="AB980" s="11">
        <v>4954.12</v>
      </c>
      <c r="AC980" s="11">
        <v>5159.72</v>
      </c>
      <c r="AD980" s="11">
        <v>5172.4799999999996</v>
      </c>
      <c r="AE980" s="11">
        <v>4688.84</v>
      </c>
      <c r="AF980" s="11">
        <v>3232.04</v>
      </c>
      <c r="AG980" s="11">
        <v>2076.36</v>
      </c>
      <c r="AH980" s="11">
        <v>1678.84</v>
      </c>
      <c r="AI980" s="37">
        <v>4220.2</v>
      </c>
      <c r="AJ980" s="11">
        <v>1546.8579999999999</v>
      </c>
      <c r="AK980" s="11">
        <v>1497.5340000000001</v>
      </c>
      <c r="AL980" s="11">
        <v>1426.885</v>
      </c>
      <c r="AM980" s="11">
        <v>1433.962</v>
      </c>
      <c r="AN980" s="11">
        <v>1598.1389999999999</v>
      </c>
      <c r="AO980" s="11">
        <v>1892.1120000000001</v>
      </c>
      <c r="AP980" s="11">
        <v>2906.9870000000001</v>
      </c>
      <c r="AQ980" s="11">
        <v>3458.4989999999998</v>
      </c>
      <c r="AR980" s="11">
        <v>3410.44</v>
      </c>
      <c r="AS980" s="11">
        <v>3495.4349999999999</v>
      </c>
      <c r="AT980" s="11">
        <v>4503.9449999999997</v>
      </c>
      <c r="AU980" s="11">
        <v>4577.4549999999999</v>
      </c>
      <c r="AV980" s="11">
        <v>4497.4350000000004</v>
      </c>
      <c r="AW980" s="11">
        <v>4449.9290000000001</v>
      </c>
      <c r="AX980" s="11">
        <v>4287.4309999999996</v>
      </c>
      <c r="AY980" s="11">
        <v>4959.0020000000004</v>
      </c>
      <c r="AZ980" s="11">
        <v>4977.1909999999998</v>
      </c>
      <c r="BA980" s="11">
        <v>4950.2269999999999</v>
      </c>
      <c r="BB980" s="11">
        <v>5084.232</v>
      </c>
      <c r="BC980" s="11">
        <v>4963.0420000000004</v>
      </c>
      <c r="BD980" s="11">
        <v>4673.91</v>
      </c>
      <c r="BE980" s="11">
        <v>3292.1849999999999</v>
      </c>
      <c r="BF980" s="11">
        <v>2142.7060000000001</v>
      </c>
      <c r="BG980" s="11">
        <v>1687.673</v>
      </c>
      <c r="BH980" s="37">
        <v>4959.0020000000004</v>
      </c>
      <c r="BI980" s="11">
        <v>67.721369999999993</v>
      </c>
      <c r="BJ980" s="11">
        <v>67.444999999999993</v>
      </c>
      <c r="BK980" s="11">
        <v>66.760450000000006</v>
      </c>
      <c r="BL980" s="11">
        <v>66.021360000000001</v>
      </c>
      <c r="BM980" s="11">
        <v>65.049090000000007</v>
      </c>
      <c r="BN980" s="11">
        <v>64.340909999999994</v>
      </c>
      <c r="BO980" s="11">
        <v>64.086359999999999</v>
      </c>
      <c r="BP980" s="11">
        <v>64.506820000000005</v>
      </c>
      <c r="BQ980" s="11">
        <v>65.281809999999993</v>
      </c>
      <c r="BR980" s="11">
        <v>66.069999999999993</v>
      </c>
      <c r="BS980" s="11">
        <v>68.064539999999994</v>
      </c>
      <c r="BT980" s="11">
        <v>70.413640000000001</v>
      </c>
      <c r="BU980" s="11">
        <v>72.099999999999994</v>
      </c>
      <c r="BV980" s="11">
        <v>74.172730000000001</v>
      </c>
      <c r="BW980" s="11">
        <v>76.436359999999993</v>
      </c>
      <c r="BX980" s="11">
        <v>76.463639999999998</v>
      </c>
      <c r="BY980" s="11">
        <v>75.722719999999995</v>
      </c>
      <c r="BZ980" s="11">
        <v>74.486360000000005</v>
      </c>
      <c r="CA980" s="11">
        <v>73.3</v>
      </c>
      <c r="CB980" s="11">
        <v>71.455449999999999</v>
      </c>
      <c r="CC980" s="11">
        <v>68.849549999999994</v>
      </c>
      <c r="CD980" s="11">
        <v>67.843639999999994</v>
      </c>
      <c r="CE980" s="11">
        <v>67.315449999999998</v>
      </c>
      <c r="CF980" s="11">
        <v>66.918180000000007</v>
      </c>
      <c r="CG980" s="11">
        <v>1645.7719999999999</v>
      </c>
      <c r="CH980" s="11">
        <v>1497.1590000000001</v>
      </c>
      <c r="CI980" s="11">
        <v>1373.5409999999999</v>
      </c>
      <c r="CJ980" s="11">
        <v>1203.3869999999999</v>
      </c>
      <c r="CK980" s="11">
        <v>991.73800000000006</v>
      </c>
      <c r="CL980" s="11">
        <v>842.13660000000004</v>
      </c>
      <c r="CM980" s="11">
        <v>861.32669999999996</v>
      </c>
      <c r="CN980" s="11">
        <v>877.28160000000003</v>
      </c>
      <c r="CO980" s="11">
        <v>1020.051</v>
      </c>
      <c r="CP980" s="11">
        <v>1710.33</v>
      </c>
      <c r="CQ980" s="11">
        <v>2625.6559999999999</v>
      </c>
      <c r="CR980" s="11">
        <v>2715.8220000000001</v>
      </c>
      <c r="CS980" s="11">
        <v>2915.2539999999999</v>
      </c>
      <c r="CT980" s="11">
        <v>2959.8969999999999</v>
      </c>
      <c r="CU980" s="11">
        <v>4624.29</v>
      </c>
      <c r="CV980" s="11">
        <v>8079.76</v>
      </c>
      <c r="CW980" s="11">
        <v>7612.8090000000002</v>
      </c>
      <c r="CX980" s="11">
        <v>6027.3609999999999</v>
      </c>
      <c r="CY980" s="11">
        <v>5628.5929999999998</v>
      </c>
      <c r="CZ980" s="11">
        <v>6131.6180000000004</v>
      </c>
      <c r="DA980" s="11">
        <v>4333.0410000000002</v>
      </c>
      <c r="DB980" s="11">
        <v>3044.636</v>
      </c>
      <c r="DC980" s="11">
        <v>2376.48</v>
      </c>
      <c r="DD980" s="11">
        <v>2190.2550000000001</v>
      </c>
      <c r="DE980" s="37">
        <v>8079.76</v>
      </c>
      <c r="DF980" s="11">
        <f t="shared" si="48"/>
        <v>16</v>
      </c>
      <c r="DG980" s="11">
        <f t="shared" si="49"/>
        <v>16</v>
      </c>
      <c r="DH980" s="20">
        <f t="shared" ca="1" si="50"/>
        <v>738.80200000000059</v>
      </c>
      <c r="DI980" s="11">
        <v>0</v>
      </c>
    </row>
    <row r="981" spans="1:113" x14ac:dyDescent="0.25">
      <c r="A981" s="11" t="s">
        <v>57</v>
      </c>
      <c r="B981" s="11" t="s">
        <v>56</v>
      </c>
      <c r="C981" s="11" t="s">
        <v>56</v>
      </c>
      <c r="D981" s="11" t="s">
        <v>56</v>
      </c>
      <c r="E981" s="11" t="s">
        <v>56</v>
      </c>
      <c r="F981" s="11" t="s">
        <v>112</v>
      </c>
      <c r="G981" s="11" t="s">
        <v>173</v>
      </c>
      <c r="H981" s="1">
        <v>42213</v>
      </c>
      <c r="I981" s="11">
        <v>17</v>
      </c>
      <c r="J981" s="11">
        <v>19</v>
      </c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  <c r="AU981" s="11"/>
      <c r="AV981" s="11"/>
      <c r="AW981" s="11"/>
      <c r="AX981" s="11"/>
      <c r="AY981" s="11"/>
      <c r="AZ981" s="11"/>
      <c r="BA981" s="11"/>
      <c r="BB981" s="11"/>
      <c r="BC981" s="11"/>
      <c r="BD981" s="11"/>
      <c r="BE981" s="11"/>
      <c r="BF981" s="11"/>
      <c r="BG981" s="11"/>
      <c r="BI981" s="11"/>
      <c r="BJ981" s="11"/>
      <c r="BK981" s="11"/>
      <c r="BL981" s="11"/>
      <c r="BM981" s="11"/>
      <c r="BN981" s="11"/>
      <c r="BO981" s="11"/>
      <c r="BP981" s="11"/>
      <c r="BQ981" s="11"/>
      <c r="BR981" s="11"/>
      <c r="BS981" s="11"/>
      <c r="BT981" s="11"/>
      <c r="BU981" s="11"/>
      <c r="BV981" s="11"/>
      <c r="BW981" s="11"/>
      <c r="BX981" s="11"/>
      <c r="BY981" s="11"/>
      <c r="BZ981" s="11"/>
      <c r="CA981" s="11"/>
      <c r="CB981" s="11"/>
      <c r="CC981" s="11"/>
      <c r="CD981" s="11"/>
      <c r="CE981" s="11"/>
      <c r="CF981" s="11"/>
      <c r="CG981" s="11"/>
      <c r="CH981" s="11"/>
      <c r="CI981" s="11"/>
      <c r="CJ981" s="11"/>
      <c r="CK981" s="11"/>
      <c r="CL981" s="11"/>
      <c r="CM981" s="11"/>
      <c r="CN981" s="11"/>
      <c r="CO981" s="11"/>
      <c r="CP981" s="11"/>
      <c r="CQ981" s="11"/>
      <c r="CR981" s="11"/>
      <c r="CS981" s="11"/>
      <c r="CT981" s="11"/>
      <c r="CU981" s="11"/>
      <c r="CV981" s="11"/>
      <c r="CW981" s="11"/>
      <c r="CX981" s="11"/>
      <c r="CY981" s="11"/>
      <c r="CZ981" s="11"/>
      <c r="DA981" s="11"/>
      <c r="DB981" s="11"/>
      <c r="DC981" s="11"/>
      <c r="DD981" s="11"/>
      <c r="DF981" s="11">
        <f t="shared" si="48"/>
        <v>17</v>
      </c>
      <c r="DG981" s="11">
        <f t="shared" si="49"/>
        <v>19</v>
      </c>
      <c r="DH981" s="20">
        <f t="shared" ca="1" si="50"/>
        <v>0</v>
      </c>
      <c r="DI981" s="11">
        <v>1</v>
      </c>
    </row>
    <row r="982" spans="1:113" x14ac:dyDescent="0.25">
      <c r="A982" s="11" t="s">
        <v>57</v>
      </c>
      <c r="B982" s="11" t="s">
        <v>56</v>
      </c>
      <c r="C982" s="11" t="s">
        <v>56</v>
      </c>
      <c r="D982" s="11" t="s">
        <v>56</v>
      </c>
      <c r="E982" s="11" t="s">
        <v>56</v>
      </c>
      <c r="F982" s="11" t="s">
        <v>112</v>
      </c>
      <c r="G982" s="11" t="s">
        <v>173</v>
      </c>
      <c r="H982" s="1">
        <v>42213</v>
      </c>
      <c r="I982" s="11">
        <v>18</v>
      </c>
      <c r="J982" s="11">
        <v>18</v>
      </c>
      <c r="K982" s="11">
        <v>2992.02</v>
      </c>
      <c r="L982" s="11">
        <v>2895.16</v>
      </c>
      <c r="M982" s="11">
        <v>2811.94</v>
      </c>
      <c r="N982" s="11">
        <v>3007.26</v>
      </c>
      <c r="O982" s="11">
        <v>3858.72</v>
      </c>
      <c r="P982" s="11">
        <v>4525.58</v>
      </c>
      <c r="Q982" s="11">
        <v>5274.44</v>
      </c>
      <c r="R982" s="11">
        <v>5426.58</v>
      </c>
      <c r="S982" s="11">
        <v>5824.3</v>
      </c>
      <c r="T982" s="11">
        <v>6574.42</v>
      </c>
      <c r="U982" s="11">
        <v>7125.18</v>
      </c>
      <c r="V982" s="11">
        <v>7441.12</v>
      </c>
      <c r="W982" s="11">
        <v>7510.1</v>
      </c>
      <c r="X982" s="11">
        <v>6416.52</v>
      </c>
      <c r="Y982" s="11">
        <v>6798.62</v>
      </c>
      <c r="Z982" s="11">
        <v>6604.52</v>
      </c>
      <c r="AA982" s="11">
        <v>6548.44</v>
      </c>
      <c r="AB982" s="11">
        <v>5952.46</v>
      </c>
      <c r="AC982" s="11">
        <v>7433.44</v>
      </c>
      <c r="AD982" s="11">
        <v>8062.14</v>
      </c>
      <c r="AE982" s="11">
        <v>7773.76</v>
      </c>
      <c r="AF982" s="11">
        <v>7024.16</v>
      </c>
      <c r="AG982" s="11">
        <v>5028.34</v>
      </c>
      <c r="AH982" s="11">
        <v>3791.4</v>
      </c>
      <c r="AI982" s="37">
        <v>5952.46</v>
      </c>
      <c r="AJ982" s="11">
        <v>2873.6370000000002</v>
      </c>
      <c r="AK982" s="11">
        <v>2808.05</v>
      </c>
      <c r="AL982" s="11">
        <v>2788.6390000000001</v>
      </c>
      <c r="AM982" s="11">
        <v>2954.89</v>
      </c>
      <c r="AN982" s="11">
        <v>3830.15</v>
      </c>
      <c r="AO982" s="11">
        <v>4359.7259999999997</v>
      </c>
      <c r="AP982" s="11">
        <v>5187.2950000000001</v>
      </c>
      <c r="AQ982" s="11">
        <v>5514.8230000000003</v>
      </c>
      <c r="AR982" s="11">
        <v>5879.0110000000004</v>
      </c>
      <c r="AS982" s="11">
        <v>6526.2820000000002</v>
      </c>
      <c r="AT982" s="11">
        <v>7087.5829999999996</v>
      </c>
      <c r="AU982" s="11">
        <v>7423.5460000000003</v>
      </c>
      <c r="AV982" s="11">
        <v>7495.1639999999998</v>
      </c>
      <c r="AW982" s="11">
        <v>6461.1670000000004</v>
      </c>
      <c r="AX982" s="11">
        <v>6873.7179999999998</v>
      </c>
      <c r="AY982" s="11">
        <v>6664.9120000000003</v>
      </c>
      <c r="AZ982" s="11">
        <v>6746.3410000000003</v>
      </c>
      <c r="BA982" s="11">
        <v>7558.04</v>
      </c>
      <c r="BB982" s="11">
        <v>7669.8059999999996</v>
      </c>
      <c r="BC982" s="11">
        <v>8011.6059999999998</v>
      </c>
      <c r="BD982" s="11">
        <v>7837.5140000000001</v>
      </c>
      <c r="BE982" s="11">
        <v>7018.8980000000001</v>
      </c>
      <c r="BF982" s="11">
        <v>4897.3940000000002</v>
      </c>
      <c r="BG982" s="11">
        <v>3519.6260000000002</v>
      </c>
      <c r="BH982" s="37">
        <v>7558.04</v>
      </c>
      <c r="BI982" s="11">
        <v>75.471850000000003</v>
      </c>
      <c r="BJ982" s="11">
        <v>73.40222</v>
      </c>
      <c r="BK982" s="11">
        <v>73.2637</v>
      </c>
      <c r="BL982" s="11">
        <v>72.162220000000005</v>
      </c>
      <c r="BM982" s="11">
        <v>70.392589999999998</v>
      </c>
      <c r="BN982" s="11">
        <v>67.408150000000006</v>
      </c>
      <c r="BO982" s="11">
        <v>66.161479999999997</v>
      </c>
      <c r="BP982" s="11">
        <v>70.017039999999994</v>
      </c>
      <c r="BQ982" s="11">
        <v>74.807410000000004</v>
      </c>
      <c r="BR982" s="11">
        <v>78.45926</v>
      </c>
      <c r="BS982" s="11">
        <v>82.266660000000002</v>
      </c>
      <c r="BT982" s="11">
        <v>86.096299999999999</v>
      </c>
      <c r="BU982" s="11">
        <v>89.537040000000005</v>
      </c>
      <c r="BV982" s="11">
        <v>92.170370000000005</v>
      </c>
      <c r="BW982" s="11">
        <v>93.744450000000001</v>
      </c>
      <c r="BX982" s="11">
        <v>94.759259999999998</v>
      </c>
      <c r="BY982" s="11">
        <v>95.855559999999997</v>
      </c>
      <c r="BZ982" s="11">
        <v>95.566670000000002</v>
      </c>
      <c r="CA982" s="11">
        <v>94.581479999999999</v>
      </c>
      <c r="CB982" s="11">
        <v>92.529619999999994</v>
      </c>
      <c r="CC982" s="11">
        <v>89.4</v>
      </c>
      <c r="CD982" s="11">
        <v>86.101489999999998</v>
      </c>
      <c r="CE982" s="11">
        <v>83.219629999999995</v>
      </c>
      <c r="CF982" s="11">
        <v>79.407409999999999</v>
      </c>
      <c r="CG982" s="11">
        <v>4713.7569999999996</v>
      </c>
      <c r="CH982" s="11">
        <v>4518.0810000000001</v>
      </c>
      <c r="CI982" s="11">
        <v>4153.085</v>
      </c>
      <c r="CJ982" s="11">
        <v>4028.1909999999998</v>
      </c>
      <c r="CK982" s="11">
        <v>3406.3980000000001</v>
      </c>
      <c r="CL982" s="11">
        <v>3295.2170000000001</v>
      </c>
      <c r="CM982" s="11">
        <v>2373.9589999999998</v>
      </c>
      <c r="CN982" s="11">
        <v>2656.53</v>
      </c>
      <c r="CO982" s="11">
        <v>2676.038</v>
      </c>
      <c r="CP982" s="11">
        <v>2932.4609999999998</v>
      </c>
      <c r="CQ982" s="11">
        <v>3667.8609999999999</v>
      </c>
      <c r="CR982" s="11">
        <v>4054.7179999999998</v>
      </c>
      <c r="CS982" s="11">
        <v>4234.5150000000003</v>
      </c>
      <c r="CT982" s="11">
        <v>5533.9859999999999</v>
      </c>
      <c r="CU982" s="11">
        <v>6398.1009999999997</v>
      </c>
      <c r="CV982" s="11">
        <v>7856.8819999999996</v>
      </c>
      <c r="CW982" s="11">
        <v>8718.9459999999999</v>
      </c>
      <c r="CX982" s="11">
        <v>14097.19</v>
      </c>
      <c r="CY982" s="11">
        <v>8172.451</v>
      </c>
      <c r="CZ982" s="11">
        <v>7735.3190000000004</v>
      </c>
      <c r="DA982" s="11">
        <v>5080.8609999999999</v>
      </c>
      <c r="DB982" s="11">
        <v>5157.3639999999996</v>
      </c>
      <c r="DC982" s="11">
        <v>5095.3940000000002</v>
      </c>
      <c r="DD982" s="11">
        <v>4672.1350000000002</v>
      </c>
      <c r="DE982" s="37">
        <v>14097.19</v>
      </c>
      <c r="DF982" s="11">
        <f t="shared" si="48"/>
        <v>18</v>
      </c>
      <c r="DG982" s="11">
        <f t="shared" si="49"/>
        <v>18</v>
      </c>
      <c r="DH982" s="20">
        <f t="shared" ca="1" si="50"/>
        <v>1605.58</v>
      </c>
      <c r="DI982" s="11">
        <v>0</v>
      </c>
    </row>
    <row r="983" spans="1:113" x14ac:dyDescent="0.25">
      <c r="A983" s="11" t="s">
        <v>57</v>
      </c>
      <c r="B983" s="11" t="s">
        <v>56</v>
      </c>
      <c r="C983" s="11" t="s">
        <v>56</v>
      </c>
      <c r="D983" s="11" t="s">
        <v>56</v>
      </c>
      <c r="E983" s="11" t="s">
        <v>56</v>
      </c>
      <c r="F983" s="11" t="s">
        <v>112</v>
      </c>
      <c r="G983" s="11" t="s">
        <v>173</v>
      </c>
      <c r="H983" s="1">
        <v>42213</v>
      </c>
      <c r="I983" s="11">
        <v>18</v>
      </c>
      <c r="J983" s="11">
        <v>19</v>
      </c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J983" s="11"/>
      <c r="AK983" s="11"/>
      <c r="AL983" s="11"/>
      <c r="AM983" s="11"/>
      <c r="AN983" s="11"/>
      <c r="AO983" s="11"/>
      <c r="AP983" s="11"/>
      <c r="AQ983" s="11"/>
      <c r="AR983" s="11"/>
      <c r="AS983" s="11"/>
      <c r="AT983" s="11"/>
      <c r="AU983" s="11"/>
      <c r="AV983" s="11"/>
      <c r="AW983" s="11"/>
      <c r="AX983" s="11"/>
      <c r="AY983" s="11"/>
      <c r="AZ983" s="11"/>
      <c r="BA983" s="11"/>
      <c r="BB983" s="11"/>
      <c r="BC983" s="11"/>
      <c r="BD983" s="11"/>
      <c r="BE983" s="11"/>
      <c r="BF983" s="11"/>
      <c r="BG983" s="11"/>
      <c r="BI983" s="11"/>
      <c r="BJ983" s="11"/>
      <c r="BK983" s="11"/>
      <c r="BL983" s="11"/>
      <c r="BM983" s="11"/>
      <c r="BN983" s="11"/>
      <c r="BO983" s="11"/>
      <c r="BP983" s="11"/>
      <c r="BQ983" s="11"/>
      <c r="BR983" s="11"/>
      <c r="BS983" s="11"/>
      <c r="BT983" s="11"/>
      <c r="BU983" s="11"/>
      <c r="BV983" s="11"/>
      <c r="BW983" s="11"/>
      <c r="BX983" s="11"/>
      <c r="BY983" s="11"/>
      <c r="BZ983" s="11"/>
      <c r="CA983" s="11"/>
      <c r="CB983" s="11"/>
      <c r="CC983" s="11"/>
      <c r="CD983" s="11"/>
      <c r="CE983" s="11"/>
      <c r="CF983" s="11"/>
      <c r="CG983" s="11"/>
      <c r="CH983" s="11"/>
      <c r="CI983" s="11"/>
      <c r="CJ983" s="11"/>
      <c r="CK983" s="11"/>
      <c r="CL983" s="11"/>
      <c r="CM983" s="11"/>
      <c r="CN983" s="11"/>
      <c r="CO983" s="11"/>
      <c r="CP983" s="11"/>
      <c r="CQ983" s="11"/>
      <c r="CR983" s="11"/>
      <c r="CS983" s="11"/>
      <c r="CT983" s="11"/>
      <c r="CU983" s="11"/>
      <c r="CV983" s="11"/>
      <c r="CW983" s="11"/>
      <c r="CX983" s="11"/>
      <c r="CY983" s="11"/>
      <c r="CZ983" s="11"/>
      <c r="DA983" s="11"/>
      <c r="DB983" s="11"/>
      <c r="DC983" s="11"/>
      <c r="DD983" s="11"/>
      <c r="DF983" s="11">
        <f t="shared" si="48"/>
        <v>18</v>
      </c>
      <c r="DG983" s="11">
        <f t="shared" si="49"/>
        <v>19</v>
      </c>
      <c r="DH983" s="20">
        <f t="shared" ca="1" si="50"/>
        <v>0</v>
      </c>
      <c r="DI983" s="11">
        <v>1</v>
      </c>
    </row>
    <row r="984" spans="1:113" x14ac:dyDescent="0.25">
      <c r="A984" s="11" t="s">
        <v>57</v>
      </c>
      <c r="B984" s="11" t="s">
        <v>56</v>
      </c>
      <c r="C984" s="11" t="s">
        <v>56</v>
      </c>
      <c r="D984" s="11" t="s">
        <v>56</v>
      </c>
      <c r="E984" s="11" t="s">
        <v>56</v>
      </c>
      <c r="F984" s="11" t="s">
        <v>112</v>
      </c>
      <c r="G984" s="11" t="s">
        <v>173</v>
      </c>
      <c r="H984" s="1">
        <v>42214</v>
      </c>
      <c r="I984" s="11">
        <v>17</v>
      </c>
      <c r="J984" s="11">
        <v>19</v>
      </c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J984" s="11"/>
      <c r="AK984" s="11"/>
      <c r="AL984" s="11"/>
      <c r="AM984" s="11"/>
      <c r="AN984" s="11"/>
      <c r="AO984" s="11"/>
      <c r="AP984" s="11"/>
      <c r="AQ984" s="11"/>
      <c r="AR984" s="11"/>
      <c r="AS984" s="11"/>
      <c r="AT984" s="11"/>
      <c r="AU984" s="11"/>
      <c r="AV984" s="11"/>
      <c r="AW984" s="11"/>
      <c r="AX984" s="11"/>
      <c r="AY984" s="11"/>
      <c r="AZ984" s="11"/>
      <c r="BA984" s="11"/>
      <c r="BB984" s="11"/>
      <c r="BC984" s="11"/>
      <c r="BD984" s="11"/>
      <c r="BE984" s="11"/>
      <c r="BF984" s="11"/>
      <c r="BG984" s="11"/>
      <c r="BI984" s="11"/>
      <c r="BJ984" s="11"/>
      <c r="BK984" s="11"/>
      <c r="BL984" s="11"/>
      <c r="BM984" s="11"/>
      <c r="BN984" s="11"/>
      <c r="BO984" s="11"/>
      <c r="BP984" s="11"/>
      <c r="BQ984" s="11"/>
      <c r="BR984" s="11"/>
      <c r="BS984" s="11"/>
      <c r="BT984" s="11"/>
      <c r="BU984" s="11"/>
      <c r="BV984" s="11"/>
      <c r="BW984" s="11"/>
      <c r="BX984" s="11"/>
      <c r="BY984" s="11"/>
      <c r="BZ984" s="11"/>
      <c r="CA984" s="11"/>
      <c r="CB984" s="11"/>
      <c r="CC984" s="11"/>
      <c r="CD984" s="11"/>
      <c r="CE984" s="11"/>
      <c r="CF984" s="11"/>
      <c r="CG984" s="11"/>
      <c r="CH984" s="11"/>
      <c r="CI984" s="11"/>
      <c r="CJ984" s="11"/>
      <c r="CK984" s="11"/>
      <c r="CL984" s="11"/>
      <c r="CM984" s="11"/>
      <c r="CN984" s="11"/>
      <c r="CO984" s="11"/>
      <c r="CP984" s="11"/>
      <c r="CQ984" s="11"/>
      <c r="CR984" s="11"/>
      <c r="CS984" s="11"/>
      <c r="CT984" s="11"/>
      <c r="CU984" s="11"/>
      <c r="CV984" s="11"/>
      <c r="CW984" s="11"/>
      <c r="CX984" s="11"/>
      <c r="CY984" s="11"/>
      <c r="CZ984" s="11"/>
      <c r="DA984" s="11"/>
      <c r="DB984" s="11"/>
      <c r="DC984" s="11"/>
      <c r="DD984" s="11"/>
      <c r="DF984" s="11">
        <f t="shared" ref="DF984:DF1047" si="51">I984</f>
        <v>17</v>
      </c>
      <c r="DG984" s="11">
        <f t="shared" ref="DG984:DG1047" si="52">J984</f>
        <v>19</v>
      </c>
      <c r="DH984" s="20">
        <f t="shared" ca="1" si="50"/>
        <v>0</v>
      </c>
      <c r="DI984" s="11">
        <v>1</v>
      </c>
    </row>
    <row r="985" spans="1:113" x14ac:dyDescent="0.25">
      <c r="A985" s="11" t="s">
        <v>57</v>
      </c>
      <c r="B985" s="11" t="s">
        <v>56</v>
      </c>
      <c r="C985" s="11" t="s">
        <v>56</v>
      </c>
      <c r="D985" s="11" t="s">
        <v>56</v>
      </c>
      <c r="E985" s="11" t="s">
        <v>56</v>
      </c>
      <c r="F985" s="11" t="s">
        <v>112</v>
      </c>
      <c r="G985" s="11" t="s">
        <v>173</v>
      </c>
      <c r="H985" s="1">
        <v>42215</v>
      </c>
      <c r="I985" s="11">
        <v>17</v>
      </c>
      <c r="J985" s="11">
        <v>18</v>
      </c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J985" s="11"/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  <c r="AU985" s="11"/>
      <c r="AV985" s="11"/>
      <c r="AW985" s="11"/>
      <c r="AX985" s="11"/>
      <c r="AY985" s="11"/>
      <c r="AZ985" s="11"/>
      <c r="BA985" s="11"/>
      <c r="BB985" s="11"/>
      <c r="BC985" s="11"/>
      <c r="BD985" s="11"/>
      <c r="BE985" s="11"/>
      <c r="BF985" s="11"/>
      <c r="BG985" s="11"/>
      <c r="BI985" s="11"/>
      <c r="BJ985" s="11"/>
      <c r="BK985" s="11"/>
      <c r="BL985" s="11"/>
      <c r="BM985" s="11"/>
      <c r="BN985" s="11"/>
      <c r="BO985" s="11"/>
      <c r="BP985" s="11"/>
      <c r="BQ985" s="11"/>
      <c r="BR985" s="11"/>
      <c r="BS985" s="11"/>
      <c r="BT985" s="11"/>
      <c r="BU985" s="11"/>
      <c r="BV985" s="11"/>
      <c r="BW985" s="11"/>
      <c r="BX985" s="11"/>
      <c r="BY985" s="11"/>
      <c r="BZ985" s="11"/>
      <c r="CA985" s="11"/>
      <c r="CB985" s="11"/>
      <c r="CC985" s="11"/>
      <c r="CD985" s="11"/>
      <c r="CE985" s="11"/>
      <c r="CF985" s="11"/>
      <c r="CG985" s="11"/>
      <c r="CH985" s="11"/>
      <c r="CI985" s="11"/>
      <c r="CJ985" s="11"/>
      <c r="CK985" s="11"/>
      <c r="CL985" s="11"/>
      <c r="CM985" s="11"/>
      <c r="CN985" s="11"/>
      <c r="CO985" s="11"/>
      <c r="CP985" s="11"/>
      <c r="CQ985" s="11"/>
      <c r="CR985" s="11"/>
      <c r="CS985" s="11"/>
      <c r="CT985" s="11"/>
      <c r="CU985" s="11"/>
      <c r="CV985" s="11"/>
      <c r="CW985" s="11"/>
      <c r="CX985" s="11"/>
      <c r="CY985" s="11"/>
      <c r="CZ985" s="11"/>
      <c r="DA985" s="11"/>
      <c r="DB985" s="11"/>
      <c r="DC985" s="11"/>
      <c r="DD985" s="11"/>
      <c r="DF985" s="11">
        <f t="shared" si="51"/>
        <v>17</v>
      </c>
      <c r="DG985" s="11">
        <f t="shared" si="52"/>
        <v>18</v>
      </c>
      <c r="DH985" s="20">
        <f t="shared" ca="1" si="50"/>
        <v>0</v>
      </c>
      <c r="DI985" s="11">
        <v>1</v>
      </c>
    </row>
    <row r="986" spans="1:113" x14ac:dyDescent="0.25">
      <c r="A986" s="11" t="s">
        <v>57</v>
      </c>
      <c r="B986" s="11" t="s">
        <v>56</v>
      </c>
      <c r="C986" s="11" t="s">
        <v>56</v>
      </c>
      <c r="D986" s="11" t="s">
        <v>56</v>
      </c>
      <c r="E986" s="11" t="s">
        <v>56</v>
      </c>
      <c r="F986" s="11" t="s">
        <v>112</v>
      </c>
      <c r="G986" s="11" t="s">
        <v>173</v>
      </c>
      <c r="H986" s="1">
        <v>42216</v>
      </c>
      <c r="I986" s="11">
        <v>17</v>
      </c>
      <c r="J986" s="11">
        <v>17</v>
      </c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J986" s="11"/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  <c r="AU986" s="11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  <c r="BF986" s="11"/>
      <c r="BG986" s="11"/>
      <c r="BI986" s="11"/>
      <c r="BJ986" s="11"/>
      <c r="BK986" s="11"/>
      <c r="BL986" s="11"/>
      <c r="BM986" s="11"/>
      <c r="BN986" s="11"/>
      <c r="BO986" s="11"/>
      <c r="BP986" s="11"/>
      <c r="BQ986" s="11"/>
      <c r="BR986" s="11"/>
      <c r="BS986" s="11"/>
      <c r="BT986" s="11"/>
      <c r="BU986" s="11"/>
      <c r="BV986" s="11"/>
      <c r="BW986" s="11"/>
      <c r="BX986" s="11"/>
      <c r="BY986" s="11"/>
      <c r="BZ986" s="11"/>
      <c r="CA986" s="11"/>
      <c r="CB986" s="11"/>
      <c r="CC986" s="11"/>
      <c r="CD986" s="11"/>
      <c r="CE986" s="11"/>
      <c r="CF986" s="11"/>
      <c r="CG986" s="11"/>
      <c r="CH986" s="11"/>
      <c r="CI986" s="11"/>
      <c r="CJ986" s="11"/>
      <c r="CK986" s="11"/>
      <c r="CL986" s="11"/>
      <c r="CM986" s="11"/>
      <c r="CN986" s="11"/>
      <c r="CO986" s="11"/>
      <c r="CP986" s="11"/>
      <c r="CQ986" s="11"/>
      <c r="CR986" s="11"/>
      <c r="CS986" s="11"/>
      <c r="CT986" s="11"/>
      <c r="CU986" s="11"/>
      <c r="CV986" s="11"/>
      <c r="CW986" s="11"/>
      <c r="CX986" s="11"/>
      <c r="CY986" s="11"/>
      <c r="CZ986" s="11"/>
      <c r="DA986" s="11"/>
      <c r="DB986" s="11"/>
      <c r="DC986" s="11"/>
      <c r="DD986" s="11"/>
      <c r="DF986" s="11">
        <f t="shared" si="51"/>
        <v>17</v>
      </c>
      <c r="DG986" s="11">
        <f t="shared" si="52"/>
        <v>17</v>
      </c>
      <c r="DH986" s="20">
        <f t="shared" ref="DH986:DH1049" ca="1" si="53">(SUM(OFFSET($AJ986, 0, $DF986-1, 1, $DG986-$DF986+1))-SUM(OFFSET($K986, 0, $DF986-1, 1, $DG986-$DF986+1)))/($DG986-$DF986+1)</f>
        <v>0</v>
      </c>
      <c r="DI986" s="11">
        <v>1</v>
      </c>
    </row>
    <row r="987" spans="1:113" x14ac:dyDescent="0.25">
      <c r="A987" s="11" t="s">
        <v>57</v>
      </c>
      <c r="B987" s="11" t="s">
        <v>56</v>
      </c>
      <c r="C987" s="11" t="s">
        <v>56</v>
      </c>
      <c r="D987" s="11" t="s">
        <v>56</v>
      </c>
      <c r="E987" s="11" t="s">
        <v>56</v>
      </c>
      <c r="F987" s="11" t="s">
        <v>112</v>
      </c>
      <c r="G987" s="11" t="s">
        <v>173</v>
      </c>
      <c r="H987" s="1">
        <v>42222</v>
      </c>
      <c r="I987" s="11">
        <v>17</v>
      </c>
      <c r="J987" s="11">
        <v>17</v>
      </c>
      <c r="K987" s="11">
        <v>12138.44</v>
      </c>
      <c r="L987" s="11">
        <v>11540.92</v>
      </c>
      <c r="M987" s="11">
        <v>11332.72</v>
      </c>
      <c r="N987" s="11">
        <v>11904.5</v>
      </c>
      <c r="O987" s="11">
        <v>13159.86</v>
      </c>
      <c r="P987" s="11">
        <v>14173.5</v>
      </c>
      <c r="Q987" s="11">
        <v>16686.66</v>
      </c>
      <c r="R987" s="11">
        <v>17163</v>
      </c>
      <c r="S987" s="11">
        <v>18316.900000000001</v>
      </c>
      <c r="T987" s="11">
        <v>19317.060000000001</v>
      </c>
      <c r="U987" s="11">
        <v>20097.54</v>
      </c>
      <c r="V987" s="11">
        <v>20054.060000000001</v>
      </c>
      <c r="W987" s="11">
        <v>19600.54</v>
      </c>
      <c r="X987" s="11">
        <v>18473.46</v>
      </c>
      <c r="Y987" s="11">
        <v>18357.939999999999</v>
      </c>
      <c r="Z987" s="11">
        <v>18154.759999999998</v>
      </c>
      <c r="AA987" s="11">
        <v>12956.62</v>
      </c>
      <c r="AB987" s="11">
        <v>17856.900000000001</v>
      </c>
      <c r="AC987" s="11">
        <v>18850.46</v>
      </c>
      <c r="AD987" s="11">
        <v>20134.82</v>
      </c>
      <c r="AE987" s="11">
        <v>19760.259999999998</v>
      </c>
      <c r="AF987" s="11">
        <v>18133.62</v>
      </c>
      <c r="AG987" s="11">
        <v>14733.9</v>
      </c>
      <c r="AH987" s="11">
        <v>12416.98</v>
      </c>
      <c r="AI987" s="37">
        <v>12956.62</v>
      </c>
      <c r="AJ987" s="11">
        <v>12109.74</v>
      </c>
      <c r="AK987" s="11">
        <v>11489.36</v>
      </c>
      <c r="AL987" s="11">
        <v>11352.61</v>
      </c>
      <c r="AM987" s="11">
        <v>11872.22</v>
      </c>
      <c r="AN987" s="11">
        <v>13021.1</v>
      </c>
      <c r="AO987" s="11">
        <v>13820.12</v>
      </c>
      <c r="AP987" s="11">
        <v>16494.43</v>
      </c>
      <c r="AQ987" s="11">
        <v>17171.36</v>
      </c>
      <c r="AR987" s="11">
        <v>18448.21</v>
      </c>
      <c r="AS987" s="11">
        <v>19355.21</v>
      </c>
      <c r="AT987" s="11">
        <v>20209.22</v>
      </c>
      <c r="AU987" s="11">
        <v>20210.400000000001</v>
      </c>
      <c r="AV987" s="11">
        <v>19807.439999999999</v>
      </c>
      <c r="AW987" s="11">
        <v>18767.060000000001</v>
      </c>
      <c r="AX987" s="11">
        <v>18708.29</v>
      </c>
      <c r="AY987" s="11">
        <v>19161.86</v>
      </c>
      <c r="AZ987" s="11">
        <v>18404.2</v>
      </c>
      <c r="BA987" s="11">
        <v>19093.759999999998</v>
      </c>
      <c r="BB987" s="11">
        <v>18804.8</v>
      </c>
      <c r="BC987" s="11">
        <v>19833.599999999999</v>
      </c>
      <c r="BD987" s="11">
        <v>19543.5</v>
      </c>
      <c r="BE987" s="11">
        <v>17805.18</v>
      </c>
      <c r="BF987" s="11">
        <v>14298.88</v>
      </c>
      <c r="BG987" s="11">
        <v>11915.52</v>
      </c>
      <c r="BH987" s="37">
        <v>18404.2</v>
      </c>
      <c r="BI987" s="11">
        <v>83.314390000000003</v>
      </c>
      <c r="BJ987" s="11">
        <v>82.111360000000005</v>
      </c>
      <c r="BK987" s="11">
        <v>80.760450000000006</v>
      </c>
      <c r="BL987" s="11">
        <v>80.566820000000007</v>
      </c>
      <c r="BM987" s="11">
        <v>79.688479999999998</v>
      </c>
      <c r="BN987" s="11">
        <v>79.075760000000002</v>
      </c>
      <c r="BO987" s="11">
        <v>78.573179999999994</v>
      </c>
      <c r="BP987" s="11">
        <v>79.922120000000007</v>
      </c>
      <c r="BQ987" s="11">
        <v>83.961519999999993</v>
      </c>
      <c r="BR987" s="11">
        <v>87.663640000000001</v>
      </c>
      <c r="BS987" s="11">
        <v>90.068179999999998</v>
      </c>
      <c r="BT987" s="11">
        <v>92.481819999999999</v>
      </c>
      <c r="BU987" s="11">
        <v>94.163640000000001</v>
      </c>
      <c r="BV987" s="11">
        <v>95.246970000000005</v>
      </c>
      <c r="BW987" s="11">
        <v>96.359089999999995</v>
      </c>
      <c r="BX987" s="11">
        <v>96.839389999999995</v>
      </c>
      <c r="BY987" s="11">
        <v>96.916659999999993</v>
      </c>
      <c r="BZ987" s="11">
        <v>95.671210000000002</v>
      </c>
      <c r="CA987" s="11">
        <v>94.315160000000006</v>
      </c>
      <c r="CB987" s="11">
        <v>92.168030000000002</v>
      </c>
      <c r="CC987" s="11">
        <v>90.228939999999994</v>
      </c>
      <c r="CD987" s="11">
        <v>88.351669999999999</v>
      </c>
      <c r="CE987" s="11">
        <v>86.456509999999994</v>
      </c>
      <c r="CF987" s="11">
        <v>85.927269999999993</v>
      </c>
      <c r="CG987" s="11">
        <v>18068.72</v>
      </c>
      <c r="CH987" s="11">
        <v>16589.93</v>
      </c>
      <c r="CI987" s="11">
        <v>15041.33</v>
      </c>
      <c r="CJ987" s="11">
        <v>13427.63</v>
      </c>
      <c r="CK987" s="11">
        <v>10558.29</v>
      </c>
      <c r="CL987" s="11">
        <v>8640.7450000000008</v>
      </c>
      <c r="CM987" s="11">
        <v>6808.5349999999999</v>
      </c>
      <c r="CN987" s="11">
        <v>7003.9679999999998</v>
      </c>
      <c r="CO987" s="11">
        <v>9112.6299999999992</v>
      </c>
      <c r="CP987" s="11">
        <v>11067.77</v>
      </c>
      <c r="CQ987" s="11">
        <v>14513.25</v>
      </c>
      <c r="CR987" s="11">
        <v>16989.78</v>
      </c>
      <c r="CS987" s="11">
        <v>19676.28</v>
      </c>
      <c r="CT987" s="11">
        <v>22480.27</v>
      </c>
      <c r="CU987" s="11">
        <v>26615.79</v>
      </c>
      <c r="CV987" s="11">
        <v>38203.199999999997</v>
      </c>
      <c r="CW987" s="11">
        <v>58087.75</v>
      </c>
      <c r="CX987" s="11">
        <v>55772.15</v>
      </c>
      <c r="CY987" s="11">
        <v>46364.82</v>
      </c>
      <c r="CZ987" s="11">
        <v>33790.19</v>
      </c>
      <c r="DA987" s="11">
        <v>21654.61</v>
      </c>
      <c r="DB987" s="11">
        <v>22861.58</v>
      </c>
      <c r="DC987" s="11">
        <v>21818.91</v>
      </c>
      <c r="DD987" s="11">
        <v>20581.650000000001</v>
      </c>
      <c r="DE987" s="37">
        <v>58087.75</v>
      </c>
      <c r="DF987" s="11">
        <f t="shared" si="51"/>
        <v>17</v>
      </c>
      <c r="DG987" s="11">
        <f t="shared" si="52"/>
        <v>17</v>
      </c>
      <c r="DH987" s="20">
        <f t="shared" ca="1" si="53"/>
        <v>5447.58</v>
      </c>
      <c r="DI987" s="11">
        <v>0</v>
      </c>
    </row>
    <row r="988" spans="1:113" x14ac:dyDescent="0.25">
      <c r="A988" s="11" t="s">
        <v>57</v>
      </c>
      <c r="B988" s="11" t="s">
        <v>56</v>
      </c>
      <c r="C988" s="11" t="s">
        <v>56</v>
      </c>
      <c r="D988" s="11" t="s">
        <v>56</v>
      </c>
      <c r="E988" s="11" t="s">
        <v>56</v>
      </c>
      <c r="F988" s="11" t="s">
        <v>112</v>
      </c>
      <c r="G988" s="11" t="s">
        <v>173</v>
      </c>
      <c r="H988" s="1">
        <v>42222</v>
      </c>
      <c r="I988" s="11">
        <v>17</v>
      </c>
      <c r="J988" s="11">
        <v>18</v>
      </c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J988" s="11"/>
      <c r="AK988" s="11"/>
      <c r="AL988" s="11"/>
      <c r="AM988" s="11"/>
      <c r="AN988" s="11"/>
      <c r="AO988" s="11"/>
      <c r="AP988" s="11"/>
      <c r="AQ988" s="11"/>
      <c r="AR988" s="11"/>
      <c r="AS988" s="11"/>
      <c r="AT988" s="11"/>
      <c r="AU988" s="11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  <c r="BF988" s="11"/>
      <c r="BG988" s="11"/>
      <c r="BI988" s="11"/>
      <c r="BJ988" s="11"/>
      <c r="BK988" s="11"/>
      <c r="BL988" s="11"/>
      <c r="BM988" s="11"/>
      <c r="BN988" s="11"/>
      <c r="BO988" s="11"/>
      <c r="BP988" s="11"/>
      <c r="BQ988" s="11"/>
      <c r="BR988" s="11"/>
      <c r="BS988" s="11"/>
      <c r="BT988" s="11"/>
      <c r="BU988" s="11"/>
      <c r="BV988" s="11"/>
      <c r="BW988" s="11"/>
      <c r="BX988" s="11"/>
      <c r="BY988" s="11"/>
      <c r="BZ988" s="11"/>
      <c r="CA988" s="11"/>
      <c r="CB988" s="11"/>
      <c r="CC988" s="11"/>
      <c r="CD988" s="11"/>
      <c r="CE988" s="11"/>
      <c r="CF988" s="11"/>
      <c r="CG988" s="11"/>
      <c r="CH988" s="11"/>
      <c r="CI988" s="11"/>
      <c r="CJ988" s="11"/>
      <c r="CK988" s="11"/>
      <c r="CL988" s="11"/>
      <c r="CM988" s="11"/>
      <c r="CN988" s="11"/>
      <c r="CO988" s="11"/>
      <c r="CP988" s="11"/>
      <c r="CQ988" s="11"/>
      <c r="CR988" s="11"/>
      <c r="CS988" s="11"/>
      <c r="CT988" s="11"/>
      <c r="CU988" s="11"/>
      <c r="CV988" s="11"/>
      <c r="CW988" s="11"/>
      <c r="CX988" s="11"/>
      <c r="CY988" s="11"/>
      <c r="CZ988" s="11"/>
      <c r="DA988" s="11"/>
      <c r="DB988" s="11"/>
      <c r="DC988" s="11"/>
      <c r="DD988" s="11"/>
      <c r="DF988" s="11">
        <f t="shared" si="51"/>
        <v>17</v>
      </c>
      <c r="DG988" s="11">
        <f t="shared" si="52"/>
        <v>18</v>
      </c>
      <c r="DH988" s="20">
        <f t="shared" ca="1" si="53"/>
        <v>0</v>
      </c>
      <c r="DI988" s="11">
        <v>1</v>
      </c>
    </row>
    <row r="989" spans="1:113" x14ac:dyDescent="0.25">
      <c r="A989" s="11" t="s">
        <v>57</v>
      </c>
      <c r="B989" s="11" t="s">
        <v>56</v>
      </c>
      <c r="C989" s="11" t="s">
        <v>56</v>
      </c>
      <c r="D989" s="11" t="s">
        <v>56</v>
      </c>
      <c r="E989" s="11" t="s">
        <v>56</v>
      </c>
      <c r="F989" s="11" t="s">
        <v>112</v>
      </c>
      <c r="G989" s="11" t="s">
        <v>173</v>
      </c>
      <c r="H989" s="1">
        <v>42229</v>
      </c>
      <c r="I989" s="11">
        <v>18</v>
      </c>
      <c r="J989" s="11">
        <v>19</v>
      </c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J989" s="11"/>
      <c r="AK989" s="11"/>
      <c r="AL989" s="11"/>
      <c r="AM989" s="11"/>
      <c r="AN989" s="11"/>
      <c r="AO989" s="11"/>
      <c r="AP989" s="11"/>
      <c r="AQ989" s="11"/>
      <c r="AR989" s="11"/>
      <c r="AS989" s="11"/>
      <c r="AT989" s="11"/>
      <c r="AU989" s="11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  <c r="BF989" s="11"/>
      <c r="BG989" s="11"/>
      <c r="BI989" s="11"/>
      <c r="BJ989" s="11"/>
      <c r="BK989" s="11"/>
      <c r="BL989" s="11"/>
      <c r="BM989" s="11"/>
      <c r="BN989" s="11"/>
      <c r="BO989" s="11"/>
      <c r="BP989" s="11"/>
      <c r="BQ989" s="11"/>
      <c r="BR989" s="11"/>
      <c r="BS989" s="11"/>
      <c r="BT989" s="11"/>
      <c r="BU989" s="11"/>
      <c r="BV989" s="11"/>
      <c r="BW989" s="11"/>
      <c r="BX989" s="11"/>
      <c r="BY989" s="11"/>
      <c r="BZ989" s="11"/>
      <c r="CA989" s="11"/>
      <c r="CB989" s="11"/>
      <c r="CC989" s="11"/>
      <c r="CD989" s="11"/>
      <c r="CE989" s="11"/>
      <c r="CF989" s="11"/>
      <c r="CG989" s="11"/>
      <c r="CH989" s="11"/>
      <c r="CI989" s="11"/>
      <c r="CJ989" s="11"/>
      <c r="CK989" s="11"/>
      <c r="CL989" s="11"/>
      <c r="CM989" s="11"/>
      <c r="CN989" s="11"/>
      <c r="CO989" s="11"/>
      <c r="CP989" s="11"/>
      <c r="CQ989" s="11"/>
      <c r="CR989" s="11"/>
      <c r="CS989" s="11"/>
      <c r="CT989" s="11"/>
      <c r="CU989" s="11"/>
      <c r="CV989" s="11"/>
      <c r="CW989" s="11"/>
      <c r="CX989" s="11"/>
      <c r="CY989" s="11"/>
      <c r="CZ989" s="11"/>
      <c r="DA989" s="11"/>
      <c r="DB989" s="11"/>
      <c r="DC989" s="11"/>
      <c r="DD989" s="11"/>
      <c r="DF989" s="11">
        <f t="shared" si="51"/>
        <v>18</v>
      </c>
      <c r="DG989" s="11">
        <f t="shared" si="52"/>
        <v>19</v>
      </c>
      <c r="DH989" s="20">
        <f t="shared" ca="1" si="53"/>
        <v>0</v>
      </c>
      <c r="DI989" s="11">
        <v>1</v>
      </c>
    </row>
    <row r="990" spans="1:113" x14ac:dyDescent="0.25">
      <c r="A990" s="11" t="s">
        <v>57</v>
      </c>
      <c r="B990" s="11" t="s">
        <v>56</v>
      </c>
      <c r="C990" s="11" t="s">
        <v>56</v>
      </c>
      <c r="D990" s="11" t="s">
        <v>56</v>
      </c>
      <c r="E990" s="11" t="s">
        <v>56</v>
      </c>
      <c r="F990" s="11" t="s">
        <v>112</v>
      </c>
      <c r="G990" s="11" t="s">
        <v>173</v>
      </c>
      <c r="H990" s="1">
        <v>42230</v>
      </c>
      <c r="I990" s="11">
        <v>17</v>
      </c>
      <c r="J990" s="11">
        <v>17</v>
      </c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  <c r="AU990" s="11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  <c r="BF990" s="11"/>
      <c r="BG990" s="11"/>
      <c r="BI990" s="11"/>
      <c r="BJ990" s="11"/>
      <c r="BK990" s="11"/>
      <c r="BL990" s="11"/>
      <c r="BM990" s="11"/>
      <c r="BN990" s="11"/>
      <c r="BO990" s="11"/>
      <c r="BP990" s="11"/>
      <c r="BQ990" s="11"/>
      <c r="BR990" s="11"/>
      <c r="BS990" s="11"/>
      <c r="BT990" s="11"/>
      <c r="BU990" s="11"/>
      <c r="BV990" s="11"/>
      <c r="BW990" s="11"/>
      <c r="BX990" s="11"/>
      <c r="BY990" s="11"/>
      <c r="BZ990" s="11"/>
      <c r="CA990" s="11"/>
      <c r="CB990" s="11"/>
      <c r="CC990" s="11"/>
      <c r="CD990" s="11"/>
      <c r="CE990" s="11"/>
      <c r="CF990" s="11"/>
      <c r="CG990" s="11"/>
      <c r="CH990" s="11"/>
      <c r="CI990" s="11"/>
      <c r="CJ990" s="11"/>
      <c r="CK990" s="11"/>
      <c r="CL990" s="11"/>
      <c r="CM990" s="11"/>
      <c r="CN990" s="11"/>
      <c r="CO990" s="11"/>
      <c r="CP990" s="11"/>
      <c r="CQ990" s="11"/>
      <c r="CR990" s="11"/>
      <c r="CS990" s="11"/>
      <c r="CT990" s="11"/>
      <c r="CU990" s="11"/>
      <c r="CV990" s="11"/>
      <c r="CW990" s="11"/>
      <c r="CX990" s="11"/>
      <c r="CY990" s="11"/>
      <c r="CZ990" s="11"/>
      <c r="DA990" s="11"/>
      <c r="DB990" s="11"/>
      <c r="DC990" s="11"/>
      <c r="DD990" s="11"/>
      <c r="DF990" s="11">
        <f t="shared" si="51"/>
        <v>17</v>
      </c>
      <c r="DG990" s="11">
        <f t="shared" si="52"/>
        <v>17</v>
      </c>
      <c r="DH990" s="20">
        <f t="shared" ca="1" si="53"/>
        <v>0</v>
      </c>
      <c r="DI990" s="11">
        <v>1</v>
      </c>
    </row>
    <row r="991" spans="1:113" x14ac:dyDescent="0.25">
      <c r="A991" s="11" t="s">
        <v>57</v>
      </c>
      <c r="B991" s="11" t="s">
        <v>56</v>
      </c>
      <c r="C991" s="11" t="s">
        <v>56</v>
      </c>
      <c r="D991" s="11" t="s">
        <v>56</v>
      </c>
      <c r="E991" s="11" t="s">
        <v>56</v>
      </c>
      <c r="F991" s="11" t="s">
        <v>112</v>
      </c>
      <c r="G991" s="11" t="s">
        <v>173</v>
      </c>
      <c r="H991" s="1">
        <v>42230</v>
      </c>
      <c r="I991" s="11">
        <v>17</v>
      </c>
      <c r="J991" s="11">
        <v>18</v>
      </c>
      <c r="K991" s="11">
        <v>12692.32</v>
      </c>
      <c r="L991" s="11">
        <v>11394.04</v>
      </c>
      <c r="M991" s="11">
        <v>10595.8</v>
      </c>
      <c r="N991" s="11">
        <v>10738.04</v>
      </c>
      <c r="O991" s="11">
        <v>13062.58</v>
      </c>
      <c r="P991" s="11">
        <v>15820.34</v>
      </c>
      <c r="Q991" s="11">
        <v>18992.68</v>
      </c>
      <c r="R991" s="11">
        <v>19823.48</v>
      </c>
      <c r="S991" s="11">
        <v>22574.62</v>
      </c>
      <c r="T991" s="11">
        <v>27101.42</v>
      </c>
      <c r="U991" s="11">
        <v>28764.36</v>
      </c>
      <c r="V991" s="11">
        <v>29040.68</v>
      </c>
      <c r="W991" s="11">
        <v>28989.94</v>
      </c>
      <c r="X991" s="11">
        <v>29701.82</v>
      </c>
      <c r="Y991" s="11">
        <v>30181.56</v>
      </c>
      <c r="Z991" s="11">
        <v>29688.959999999999</v>
      </c>
      <c r="AA991" s="11">
        <v>27131.759999999998</v>
      </c>
      <c r="AB991" s="11">
        <v>26375.64</v>
      </c>
      <c r="AC991" s="11">
        <v>30229.3</v>
      </c>
      <c r="AD991" s="11">
        <v>31687.98</v>
      </c>
      <c r="AE991" s="11">
        <v>31031.96</v>
      </c>
      <c r="AF991" s="11">
        <v>25810.66</v>
      </c>
      <c r="AG991" s="11">
        <v>19475.62</v>
      </c>
      <c r="AH991" s="11">
        <v>14015.22</v>
      </c>
      <c r="AI991" s="37">
        <v>26753.7</v>
      </c>
      <c r="AJ991" s="11">
        <v>12451.21</v>
      </c>
      <c r="AK991" s="11">
        <v>11105.13</v>
      </c>
      <c r="AL991" s="11">
        <v>10317.719999999999</v>
      </c>
      <c r="AM991" s="11">
        <v>10371.42</v>
      </c>
      <c r="AN991" s="11">
        <v>12844.42</v>
      </c>
      <c r="AO991" s="11">
        <v>15519.34</v>
      </c>
      <c r="AP991" s="11">
        <v>19071.560000000001</v>
      </c>
      <c r="AQ991" s="11">
        <v>19959.46</v>
      </c>
      <c r="AR991" s="11">
        <v>22646.97</v>
      </c>
      <c r="AS991" s="11">
        <v>26920.76</v>
      </c>
      <c r="AT991" s="11">
        <v>28739.87</v>
      </c>
      <c r="AU991" s="11">
        <v>29014.94</v>
      </c>
      <c r="AV991" s="11">
        <v>28934.03</v>
      </c>
      <c r="AW991" s="11">
        <v>29801.82</v>
      </c>
      <c r="AX991" s="11">
        <v>30331.7</v>
      </c>
      <c r="AY991" s="11">
        <v>29604.93</v>
      </c>
      <c r="AZ991" s="11">
        <v>29884.95</v>
      </c>
      <c r="BA991" s="11">
        <v>30019.06</v>
      </c>
      <c r="BB991" s="11">
        <v>30467.94</v>
      </c>
      <c r="BC991" s="11">
        <v>31048.07</v>
      </c>
      <c r="BD991" s="11">
        <v>31016.81</v>
      </c>
      <c r="BE991" s="11">
        <v>26422.32</v>
      </c>
      <c r="BF991" s="11">
        <v>19461.46</v>
      </c>
      <c r="BG991" s="11">
        <v>13798.18</v>
      </c>
      <c r="BH991" s="37">
        <v>29892.52</v>
      </c>
      <c r="BI991" s="11">
        <v>70.969750000000005</v>
      </c>
      <c r="BJ991" s="11">
        <v>70.025499999999994</v>
      </c>
      <c r="BK991" s="11">
        <v>69.978250000000003</v>
      </c>
      <c r="BL991" s="11">
        <v>69.353250000000003</v>
      </c>
      <c r="BM991" s="11">
        <v>69.14</v>
      </c>
      <c r="BN991" s="11">
        <v>68.832750000000004</v>
      </c>
      <c r="BO991" s="11">
        <v>68.768500000000003</v>
      </c>
      <c r="BP991" s="11">
        <v>70.741249999999994</v>
      </c>
      <c r="BQ991" s="11">
        <v>73.605500000000006</v>
      </c>
      <c r="BR991" s="11">
        <v>76.942250000000001</v>
      </c>
      <c r="BS991" s="11">
        <v>79.546750000000003</v>
      </c>
      <c r="BT991" s="11">
        <v>81.489750000000001</v>
      </c>
      <c r="BU991" s="11">
        <v>82.757750000000001</v>
      </c>
      <c r="BV991" s="11">
        <v>84.38</v>
      </c>
      <c r="BW991" s="11">
        <v>85.7</v>
      </c>
      <c r="BX991" s="11">
        <v>86.694999999999993</v>
      </c>
      <c r="BY991" s="11">
        <v>86.09</v>
      </c>
      <c r="BZ991" s="11">
        <v>84.465000000000003</v>
      </c>
      <c r="CA991" s="11">
        <v>83.03</v>
      </c>
      <c r="CB991" s="11">
        <v>80.277500000000003</v>
      </c>
      <c r="CC991" s="11">
        <v>78.4465</v>
      </c>
      <c r="CD991" s="11">
        <v>76.452749999999995</v>
      </c>
      <c r="CE991" s="11">
        <v>74.39</v>
      </c>
      <c r="CF991" s="11">
        <v>73.174999999999997</v>
      </c>
      <c r="CG991" s="11">
        <v>37409.379999999997</v>
      </c>
      <c r="CH991" s="11">
        <v>33742.550000000003</v>
      </c>
      <c r="CI991" s="11">
        <v>28017.35</v>
      </c>
      <c r="CJ991" s="11">
        <v>22453.17</v>
      </c>
      <c r="CK991" s="11">
        <v>14279.16</v>
      </c>
      <c r="CL991" s="11">
        <v>11111.96</v>
      </c>
      <c r="CM991" s="11">
        <v>9018.6820000000007</v>
      </c>
      <c r="CN991" s="11">
        <v>10387.08</v>
      </c>
      <c r="CO991" s="11">
        <v>13943.41</v>
      </c>
      <c r="CP991" s="11">
        <v>20865.71</v>
      </c>
      <c r="CQ991" s="11">
        <v>29867.040000000001</v>
      </c>
      <c r="CR991" s="11">
        <v>39342.89</v>
      </c>
      <c r="CS991" s="11">
        <v>47073.24</v>
      </c>
      <c r="CT991" s="11">
        <v>49899.29</v>
      </c>
      <c r="CU991" s="11">
        <v>60251.98</v>
      </c>
      <c r="CV991" s="11">
        <v>78347.61</v>
      </c>
      <c r="CW991" s="11">
        <v>77845.22</v>
      </c>
      <c r="CX991" s="11">
        <v>78654.679999999993</v>
      </c>
      <c r="CY991" s="11">
        <v>79071.55</v>
      </c>
      <c r="CZ991" s="11">
        <v>82711.91</v>
      </c>
      <c r="DA991" s="11">
        <v>73199.55</v>
      </c>
      <c r="DB991" s="11">
        <v>73238.48</v>
      </c>
      <c r="DC991" s="11">
        <v>64111.07</v>
      </c>
      <c r="DD991" s="11">
        <v>40383.93</v>
      </c>
      <c r="DE991" s="37">
        <v>85347.24</v>
      </c>
      <c r="DF991" s="11">
        <f t="shared" si="51"/>
        <v>17</v>
      </c>
      <c r="DG991" s="11">
        <f t="shared" si="52"/>
        <v>18</v>
      </c>
      <c r="DH991" s="20">
        <f t="shared" ca="1" si="53"/>
        <v>3198.3050000000039</v>
      </c>
      <c r="DI991" s="11">
        <v>0</v>
      </c>
    </row>
    <row r="992" spans="1:113" x14ac:dyDescent="0.25">
      <c r="A992" s="11" t="s">
        <v>57</v>
      </c>
      <c r="B992" s="11" t="s">
        <v>56</v>
      </c>
      <c r="C992" s="11" t="s">
        <v>56</v>
      </c>
      <c r="D992" s="11" t="s">
        <v>56</v>
      </c>
      <c r="E992" s="11" t="s">
        <v>56</v>
      </c>
      <c r="F992" s="11" t="s">
        <v>112</v>
      </c>
      <c r="G992" s="11" t="s">
        <v>173</v>
      </c>
      <c r="H992" s="1">
        <v>42230</v>
      </c>
      <c r="I992" s="11">
        <v>18</v>
      </c>
      <c r="J992" s="11">
        <v>18</v>
      </c>
      <c r="K992" s="11">
        <v>2754.8</v>
      </c>
      <c r="L992" s="11">
        <v>2727.66</v>
      </c>
      <c r="M992" s="11">
        <v>2679.26</v>
      </c>
      <c r="N992" s="11">
        <v>2981.62</v>
      </c>
      <c r="O992" s="11">
        <v>3516.58</v>
      </c>
      <c r="P992" s="11">
        <v>4020.94</v>
      </c>
      <c r="Q992" s="11">
        <v>4675.8599999999997</v>
      </c>
      <c r="R992" s="11">
        <v>4697.0200000000004</v>
      </c>
      <c r="S992" s="11">
        <v>5250.78</v>
      </c>
      <c r="T992" s="11">
        <v>6080.46</v>
      </c>
      <c r="U992" s="11">
        <v>6620.1</v>
      </c>
      <c r="V992" s="11">
        <v>6999.64</v>
      </c>
      <c r="W992" s="11">
        <v>7097.74</v>
      </c>
      <c r="X992" s="11">
        <v>6562.54</v>
      </c>
      <c r="Y992" s="11">
        <v>6771.12</v>
      </c>
      <c r="Z992" s="11">
        <v>6835.84</v>
      </c>
      <c r="AA992" s="11">
        <v>6226.76</v>
      </c>
      <c r="AB992" s="11">
        <v>5553.32</v>
      </c>
      <c r="AC992" s="11">
        <v>6973.38</v>
      </c>
      <c r="AD992" s="11">
        <v>7238.44</v>
      </c>
      <c r="AE992" s="11">
        <v>6798.92</v>
      </c>
      <c r="AF992" s="11">
        <v>6267.44</v>
      </c>
      <c r="AG992" s="11">
        <v>4568.7</v>
      </c>
      <c r="AH992" s="11">
        <v>3085.12</v>
      </c>
      <c r="AI992" s="37">
        <v>5553.32</v>
      </c>
      <c r="AJ992" s="11">
        <v>2656.3009999999999</v>
      </c>
      <c r="AK992" s="11">
        <v>2660.4349999999999</v>
      </c>
      <c r="AL992" s="11">
        <v>2675.6840000000002</v>
      </c>
      <c r="AM992" s="11">
        <v>2959.8850000000002</v>
      </c>
      <c r="AN992" s="11">
        <v>3506.46</v>
      </c>
      <c r="AO992" s="11">
        <v>3873.779</v>
      </c>
      <c r="AP992" s="11">
        <v>4581.3360000000002</v>
      </c>
      <c r="AQ992" s="11">
        <v>4763.7449999999999</v>
      </c>
      <c r="AR992" s="11">
        <v>5298.2820000000002</v>
      </c>
      <c r="AS992" s="11">
        <v>6031.2839999999997</v>
      </c>
      <c r="AT992" s="11">
        <v>6578.4390000000003</v>
      </c>
      <c r="AU992" s="11">
        <v>6971.5259999999998</v>
      </c>
      <c r="AV992" s="11">
        <v>7070.8490000000002</v>
      </c>
      <c r="AW992" s="11">
        <v>6593.893</v>
      </c>
      <c r="AX992" s="11">
        <v>6831.9549999999999</v>
      </c>
      <c r="AY992" s="11">
        <v>6873.4719999999998</v>
      </c>
      <c r="AZ992" s="11">
        <v>6410.7380000000003</v>
      </c>
      <c r="BA992" s="11">
        <v>7106.7430000000004</v>
      </c>
      <c r="BB992" s="11">
        <v>7197.0029999999997</v>
      </c>
      <c r="BC992" s="11">
        <v>7182.7610000000004</v>
      </c>
      <c r="BD992" s="11">
        <v>6822.08</v>
      </c>
      <c r="BE992" s="11">
        <v>6224.2250000000004</v>
      </c>
      <c r="BF992" s="11">
        <v>4440.3130000000001</v>
      </c>
      <c r="BG992" s="11">
        <v>2844.8139999999999</v>
      </c>
      <c r="BH992" s="37">
        <v>7106.7430000000004</v>
      </c>
      <c r="BI992" s="11">
        <v>77.569230000000005</v>
      </c>
      <c r="BJ992" s="11">
        <v>75.653850000000006</v>
      </c>
      <c r="BK992" s="11">
        <v>73.7</v>
      </c>
      <c r="BL992" s="11">
        <v>72.17577</v>
      </c>
      <c r="BM992" s="11">
        <v>70.215770000000006</v>
      </c>
      <c r="BN992" s="11">
        <v>67.684619999999995</v>
      </c>
      <c r="BO992" s="11">
        <v>67.191540000000003</v>
      </c>
      <c r="BP992" s="11">
        <v>69.449619999999996</v>
      </c>
      <c r="BQ992" s="11">
        <v>72.409610000000001</v>
      </c>
      <c r="BR992" s="11">
        <v>75.976920000000007</v>
      </c>
      <c r="BS992" s="11">
        <v>79.934619999999995</v>
      </c>
      <c r="BT992" s="11">
        <v>82.207700000000003</v>
      </c>
      <c r="BU992" s="11">
        <v>86.1</v>
      </c>
      <c r="BV992" s="11">
        <v>88.692310000000006</v>
      </c>
      <c r="BW992" s="11">
        <v>90.092309999999998</v>
      </c>
      <c r="BX992" s="11">
        <v>92.103840000000005</v>
      </c>
      <c r="BY992" s="11">
        <v>92.592309999999998</v>
      </c>
      <c r="BZ992" s="11">
        <v>92.030770000000004</v>
      </c>
      <c r="CA992" s="11">
        <v>91.157690000000002</v>
      </c>
      <c r="CB992" s="11">
        <v>88.757689999999997</v>
      </c>
      <c r="CC992" s="11">
        <v>85.684619999999995</v>
      </c>
      <c r="CD992" s="11">
        <v>82.353840000000005</v>
      </c>
      <c r="CE992" s="11">
        <v>80.119230000000002</v>
      </c>
      <c r="CF992" s="11">
        <v>79.938460000000006</v>
      </c>
      <c r="CG992" s="11">
        <v>4549.9539999999997</v>
      </c>
      <c r="CH992" s="11">
        <v>4358.8670000000002</v>
      </c>
      <c r="CI992" s="11">
        <v>4126.7510000000002</v>
      </c>
      <c r="CJ992" s="11">
        <v>4021.1210000000001</v>
      </c>
      <c r="CK992" s="11">
        <v>3418.2959999999998</v>
      </c>
      <c r="CL992" s="11">
        <v>3140.8420000000001</v>
      </c>
      <c r="CM992" s="11">
        <v>2069.6509999999998</v>
      </c>
      <c r="CN992" s="11">
        <v>2361.5540000000001</v>
      </c>
      <c r="CO992" s="11">
        <v>2593.0369999999998</v>
      </c>
      <c r="CP992" s="11">
        <v>2882.3960000000002</v>
      </c>
      <c r="CQ992" s="11">
        <v>3653.92</v>
      </c>
      <c r="CR992" s="11">
        <v>4163.8450000000003</v>
      </c>
      <c r="CS992" s="11">
        <v>4324.143</v>
      </c>
      <c r="CT992" s="11">
        <v>5766.1989999999996</v>
      </c>
      <c r="CU992" s="11">
        <v>6328.2470000000003</v>
      </c>
      <c r="CV992" s="11">
        <v>7788.88</v>
      </c>
      <c r="CW992" s="11">
        <v>8352.2270000000008</v>
      </c>
      <c r="CX992" s="11">
        <v>13791.03</v>
      </c>
      <c r="CY992" s="11">
        <v>8224.2109999999993</v>
      </c>
      <c r="CZ992" s="11">
        <v>7764.8440000000001</v>
      </c>
      <c r="DA992" s="11">
        <v>4843.72</v>
      </c>
      <c r="DB992" s="11">
        <v>4952.9110000000001</v>
      </c>
      <c r="DC992" s="11">
        <v>4988.2299999999996</v>
      </c>
      <c r="DD992" s="11">
        <v>4417.125</v>
      </c>
      <c r="DE992" s="37">
        <v>13791.03</v>
      </c>
      <c r="DF992" s="11">
        <f t="shared" si="51"/>
        <v>18</v>
      </c>
      <c r="DG992" s="11">
        <f t="shared" si="52"/>
        <v>18</v>
      </c>
      <c r="DH992" s="20">
        <f t="shared" ca="1" si="53"/>
        <v>1553.4230000000007</v>
      </c>
      <c r="DI992" s="11">
        <v>0</v>
      </c>
    </row>
    <row r="993" spans="1:113" x14ac:dyDescent="0.25">
      <c r="A993" s="11" t="s">
        <v>57</v>
      </c>
      <c r="B993" s="11" t="s">
        <v>56</v>
      </c>
      <c r="C993" s="11" t="s">
        <v>56</v>
      </c>
      <c r="D993" s="11" t="s">
        <v>56</v>
      </c>
      <c r="E993" s="11" t="s">
        <v>56</v>
      </c>
      <c r="F993" s="11" t="s">
        <v>112</v>
      </c>
      <c r="G993" s="11" t="s">
        <v>173</v>
      </c>
      <c r="H993" s="1">
        <v>42233</v>
      </c>
      <c r="I993" s="11">
        <v>17</v>
      </c>
      <c r="J993" s="11">
        <v>18</v>
      </c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J993" s="11"/>
      <c r="AK993" s="11"/>
      <c r="AL993" s="11"/>
      <c r="AM993" s="11"/>
      <c r="AN993" s="11"/>
      <c r="AO993" s="11"/>
      <c r="AP993" s="11"/>
      <c r="AQ993" s="11"/>
      <c r="AR993" s="11"/>
      <c r="AS993" s="11"/>
      <c r="AT993" s="11"/>
      <c r="AU993" s="11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  <c r="BF993" s="11"/>
      <c r="BG993" s="11"/>
      <c r="BI993" s="11"/>
      <c r="BJ993" s="11"/>
      <c r="BK993" s="11"/>
      <c r="BL993" s="11"/>
      <c r="BM993" s="11"/>
      <c r="BN993" s="11"/>
      <c r="BO993" s="11"/>
      <c r="BP993" s="11"/>
      <c r="BQ993" s="11"/>
      <c r="BR993" s="11"/>
      <c r="BS993" s="11"/>
      <c r="BT993" s="11"/>
      <c r="BU993" s="11"/>
      <c r="BV993" s="11"/>
      <c r="BW993" s="11"/>
      <c r="BX993" s="11"/>
      <c r="BY993" s="11"/>
      <c r="BZ993" s="11"/>
      <c r="CA993" s="11"/>
      <c r="CB993" s="11"/>
      <c r="CC993" s="11"/>
      <c r="CD993" s="11"/>
      <c r="CE993" s="11"/>
      <c r="CF993" s="11"/>
      <c r="CG993" s="11"/>
      <c r="CH993" s="11"/>
      <c r="CI993" s="11"/>
      <c r="CJ993" s="11"/>
      <c r="CK993" s="11"/>
      <c r="CL993" s="11"/>
      <c r="CM993" s="11"/>
      <c r="CN993" s="11"/>
      <c r="CO993" s="11"/>
      <c r="CP993" s="11"/>
      <c r="CQ993" s="11"/>
      <c r="CR993" s="11"/>
      <c r="CS993" s="11"/>
      <c r="CT993" s="11"/>
      <c r="CU993" s="11"/>
      <c r="CV993" s="11"/>
      <c r="CW993" s="11"/>
      <c r="CX993" s="11"/>
      <c r="CY993" s="11"/>
      <c r="CZ993" s="11"/>
      <c r="DA993" s="11"/>
      <c r="DB993" s="11"/>
      <c r="DC993" s="11"/>
      <c r="DD993" s="11"/>
      <c r="DF993" s="11">
        <f t="shared" si="51"/>
        <v>17</v>
      </c>
      <c r="DG993" s="11">
        <f t="shared" si="52"/>
        <v>18</v>
      </c>
      <c r="DH993" s="20">
        <f t="shared" ca="1" si="53"/>
        <v>0</v>
      </c>
      <c r="DI993" s="11">
        <v>1</v>
      </c>
    </row>
    <row r="994" spans="1:113" x14ac:dyDescent="0.25">
      <c r="A994" s="11" t="s">
        <v>57</v>
      </c>
      <c r="B994" s="11" t="s">
        <v>56</v>
      </c>
      <c r="C994" s="11" t="s">
        <v>56</v>
      </c>
      <c r="D994" s="11" t="s">
        <v>56</v>
      </c>
      <c r="E994" s="11" t="s">
        <v>56</v>
      </c>
      <c r="F994" s="11" t="s">
        <v>112</v>
      </c>
      <c r="G994" s="11" t="s">
        <v>173</v>
      </c>
      <c r="H994" s="1">
        <v>42242</v>
      </c>
      <c r="I994" s="11">
        <v>16</v>
      </c>
      <c r="J994" s="11">
        <v>19</v>
      </c>
      <c r="K994" s="11">
        <v>11076.72</v>
      </c>
      <c r="L994" s="11">
        <v>10077.44</v>
      </c>
      <c r="M994" s="11">
        <v>9834.18</v>
      </c>
      <c r="N994" s="11">
        <v>10003.4</v>
      </c>
      <c r="O994" s="11">
        <v>11368.08</v>
      </c>
      <c r="P994" s="11">
        <v>12927.04</v>
      </c>
      <c r="Q994" s="11">
        <v>16425.5</v>
      </c>
      <c r="R994" s="11">
        <v>18756.52</v>
      </c>
      <c r="S994" s="11">
        <v>22392.400000000001</v>
      </c>
      <c r="T994" s="11">
        <v>24901.68</v>
      </c>
      <c r="U994" s="11">
        <v>27648.54</v>
      </c>
      <c r="V994" s="11">
        <v>28352.62</v>
      </c>
      <c r="W994" s="11">
        <v>28551.42</v>
      </c>
      <c r="X994" s="11">
        <v>29110.68</v>
      </c>
      <c r="Y994" s="11">
        <v>29880.400000000001</v>
      </c>
      <c r="Z994" s="11">
        <v>26876.86</v>
      </c>
      <c r="AA994" s="11">
        <v>25821.439999999999</v>
      </c>
      <c r="AB994" s="11">
        <v>25965.919999999998</v>
      </c>
      <c r="AC994" s="11">
        <v>26438.080000000002</v>
      </c>
      <c r="AD994" s="11">
        <v>29254.02</v>
      </c>
      <c r="AE994" s="11">
        <v>27379.18</v>
      </c>
      <c r="AF994" s="11">
        <v>20972.62</v>
      </c>
      <c r="AG994" s="11">
        <v>14993.56</v>
      </c>
      <c r="AH994" s="11">
        <v>13072.18</v>
      </c>
      <c r="AI994" s="37">
        <v>26275.57</v>
      </c>
      <c r="AJ994" s="11">
        <v>10826.47</v>
      </c>
      <c r="AK994" s="11">
        <v>9769.098</v>
      </c>
      <c r="AL994" s="11">
        <v>9537.8089999999993</v>
      </c>
      <c r="AM994" s="11">
        <v>9671.2810000000009</v>
      </c>
      <c r="AN994" s="11">
        <v>11181.37</v>
      </c>
      <c r="AO994" s="11">
        <v>12648.16</v>
      </c>
      <c r="AP994" s="11">
        <v>16485.07</v>
      </c>
      <c r="AQ994" s="11">
        <v>18907.72</v>
      </c>
      <c r="AR994" s="11">
        <v>22407.37</v>
      </c>
      <c r="AS994" s="11">
        <v>24719.84</v>
      </c>
      <c r="AT994" s="11">
        <v>27690.39</v>
      </c>
      <c r="AU994" s="11">
        <v>28394.49</v>
      </c>
      <c r="AV994" s="11">
        <v>28560.03</v>
      </c>
      <c r="AW994" s="11">
        <v>29278.59</v>
      </c>
      <c r="AX994" s="11">
        <v>29166.82</v>
      </c>
      <c r="AY994" s="11">
        <v>29407.14</v>
      </c>
      <c r="AZ994" s="11">
        <v>29321.56</v>
      </c>
      <c r="BA994" s="11">
        <v>29356.81</v>
      </c>
      <c r="BB994" s="11">
        <v>29323.06</v>
      </c>
      <c r="BC994" s="11">
        <v>29224.66</v>
      </c>
      <c r="BD994" s="11">
        <v>27340.82</v>
      </c>
      <c r="BE994" s="11">
        <v>21547.23</v>
      </c>
      <c r="BF994" s="11">
        <v>14937.42</v>
      </c>
      <c r="BG994" s="11">
        <v>12857.26</v>
      </c>
      <c r="BH994" s="37">
        <v>29331.81</v>
      </c>
      <c r="BI994" s="11">
        <v>73.609210000000004</v>
      </c>
      <c r="BJ994" s="11">
        <v>73.390789999999996</v>
      </c>
      <c r="BK994" s="11">
        <v>73.25658</v>
      </c>
      <c r="BL994" s="11">
        <v>72.421049999999994</v>
      </c>
      <c r="BM994" s="11">
        <v>71.344470000000001</v>
      </c>
      <c r="BN994" s="11">
        <v>70.749080000000006</v>
      </c>
      <c r="BO994" s="11">
        <v>70.912239999999997</v>
      </c>
      <c r="BP994" s="11">
        <v>71.328680000000006</v>
      </c>
      <c r="BQ994" s="11">
        <v>73.796049999999994</v>
      </c>
      <c r="BR994" s="11">
        <v>76.172370000000001</v>
      </c>
      <c r="BS994" s="11">
        <v>78.924999999999997</v>
      </c>
      <c r="BT994" s="11">
        <v>80.919740000000004</v>
      </c>
      <c r="BU994" s="11">
        <v>81.325000000000003</v>
      </c>
      <c r="BV994" s="11">
        <v>82.444739999999996</v>
      </c>
      <c r="BW994" s="11">
        <v>82.884209999999996</v>
      </c>
      <c r="BX994" s="11">
        <v>82.811840000000004</v>
      </c>
      <c r="BY994" s="11">
        <v>82.892110000000002</v>
      </c>
      <c r="BZ994" s="11">
        <v>82.534210000000002</v>
      </c>
      <c r="CA994" s="11">
        <v>80.161839999999998</v>
      </c>
      <c r="CB994" s="11">
        <v>76.87106</v>
      </c>
      <c r="CC994" s="11">
        <v>75.409210000000002</v>
      </c>
      <c r="CD994" s="11">
        <v>74.61842</v>
      </c>
      <c r="CE994" s="11">
        <v>73.801320000000004</v>
      </c>
      <c r="CF994" s="11">
        <v>72.94605</v>
      </c>
      <c r="CG994" s="11">
        <v>22931.79</v>
      </c>
      <c r="CH994" s="11">
        <v>20905.509999999998</v>
      </c>
      <c r="CI994" s="11">
        <v>17827.62</v>
      </c>
      <c r="CJ994" s="11">
        <v>14560.16</v>
      </c>
      <c r="CK994" s="11">
        <v>9632.5010000000002</v>
      </c>
      <c r="CL994" s="11">
        <v>7919.55</v>
      </c>
      <c r="CM994" s="11">
        <v>6678.4759999999997</v>
      </c>
      <c r="CN994" s="11">
        <v>7791.0730000000003</v>
      </c>
      <c r="CO994" s="11">
        <v>9980.8690000000006</v>
      </c>
      <c r="CP994" s="11">
        <v>14722</v>
      </c>
      <c r="CQ994" s="11">
        <v>21267.24</v>
      </c>
      <c r="CR994" s="11">
        <v>27008.87</v>
      </c>
      <c r="CS994" s="11">
        <v>31899.22</v>
      </c>
      <c r="CT994" s="11">
        <v>34675.360000000001</v>
      </c>
      <c r="CU994" s="11">
        <v>57052.54</v>
      </c>
      <c r="CV994" s="11">
        <v>59317.21</v>
      </c>
      <c r="CW994" s="11">
        <v>49779.9</v>
      </c>
      <c r="CX994" s="11">
        <v>46098.31</v>
      </c>
      <c r="CY994" s="11">
        <v>41634.160000000003</v>
      </c>
      <c r="CZ994" s="11">
        <v>41575.800000000003</v>
      </c>
      <c r="DA994" s="11">
        <v>45389.27</v>
      </c>
      <c r="DB994" s="11">
        <v>45361.38</v>
      </c>
      <c r="DC994" s="11">
        <v>39394.46</v>
      </c>
      <c r="DD994" s="11">
        <v>24874.44</v>
      </c>
      <c r="DE994" s="37">
        <v>45978.58</v>
      </c>
      <c r="DF994" s="11">
        <f t="shared" si="51"/>
        <v>16</v>
      </c>
      <c r="DG994" s="11">
        <f t="shared" si="52"/>
        <v>19</v>
      </c>
      <c r="DH994" s="20">
        <f t="shared" ca="1" si="53"/>
        <v>3076.5674999999974</v>
      </c>
      <c r="DI994" s="11">
        <v>0</v>
      </c>
    </row>
    <row r="995" spans="1:113" x14ac:dyDescent="0.25">
      <c r="A995" s="11" t="s">
        <v>57</v>
      </c>
      <c r="B995" s="11" t="s">
        <v>56</v>
      </c>
      <c r="C995" s="11" t="s">
        <v>56</v>
      </c>
      <c r="D995" s="11" t="s">
        <v>56</v>
      </c>
      <c r="E995" s="11" t="s">
        <v>56</v>
      </c>
      <c r="F995" s="11" t="s">
        <v>112</v>
      </c>
      <c r="G995" s="11" t="s">
        <v>173</v>
      </c>
      <c r="H995" s="1">
        <v>42242</v>
      </c>
      <c r="I995" s="11">
        <v>17</v>
      </c>
      <c r="J995" s="11">
        <v>19</v>
      </c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J995" s="11"/>
      <c r="AK995" s="11"/>
      <c r="AL995" s="11"/>
      <c r="AM995" s="11"/>
      <c r="AN995" s="11"/>
      <c r="AO995" s="11"/>
      <c r="AP995" s="11"/>
      <c r="AQ995" s="11"/>
      <c r="AR995" s="11"/>
      <c r="AS995" s="11"/>
      <c r="AT995" s="11"/>
      <c r="AU995" s="11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  <c r="BF995" s="11"/>
      <c r="BG995" s="11"/>
      <c r="BI995" s="11"/>
      <c r="BJ995" s="11"/>
      <c r="BK995" s="11"/>
      <c r="BL995" s="11"/>
      <c r="BM995" s="11"/>
      <c r="BN995" s="11"/>
      <c r="BO995" s="11"/>
      <c r="BP995" s="11"/>
      <c r="BQ995" s="11"/>
      <c r="BR995" s="11"/>
      <c r="BS995" s="11"/>
      <c r="BT995" s="11"/>
      <c r="BU995" s="11"/>
      <c r="BV995" s="11"/>
      <c r="BW995" s="11"/>
      <c r="BX995" s="11"/>
      <c r="BY995" s="11"/>
      <c r="BZ995" s="11"/>
      <c r="CA995" s="11"/>
      <c r="CB995" s="11"/>
      <c r="CC995" s="11"/>
      <c r="CD995" s="11"/>
      <c r="CE995" s="11"/>
      <c r="CF995" s="11"/>
      <c r="CG995" s="11"/>
      <c r="CH995" s="11"/>
      <c r="CI995" s="11"/>
      <c r="CJ995" s="11"/>
      <c r="CK995" s="11"/>
      <c r="CL995" s="11"/>
      <c r="CM995" s="11"/>
      <c r="CN995" s="11"/>
      <c r="CO995" s="11"/>
      <c r="CP995" s="11"/>
      <c r="CQ995" s="11"/>
      <c r="CR995" s="11"/>
      <c r="CS995" s="11"/>
      <c r="CT995" s="11"/>
      <c r="CU995" s="11"/>
      <c r="CV995" s="11"/>
      <c r="CW995" s="11"/>
      <c r="CX995" s="11"/>
      <c r="CY995" s="11"/>
      <c r="CZ995" s="11"/>
      <c r="DA995" s="11"/>
      <c r="DB995" s="11"/>
      <c r="DC995" s="11"/>
      <c r="DD995" s="11"/>
      <c r="DF995" s="11">
        <f t="shared" si="51"/>
        <v>17</v>
      </c>
      <c r="DG995" s="11">
        <f t="shared" si="52"/>
        <v>19</v>
      </c>
      <c r="DH995" s="20">
        <f t="shared" ca="1" si="53"/>
        <v>0</v>
      </c>
      <c r="DI995" s="11">
        <v>1</v>
      </c>
    </row>
    <row r="996" spans="1:113" x14ac:dyDescent="0.25">
      <c r="A996" s="11" t="s">
        <v>57</v>
      </c>
      <c r="B996" s="11" t="s">
        <v>56</v>
      </c>
      <c r="C996" s="11" t="s">
        <v>56</v>
      </c>
      <c r="D996" s="11" t="s">
        <v>56</v>
      </c>
      <c r="E996" s="11" t="s">
        <v>56</v>
      </c>
      <c r="F996" s="11" t="s">
        <v>112</v>
      </c>
      <c r="G996" s="11" t="s">
        <v>173</v>
      </c>
      <c r="H996" s="1">
        <v>42243</v>
      </c>
      <c r="I996" s="11">
        <v>18</v>
      </c>
      <c r="J996" s="11">
        <v>19</v>
      </c>
      <c r="K996" s="11">
        <v>16433.400000000001</v>
      </c>
      <c r="L996" s="11">
        <v>15210.14</v>
      </c>
      <c r="M996" s="11">
        <v>15457.68</v>
      </c>
      <c r="N996" s="11">
        <v>15754.1</v>
      </c>
      <c r="O996" s="11">
        <v>17280.66</v>
      </c>
      <c r="P996" s="11">
        <v>19534.400000000001</v>
      </c>
      <c r="Q996" s="11">
        <v>23670.240000000002</v>
      </c>
      <c r="R996" s="11">
        <v>26206.52</v>
      </c>
      <c r="S996" s="11">
        <v>29804.04</v>
      </c>
      <c r="T996" s="11">
        <v>32414.92</v>
      </c>
      <c r="U996" s="11">
        <v>36172.660000000003</v>
      </c>
      <c r="V996" s="11">
        <v>36820.199999999997</v>
      </c>
      <c r="W996" s="11">
        <v>37213.1</v>
      </c>
      <c r="X996" s="11">
        <v>36822.120000000003</v>
      </c>
      <c r="Y996" s="11">
        <v>37278.879999999997</v>
      </c>
      <c r="Z996" s="11">
        <v>38021.42</v>
      </c>
      <c r="AA996" s="11">
        <v>38748.04</v>
      </c>
      <c r="AB996" s="11">
        <v>34751.660000000003</v>
      </c>
      <c r="AC996" s="11">
        <v>34045.620000000003</v>
      </c>
      <c r="AD996" s="11">
        <v>38919.699999999997</v>
      </c>
      <c r="AE996" s="11">
        <v>36871.06</v>
      </c>
      <c r="AF996" s="11">
        <v>29055.279999999999</v>
      </c>
      <c r="AG996" s="11">
        <v>20162.919999999998</v>
      </c>
      <c r="AH996" s="11">
        <v>17288.12</v>
      </c>
      <c r="AI996" s="37">
        <v>34398.639999999999</v>
      </c>
      <c r="AJ996" s="11">
        <v>16027.63</v>
      </c>
      <c r="AK996" s="11">
        <v>14792.52</v>
      </c>
      <c r="AL996" s="11">
        <v>15117.53</v>
      </c>
      <c r="AM996" s="11">
        <v>15296.78</v>
      </c>
      <c r="AN996" s="11">
        <v>16998.349999999999</v>
      </c>
      <c r="AO996" s="11">
        <v>19041.23</v>
      </c>
      <c r="AP996" s="11">
        <v>23659.65</v>
      </c>
      <c r="AQ996" s="11">
        <v>26437.3</v>
      </c>
      <c r="AR996" s="11">
        <v>29923.33</v>
      </c>
      <c r="AS996" s="11">
        <v>32259.94</v>
      </c>
      <c r="AT996" s="11">
        <v>36154.85</v>
      </c>
      <c r="AU996" s="11">
        <v>36824.5</v>
      </c>
      <c r="AV996" s="11">
        <v>37179.550000000003</v>
      </c>
      <c r="AW996" s="11">
        <v>37009.800000000003</v>
      </c>
      <c r="AX996" s="11">
        <v>37545.120000000003</v>
      </c>
      <c r="AY996" s="11">
        <v>38461.730000000003</v>
      </c>
      <c r="AZ996" s="11">
        <v>38523.61</v>
      </c>
      <c r="BA996" s="11">
        <v>39030.43</v>
      </c>
      <c r="BB996" s="11">
        <v>38430.78</v>
      </c>
      <c r="BC996" s="11">
        <v>38895.99</v>
      </c>
      <c r="BD996" s="11">
        <v>36907.449999999997</v>
      </c>
      <c r="BE996" s="11">
        <v>29685.43</v>
      </c>
      <c r="BF996" s="11">
        <v>20024.59</v>
      </c>
      <c r="BG996" s="11">
        <v>16799.810000000001</v>
      </c>
      <c r="BH996" s="37">
        <v>38832.93</v>
      </c>
      <c r="BI996" s="11">
        <v>74.133459999999999</v>
      </c>
      <c r="BJ996" s="11">
        <v>73.094809999999995</v>
      </c>
      <c r="BK996" s="11">
        <v>72.173559999999995</v>
      </c>
      <c r="BL996" s="11">
        <v>71.700199999999995</v>
      </c>
      <c r="BM996" s="11">
        <v>71.029520000000005</v>
      </c>
      <c r="BN996" s="11">
        <v>69.914810000000003</v>
      </c>
      <c r="BO996" s="11">
        <v>69.949039999999997</v>
      </c>
      <c r="BP996" s="11">
        <v>71.849040000000002</v>
      </c>
      <c r="BQ996" s="11">
        <v>75.338459999999998</v>
      </c>
      <c r="BR996" s="11">
        <v>78.545199999999994</v>
      </c>
      <c r="BS996" s="11">
        <v>81.680769999999995</v>
      </c>
      <c r="BT996" s="11">
        <v>83.422110000000004</v>
      </c>
      <c r="BU996" s="11">
        <v>84.947109999999995</v>
      </c>
      <c r="BV996" s="11">
        <v>86.425960000000003</v>
      </c>
      <c r="BW996" s="11">
        <v>87.872119999999995</v>
      </c>
      <c r="BX996" s="11">
        <v>89.150959999999998</v>
      </c>
      <c r="BY996" s="11">
        <v>88.580759999999998</v>
      </c>
      <c r="BZ996" s="11">
        <v>87.702889999999996</v>
      </c>
      <c r="CA996" s="11">
        <v>85.804810000000003</v>
      </c>
      <c r="CB996" s="11">
        <v>82.242310000000003</v>
      </c>
      <c r="CC996" s="11">
        <v>79.672120000000007</v>
      </c>
      <c r="CD996" s="11">
        <v>78.216350000000006</v>
      </c>
      <c r="CE996" s="11">
        <v>77.041340000000005</v>
      </c>
      <c r="CF996" s="11">
        <v>75.080770000000001</v>
      </c>
      <c r="CG996" s="11">
        <v>26412.52</v>
      </c>
      <c r="CH996" s="11">
        <v>24401.46</v>
      </c>
      <c r="CI996" s="11">
        <v>20953.46</v>
      </c>
      <c r="CJ996" s="11">
        <v>18166.13</v>
      </c>
      <c r="CK996" s="11">
        <v>12940.83</v>
      </c>
      <c r="CL996" s="11">
        <v>10942.86</v>
      </c>
      <c r="CM996" s="11">
        <v>8847.7150000000001</v>
      </c>
      <c r="CN996" s="11">
        <v>10214.77</v>
      </c>
      <c r="CO996" s="11">
        <v>12465.15</v>
      </c>
      <c r="CP996" s="11">
        <v>16875.05</v>
      </c>
      <c r="CQ996" s="11">
        <v>24501.77</v>
      </c>
      <c r="CR996" s="11">
        <v>30205.45</v>
      </c>
      <c r="CS996" s="11">
        <v>35148.400000000001</v>
      </c>
      <c r="CT996" s="11">
        <v>38849.47</v>
      </c>
      <c r="CU996" s="11">
        <v>45579.48</v>
      </c>
      <c r="CV996" s="11">
        <v>61960.72</v>
      </c>
      <c r="CW996" s="11">
        <v>88663.74</v>
      </c>
      <c r="CX996" s="11">
        <v>85191.25</v>
      </c>
      <c r="CY996" s="11">
        <v>45798.32</v>
      </c>
      <c r="CZ996" s="11">
        <v>45624.83</v>
      </c>
      <c r="DA996" s="11">
        <v>48344.18</v>
      </c>
      <c r="DB996" s="11">
        <v>48716.480000000003</v>
      </c>
      <c r="DC996" s="11">
        <v>43251.27</v>
      </c>
      <c r="DD996" s="11">
        <v>28694.35</v>
      </c>
      <c r="DE996" s="37">
        <v>73242.66</v>
      </c>
      <c r="DF996" s="11">
        <f t="shared" si="51"/>
        <v>18</v>
      </c>
      <c r="DG996" s="11">
        <f t="shared" si="52"/>
        <v>19</v>
      </c>
      <c r="DH996" s="20">
        <f t="shared" ca="1" si="53"/>
        <v>4331.9649999999965</v>
      </c>
      <c r="DI996" s="11">
        <v>0</v>
      </c>
    </row>
    <row r="997" spans="1:113" x14ac:dyDescent="0.25">
      <c r="A997" s="11" t="s">
        <v>57</v>
      </c>
      <c r="B997" s="11" t="s">
        <v>56</v>
      </c>
      <c r="C997" s="11" t="s">
        <v>56</v>
      </c>
      <c r="D997" s="11" t="s">
        <v>56</v>
      </c>
      <c r="E997" s="11" t="s">
        <v>56</v>
      </c>
      <c r="F997" s="11" t="s">
        <v>112</v>
      </c>
      <c r="G997" s="11" t="s">
        <v>173</v>
      </c>
      <c r="H997" s="1">
        <v>42243</v>
      </c>
      <c r="I997" s="11">
        <v>19</v>
      </c>
      <c r="J997" s="11">
        <v>19</v>
      </c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J997" s="11"/>
      <c r="AK997" s="11"/>
      <c r="AL997" s="11"/>
      <c r="AM997" s="11"/>
      <c r="AN997" s="11"/>
      <c r="AO997" s="11"/>
      <c r="AP997" s="11"/>
      <c r="AQ997" s="11"/>
      <c r="AR997" s="11"/>
      <c r="AS997" s="11"/>
      <c r="AT997" s="11"/>
      <c r="AU997" s="11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  <c r="BF997" s="11"/>
      <c r="BG997" s="11"/>
      <c r="BI997" s="11"/>
      <c r="BJ997" s="11"/>
      <c r="BK997" s="11"/>
      <c r="BL997" s="11"/>
      <c r="BM997" s="11"/>
      <c r="BN997" s="11"/>
      <c r="BO997" s="11"/>
      <c r="BP997" s="11"/>
      <c r="BQ997" s="11"/>
      <c r="BR997" s="11"/>
      <c r="BS997" s="11"/>
      <c r="BT997" s="11"/>
      <c r="BU997" s="11"/>
      <c r="BV997" s="11"/>
      <c r="BW997" s="11"/>
      <c r="BX997" s="11"/>
      <c r="BY997" s="11"/>
      <c r="BZ997" s="11"/>
      <c r="CA997" s="11"/>
      <c r="CB997" s="11"/>
      <c r="CC997" s="11"/>
      <c r="CD997" s="11"/>
      <c r="CE997" s="11"/>
      <c r="CF997" s="11"/>
      <c r="CG997" s="11"/>
      <c r="CH997" s="11"/>
      <c r="CI997" s="11"/>
      <c r="CJ997" s="11"/>
      <c r="CK997" s="11"/>
      <c r="CL997" s="11"/>
      <c r="CM997" s="11"/>
      <c r="CN997" s="11"/>
      <c r="CO997" s="11"/>
      <c r="CP997" s="11"/>
      <c r="CQ997" s="11"/>
      <c r="CR997" s="11"/>
      <c r="CS997" s="11"/>
      <c r="CT997" s="11"/>
      <c r="CU997" s="11"/>
      <c r="CV997" s="11"/>
      <c r="CW997" s="11"/>
      <c r="CX997" s="11"/>
      <c r="CY997" s="11"/>
      <c r="CZ997" s="11"/>
      <c r="DA997" s="11"/>
      <c r="DB997" s="11"/>
      <c r="DC997" s="11"/>
      <c r="DD997" s="11"/>
      <c r="DF997" s="11">
        <f t="shared" si="51"/>
        <v>19</v>
      </c>
      <c r="DG997" s="11">
        <f t="shared" si="52"/>
        <v>19</v>
      </c>
      <c r="DH997" s="20">
        <f t="shared" ca="1" si="53"/>
        <v>0</v>
      </c>
      <c r="DI997" s="11">
        <v>1</v>
      </c>
    </row>
    <row r="998" spans="1:113" x14ac:dyDescent="0.25">
      <c r="A998" s="11" t="s">
        <v>57</v>
      </c>
      <c r="B998" s="11" t="s">
        <v>56</v>
      </c>
      <c r="C998" s="11" t="s">
        <v>56</v>
      </c>
      <c r="D998" s="11" t="s">
        <v>56</v>
      </c>
      <c r="E998" s="11" t="s">
        <v>56</v>
      </c>
      <c r="F998" s="11" t="s">
        <v>112</v>
      </c>
      <c r="G998" s="11" t="s">
        <v>173</v>
      </c>
      <c r="H998" s="1">
        <v>42244</v>
      </c>
      <c r="I998" s="11">
        <v>17</v>
      </c>
      <c r="J998" s="11">
        <v>19</v>
      </c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J998" s="11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  <c r="AU998" s="11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  <c r="BF998" s="11"/>
      <c r="BG998" s="11"/>
      <c r="BI998" s="11"/>
      <c r="BJ998" s="11"/>
      <c r="BK998" s="11"/>
      <c r="BL998" s="11"/>
      <c r="BM998" s="11"/>
      <c r="BN998" s="11"/>
      <c r="BO998" s="11"/>
      <c r="BP998" s="11"/>
      <c r="BQ998" s="11"/>
      <c r="BR998" s="11"/>
      <c r="BS998" s="11"/>
      <c r="BT998" s="11"/>
      <c r="BU998" s="11"/>
      <c r="BV998" s="11"/>
      <c r="BW998" s="11"/>
      <c r="BX998" s="11"/>
      <c r="BY998" s="11"/>
      <c r="BZ998" s="11"/>
      <c r="CA998" s="11"/>
      <c r="CB998" s="11"/>
      <c r="CC998" s="11"/>
      <c r="CD998" s="11"/>
      <c r="CE998" s="11"/>
      <c r="CF998" s="11"/>
      <c r="CG998" s="11"/>
      <c r="CH998" s="11"/>
      <c r="CI998" s="11"/>
      <c r="CJ998" s="11"/>
      <c r="CK998" s="11"/>
      <c r="CL998" s="11"/>
      <c r="CM998" s="11"/>
      <c r="CN998" s="11"/>
      <c r="CO998" s="11"/>
      <c r="CP998" s="11"/>
      <c r="CQ998" s="11"/>
      <c r="CR998" s="11"/>
      <c r="CS998" s="11"/>
      <c r="CT998" s="11"/>
      <c r="CU998" s="11"/>
      <c r="CV998" s="11"/>
      <c r="CW998" s="11"/>
      <c r="CX998" s="11"/>
      <c r="CY998" s="11"/>
      <c r="CZ998" s="11"/>
      <c r="DA998" s="11"/>
      <c r="DB998" s="11"/>
      <c r="DC998" s="11"/>
      <c r="DD998" s="11"/>
      <c r="DF998" s="11">
        <f t="shared" si="51"/>
        <v>17</v>
      </c>
      <c r="DG998" s="11">
        <f t="shared" si="52"/>
        <v>19</v>
      </c>
      <c r="DH998" s="20">
        <f t="shared" ca="1" si="53"/>
        <v>0</v>
      </c>
      <c r="DI998" s="11">
        <v>1</v>
      </c>
    </row>
    <row r="999" spans="1:113" x14ac:dyDescent="0.25">
      <c r="A999" s="11" t="s">
        <v>57</v>
      </c>
      <c r="B999" s="11" t="s">
        <v>56</v>
      </c>
      <c r="C999" s="11" t="s">
        <v>56</v>
      </c>
      <c r="D999" s="11" t="s">
        <v>56</v>
      </c>
      <c r="E999" s="11" t="s">
        <v>56</v>
      </c>
      <c r="F999" s="11" t="s">
        <v>112</v>
      </c>
      <c r="G999" s="11" t="s">
        <v>173</v>
      </c>
      <c r="H999" s="1">
        <v>42244</v>
      </c>
      <c r="I999" s="11">
        <v>18</v>
      </c>
      <c r="J999" s="11">
        <v>19</v>
      </c>
      <c r="K999" s="11">
        <v>9430.2929999999997</v>
      </c>
      <c r="L999" s="11">
        <v>9339.2729999999992</v>
      </c>
      <c r="M999" s="11">
        <v>9438.6669999999995</v>
      </c>
      <c r="N999" s="11">
        <v>9755.74</v>
      </c>
      <c r="O999" s="11">
        <v>10448.950000000001</v>
      </c>
      <c r="P999" s="11">
        <v>11181.11</v>
      </c>
      <c r="Q999" s="11">
        <v>12491.54</v>
      </c>
      <c r="R999" s="11">
        <v>13208.14</v>
      </c>
      <c r="S999" s="11">
        <v>13932.81</v>
      </c>
      <c r="T999" s="11">
        <v>13796.25</v>
      </c>
      <c r="U999" s="11">
        <v>14960.06</v>
      </c>
      <c r="V999" s="11">
        <v>15490.52</v>
      </c>
      <c r="W999" s="11">
        <v>15819.39</v>
      </c>
      <c r="X999" s="11">
        <v>15964.57</v>
      </c>
      <c r="Y999" s="11">
        <v>16284.6</v>
      </c>
      <c r="Z999" s="11">
        <v>16664.22</v>
      </c>
      <c r="AA999" s="11">
        <v>16118.94</v>
      </c>
      <c r="AB999" s="11">
        <v>11862.7</v>
      </c>
      <c r="AC999" s="11">
        <v>11953.01</v>
      </c>
      <c r="AD999" s="11">
        <v>16694.73</v>
      </c>
      <c r="AE999" s="11">
        <v>17306.36</v>
      </c>
      <c r="AF999" s="11">
        <v>15099.09</v>
      </c>
      <c r="AG999" s="11">
        <v>12799.95</v>
      </c>
      <c r="AH999" s="11">
        <v>11197.95</v>
      </c>
      <c r="AI999" s="37">
        <v>11907.86</v>
      </c>
      <c r="AJ999" s="11">
        <v>9482.6460000000006</v>
      </c>
      <c r="AK999" s="11">
        <v>9364.7260000000006</v>
      </c>
      <c r="AL999" s="11">
        <v>9475.5429999999997</v>
      </c>
      <c r="AM999" s="11">
        <v>9721.4590000000007</v>
      </c>
      <c r="AN999" s="11">
        <v>10254.43</v>
      </c>
      <c r="AO999" s="11">
        <v>10984.29</v>
      </c>
      <c r="AP999" s="11">
        <v>12387.57</v>
      </c>
      <c r="AQ999" s="11">
        <v>13096.63</v>
      </c>
      <c r="AR999" s="11">
        <v>13894.96</v>
      </c>
      <c r="AS999" s="11">
        <v>13802.46</v>
      </c>
      <c r="AT999" s="11">
        <v>15075.3</v>
      </c>
      <c r="AU999" s="11">
        <v>15671.22</v>
      </c>
      <c r="AV999" s="11">
        <v>16010.56</v>
      </c>
      <c r="AW999" s="11">
        <v>16158.94</v>
      </c>
      <c r="AX999" s="11">
        <v>16498.330000000002</v>
      </c>
      <c r="AY999" s="11">
        <v>17094.87</v>
      </c>
      <c r="AZ999" s="11">
        <v>16714.62</v>
      </c>
      <c r="BA999" s="11">
        <v>16632.580000000002</v>
      </c>
      <c r="BB999" s="11">
        <v>16979.57</v>
      </c>
      <c r="BC999" s="11">
        <v>16868.52</v>
      </c>
      <c r="BD999" s="11">
        <v>16978.099999999999</v>
      </c>
      <c r="BE999" s="11">
        <v>14746.56</v>
      </c>
      <c r="BF999" s="11">
        <v>12559</v>
      </c>
      <c r="BG999" s="11">
        <v>10940.08</v>
      </c>
      <c r="BH999" s="37">
        <v>16862.439999999999</v>
      </c>
      <c r="BI999" s="11">
        <v>83.857370000000003</v>
      </c>
      <c r="BJ999" s="11">
        <v>83.04562</v>
      </c>
      <c r="BK999" s="11">
        <v>81.4786</v>
      </c>
      <c r="BL999" s="11">
        <v>81.018420000000006</v>
      </c>
      <c r="BM999" s="11">
        <v>79.644390000000001</v>
      </c>
      <c r="BN999" s="11">
        <v>80.587199999999996</v>
      </c>
      <c r="BO999" s="11">
        <v>79.602279999999993</v>
      </c>
      <c r="BP999" s="11">
        <v>81.104910000000004</v>
      </c>
      <c r="BQ999" s="11">
        <v>86.356139999999996</v>
      </c>
      <c r="BR999" s="11">
        <v>90.394739999999999</v>
      </c>
      <c r="BS999" s="11">
        <v>92.561400000000006</v>
      </c>
      <c r="BT999" s="11">
        <v>95.663160000000005</v>
      </c>
      <c r="BU999" s="11">
        <v>98.8</v>
      </c>
      <c r="BV999" s="11">
        <v>100.0825</v>
      </c>
      <c r="BW999" s="11">
        <v>100.6035</v>
      </c>
      <c r="BX999" s="11">
        <v>101.0333</v>
      </c>
      <c r="BY999" s="11">
        <v>100.8614</v>
      </c>
      <c r="BZ999" s="11">
        <v>98.51755</v>
      </c>
      <c r="CA999" s="11">
        <v>95.71754</v>
      </c>
      <c r="CB999" s="11">
        <v>92.878950000000003</v>
      </c>
      <c r="CC999" s="11">
        <v>90.87894</v>
      </c>
      <c r="CD999" s="11">
        <v>89.182460000000006</v>
      </c>
      <c r="CE999" s="11">
        <v>87.652630000000002</v>
      </c>
      <c r="CF999" s="11">
        <v>84.96754</v>
      </c>
      <c r="CG999" s="11">
        <v>11198.46</v>
      </c>
      <c r="CH999" s="11">
        <v>10213.799999999999</v>
      </c>
      <c r="CI999" s="11">
        <v>9208.2530000000006</v>
      </c>
      <c r="CJ999" s="11">
        <v>8171.1859999999997</v>
      </c>
      <c r="CK999" s="11">
        <v>6150.6260000000002</v>
      </c>
      <c r="CL999" s="11">
        <v>5116.5529999999999</v>
      </c>
      <c r="CM999" s="11">
        <v>4598.68</v>
      </c>
      <c r="CN999" s="11">
        <v>4823.1220000000003</v>
      </c>
      <c r="CO999" s="11">
        <v>6745.6360000000004</v>
      </c>
      <c r="CP999" s="11">
        <v>8645.94</v>
      </c>
      <c r="CQ999" s="11">
        <v>11573.78</v>
      </c>
      <c r="CR999" s="11">
        <v>13161.07</v>
      </c>
      <c r="CS999" s="11">
        <v>15013.31</v>
      </c>
      <c r="CT999" s="11">
        <v>16853.97</v>
      </c>
      <c r="CU999" s="11">
        <v>19872.39</v>
      </c>
      <c r="CV999" s="11">
        <v>28194.7</v>
      </c>
      <c r="CW999" s="11">
        <v>37596.36</v>
      </c>
      <c r="CX999" s="11">
        <v>37337.370000000003</v>
      </c>
      <c r="CY999" s="11">
        <v>19689.97</v>
      </c>
      <c r="CZ999" s="11">
        <v>19243.97</v>
      </c>
      <c r="DA999" s="11">
        <v>17538.11</v>
      </c>
      <c r="DB999" s="11">
        <v>16426.38</v>
      </c>
      <c r="DC999" s="11">
        <v>15227.63</v>
      </c>
      <c r="DD999" s="11">
        <v>14331.1</v>
      </c>
      <c r="DE999" s="37">
        <v>32311.34</v>
      </c>
      <c r="DF999" s="11">
        <f t="shared" si="51"/>
        <v>18</v>
      </c>
      <c r="DG999" s="11">
        <f t="shared" si="52"/>
        <v>19</v>
      </c>
      <c r="DH999" s="20">
        <f t="shared" ca="1" si="53"/>
        <v>4898.2200000000012</v>
      </c>
      <c r="DI999" s="11">
        <v>0</v>
      </c>
    </row>
    <row r="1000" spans="1:113" x14ac:dyDescent="0.25">
      <c r="A1000" s="11" t="s">
        <v>57</v>
      </c>
      <c r="B1000" s="11" t="s">
        <v>56</v>
      </c>
      <c r="C1000" s="11" t="s">
        <v>56</v>
      </c>
      <c r="D1000" s="11" t="s">
        <v>56</v>
      </c>
      <c r="E1000" s="11" t="s">
        <v>56</v>
      </c>
      <c r="F1000" s="11" t="s">
        <v>112</v>
      </c>
      <c r="G1000" s="11" t="s">
        <v>173</v>
      </c>
      <c r="H1000" s="1">
        <v>42255</v>
      </c>
      <c r="I1000" s="11">
        <v>16</v>
      </c>
      <c r="J1000" s="11">
        <v>19</v>
      </c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J1000" s="11"/>
      <c r="AK1000" s="11"/>
      <c r="AL1000" s="11"/>
      <c r="AM1000" s="11"/>
      <c r="AN1000" s="11"/>
      <c r="AO1000" s="11"/>
      <c r="AP1000" s="11"/>
      <c r="AQ1000" s="11"/>
      <c r="AR1000" s="11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  <c r="BF1000" s="11"/>
      <c r="BG1000" s="11"/>
      <c r="BI1000" s="11"/>
      <c r="BJ1000" s="11"/>
      <c r="BK1000" s="11"/>
      <c r="BL1000" s="11"/>
      <c r="BM1000" s="11"/>
      <c r="BN1000" s="11"/>
      <c r="BO1000" s="11"/>
      <c r="BP1000" s="11"/>
      <c r="BQ1000" s="11"/>
      <c r="BR1000" s="11"/>
      <c r="BS1000" s="11"/>
      <c r="BT1000" s="11"/>
      <c r="BU1000" s="11"/>
      <c r="BV1000" s="11"/>
      <c r="BW1000" s="11"/>
      <c r="BX1000" s="11"/>
      <c r="BY1000" s="11"/>
      <c r="BZ1000" s="11"/>
      <c r="CA1000" s="11"/>
      <c r="CB1000" s="11"/>
      <c r="CC1000" s="11"/>
      <c r="CD1000" s="11"/>
      <c r="CE1000" s="11"/>
      <c r="CF1000" s="11"/>
      <c r="CG1000" s="11"/>
      <c r="CH1000" s="11"/>
      <c r="CI1000" s="11"/>
      <c r="CJ1000" s="11"/>
      <c r="CK1000" s="11"/>
      <c r="CL1000" s="11"/>
      <c r="CM1000" s="11"/>
      <c r="CN1000" s="11"/>
      <c r="CO1000" s="11"/>
      <c r="CP1000" s="11"/>
      <c r="CQ1000" s="11"/>
      <c r="CR1000" s="11"/>
      <c r="CS1000" s="11"/>
      <c r="CT1000" s="11"/>
      <c r="CU1000" s="11"/>
      <c r="CV1000" s="11"/>
      <c r="CW1000" s="11"/>
      <c r="CX1000" s="11"/>
      <c r="CY1000" s="11"/>
      <c r="CZ1000" s="11"/>
      <c r="DA1000" s="11"/>
      <c r="DB1000" s="11"/>
      <c r="DC1000" s="11"/>
      <c r="DD1000" s="11"/>
      <c r="DF1000" s="11">
        <f t="shared" si="51"/>
        <v>16</v>
      </c>
      <c r="DG1000" s="11">
        <f t="shared" si="52"/>
        <v>19</v>
      </c>
      <c r="DH1000" s="20">
        <f t="shared" ca="1" si="53"/>
        <v>0</v>
      </c>
      <c r="DI1000" s="11">
        <v>1</v>
      </c>
    </row>
    <row r="1001" spans="1:113" x14ac:dyDescent="0.25">
      <c r="A1001" s="11" t="s">
        <v>57</v>
      </c>
      <c r="B1001" s="11" t="s">
        <v>56</v>
      </c>
      <c r="C1001" s="11" t="s">
        <v>56</v>
      </c>
      <c r="D1001" s="11" t="s">
        <v>56</v>
      </c>
      <c r="E1001" s="11" t="s">
        <v>56</v>
      </c>
      <c r="F1001" s="11" t="s">
        <v>112</v>
      </c>
      <c r="G1001" s="11" t="s">
        <v>173</v>
      </c>
      <c r="H1001" s="1">
        <v>42256</v>
      </c>
      <c r="I1001" s="11">
        <v>16</v>
      </c>
      <c r="J1001" s="11">
        <v>19</v>
      </c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/>
      <c r="AG1001" s="11"/>
      <c r="AH1001" s="11"/>
      <c r="AJ1001" s="11"/>
      <c r="AK1001" s="11"/>
      <c r="AL1001" s="11"/>
      <c r="AM1001" s="11"/>
      <c r="AN1001" s="11"/>
      <c r="AO1001" s="11"/>
      <c r="AP1001" s="11"/>
      <c r="AQ1001" s="11"/>
      <c r="AR1001" s="11"/>
      <c r="AS1001" s="11"/>
      <c r="AT1001" s="11"/>
      <c r="AU1001" s="11"/>
      <c r="AV1001" s="11"/>
      <c r="AW1001" s="11"/>
      <c r="AX1001" s="11"/>
      <c r="AY1001" s="11"/>
      <c r="AZ1001" s="11"/>
      <c r="BA1001" s="11"/>
      <c r="BB1001" s="11"/>
      <c r="BC1001" s="11"/>
      <c r="BD1001" s="11"/>
      <c r="BE1001" s="11"/>
      <c r="BF1001" s="11"/>
      <c r="BG1001" s="11"/>
      <c r="BI1001" s="11"/>
      <c r="BJ1001" s="11"/>
      <c r="BK1001" s="11"/>
      <c r="BL1001" s="11"/>
      <c r="BM1001" s="11"/>
      <c r="BN1001" s="11"/>
      <c r="BO1001" s="11"/>
      <c r="BP1001" s="11"/>
      <c r="BQ1001" s="11"/>
      <c r="BR1001" s="11"/>
      <c r="BS1001" s="11"/>
      <c r="BT1001" s="11"/>
      <c r="BU1001" s="11"/>
      <c r="BV1001" s="11"/>
      <c r="BW1001" s="11"/>
      <c r="BX1001" s="11"/>
      <c r="BY1001" s="11"/>
      <c r="BZ1001" s="11"/>
      <c r="CA1001" s="11"/>
      <c r="CB1001" s="11"/>
      <c r="CC1001" s="11"/>
      <c r="CD1001" s="11"/>
      <c r="CE1001" s="11"/>
      <c r="CF1001" s="11"/>
      <c r="CG1001" s="11"/>
      <c r="CH1001" s="11"/>
      <c r="CI1001" s="11"/>
      <c r="CJ1001" s="11"/>
      <c r="CK1001" s="11"/>
      <c r="CL1001" s="11"/>
      <c r="CM1001" s="11"/>
      <c r="CN1001" s="11"/>
      <c r="CO1001" s="11"/>
      <c r="CP1001" s="11"/>
      <c r="CQ1001" s="11"/>
      <c r="CR1001" s="11"/>
      <c r="CS1001" s="11"/>
      <c r="CT1001" s="11"/>
      <c r="CU1001" s="11"/>
      <c r="CV1001" s="11"/>
      <c r="CW1001" s="11"/>
      <c r="CX1001" s="11"/>
      <c r="CY1001" s="11"/>
      <c r="CZ1001" s="11"/>
      <c r="DA1001" s="11"/>
      <c r="DB1001" s="11"/>
      <c r="DC1001" s="11"/>
      <c r="DD1001" s="11"/>
      <c r="DF1001" s="11">
        <f t="shared" si="51"/>
        <v>16</v>
      </c>
      <c r="DG1001" s="11">
        <f t="shared" si="52"/>
        <v>19</v>
      </c>
      <c r="DH1001" s="20">
        <f t="shared" ca="1" si="53"/>
        <v>0</v>
      </c>
      <c r="DI1001" s="11">
        <v>1</v>
      </c>
    </row>
    <row r="1002" spans="1:113" x14ac:dyDescent="0.25">
      <c r="A1002" s="11" t="s">
        <v>57</v>
      </c>
      <c r="B1002" s="11" t="s">
        <v>56</v>
      </c>
      <c r="C1002" s="11" t="s">
        <v>56</v>
      </c>
      <c r="D1002" s="11" t="s">
        <v>56</v>
      </c>
      <c r="E1002" s="11" t="s">
        <v>56</v>
      </c>
      <c r="F1002" s="11" t="s">
        <v>112</v>
      </c>
      <c r="G1002" s="11" t="s">
        <v>173</v>
      </c>
      <c r="H1002" s="1">
        <v>42257</v>
      </c>
      <c r="I1002" s="11">
        <v>16</v>
      </c>
      <c r="J1002" s="11">
        <v>19</v>
      </c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1"/>
      <c r="AG1002" s="11"/>
      <c r="AH1002" s="11"/>
      <c r="AJ1002" s="11"/>
      <c r="AK1002" s="11"/>
      <c r="AL1002" s="11"/>
      <c r="AM1002" s="11"/>
      <c r="AN1002" s="11"/>
      <c r="AO1002" s="11"/>
      <c r="AP1002" s="11"/>
      <c r="AQ1002" s="11"/>
      <c r="AR1002" s="11"/>
      <c r="AS1002" s="11"/>
      <c r="AT1002" s="11"/>
      <c r="AU1002" s="11"/>
      <c r="AV1002" s="11"/>
      <c r="AW1002" s="11"/>
      <c r="AX1002" s="11"/>
      <c r="AY1002" s="11"/>
      <c r="AZ1002" s="11"/>
      <c r="BA1002" s="11"/>
      <c r="BB1002" s="11"/>
      <c r="BC1002" s="11"/>
      <c r="BD1002" s="11"/>
      <c r="BE1002" s="11"/>
      <c r="BF1002" s="11"/>
      <c r="BG1002" s="11"/>
      <c r="BI1002" s="11"/>
      <c r="BJ1002" s="11"/>
      <c r="BK1002" s="11"/>
      <c r="BL1002" s="11"/>
      <c r="BM1002" s="11"/>
      <c r="BN1002" s="11"/>
      <c r="BO1002" s="11"/>
      <c r="BP1002" s="11"/>
      <c r="BQ1002" s="11"/>
      <c r="BR1002" s="11"/>
      <c r="BS1002" s="11"/>
      <c r="BT1002" s="11"/>
      <c r="BU1002" s="11"/>
      <c r="BV1002" s="11"/>
      <c r="BW1002" s="11"/>
      <c r="BX1002" s="11"/>
      <c r="BY1002" s="11"/>
      <c r="BZ1002" s="11"/>
      <c r="CA1002" s="11"/>
      <c r="CB1002" s="11"/>
      <c r="CC1002" s="11"/>
      <c r="CD1002" s="11"/>
      <c r="CE1002" s="11"/>
      <c r="CF1002" s="11"/>
      <c r="CG1002" s="11"/>
      <c r="CH1002" s="11"/>
      <c r="CI1002" s="11"/>
      <c r="CJ1002" s="11"/>
      <c r="CK1002" s="11"/>
      <c r="CL1002" s="11"/>
      <c r="CM1002" s="11"/>
      <c r="CN1002" s="11"/>
      <c r="CO1002" s="11"/>
      <c r="CP1002" s="11"/>
      <c r="CQ1002" s="11"/>
      <c r="CR1002" s="11"/>
      <c r="CS1002" s="11"/>
      <c r="CT1002" s="11"/>
      <c r="CU1002" s="11"/>
      <c r="CV1002" s="11"/>
      <c r="CW1002" s="11"/>
      <c r="CX1002" s="11"/>
      <c r="CY1002" s="11"/>
      <c r="CZ1002" s="11"/>
      <c r="DA1002" s="11"/>
      <c r="DB1002" s="11"/>
      <c r="DC1002" s="11"/>
      <c r="DD1002" s="11"/>
      <c r="DF1002" s="11">
        <f t="shared" si="51"/>
        <v>16</v>
      </c>
      <c r="DG1002" s="11">
        <f t="shared" si="52"/>
        <v>19</v>
      </c>
      <c r="DH1002" s="20">
        <f t="shared" ca="1" si="53"/>
        <v>0</v>
      </c>
      <c r="DI1002" s="11">
        <v>1</v>
      </c>
    </row>
    <row r="1003" spans="1:113" x14ac:dyDescent="0.25">
      <c r="A1003" s="11" t="s">
        <v>57</v>
      </c>
      <c r="B1003" s="11" t="s">
        <v>56</v>
      </c>
      <c r="C1003" s="11" t="s">
        <v>56</v>
      </c>
      <c r="D1003" s="11" t="s">
        <v>56</v>
      </c>
      <c r="E1003" s="11" t="s">
        <v>56</v>
      </c>
      <c r="F1003" s="11" t="s">
        <v>112</v>
      </c>
      <c r="G1003" s="11" t="s">
        <v>173</v>
      </c>
      <c r="H1003" s="1">
        <v>42258</v>
      </c>
      <c r="I1003" s="11">
        <v>15</v>
      </c>
      <c r="J1003" s="11">
        <v>18</v>
      </c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1"/>
      <c r="AG1003" s="11"/>
      <c r="AH1003" s="11"/>
      <c r="AJ1003" s="11"/>
      <c r="AK1003" s="11"/>
      <c r="AL1003" s="11"/>
      <c r="AM1003" s="11"/>
      <c r="AN1003" s="11"/>
      <c r="AO1003" s="11"/>
      <c r="AP1003" s="11"/>
      <c r="AQ1003" s="11"/>
      <c r="AR1003" s="11"/>
      <c r="AS1003" s="11"/>
      <c r="AT1003" s="11"/>
      <c r="AU1003" s="11"/>
      <c r="AV1003" s="11"/>
      <c r="AW1003" s="11"/>
      <c r="AX1003" s="11"/>
      <c r="AY1003" s="11"/>
      <c r="AZ1003" s="11"/>
      <c r="BA1003" s="11"/>
      <c r="BB1003" s="11"/>
      <c r="BC1003" s="11"/>
      <c r="BD1003" s="11"/>
      <c r="BE1003" s="11"/>
      <c r="BF1003" s="11"/>
      <c r="BG1003" s="11"/>
      <c r="BI1003" s="11"/>
      <c r="BJ1003" s="11"/>
      <c r="BK1003" s="11"/>
      <c r="BL1003" s="11"/>
      <c r="BM1003" s="11"/>
      <c r="BN1003" s="11"/>
      <c r="BO1003" s="11"/>
      <c r="BP1003" s="11"/>
      <c r="BQ1003" s="11"/>
      <c r="BR1003" s="11"/>
      <c r="BS1003" s="11"/>
      <c r="BT1003" s="11"/>
      <c r="BU1003" s="11"/>
      <c r="BV1003" s="11"/>
      <c r="BW1003" s="11"/>
      <c r="BX1003" s="11"/>
      <c r="BY1003" s="11"/>
      <c r="BZ1003" s="11"/>
      <c r="CA1003" s="11"/>
      <c r="CB1003" s="11"/>
      <c r="CC1003" s="11"/>
      <c r="CD1003" s="11"/>
      <c r="CE1003" s="11"/>
      <c r="CF1003" s="11"/>
      <c r="CG1003" s="11"/>
      <c r="CH1003" s="11"/>
      <c r="CI1003" s="11"/>
      <c r="CJ1003" s="11"/>
      <c r="CK1003" s="11"/>
      <c r="CL1003" s="11"/>
      <c r="CM1003" s="11"/>
      <c r="CN1003" s="11"/>
      <c r="CO1003" s="11"/>
      <c r="CP1003" s="11"/>
      <c r="CQ1003" s="11"/>
      <c r="CR1003" s="11"/>
      <c r="CS1003" s="11"/>
      <c r="CT1003" s="11"/>
      <c r="CU1003" s="11"/>
      <c r="CV1003" s="11"/>
      <c r="CW1003" s="11"/>
      <c r="CX1003" s="11"/>
      <c r="CY1003" s="11"/>
      <c r="CZ1003" s="11"/>
      <c r="DA1003" s="11"/>
      <c r="DB1003" s="11"/>
      <c r="DC1003" s="11"/>
      <c r="DD1003" s="11"/>
      <c r="DF1003" s="11">
        <f t="shared" si="51"/>
        <v>15</v>
      </c>
      <c r="DG1003" s="11">
        <f t="shared" si="52"/>
        <v>18</v>
      </c>
      <c r="DH1003" s="20">
        <f t="shared" ca="1" si="53"/>
        <v>0</v>
      </c>
      <c r="DI1003" s="11">
        <v>1</v>
      </c>
    </row>
    <row r="1004" spans="1:113" x14ac:dyDescent="0.25">
      <c r="A1004" s="11" t="s">
        <v>57</v>
      </c>
      <c r="B1004" s="11" t="s">
        <v>56</v>
      </c>
      <c r="C1004" s="11" t="s">
        <v>56</v>
      </c>
      <c r="D1004" s="11" t="s">
        <v>56</v>
      </c>
      <c r="E1004" s="11" t="s">
        <v>56</v>
      </c>
      <c r="F1004" s="11" t="s">
        <v>112</v>
      </c>
      <c r="G1004" s="11" t="s">
        <v>173</v>
      </c>
      <c r="H1004" s="1">
        <v>42258</v>
      </c>
      <c r="I1004" s="11">
        <v>16</v>
      </c>
      <c r="J1004" s="11">
        <v>19</v>
      </c>
      <c r="K1004" s="11">
        <v>6732.32</v>
      </c>
      <c r="L1004" s="11">
        <v>6436.32</v>
      </c>
      <c r="M1004" s="11">
        <v>6195.46</v>
      </c>
      <c r="N1004" s="11">
        <v>6599.96</v>
      </c>
      <c r="O1004" s="11">
        <v>7785.58</v>
      </c>
      <c r="P1004" s="11">
        <v>9142.7999999999993</v>
      </c>
      <c r="Q1004" s="11">
        <v>11387.5</v>
      </c>
      <c r="R1004" s="11">
        <v>11921.54</v>
      </c>
      <c r="S1004" s="11">
        <v>13138.66</v>
      </c>
      <c r="T1004" s="11">
        <v>15207.58</v>
      </c>
      <c r="U1004" s="11">
        <v>16548.099999999999</v>
      </c>
      <c r="V1004" s="11">
        <v>17419.46</v>
      </c>
      <c r="W1004" s="11">
        <v>18027.78</v>
      </c>
      <c r="X1004" s="11">
        <v>18721.66</v>
      </c>
      <c r="Y1004" s="11">
        <v>18323.34</v>
      </c>
      <c r="Z1004" s="11">
        <v>14396.52</v>
      </c>
      <c r="AA1004" s="11">
        <v>14092.5</v>
      </c>
      <c r="AB1004" s="11">
        <v>13967.24</v>
      </c>
      <c r="AC1004" s="11">
        <v>14360.24</v>
      </c>
      <c r="AD1004" s="11">
        <v>17664.02</v>
      </c>
      <c r="AE1004" s="11">
        <v>16181.14</v>
      </c>
      <c r="AF1004" s="11">
        <v>14412.12</v>
      </c>
      <c r="AG1004" s="11">
        <v>10303.44</v>
      </c>
      <c r="AH1004" s="11">
        <v>6998.92</v>
      </c>
      <c r="AI1004" s="37">
        <v>14204.13</v>
      </c>
      <c r="AJ1004" s="11">
        <v>6622.75</v>
      </c>
      <c r="AK1004" s="11">
        <v>6353.2950000000001</v>
      </c>
      <c r="AL1004" s="11">
        <v>6156.8270000000002</v>
      </c>
      <c r="AM1004" s="11">
        <v>6474.52</v>
      </c>
      <c r="AN1004" s="11">
        <v>7677.0519999999997</v>
      </c>
      <c r="AO1004" s="11">
        <v>8956.7620000000006</v>
      </c>
      <c r="AP1004" s="11">
        <v>11377</v>
      </c>
      <c r="AQ1004" s="11">
        <v>11973.54</v>
      </c>
      <c r="AR1004" s="11">
        <v>13117.76</v>
      </c>
      <c r="AS1004" s="11">
        <v>15032.99</v>
      </c>
      <c r="AT1004" s="11">
        <v>16418.09</v>
      </c>
      <c r="AU1004" s="11">
        <v>17339.189999999999</v>
      </c>
      <c r="AV1004" s="11">
        <v>17928.900000000001</v>
      </c>
      <c r="AW1004" s="11">
        <v>18648.71</v>
      </c>
      <c r="AX1004" s="11">
        <v>18279.2</v>
      </c>
      <c r="AY1004" s="11">
        <v>17606.900000000001</v>
      </c>
      <c r="AZ1004" s="11">
        <v>17144.3</v>
      </c>
      <c r="BA1004" s="11">
        <v>16890.57</v>
      </c>
      <c r="BB1004" s="11">
        <v>17187.71</v>
      </c>
      <c r="BC1004" s="11">
        <v>17882.830000000002</v>
      </c>
      <c r="BD1004" s="11">
        <v>16399.099999999999</v>
      </c>
      <c r="BE1004" s="11">
        <v>14559.33</v>
      </c>
      <c r="BF1004" s="11">
        <v>10259.950000000001</v>
      </c>
      <c r="BG1004" s="11">
        <v>6773.1180000000004</v>
      </c>
      <c r="BH1004" s="37">
        <v>17225.78</v>
      </c>
      <c r="BI1004" s="11">
        <v>77.243120000000005</v>
      </c>
      <c r="BJ1004" s="11">
        <v>75.83672</v>
      </c>
      <c r="BK1004" s="11">
        <v>74.377039999999994</v>
      </c>
      <c r="BL1004" s="11">
        <v>73.450329999999994</v>
      </c>
      <c r="BM1004" s="11">
        <v>72.375739999999993</v>
      </c>
      <c r="BN1004" s="11">
        <v>71.734920000000002</v>
      </c>
      <c r="BO1004" s="11">
        <v>71.248689999999996</v>
      </c>
      <c r="BP1004" s="11">
        <v>72.916070000000005</v>
      </c>
      <c r="BQ1004" s="11">
        <v>77.457369999999997</v>
      </c>
      <c r="BR1004" s="11">
        <v>82.085239999999999</v>
      </c>
      <c r="BS1004" s="11">
        <v>86.103279999999998</v>
      </c>
      <c r="BT1004" s="11">
        <v>88.6541</v>
      </c>
      <c r="BU1004" s="11">
        <v>90.593440000000001</v>
      </c>
      <c r="BV1004" s="11">
        <v>91.881969999999995</v>
      </c>
      <c r="BW1004" s="11">
        <v>92.811480000000003</v>
      </c>
      <c r="BX1004" s="11">
        <v>93.667209999999997</v>
      </c>
      <c r="BY1004" s="11">
        <v>93.080330000000004</v>
      </c>
      <c r="BZ1004" s="11">
        <v>91.1541</v>
      </c>
      <c r="CA1004" s="11">
        <v>87.621639999999999</v>
      </c>
      <c r="CB1004" s="11">
        <v>83.673929999999999</v>
      </c>
      <c r="CC1004" s="11">
        <v>80.965580000000003</v>
      </c>
      <c r="CD1004" s="11">
        <v>78.825900000000004</v>
      </c>
      <c r="CE1004" s="11">
        <v>77.598200000000006</v>
      </c>
      <c r="CF1004" s="11">
        <v>75.992620000000002</v>
      </c>
      <c r="CG1004" s="11">
        <v>11017.83</v>
      </c>
      <c r="CH1004" s="11">
        <v>10111.700000000001</v>
      </c>
      <c r="CI1004" s="11">
        <v>9064.9860000000008</v>
      </c>
      <c r="CJ1004" s="11">
        <v>8186.4359999999997</v>
      </c>
      <c r="CK1004" s="11">
        <v>6490.8140000000003</v>
      </c>
      <c r="CL1004" s="11">
        <v>5613.8419999999996</v>
      </c>
      <c r="CM1004" s="11">
        <v>4088.9070000000002</v>
      </c>
      <c r="CN1004" s="11">
        <v>4482.085</v>
      </c>
      <c r="CO1004" s="11">
        <v>5326.5219999999999</v>
      </c>
      <c r="CP1004" s="11">
        <v>6785.1580000000004</v>
      </c>
      <c r="CQ1004" s="11">
        <v>8746.2009999999991</v>
      </c>
      <c r="CR1004" s="11">
        <v>9695.43</v>
      </c>
      <c r="CS1004" s="11">
        <v>11107.13</v>
      </c>
      <c r="CT1004" s="11">
        <v>12963.5</v>
      </c>
      <c r="CU1004" s="11">
        <v>21332.07</v>
      </c>
      <c r="CV1004" s="11">
        <v>21545.87</v>
      </c>
      <c r="CW1004" s="11">
        <v>17635.75</v>
      </c>
      <c r="CX1004" s="11">
        <v>15210.81</v>
      </c>
      <c r="CY1004" s="11">
        <v>13428.81</v>
      </c>
      <c r="CZ1004" s="11">
        <v>13256.82</v>
      </c>
      <c r="DA1004" s="11">
        <v>14410.7</v>
      </c>
      <c r="DB1004" s="11">
        <v>13947.07</v>
      </c>
      <c r="DC1004" s="11">
        <v>13191.49</v>
      </c>
      <c r="DD1004" s="11">
        <v>11625.81</v>
      </c>
      <c r="DE1004" s="37">
        <v>15384.38</v>
      </c>
      <c r="DF1004" s="11">
        <f t="shared" si="51"/>
        <v>16</v>
      </c>
      <c r="DG1004" s="11">
        <f t="shared" si="52"/>
        <v>19</v>
      </c>
      <c r="DH1004" s="20">
        <f t="shared" ca="1" si="53"/>
        <v>3003.244999999999</v>
      </c>
      <c r="DI1004" s="11">
        <v>0</v>
      </c>
    </row>
    <row r="1005" spans="1:113" x14ac:dyDescent="0.25">
      <c r="A1005" s="11" t="s">
        <v>57</v>
      </c>
      <c r="B1005" s="11" t="s">
        <v>56</v>
      </c>
      <c r="C1005" s="11" t="s">
        <v>56</v>
      </c>
      <c r="D1005" s="11" t="s">
        <v>56</v>
      </c>
      <c r="E1005" s="11" t="s">
        <v>56</v>
      </c>
      <c r="F1005" s="11" t="s">
        <v>112</v>
      </c>
      <c r="G1005" s="11" t="s">
        <v>173</v>
      </c>
      <c r="H1005" s="1">
        <v>42271</v>
      </c>
      <c r="I1005" s="11">
        <v>19</v>
      </c>
      <c r="J1005" s="11">
        <v>19</v>
      </c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1"/>
      <c r="AG1005" s="11"/>
      <c r="AH1005" s="11"/>
      <c r="AJ1005" s="11"/>
      <c r="AK1005" s="11"/>
      <c r="AL1005" s="11"/>
      <c r="AM1005" s="11"/>
      <c r="AN1005" s="11"/>
      <c r="AO1005" s="11"/>
      <c r="AP1005" s="11"/>
      <c r="AQ1005" s="11"/>
      <c r="AR1005" s="11"/>
      <c r="AS1005" s="11"/>
      <c r="AT1005" s="11"/>
      <c r="AU1005" s="11"/>
      <c r="AV1005" s="11"/>
      <c r="AW1005" s="11"/>
      <c r="AX1005" s="11"/>
      <c r="AY1005" s="11"/>
      <c r="AZ1005" s="11"/>
      <c r="BA1005" s="11"/>
      <c r="BB1005" s="11"/>
      <c r="BC1005" s="11"/>
      <c r="BD1005" s="11"/>
      <c r="BE1005" s="11"/>
      <c r="BF1005" s="11"/>
      <c r="BG1005" s="11"/>
      <c r="BI1005" s="11"/>
      <c r="BJ1005" s="11"/>
      <c r="BK1005" s="11"/>
      <c r="BL1005" s="11"/>
      <c r="BM1005" s="11"/>
      <c r="BN1005" s="11"/>
      <c r="BO1005" s="11"/>
      <c r="BP1005" s="11"/>
      <c r="BQ1005" s="11"/>
      <c r="BR1005" s="11"/>
      <c r="BS1005" s="11"/>
      <c r="BT1005" s="11"/>
      <c r="BU1005" s="11"/>
      <c r="BV1005" s="11"/>
      <c r="BW1005" s="11"/>
      <c r="BX1005" s="11"/>
      <c r="BY1005" s="11"/>
      <c r="BZ1005" s="11"/>
      <c r="CA1005" s="11"/>
      <c r="CB1005" s="11"/>
      <c r="CC1005" s="11"/>
      <c r="CD1005" s="11"/>
      <c r="CE1005" s="11"/>
      <c r="CF1005" s="11"/>
      <c r="CG1005" s="11"/>
      <c r="CH1005" s="11"/>
      <c r="CI1005" s="11"/>
      <c r="CJ1005" s="11"/>
      <c r="CK1005" s="11"/>
      <c r="CL1005" s="11"/>
      <c r="CM1005" s="11"/>
      <c r="CN1005" s="11"/>
      <c r="CO1005" s="11"/>
      <c r="CP1005" s="11"/>
      <c r="CQ1005" s="11"/>
      <c r="CR1005" s="11"/>
      <c r="CS1005" s="11"/>
      <c r="CT1005" s="11"/>
      <c r="CU1005" s="11"/>
      <c r="CV1005" s="11"/>
      <c r="CW1005" s="11"/>
      <c r="CX1005" s="11"/>
      <c r="CY1005" s="11"/>
      <c r="CZ1005" s="11"/>
      <c r="DA1005" s="11"/>
      <c r="DB1005" s="11"/>
      <c r="DC1005" s="11"/>
      <c r="DD1005" s="11"/>
      <c r="DF1005" s="11">
        <f t="shared" si="51"/>
        <v>19</v>
      </c>
      <c r="DG1005" s="11">
        <f t="shared" si="52"/>
        <v>19</v>
      </c>
      <c r="DH1005" s="20">
        <f t="shared" ca="1" si="53"/>
        <v>0</v>
      </c>
      <c r="DI1005" s="11">
        <v>1</v>
      </c>
    </row>
    <row r="1006" spans="1:113" x14ac:dyDescent="0.25">
      <c r="A1006" s="11" t="s">
        <v>57</v>
      </c>
      <c r="B1006" s="11" t="s">
        <v>56</v>
      </c>
      <c r="C1006" s="11" t="s">
        <v>56</v>
      </c>
      <c r="D1006" s="11" t="s">
        <v>56</v>
      </c>
      <c r="E1006" s="11" t="s">
        <v>56</v>
      </c>
      <c r="F1006" s="11" t="s">
        <v>112</v>
      </c>
      <c r="G1006" s="11" t="s">
        <v>173</v>
      </c>
      <c r="H1006" s="1">
        <v>42272</v>
      </c>
      <c r="I1006" s="11">
        <v>18</v>
      </c>
      <c r="J1006" s="11">
        <v>19</v>
      </c>
      <c r="K1006" s="11"/>
      <c r="L1006" s="11"/>
      <c r="M1006" s="11"/>
      <c r="N1006" s="11"/>
      <c r="O1006" s="11"/>
      <c r="P1006" s="11"/>
      <c r="Q1006" s="11"/>
      <c r="R1006" s="11"/>
      <c r="S1006" s="11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1"/>
      <c r="AE1006" s="11"/>
      <c r="AF1006" s="11"/>
      <c r="AG1006" s="11"/>
      <c r="AH1006" s="11"/>
      <c r="AJ1006" s="11"/>
      <c r="AK1006" s="11"/>
      <c r="AL1006" s="11"/>
      <c r="AM1006" s="11"/>
      <c r="AN1006" s="11"/>
      <c r="AO1006" s="11"/>
      <c r="AP1006" s="11"/>
      <c r="AQ1006" s="11"/>
      <c r="AR1006" s="11"/>
      <c r="AS1006" s="11"/>
      <c r="AT1006" s="11"/>
      <c r="AU1006" s="11"/>
      <c r="AV1006" s="11"/>
      <c r="AW1006" s="11"/>
      <c r="AX1006" s="11"/>
      <c r="AY1006" s="11"/>
      <c r="AZ1006" s="11"/>
      <c r="BA1006" s="11"/>
      <c r="BB1006" s="11"/>
      <c r="BC1006" s="11"/>
      <c r="BD1006" s="11"/>
      <c r="BE1006" s="11"/>
      <c r="BF1006" s="11"/>
      <c r="BG1006" s="11"/>
      <c r="BI1006" s="11"/>
      <c r="BJ1006" s="11"/>
      <c r="BK1006" s="11"/>
      <c r="BL1006" s="11"/>
      <c r="BM1006" s="11"/>
      <c r="BN1006" s="11"/>
      <c r="BO1006" s="11"/>
      <c r="BP1006" s="11"/>
      <c r="BQ1006" s="11"/>
      <c r="BR1006" s="11"/>
      <c r="BS1006" s="11"/>
      <c r="BT1006" s="11"/>
      <c r="BU1006" s="11"/>
      <c r="BV1006" s="11"/>
      <c r="BW1006" s="11"/>
      <c r="BX1006" s="11"/>
      <c r="BY1006" s="11"/>
      <c r="BZ1006" s="11"/>
      <c r="CA1006" s="11"/>
      <c r="CB1006" s="11"/>
      <c r="CC1006" s="11"/>
      <c r="CD1006" s="11"/>
      <c r="CE1006" s="11"/>
      <c r="CF1006" s="11"/>
      <c r="CG1006" s="11"/>
      <c r="CH1006" s="11"/>
      <c r="CI1006" s="11"/>
      <c r="CJ1006" s="11"/>
      <c r="CK1006" s="11"/>
      <c r="CL1006" s="11"/>
      <c r="CM1006" s="11"/>
      <c r="CN1006" s="11"/>
      <c r="CO1006" s="11"/>
      <c r="CP1006" s="11"/>
      <c r="CQ1006" s="11"/>
      <c r="CR1006" s="11"/>
      <c r="CS1006" s="11"/>
      <c r="CT1006" s="11"/>
      <c r="CU1006" s="11"/>
      <c r="CV1006" s="11"/>
      <c r="CW1006" s="11"/>
      <c r="CX1006" s="11"/>
      <c r="CY1006" s="11"/>
      <c r="CZ1006" s="11"/>
      <c r="DA1006" s="11"/>
      <c r="DB1006" s="11"/>
      <c r="DC1006" s="11"/>
      <c r="DD1006" s="11"/>
      <c r="DF1006" s="11">
        <f t="shared" si="51"/>
        <v>18</v>
      </c>
      <c r="DG1006" s="11">
        <f t="shared" si="52"/>
        <v>19</v>
      </c>
      <c r="DH1006" s="20">
        <f t="shared" ca="1" si="53"/>
        <v>0</v>
      </c>
      <c r="DI1006" s="11">
        <v>1</v>
      </c>
    </row>
    <row r="1007" spans="1:113" x14ac:dyDescent="0.25">
      <c r="A1007" s="11" t="s">
        <v>57</v>
      </c>
      <c r="B1007" s="11" t="s">
        <v>56</v>
      </c>
      <c r="C1007" s="11" t="s">
        <v>56</v>
      </c>
      <c r="D1007" s="11" t="s">
        <v>56</v>
      </c>
      <c r="E1007" s="11" t="s">
        <v>56</v>
      </c>
      <c r="F1007" s="11" t="s">
        <v>112</v>
      </c>
      <c r="G1007" s="11" t="s">
        <v>173</v>
      </c>
      <c r="H1007" s="1">
        <v>42275</v>
      </c>
      <c r="I1007" s="11">
        <v>19</v>
      </c>
      <c r="J1007" s="11">
        <v>19</v>
      </c>
      <c r="K1007" s="11"/>
      <c r="L1007" s="11"/>
      <c r="M1007" s="11"/>
      <c r="N1007" s="11"/>
      <c r="O1007" s="11"/>
      <c r="P1007" s="11"/>
      <c r="Q1007" s="11"/>
      <c r="R1007" s="11"/>
      <c r="S1007" s="11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1"/>
      <c r="AE1007" s="11"/>
      <c r="AF1007" s="11"/>
      <c r="AG1007" s="11"/>
      <c r="AH1007" s="11"/>
      <c r="AJ1007" s="11"/>
      <c r="AK1007" s="11"/>
      <c r="AL1007" s="11"/>
      <c r="AM1007" s="11"/>
      <c r="AN1007" s="11"/>
      <c r="AO1007" s="11"/>
      <c r="AP1007" s="11"/>
      <c r="AQ1007" s="11"/>
      <c r="AR1007" s="11"/>
      <c r="AS1007" s="11"/>
      <c r="AT1007" s="11"/>
      <c r="AU1007" s="11"/>
      <c r="AV1007" s="11"/>
      <c r="AW1007" s="11"/>
      <c r="AX1007" s="11"/>
      <c r="AY1007" s="11"/>
      <c r="AZ1007" s="11"/>
      <c r="BA1007" s="11"/>
      <c r="BB1007" s="11"/>
      <c r="BC1007" s="11"/>
      <c r="BD1007" s="11"/>
      <c r="BE1007" s="11"/>
      <c r="BF1007" s="11"/>
      <c r="BG1007" s="11"/>
      <c r="BI1007" s="11"/>
      <c r="BJ1007" s="11"/>
      <c r="BK1007" s="11"/>
      <c r="BL1007" s="11"/>
      <c r="BM1007" s="11"/>
      <c r="BN1007" s="11"/>
      <c r="BO1007" s="11"/>
      <c r="BP1007" s="11"/>
      <c r="BQ1007" s="11"/>
      <c r="BR1007" s="11"/>
      <c r="BS1007" s="11"/>
      <c r="BT1007" s="11"/>
      <c r="BU1007" s="11"/>
      <c r="BV1007" s="11"/>
      <c r="BW1007" s="11"/>
      <c r="BX1007" s="11"/>
      <c r="BY1007" s="11"/>
      <c r="BZ1007" s="11"/>
      <c r="CA1007" s="11"/>
      <c r="CB1007" s="11"/>
      <c r="CC1007" s="11"/>
      <c r="CD1007" s="11"/>
      <c r="CE1007" s="11"/>
      <c r="CF1007" s="11"/>
      <c r="CG1007" s="11"/>
      <c r="CH1007" s="11"/>
      <c r="CI1007" s="11"/>
      <c r="CJ1007" s="11"/>
      <c r="CK1007" s="11"/>
      <c r="CL1007" s="11"/>
      <c r="CM1007" s="11"/>
      <c r="CN1007" s="11"/>
      <c r="CO1007" s="11"/>
      <c r="CP1007" s="11"/>
      <c r="CQ1007" s="11"/>
      <c r="CR1007" s="11"/>
      <c r="CS1007" s="11"/>
      <c r="CT1007" s="11"/>
      <c r="CU1007" s="11"/>
      <c r="CV1007" s="11"/>
      <c r="CW1007" s="11"/>
      <c r="CX1007" s="11"/>
      <c r="CY1007" s="11"/>
      <c r="CZ1007" s="11"/>
      <c r="DA1007" s="11"/>
      <c r="DB1007" s="11"/>
      <c r="DC1007" s="11"/>
      <c r="DD1007" s="11"/>
      <c r="DF1007" s="11">
        <f t="shared" si="51"/>
        <v>19</v>
      </c>
      <c r="DG1007" s="11">
        <f t="shared" si="52"/>
        <v>19</v>
      </c>
      <c r="DH1007" s="20">
        <f t="shared" ca="1" si="53"/>
        <v>0</v>
      </c>
      <c r="DI1007" s="11">
        <v>1</v>
      </c>
    </row>
    <row r="1008" spans="1:113" x14ac:dyDescent="0.25">
      <c r="A1008" s="11" t="s">
        <v>57</v>
      </c>
      <c r="B1008" s="11" t="s">
        <v>56</v>
      </c>
      <c r="C1008" s="11" t="s">
        <v>56</v>
      </c>
      <c r="D1008" s="11" t="s">
        <v>56</v>
      </c>
      <c r="E1008" s="11" t="s">
        <v>56</v>
      </c>
      <c r="F1008" s="11" t="s">
        <v>112</v>
      </c>
      <c r="G1008" s="11" t="s">
        <v>173</v>
      </c>
      <c r="H1008" s="1">
        <v>42276</v>
      </c>
      <c r="I1008" s="11">
        <v>19</v>
      </c>
      <c r="J1008" s="11">
        <v>19</v>
      </c>
      <c r="K1008" s="11">
        <v>13108.04</v>
      </c>
      <c r="L1008" s="11">
        <v>12499.84</v>
      </c>
      <c r="M1008" s="11">
        <v>11398.92</v>
      </c>
      <c r="N1008" s="11">
        <v>12157.94</v>
      </c>
      <c r="O1008" s="11">
        <v>13981.8</v>
      </c>
      <c r="P1008" s="11">
        <v>16017.18</v>
      </c>
      <c r="Q1008" s="11">
        <v>20740.38</v>
      </c>
      <c r="R1008" s="11">
        <v>22249.64</v>
      </c>
      <c r="S1008" s="11">
        <v>24338.400000000001</v>
      </c>
      <c r="T1008" s="11">
        <v>27607.68</v>
      </c>
      <c r="U1008" s="11">
        <v>31399.48</v>
      </c>
      <c r="V1008" s="11">
        <v>32457.94</v>
      </c>
      <c r="W1008" s="11">
        <v>33235.22</v>
      </c>
      <c r="X1008" s="11">
        <v>33432.6</v>
      </c>
      <c r="Y1008" s="11">
        <v>33883</v>
      </c>
      <c r="Z1008" s="11">
        <v>33976.400000000001</v>
      </c>
      <c r="AA1008" s="11">
        <v>33928.22</v>
      </c>
      <c r="AB1008" s="11">
        <v>35533.480000000003</v>
      </c>
      <c r="AC1008" s="11">
        <v>33006.68</v>
      </c>
      <c r="AD1008" s="11">
        <v>35026.519999999997</v>
      </c>
      <c r="AE1008" s="11">
        <v>32075.02</v>
      </c>
      <c r="AF1008" s="11">
        <v>24738.14</v>
      </c>
      <c r="AG1008" s="11">
        <v>18412.02</v>
      </c>
      <c r="AH1008" s="11">
        <v>15181.96</v>
      </c>
      <c r="AI1008" s="37">
        <v>33006.68</v>
      </c>
      <c r="AJ1008" s="11">
        <v>12772.66</v>
      </c>
      <c r="AK1008" s="11">
        <v>12131.27</v>
      </c>
      <c r="AL1008" s="11">
        <v>11075.85</v>
      </c>
      <c r="AM1008" s="11">
        <v>11700.79</v>
      </c>
      <c r="AN1008" s="11">
        <v>13706.85</v>
      </c>
      <c r="AO1008" s="11">
        <v>15534.83</v>
      </c>
      <c r="AP1008" s="11">
        <v>20761.25</v>
      </c>
      <c r="AQ1008" s="11">
        <v>22508.33</v>
      </c>
      <c r="AR1008" s="11">
        <v>24448.71</v>
      </c>
      <c r="AS1008" s="11">
        <v>27371.35</v>
      </c>
      <c r="AT1008" s="11">
        <v>31357.37</v>
      </c>
      <c r="AU1008" s="11">
        <v>32438.67</v>
      </c>
      <c r="AV1008" s="11">
        <v>33202.410000000003</v>
      </c>
      <c r="AW1008" s="11">
        <v>33592.949999999997</v>
      </c>
      <c r="AX1008" s="11">
        <v>34096.449999999997</v>
      </c>
      <c r="AY1008" s="11">
        <v>34346.050000000003</v>
      </c>
      <c r="AZ1008" s="11">
        <v>34216.980000000003</v>
      </c>
      <c r="BA1008" s="11">
        <v>35391.1</v>
      </c>
      <c r="BB1008" s="11">
        <v>36464.769999999997</v>
      </c>
      <c r="BC1008" s="11">
        <v>34994.65</v>
      </c>
      <c r="BD1008" s="11">
        <v>32203.759999999998</v>
      </c>
      <c r="BE1008" s="11">
        <v>25467.66</v>
      </c>
      <c r="BF1008" s="11">
        <v>18360.5</v>
      </c>
      <c r="BG1008" s="11">
        <v>14782.34</v>
      </c>
      <c r="BH1008" s="37">
        <v>36464.769999999997</v>
      </c>
      <c r="BI1008" s="11">
        <v>69.556700000000006</v>
      </c>
      <c r="BJ1008" s="11">
        <v>69.031700000000001</v>
      </c>
      <c r="BK1008" s="11">
        <v>67.87585</v>
      </c>
      <c r="BL1008" s="11">
        <v>66.564440000000005</v>
      </c>
      <c r="BM1008" s="11">
        <v>65.916790000000006</v>
      </c>
      <c r="BN1008" s="11">
        <v>65.447829999999996</v>
      </c>
      <c r="BO1008" s="11">
        <v>64.281700000000001</v>
      </c>
      <c r="BP1008" s="11">
        <v>64.964519999999993</v>
      </c>
      <c r="BQ1008" s="11">
        <v>68.327929999999995</v>
      </c>
      <c r="BR1008" s="11">
        <v>72.248400000000004</v>
      </c>
      <c r="BS1008" s="11">
        <v>75.830190000000002</v>
      </c>
      <c r="BT1008" s="11">
        <v>78.231129999999993</v>
      </c>
      <c r="BU1008" s="11">
        <v>79.53604</v>
      </c>
      <c r="BV1008" s="11">
        <v>80.849999999999994</v>
      </c>
      <c r="BW1008" s="11">
        <v>81.65943</v>
      </c>
      <c r="BX1008" s="11">
        <v>81.583960000000005</v>
      </c>
      <c r="BY1008" s="11">
        <v>81.101699999999994</v>
      </c>
      <c r="BZ1008" s="11">
        <v>79.363299999999995</v>
      </c>
      <c r="CA1008" s="11">
        <v>76.479339999999993</v>
      </c>
      <c r="CB1008" s="11">
        <v>74.425290000000004</v>
      </c>
      <c r="CC1008" s="11">
        <v>73.130660000000006</v>
      </c>
      <c r="CD1008" s="11">
        <v>72.161320000000003</v>
      </c>
      <c r="CE1008" s="11">
        <v>71.048299999999998</v>
      </c>
      <c r="CF1008" s="11">
        <v>70.239999999999995</v>
      </c>
      <c r="CG1008" s="11">
        <v>26814.32</v>
      </c>
      <c r="CH1008" s="11">
        <v>24553.23</v>
      </c>
      <c r="CI1008" s="11">
        <v>21175.23</v>
      </c>
      <c r="CJ1008" s="11">
        <v>18100.03</v>
      </c>
      <c r="CK1008" s="11">
        <v>12646.77</v>
      </c>
      <c r="CL1008" s="11">
        <v>10710.08</v>
      </c>
      <c r="CM1008" s="11">
        <v>8615.2160000000003</v>
      </c>
      <c r="CN1008" s="11">
        <v>9934.4539999999997</v>
      </c>
      <c r="CO1008" s="11">
        <v>12196.53</v>
      </c>
      <c r="CP1008" s="11">
        <v>16652.98</v>
      </c>
      <c r="CQ1008" s="11">
        <v>23414.82</v>
      </c>
      <c r="CR1008" s="11">
        <v>29300.48</v>
      </c>
      <c r="CS1008" s="11">
        <v>34629.370000000003</v>
      </c>
      <c r="CT1008" s="11">
        <v>38752.080000000002</v>
      </c>
      <c r="CU1008" s="11">
        <v>48150.93</v>
      </c>
      <c r="CV1008" s="11">
        <v>60711.17</v>
      </c>
      <c r="CW1008" s="11">
        <v>66371.23</v>
      </c>
      <c r="CX1008" s="11">
        <v>64957.62</v>
      </c>
      <c r="CY1008" s="11">
        <v>64071.73</v>
      </c>
      <c r="CZ1008" s="11">
        <v>44923.98</v>
      </c>
      <c r="DA1008" s="11">
        <v>50308.57</v>
      </c>
      <c r="DB1008" s="11">
        <v>49718.14</v>
      </c>
      <c r="DC1008" s="11">
        <v>43182.7</v>
      </c>
      <c r="DD1008" s="11">
        <v>29059.93</v>
      </c>
      <c r="DE1008" s="37">
        <v>64071.73</v>
      </c>
      <c r="DF1008" s="11">
        <f t="shared" si="51"/>
        <v>19</v>
      </c>
      <c r="DG1008" s="11">
        <f t="shared" si="52"/>
        <v>19</v>
      </c>
      <c r="DH1008" s="20">
        <f t="shared" ca="1" si="53"/>
        <v>3458.0899999999965</v>
      </c>
      <c r="DI1008" s="11">
        <v>0</v>
      </c>
    </row>
    <row r="1009" spans="1:113" x14ac:dyDescent="0.25">
      <c r="A1009" s="11" t="s">
        <v>57</v>
      </c>
      <c r="B1009" s="11" t="s">
        <v>56</v>
      </c>
      <c r="C1009" s="11" t="s">
        <v>56</v>
      </c>
      <c r="D1009" s="11" t="s">
        <v>56</v>
      </c>
      <c r="E1009" s="11" t="s">
        <v>56</v>
      </c>
      <c r="F1009" s="11" t="s">
        <v>112</v>
      </c>
      <c r="G1009" s="11" t="s">
        <v>173</v>
      </c>
      <c r="H1009" s="1">
        <v>42285</v>
      </c>
      <c r="I1009" s="11">
        <v>19</v>
      </c>
      <c r="J1009" s="11">
        <v>19</v>
      </c>
      <c r="K1009" s="11"/>
      <c r="L1009" s="11"/>
      <c r="M1009" s="11"/>
      <c r="N1009" s="11"/>
      <c r="O1009" s="11"/>
      <c r="P1009" s="11"/>
      <c r="Q1009" s="11"/>
      <c r="R1009" s="11"/>
      <c r="S1009" s="11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1"/>
      <c r="AE1009" s="11"/>
      <c r="AF1009" s="11"/>
      <c r="AG1009" s="11"/>
      <c r="AH1009" s="11"/>
      <c r="AJ1009" s="11"/>
      <c r="AK1009" s="11"/>
      <c r="AL1009" s="11"/>
      <c r="AM1009" s="11"/>
      <c r="AN1009" s="11"/>
      <c r="AO1009" s="11"/>
      <c r="AP1009" s="11"/>
      <c r="AQ1009" s="11"/>
      <c r="AR1009" s="11"/>
      <c r="AS1009" s="11"/>
      <c r="AT1009" s="11"/>
      <c r="AU1009" s="11"/>
      <c r="AV1009" s="11"/>
      <c r="AW1009" s="11"/>
      <c r="AX1009" s="11"/>
      <c r="AY1009" s="11"/>
      <c r="AZ1009" s="11"/>
      <c r="BA1009" s="11"/>
      <c r="BB1009" s="11"/>
      <c r="BC1009" s="11"/>
      <c r="BD1009" s="11"/>
      <c r="BE1009" s="11"/>
      <c r="BF1009" s="11"/>
      <c r="BG1009" s="11"/>
      <c r="BI1009" s="11"/>
      <c r="BJ1009" s="11"/>
      <c r="BK1009" s="11"/>
      <c r="BL1009" s="11"/>
      <c r="BM1009" s="11"/>
      <c r="BN1009" s="11"/>
      <c r="BO1009" s="11"/>
      <c r="BP1009" s="11"/>
      <c r="BQ1009" s="11"/>
      <c r="BR1009" s="11"/>
      <c r="BS1009" s="11"/>
      <c r="BT1009" s="11"/>
      <c r="BU1009" s="11"/>
      <c r="BV1009" s="11"/>
      <c r="BW1009" s="11"/>
      <c r="BX1009" s="11"/>
      <c r="BY1009" s="11"/>
      <c r="BZ1009" s="11"/>
      <c r="CA1009" s="11"/>
      <c r="CB1009" s="11"/>
      <c r="CC1009" s="11"/>
      <c r="CD1009" s="11"/>
      <c r="CE1009" s="11"/>
      <c r="CF1009" s="11"/>
      <c r="CG1009" s="11"/>
      <c r="CH1009" s="11"/>
      <c r="CI1009" s="11"/>
      <c r="CJ1009" s="11"/>
      <c r="CK1009" s="11"/>
      <c r="CL1009" s="11"/>
      <c r="CM1009" s="11"/>
      <c r="CN1009" s="11"/>
      <c r="CO1009" s="11"/>
      <c r="CP1009" s="11"/>
      <c r="CQ1009" s="11"/>
      <c r="CR1009" s="11"/>
      <c r="CS1009" s="11"/>
      <c r="CT1009" s="11"/>
      <c r="CU1009" s="11"/>
      <c r="CV1009" s="11"/>
      <c r="CW1009" s="11"/>
      <c r="CX1009" s="11"/>
      <c r="CY1009" s="11"/>
      <c r="CZ1009" s="11"/>
      <c r="DA1009" s="11"/>
      <c r="DB1009" s="11"/>
      <c r="DC1009" s="11"/>
      <c r="DD1009" s="11"/>
      <c r="DF1009" s="11">
        <f t="shared" si="51"/>
        <v>19</v>
      </c>
      <c r="DG1009" s="11">
        <f t="shared" si="52"/>
        <v>19</v>
      </c>
      <c r="DH1009" s="20">
        <f t="shared" ca="1" si="53"/>
        <v>0</v>
      </c>
      <c r="DI1009" s="11">
        <v>1</v>
      </c>
    </row>
    <row r="1010" spans="1:113" x14ac:dyDescent="0.25">
      <c r="A1010" s="11" t="s">
        <v>57</v>
      </c>
      <c r="B1010" s="11" t="s">
        <v>56</v>
      </c>
      <c r="C1010" s="11" t="s">
        <v>56</v>
      </c>
      <c r="D1010" s="11" t="s">
        <v>56</v>
      </c>
      <c r="E1010" s="11" t="s">
        <v>56</v>
      </c>
      <c r="F1010" s="11" t="s">
        <v>112</v>
      </c>
      <c r="G1010" s="11" t="s">
        <v>173</v>
      </c>
      <c r="H1010" s="1">
        <v>42286</v>
      </c>
      <c r="I1010" s="11">
        <v>17</v>
      </c>
      <c r="J1010" s="11">
        <v>19</v>
      </c>
      <c r="K1010" s="11">
        <v>16797.28</v>
      </c>
      <c r="L1010" s="11">
        <v>16735.3</v>
      </c>
      <c r="M1010" s="11">
        <v>16337.18</v>
      </c>
      <c r="N1010" s="11">
        <v>17148.38</v>
      </c>
      <c r="O1010" s="11">
        <v>19480.560000000001</v>
      </c>
      <c r="P1010" s="11">
        <v>22254.66</v>
      </c>
      <c r="Q1010" s="11">
        <v>29416.36</v>
      </c>
      <c r="R1010" s="11">
        <v>31693.200000000001</v>
      </c>
      <c r="S1010" s="11">
        <v>33658.42</v>
      </c>
      <c r="T1010" s="11">
        <v>37933.879999999997</v>
      </c>
      <c r="U1010" s="11">
        <v>44187.72</v>
      </c>
      <c r="V1010" s="11">
        <v>45439.4</v>
      </c>
      <c r="W1010" s="11">
        <v>45519.72</v>
      </c>
      <c r="X1010" s="11">
        <v>46088.38</v>
      </c>
      <c r="Y1010" s="11">
        <v>48695.68</v>
      </c>
      <c r="Z1010" s="11">
        <v>48614</v>
      </c>
      <c r="AA1010" s="11">
        <v>40713.9</v>
      </c>
      <c r="AB1010" s="11">
        <v>40164.32</v>
      </c>
      <c r="AC1010" s="11">
        <v>40490.660000000003</v>
      </c>
      <c r="AD1010" s="11">
        <v>47168.78</v>
      </c>
      <c r="AE1010" s="11">
        <v>44660.88</v>
      </c>
      <c r="AF1010" s="11">
        <v>35998.36</v>
      </c>
      <c r="AG1010" s="11">
        <v>29740.12</v>
      </c>
      <c r="AH1010" s="11">
        <v>22296.66</v>
      </c>
      <c r="AI1010" s="37">
        <v>40456.29</v>
      </c>
      <c r="AJ1010" s="11">
        <v>16046.84</v>
      </c>
      <c r="AK1010" s="11">
        <v>16136.06</v>
      </c>
      <c r="AL1010" s="11">
        <v>15884.49</v>
      </c>
      <c r="AM1010" s="11">
        <v>16604.650000000001</v>
      </c>
      <c r="AN1010" s="11">
        <v>19118.46</v>
      </c>
      <c r="AO1010" s="11">
        <v>21672.33</v>
      </c>
      <c r="AP1010" s="11">
        <v>29488.62</v>
      </c>
      <c r="AQ1010" s="11">
        <v>31940.560000000001</v>
      </c>
      <c r="AR1010" s="11">
        <v>33654.68</v>
      </c>
      <c r="AS1010" s="11">
        <v>37649.769999999997</v>
      </c>
      <c r="AT1010" s="11">
        <v>44387.4</v>
      </c>
      <c r="AU1010" s="11">
        <v>45647.81</v>
      </c>
      <c r="AV1010" s="11">
        <v>45652.66</v>
      </c>
      <c r="AW1010" s="11">
        <v>46438.7</v>
      </c>
      <c r="AX1010" s="11">
        <v>49085.32</v>
      </c>
      <c r="AY1010" s="11">
        <v>49176.29</v>
      </c>
      <c r="AZ1010" s="11">
        <v>46810.17</v>
      </c>
      <c r="BA1010" s="11">
        <v>47207.62</v>
      </c>
      <c r="BB1010" s="11">
        <v>47052.69</v>
      </c>
      <c r="BC1010" s="11">
        <v>47365.2</v>
      </c>
      <c r="BD1010" s="11">
        <v>44373.21</v>
      </c>
      <c r="BE1010" s="11">
        <v>36328.49</v>
      </c>
      <c r="BF1010" s="11">
        <v>29224.01</v>
      </c>
      <c r="BG1010" s="11">
        <v>21371.72</v>
      </c>
      <c r="BH1010" s="37">
        <v>47286.3</v>
      </c>
      <c r="BI1010" s="11">
        <v>72.632999999999996</v>
      </c>
      <c r="BJ1010" s="11">
        <v>71.731499999999997</v>
      </c>
      <c r="BK1010" s="11">
        <v>70.365920000000003</v>
      </c>
      <c r="BL1010" s="11">
        <v>69.233400000000003</v>
      </c>
      <c r="BM1010" s="11">
        <v>68.69041</v>
      </c>
      <c r="BN1010" s="11">
        <v>68.217759999999998</v>
      </c>
      <c r="BO1010" s="11">
        <v>68.259320000000002</v>
      </c>
      <c r="BP1010" s="11">
        <v>69.310339999999997</v>
      </c>
      <c r="BQ1010" s="11">
        <v>73.371769999999998</v>
      </c>
      <c r="BR1010" s="11">
        <v>78.965170000000001</v>
      </c>
      <c r="BS1010" s="11">
        <v>85.379589999999993</v>
      </c>
      <c r="BT1010" s="11">
        <v>91.089799999999997</v>
      </c>
      <c r="BU1010" s="11">
        <v>93.621769999999998</v>
      </c>
      <c r="BV1010" s="11">
        <v>95.206800000000001</v>
      </c>
      <c r="BW1010" s="11">
        <v>95.587069999999997</v>
      </c>
      <c r="BX1010" s="11">
        <v>94.9</v>
      </c>
      <c r="BY1010" s="11">
        <v>94.545580000000001</v>
      </c>
      <c r="BZ1010" s="11">
        <v>92.233339999999998</v>
      </c>
      <c r="CA1010" s="11">
        <v>88.145169999999993</v>
      </c>
      <c r="CB1010" s="11">
        <v>83.084760000000003</v>
      </c>
      <c r="CC1010" s="11">
        <v>80.895709999999994</v>
      </c>
      <c r="CD1010" s="11">
        <v>79.596729999999994</v>
      </c>
      <c r="CE1010" s="11">
        <v>78.263530000000003</v>
      </c>
      <c r="CF1010" s="11">
        <v>77.092449999999999</v>
      </c>
      <c r="CG1010" s="11">
        <v>42663.38</v>
      </c>
      <c r="CH1010" s="11">
        <v>38601.69</v>
      </c>
      <c r="CI1010" s="11">
        <v>34225.61</v>
      </c>
      <c r="CJ1010" s="11">
        <v>29396.05</v>
      </c>
      <c r="CK1010" s="11">
        <v>21609.47</v>
      </c>
      <c r="CL1010" s="11">
        <v>16903.32</v>
      </c>
      <c r="CM1010" s="11">
        <v>13113.62</v>
      </c>
      <c r="CN1010" s="11">
        <v>14358.24</v>
      </c>
      <c r="CO1010" s="11">
        <v>18858.419999999998</v>
      </c>
      <c r="CP1010" s="11">
        <v>27977.65</v>
      </c>
      <c r="CQ1010" s="11">
        <v>40288.160000000003</v>
      </c>
      <c r="CR1010" s="11">
        <v>47624.68</v>
      </c>
      <c r="CS1010" s="11">
        <v>55956.06</v>
      </c>
      <c r="CT1010" s="11">
        <v>59745.74</v>
      </c>
      <c r="CU1010" s="11">
        <v>66285.600000000006</v>
      </c>
      <c r="CV1010" s="11">
        <v>145757.5</v>
      </c>
      <c r="CW1010" s="11">
        <v>139099.4</v>
      </c>
      <c r="CX1010" s="11">
        <v>91256.11</v>
      </c>
      <c r="CY1010" s="11">
        <v>74601.48</v>
      </c>
      <c r="CZ1010" s="11">
        <v>68265.83</v>
      </c>
      <c r="DA1010" s="11">
        <v>73415.27</v>
      </c>
      <c r="DB1010" s="11">
        <v>70619.759999999995</v>
      </c>
      <c r="DC1010" s="11">
        <v>61589.01</v>
      </c>
      <c r="DD1010" s="11">
        <v>48587.93</v>
      </c>
      <c r="DE1010" s="37">
        <v>104311.1</v>
      </c>
      <c r="DF1010" s="11">
        <f t="shared" si="51"/>
        <v>17</v>
      </c>
      <c r="DG1010" s="11">
        <f t="shared" si="52"/>
        <v>19</v>
      </c>
      <c r="DH1010" s="20">
        <f t="shared" ca="1" si="53"/>
        <v>6567.2000000000016</v>
      </c>
      <c r="DI1010" s="11">
        <v>0</v>
      </c>
    </row>
    <row r="1011" spans="1:113" x14ac:dyDescent="0.25">
      <c r="A1011" s="11" t="s">
        <v>57</v>
      </c>
      <c r="B1011" s="11" t="s">
        <v>56</v>
      </c>
      <c r="C1011" s="11" t="s">
        <v>56</v>
      </c>
      <c r="D1011" s="11" t="s">
        <v>56</v>
      </c>
      <c r="E1011" s="11" t="s">
        <v>56</v>
      </c>
      <c r="F1011" s="11" t="s">
        <v>112</v>
      </c>
      <c r="G1011" s="11" t="s">
        <v>173</v>
      </c>
      <c r="H1011" s="1">
        <v>42286</v>
      </c>
      <c r="I1011" s="11">
        <v>18</v>
      </c>
      <c r="J1011" s="11">
        <v>19</v>
      </c>
      <c r="K1011" s="11"/>
      <c r="L1011" s="11"/>
      <c r="M1011" s="11"/>
      <c r="N1011" s="11"/>
      <c r="O1011" s="11"/>
      <c r="P1011" s="11"/>
      <c r="Q1011" s="11"/>
      <c r="R1011" s="11"/>
      <c r="S1011" s="11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1"/>
      <c r="AE1011" s="11"/>
      <c r="AF1011" s="11"/>
      <c r="AG1011" s="11"/>
      <c r="AH1011" s="11"/>
      <c r="AJ1011" s="11"/>
      <c r="AK1011" s="11"/>
      <c r="AL1011" s="11"/>
      <c r="AM1011" s="11"/>
      <c r="AN1011" s="11"/>
      <c r="AO1011" s="11"/>
      <c r="AP1011" s="11"/>
      <c r="AQ1011" s="11"/>
      <c r="AR1011" s="11"/>
      <c r="AS1011" s="11"/>
      <c r="AT1011" s="11"/>
      <c r="AU1011" s="11"/>
      <c r="AV1011" s="11"/>
      <c r="AW1011" s="11"/>
      <c r="AX1011" s="11"/>
      <c r="AY1011" s="11"/>
      <c r="AZ1011" s="11"/>
      <c r="BA1011" s="11"/>
      <c r="BB1011" s="11"/>
      <c r="BC1011" s="11"/>
      <c r="BD1011" s="11"/>
      <c r="BE1011" s="11"/>
      <c r="BF1011" s="11"/>
      <c r="BG1011" s="11"/>
      <c r="BI1011" s="11"/>
      <c r="BJ1011" s="11"/>
      <c r="BK1011" s="11"/>
      <c r="BL1011" s="11"/>
      <c r="BM1011" s="11"/>
      <c r="BN1011" s="11"/>
      <c r="BO1011" s="11"/>
      <c r="BP1011" s="11"/>
      <c r="BQ1011" s="11"/>
      <c r="BR1011" s="11"/>
      <c r="BS1011" s="11"/>
      <c r="BT1011" s="11"/>
      <c r="BU1011" s="11"/>
      <c r="BV1011" s="11"/>
      <c r="BW1011" s="11"/>
      <c r="BX1011" s="11"/>
      <c r="BY1011" s="11"/>
      <c r="BZ1011" s="11"/>
      <c r="CA1011" s="11"/>
      <c r="CB1011" s="11"/>
      <c r="CC1011" s="11"/>
      <c r="CD1011" s="11"/>
      <c r="CE1011" s="11"/>
      <c r="CF1011" s="11"/>
      <c r="CG1011" s="11"/>
      <c r="CH1011" s="11"/>
      <c r="CI1011" s="11"/>
      <c r="CJ1011" s="11"/>
      <c r="CK1011" s="11"/>
      <c r="CL1011" s="11"/>
      <c r="CM1011" s="11"/>
      <c r="CN1011" s="11"/>
      <c r="CO1011" s="11"/>
      <c r="CP1011" s="11"/>
      <c r="CQ1011" s="11"/>
      <c r="CR1011" s="11"/>
      <c r="CS1011" s="11"/>
      <c r="CT1011" s="11"/>
      <c r="CU1011" s="11"/>
      <c r="CV1011" s="11"/>
      <c r="CW1011" s="11"/>
      <c r="CX1011" s="11"/>
      <c r="CY1011" s="11"/>
      <c r="CZ1011" s="11"/>
      <c r="DA1011" s="11"/>
      <c r="DB1011" s="11"/>
      <c r="DC1011" s="11"/>
      <c r="DD1011" s="11"/>
      <c r="DF1011" s="11">
        <f t="shared" si="51"/>
        <v>18</v>
      </c>
      <c r="DG1011" s="11">
        <f t="shared" si="52"/>
        <v>19</v>
      </c>
      <c r="DH1011" s="20">
        <f t="shared" ca="1" si="53"/>
        <v>0</v>
      </c>
      <c r="DI1011" s="11">
        <v>1</v>
      </c>
    </row>
    <row r="1012" spans="1:113" x14ac:dyDescent="0.25">
      <c r="A1012" s="11" t="s">
        <v>57</v>
      </c>
      <c r="B1012" s="11" t="s">
        <v>56</v>
      </c>
      <c r="C1012" s="11" t="s">
        <v>56</v>
      </c>
      <c r="D1012" s="11" t="s">
        <v>56</v>
      </c>
      <c r="E1012" s="11" t="s">
        <v>56</v>
      </c>
      <c r="F1012" s="11" t="s">
        <v>112</v>
      </c>
      <c r="G1012" s="11" t="s">
        <v>173</v>
      </c>
      <c r="H1012" s="1">
        <v>42289</v>
      </c>
      <c r="I1012" s="11">
        <v>16</v>
      </c>
      <c r="J1012" s="11">
        <v>19</v>
      </c>
      <c r="K1012" s="11">
        <v>1530.32</v>
      </c>
      <c r="L1012" s="11">
        <v>1485.04</v>
      </c>
      <c r="M1012" s="11">
        <v>1443.48</v>
      </c>
      <c r="N1012" s="11">
        <v>1806.42</v>
      </c>
      <c r="O1012" s="11">
        <v>2439.16</v>
      </c>
      <c r="P1012" s="11">
        <v>2864.54</v>
      </c>
      <c r="Q1012" s="11">
        <v>4654.38</v>
      </c>
      <c r="R1012" s="11">
        <v>4816.32</v>
      </c>
      <c r="S1012" s="11">
        <v>5409.82</v>
      </c>
      <c r="T1012" s="11">
        <v>6064.72</v>
      </c>
      <c r="U1012" s="11">
        <v>6743.5</v>
      </c>
      <c r="V1012" s="11">
        <v>7144.48</v>
      </c>
      <c r="W1012" s="11">
        <v>7449.64</v>
      </c>
      <c r="X1012" s="11">
        <v>7838.72</v>
      </c>
      <c r="Y1012" s="11">
        <v>8134.32</v>
      </c>
      <c r="Z1012" s="11">
        <v>6093.96</v>
      </c>
      <c r="AA1012" s="11">
        <v>5971.2</v>
      </c>
      <c r="AB1012" s="11">
        <v>6009.38</v>
      </c>
      <c r="AC1012" s="11">
        <v>6365.04</v>
      </c>
      <c r="AD1012" s="11">
        <v>7465.36</v>
      </c>
      <c r="AE1012" s="11">
        <v>6847.34</v>
      </c>
      <c r="AF1012" s="11">
        <v>6159.2</v>
      </c>
      <c r="AG1012" s="11">
        <v>4185.76</v>
      </c>
      <c r="AH1012" s="11">
        <v>3039.9</v>
      </c>
      <c r="AI1012" s="37">
        <v>6109.8950000000004</v>
      </c>
      <c r="AJ1012" s="11">
        <v>1486.9960000000001</v>
      </c>
      <c r="AK1012" s="11">
        <v>1454.194</v>
      </c>
      <c r="AL1012" s="11">
        <v>1433.4860000000001</v>
      </c>
      <c r="AM1012" s="11">
        <v>1740.201</v>
      </c>
      <c r="AN1012" s="11">
        <v>2372.5120000000002</v>
      </c>
      <c r="AO1012" s="11">
        <v>2659.2179999999998</v>
      </c>
      <c r="AP1012" s="11">
        <v>4573.8599999999997</v>
      </c>
      <c r="AQ1012" s="11">
        <v>4928.7950000000001</v>
      </c>
      <c r="AR1012" s="11">
        <v>5490.5820000000003</v>
      </c>
      <c r="AS1012" s="11">
        <v>6032.8190000000004</v>
      </c>
      <c r="AT1012" s="11">
        <v>6718.08</v>
      </c>
      <c r="AU1012" s="11">
        <v>7151.741</v>
      </c>
      <c r="AV1012" s="11">
        <v>7463.5860000000002</v>
      </c>
      <c r="AW1012" s="11">
        <v>7858.7039999999997</v>
      </c>
      <c r="AX1012" s="11">
        <v>8127.4279999999999</v>
      </c>
      <c r="AY1012" s="11">
        <v>7602.3779999999997</v>
      </c>
      <c r="AZ1012" s="11">
        <v>7244.3779999999997</v>
      </c>
      <c r="BA1012" s="11">
        <v>7242.3209999999999</v>
      </c>
      <c r="BB1012" s="11">
        <v>7540.6229999999996</v>
      </c>
      <c r="BC1012" s="11">
        <v>7481.076</v>
      </c>
      <c r="BD1012" s="11">
        <v>7034.9229999999998</v>
      </c>
      <c r="BE1012" s="11">
        <v>6297.5730000000003</v>
      </c>
      <c r="BF1012" s="11">
        <v>4200.4009999999998</v>
      </c>
      <c r="BG1012" s="11">
        <v>2933.5639999999999</v>
      </c>
      <c r="BH1012" s="37">
        <v>7388.9260000000004</v>
      </c>
      <c r="BI1012" s="11">
        <v>69.769229999999993</v>
      </c>
      <c r="BJ1012" s="11">
        <v>68.879230000000007</v>
      </c>
      <c r="BK1012" s="11">
        <v>67.692310000000006</v>
      </c>
      <c r="BL1012" s="11">
        <v>66.164609999999996</v>
      </c>
      <c r="BM1012" s="11">
        <v>64.889619999999994</v>
      </c>
      <c r="BN1012" s="11">
        <v>63.799230000000001</v>
      </c>
      <c r="BO1012" s="11">
        <v>63.275390000000002</v>
      </c>
      <c r="BP1012" s="11">
        <v>63.450769999999999</v>
      </c>
      <c r="BQ1012" s="11">
        <v>67.365390000000005</v>
      </c>
      <c r="BR1012" s="11">
        <v>73.111530000000002</v>
      </c>
      <c r="BS1012" s="11">
        <v>78.226920000000007</v>
      </c>
      <c r="BT1012" s="11">
        <v>82.388459999999995</v>
      </c>
      <c r="BU1012" s="11">
        <v>85.561539999999994</v>
      </c>
      <c r="BV1012" s="11">
        <v>87.976920000000007</v>
      </c>
      <c r="BW1012" s="11">
        <v>90.084620000000001</v>
      </c>
      <c r="BX1012" s="11">
        <v>91.319230000000005</v>
      </c>
      <c r="BY1012" s="11">
        <v>91.196150000000003</v>
      </c>
      <c r="BZ1012" s="11">
        <v>89.678460000000001</v>
      </c>
      <c r="CA1012" s="11">
        <v>86.906149999999997</v>
      </c>
      <c r="CB1012" s="11">
        <v>83.895769999999999</v>
      </c>
      <c r="CC1012" s="11">
        <v>80.748080000000002</v>
      </c>
      <c r="CD1012" s="11">
        <v>79.142309999999995</v>
      </c>
      <c r="CE1012" s="11">
        <v>77.965389999999999</v>
      </c>
      <c r="CF1012" s="11">
        <v>74.630390000000006</v>
      </c>
      <c r="CG1012" s="11">
        <v>3670.5210000000002</v>
      </c>
      <c r="CH1012" s="11">
        <v>3544.5569999999998</v>
      </c>
      <c r="CI1012" s="11">
        <v>3346.83</v>
      </c>
      <c r="CJ1012" s="11">
        <v>3319.078</v>
      </c>
      <c r="CK1012" s="11">
        <v>2779.4340000000002</v>
      </c>
      <c r="CL1012" s="11">
        <v>2606.9209999999998</v>
      </c>
      <c r="CM1012" s="11">
        <v>1998.567</v>
      </c>
      <c r="CN1012" s="11">
        <v>2193.9059999999999</v>
      </c>
      <c r="CO1012" s="11">
        <v>2296.1529999999998</v>
      </c>
      <c r="CP1012" s="11">
        <v>2307.7069999999999</v>
      </c>
      <c r="CQ1012" s="11">
        <v>2596.5300000000002</v>
      </c>
      <c r="CR1012" s="11">
        <v>2886.1080000000002</v>
      </c>
      <c r="CS1012" s="11">
        <v>3066.3649999999998</v>
      </c>
      <c r="CT1012" s="11">
        <v>4188.5550000000003</v>
      </c>
      <c r="CU1012" s="11">
        <v>6792.8770000000004</v>
      </c>
      <c r="CV1012" s="11">
        <v>6410.8230000000003</v>
      </c>
      <c r="CW1012" s="11">
        <v>4889.2</v>
      </c>
      <c r="CX1012" s="11">
        <v>4212.4489999999996</v>
      </c>
      <c r="CY1012" s="11">
        <v>3924.3910000000001</v>
      </c>
      <c r="CZ1012" s="11">
        <v>3656.5030000000002</v>
      </c>
      <c r="DA1012" s="11">
        <v>4091.4409999999998</v>
      </c>
      <c r="DB1012" s="11">
        <v>4260.3209999999999</v>
      </c>
      <c r="DC1012" s="11">
        <v>4415.3459999999995</v>
      </c>
      <c r="DD1012" s="11">
        <v>3951.337</v>
      </c>
      <c r="DE1012" s="37">
        <v>4121.3770000000004</v>
      </c>
      <c r="DF1012" s="11">
        <f t="shared" si="51"/>
        <v>16</v>
      </c>
      <c r="DG1012" s="11">
        <f t="shared" si="52"/>
        <v>19</v>
      </c>
      <c r="DH1012" s="20">
        <f t="shared" ca="1" si="53"/>
        <v>1297.5299999999988</v>
      </c>
      <c r="DI1012" s="11">
        <v>0</v>
      </c>
    </row>
    <row r="1013" spans="1:113" x14ac:dyDescent="0.25">
      <c r="A1013" s="11" t="s">
        <v>57</v>
      </c>
      <c r="B1013" s="11" t="s">
        <v>56</v>
      </c>
      <c r="C1013" s="11" t="s">
        <v>56</v>
      </c>
      <c r="D1013" s="11" t="s">
        <v>56</v>
      </c>
      <c r="E1013" s="11" t="s">
        <v>56</v>
      </c>
      <c r="F1013" s="11" t="s">
        <v>112</v>
      </c>
      <c r="G1013" s="11" t="s">
        <v>173</v>
      </c>
      <c r="H1013" s="1">
        <v>42289</v>
      </c>
      <c r="I1013" s="11">
        <v>17</v>
      </c>
      <c r="J1013" s="11">
        <v>19</v>
      </c>
      <c r="K1013" s="11"/>
      <c r="L1013" s="11"/>
      <c r="M1013" s="11"/>
      <c r="N1013" s="11"/>
      <c r="O1013" s="11"/>
      <c r="P1013" s="11"/>
      <c r="Q1013" s="11"/>
      <c r="R1013" s="11"/>
      <c r="S1013" s="11"/>
      <c r="T1013" s="11"/>
      <c r="U1013" s="11"/>
      <c r="V1013" s="11"/>
      <c r="W1013" s="11"/>
      <c r="X1013" s="11"/>
      <c r="Y1013" s="11"/>
      <c r="Z1013" s="11"/>
      <c r="AA1013" s="11"/>
      <c r="AB1013" s="11"/>
      <c r="AC1013" s="11"/>
      <c r="AD1013" s="11"/>
      <c r="AE1013" s="11"/>
      <c r="AF1013" s="11"/>
      <c r="AG1013" s="11"/>
      <c r="AH1013" s="11"/>
      <c r="AJ1013" s="11"/>
      <c r="AK1013" s="11"/>
      <c r="AL1013" s="11"/>
      <c r="AM1013" s="11"/>
      <c r="AN1013" s="11"/>
      <c r="AO1013" s="11"/>
      <c r="AP1013" s="11"/>
      <c r="AQ1013" s="11"/>
      <c r="AR1013" s="11"/>
      <c r="AS1013" s="11"/>
      <c r="AT1013" s="11"/>
      <c r="AU1013" s="11"/>
      <c r="AV1013" s="11"/>
      <c r="AW1013" s="11"/>
      <c r="AX1013" s="11"/>
      <c r="AY1013" s="11"/>
      <c r="AZ1013" s="11"/>
      <c r="BA1013" s="11"/>
      <c r="BB1013" s="11"/>
      <c r="BC1013" s="11"/>
      <c r="BD1013" s="11"/>
      <c r="BE1013" s="11"/>
      <c r="BF1013" s="11"/>
      <c r="BG1013" s="11"/>
      <c r="BI1013" s="11"/>
      <c r="BJ1013" s="11"/>
      <c r="BK1013" s="11"/>
      <c r="BL1013" s="11"/>
      <c r="BM1013" s="11"/>
      <c r="BN1013" s="11"/>
      <c r="BO1013" s="11"/>
      <c r="BP1013" s="11"/>
      <c r="BQ1013" s="11"/>
      <c r="BR1013" s="11"/>
      <c r="BS1013" s="11"/>
      <c r="BT1013" s="11"/>
      <c r="BU1013" s="11"/>
      <c r="BV1013" s="11"/>
      <c r="BW1013" s="11"/>
      <c r="BX1013" s="11"/>
      <c r="BY1013" s="11"/>
      <c r="BZ1013" s="11"/>
      <c r="CA1013" s="11"/>
      <c r="CB1013" s="11"/>
      <c r="CC1013" s="11"/>
      <c r="CD1013" s="11"/>
      <c r="CE1013" s="11"/>
      <c r="CF1013" s="11"/>
      <c r="CG1013" s="11"/>
      <c r="CH1013" s="11"/>
      <c r="CI1013" s="11"/>
      <c r="CJ1013" s="11"/>
      <c r="CK1013" s="11"/>
      <c r="CL1013" s="11"/>
      <c r="CM1013" s="11"/>
      <c r="CN1013" s="11"/>
      <c r="CO1013" s="11"/>
      <c r="CP1013" s="11"/>
      <c r="CQ1013" s="11"/>
      <c r="CR1013" s="11"/>
      <c r="CS1013" s="11"/>
      <c r="CT1013" s="11"/>
      <c r="CU1013" s="11"/>
      <c r="CV1013" s="11"/>
      <c r="CW1013" s="11"/>
      <c r="CX1013" s="11"/>
      <c r="CY1013" s="11"/>
      <c r="CZ1013" s="11"/>
      <c r="DA1013" s="11"/>
      <c r="DB1013" s="11"/>
      <c r="DC1013" s="11"/>
      <c r="DD1013" s="11"/>
      <c r="DF1013" s="11">
        <f t="shared" si="51"/>
        <v>17</v>
      </c>
      <c r="DG1013" s="11">
        <f t="shared" si="52"/>
        <v>19</v>
      </c>
      <c r="DH1013" s="20">
        <f t="shared" ca="1" si="53"/>
        <v>0</v>
      </c>
      <c r="DI1013" s="11">
        <v>1</v>
      </c>
    </row>
    <row r="1014" spans="1:113" x14ac:dyDescent="0.25">
      <c r="A1014" s="11" t="s">
        <v>57</v>
      </c>
      <c r="B1014" s="11" t="s">
        <v>56</v>
      </c>
      <c r="C1014" s="11" t="s">
        <v>56</v>
      </c>
      <c r="D1014" s="11" t="s">
        <v>56</v>
      </c>
      <c r="E1014" s="11" t="s">
        <v>56</v>
      </c>
      <c r="F1014" s="11" t="s">
        <v>112</v>
      </c>
      <c r="G1014" s="11" t="s">
        <v>173</v>
      </c>
      <c r="H1014" s="1">
        <v>42290</v>
      </c>
      <c r="I1014" s="11">
        <v>16</v>
      </c>
      <c r="J1014" s="11">
        <v>19</v>
      </c>
      <c r="K1014" s="11">
        <v>17418.5</v>
      </c>
      <c r="L1014" s="11">
        <v>16817</v>
      </c>
      <c r="M1014" s="11">
        <v>16611.3</v>
      </c>
      <c r="N1014" s="11">
        <v>17199.28</v>
      </c>
      <c r="O1014" s="11">
        <v>19737.98</v>
      </c>
      <c r="P1014" s="11">
        <v>22407.9</v>
      </c>
      <c r="Q1014" s="11">
        <v>28076.34</v>
      </c>
      <c r="R1014" s="11">
        <v>29725.78</v>
      </c>
      <c r="S1014" s="11">
        <v>32182.3</v>
      </c>
      <c r="T1014" s="11">
        <v>34525.480000000003</v>
      </c>
      <c r="U1014" s="11">
        <v>38935.360000000001</v>
      </c>
      <c r="V1014" s="11">
        <v>39567.040000000001</v>
      </c>
      <c r="W1014" s="11">
        <v>39863.14</v>
      </c>
      <c r="X1014" s="11">
        <v>40553.72</v>
      </c>
      <c r="Y1014" s="11">
        <v>40862.480000000003</v>
      </c>
      <c r="Z1014" s="11">
        <v>34301</v>
      </c>
      <c r="AA1014" s="11">
        <v>33576.26</v>
      </c>
      <c r="AB1014" s="11">
        <v>34267.120000000003</v>
      </c>
      <c r="AC1014" s="11">
        <v>36351.58</v>
      </c>
      <c r="AD1014" s="11">
        <v>41509.519999999997</v>
      </c>
      <c r="AE1014" s="11">
        <v>38920.28</v>
      </c>
      <c r="AF1014" s="11">
        <v>31544.880000000001</v>
      </c>
      <c r="AG1014" s="11">
        <v>24024.720000000001</v>
      </c>
      <c r="AH1014" s="11">
        <v>19444.48</v>
      </c>
      <c r="AI1014" s="37">
        <v>34623.99</v>
      </c>
      <c r="AJ1014" s="11">
        <v>16762.82</v>
      </c>
      <c r="AK1014" s="11">
        <v>16254.38</v>
      </c>
      <c r="AL1014" s="11">
        <v>16134.97</v>
      </c>
      <c r="AM1014" s="11">
        <v>16642.82</v>
      </c>
      <c r="AN1014" s="11">
        <v>19429.330000000002</v>
      </c>
      <c r="AO1014" s="11">
        <v>21838.65</v>
      </c>
      <c r="AP1014" s="11">
        <v>28133.17</v>
      </c>
      <c r="AQ1014" s="11">
        <v>30008.68</v>
      </c>
      <c r="AR1014" s="11">
        <v>32281.83</v>
      </c>
      <c r="AS1014" s="11">
        <v>34356.03</v>
      </c>
      <c r="AT1014" s="11">
        <v>39185.18</v>
      </c>
      <c r="AU1014" s="11">
        <v>39846.44</v>
      </c>
      <c r="AV1014" s="11">
        <v>40092.57</v>
      </c>
      <c r="AW1014" s="11">
        <v>40941.919999999998</v>
      </c>
      <c r="AX1014" s="11">
        <v>40743.699999999997</v>
      </c>
      <c r="AY1014" s="11">
        <v>39215.5</v>
      </c>
      <c r="AZ1014" s="11">
        <v>39123.25</v>
      </c>
      <c r="BA1014" s="11">
        <v>39517</v>
      </c>
      <c r="BB1014" s="11">
        <v>41126.11</v>
      </c>
      <c r="BC1014" s="11">
        <v>41473.019999999997</v>
      </c>
      <c r="BD1014" s="11">
        <v>38585.51</v>
      </c>
      <c r="BE1014" s="11">
        <v>31842.61</v>
      </c>
      <c r="BF1014" s="11">
        <v>23537.74</v>
      </c>
      <c r="BG1014" s="11">
        <v>18703.27</v>
      </c>
      <c r="BH1014" s="37">
        <v>39691.01</v>
      </c>
      <c r="BI1014" s="11">
        <v>77.896780000000007</v>
      </c>
      <c r="BJ1014" s="11">
        <v>76.773219999999995</v>
      </c>
      <c r="BK1014" s="11">
        <v>76.639740000000003</v>
      </c>
      <c r="BL1014" s="11">
        <v>76.477040000000002</v>
      </c>
      <c r="BM1014" s="11">
        <v>76.675039999999996</v>
      </c>
      <c r="BN1014" s="11">
        <v>76.395650000000003</v>
      </c>
      <c r="BO1014" s="11">
        <v>75.727559999999997</v>
      </c>
      <c r="BP1014" s="11">
        <v>75.732439999999997</v>
      </c>
      <c r="BQ1014" s="11">
        <v>78.683819999999997</v>
      </c>
      <c r="BR1014" s="11">
        <v>81.085909999999998</v>
      </c>
      <c r="BS1014" s="11">
        <v>82.542609999999996</v>
      </c>
      <c r="BT1014" s="11">
        <v>83.137389999999996</v>
      </c>
      <c r="BU1014" s="11">
        <v>84.164169999999999</v>
      </c>
      <c r="BV1014" s="11">
        <v>84.780959999999993</v>
      </c>
      <c r="BW1014" s="11">
        <v>84.965220000000002</v>
      </c>
      <c r="BX1014" s="11">
        <v>84.650440000000003</v>
      </c>
      <c r="BY1014" s="11">
        <v>83.880870000000002</v>
      </c>
      <c r="BZ1014" s="11">
        <v>81.800610000000006</v>
      </c>
      <c r="CA1014" s="11">
        <v>79.710430000000002</v>
      </c>
      <c r="CB1014" s="11">
        <v>78.221649999999997</v>
      </c>
      <c r="CC1014" s="11">
        <v>77.209389999999999</v>
      </c>
      <c r="CD1014" s="11">
        <v>76.431299999999993</v>
      </c>
      <c r="CE1014" s="11">
        <v>75.813040000000001</v>
      </c>
      <c r="CF1014" s="11">
        <v>75.239819999999995</v>
      </c>
      <c r="CG1014" s="11">
        <v>38866.230000000003</v>
      </c>
      <c r="CH1014" s="11">
        <v>36389.46</v>
      </c>
      <c r="CI1014" s="11">
        <v>33470.089999999997</v>
      </c>
      <c r="CJ1014" s="11">
        <v>30391.54</v>
      </c>
      <c r="CK1014" s="11">
        <v>22657.3</v>
      </c>
      <c r="CL1014" s="11">
        <v>17509.560000000001</v>
      </c>
      <c r="CM1014" s="11">
        <v>14032.67</v>
      </c>
      <c r="CN1014" s="11">
        <v>13567.56</v>
      </c>
      <c r="CO1014" s="11">
        <v>17278.509999999998</v>
      </c>
      <c r="CP1014" s="11">
        <v>23959.09</v>
      </c>
      <c r="CQ1014" s="11">
        <v>33125.480000000003</v>
      </c>
      <c r="CR1014" s="11">
        <v>38786.019999999997</v>
      </c>
      <c r="CS1014" s="11">
        <v>46315.27</v>
      </c>
      <c r="CT1014" s="11">
        <v>49182.16</v>
      </c>
      <c r="CU1014" s="11">
        <v>150344.79999999999</v>
      </c>
      <c r="CV1014" s="11">
        <v>142661.9</v>
      </c>
      <c r="CW1014" s="11">
        <v>103832.3</v>
      </c>
      <c r="CX1014" s="11">
        <v>79448.429999999993</v>
      </c>
      <c r="CY1014" s="11">
        <v>63219.6</v>
      </c>
      <c r="CZ1014" s="11">
        <v>57020.65</v>
      </c>
      <c r="DA1014" s="11">
        <v>61303.15</v>
      </c>
      <c r="DB1014" s="11">
        <v>61201</v>
      </c>
      <c r="DC1014" s="11">
        <v>54448.63</v>
      </c>
      <c r="DD1014" s="11">
        <v>41465.07</v>
      </c>
      <c r="DE1014" s="37">
        <v>95088.639999999999</v>
      </c>
      <c r="DF1014" s="11">
        <f t="shared" si="51"/>
        <v>16</v>
      </c>
      <c r="DG1014" s="11">
        <f t="shared" si="52"/>
        <v>19</v>
      </c>
      <c r="DH1014" s="20">
        <f t="shared" ca="1" si="53"/>
        <v>5121.4749999999913</v>
      </c>
      <c r="DI1014" s="11">
        <v>0</v>
      </c>
    </row>
    <row r="1015" spans="1:113" x14ac:dyDescent="0.25">
      <c r="A1015" s="11" t="s">
        <v>57</v>
      </c>
      <c r="B1015" s="11" t="s">
        <v>56</v>
      </c>
      <c r="C1015" s="11" t="s">
        <v>56</v>
      </c>
      <c r="D1015" s="11" t="s">
        <v>56</v>
      </c>
      <c r="E1015" s="11" t="s">
        <v>56</v>
      </c>
      <c r="F1015" s="11" t="s">
        <v>112</v>
      </c>
      <c r="G1015" s="11" t="s">
        <v>173</v>
      </c>
      <c r="H1015" s="1">
        <v>42290</v>
      </c>
      <c r="I1015" s="11">
        <v>17</v>
      </c>
      <c r="J1015" s="11">
        <v>19</v>
      </c>
      <c r="K1015" s="11"/>
      <c r="L1015" s="11"/>
      <c r="M1015" s="11"/>
      <c r="N1015" s="11"/>
      <c r="O1015" s="11"/>
      <c r="P1015" s="11"/>
      <c r="Q1015" s="11"/>
      <c r="R1015" s="11"/>
      <c r="S1015" s="11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1"/>
      <c r="AE1015" s="11"/>
      <c r="AF1015" s="11"/>
      <c r="AG1015" s="11"/>
      <c r="AH1015" s="11"/>
      <c r="AJ1015" s="11"/>
      <c r="AK1015" s="11"/>
      <c r="AL1015" s="11"/>
      <c r="AM1015" s="11"/>
      <c r="AN1015" s="11"/>
      <c r="AO1015" s="11"/>
      <c r="AP1015" s="11"/>
      <c r="AQ1015" s="11"/>
      <c r="AR1015" s="11"/>
      <c r="AS1015" s="11"/>
      <c r="AT1015" s="11"/>
      <c r="AU1015" s="11"/>
      <c r="AV1015" s="11"/>
      <c r="AW1015" s="11"/>
      <c r="AX1015" s="11"/>
      <c r="AY1015" s="11"/>
      <c r="AZ1015" s="11"/>
      <c r="BA1015" s="11"/>
      <c r="BB1015" s="11"/>
      <c r="BC1015" s="11"/>
      <c r="BD1015" s="11"/>
      <c r="BE1015" s="11"/>
      <c r="BF1015" s="11"/>
      <c r="BG1015" s="11"/>
      <c r="BI1015" s="11"/>
      <c r="BJ1015" s="11"/>
      <c r="BK1015" s="11"/>
      <c r="BL1015" s="11"/>
      <c r="BM1015" s="11"/>
      <c r="BN1015" s="11"/>
      <c r="BO1015" s="11"/>
      <c r="BP1015" s="11"/>
      <c r="BQ1015" s="11"/>
      <c r="BR1015" s="11"/>
      <c r="BS1015" s="11"/>
      <c r="BT1015" s="11"/>
      <c r="BU1015" s="11"/>
      <c r="BV1015" s="11"/>
      <c r="BW1015" s="11"/>
      <c r="BX1015" s="11"/>
      <c r="BY1015" s="11"/>
      <c r="BZ1015" s="11"/>
      <c r="CA1015" s="11"/>
      <c r="CB1015" s="11"/>
      <c r="CC1015" s="11"/>
      <c r="CD1015" s="11"/>
      <c r="CE1015" s="11"/>
      <c r="CF1015" s="11"/>
      <c r="CG1015" s="11"/>
      <c r="CH1015" s="11"/>
      <c r="CI1015" s="11"/>
      <c r="CJ1015" s="11"/>
      <c r="CK1015" s="11"/>
      <c r="CL1015" s="11"/>
      <c r="CM1015" s="11"/>
      <c r="CN1015" s="11"/>
      <c r="CO1015" s="11"/>
      <c r="CP1015" s="11"/>
      <c r="CQ1015" s="11"/>
      <c r="CR1015" s="11"/>
      <c r="CS1015" s="11"/>
      <c r="CT1015" s="11"/>
      <c r="CU1015" s="11"/>
      <c r="CV1015" s="11"/>
      <c r="CW1015" s="11"/>
      <c r="CX1015" s="11"/>
      <c r="CY1015" s="11"/>
      <c r="CZ1015" s="11"/>
      <c r="DA1015" s="11"/>
      <c r="DB1015" s="11"/>
      <c r="DC1015" s="11"/>
      <c r="DD1015" s="11"/>
      <c r="DF1015" s="11">
        <f t="shared" si="51"/>
        <v>17</v>
      </c>
      <c r="DG1015" s="11">
        <f t="shared" si="52"/>
        <v>19</v>
      </c>
      <c r="DH1015" s="20">
        <f t="shared" ca="1" si="53"/>
        <v>0</v>
      </c>
      <c r="DI1015" s="11">
        <v>1</v>
      </c>
    </row>
    <row r="1016" spans="1:113" x14ac:dyDescent="0.25">
      <c r="A1016" s="11" t="s">
        <v>57</v>
      </c>
      <c r="B1016" s="11" t="s">
        <v>56</v>
      </c>
      <c r="C1016" s="11" t="s">
        <v>56</v>
      </c>
      <c r="D1016" s="11" t="s">
        <v>56</v>
      </c>
      <c r="E1016" s="11" t="s">
        <v>56</v>
      </c>
      <c r="F1016" s="11" t="s">
        <v>112</v>
      </c>
      <c r="G1016" s="11" t="s">
        <v>173</v>
      </c>
      <c r="H1016" s="1">
        <v>42291</v>
      </c>
      <c r="I1016" s="11">
        <v>18</v>
      </c>
      <c r="J1016" s="11">
        <v>19</v>
      </c>
      <c r="K1016" s="11"/>
      <c r="L1016" s="11"/>
      <c r="M1016" s="11"/>
      <c r="N1016" s="11"/>
      <c r="O1016" s="11"/>
      <c r="P1016" s="11"/>
      <c r="Q1016" s="11"/>
      <c r="R1016" s="11"/>
      <c r="S1016" s="11"/>
      <c r="T1016" s="11"/>
      <c r="U1016" s="11"/>
      <c r="V1016" s="11"/>
      <c r="W1016" s="11"/>
      <c r="X1016" s="11"/>
      <c r="Y1016" s="11"/>
      <c r="Z1016" s="11"/>
      <c r="AA1016" s="11"/>
      <c r="AB1016" s="11"/>
      <c r="AC1016" s="11"/>
      <c r="AD1016" s="11"/>
      <c r="AE1016" s="11"/>
      <c r="AF1016" s="11"/>
      <c r="AG1016" s="11"/>
      <c r="AH1016" s="11"/>
      <c r="AJ1016" s="11"/>
      <c r="AK1016" s="11"/>
      <c r="AL1016" s="11"/>
      <c r="AM1016" s="11"/>
      <c r="AN1016" s="11"/>
      <c r="AO1016" s="11"/>
      <c r="AP1016" s="11"/>
      <c r="AQ1016" s="11"/>
      <c r="AR1016" s="11"/>
      <c r="AS1016" s="11"/>
      <c r="AT1016" s="11"/>
      <c r="AU1016" s="11"/>
      <c r="AV1016" s="11"/>
      <c r="AW1016" s="11"/>
      <c r="AX1016" s="11"/>
      <c r="AY1016" s="11"/>
      <c r="AZ1016" s="11"/>
      <c r="BA1016" s="11"/>
      <c r="BB1016" s="11"/>
      <c r="BC1016" s="11"/>
      <c r="BD1016" s="11"/>
      <c r="BE1016" s="11"/>
      <c r="BF1016" s="11"/>
      <c r="BG1016" s="11"/>
      <c r="BI1016" s="11"/>
      <c r="BJ1016" s="11"/>
      <c r="BK1016" s="11"/>
      <c r="BL1016" s="11"/>
      <c r="BM1016" s="11"/>
      <c r="BN1016" s="11"/>
      <c r="BO1016" s="11"/>
      <c r="BP1016" s="11"/>
      <c r="BQ1016" s="11"/>
      <c r="BR1016" s="11"/>
      <c r="BS1016" s="11"/>
      <c r="BT1016" s="11"/>
      <c r="BU1016" s="11"/>
      <c r="BV1016" s="11"/>
      <c r="BW1016" s="11"/>
      <c r="BX1016" s="11"/>
      <c r="BY1016" s="11"/>
      <c r="BZ1016" s="11"/>
      <c r="CA1016" s="11"/>
      <c r="CB1016" s="11"/>
      <c r="CC1016" s="11"/>
      <c r="CD1016" s="11"/>
      <c r="CE1016" s="11"/>
      <c r="CF1016" s="11"/>
      <c r="CG1016" s="11"/>
      <c r="CH1016" s="11"/>
      <c r="CI1016" s="11"/>
      <c r="CJ1016" s="11"/>
      <c r="CK1016" s="11"/>
      <c r="CL1016" s="11"/>
      <c r="CM1016" s="11"/>
      <c r="CN1016" s="11"/>
      <c r="CO1016" s="11"/>
      <c r="CP1016" s="11"/>
      <c r="CQ1016" s="11"/>
      <c r="CR1016" s="11"/>
      <c r="CS1016" s="11"/>
      <c r="CT1016" s="11"/>
      <c r="CU1016" s="11"/>
      <c r="CV1016" s="11"/>
      <c r="CW1016" s="11"/>
      <c r="CX1016" s="11"/>
      <c r="CY1016" s="11"/>
      <c r="CZ1016" s="11"/>
      <c r="DA1016" s="11"/>
      <c r="DB1016" s="11"/>
      <c r="DC1016" s="11"/>
      <c r="DD1016" s="11"/>
      <c r="DF1016" s="11">
        <f t="shared" si="51"/>
        <v>18</v>
      </c>
      <c r="DG1016" s="11">
        <f t="shared" si="52"/>
        <v>19</v>
      </c>
      <c r="DH1016" s="20">
        <f t="shared" ca="1" si="53"/>
        <v>0</v>
      </c>
      <c r="DI1016" s="11">
        <v>1</v>
      </c>
    </row>
    <row r="1017" spans="1:113" x14ac:dyDescent="0.25">
      <c r="A1017" s="11" t="s">
        <v>57</v>
      </c>
      <c r="B1017" s="11" t="s">
        <v>56</v>
      </c>
      <c r="C1017" s="11" t="s">
        <v>56</v>
      </c>
      <c r="D1017" s="11" t="s">
        <v>56</v>
      </c>
      <c r="E1017" s="11" t="s">
        <v>56</v>
      </c>
      <c r="F1017" s="11" t="s">
        <v>112</v>
      </c>
      <c r="G1017" s="11" t="s">
        <v>173</v>
      </c>
      <c r="H1017" s="1">
        <v>42292</v>
      </c>
      <c r="I1017" s="11">
        <v>18</v>
      </c>
      <c r="J1017" s="11">
        <v>19</v>
      </c>
      <c r="K1017" s="11"/>
      <c r="L1017" s="11"/>
      <c r="M1017" s="11"/>
      <c r="N1017" s="11"/>
      <c r="O1017" s="11"/>
      <c r="P1017" s="11"/>
      <c r="Q1017" s="11"/>
      <c r="R1017" s="11"/>
      <c r="S1017" s="11"/>
      <c r="T1017" s="11"/>
      <c r="U1017" s="11"/>
      <c r="V1017" s="11"/>
      <c r="W1017" s="11"/>
      <c r="X1017" s="11"/>
      <c r="Y1017" s="11"/>
      <c r="Z1017" s="11"/>
      <c r="AA1017" s="11"/>
      <c r="AB1017" s="11"/>
      <c r="AC1017" s="11"/>
      <c r="AD1017" s="11"/>
      <c r="AE1017" s="11"/>
      <c r="AF1017" s="11"/>
      <c r="AG1017" s="11"/>
      <c r="AH1017" s="11"/>
      <c r="AJ1017" s="11"/>
      <c r="AK1017" s="11"/>
      <c r="AL1017" s="11"/>
      <c r="AM1017" s="11"/>
      <c r="AN1017" s="11"/>
      <c r="AO1017" s="11"/>
      <c r="AP1017" s="11"/>
      <c r="AQ1017" s="11"/>
      <c r="AR1017" s="11"/>
      <c r="AS1017" s="11"/>
      <c r="AT1017" s="11"/>
      <c r="AU1017" s="11"/>
      <c r="AV1017" s="11"/>
      <c r="AW1017" s="11"/>
      <c r="AX1017" s="11"/>
      <c r="AY1017" s="11"/>
      <c r="AZ1017" s="11"/>
      <c r="BA1017" s="11"/>
      <c r="BB1017" s="11"/>
      <c r="BC1017" s="11"/>
      <c r="BD1017" s="11"/>
      <c r="BE1017" s="11"/>
      <c r="BF1017" s="11"/>
      <c r="BG1017" s="11"/>
      <c r="BI1017" s="11"/>
      <c r="BJ1017" s="11"/>
      <c r="BK1017" s="11"/>
      <c r="BL1017" s="11"/>
      <c r="BM1017" s="11"/>
      <c r="BN1017" s="11"/>
      <c r="BO1017" s="11"/>
      <c r="BP1017" s="11"/>
      <c r="BQ1017" s="11"/>
      <c r="BR1017" s="11"/>
      <c r="BS1017" s="11"/>
      <c r="BT1017" s="11"/>
      <c r="BU1017" s="11"/>
      <c r="BV1017" s="11"/>
      <c r="BW1017" s="11"/>
      <c r="BX1017" s="11"/>
      <c r="BY1017" s="11"/>
      <c r="BZ1017" s="11"/>
      <c r="CA1017" s="11"/>
      <c r="CB1017" s="11"/>
      <c r="CC1017" s="11"/>
      <c r="CD1017" s="11"/>
      <c r="CE1017" s="11"/>
      <c r="CF1017" s="11"/>
      <c r="CG1017" s="11"/>
      <c r="CH1017" s="11"/>
      <c r="CI1017" s="11"/>
      <c r="CJ1017" s="11"/>
      <c r="CK1017" s="11"/>
      <c r="CL1017" s="11"/>
      <c r="CM1017" s="11"/>
      <c r="CN1017" s="11"/>
      <c r="CO1017" s="11"/>
      <c r="CP1017" s="11"/>
      <c r="CQ1017" s="11"/>
      <c r="CR1017" s="11"/>
      <c r="CS1017" s="11"/>
      <c r="CT1017" s="11"/>
      <c r="CU1017" s="11"/>
      <c r="CV1017" s="11"/>
      <c r="CW1017" s="11"/>
      <c r="CX1017" s="11"/>
      <c r="CY1017" s="11"/>
      <c r="CZ1017" s="11"/>
      <c r="DA1017" s="11"/>
      <c r="DB1017" s="11"/>
      <c r="DC1017" s="11"/>
      <c r="DD1017" s="11"/>
      <c r="DF1017" s="11">
        <f t="shared" si="51"/>
        <v>18</v>
      </c>
      <c r="DG1017" s="11">
        <f t="shared" si="52"/>
        <v>19</v>
      </c>
      <c r="DH1017" s="20">
        <f t="shared" ca="1" si="53"/>
        <v>0</v>
      </c>
      <c r="DI1017" s="11">
        <v>1</v>
      </c>
    </row>
    <row r="1018" spans="1:113" x14ac:dyDescent="0.25">
      <c r="A1018" s="11" t="s">
        <v>57</v>
      </c>
      <c r="B1018" s="11" t="s">
        <v>56</v>
      </c>
      <c r="C1018" s="11" t="s">
        <v>56</v>
      </c>
      <c r="D1018" s="11" t="s">
        <v>56</v>
      </c>
      <c r="E1018" s="11" t="s">
        <v>56</v>
      </c>
      <c r="F1018" s="11" t="s">
        <v>112</v>
      </c>
      <c r="G1018" s="11" t="s">
        <v>173</v>
      </c>
      <c r="H1018" s="1">
        <v>42292</v>
      </c>
      <c r="I1018" s="11">
        <v>19</v>
      </c>
      <c r="J1018" s="11">
        <v>19</v>
      </c>
      <c r="K1018" s="11">
        <v>10225.540000000001</v>
      </c>
      <c r="L1018" s="11">
        <v>10099.280000000001</v>
      </c>
      <c r="M1018" s="11">
        <v>10142.36</v>
      </c>
      <c r="N1018" s="11">
        <v>10197.959999999999</v>
      </c>
      <c r="O1018" s="11">
        <v>11183.74</v>
      </c>
      <c r="P1018" s="11">
        <v>12257.12</v>
      </c>
      <c r="Q1018" s="11">
        <v>13475.7</v>
      </c>
      <c r="R1018" s="11">
        <v>13968.22</v>
      </c>
      <c r="S1018" s="11">
        <v>14119.56</v>
      </c>
      <c r="T1018" s="11">
        <v>14259.14</v>
      </c>
      <c r="U1018" s="11">
        <v>15214.94</v>
      </c>
      <c r="V1018" s="11">
        <v>15647.34</v>
      </c>
      <c r="W1018" s="11">
        <v>16593.099999999999</v>
      </c>
      <c r="X1018" s="11">
        <v>16607.5</v>
      </c>
      <c r="Y1018" s="11">
        <v>16528.34</v>
      </c>
      <c r="Z1018" s="11">
        <v>16064.5</v>
      </c>
      <c r="AA1018" s="11">
        <v>16440.18</v>
      </c>
      <c r="AB1018" s="11">
        <v>15635.1</v>
      </c>
      <c r="AC1018" s="11">
        <v>12630.5</v>
      </c>
      <c r="AD1018" s="11">
        <v>15332.74</v>
      </c>
      <c r="AE1018" s="11">
        <v>15421.5</v>
      </c>
      <c r="AF1018" s="11">
        <v>13209.38</v>
      </c>
      <c r="AG1018" s="11">
        <v>11011.96</v>
      </c>
      <c r="AH1018" s="11">
        <v>9881.5400000000009</v>
      </c>
      <c r="AI1018" s="37">
        <v>12630.5</v>
      </c>
      <c r="AJ1018" s="11">
        <v>10321.44</v>
      </c>
      <c r="AK1018" s="11">
        <v>10066.040000000001</v>
      </c>
      <c r="AL1018" s="11">
        <v>10032.5</v>
      </c>
      <c r="AM1018" s="11">
        <v>10001.09</v>
      </c>
      <c r="AN1018" s="11">
        <v>10896.61</v>
      </c>
      <c r="AO1018" s="11">
        <v>12035.44</v>
      </c>
      <c r="AP1018" s="11">
        <v>13453.6</v>
      </c>
      <c r="AQ1018" s="11">
        <v>13919.8</v>
      </c>
      <c r="AR1018" s="11">
        <v>14243.52</v>
      </c>
      <c r="AS1018" s="11">
        <v>14390.42</v>
      </c>
      <c r="AT1018" s="11">
        <v>15452.54</v>
      </c>
      <c r="AU1018" s="11">
        <v>15919.75</v>
      </c>
      <c r="AV1018" s="11">
        <v>16800.599999999999</v>
      </c>
      <c r="AW1018" s="11">
        <v>16856.169999999998</v>
      </c>
      <c r="AX1018" s="11">
        <v>16804.349999999999</v>
      </c>
      <c r="AY1018" s="11">
        <v>16582.759999999998</v>
      </c>
      <c r="AZ1018" s="11">
        <v>17201.21</v>
      </c>
      <c r="BA1018" s="11">
        <v>16611.490000000002</v>
      </c>
      <c r="BB1018" s="11">
        <v>17670.16</v>
      </c>
      <c r="BC1018" s="11">
        <v>15796.89</v>
      </c>
      <c r="BD1018" s="11">
        <v>15248.76</v>
      </c>
      <c r="BE1018" s="11">
        <v>13042.63</v>
      </c>
      <c r="BF1018" s="11">
        <v>10809.99</v>
      </c>
      <c r="BG1018" s="11">
        <v>9656.268</v>
      </c>
      <c r="BH1018" s="37">
        <v>17670.16</v>
      </c>
      <c r="BI1018" s="11">
        <v>75.419079999999994</v>
      </c>
      <c r="BJ1018" s="11">
        <v>75.145079999999993</v>
      </c>
      <c r="BK1018" s="11">
        <v>74.851230000000001</v>
      </c>
      <c r="BL1018" s="11">
        <v>74.468770000000006</v>
      </c>
      <c r="BM1018" s="11">
        <v>74.283690000000007</v>
      </c>
      <c r="BN1018" s="11">
        <v>73.438770000000005</v>
      </c>
      <c r="BO1018" s="11">
        <v>72.920150000000007</v>
      </c>
      <c r="BP1018" s="11">
        <v>73.195849999999993</v>
      </c>
      <c r="BQ1018" s="11">
        <v>74.232929999999996</v>
      </c>
      <c r="BR1018" s="11">
        <v>76.249229999999997</v>
      </c>
      <c r="BS1018" s="11">
        <v>78.036919999999995</v>
      </c>
      <c r="BT1018" s="11">
        <v>79.820149999999998</v>
      </c>
      <c r="BU1018" s="11">
        <v>81.557540000000003</v>
      </c>
      <c r="BV1018" s="11">
        <v>81.678309999999996</v>
      </c>
      <c r="BW1018" s="11">
        <v>82.09</v>
      </c>
      <c r="BX1018" s="11">
        <v>82.754769999999994</v>
      </c>
      <c r="BY1018" s="11">
        <v>82.617689999999996</v>
      </c>
      <c r="BZ1018" s="11">
        <v>79.037689999999998</v>
      </c>
      <c r="CA1018" s="11">
        <v>76.963999999999999</v>
      </c>
      <c r="CB1018" s="11">
        <v>74.170919999999995</v>
      </c>
      <c r="CC1018" s="11">
        <v>72.728309999999993</v>
      </c>
      <c r="CD1018" s="11">
        <v>73.373080000000002</v>
      </c>
      <c r="CE1018" s="11">
        <v>73.338459999999998</v>
      </c>
      <c r="CF1018" s="11">
        <v>72.39631</v>
      </c>
      <c r="CG1018" s="11">
        <v>13487.29</v>
      </c>
      <c r="CH1018" s="11">
        <v>12038.15</v>
      </c>
      <c r="CI1018" s="11">
        <v>10683.93</v>
      </c>
      <c r="CJ1018" s="11">
        <v>9153.9680000000008</v>
      </c>
      <c r="CK1018" s="11">
        <v>6623.3959999999997</v>
      </c>
      <c r="CL1018" s="11">
        <v>4738.5110000000004</v>
      </c>
      <c r="CM1018" s="11">
        <v>3537.55</v>
      </c>
      <c r="CN1018" s="11">
        <v>3373.069</v>
      </c>
      <c r="CO1018" s="11">
        <v>5353.4669999999996</v>
      </c>
      <c r="CP1018" s="11">
        <v>7691.3310000000001</v>
      </c>
      <c r="CQ1018" s="11">
        <v>10910.81</v>
      </c>
      <c r="CR1018" s="11">
        <v>12631.94</v>
      </c>
      <c r="CS1018" s="11">
        <v>14849.09</v>
      </c>
      <c r="CT1018" s="11">
        <v>16561.5</v>
      </c>
      <c r="CU1018" s="11">
        <v>19808.75</v>
      </c>
      <c r="CV1018" s="11">
        <v>25416.37</v>
      </c>
      <c r="CW1018" s="11">
        <v>29571.32</v>
      </c>
      <c r="CX1018" s="11">
        <v>30404.76</v>
      </c>
      <c r="CY1018" s="11">
        <v>29499.11</v>
      </c>
      <c r="CZ1018" s="11">
        <v>20076.93</v>
      </c>
      <c r="DA1018" s="11">
        <v>19271.97</v>
      </c>
      <c r="DB1018" s="11">
        <v>18678.04</v>
      </c>
      <c r="DC1018" s="11">
        <v>16939.419999999998</v>
      </c>
      <c r="DD1018" s="11">
        <v>16095.37</v>
      </c>
      <c r="DE1018" s="37">
        <v>29499.11</v>
      </c>
      <c r="DF1018" s="11">
        <f t="shared" si="51"/>
        <v>19</v>
      </c>
      <c r="DG1018" s="11">
        <f t="shared" si="52"/>
        <v>19</v>
      </c>
      <c r="DH1018" s="20">
        <f t="shared" ca="1" si="53"/>
        <v>5039.66</v>
      </c>
      <c r="DI1018" s="11">
        <v>0</v>
      </c>
    </row>
    <row r="1019" spans="1:113" x14ac:dyDescent="0.25">
      <c r="A1019" s="11" t="s">
        <v>57</v>
      </c>
      <c r="B1019" s="11" t="s">
        <v>56</v>
      </c>
      <c r="C1019" s="11" t="s">
        <v>56</v>
      </c>
      <c r="D1019" s="11" t="s">
        <v>56</v>
      </c>
      <c r="E1019" s="11" t="s">
        <v>56</v>
      </c>
      <c r="F1019" s="11" t="s">
        <v>112</v>
      </c>
      <c r="G1019" s="11" t="s">
        <v>173</v>
      </c>
      <c r="H1019" s="1">
        <v>42293</v>
      </c>
      <c r="I1019" s="11">
        <v>19</v>
      </c>
      <c r="J1019" s="11">
        <v>19</v>
      </c>
      <c r="K1019" s="11"/>
      <c r="L1019" s="11"/>
      <c r="M1019" s="11"/>
      <c r="N1019" s="11"/>
      <c r="O1019" s="11"/>
      <c r="P1019" s="11"/>
      <c r="Q1019" s="11"/>
      <c r="R1019" s="11"/>
      <c r="S1019" s="11"/>
      <c r="T1019" s="11"/>
      <c r="U1019" s="11"/>
      <c r="V1019" s="11"/>
      <c r="W1019" s="11"/>
      <c r="X1019" s="11"/>
      <c r="Y1019" s="11"/>
      <c r="Z1019" s="11"/>
      <c r="AA1019" s="11"/>
      <c r="AB1019" s="11"/>
      <c r="AC1019" s="11"/>
      <c r="AD1019" s="11"/>
      <c r="AE1019" s="11"/>
      <c r="AF1019" s="11"/>
      <c r="AG1019" s="11"/>
      <c r="AH1019" s="11"/>
      <c r="AJ1019" s="11"/>
      <c r="AK1019" s="11"/>
      <c r="AL1019" s="11"/>
      <c r="AM1019" s="11"/>
      <c r="AN1019" s="11"/>
      <c r="AO1019" s="11"/>
      <c r="AP1019" s="11"/>
      <c r="AQ1019" s="11"/>
      <c r="AR1019" s="11"/>
      <c r="AS1019" s="11"/>
      <c r="AT1019" s="11"/>
      <c r="AU1019" s="11"/>
      <c r="AV1019" s="11"/>
      <c r="AW1019" s="11"/>
      <c r="AX1019" s="11"/>
      <c r="AY1019" s="11"/>
      <c r="AZ1019" s="11"/>
      <c r="BA1019" s="11"/>
      <c r="BB1019" s="11"/>
      <c r="BC1019" s="11"/>
      <c r="BD1019" s="11"/>
      <c r="BE1019" s="11"/>
      <c r="BF1019" s="11"/>
      <c r="BG1019" s="11"/>
      <c r="BI1019" s="11"/>
      <c r="BJ1019" s="11"/>
      <c r="BK1019" s="11"/>
      <c r="BL1019" s="11"/>
      <c r="BM1019" s="11"/>
      <c r="BN1019" s="11"/>
      <c r="BO1019" s="11"/>
      <c r="BP1019" s="11"/>
      <c r="BQ1019" s="11"/>
      <c r="BR1019" s="11"/>
      <c r="BS1019" s="11"/>
      <c r="BT1019" s="11"/>
      <c r="BU1019" s="11"/>
      <c r="BV1019" s="11"/>
      <c r="BW1019" s="11"/>
      <c r="BX1019" s="11"/>
      <c r="BY1019" s="11"/>
      <c r="BZ1019" s="11"/>
      <c r="CA1019" s="11"/>
      <c r="CB1019" s="11"/>
      <c r="CC1019" s="11"/>
      <c r="CD1019" s="11"/>
      <c r="CE1019" s="11"/>
      <c r="CF1019" s="11"/>
      <c r="CG1019" s="11"/>
      <c r="CH1019" s="11"/>
      <c r="CI1019" s="11"/>
      <c r="CJ1019" s="11"/>
      <c r="CK1019" s="11"/>
      <c r="CL1019" s="11"/>
      <c r="CM1019" s="11"/>
      <c r="CN1019" s="11"/>
      <c r="CO1019" s="11"/>
      <c r="CP1019" s="11"/>
      <c r="CQ1019" s="11"/>
      <c r="CR1019" s="11"/>
      <c r="CS1019" s="11"/>
      <c r="CT1019" s="11"/>
      <c r="CU1019" s="11"/>
      <c r="CV1019" s="11"/>
      <c r="CW1019" s="11"/>
      <c r="CX1019" s="11"/>
      <c r="CY1019" s="11"/>
      <c r="CZ1019" s="11"/>
      <c r="DA1019" s="11"/>
      <c r="DB1019" s="11"/>
      <c r="DC1019" s="11"/>
      <c r="DD1019" s="11"/>
      <c r="DF1019" s="11">
        <f t="shared" si="51"/>
        <v>19</v>
      </c>
      <c r="DG1019" s="11">
        <f t="shared" si="52"/>
        <v>19</v>
      </c>
      <c r="DH1019" s="20">
        <f t="shared" ca="1" si="53"/>
        <v>0</v>
      </c>
      <c r="DI1019" s="11">
        <v>1</v>
      </c>
    </row>
    <row r="1020" spans="1:113" x14ac:dyDescent="0.25">
      <c r="A1020" s="11" t="s">
        <v>57</v>
      </c>
      <c r="B1020" s="11" t="s">
        <v>56</v>
      </c>
      <c r="C1020" s="11" t="s">
        <v>56</v>
      </c>
      <c r="D1020" s="11" t="s">
        <v>56</v>
      </c>
      <c r="E1020" s="11" t="s">
        <v>56</v>
      </c>
      <c r="F1020" s="11" t="s">
        <v>112</v>
      </c>
      <c r="G1020" s="11" t="s">
        <v>173</v>
      </c>
      <c r="H1020" s="1">
        <v>42303</v>
      </c>
      <c r="I1020" s="11">
        <v>19</v>
      </c>
      <c r="J1020" s="11">
        <v>19</v>
      </c>
      <c r="K1020" s="11"/>
      <c r="L1020" s="11"/>
      <c r="M1020" s="11"/>
      <c r="N1020" s="11"/>
      <c r="O1020" s="11"/>
      <c r="P1020" s="11"/>
      <c r="Q1020" s="11"/>
      <c r="R1020" s="11"/>
      <c r="S1020" s="11"/>
      <c r="T1020" s="11"/>
      <c r="U1020" s="11"/>
      <c r="V1020" s="11"/>
      <c r="W1020" s="11"/>
      <c r="X1020" s="11"/>
      <c r="Y1020" s="11"/>
      <c r="Z1020" s="11"/>
      <c r="AA1020" s="11"/>
      <c r="AB1020" s="11"/>
      <c r="AC1020" s="11"/>
      <c r="AD1020" s="11"/>
      <c r="AE1020" s="11"/>
      <c r="AF1020" s="11"/>
      <c r="AG1020" s="11"/>
      <c r="AH1020" s="11"/>
      <c r="AJ1020" s="11"/>
      <c r="AK1020" s="11"/>
      <c r="AL1020" s="11"/>
      <c r="AM1020" s="11"/>
      <c r="AN1020" s="11"/>
      <c r="AO1020" s="11"/>
      <c r="AP1020" s="11"/>
      <c r="AQ1020" s="11"/>
      <c r="AR1020" s="11"/>
      <c r="AS1020" s="11"/>
      <c r="AT1020" s="11"/>
      <c r="AU1020" s="11"/>
      <c r="AV1020" s="11"/>
      <c r="AW1020" s="11"/>
      <c r="AX1020" s="11"/>
      <c r="AY1020" s="11"/>
      <c r="AZ1020" s="11"/>
      <c r="BA1020" s="11"/>
      <c r="BB1020" s="11"/>
      <c r="BC1020" s="11"/>
      <c r="BD1020" s="11"/>
      <c r="BE1020" s="11"/>
      <c r="BF1020" s="11"/>
      <c r="BG1020" s="11"/>
      <c r="BI1020" s="11"/>
      <c r="BJ1020" s="11"/>
      <c r="BK1020" s="11"/>
      <c r="BL1020" s="11"/>
      <c r="BM1020" s="11"/>
      <c r="BN1020" s="11"/>
      <c r="BO1020" s="11"/>
      <c r="BP1020" s="11"/>
      <c r="BQ1020" s="11"/>
      <c r="BR1020" s="11"/>
      <c r="BS1020" s="11"/>
      <c r="BT1020" s="11"/>
      <c r="BU1020" s="11"/>
      <c r="BV1020" s="11"/>
      <c r="BW1020" s="11"/>
      <c r="BX1020" s="11"/>
      <c r="BY1020" s="11"/>
      <c r="BZ1020" s="11"/>
      <c r="CA1020" s="11"/>
      <c r="CB1020" s="11"/>
      <c r="CC1020" s="11"/>
      <c r="CD1020" s="11"/>
      <c r="CE1020" s="11"/>
      <c r="CF1020" s="11"/>
      <c r="CG1020" s="11"/>
      <c r="CH1020" s="11"/>
      <c r="CI1020" s="11"/>
      <c r="CJ1020" s="11"/>
      <c r="CK1020" s="11"/>
      <c r="CL1020" s="11"/>
      <c r="CM1020" s="11"/>
      <c r="CN1020" s="11"/>
      <c r="CO1020" s="11"/>
      <c r="CP1020" s="11"/>
      <c r="CQ1020" s="11"/>
      <c r="CR1020" s="11"/>
      <c r="CS1020" s="11"/>
      <c r="CT1020" s="11"/>
      <c r="CU1020" s="11"/>
      <c r="CV1020" s="11"/>
      <c r="CW1020" s="11"/>
      <c r="CX1020" s="11"/>
      <c r="CY1020" s="11"/>
      <c r="CZ1020" s="11"/>
      <c r="DA1020" s="11"/>
      <c r="DB1020" s="11"/>
      <c r="DC1020" s="11"/>
      <c r="DD1020" s="11"/>
      <c r="DF1020" s="11">
        <f t="shared" si="51"/>
        <v>19</v>
      </c>
      <c r="DG1020" s="11">
        <f t="shared" si="52"/>
        <v>19</v>
      </c>
      <c r="DH1020" s="20">
        <f t="shared" ca="1" si="53"/>
        <v>0</v>
      </c>
      <c r="DI1020" s="11">
        <v>1</v>
      </c>
    </row>
    <row r="1021" spans="1:113" x14ac:dyDescent="0.25">
      <c r="A1021" s="11" t="s">
        <v>57</v>
      </c>
      <c r="B1021" s="11" t="s">
        <v>56</v>
      </c>
      <c r="C1021" s="11" t="s">
        <v>56</v>
      </c>
      <c r="D1021" s="11" t="s">
        <v>56</v>
      </c>
      <c r="E1021" s="11" t="s">
        <v>56</v>
      </c>
      <c r="F1021" s="11" t="s">
        <v>112</v>
      </c>
      <c r="G1021" s="11" t="s">
        <v>173</v>
      </c>
      <c r="H1021" s="1">
        <v>42304</v>
      </c>
      <c r="I1021" s="11">
        <v>19</v>
      </c>
      <c r="J1021" s="11">
        <v>19</v>
      </c>
      <c r="K1021" s="11"/>
      <c r="L1021" s="11"/>
      <c r="M1021" s="11"/>
      <c r="N1021" s="11"/>
      <c r="O1021" s="11"/>
      <c r="P1021" s="11"/>
      <c r="Q1021" s="11"/>
      <c r="R1021" s="11"/>
      <c r="S1021" s="11"/>
      <c r="T1021" s="11"/>
      <c r="U1021" s="11"/>
      <c r="V1021" s="11"/>
      <c r="W1021" s="11"/>
      <c r="X1021" s="11"/>
      <c r="Y1021" s="11"/>
      <c r="Z1021" s="11"/>
      <c r="AA1021" s="11"/>
      <c r="AB1021" s="11"/>
      <c r="AC1021" s="11"/>
      <c r="AD1021" s="11"/>
      <c r="AE1021" s="11"/>
      <c r="AF1021" s="11"/>
      <c r="AG1021" s="11"/>
      <c r="AH1021" s="11"/>
      <c r="AJ1021" s="11"/>
      <c r="AK1021" s="11"/>
      <c r="AL1021" s="11"/>
      <c r="AM1021" s="11"/>
      <c r="AN1021" s="11"/>
      <c r="AO1021" s="11"/>
      <c r="AP1021" s="11"/>
      <c r="AQ1021" s="11"/>
      <c r="AR1021" s="11"/>
      <c r="AS1021" s="11"/>
      <c r="AT1021" s="11"/>
      <c r="AU1021" s="11"/>
      <c r="AV1021" s="11"/>
      <c r="AW1021" s="11"/>
      <c r="AX1021" s="11"/>
      <c r="AY1021" s="11"/>
      <c r="AZ1021" s="11"/>
      <c r="BA1021" s="11"/>
      <c r="BB1021" s="11"/>
      <c r="BC1021" s="11"/>
      <c r="BD1021" s="11"/>
      <c r="BE1021" s="11"/>
      <c r="BF1021" s="11"/>
      <c r="BG1021" s="11"/>
      <c r="BI1021" s="11"/>
      <c r="BJ1021" s="11"/>
      <c r="BK1021" s="11"/>
      <c r="BL1021" s="11"/>
      <c r="BM1021" s="11"/>
      <c r="BN1021" s="11"/>
      <c r="BO1021" s="11"/>
      <c r="BP1021" s="11"/>
      <c r="BQ1021" s="11"/>
      <c r="BR1021" s="11"/>
      <c r="BS1021" s="11"/>
      <c r="BT1021" s="11"/>
      <c r="BU1021" s="11"/>
      <c r="BV1021" s="11"/>
      <c r="BW1021" s="11"/>
      <c r="BX1021" s="11"/>
      <c r="BY1021" s="11"/>
      <c r="BZ1021" s="11"/>
      <c r="CA1021" s="11"/>
      <c r="CB1021" s="11"/>
      <c r="CC1021" s="11"/>
      <c r="CD1021" s="11"/>
      <c r="CE1021" s="11"/>
      <c r="CF1021" s="11"/>
      <c r="CG1021" s="11"/>
      <c r="CH1021" s="11"/>
      <c r="CI1021" s="11"/>
      <c r="CJ1021" s="11"/>
      <c r="CK1021" s="11"/>
      <c r="CL1021" s="11"/>
      <c r="CM1021" s="11"/>
      <c r="CN1021" s="11"/>
      <c r="CO1021" s="11"/>
      <c r="CP1021" s="11"/>
      <c r="CQ1021" s="11"/>
      <c r="CR1021" s="11"/>
      <c r="CS1021" s="11"/>
      <c r="CT1021" s="11"/>
      <c r="CU1021" s="11"/>
      <c r="CV1021" s="11"/>
      <c r="CW1021" s="11"/>
      <c r="CX1021" s="11"/>
      <c r="CY1021" s="11"/>
      <c r="CZ1021" s="11"/>
      <c r="DA1021" s="11"/>
      <c r="DB1021" s="11"/>
      <c r="DC1021" s="11"/>
      <c r="DD1021" s="11"/>
      <c r="DF1021" s="11">
        <f t="shared" si="51"/>
        <v>19</v>
      </c>
      <c r="DG1021" s="11">
        <f t="shared" si="52"/>
        <v>19</v>
      </c>
      <c r="DH1021" s="20">
        <f t="shared" ca="1" si="53"/>
        <v>0</v>
      </c>
      <c r="DI1021" s="11">
        <v>1</v>
      </c>
    </row>
    <row r="1022" spans="1:113" x14ac:dyDescent="0.25">
      <c r="A1022" s="11" t="s">
        <v>57</v>
      </c>
      <c r="B1022" s="11" t="s">
        <v>56</v>
      </c>
      <c r="C1022" s="11" t="s">
        <v>56</v>
      </c>
      <c r="D1022" s="11" t="s">
        <v>56</v>
      </c>
      <c r="E1022" s="11" t="s">
        <v>56</v>
      </c>
      <c r="F1022" s="11" t="s">
        <v>112</v>
      </c>
      <c r="G1022" s="11" t="s">
        <v>173</v>
      </c>
      <c r="H1022" s="1">
        <v>42305</v>
      </c>
      <c r="I1022" s="11">
        <v>19</v>
      </c>
      <c r="J1022" s="11">
        <v>19</v>
      </c>
      <c r="K1022" s="11"/>
      <c r="L1022" s="11"/>
      <c r="M1022" s="11"/>
      <c r="N1022" s="11"/>
      <c r="O1022" s="11"/>
      <c r="P1022" s="11"/>
      <c r="Q1022" s="11"/>
      <c r="R1022" s="11"/>
      <c r="S1022" s="11"/>
      <c r="T1022" s="11"/>
      <c r="U1022" s="11"/>
      <c r="V1022" s="11"/>
      <c r="W1022" s="11"/>
      <c r="X1022" s="11"/>
      <c r="Y1022" s="11"/>
      <c r="Z1022" s="11"/>
      <c r="AA1022" s="11"/>
      <c r="AB1022" s="11"/>
      <c r="AC1022" s="11"/>
      <c r="AD1022" s="11"/>
      <c r="AE1022" s="11"/>
      <c r="AF1022" s="11"/>
      <c r="AG1022" s="11"/>
      <c r="AH1022" s="11"/>
      <c r="AJ1022" s="11"/>
      <c r="AK1022" s="11"/>
      <c r="AL1022" s="11"/>
      <c r="AM1022" s="11"/>
      <c r="AN1022" s="11"/>
      <c r="AO1022" s="11"/>
      <c r="AP1022" s="11"/>
      <c r="AQ1022" s="11"/>
      <c r="AR1022" s="11"/>
      <c r="AS1022" s="11"/>
      <c r="AT1022" s="11"/>
      <c r="AU1022" s="11"/>
      <c r="AV1022" s="11"/>
      <c r="AW1022" s="11"/>
      <c r="AX1022" s="11"/>
      <c r="AY1022" s="11"/>
      <c r="AZ1022" s="11"/>
      <c r="BA1022" s="11"/>
      <c r="BB1022" s="11"/>
      <c r="BC1022" s="11"/>
      <c r="BD1022" s="11"/>
      <c r="BE1022" s="11"/>
      <c r="BF1022" s="11"/>
      <c r="BG1022" s="11"/>
      <c r="BI1022" s="11"/>
      <c r="BJ1022" s="11"/>
      <c r="BK1022" s="11"/>
      <c r="BL1022" s="11"/>
      <c r="BM1022" s="11"/>
      <c r="BN1022" s="11"/>
      <c r="BO1022" s="11"/>
      <c r="BP1022" s="11"/>
      <c r="BQ1022" s="11"/>
      <c r="BR1022" s="11"/>
      <c r="BS1022" s="11"/>
      <c r="BT1022" s="11"/>
      <c r="BU1022" s="11"/>
      <c r="BV1022" s="11"/>
      <c r="BW1022" s="11"/>
      <c r="BX1022" s="11"/>
      <c r="BY1022" s="11"/>
      <c r="BZ1022" s="11"/>
      <c r="CA1022" s="11"/>
      <c r="CB1022" s="11"/>
      <c r="CC1022" s="11"/>
      <c r="CD1022" s="11"/>
      <c r="CE1022" s="11"/>
      <c r="CF1022" s="11"/>
      <c r="CG1022" s="11"/>
      <c r="CH1022" s="11"/>
      <c r="CI1022" s="11"/>
      <c r="CJ1022" s="11"/>
      <c r="CK1022" s="11"/>
      <c r="CL1022" s="11"/>
      <c r="CM1022" s="11"/>
      <c r="CN1022" s="11"/>
      <c r="CO1022" s="11"/>
      <c r="CP1022" s="11"/>
      <c r="CQ1022" s="11"/>
      <c r="CR1022" s="11"/>
      <c r="CS1022" s="11"/>
      <c r="CT1022" s="11"/>
      <c r="CU1022" s="11"/>
      <c r="CV1022" s="11"/>
      <c r="CW1022" s="11"/>
      <c r="CX1022" s="11"/>
      <c r="CY1022" s="11"/>
      <c r="CZ1022" s="11"/>
      <c r="DA1022" s="11"/>
      <c r="DB1022" s="11"/>
      <c r="DC1022" s="11"/>
      <c r="DD1022" s="11"/>
      <c r="DF1022" s="11">
        <f t="shared" si="51"/>
        <v>19</v>
      </c>
      <c r="DG1022" s="11">
        <f t="shared" si="52"/>
        <v>19</v>
      </c>
      <c r="DH1022" s="20">
        <f t="shared" ca="1" si="53"/>
        <v>0</v>
      </c>
      <c r="DI1022" s="11">
        <v>1</v>
      </c>
    </row>
    <row r="1023" spans="1:113" x14ac:dyDescent="0.25">
      <c r="A1023" s="11" t="s">
        <v>57</v>
      </c>
      <c r="B1023" s="11" t="s">
        <v>56</v>
      </c>
      <c r="C1023" s="11" t="s">
        <v>56</v>
      </c>
      <c r="D1023" s="11" t="s">
        <v>56</v>
      </c>
      <c r="E1023" s="11" t="s">
        <v>56</v>
      </c>
      <c r="F1023" s="11" t="s">
        <v>112</v>
      </c>
      <c r="G1023" s="11" t="s">
        <v>173</v>
      </c>
      <c r="H1023" s="1">
        <v>42306</v>
      </c>
      <c r="I1023" s="11">
        <v>19</v>
      </c>
      <c r="J1023" s="11">
        <v>19</v>
      </c>
      <c r="K1023" s="11"/>
      <c r="L1023" s="11"/>
      <c r="M1023" s="11"/>
      <c r="N1023" s="11"/>
      <c r="O1023" s="11"/>
      <c r="P1023" s="11"/>
      <c r="Q1023" s="11"/>
      <c r="R1023" s="11"/>
      <c r="S1023" s="11"/>
      <c r="T1023" s="11"/>
      <c r="U1023" s="11"/>
      <c r="V1023" s="11"/>
      <c r="W1023" s="11"/>
      <c r="X1023" s="11"/>
      <c r="Y1023" s="11"/>
      <c r="Z1023" s="11"/>
      <c r="AA1023" s="11"/>
      <c r="AB1023" s="11"/>
      <c r="AC1023" s="11"/>
      <c r="AD1023" s="11"/>
      <c r="AE1023" s="11"/>
      <c r="AF1023" s="11"/>
      <c r="AG1023" s="11"/>
      <c r="AH1023" s="11"/>
      <c r="AJ1023" s="11"/>
      <c r="AK1023" s="11"/>
      <c r="AL1023" s="11"/>
      <c r="AM1023" s="11"/>
      <c r="AN1023" s="11"/>
      <c r="AO1023" s="11"/>
      <c r="AP1023" s="11"/>
      <c r="AQ1023" s="11"/>
      <c r="AR1023" s="11"/>
      <c r="AS1023" s="11"/>
      <c r="AT1023" s="11"/>
      <c r="AU1023" s="11"/>
      <c r="AV1023" s="11"/>
      <c r="AW1023" s="11"/>
      <c r="AX1023" s="11"/>
      <c r="AY1023" s="11"/>
      <c r="AZ1023" s="11"/>
      <c r="BA1023" s="11"/>
      <c r="BB1023" s="11"/>
      <c r="BC1023" s="11"/>
      <c r="BD1023" s="11"/>
      <c r="BE1023" s="11"/>
      <c r="BF1023" s="11"/>
      <c r="BG1023" s="11"/>
      <c r="BI1023" s="11"/>
      <c r="BJ1023" s="11"/>
      <c r="BK1023" s="11"/>
      <c r="BL1023" s="11"/>
      <c r="BM1023" s="11"/>
      <c r="BN1023" s="11"/>
      <c r="BO1023" s="11"/>
      <c r="BP1023" s="11"/>
      <c r="BQ1023" s="11"/>
      <c r="BR1023" s="11"/>
      <c r="BS1023" s="11"/>
      <c r="BT1023" s="11"/>
      <c r="BU1023" s="11"/>
      <c r="BV1023" s="11"/>
      <c r="BW1023" s="11"/>
      <c r="BX1023" s="11"/>
      <c r="BY1023" s="11"/>
      <c r="BZ1023" s="11"/>
      <c r="CA1023" s="11"/>
      <c r="CB1023" s="11"/>
      <c r="CC1023" s="11"/>
      <c r="CD1023" s="11"/>
      <c r="CE1023" s="11"/>
      <c r="CF1023" s="11"/>
      <c r="CG1023" s="11"/>
      <c r="CH1023" s="11"/>
      <c r="CI1023" s="11"/>
      <c r="CJ1023" s="11"/>
      <c r="CK1023" s="11"/>
      <c r="CL1023" s="11"/>
      <c r="CM1023" s="11"/>
      <c r="CN1023" s="11"/>
      <c r="CO1023" s="11"/>
      <c r="CP1023" s="11"/>
      <c r="CQ1023" s="11"/>
      <c r="CR1023" s="11"/>
      <c r="CS1023" s="11"/>
      <c r="CT1023" s="11"/>
      <c r="CU1023" s="11"/>
      <c r="CV1023" s="11"/>
      <c r="CW1023" s="11"/>
      <c r="CX1023" s="11"/>
      <c r="CY1023" s="11"/>
      <c r="CZ1023" s="11"/>
      <c r="DA1023" s="11"/>
      <c r="DB1023" s="11"/>
      <c r="DC1023" s="11"/>
      <c r="DD1023" s="11"/>
      <c r="DF1023" s="11">
        <f t="shared" si="51"/>
        <v>19</v>
      </c>
      <c r="DG1023" s="11">
        <f t="shared" si="52"/>
        <v>19</v>
      </c>
      <c r="DH1023" s="20">
        <f t="shared" ca="1" si="53"/>
        <v>0</v>
      </c>
      <c r="DI1023" s="11">
        <v>1</v>
      </c>
    </row>
    <row r="1024" spans="1:113" x14ac:dyDescent="0.25">
      <c r="A1024" s="11" t="s">
        <v>57</v>
      </c>
      <c r="B1024" s="11" t="s">
        <v>56</v>
      </c>
      <c r="C1024" s="11" t="s">
        <v>56</v>
      </c>
      <c r="D1024" s="11" t="s">
        <v>56</v>
      </c>
      <c r="E1024" s="11" t="s">
        <v>56</v>
      </c>
      <c r="F1024" s="11" t="s">
        <v>112</v>
      </c>
      <c r="G1024" s="11" t="s">
        <v>173</v>
      </c>
      <c r="H1024" s="1">
        <v>42307</v>
      </c>
      <c r="I1024" s="11">
        <v>19</v>
      </c>
      <c r="J1024" s="11">
        <v>19</v>
      </c>
      <c r="K1024" s="11"/>
      <c r="L1024" s="11"/>
      <c r="M1024" s="11"/>
      <c r="N1024" s="11"/>
      <c r="O1024" s="11"/>
      <c r="P1024" s="11"/>
      <c r="Q1024" s="11"/>
      <c r="R1024" s="11"/>
      <c r="S1024" s="11"/>
      <c r="T1024" s="11"/>
      <c r="U1024" s="11"/>
      <c r="V1024" s="11"/>
      <c r="W1024" s="11"/>
      <c r="X1024" s="11"/>
      <c r="Y1024" s="11"/>
      <c r="Z1024" s="11"/>
      <c r="AA1024" s="11"/>
      <c r="AB1024" s="11"/>
      <c r="AC1024" s="11"/>
      <c r="AD1024" s="11"/>
      <c r="AE1024" s="11"/>
      <c r="AF1024" s="11"/>
      <c r="AG1024" s="11"/>
      <c r="AH1024" s="11"/>
      <c r="AJ1024" s="11"/>
      <c r="AK1024" s="11"/>
      <c r="AL1024" s="11"/>
      <c r="AM1024" s="11"/>
      <c r="AN1024" s="11"/>
      <c r="AO1024" s="11"/>
      <c r="AP1024" s="11"/>
      <c r="AQ1024" s="11"/>
      <c r="AR1024" s="11"/>
      <c r="AS1024" s="11"/>
      <c r="AT1024" s="11"/>
      <c r="AU1024" s="11"/>
      <c r="AV1024" s="11"/>
      <c r="AW1024" s="11"/>
      <c r="AX1024" s="11"/>
      <c r="AY1024" s="11"/>
      <c r="AZ1024" s="11"/>
      <c r="BA1024" s="11"/>
      <c r="BB1024" s="11"/>
      <c r="BC1024" s="11"/>
      <c r="BD1024" s="11"/>
      <c r="BE1024" s="11"/>
      <c r="BF1024" s="11"/>
      <c r="BG1024" s="11"/>
      <c r="BI1024" s="11"/>
      <c r="BJ1024" s="11"/>
      <c r="BK1024" s="11"/>
      <c r="BL1024" s="11"/>
      <c r="BM1024" s="11"/>
      <c r="BN1024" s="11"/>
      <c r="BO1024" s="11"/>
      <c r="BP1024" s="11"/>
      <c r="BQ1024" s="11"/>
      <c r="BR1024" s="11"/>
      <c r="BS1024" s="11"/>
      <c r="BT1024" s="11"/>
      <c r="BU1024" s="11"/>
      <c r="BV1024" s="11"/>
      <c r="BW1024" s="11"/>
      <c r="BX1024" s="11"/>
      <c r="BY1024" s="11"/>
      <c r="BZ1024" s="11"/>
      <c r="CA1024" s="11"/>
      <c r="CB1024" s="11"/>
      <c r="CC1024" s="11"/>
      <c r="CD1024" s="11"/>
      <c r="CE1024" s="11"/>
      <c r="CF1024" s="11"/>
      <c r="CG1024" s="11"/>
      <c r="CH1024" s="11"/>
      <c r="CI1024" s="11"/>
      <c r="CJ1024" s="11"/>
      <c r="CK1024" s="11"/>
      <c r="CL1024" s="11"/>
      <c r="CM1024" s="11"/>
      <c r="CN1024" s="11"/>
      <c r="CO1024" s="11"/>
      <c r="CP1024" s="11"/>
      <c r="CQ1024" s="11"/>
      <c r="CR1024" s="11"/>
      <c r="CS1024" s="11"/>
      <c r="CT1024" s="11"/>
      <c r="CU1024" s="11"/>
      <c r="CV1024" s="11"/>
      <c r="CW1024" s="11"/>
      <c r="CX1024" s="11"/>
      <c r="CY1024" s="11"/>
      <c r="CZ1024" s="11"/>
      <c r="DA1024" s="11"/>
      <c r="DB1024" s="11"/>
      <c r="DC1024" s="11"/>
      <c r="DD1024" s="11"/>
      <c r="DF1024" s="11">
        <f t="shared" si="51"/>
        <v>19</v>
      </c>
      <c r="DG1024" s="11">
        <f t="shared" si="52"/>
        <v>19</v>
      </c>
      <c r="DH1024" s="20">
        <f t="shared" ca="1" si="53"/>
        <v>0</v>
      </c>
      <c r="DI1024" s="11">
        <v>1</v>
      </c>
    </row>
    <row r="1025" spans="1:113" x14ac:dyDescent="0.25">
      <c r="A1025" s="11" t="s">
        <v>57</v>
      </c>
      <c r="B1025" s="11" t="s">
        <v>56</v>
      </c>
      <c r="C1025" s="11" t="s">
        <v>56</v>
      </c>
      <c r="D1025" s="11" t="s">
        <v>56</v>
      </c>
      <c r="E1025" s="11" t="s">
        <v>56</v>
      </c>
      <c r="F1025" s="11" t="s">
        <v>112</v>
      </c>
      <c r="G1025" s="11" t="s">
        <v>174</v>
      </c>
      <c r="H1025" s="1">
        <v>41947</v>
      </c>
      <c r="I1025" s="11">
        <v>19</v>
      </c>
      <c r="J1025" s="11">
        <v>19</v>
      </c>
      <c r="K1025" s="11"/>
      <c r="L1025" s="11"/>
      <c r="M1025" s="11"/>
      <c r="N1025" s="11"/>
      <c r="O1025" s="11"/>
      <c r="P1025" s="11"/>
      <c r="Q1025" s="11"/>
      <c r="R1025" s="11"/>
      <c r="S1025" s="11"/>
      <c r="T1025" s="11"/>
      <c r="U1025" s="11"/>
      <c r="V1025" s="11"/>
      <c r="W1025" s="11"/>
      <c r="X1025" s="11"/>
      <c r="Y1025" s="11"/>
      <c r="Z1025" s="11"/>
      <c r="AA1025" s="11"/>
      <c r="AB1025" s="11"/>
      <c r="AC1025" s="11"/>
      <c r="AD1025" s="11"/>
      <c r="AE1025" s="11"/>
      <c r="AF1025" s="11"/>
      <c r="AG1025" s="11"/>
      <c r="AH1025" s="11"/>
      <c r="AJ1025" s="11"/>
      <c r="AK1025" s="11"/>
      <c r="AL1025" s="11"/>
      <c r="AM1025" s="11"/>
      <c r="AN1025" s="11"/>
      <c r="AO1025" s="11"/>
      <c r="AP1025" s="11"/>
      <c r="AQ1025" s="11"/>
      <c r="AR1025" s="11"/>
      <c r="AS1025" s="11"/>
      <c r="AT1025" s="11"/>
      <c r="AU1025" s="11"/>
      <c r="AV1025" s="11"/>
      <c r="AW1025" s="11"/>
      <c r="AX1025" s="11"/>
      <c r="AY1025" s="11"/>
      <c r="AZ1025" s="11"/>
      <c r="BA1025" s="11"/>
      <c r="BB1025" s="11"/>
      <c r="BC1025" s="11"/>
      <c r="BD1025" s="11"/>
      <c r="BE1025" s="11"/>
      <c r="BF1025" s="11"/>
      <c r="BG1025" s="11"/>
      <c r="BI1025" s="11"/>
      <c r="BJ1025" s="11"/>
      <c r="BK1025" s="11"/>
      <c r="BL1025" s="11"/>
      <c r="BM1025" s="11"/>
      <c r="BN1025" s="11"/>
      <c r="BO1025" s="11"/>
      <c r="BP1025" s="11"/>
      <c r="BQ1025" s="11"/>
      <c r="BR1025" s="11"/>
      <c r="BS1025" s="11"/>
      <c r="BT1025" s="11"/>
      <c r="BU1025" s="11"/>
      <c r="BV1025" s="11"/>
      <c r="BW1025" s="11"/>
      <c r="BX1025" s="11"/>
      <c r="BY1025" s="11"/>
      <c r="BZ1025" s="11"/>
      <c r="CA1025" s="11"/>
      <c r="CB1025" s="11"/>
      <c r="CC1025" s="11"/>
      <c r="CD1025" s="11"/>
      <c r="CE1025" s="11"/>
      <c r="CF1025" s="11"/>
      <c r="CG1025" s="11"/>
      <c r="CH1025" s="11"/>
      <c r="CI1025" s="11"/>
      <c r="CJ1025" s="11"/>
      <c r="CK1025" s="11"/>
      <c r="CL1025" s="11"/>
      <c r="CM1025" s="11"/>
      <c r="CN1025" s="11"/>
      <c r="CO1025" s="11"/>
      <c r="CP1025" s="11"/>
      <c r="CQ1025" s="11"/>
      <c r="CR1025" s="11"/>
      <c r="CS1025" s="11"/>
      <c r="CT1025" s="11"/>
      <c r="CU1025" s="11"/>
      <c r="CV1025" s="11"/>
      <c r="CW1025" s="11"/>
      <c r="CX1025" s="11"/>
      <c r="CY1025" s="11"/>
      <c r="CZ1025" s="11"/>
      <c r="DA1025" s="11"/>
      <c r="DB1025" s="11"/>
      <c r="DC1025" s="11"/>
      <c r="DD1025" s="11"/>
      <c r="DF1025" s="11">
        <f t="shared" si="51"/>
        <v>19</v>
      </c>
      <c r="DG1025" s="11">
        <f t="shared" si="52"/>
        <v>19</v>
      </c>
      <c r="DH1025" s="20">
        <f t="shared" ca="1" si="53"/>
        <v>0</v>
      </c>
      <c r="DI1025" s="11">
        <v>1</v>
      </c>
    </row>
    <row r="1026" spans="1:113" x14ac:dyDescent="0.25">
      <c r="A1026" s="11" t="s">
        <v>57</v>
      </c>
      <c r="B1026" s="11" t="s">
        <v>56</v>
      </c>
      <c r="C1026" s="11" t="s">
        <v>56</v>
      </c>
      <c r="D1026" s="11" t="s">
        <v>56</v>
      </c>
      <c r="E1026" s="11" t="s">
        <v>56</v>
      </c>
      <c r="F1026" s="11" t="s">
        <v>112</v>
      </c>
      <c r="G1026" s="11" t="s">
        <v>174</v>
      </c>
      <c r="H1026" s="1">
        <v>41948</v>
      </c>
      <c r="I1026" s="11">
        <v>18</v>
      </c>
      <c r="J1026" s="11">
        <v>19</v>
      </c>
      <c r="K1026" s="11"/>
      <c r="L1026" s="11"/>
      <c r="M1026" s="11"/>
      <c r="N1026" s="11"/>
      <c r="O1026" s="11"/>
      <c r="P1026" s="11"/>
      <c r="Q1026" s="11"/>
      <c r="R1026" s="11"/>
      <c r="S1026" s="11"/>
      <c r="T1026" s="11"/>
      <c r="U1026" s="11"/>
      <c r="V1026" s="11"/>
      <c r="W1026" s="11"/>
      <c r="X1026" s="11"/>
      <c r="Y1026" s="11"/>
      <c r="Z1026" s="11"/>
      <c r="AA1026" s="11"/>
      <c r="AB1026" s="11"/>
      <c r="AC1026" s="11"/>
      <c r="AD1026" s="11"/>
      <c r="AE1026" s="11"/>
      <c r="AF1026" s="11"/>
      <c r="AG1026" s="11"/>
      <c r="AH1026" s="11"/>
      <c r="AJ1026" s="11"/>
      <c r="AK1026" s="11"/>
      <c r="AL1026" s="11"/>
      <c r="AM1026" s="11"/>
      <c r="AN1026" s="11"/>
      <c r="AO1026" s="11"/>
      <c r="AP1026" s="11"/>
      <c r="AQ1026" s="11"/>
      <c r="AR1026" s="11"/>
      <c r="AS1026" s="11"/>
      <c r="AT1026" s="11"/>
      <c r="AU1026" s="11"/>
      <c r="AV1026" s="11"/>
      <c r="AW1026" s="11"/>
      <c r="AX1026" s="11"/>
      <c r="AY1026" s="11"/>
      <c r="AZ1026" s="11"/>
      <c r="BA1026" s="11"/>
      <c r="BB1026" s="11"/>
      <c r="BC1026" s="11"/>
      <c r="BD1026" s="11"/>
      <c r="BE1026" s="11"/>
      <c r="BF1026" s="11"/>
      <c r="BG1026" s="11"/>
      <c r="BI1026" s="11"/>
      <c r="BJ1026" s="11"/>
      <c r="BK1026" s="11"/>
      <c r="BL1026" s="11"/>
      <c r="BM1026" s="11"/>
      <c r="BN1026" s="11"/>
      <c r="BO1026" s="11"/>
      <c r="BP1026" s="11"/>
      <c r="BQ1026" s="11"/>
      <c r="BR1026" s="11"/>
      <c r="BS1026" s="11"/>
      <c r="BT1026" s="11"/>
      <c r="BU1026" s="11"/>
      <c r="BV1026" s="11"/>
      <c r="BW1026" s="11"/>
      <c r="BX1026" s="11"/>
      <c r="BY1026" s="11"/>
      <c r="BZ1026" s="11"/>
      <c r="CA1026" s="11"/>
      <c r="CB1026" s="11"/>
      <c r="CC1026" s="11"/>
      <c r="CD1026" s="11"/>
      <c r="CE1026" s="11"/>
      <c r="CF1026" s="11"/>
      <c r="CG1026" s="11"/>
      <c r="CH1026" s="11"/>
      <c r="CI1026" s="11"/>
      <c r="CJ1026" s="11"/>
      <c r="CK1026" s="11"/>
      <c r="CL1026" s="11"/>
      <c r="CM1026" s="11"/>
      <c r="CN1026" s="11"/>
      <c r="CO1026" s="11"/>
      <c r="CP1026" s="11"/>
      <c r="CQ1026" s="11"/>
      <c r="CR1026" s="11"/>
      <c r="CS1026" s="11"/>
      <c r="CT1026" s="11"/>
      <c r="CU1026" s="11"/>
      <c r="CV1026" s="11"/>
      <c r="CW1026" s="11"/>
      <c r="CX1026" s="11"/>
      <c r="CY1026" s="11"/>
      <c r="CZ1026" s="11"/>
      <c r="DA1026" s="11"/>
      <c r="DB1026" s="11"/>
      <c r="DC1026" s="11"/>
      <c r="DD1026" s="11"/>
      <c r="DF1026" s="11">
        <f t="shared" si="51"/>
        <v>18</v>
      </c>
      <c r="DG1026" s="11">
        <f t="shared" si="52"/>
        <v>19</v>
      </c>
      <c r="DH1026" s="20">
        <f t="shared" ca="1" si="53"/>
        <v>0</v>
      </c>
      <c r="DI1026" s="11">
        <v>1</v>
      </c>
    </row>
    <row r="1027" spans="1:113" x14ac:dyDescent="0.25">
      <c r="A1027" s="11" t="s">
        <v>57</v>
      </c>
      <c r="B1027" s="11" t="s">
        <v>56</v>
      </c>
      <c r="C1027" s="11" t="s">
        <v>56</v>
      </c>
      <c r="D1027" s="11" t="s">
        <v>56</v>
      </c>
      <c r="E1027" s="11" t="s">
        <v>56</v>
      </c>
      <c r="F1027" s="11" t="s">
        <v>112</v>
      </c>
      <c r="G1027" s="11" t="s">
        <v>174</v>
      </c>
      <c r="H1027" s="1">
        <v>41949</v>
      </c>
      <c r="I1027" s="11">
        <v>17</v>
      </c>
      <c r="J1027" s="11">
        <v>19</v>
      </c>
      <c r="K1027" s="11"/>
      <c r="L1027" s="11"/>
      <c r="M1027" s="11"/>
      <c r="N1027" s="11"/>
      <c r="O1027" s="11"/>
      <c r="P1027" s="11"/>
      <c r="Q1027" s="11"/>
      <c r="R1027" s="11"/>
      <c r="S1027" s="11"/>
      <c r="T1027" s="11"/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1"/>
      <c r="AE1027" s="11"/>
      <c r="AF1027" s="11"/>
      <c r="AG1027" s="11"/>
      <c r="AH1027" s="11"/>
      <c r="AJ1027" s="11"/>
      <c r="AK1027" s="11"/>
      <c r="AL1027" s="11"/>
      <c r="AM1027" s="11"/>
      <c r="AN1027" s="11"/>
      <c r="AO1027" s="11"/>
      <c r="AP1027" s="11"/>
      <c r="AQ1027" s="11"/>
      <c r="AR1027" s="11"/>
      <c r="AS1027" s="11"/>
      <c r="AT1027" s="11"/>
      <c r="AU1027" s="11"/>
      <c r="AV1027" s="11"/>
      <c r="AW1027" s="11"/>
      <c r="AX1027" s="11"/>
      <c r="AY1027" s="11"/>
      <c r="AZ1027" s="11"/>
      <c r="BA1027" s="11"/>
      <c r="BB1027" s="11"/>
      <c r="BC1027" s="11"/>
      <c r="BD1027" s="11"/>
      <c r="BE1027" s="11"/>
      <c r="BF1027" s="11"/>
      <c r="BG1027" s="11"/>
      <c r="BI1027" s="11"/>
      <c r="BJ1027" s="11"/>
      <c r="BK1027" s="11"/>
      <c r="BL1027" s="11"/>
      <c r="BM1027" s="11"/>
      <c r="BN1027" s="11"/>
      <c r="BO1027" s="11"/>
      <c r="BP1027" s="11"/>
      <c r="BQ1027" s="11"/>
      <c r="BR1027" s="11"/>
      <c r="BS1027" s="11"/>
      <c r="BT1027" s="11"/>
      <c r="BU1027" s="11"/>
      <c r="BV1027" s="11"/>
      <c r="BW1027" s="11"/>
      <c r="BX1027" s="11"/>
      <c r="BY1027" s="11"/>
      <c r="BZ1027" s="11"/>
      <c r="CA1027" s="11"/>
      <c r="CB1027" s="11"/>
      <c r="CC1027" s="11"/>
      <c r="CD1027" s="11"/>
      <c r="CE1027" s="11"/>
      <c r="CF1027" s="11"/>
      <c r="CG1027" s="11"/>
      <c r="CH1027" s="11"/>
      <c r="CI1027" s="11"/>
      <c r="CJ1027" s="11"/>
      <c r="CK1027" s="11"/>
      <c r="CL1027" s="11"/>
      <c r="CM1027" s="11"/>
      <c r="CN1027" s="11"/>
      <c r="CO1027" s="11"/>
      <c r="CP1027" s="11"/>
      <c r="CQ1027" s="11"/>
      <c r="CR1027" s="11"/>
      <c r="CS1027" s="11"/>
      <c r="CT1027" s="11"/>
      <c r="CU1027" s="11"/>
      <c r="CV1027" s="11"/>
      <c r="CW1027" s="11"/>
      <c r="CX1027" s="11"/>
      <c r="CY1027" s="11"/>
      <c r="CZ1027" s="11"/>
      <c r="DA1027" s="11"/>
      <c r="DB1027" s="11"/>
      <c r="DC1027" s="11"/>
      <c r="DD1027" s="11"/>
      <c r="DF1027" s="11">
        <f t="shared" si="51"/>
        <v>17</v>
      </c>
      <c r="DG1027" s="11">
        <f t="shared" si="52"/>
        <v>19</v>
      </c>
      <c r="DH1027" s="20">
        <f t="shared" ca="1" si="53"/>
        <v>0</v>
      </c>
      <c r="DI1027" s="11">
        <v>1</v>
      </c>
    </row>
    <row r="1028" spans="1:113" x14ac:dyDescent="0.25">
      <c r="A1028" s="11" t="s">
        <v>57</v>
      </c>
      <c r="B1028" s="11" t="s">
        <v>56</v>
      </c>
      <c r="C1028" s="11" t="s">
        <v>56</v>
      </c>
      <c r="D1028" s="11" t="s">
        <v>56</v>
      </c>
      <c r="E1028" s="11" t="s">
        <v>56</v>
      </c>
      <c r="F1028" s="11" t="s">
        <v>112</v>
      </c>
      <c r="G1028" s="11" t="s">
        <v>174</v>
      </c>
      <c r="H1028" s="1">
        <v>41950</v>
      </c>
      <c r="I1028" s="11">
        <v>18</v>
      </c>
      <c r="J1028" s="11">
        <v>19</v>
      </c>
      <c r="K1028" s="11">
        <v>31014.240000000002</v>
      </c>
      <c r="L1028" s="11">
        <v>28708.639999999999</v>
      </c>
      <c r="M1028" s="11">
        <v>27907.64</v>
      </c>
      <c r="N1028" s="11">
        <v>28797.34</v>
      </c>
      <c r="O1028" s="11">
        <v>35448.92</v>
      </c>
      <c r="P1028" s="11">
        <v>38872.46</v>
      </c>
      <c r="Q1028" s="11">
        <v>47675.28</v>
      </c>
      <c r="R1028" s="11">
        <v>48121.96</v>
      </c>
      <c r="S1028" s="11">
        <v>50695.88</v>
      </c>
      <c r="T1028" s="11">
        <v>54038.34</v>
      </c>
      <c r="U1028" s="11">
        <v>59327.22</v>
      </c>
      <c r="V1028" s="11">
        <v>61841.56</v>
      </c>
      <c r="W1028" s="11">
        <v>62471.24</v>
      </c>
      <c r="X1028" s="11">
        <v>62959.519999999997</v>
      </c>
      <c r="Y1028" s="11">
        <v>62527.74</v>
      </c>
      <c r="Z1028" s="11">
        <v>61576.44</v>
      </c>
      <c r="AA1028" s="11">
        <v>61051.040000000001</v>
      </c>
      <c r="AB1028" s="11">
        <v>56371.46</v>
      </c>
      <c r="AC1028" s="11">
        <v>55087.1</v>
      </c>
      <c r="AD1028" s="11">
        <v>58737.14</v>
      </c>
      <c r="AE1028" s="11">
        <v>56736.42</v>
      </c>
      <c r="AF1028" s="11">
        <v>43141.58</v>
      </c>
      <c r="AG1028" s="11">
        <v>31596.22</v>
      </c>
      <c r="AH1028" s="11">
        <v>28074.639999999999</v>
      </c>
      <c r="AI1028" s="37">
        <v>55729.279999999999</v>
      </c>
      <c r="AJ1028" s="11">
        <v>31523.85</v>
      </c>
      <c r="AK1028" s="11">
        <v>29354.2</v>
      </c>
      <c r="AL1028" s="11">
        <v>28479.62</v>
      </c>
      <c r="AM1028" s="11">
        <v>29466.04</v>
      </c>
      <c r="AN1028" s="11">
        <v>35870.39</v>
      </c>
      <c r="AO1028" s="11">
        <v>39109.32</v>
      </c>
      <c r="AP1028" s="11">
        <v>47555.86</v>
      </c>
      <c r="AQ1028" s="11">
        <v>47958.73</v>
      </c>
      <c r="AR1028" s="11">
        <v>50679.87</v>
      </c>
      <c r="AS1028" s="11">
        <v>53976.77</v>
      </c>
      <c r="AT1028" s="11">
        <v>59069.81</v>
      </c>
      <c r="AU1028" s="11">
        <v>61303.68</v>
      </c>
      <c r="AV1028" s="11">
        <v>61941.599999999999</v>
      </c>
      <c r="AW1028" s="11">
        <v>62511.26</v>
      </c>
      <c r="AX1028" s="11">
        <v>61934.06</v>
      </c>
      <c r="AY1028" s="11">
        <v>60930.02</v>
      </c>
      <c r="AZ1028" s="11">
        <v>60740.46</v>
      </c>
      <c r="BA1028" s="11">
        <v>60222.21</v>
      </c>
      <c r="BB1028" s="11">
        <v>59287.62</v>
      </c>
      <c r="BC1028" s="11">
        <v>58961.440000000002</v>
      </c>
      <c r="BD1028" s="11">
        <v>56082.1</v>
      </c>
      <c r="BE1028" s="11">
        <v>43666.68</v>
      </c>
      <c r="BF1028" s="11">
        <v>32615.56</v>
      </c>
      <c r="BG1028" s="11">
        <v>28797.040000000001</v>
      </c>
      <c r="BH1028" s="37">
        <v>59539.199999999997</v>
      </c>
      <c r="BI1028" s="11">
        <v>63.509810000000002</v>
      </c>
      <c r="BJ1028" s="11">
        <v>62.563760000000002</v>
      </c>
      <c r="BK1028" s="11">
        <v>61.754649999999998</v>
      </c>
      <c r="BL1028" s="11">
        <v>60.419490000000003</v>
      </c>
      <c r="BM1028" s="11">
        <v>60.075479999999999</v>
      </c>
      <c r="BN1028" s="11">
        <v>58.984389999999998</v>
      </c>
      <c r="BO1028" s="11">
        <v>58.292610000000003</v>
      </c>
      <c r="BP1028" s="11">
        <v>58.479810000000001</v>
      </c>
      <c r="BQ1028" s="11">
        <v>61.614780000000003</v>
      </c>
      <c r="BR1028" s="11">
        <v>67.094009999999997</v>
      </c>
      <c r="BS1028" s="11">
        <v>73.355930000000001</v>
      </c>
      <c r="BT1028" s="11">
        <v>78.167010000000005</v>
      </c>
      <c r="BU1028" s="11">
        <v>80.950959999999995</v>
      </c>
      <c r="BV1028" s="11">
        <v>82.523949999999999</v>
      </c>
      <c r="BW1028" s="11">
        <v>83.489559999999997</v>
      </c>
      <c r="BX1028" s="11">
        <v>83.185419999999993</v>
      </c>
      <c r="BY1028" s="11">
        <v>81.539810000000003</v>
      </c>
      <c r="BZ1028" s="11">
        <v>78.375860000000003</v>
      </c>
      <c r="CA1028" s="11">
        <v>74.220439999999996</v>
      </c>
      <c r="CB1028" s="11">
        <v>71.369810000000001</v>
      </c>
      <c r="CC1028" s="11">
        <v>69.190380000000005</v>
      </c>
      <c r="CD1028" s="11">
        <v>66.900829999999999</v>
      </c>
      <c r="CE1028" s="11">
        <v>65.475290000000001</v>
      </c>
      <c r="CF1028" s="11">
        <v>63.825290000000003</v>
      </c>
      <c r="CG1028" s="11">
        <v>56772.56</v>
      </c>
      <c r="CH1028" s="11">
        <v>48411.26</v>
      </c>
      <c r="CI1028" s="11">
        <v>48313.91</v>
      </c>
      <c r="CJ1028" s="11">
        <v>45510.49</v>
      </c>
      <c r="CK1028" s="11">
        <v>34333.879999999997</v>
      </c>
      <c r="CL1028" s="11">
        <v>28726.5</v>
      </c>
      <c r="CM1028" s="11">
        <v>25926.959999999999</v>
      </c>
      <c r="CN1028" s="11">
        <v>24000.61</v>
      </c>
      <c r="CO1028" s="11">
        <v>27496.83</v>
      </c>
      <c r="CP1028" s="11">
        <v>36192.43</v>
      </c>
      <c r="CQ1028" s="11">
        <v>43849.75</v>
      </c>
      <c r="CR1028" s="11">
        <v>53729.33</v>
      </c>
      <c r="CS1028" s="11">
        <v>61062.91</v>
      </c>
      <c r="CT1028" s="11">
        <v>65086.27</v>
      </c>
      <c r="CU1028" s="11">
        <v>68085.539999999994</v>
      </c>
      <c r="CV1028" s="11">
        <v>71866.44</v>
      </c>
      <c r="CW1028" s="11">
        <v>80735.09</v>
      </c>
      <c r="CX1028" s="11">
        <v>87867.15</v>
      </c>
      <c r="CY1028" s="11">
        <v>81145.7</v>
      </c>
      <c r="CZ1028" s="11">
        <v>77366.23</v>
      </c>
      <c r="DA1028" s="11">
        <v>86264.63</v>
      </c>
      <c r="DB1028" s="11">
        <v>83974.02</v>
      </c>
      <c r="DC1028" s="11">
        <v>77198.990000000005</v>
      </c>
      <c r="DD1028" s="11">
        <v>77767.02</v>
      </c>
      <c r="DE1028" s="37">
        <v>79182.27</v>
      </c>
      <c r="DF1028" s="11">
        <f t="shared" si="51"/>
        <v>18</v>
      </c>
      <c r="DG1028" s="11">
        <f t="shared" si="52"/>
        <v>19</v>
      </c>
      <c r="DH1028" s="20">
        <f t="shared" ca="1" si="53"/>
        <v>4025.635000000002</v>
      </c>
      <c r="DI1028" s="11">
        <v>0</v>
      </c>
    </row>
    <row r="1029" spans="1:113" x14ac:dyDescent="0.25">
      <c r="A1029" s="11" t="s">
        <v>57</v>
      </c>
      <c r="B1029" s="11" t="s">
        <v>56</v>
      </c>
      <c r="C1029" s="11" t="s">
        <v>56</v>
      </c>
      <c r="D1029" s="11" t="s">
        <v>56</v>
      </c>
      <c r="E1029" s="11" t="s">
        <v>56</v>
      </c>
      <c r="F1029" s="11" t="s">
        <v>112</v>
      </c>
      <c r="G1029" s="11" t="s">
        <v>174</v>
      </c>
      <c r="H1029" s="1">
        <v>41953</v>
      </c>
      <c r="I1029" s="11">
        <v>18</v>
      </c>
      <c r="J1029" s="11">
        <v>19</v>
      </c>
      <c r="K1029" s="11"/>
      <c r="L1029" s="11"/>
      <c r="M1029" s="11"/>
      <c r="N1029" s="11"/>
      <c r="O1029" s="11"/>
      <c r="P1029" s="11"/>
      <c r="Q1029" s="11"/>
      <c r="R1029" s="11"/>
      <c r="S1029" s="11"/>
      <c r="T1029" s="11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1"/>
      <c r="AE1029" s="11"/>
      <c r="AF1029" s="11"/>
      <c r="AG1029" s="11"/>
      <c r="AH1029" s="11"/>
      <c r="AJ1029" s="11"/>
      <c r="AK1029" s="11"/>
      <c r="AL1029" s="11"/>
      <c r="AM1029" s="11"/>
      <c r="AN1029" s="11"/>
      <c r="AO1029" s="11"/>
      <c r="AP1029" s="11"/>
      <c r="AQ1029" s="11"/>
      <c r="AR1029" s="11"/>
      <c r="AS1029" s="11"/>
      <c r="AT1029" s="11"/>
      <c r="AU1029" s="11"/>
      <c r="AV1029" s="11"/>
      <c r="AW1029" s="11"/>
      <c r="AX1029" s="11"/>
      <c r="AY1029" s="11"/>
      <c r="AZ1029" s="11"/>
      <c r="BA1029" s="11"/>
      <c r="BB1029" s="11"/>
      <c r="BC1029" s="11"/>
      <c r="BD1029" s="11"/>
      <c r="BE1029" s="11"/>
      <c r="BF1029" s="11"/>
      <c r="BG1029" s="11"/>
      <c r="BI1029" s="11"/>
      <c r="BJ1029" s="11"/>
      <c r="BK1029" s="11"/>
      <c r="BL1029" s="11"/>
      <c r="BM1029" s="11"/>
      <c r="BN1029" s="11"/>
      <c r="BO1029" s="11"/>
      <c r="BP1029" s="11"/>
      <c r="BQ1029" s="11"/>
      <c r="BR1029" s="11"/>
      <c r="BS1029" s="11"/>
      <c r="BT1029" s="11"/>
      <c r="BU1029" s="11"/>
      <c r="BV1029" s="11"/>
      <c r="BW1029" s="11"/>
      <c r="BX1029" s="11"/>
      <c r="BY1029" s="11"/>
      <c r="BZ1029" s="11"/>
      <c r="CA1029" s="11"/>
      <c r="CB1029" s="11"/>
      <c r="CC1029" s="11"/>
      <c r="CD1029" s="11"/>
      <c r="CE1029" s="11"/>
      <c r="CF1029" s="11"/>
      <c r="CG1029" s="11"/>
      <c r="CH1029" s="11"/>
      <c r="CI1029" s="11"/>
      <c r="CJ1029" s="11"/>
      <c r="CK1029" s="11"/>
      <c r="CL1029" s="11"/>
      <c r="CM1029" s="11"/>
      <c r="CN1029" s="11"/>
      <c r="CO1029" s="11"/>
      <c r="CP1029" s="11"/>
      <c r="CQ1029" s="11"/>
      <c r="CR1029" s="11"/>
      <c r="CS1029" s="11"/>
      <c r="CT1029" s="11"/>
      <c r="CU1029" s="11"/>
      <c r="CV1029" s="11"/>
      <c r="CW1029" s="11"/>
      <c r="CX1029" s="11"/>
      <c r="CY1029" s="11"/>
      <c r="CZ1029" s="11"/>
      <c r="DA1029" s="11"/>
      <c r="DB1029" s="11"/>
      <c r="DC1029" s="11"/>
      <c r="DD1029" s="11"/>
      <c r="DF1029" s="11">
        <f t="shared" si="51"/>
        <v>18</v>
      </c>
      <c r="DG1029" s="11">
        <f t="shared" si="52"/>
        <v>19</v>
      </c>
      <c r="DH1029" s="20">
        <f t="shared" ca="1" si="53"/>
        <v>0</v>
      </c>
      <c r="DI1029" s="11">
        <v>1</v>
      </c>
    </row>
    <row r="1030" spans="1:113" x14ac:dyDescent="0.25">
      <c r="A1030" s="11" t="s">
        <v>57</v>
      </c>
      <c r="B1030" s="11" t="s">
        <v>56</v>
      </c>
      <c r="C1030" s="11" t="s">
        <v>56</v>
      </c>
      <c r="D1030" s="11" t="s">
        <v>56</v>
      </c>
      <c r="E1030" s="11" t="s">
        <v>56</v>
      </c>
      <c r="F1030" s="11" t="s">
        <v>112</v>
      </c>
      <c r="G1030" s="11" t="s">
        <v>174</v>
      </c>
      <c r="H1030" s="1">
        <v>41956</v>
      </c>
      <c r="I1030" s="11">
        <v>18</v>
      </c>
      <c r="J1030" s="11">
        <v>19</v>
      </c>
      <c r="K1030" s="11"/>
      <c r="L1030" s="11"/>
      <c r="M1030" s="11"/>
      <c r="N1030" s="11"/>
      <c r="O1030" s="11"/>
      <c r="P1030" s="11"/>
      <c r="Q1030" s="11"/>
      <c r="R1030" s="11"/>
      <c r="S1030" s="11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1"/>
      <c r="AE1030" s="11"/>
      <c r="AF1030" s="11"/>
      <c r="AG1030" s="11"/>
      <c r="AH1030" s="11"/>
      <c r="AJ1030" s="11"/>
      <c r="AK1030" s="11"/>
      <c r="AL1030" s="11"/>
      <c r="AM1030" s="11"/>
      <c r="AN1030" s="11"/>
      <c r="AO1030" s="11"/>
      <c r="AP1030" s="11"/>
      <c r="AQ1030" s="11"/>
      <c r="AR1030" s="11"/>
      <c r="AS1030" s="11"/>
      <c r="AT1030" s="11"/>
      <c r="AU1030" s="11"/>
      <c r="AV1030" s="11"/>
      <c r="AW1030" s="11"/>
      <c r="AX1030" s="11"/>
      <c r="AY1030" s="11"/>
      <c r="AZ1030" s="11"/>
      <c r="BA1030" s="11"/>
      <c r="BB1030" s="11"/>
      <c r="BC1030" s="11"/>
      <c r="BD1030" s="11"/>
      <c r="BE1030" s="11"/>
      <c r="BF1030" s="11"/>
      <c r="BG1030" s="11"/>
      <c r="BI1030" s="11"/>
      <c r="BJ1030" s="11"/>
      <c r="BK1030" s="11"/>
      <c r="BL1030" s="11"/>
      <c r="BM1030" s="11"/>
      <c r="BN1030" s="11"/>
      <c r="BO1030" s="11"/>
      <c r="BP1030" s="11"/>
      <c r="BQ1030" s="11"/>
      <c r="BR1030" s="11"/>
      <c r="BS1030" s="11"/>
      <c r="BT1030" s="11"/>
      <c r="BU1030" s="11"/>
      <c r="BV1030" s="11"/>
      <c r="BW1030" s="11"/>
      <c r="BX1030" s="11"/>
      <c r="BY1030" s="11"/>
      <c r="BZ1030" s="11"/>
      <c r="CA1030" s="11"/>
      <c r="CB1030" s="11"/>
      <c r="CC1030" s="11"/>
      <c r="CD1030" s="11"/>
      <c r="CE1030" s="11"/>
      <c r="CF1030" s="11"/>
      <c r="CG1030" s="11"/>
      <c r="CH1030" s="11"/>
      <c r="CI1030" s="11"/>
      <c r="CJ1030" s="11"/>
      <c r="CK1030" s="11"/>
      <c r="CL1030" s="11"/>
      <c r="CM1030" s="11"/>
      <c r="CN1030" s="11"/>
      <c r="CO1030" s="11"/>
      <c r="CP1030" s="11"/>
      <c r="CQ1030" s="11"/>
      <c r="CR1030" s="11"/>
      <c r="CS1030" s="11"/>
      <c r="CT1030" s="11"/>
      <c r="CU1030" s="11"/>
      <c r="CV1030" s="11"/>
      <c r="CW1030" s="11"/>
      <c r="CX1030" s="11"/>
      <c r="CY1030" s="11"/>
      <c r="CZ1030" s="11"/>
      <c r="DA1030" s="11"/>
      <c r="DB1030" s="11"/>
      <c r="DC1030" s="11"/>
      <c r="DD1030" s="11"/>
      <c r="DF1030" s="11">
        <f t="shared" si="51"/>
        <v>18</v>
      </c>
      <c r="DG1030" s="11">
        <f t="shared" si="52"/>
        <v>19</v>
      </c>
      <c r="DH1030" s="20">
        <f t="shared" ca="1" si="53"/>
        <v>0</v>
      </c>
      <c r="DI1030" s="11">
        <v>1</v>
      </c>
    </row>
    <row r="1031" spans="1:113" x14ac:dyDescent="0.25">
      <c r="A1031" s="11" t="s">
        <v>57</v>
      </c>
      <c r="B1031" s="11" t="s">
        <v>56</v>
      </c>
      <c r="C1031" s="11" t="s">
        <v>56</v>
      </c>
      <c r="D1031" s="11" t="s">
        <v>56</v>
      </c>
      <c r="E1031" s="11" t="s">
        <v>56</v>
      </c>
      <c r="F1031" s="11" t="s">
        <v>112</v>
      </c>
      <c r="G1031" s="11" t="s">
        <v>174</v>
      </c>
      <c r="H1031" s="1">
        <v>41963</v>
      </c>
      <c r="I1031" s="11">
        <v>18</v>
      </c>
      <c r="J1031" s="11">
        <v>18</v>
      </c>
      <c r="K1031" s="11"/>
      <c r="L1031" s="11"/>
      <c r="M1031" s="11"/>
      <c r="N1031" s="11"/>
      <c r="O1031" s="11"/>
      <c r="P1031" s="11"/>
      <c r="Q1031" s="11"/>
      <c r="R1031" s="11"/>
      <c r="S1031" s="11"/>
      <c r="T1031" s="11"/>
      <c r="U1031" s="11"/>
      <c r="V1031" s="11"/>
      <c r="W1031" s="11"/>
      <c r="X1031" s="11"/>
      <c r="Y1031" s="11"/>
      <c r="Z1031" s="11"/>
      <c r="AA1031" s="11"/>
      <c r="AB1031" s="11"/>
      <c r="AC1031" s="11"/>
      <c r="AD1031" s="11"/>
      <c r="AE1031" s="11"/>
      <c r="AF1031" s="11"/>
      <c r="AG1031" s="11"/>
      <c r="AH1031" s="11"/>
      <c r="AJ1031" s="11"/>
      <c r="AK1031" s="11"/>
      <c r="AL1031" s="11"/>
      <c r="AM1031" s="11"/>
      <c r="AN1031" s="11"/>
      <c r="AO1031" s="11"/>
      <c r="AP1031" s="11"/>
      <c r="AQ1031" s="11"/>
      <c r="AR1031" s="11"/>
      <c r="AS1031" s="11"/>
      <c r="AT1031" s="11"/>
      <c r="AU1031" s="11"/>
      <c r="AV1031" s="11"/>
      <c r="AW1031" s="11"/>
      <c r="AX1031" s="11"/>
      <c r="AY1031" s="11"/>
      <c r="AZ1031" s="11"/>
      <c r="BA1031" s="11"/>
      <c r="BB1031" s="11"/>
      <c r="BC1031" s="11"/>
      <c r="BD1031" s="11"/>
      <c r="BE1031" s="11"/>
      <c r="BF1031" s="11"/>
      <c r="BG1031" s="11"/>
      <c r="BI1031" s="11"/>
      <c r="BJ1031" s="11"/>
      <c r="BK1031" s="11"/>
      <c r="BL1031" s="11"/>
      <c r="BM1031" s="11"/>
      <c r="BN1031" s="11"/>
      <c r="BO1031" s="11"/>
      <c r="BP1031" s="11"/>
      <c r="BQ1031" s="11"/>
      <c r="BR1031" s="11"/>
      <c r="BS1031" s="11"/>
      <c r="BT1031" s="11"/>
      <c r="BU1031" s="11"/>
      <c r="BV1031" s="11"/>
      <c r="BW1031" s="11"/>
      <c r="BX1031" s="11"/>
      <c r="BY1031" s="11"/>
      <c r="BZ1031" s="11"/>
      <c r="CA1031" s="11"/>
      <c r="CB1031" s="11"/>
      <c r="CC1031" s="11"/>
      <c r="CD1031" s="11"/>
      <c r="CE1031" s="11"/>
      <c r="CF1031" s="11"/>
      <c r="CG1031" s="11"/>
      <c r="CH1031" s="11"/>
      <c r="CI1031" s="11"/>
      <c r="CJ1031" s="11"/>
      <c r="CK1031" s="11"/>
      <c r="CL1031" s="11"/>
      <c r="CM1031" s="11"/>
      <c r="CN1031" s="11"/>
      <c r="CO1031" s="11"/>
      <c r="CP1031" s="11"/>
      <c r="CQ1031" s="11"/>
      <c r="CR1031" s="11"/>
      <c r="CS1031" s="11"/>
      <c r="CT1031" s="11"/>
      <c r="CU1031" s="11"/>
      <c r="CV1031" s="11"/>
      <c r="CW1031" s="11"/>
      <c r="CX1031" s="11"/>
      <c r="CY1031" s="11"/>
      <c r="CZ1031" s="11"/>
      <c r="DA1031" s="11"/>
      <c r="DB1031" s="11"/>
      <c r="DC1031" s="11"/>
      <c r="DD1031" s="11"/>
      <c r="DF1031" s="11">
        <f t="shared" si="51"/>
        <v>18</v>
      </c>
      <c r="DG1031" s="11">
        <f t="shared" si="52"/>
        <v>18</v>
      </c>
      <c r="DH1031" s="20">
        <f t="shared" ca="1" si="53"/>
        <v>0</v>
      </c>
      <c r="DI1031" s="11">
        <v>1</v>
      </c>
    </row>
    <row r="1032" spans="1:113" x14ac:dyDescent="0.25">
      <c r="A1032" s="11" t="s">
        <v>57</v>
      </c>
      <c r="B1032" s="11" t="s">
        <v>56</v>
      </c>
      <c r="C1032" s="11" t="s">
        <v>56</v>
      </c>
      <c r="D1032" s="11" t="s">
        <v>56</v>
      </c>
      <c r="E1032" s="11" t="s">
        <v>56</v>
      </c>
      <c r="F1032" s="11" t="s">
        <v>112</v>
      </c>
      <c r="G1032" s="11" t="s">
        <v>174</v>
      </c>
      <c r="H1032" s="1">
        <v>41975</v>
      </c>
      <c r="I1032" s="11">
        <v>18</v>
      </c>
      <c r="J1032" s="11">
        <v>18</v>
      </c>
      <c r="K1032" s="11">
        <v>21205.06</v>
      </c>
      <c r="L1032" s="11">
        <v>19884.22</v>
      </c>
      <c r="M1032" s="11">
        <v>19309.599999999999</v>
      </c>
      <c r="N1032" s="11">
        <v>20379.84</v>
      </c>
      <c r="O1032" s="11">
        <v>25539.1</v>
      </c>
      <c r="P1032" s="11">
        <v>29258.34</v>
      </c>
      <c r="Q1032" s="11">
        <v>39692.699999999997</v>
      </c>
      <c r="R1032" s="11">
        <v>40240.74</v>
      </c>
      <c r="S1032" s="11">
        <v>40743.14</v>
      </c>
      <c r="T1032" s="11">
        <v>41279.78</v>
      </c>
      <c r="U1032" s="11">
        <v>44743.24</v>
      </c>
      <c r="V1032" s="11">
        <v>44735.18</v>
      </c>
      <c r="W1032" s="11">
        <v>45186.92</v>
      </c>
      <c r="X1032" s="11">
        <v>44985.84</v>
      </c>
      <c r="Y1032" s="11">
        <v>44804.12</v>
      </c>
      <c r="Z1032" s="11">
        <v>45053.78</v>
      </c>
      <c r="AA1032" s="11">
        <v>45637.06</v>
      </c>
      <c r="AB1032" s="11">
        <v>43016.06</v>
      </c>
      <c r="AC1032" s="11">
        <v>45778.22</v>
      </c>
      <c r="AD1032" s="11">
        <v>45167.7</v>
      </c>
      <c r="AE1032" s="11">
        <v>43832.58</v>
      </c>
      <c r="AF1032" s="11">
        <v>33242.800000000003</v>
      </c>
      <c r="AG1032" s="11">
        <v>24693.040000000001</v>
      </c>
      <c r="AH1032" s="11">
        <v>21886.28</v>
      </c>
      <c r="AI1032" s="37">
        <v>43016.06</v>
      </c>
      <c r="AJ1032" s="11">
        <v>21848.560000000001</v>
      </c>
      <c r="AK1032" s="11">
        <v>20552.47</v>
      </c>
      <c r="AL1032" s="11">
        <v>19971.14</v>
      </c>
      <c r="AM1032" s="11">
        <v>21164.66</v>
      </c>
      <c r="AN1032" s="11">
        <v>26083.02</v>
      </c>
      <c r="AO1032" s="11">
        <v>29467.15</v>
      </c>
      <c r="AP1032" s="11">
        <v>39448.26</v>
      </c>
      <c r="AQ1032" s="11">
        <v>40123.79</v>
      </c>
      <c r="AR1032" s="11">
        <v>40749.230000000003</v>
      </c>
      <c r="AS1032" s="11">
        <v>41287.589999999997</v>
      </c>
      <c r="AT1032" s="11">
        <v>44695.51</v>
      </c>
      <c r="AU1032" s="11">
        <v>44494.09</v>
      </c>
      <c r="AV1032" s="11">
        <v>44835.37</v>
      </c>
      <c r="AW1032" s="11">
        <v>44744.79</v>
      </c>
      <c r="AX1032" s="11">
        <v>44537.96</v>
      </c>
      <c r="AY1032" s="11">
        <v>44712</v>
      </c>
      <c r="AZ1032" s="11">
        <v>45670.13</v>
      </c>
      <c r="BA1032" s="11">
        <v>46989.7</v>
      </c>
      <c r="BB1032" s="11">
        <v>46073.57</v>
      </c>
      <c r="BC1032" s="11">
        <v>44871.97</v>
      </c>
      <c r="BD1032" s="11">
        <v>43613.59</v>
      </c>
      <c r="BE1032" s="11">
        <v>34094.839999999997</v>
      </c>
      <c r="BF1032" s="11">
        <v>25958.400000000001</v>
      </c>
      <c r="BG1032" s="11">
        <v>22806.58</v>
      </c>
      <c r="BH1032" s="37">
        <v>46989.7</v>
      </c>
      <c r="BI1032" s="11">
        <v>58.059199999999997</v>
      </c>
      <c r="BJ1032" s="11">
        <v>58.134819999999998</v>
      </c>
      <c r="BK1032" s="11">
        <v>58.251899999999999</v>
      </c>
      <c r="BL1032" s="11">
        <v>58.453290000000003</v>
      </c>
      <c r="BM1032" s="11">
        <v>58.532989999999998</v>
      </c>
      <c r="BN1032" s="11">
        <v>58.599850000000004</v>
      </c>
      <c r="BO1032" s="11">
        <v>58.849710000000002</v>
      </c>
      <c r="BP1032" s="11">
        <v>59.039200000000001</v>
      </c>
      <c r="BQ1032" s="11">
        <v>58.128680000000003</v>
      </c>
      <c r="BR1032" s="11">
        <v>54.559199999999997</v>
      </c>
      <c r="BS1032" s="11">
        <v>53.11504</v>
      </c>
      <c r="BT1032" s="11">
        <v>52.881019999999999</v>
      </c>
      <c r="BU1032" s="11">
        <v>51.314010000000003</v>
      </c>
      <c r="BV1032" s="11">
        <v>50.962769999999999</v>
      </c>
      <c r="BW1032" s="11">
        <v>50.721679999999999</v>
      </c>
      <c r="BX1032" s="11">
        <v>51.499119999999998</v>
      </c>
      <c r="BY1032" s="11">
        <v>51.417369999999998</v>
      </c>
      <c r="BZ1032" s="11">
        <v>50.788910000000001</v>
      </c>
      <c r="CA1032" s="11">
        <v>50.197299999999998</v>
      </c>
      <c r="CB1032" s="11">
        <v>50.152410000000003</v>
      </c>
      <c r="CC1032" s="11">
        <v>50.367959999999997</v>
      </c>
      <c r="CD1032" s="11">
        <v>50.302849999999999</v>
      </c>
      <c r="CE1032" s="11">
        <v>50.768389999999997</v>
      </c>
      <c r="CF1032" s="11">
        <v>50.356200000000001</v>
      </c>
      <c r="CG1032" s="11">
        <v>38546.660000000003</v>
      </c>
      <c r="CH1032" s="11">
        <v>31515.72</v>
      </c>
      <c r="CI1032" s="11">
        <v>27338.61</v>
      </c>
      <c r="CJ1032" s="11">
        <v>26419.5</v>
      </c>
      <c r="CK1032" s="11">
        <v>20187.349999999999</v>
      </c>
      <c r="CL1032" s="11">
        <v>16833.060000000001</v>
      </c>
      <c r="CM1032" s="11">
        <v>16061.26</v>
      </c>
      <c r="CN1032" s="11">
        <v>14289.46</v>
      </c>
      <c r="CO1032" s="11">
        <v>17686.41</v>
      </c>
      <c r="CP1032" s="11">
        <v>19612.830000000002</v>
      </c>
      <c r="CQ1032" s="11">
        <v>23750.959999999999</v>
      </c>
      <c r="CR1032" s="11">
        <v>27681.46</v>
      </c>
      <c r="CS1032" s="11">
        <v>32984.129999999997</v>
      </c>
      <c r="CT1032" s="11">
        <v>36281.07</v>
      </c>
      <c r="CU1032" s="11">
        <v>40059.01</v>
      </c>
      <c r="CV1032" s="11">
        <v>41381.120000000003</v>
      </c>
      <c r="CW1032" s="11">
        <v>48753.73</v>
      </c>
      <c r="CX1032" s="11">
        <v>60264.12</v>
      </c>
      <c r="CY1032" s="11">
        <v>59917.31</v>
      </c>
      <c r="CZ1032" s="11">
        <v>62170.46</v>
      </c>
      <c r="DA1032" s="11">
        <v>63576.08</v>
      </c>
      <c r="DB1032" s="11">
        <v>66161.09</v>
      </c>
      <c r="DC1032" s="11">
        <v>55453.32</v>
      </c>
      <c r="DD1032" s="11">
        <v>57990.74</v>
      </c>
      <c r="DE1032" s="37">
        <v>60264.12</v>
      </c>
      <c r="DF1032" s="11">
        <f t="shared" si="51"/>
        <v>18</v>
      </c>
      <c r="DG1032" s="11">
        <f t="shared" si="52"/>
        <v>18</v>
      </c>
      <c r="DH1032" s="20">
        <f t="shared" ca="1" si="53"/>
        <v>3973.6399999999994</v>
      </c>
      <c r="DI1032" s="11">
        <v>0</v>
      </c>
    </row>
    <row r="1033" spans="1:113" x14ac:dyDescent="0.25">
      <c r="A1033" s="11" t="s">
        <v>57</v>
      </c>
      <c r="B1033" s="11" t="s">
        <v>56</v>
      </c>
      <c r="C1033" s="11" t="s">
        <v>56</v>
      </c>
      <c r="D1033" s="11" t="s">
        <v>56</v>
      </c>
      <c r="E1033" s="11" t="s">
        <v>56</v>
      </c>
      <c r="F1033" s="11" t="s">
        <v>112</v>
      </c>
      <c r="G1033" s="11" t="s">
        <v>174</v>
      </c>
      <c r="H1033" s="1">
        <v>41976</v>
      </c>
      <c r="I1033" s="11">
        <v>18</v>
      </c>
      <c r="J1033" s="11">
        <v>18</v>
      </c>
      <c r="K1033" s="11">
        <v>21143.200000000001</v>
      </c>
      <c r="L1033" s="11">
        <v>20184.919999999998</v>
      </c>
      <c r="M1033" s="11">
        <v>19230.52</v>
      </c>
      <c r="N1033" s="11">
        <v>20553.599999999999</v>
      </c>
      <c r="O1033" s="11">
        <v>26091.759999999998</v>
      </c>
      <c r="P1033" s="11">
        <v>29327.74</v>
      </c>
      <c r="Q1033" s="11">
        <v>39325.08</v>
      </c>
      <c r="R1033" s="11">
        <v>39248.980000000003</v>
      </c>
      <c r="S1033" s="11">
        <v>40187.24</v>
      </c>
      <c r="T1033" s="11">
        <v>40806.160000000003</v>
      </c>
      <c r="U1033" s="11">
        <v>44658.14</v>
      </c>
      <c r="V1033" s="11">
        <v>45398.04</v>
      </c>
      <c r="W1033" s="11">
        <v>46487.08</v>
      </c>
      <c r="X1033" s="11">
        <v>46358.82</v>
      </c>
      <c r="Y1033" s="11">
        <v>46119.6</v>
      </c>
      <c r="Z1033" s="11">
        <v>46908.4</v>
      </c>
      <c r="AA1033" s="11">
        <v>48107.5</v>
      </c>
      <c r="AB1033" s="11">
        <v>44519.92</v>
      </c>
      <c r="AC1033" s="11">
        <v>47699.78</v>
      </c>
      <c r="AD1033" s="11">
        <v>47025.04</v>
      </c>
      <c r="AE1033" s="11">
        <v>45322.38</v>
      </c>
      <c r="AF1033" s="11">
        <v>34151.24</v>
      </c>
      <c r="AG1033" s="11">
        <v>24569.62</v>
      </c>
      <c r="AH1033" s="11">
        <v>21737.16</v>
      </c>
      <c r="AI1033" s="37">
        <v>44519.92</v>
      </c>
      <c r="AJ1033" s="11">
        <v>21734.04</v>
      </c>
      <c r="AK1033" s="11">
        <v>20783.810000000001</v>
      </c>
      <c r="AL1033" s="11">
        <v>19827.34</v>
      </c>
      <c r="AM1033" s="11">
        <v>21294.78</v>
      </c>
      <c r="AN1033" s="11">
        <v>26595.66</v>
      </c>
      <c r="AO1033" s="11">
        <v>29517.7</v>
      </c>
      <c r="AP1033" s="11">
        <v>39096.120000000003</v>
      </c>
      <c r="AQ1033" s="11">
        <v>39147</v>
      </c>
      <c r="AR1033" s="11">
        <v>40183.300000000003</v>
      </c>
      <c r="AS1033" s="11">
        <v>40811.9</v>
      </c>
      <c r="AT1033" s="11">
        <v>44584.47</v>
      </c>
      <c r="AU1033" s="11">
        <v>45153.18</v>
      </c>
      <c r="AV1033" s="11">
        <v>46133.5</v>
      </c>
      <c r="AW1033" s="11">
        <v>46096.05</v>
      </c>
      <c r="AX1033" s="11">
        <v>45828.29</v>
      </c>
      <c r="AY1033" s="11">
        <v>46542.61</v>
      </c>
      <c r="AZ1033" s="11">
        <v>48153.09</v>
      </c>
      <c r="BA1033" s="11">
        <v>48695.05</v>
      </c>
      <c r="BB1033" s="11">
        <v>48040.35</v>
      </c>
      <c r="BC1033" s="11">
        <v>46768.11</v>
      </c>
      <c r="BD1033" s="11">
        <v>45030.5</v>
      </c>
      <c r="BE1033" s="11">
        <v>34921.93</v>
      </c>
      <c r="BF1033" s="11">
        <v>25709.47</v>
      </c>
      <c r="BG1033" s="11">
        <v>22570.71</v>
      </c>
      <c r="BH1033" s="37">
        <v>48695.05</v>
      </c>
      <c r="BI1033" s="11">
        <v>50.088810000000002</v>
      </c>
      <c r="BJ1033" s="11">
        <v>50.293779999999998</v>
      </c>
      <c r="BK1033" s="11">
        <v>50.823630000000001</v>
      </c>
      <c r="BL1033" s="11">
        <v>51.371259999999999</v>
      </c>
      <c r="BM1033" s="11">
        <v>51.551850000000002</v>
      </c>
      <c r="BN1033" s="11">
        <v>51.536520000000003</v>
      </c>
      <c r="BO1033" s="11">
        <v>51.45</v>
      </c>
      <c r="BP1033" s="11">
        <v>51.703110000000002</v>
      </c>
      <c r="BQ1033" s="11">
        <v>52.111559999999997</v>
      </c>
      <c r="BR1033" s="11">
        <v>53.339109999999998</v>
      </c>
      <c r="BS1033" s="11">
        <v>54.898220000000002</v>
      </c>
      <c r="BT1033" s="11">
        <v>56.604669999999999</v>
      </c>
      <c r="BU1033" s="11">
        <v>58.405410000000003</v>
      </c>
      <c r="BV1033" s="11">
        <v>59.654670000000003</v>
      </c>
      <c r="BW1033" s="11">
        <v>60.453850000000003</v>
      </c>
      <c r="BX1033" s="11">
        <v>60.408670000000001</v>
      </c>
      <c r="BY1033" s="11">
        <v>59.014449999999997</v>
      </c>
      <c r="BZ1033" s="11">
        <v>57.374960000000002</v>
      </c>
      <c r="CA1033" s="11">
        <v>55.82667</v>
      </c>
      <c r="CB1033" s="11">
        <v>55.30489</v>
      </c>
      <c r="CC1033" s="11">
        <v>55.64508</v>
      </c>
      <c r="CD1033" s="11">
        <v>55.942219999999999</v>
      </c>
      <c r="CE1033" s="11">
        <v>52.989849999999997</v>
      </c>
      <c r="CF1033" s="11">
        <v>53.241410000000002</v>
      </c>
      <c r="CG1033" s="11">
        <v>38707.42</v>
      </c>
      <c r="CH1033" s="11">
        <v>31422.93</v>
      </c>
      <c r="CI1033" s="11">
        <v>27194.12</v>
      </c>
      <c r="CJ1033" s="11">
        <v>26285.88</v>
      </c>
      <c r="CK1033" s="11">
        <v>19769.32</v>
      </c>
      <c r="CL1033" s="11">
        <v>16617.939999999999</v>
      </c>
      <c r="CM1033" s="11">
        <v>15515.79</v>
      </c>
      <c r="CN1033" s="11">
        <v>14453.67</v>
      </c>
      <c r="CO1033" s="11">
        <v>16999.810000000001</v>
      </c>
      <c r="CP1033" s="11">
        <v>19592.580000000002</v>
      </c>
      <c r="CQ1033" s="11">
        <v>24505.82</v>
      </c>
      <c r="CR1033" s="11">
        <v>27921.439999999999</v>
      </c>
      <c r="CS1033" s="11">
        <v>32172.18</v>
      </c>
      <c r="CT1033" s="11">
        <v>33262.58</v>
      </c>
      <c r="CU1033" s="11">
        <v>34768.550000000003</v>
      </c>
      <c r="CV1033" s="11">
        <v>37232.76</v>
      </c>
      <c r="CW1033" s="11">
        <v>43489</v>
      </c>
      <c r="CX1033" s="11">
        <v>56657.95</v>
      </c>
      <c r="CY1033" s="11">
        <v>58060.66</v>
      </c>
      <c r="CZ1033" s="11">
        <v>60765.02</v>
      </c>
      <c r="DA1033" s="11">
        <v>66161.919999999998</v>
      </c>
      <c r="DB1033" s="11">
        <v>69011.179999999993</v>
      </c>
      <c r="DC1033" s="11">
        <v>62822.48</v>
      </c>
      <c r="DD1033" s="11">
        <v>64975.97</v>
      </c>
      <c r="DE1033" s="37">
        <v>56657.95</v>
      </c>
      <c r="DF1033" s="11">
        <f t="shared" si="51"/>
        <v>18</v>
      </c>
      <c r="DG1033" s="11">
        <f t="shared" si="52"/>
        <v>18</v>
      </c>
      <c r="DH1033" s="20">
        <f t="shared" ca="1" si="53"/>
        <v>4175.1300000000047</v>
      </c>
      <c r="DI1033" s="11">
        <v>0</v>
      </c>
    </row>
    <row r="1034" spans="1:113" x14ac:dyDescent="0.25">
      <c r="A1034" s="11" t="s">
        <v>57</v>
      </c>
      <c r="B1034" s="11" t="s">
        <v>56</v>
      </c>
      <c r="C1034" s="11" t="s">
        <v>56</v>
      </c>
      <c r="D1034" s="11" t="s">
        <v>56</v>
      </c>
      <c r="E1034" s="11" t="s">
        <v>56</v>
      </c>
      <c r="F1034" s="11" t="s">
        <v>112</v>
      </c>
      <c r="G1034" s="11" t="s">
        <v>174</v>
      </c>
      <c r="H1034" s="1">
        <v>41978</v>
      </c>
      <c r="I1034" s="11">
        <v>18</v>
      </c>
      <c r="J1034" s="11">
        <v>18</v>
      </c>
      <c r="K1034" s="11">
        <v>20390.939999999999</v>
      </c>
      <c r="L1034" s="11">
        <v>18894.12</v>
      </c>
      <c r="M1034" s="11">
        <v>18403.759999999998</v>
      </c>
      <c r="N1034" s="11">
        <v>19750.96</v>
      </c>
      <c r="O1034" s="11">
        <v>25458.48</v>
      </c>
      <c r="P1034" s="11">
        <v>28734.82</v>
      </c>
      <c r="Q1034" s="11">
        <v>37917.26</v>
      </c>
      <c r="R1034" s="11">
        <v>37205.26</v>
      </c>
      <c r="S1034" s="11">
        <v>38691.699999999997</v>
      </c>
      <c r="T1034" s="11">
        <v>41814.339999999997</v>
      </c>
      <c r="U1034" s="11">
        <v>43265.24</v>
      </c>
      <c r="V1034" s="11">
        <v>44583.66</v>
      </c>
      <c r="W1034" s="11">
        <v>44579.6</v>
      </c>
      <c r="X1034" s="11">
        <v>44079.78</v>
      </c>
      <c r="Y1034" s="11">
        <v>44255.28</v>
      </c>
      <c r="Z1034" s="11">
        <v>44892.3</v>
      </c>
      <c r="AA1034" s="11">
        <v>46445.36</v>
      </c>
      <c r="AB1034" s="11">
        <v>43106.7</v>
      </c>
      <c r="AC1034" s="11">
        <v>46439.86</v>
      </c>
      <c r="AD1034" s="11">
        <v>46229.120000000003</v>
      </c>
      <c r="AE1034" s="11">
        <v>44885.68</v>
      </c>
      <c r="AF1034" s="11">
        <v>34308.080000000002</v>
      </c>
      <c r="AG1034" s="11">
        <v>23649.119999999999</v>
      </c>
      <c r="AH1034" s="11">
        <v>20074.2</v>
      </c>
      <c r="AI1034" s="37">
        <v>43106.7</v>
      </c>
      <c r="AJ1034" s="11">
        <v>20996.12</v>
      </c>
      <c r="AK1034" s="11">
        <v>19509.18</v>
      </c>
      <c r="AL1034" s="11">
        <v>19014.740000000002</v>
      </c>
      <c r="AM1034" s="11">
        <v>20508.650000000001</v>
      </c>
      <c r="AN1034" s="11">
        <v>25995.95</v>
      </c>
      <c r="AO1034" s="11">
        <v>28949.61</v>
      </c>
      <c r="AP1034" s="11">
        <v>37674.230000000003</v>
      </c>
      <c r="AQ1034" s="11">
        <v>37095.42</v>
      </c>
      <c r="AR1034" s="11">
        <v>38695.660000000003</v>
      </c>
      <c r="AS1034" s="11">
        <v>41817.519999999997</v>
      </c>
      <c r="AT1034" s="11">
        <v>43195.86</v>
      </c>
      <c r="AU1034" s="11">
        <v>44330.46</v>
      </c>
      <c r="AV1034" s="11">
        <v>44233.47</v>
      </c>
      <c r="AW1034" s="11">
        <v>43842.93</v>
      </c>
      <c r="AX1034" s="11">
        <v>43992.99</v>
      </c>
      <c r="AY1034" s="11">
        <v>44557.58</v>
      </c>
      <c r="AZ1034" s="11">
        <v>46516.75</v>
      </c>
      <c r="BA1034" s="11">
        <v>47405.57</v>
      </c>
      <c r="BB1034" s="11">
        <v>46821.06</v>
      </c>
      <c r="BC1034" s="11">
        <v>45925.81</v>
      </c>
      <c r="BD1034" s="11">
        <v>44646.28</v>
      </c>
      <c r="BE1034" s="11">
        <v>35151.199999999997</v>
      </c>
      <c r="BF1034" s="11">
        <v>24895.08</v>
      </c>
      <c r="BG1034" s="11">
        <v>20987.79</v>
      </c>
      <c r="BH1034" s="37">
        <v>47405.57</v>
      </c>
      <c r="BI1034" s="11">
        <v>54.054130000000001</v>
      </c>
      <c r="BJ1034" s="11">
        <v>52.60127</v>
      </c>
      <c r="BK1034" s="11">
        <v>52.497250000000001</v>
      </c>
      <c r="BL1034" s="11">
        <v>52.683700000000002</v>
      </c>
      <c r="BM1034" s="11">
        <v>51.875869999999999</v>
      </c>
      <c r="BN1034" s="11">
        <v>51.463039999999999</v>
      </c>
      <c r="BO1034" s="11">
        <v>51.634779999999999</v>
      </c>
      <c r="BP1034" s="11">
        <v>51.308909999999997</v>
      </c>
      <c r="BQ1034" s="11">
        <v>52.148040000000002</v>
      </c>
      <c r="BR1034" s="11">
        <v>55.222239999999999</v>
      </c>
      <c r="BS1034" s="11">
        <v>58.349350000000001</v>
      </c>
      <c r="BT1034" s="11">
        <v>61.293370000000003</v>
      </c>
      <c r="BU1034" s="11">
        <v>62.801270000000002</v>
      </c>
      <c r="BV1034" s="11">
        <v>64.197649999999996</v>
      </c>
      <c r="BW1034" s="11">
        <v>64.768119999999996</v>
      </c>
      <c r="BX1034" s="11">
        <v>64.815359999999998</v>
      </c>
      <c r="BY1034" s="11">
        <v>64.77225</v>
      </c>
      <c r="BZ1034" s="11">
        <v>63.045360000000002</v>
      </c>
      <c r="CA1034" s="11">
        <v>61.111519999999999</v>
      </c>
      <c r="CB1034" s="11">
        <v>59.416229999999999</v>
      </c>
      <c r="CC1034" s="11">
        <v>58.32696</v>
      </c>
      <c r="CD1034" s="11">
        <v>57.848480000000002</v>
      </c>
      <c r="CE1034" s="11">
        <v>57.174419999999998</v>
      </c>
      <c r="CF1034" s="11">
        <v>56.359349999999999</v>
      </c>
      <c r="CG1034" s="11">
        <v>37858</v>
      </c>
      <c r="CH1034" s="11">
        <v>30590.32</v>
      </c>
      <c r="CI1034" s="11">
        <v>26491.88</v>
      </c>
      <c r="CJ1034" s="11">
        <v>25555.39</v>
      </c>
      <c r="CK1034" s="11">
        <v>19570.919999999998</v>
      </c>
      <c r="CL1034" s="11">
        <v>16061.43</v>
      </c>
      <c r="CM1034" s="11">
        <v>15134.02</v>
      </c>
      <c r="CN1034" s="11">
        <v>13298.97</v>
      </c>
      <c r="CO1034" s="11">
        <v>16194.45</v>
      </c>
      <c r="CP1034" s="11">
        <v>18969.68</v>
      </c>
      <c r="CQ1034" s="11">
        <v>24283.63</v>
      </c>
      <c r="CR1034" s="11">
        <v>28332.68</v>
      </c>
      <c r="CS1034" s="11">
        <v>32363.39</v>
      </c>
      <c r="CT1034" s="11">
        <v>33570.04</v>
      </c>
      <c r="CU1034" s="11">
        <v>35311.14</v>
      </c>
      <c r="CV1034" s="11">
        <v>37664.730000000003</v>
      </c>
      <c r="CW1034" s="11">
        <v>43560.3</v>
      </c>
      <c r="CX1034" s="11">
        <v>56711.32</v>
      </c>
      <c r="CY1034" s="11">
        <v>58070.55</v>
      </c>
      <c r="CZ1034" s="11">
        <v>60173.15</v>
      </c>
      <c r="DA1034" s="11">
        <v>61755.66</v>
      </c>
      <c r="DB1034" s="11">
        <v>63298.58</v>
      </c>
      <c r="DC1034" s="11">
        <v>55192.5</v>
      </c>
      <c r="DD1034" s="11">
        <v>57469.17</v>
      </c>
      <c r="DE1034" s="37">
        <v>56711.32</v>
      </c>
      <c r="DF1034" s="11">
        <f t="shared" si="51"/>
        <v>18</v>
      </c>
      <c r="DG1034" s="11">
        <f t="shared" si="52"/>
        <v>18</v>
      </c>
      <c r="DH1034" s="20">
        <f t="shared" ca="1" si="53"/>
        <v>4298.8700000000026</v>
      </c>
      <c r="DI1034" s="11">
        <v>0</v>
      </c>
    </row>
    <row r="1035" spans="1:113" x14ac:dyDescent="0.25">
      <c r="A1035" s="11" t="s">
        <v>57</v>
      </c>
      <c r="B1035" s="11" t="s">
        <v>56</v>
      </c>
      <c r="C1035" s="11" t="s">
        <v>56</v>
      </c>
      <c r="D1035" s="11" t="s">
        <v>56</v>
      </c>
      <c r="E1035" s="11" t="s">
        <v>56</v>
      </c>
      <c r="F1035" s="11" t="s">
        <v>112</v>
      </c>
      <c r="G1035" s="11" t="s">
        <v>174</v>
      </c>
      <c r="H1035" s="1">
        <v>41981</v>
      </c>
      <c r="I1035" s="11">
        <v>18</v>
      </c>
      <c r="J1035" s="11">
        <v>18</v>
      </c>
      <c r="K1035" s="11">
        <v>17689.88</v>
      </c>
      <c r="L1035" s="11">
        <v>17228.02</v>
      </c>
      <c r="M1035" s="11">
        <v>17187.419999999998</v>
      </c>
      <c r="N1035" s="11">
        <v>18369</v>
      </c>
      <c r="O1035" s="11">
        <v>24683.18</v>
      </c>
      <c r="P1035" s="11">
        <v>29484</v>
      </c>
      <c r="Q1035" s="11">
        <v>38810.879999999997</v>
      </c>
      <c r="R1035" s="11">
        <v>37645.56</v>
      </c>
      <c r="S1035" s="11">
        <v>39074.160000000003</v>
      </c>
      <c r="T1035" s="11">
        <v>42382.720000000001</v>
      </c>
      <c r="U1035" s="11">
        <v>44690.080000000002</v>
      </c>
      <c r="V1035" s="11">
        <v>46029.2</v>
      </c>
      <c r="W1035" s="11">
        <v>47069.5</v>
      </c>
      <c r="X1035" s="11">
        <v>46795.56</v>
      </c>
      <c r="Y1035" s="11">
        <v>46775.4</v>
      </c>
      <c r="Z1035" s="11">
        <v>46682.92</v>
      </c>
      <c r="AA1035" s="11">
        <v>47582.12</v>
      </c>
      <c r="AB1035" s="11">
        <v>45060.68</v>
      </c>
      <c r="AC1035" s="11">
        <v>48096.92</v>
      </c>
      <c r="AD1035" s="11">
        <v>47094.38</v>
      </c>
      <c r="AE1035" s="11">
        <v>44872.12</v>
      </c>
      <c r="AF1035" s="11">
        <v>36804.300000000003</v>
      </c>
      <c r="AG1035" s="11">
        <v>26083.4</v>
      </c>
      <c r="AH1035" s="11">
        <v>22537.7</v>
      </c>
      <c r="AI1035" s="37">
        <v>45060.68</v>
      </c>
      <c r="AJ1035" s="11">
        <v>18327.650000000001</v>
      </c>
      <c r="AK1035" s="11">
        <v>17880.71</v>
      </c>
      <c r="AL1035" s="11">
        <v>17827.400000000001</v>
      </c>
      <c r="AM1035" s="11">
        <v>19148.21</v>
      </c>
      <c r="AN1035" s="11">
        <v>25213.62</v>
      </c>
      <c r="AO1035" s="11">
        <v>29691.24</v>
      </c>
      <c r="AP1035" s="11">
        <v>38582.29</v>
      </c>
      <c r="AQ1035" s="11">
        <v>37535.629999999997</v>
      </c>
      <c r="AR1035" s="11">
        <v>39082.04</v>
      </c>
      <c r="AS1035" s="11">
        <v>42381.48</v>
      </c>
      <c r="AT1035" s="11">
        <v>44592.959999999999</v>
      </c>
      <c r="AU1035" s="11">
        <v>45739.54</v>
      </c>
      <c r="AV1035" s="11">
        <v>46697.54</v>
      </c>
      <c r="AW1035" s="11">
        <v>46538.07</v>
      </c>
      <c r="AX1035" s="11">
        <v>46488.03</v>
      </c>
      <c r="AY1035" s="11">
        <v>46320.24</v>
      </c>
      <c r="AZ1035" s="11">
        <v>47625.919999999998</v>
      </c>
      <c r="BA1035" s="11">
        <v>49207.95</v>
      </c>
      <c r="BB1035" s="11">
        <v>48429.82</v>
      </c>
      <c r="BC1035" s="11">
        <v>46772.54</v>
      </c>
      <c r="BD1035" s="11">
        <v>44606.71</v>
      </c>
      <c r="BE1035" s="11">
        <v>37575.089999999997</v>
      </c>
      <c r="BF1035" s="11">
        <v>27277</v>
      </c>
      <c r="BG1035" s="11">
        <v>23439.919999999998</v>
      </c>
      <c r="BH1035" s="37">
        <v>49207.95</v>
      </c>
      <c r="BI1035" s="11">
        <v>57.66413</v>
      </c>
      <c r="BJ1035" s="11">
        <v>56.60427</v>
      </c>
      <c r="BK1035" s="11">
        <v>55.8292</v>
      </c>
      <c r="BL1035" s="11">
        <v>55.738549999999996</v>
      </c>
      <c r="BM1035" s="11">
        <v>54.761009999999999</v>
      </c>
      <c r="BN1035" s="11">
        <v>53.981810000000003</v>
      </c>
      <c r="BO1035" s="11">
        <v>53.563839999999999</v>
      </c>
      <c r="BP1035" s="11">
        <v>53.556019999999997</v>
      </c>
      <c r="BQ1035" s="11">
        <v>53.688119999999998</v>
      </c>
      <c r="BR1035" s="11">
        <v>57.208480000000002</v>
      </c>
      <c r="BS1035" s="11">
        <v>61.815579999999997</v>
      </c>
      <c r="BT1035" s="11">
        <v>65.830870000000004</v>
      </c>
      <c r="BU1035" s="11">
        <v>68.590580000000003</v>
      </c>
      <c r="BV1035" s="11">
        <v>70.667029999999997</v>
      </c>
      <c r="BW1035" s="11">
        <v>72.310140000000004</v>
      </c>
      <c r="BX1035" s="11">
        <v>72.451740000000001</v>
      </c>
      <c r="BY1035" s="11">
        <v>70.691310000000001</v>
      </c>
      <c r="BZ1035" s="11">
        <v>67.974209999999999</v>
      </c>
      <c r="CA1035" s="11">
        <v>64.876519999999999</v>
      </c>
      <c r="CB1035" s="11">
        <v>62.545720000000003</v>
      </c>
      <c r="CC1035" s="11">
        <v>60.791310000000003</v>
      </c>
      <c r="CD1035" s="11">
        <v>58.89725</v>
      </c>
      <c r="CE1035" s="11">
        <v>58.419130000000003</v>
      </c>
      <c r="CF1035" s="11">
        <v>57.705359999999999</v>
      </c>
      <c r="CG1035" s="11">
        <v>38284.89</v>
      </c>
      <c r="CH1035" s="11">
        <v>30889.119999999999</v>
      </c>
      <c r="CI1035" s="11">
        <v>26493.35</v>
      </c>
      <c r="CJ1035" s="11">
        <v>25529.200000000001</v>
      </c>
      <c r="CK1035" s="11">
        <v>19577.830000000002</v>
      </c>
      <c r="CL1035" s="11">
        <v>16092.9</v>
      </c>
      <c r="CM1035" s="11">
        <v>15040.12</v>
      </c>
      <c r="CN1035" s="11">
        <v>13405.88</v>
      </c>
      <c r="CO1035" s="11">
        <v>16434.88</v>
      </c>
      <c r="CP1035" s="11">
        <v>19191.64</v>
      </c>
      <c r="CQ1035" s="11">
        <v>24311.46</v>
      </c>
      <c r="CR1035" s="11">
        <v>28424.080000000002</v>
      </c>
      <c r="CS1035" s="11">
        <v>32510.73</v>
      </c>
      <c r="CT1035" s="11">
        <v>33674.15</v>
      </c>
      <c r="CU1035" s="11">
        <v>35570.699999999997</v>
      </c>
      <c r="CV1035" s="11">
        <v>37950.32</v>
      </c>
      <c r="CW1035" s="11">
        <v>44174.18</v>
      </c>
      <c r="CX1035" s="11">
        <v>58069.98</v>
      </c>
      <c r="CY1035" s="11">
        <v>59051.78</v>
      </c>
      <c r="CZ1035" s="11">
        <v>61206.23</v>
      </c>
      <c r="DA1035" s="11">
        <v>62181.49</v>
      </c>
      <c r="DB1035" s="11">
        <v>63169.72</v>
      </c>
      <c r="DC1035" s="11">
        <v>55505.88</v>
      </c>
      <c r="DD1035" s="11">
        <v>57771.53</v>
      </c>
      <c r="DE1035" s="37">
        <v>58069.98</v>
      </c>
      <c r="DF1035" s="11">
        <f t="shared" si="51"/>
        <v>18</v>
      </c>
      <c r="DG1035" s="11">
        <f t="shared" si="52"/>
        <v>18</v>
      </c>
      <c r="DH1035" s="20">
        <f t="shared" ca="1" si="53"/>
        <v>4147.2699999999968</v>
      </c>
      <c r="DI1035" s="11">
        <v>0</v>
      </c>
    </row>
    <row r="1036" spans="1:113" x14ac:dyDescent="0.25">
      <c r="A1036" s="11" t="s">
        <v>57</v>
      </c>
      <c r="B1036" s="11" t="s">
        <v>56</v>
      </c>
      <c r="C1036" s="11" t="s">
        <v>56</v>
      </c>
      <c r="D1036" s="11" t="s">
        <v>56</v>
      </c>
      <c r="E1036" s="11" t="s">
        <v>56</v>
      </c>
      <c r="F1036" s="11" t="s">
        <v>112</v>
      </c>
      <c r="G1036" s="11" t="s">
        <v>174</v>
      </c>
      <c r="H1036" s="1">
        <v>42018</v>
      </c>
      <c r="I1036" s="11">
        <v>18</v>
      </c>
      <c r="J1036" s="11">
        <v>18</v>
      </c>
      <c r="K1036" s="11">
        <v>20364.740000000002</v>
      </c>
      <c r="L1036" s="11">
        <v>19303.86</v>
      </c>
      <c r="M1036" s="11">
        <v>18881.900000000001</v>
      </c>
      <c r="N1036" s="11">
        <v>19419.68</v>
      </c>
      <c r="O1036" s="11">
        <v>24784</v>
      </c>
      <c r="P1036" s="11">
        <v>27660.32</v>
      </c>
      <c r="Q1036" s="11">
        <v>37423.040000000001</v>
      </c>
      <c r="R1036" s="11">
        <v>35781.56</v>
      </c>
      <c r="S1036" s="11">
        <v>36602.800000000003</v>
      </c>
      <c r="T1036" s="11">
        <v>36907.199999999997</v>
      </c>
      <c r="U1036" s="11">
        <v>40189.82</v>
      </c>
      <c r="V1036" s="11">
        <v>40654.76</v>
      </c>
      <c r="W1036" s="11">
        <v>41212.74</v>
      </c>
      <c r="X1036" s="11">
        <v>41593.339999999997</v>
      </c>
      <c r="Y1036" s="11">
        <v>41646.86</v>
      </c>
      <c r="Z1036" s="11">
        <v>41898.46</v>
      </c>
      <c r="AA1036" s="11">
        <v>41965.04</v>
      </c>
      <c r="AB1036" s="11">
        <v>41271.78</v>
      </c>
      <c r="AC1036" s="11">
        <v>44186.239999999998</v>
      </c>
      <c r="AD1036" s="11">
        <v>43468.98</v>
      </c>
      <c r="AE1036" s="11">
        <v>41897.160000000003</v>
      </c>
      <c r="AF1036" s="11">
        <v>31213.52</v>
      </c>
      <c r="AG1036" s="11">
        <v>22812.62</v>
      </c>
      <c r="AH1036" s="11">
        <v>20489.580000000002</v>
      </c>
      <c r="AI1036" s="37">
        <v>41271.78</v>
      </c>
      <c r="AJ1036" s="11">
        <v>20921.57</v>
      </c>
      <c r="AK1036" s="11">
        <v>19869.72</v>
      </c>
      <c r="AL1036" s="11">
        <v>19454.060000000001</v>
      </c>
      <c r="AM1036" s="11">
        <v>20155.689999999999</v>
      </c>
      <c r="AN1036" s="11">
        <v>25290.53</v>
      </c>
      <c r="AO1036" s="11">
        <v>27855.69</v>
      </c>
      <c r="AP1036" s="11">
        <v>37246.089999999997</v>
      </c>
      <c r="AQ1036" s="11">
        <v>35670.449999999997</v>
      </c>
      <c r="AR1036" s="11">
        <v>36601.54</v>
      </c>
      <c r="AS1036" s="11">
        <v>36851.129999999997</v>
      </c>
      <c r="AT1036" s="11">
        <v>40051.339999999997</v>
      </c>
      <c r="AU1036" s="11">
        <v>40369.519999999997</v>
      </c>
      <c r="AV1036" s="11">
        <v>40935.94</v>
      </c>
      <c r="AW1036" s="11">
        <v>41386.46</v>
      </c>
      <c r="AX1036" s="11">
        <v>41399.839999999997</v>
      </c>
      <c r="AY1036" s="11">
        <v>41559.89</v>
      </c>
      <c r="AZ1036" s="11">
        <v>42005.58</v>
      </c>
      <c r="BA1036" s="11">
        <v>45376.98</v>
      </c>
      <c r="BB1036" s="11">
        <v>44586.43</v>
      </c>
      <c r="BC1036" s="11">
        <v>43211.26</v>
      </c>
      <c r="BD1036" s="11">
        <v>41671.589999999997</v>
      </c>
      <c r="BE1036" s="11">
        <v>32065.34</v>
      </c>
      <c r="BF1036" s="11">
        <v>24058.43</v>
      </c>
      <c r="BG1036" s="11">
        <v>21372.05</v>
      </c>
      <c r="BH1036" s="37">
        <v>45376.98</v>
      </c>
      <c r="BI1036" s="11">
        <v>53.527479999999997</v>
      </c>
      <c r="BJ1036" s="11">
        <v>52.209620000000001</v>
      </c>
      <c r="BK1036" s="11">
        <v>51.116869999999999</v>
      </c>
      <c r="BL1036" s="11">
        <v>50.635109999999997</v>
      </c>
      <c r="BM1036" s="11">
        <v>49.835569999999997</v>
      </c>
      <c r="BN1036" s="11">
        <v>49.218089999999997</v>
      </c>
      <c r="BO1036" s="11">
        <v>48.677410000000002</v>
      </c>
      <c r="BP1036" s="11">
        <v>48.515650000000001</v>
      </c>
      <c r="BQ1036" s="11">
        <v>49.217709999999997</v>
      </c>
      <c r="BR1036" s="11">
        <v>52.458930000000002</v>
      </c>
      <c r="BS1036" s="11">
        <v>57.563740000000003</v>
      </c>
      <c r="BT1036" s="11">
        <v>61.556559999999998</v>
      </c>
      <c r="BU1036" s="11">
        <v>63.78069</v>
      </c>
      <c r="BV1036" s="11">
        <v>65.203130000000002</v>
      </c>
      <c r="BW1036" s="11">
        <v>66.467179999999999</v>
      </c>
      <c r="BX1036" s="11">
        <v>67.137180000000001</v>
      </c>
      <c r="BY1036" s="11">
        <v>67.090689999999995</v>
      </c>
      <c r="BZ1036" s="11">
        <v>64.863590000000002</v>
      </c>
      <c r="CA1036" s="11">
        <v>61.375880000000002</v>
      </c>
      <c r="CB1036" s="11">
        <v>59.114429999999999</v>
      </c>
      <c r="CC1036" s="11">
        <v>57.165649999999999</v>
      </c>
      <c r="CD1036" s="11">
        <v>55.528320000000001</v>
      </c>
      <c r="CE1036" s="11">
        <v>53.890689999999999</v>
      </c>
      <c r="CF1036" s="11">
        <v>52.474200000000003</v>
      </c>
      <c r="CG1036" s="11">
        <v>27748.43</v>
      </c>
      <c r="CH1036" s="11">
        <v>22202.33</v>
      </c>
      <c r="CI1036" s="11">
        <v>18879.91</v>
      </c>
      <c r="CJ1036" s="11">
        <v>17128.13</v>
      </c>
      <c r="CK1036" s="11">
        <v>12890.12</v>
      </c>
      <c r="CL1036" s="11">
        <v>10656.36</v>
      </c>
      <c r="CM1036" s="11">
        <v>10198.19</v>
      </c>
      <c r="CN1036" s="11">
        <v>8521.2639999999992</v>
      </c>
      <c r="CO1036" s="11">
        <v>10715.45</v>
      </c>
      <c r="CP1036" s="11">
        <v>12458.6</v>
      </c>
      <c r="CQ1036" s="11">
        <v>16362.03</v>
      </c>
      <c r="CR1036" s="11">
        <v>19063.490000000002</v>
      </c>
      <c r="CS1036" s="11">
        <v>22484.21</v>
      </c>
      <c r="CT1036" s="11">
        <v>23846.65</v>
      </c>
      <c r="CU1036" s="11">
        <v>25343.48</v>
      </c>
      <c r="CV1036" s="11">
        <v>27017.72</v>
      </c>
      <c r="CW1036" s="11">
        <v>33369.29</v>
      </c>
      <c r="CX1036" s="11">
        <v>47354.33</v>
      </c>
      <c r="CY1036" s="11">
        <v>48347.73</v>
      </c>
      <c r="CZ1036" s="11">
        <v>50292.13</v>
      </c>
      <c r="DA1036" s="11">
        <v>44933.440000000002</v>
      </c>
      <c r="DB1036" s="11">
        <v>44944.28</v>
      </c>
      <c r="DC1036" s="11">
        <v>40392.15</v>
      </c>
      <c r="DD1036" s="11">
        <v>42336.959999999999</v>
      </c>
      <c r="DE1036" s="37">
        <v>47354.33</v>
      </c>
      <c r="DF1036" s="11">
        <f t="shared" si="51"/>
        <v>18</v>
      </c>
      <c r="DG1036" s="11">
        <f t="shared" si="52"/>
        <v>18</v>
      </c>
      <c r="DH1036" s="20">
        <f t="shared" ca="1" si="53"/>
        <v>4105.2000000000044</v>
      </c>
      <c r="DI1036" s="11">
        <v>0</v>
      </c>
    </row>
    <row r="1037" spans="1:113" x14ac:dyDescent="0.25">
      <c r="A1037" s="11" t="s">
        <v>57</v>
      </c>
      <c r="B1037" s="11" t="s">
        <v>56</v>
      </c>
      <c r="C1037" s="11" t="s">
        <v>56</v>
      </c>
      <c r="D1037" s="11" t="s">
        <v>56</v>
      </c>
      <c r="E1037" s="11" t="s">
        <v>56</v>
      </c>
      <c r="F1037" s="11" t="s">
        <v>112</v>
      </c>
      <c r="G1037" s="11" t="s">
        <v>174</v>
      </c>
      <c r="H1037" s="1">
        <v>42033</v>
      </c>
      <c r="I1037" s="11">
        <v>18</v>
      </c>
      <c r="J1037" s="11">
        <v>18</v>
      </c>
      <c r="K1037" s="11">
        <v>19688.580000000002</v>
      </c>
      <c r="L1037" s="11">
        <v>18895.939999999999</v>
      </c>
      <c r="M1037" s="11">
        <v>18358.080000000002</v>
      </c>
      <c r="N1037" s="11">
        <v>19050.46</v>
      </c>
      <c r="O1037" s="11">
        <v>24702.78</v>
      </c>
      <c r="P1037" s="11">
        <v>28416.639999999999</v>
      </c>
      <c r="Q1037" s="11">
        <v>38560.14</v>
      </c>
      <c r="R1037" s="11">
        <v>38087.72</v>
      </c>
      <c r="S1037" s="11">
        <v>38318.22</v>
      </c>
      <c r="T1037" s="11">
        <v>38863.660000000003</v>
      </c>
      <c r="U1037" s="11">
        <v>42344.78</v>
      </c>
      <c r="V1037" s="11">
        <v>43345.760000000002</v>
      </c>
      <c r="W1037" s="11">
        <v>43838.44</v>
      </c>
      <c r="X1037" s="11">
        <v>43997.599999999999</v>
      </c>
      <c r="Y1037" s="11">
        <v>44041.14</v>
      </c>
      <c r="Z1037" s="11">
        <v>43948.22</v>
      </c>
      <c r="AA1037" s="11">
        <v>44615.68</v>
      </c>
      <c r="AB1037" s="11">
        <v>42349.32</v>
      </c>
      <c r="AC1037" s="11">
        <v>45809.7</v>
      </c>
      <c r="AD1037" s="11">
        <v>45274.58</v>
      </c>
      <c r="AE1037" s="11">
        <v>43761.52</v>
      </c>
      <c r="AF1037" s="11">
        <v>32387.38</v>
      </c>
      <c r="AG1037" s="11">
        <v>24105.06</v>
      </c>
      <c r="AH1037" s="11">
        <v>21648.74</v>
      </c>
      <c r="AI1037" s="37">
        <v>42349.32</v>
      </c>
      <c r="AJ1037" s="11">
        <v>20257.03</v>
      </c>
      <c r="AK1037" s="11">
        <v>19473.96</v>
      </c>
      <c r="AL1037" s="11">
        <v>18933.93</v>
      </c>
      <c r="AM1037" s="11">
        <v>19797.14</v>
      </c>
      <c r="AN1037" s="11">
        <v>25226.43</v>
      </c>
      <c r="AO1037" s="11">
        <v>28608.38</v>
      </c>
      <c r="AP1037" s="11">
        <v>38379.879999999997</v>
      </c>
      <c r="AQ1037" s="11">
        <v>37957.94</v>
      </c>
      <c r="AR1037" s="11">
        <v>38325.15</v>
      </c>
      <c r="AS1037" s="11">
        <v>38829.769999999997</v>
      </c>
      <c r="AT1037" s="11">
        <v>42258.720000000001</v>
      </c>
      <c r="AU1037" s="11">
        <v>43079.09</v>
      </c>
      <c r="AV1037" s="11">
        <v>43565.03</v>
      </c>
      <c r="AW1037" s="11">
        <v>43811.35</v>
      </c>
      <c r="AX1037" s="11">
        <v>43825.41</v>
      </c>
      <c r="AY1037" s="11">
        <v>43650.02</v>
      </c>
      <c r="AZ1037" s="11">
        <v>44732.77</v>
      </c>
      <c r="BA1037" s="11">
        <v>46716.63</v>
      </c>
      <c r="BB1037" s="11">
        <v>46308.28</v>
      </c>
      <c r="BC1037" s="11">
        <v>45008.79</v>
      </c>
      <c r="BD1037" s="11">
        <v>43520.94</v>
      </c>
      <c r="BE1037" s="11">
        <v>33213.35</v>
      </c>
      <c r="BF1037" s="11">
        <v>25321.1</v>
      </c>
      <c r="BG1037" s="11">
        <v>22527.97</v>
      </c>
      <c r="BH1037" s="37">
        <v>46716.63</v>
      </c>
      <c r="BI1037" s="11">
        <v>60.305680000000002</v>
      </c>
      <c r="BJ1037" s="11">
        <v>59.625909999999998</v>
      </c>
      <c r="BK1037" s="11">
        <v>58.861969999999999</v>
      </c>
      <c r="BL1037" s="11">
        <v>58.303559999999997</v>
      </c>
      <c r="BM1037" s="11">
        <v>58.111890000000002</v>
      </c>
      <c r="BN1037" s="11">
        <v>58.21</v>
      </c>
      <c r="BO1037" s="11">
        <v>57.7331</v>
      </c>
      <c r="BP1037" s="11">
        <v>57.884700000000002</v>
      </c>
      <c r="BQ1037" s="11">
        <v>58.37068</v>
      </c>
      <c r="BR1037" s="11">
        <v>59.946890000000003</v>
      </c>
      <c r="BS1037" s="11">
        <v>62.212530000000001</v>
      </c>
      <c r="BT1037" s="11">
        <v>65.114149999999995</v>
      </c>
      <c r="BU1037" s="11">
        <v>67.708489999999998</v>
      </c>
      <c r="BV1037" s="11">
        <v>68.863029999999995</v>
      </c>
      <c r="BW1037" s="11">
        <v>69.295299999999997</v>
      </c>
      <c r="BX1037" s="11">
        <v>69.071209999999994</v>
      </c>
      <c r="BY1037" s="11">
        <v>68.245080000000002</v>
      </c>
      <c r="BZ1037" s="11">
        <v>67.023859999999999</v>
      </c>
      <c r="CA1037" s="11">
        <v>64.951210000000003</v>
      </c>
      <c r="CB1037" s="11">
        <v>63.646819999999998</v>
      </c>
      <c r="CC1037" s="11">
        <v>62.617730000000002</v>
      </c>
      <c r="CD1037" s="11">
        <v>62.055680000000002</v>
      </c>
      <c r="CE1037" s="11">
        <v>61.642800000000001</v>
      </c>
      <c r="CF1037" s="11">
        <v>61.08</v>
      </c>
      <c r="CG1037" s="11">
        <v>28082.83</v>
      </c>
      <c r="CH1037" s="11">
        <v>22733.18</v>
      </c>
      <c r="CI1037" s="11">
        <v>19420.419999999998</v>
      </c>
      <c r="CJ1037" s="11">
        <v>17834.11</v>
      </c>
      <c r="CK1037" s="11">
        <v>13274.56</v>
      </c>
      <c r="CL1037" s="11">
        <v>10964.23</v>
      </c>
      <c r="CM1037" s="11">
        <v>10357.14</v>
      </c>
      <c r="CN1037" s="11">
        <v>8609.6749999999993</v>
      </c>
      <c r="CO1037" s="11">
        <v>11184.18</v>
      </c>
      <c r="CP1037" s="11">
        <v>12826.55</v>
      </c>
      <c r="CQ1037" s="11">
        <v>16303.32</v>
      </c>
      <c r="CR1037" s="11">
        <v>19251.47</v>
      </c>
      <c r="CS1037" s="11">
        <v>22709.68</v>
      </c>
      <c r="CT1037" s="11">
        <v>24062.26</v>
      </c>
      <c r="CU1037" s="11">
        <v>25701.06</v>
      </c>
      <c r="CV1037" s="11">
        <v>27787.18</v>
      </c>
      <c r="CW1037" s="11">
        <v>33780.910000000003</v>
      </c>
      <c r="CX1037" s="11">
        <v>47300.75</v>
      </c>
      <c r="CY1037" s="11">
        <v>47771.72</v>
      </c>
      <c r="CZ1037" s="11">
        <v>48916.17</v>
      </c>
      <c r="DA1037" s="11">
        <v>44479.75</v>
      </c>
      <c r="DB1037" s="11">
        <v>44553.5</v>
      </c>
      <c r="DC1037" s="11">
        <v>40424.75</v>
      </c>
      <c r="DD1037" s="11">
        <v>42654.93</v>
      </c>
      <c r="DE1037" s="37">
        <v>47300.75</v>
      </c>
      <c r="DF1037" s="11">
        <f t="shared" si="51"/>
        <v>18</v>
      </c>
      <c r="DG1037" s="11">
        <f t="shared" si="52"/>
        <v>18</v>
      </c>
      <c r="DH1037" s="20">
        <f t="shared" ca="1" si="53"/>
        <v>4367.3099999999977</v>
      </c>
      <c r="DI1037" s="11">
        <v>0</v>
      </c>
    </row>
    <row r="1038" spans="1:113" x14ac:dyDescent="0.25">
      <c r="A1038" s="11" t="s">
        <v>57</v>
      </c>
      <c r="B1038" s="11" t="s">
        <v>56</v>
      </c>
      <c r="C1038" s="11" t="s">
        <v>56</v>
      </c>
      <c r="D1038" s="11" t="s">
        <v>56</v>
      </c>
      <c r="E1038" s="11" t="s">
        <v>56</v>
      </c>
      <c r="F1038" s="11" t="s">
        <v>112</v>
      </c>
      <c r="G1038" s="11" t="s">
        <v>174</v>
      </c>
      <c r="H1038" s="1">
        <v>42034</v>
      </c>
      <c r="I1038" s="11">
        <v>18</v>
      </c>
      <c r="J1038" s="11">
        <v>19</v>
      </c>
      <c r="K1038" s="11">
        <v>19443.900000000001</v>
      </c>
      <c r="L1038" s="11">
        <v>18263.2</v>
      </c>
      <c r="M1038" s="11">
        <v>18200.72</v>
      </c>
      <c r="N1038" s="11">
        <v>18801.86</v>
      </c>
      <c r="O1038" s="11">
        <v>24719.68</v>
      </c>
      <c r="P1038" s="11">
        <v>28188.880000000001</v>
      </c>
      <c r="Q1038" s="11">
        <v>37462.5</v>
      </c>
      <c r="R1038" s="11">
        <v>37325.980000000003</v>
      </c>
      <c r="S1038" s="11">
        <v>37500.86</v>
      </c>
      <c r="T1038" s="11">
        <v>37960.82</v>
      </c>
      <c r="U1038" s="11">
        <v>41466.959999999999</v>
      </c>
      <c r="V1038" s="11">
        <v>42132.4</v>
      </c>
      <c r="W1038" s="11">
        <v>42107.519999999997</v>
      </c>
      <c r="X1038" s="11">
        <v>42229.919999999998</v>
      </c>
      <c r="Y1038" s="11">
        <v>42204.480000000003</v>
      </c>
      <c r="Z1038" s="11">
        <v>42098.26</v>
      </c>
      <c r="AA1038" s="11">
        <v>42008.639999999999</v>
      </c>
      <c r="AB1038" s="11">
        <v>40772.58</v>
      </c>
      <c r="AC1038" s="11">
        <v>40959.300000000003</v>
      </c>
      <c r="AD1038" s="11">
        <v>43034.48</v>
      </c>
      <c r="AE1038" s="11">
        <v>41576.379999999997</v>
      </c>
      <c r="AF1038" s="11">
        <v>30086.06</v>
      </c>
      <c r="AG1038" s="11">
        <v>20974.12</v>
      </c>
      <c r="AH1038" s="11">
        <v>18292.88</v>
      </c>
      <c r="AI1038" s="37">
        <v>40865.94</v>
      </c>
      <c r="AJ1038" s="11">
        <v>20024.03</v>
      </c>
      <c r="AK1038" s="11">
        <v>18844.27</v>
      </c>
      <c r="AL1038" s="11">
        <v>18781.599999999999</v>
      </c>
      <c r="AM1038" s="11">
        <v>19544.82</v>
      </c>
      <c r="AN1038" s="11">
        <v>25223.72</v>
      </c>
      <c r="AO1038" s="11">
        <v>28359.15</v>
      </c>
      <c r="AP1038" s="11">
        <v>37273</v>
      </c>
      <c r="AQ1038" s="11">
        <v>37212.5</v>
      </c>
      <c r="AR1038" s="11">
        <v>37513.089999999997</v>
      </c>
      <c r="AS1038" s="11">
        <v>37934.5</v>
      </c>
      <c r="AT1038" s="11">
        <v>41390.29</v>
      </c>
      <c r="AU1038" s="11">
        <v>41972.42</v>
      </c>
      <c r="AV1038" s="11">
        <v>41915</v>
      </c>
      <c r="AW1038" s="11">
        <v>42109.71</v>
      </c>
      <c r="AX1038" s="11">
        <v>42088.72</v>
      </c>
      <c r="AY1038" s="11">
        <v>41886.75</v>
      </c>
      <c r="AZ1038" s="11">
        <v>42007.67</v>
      </c>
      <c r="BA1038" s="11">
        <v>44673.95</v>
      </c>
      <c r="BB1038" s="11">
        <v>45071.43</v>
      </c>
      <c r="BC1038" s="11">
        <v>43628.81</v>
      </c>
      <c r="BD1038" s="11">
        <v>41346.97</v>
      </c>
      <c r="BE1038" s="11">
        <v>30898.080000000002</v>
      </c>
      <c r="BF1038" s="11">
        <v>22224.01</v>
      </c>
      <c r="BG1038" s="11">
        <v>19163.16</v>
      </c>
      <c r="BH1038" s="37">
        <v>44785.63</v>
      </c>
      <c r="BI1038" s="11">
        <v>60.233559999999997</v>
      </c>
      <c r="BJ1038" s="11">
        <v>59.711820000000003</v>
      </c>
      <c r="BK1038" s="11">
        <v>58.720829999999999</v>
      </c>
      <c r="BL1038" s="11">
        <v>58.249020000000002</v>
      </c>
      <c r="BM1038" s="11">
        <v>58.326819999999998</v>
      </c>
      <c r="BN1038" s="11">
        <v>57.950830000000003</v>
      </c>
      <c r="BO1038" s="11">
        <v>57.3322</v>
      </c>
      <c r="BP1038" s="11">
        <v>57.141060000000003</v>
      </c>
      <c r="BQ1038" s="11">
        <v>56.971820000000001</v>
      </c>
      <c r="BR1038" s="11">
        <v>58.021509999999999</v>
      </c>
      <c r="BS1038" s="11">
        <v>59.550249999999998</v>
      </c>
      <c r="BT1038" s="11">
        <v>61.843429999999998</v>
      </c>
      <c r="BU1038" s="11">
        <v>63.434049999999999</v>
      </c>
      <c r="BV1038" s="11">
        <v>63.988039999999998</v>
      </c>
      <c r="BW1038" s="11">
        <v>64.462720000000004</v>
      </c>
      <c r="BX1038" s="11">
        <v>64.417240000000007</v>
      </c>
      <c r="BY1038" s="11">
        <v>63.999699999999997</v>
      </c>
      <c r="BZ1038" s="11">
        <v>61.50985</v>
      </c>
      <c r="CA1038" s="11">
        <v>59.839849999999998</v>
      </c>
      <c r="CB1038" s="11">
        <v>58.62379</v>
      </c>
      <c r="CC1038" s="11">
        <v>57.638480000000001</v>
      </c>
      <c r="CD1038" s="11">
        <v>56.803489999999996</v>
      </c>
      <c r="CE1038" s="11">
        <v>56.316290000000002</v>
      </c>
      <c r="CF1038" s="11">
        <v>54.914920000000002</v>
      </c>
      <c r="CG1038" s="11">
        <v>28634.14</v>
      </c>
      <c r="CH1038" s="11">
        <v>23214.81</v>
      </c>
      <c r="CI1038" s="11">
        <v>19905.18</v>
      </c>
      <c r="CJ1038" s="11">
        <v>18368.21</v>
      </c>
      <c r="CK1038" s="11">
        <v>13765.9</v>
      </c>
      <c r="CL1038" s="11">
        <v>11239.68</v>
      </c>
      <c r="CM1038" s="11">
        <v>10497.25</v>
      </c>
      <c r="CN1038" s="11">
        <v>8936.9529999999995</v>
      </c>
      <c r="CO1038" s="11">
        <v>11326.64</v>
      </c>
      <c r="CP1038" s="11">
        <v>12760.19</v>
      </c>
      <c r="CQ1038" s="11">
        <v>15759.43</v>
      </c>
      <c r="CR1038" s="11">
        <v>16665.18</v>
      </c>
      <c r="CS1038" s="11">
        <v>19342.79</v>
      </c>
      <c r="CT1038" s="11">
        <v>20596.02</v>
      </c>
      <c r="CU1038" s="11">
        <v>21997.48</v>
      </c>
      <c r="CV1038" s="11">
        <v>23691.9</v>
      </c>
      <c r="CW1038" s="11">
        <v>28364.54</v>
      </c>
      <c r="CX1038" s="11">
        <v>35232.080000000002</v>
      </c>
      <c r="CY1038" s="11">
        <v>36360.910000000003</v>
      </c>
      <c r="CZ1038" s="11">
        <v>37883.58</v>
      </c>
      <c r="DA1038" s="11">
        <v>44068.68</v>
      </c>
      <c r="DB1038" s="11">
        <v>43982.2</v>
      </c>
      <c r="DC1038" s="11">
        <v>39776.69</v>
      </c>
      <c r="DD1038" s="11">
        <v>41871.79</v>
      </c>
      <c r="DE1038" s="37">
        <v>33544.800000000003</v>
      </c>
      <c r="DF1038" s="11">
        <f t="shared" si="51"/>
        <v>18</v>
      </c>
      <c r="DG1038" s="11">
        <f t="shared" si="52"/>
        <v>19</v>
      </c>
      <c r="DH1038" s="20">
        <f t="shared" ca="1" si="53"/>
        <v>4006.75</v>
      </c>
      <c r="DI1038" s="11">
        <v>0</v>
      </c>
    </row>
    <row r="1039" spans="1:113" x14ac:dyDescent="0.25">
      <c r="A1039" s="11" t="s">
        <v>57</v>
      </c>
      <c r="B1039" s="11" t="s">
        <v>56</v>
      </c>
      <c r="C1039" s="11" t="s">
        <v>56</v>
      </c>
      <c r="D1039" s="11" t="s">
        <v>56</v>
      </c>
      <c r="E1039" s="11" t="s">
        <v>56</v>
      </c>
      <c r="F1039" s="11" t="s">
        <v>112</v>
      </c>
      <c r="G1039" s="11" t="s">
        <v>174</v>
      </c>
      <c r="H1039" s="1">
        <v>42037</v>
      </c>
      <c r="I1039" s="11">
        <v>18</v>
      </c>
      <c r="J1039" s="11">
        <v>19</v>
      </c>
      <c r="K1039" s="11">
        <v>16968.099999999999</v>
      </c>
      <c r="L1039" s="11">
        <v>17045.64</v>
      </c>
      <c r="M1039" s="11">
        <v>17446.2</v>
      </c>
      <c r="N1039" s="11">
        <v>18160.02</v>
      </c>
      <c r="O1039" s="11">
        <v>23826.38</v>
      </c>
      <c r="P1039" s="11">
        <v>27937.7</v>
      </c>
      <c r="Q1039" s="11">
        <v>37355.980000000003</v>
      </c>
      <c r="R1039" s="11">
        <v>35521.22</v>
      </c>
      <c r="S1039" s="11">
        <v>36276.22</v>
      </c>
      <c r="T1039" s="11">
        <v>37267.300000000003</v>
      </c>
      <c r="U1039" s="11">
        <v>41117.019999999997</v>
      </c>
      <c r="V1039" s="11">
        <v>42688.72</v>
      </c>
      <c r="W1039" s="11">
        <v>43921.4</v>
      </c>
      <c r="X1039" s="11">
        <v>44191.38</v>
      </c>
      <c r="Y1039" s="11">
        <v>44024.9</v>
      </c>
      <c r="Z1039" s="11">
        <v>44224.9</v>
      </c>
      <c r="AA1039" s="11">
        <v>44909.38</v>
      </c>
      <c r="AB1039" s="11">
        <v>43247.1</v>
      </c>
      <c r="AC1039" s="11">
        <v>43217.5</v>
      </c>
      <c r="AD1039" s="11">
        <v>45094.02</v>
      </c>
      <c r="AE1039" s="11">
        <v>43787.360000000001</v>
      </c>
      <c r="AF1039" s="11">
        <v>33116.480000000003</v>
      </c>
      <c r="AG1039" s="11">
        <v>25090.68</v>
      </c>
      <c r="AH1039" s="11">
        <v>22430.18</v>
      </c>
      <c r="AI1039" s="37">
        <v>43232.3</v>
      </c>
      <c r="AJ1039" s="11">
        <v>17612.080000000002</v>
      </c>
      <c r="AK1039" s="11">
        <v>17684.46</v>
      </c>
      <c r="AL1039" s="11">
        <v>18069.150000000001</v>
      </c>
      <c r="AM1039" s="11">
        <v>18948.009999999998</v>
      </c>
      <c r="AN1039" s="11">
        <v>24364.06</v>
      </c>
      <c r="AO1039" s="11">
        <v>28135.18</v>
      </c>
      <c r="AP1039" s="11">
        <v>37169.25</v>
      </c>
      <c r="AQ1039" s="11">
        <v>35385.800000000003</v>
      </c>
      <c r="AR1039" s="11">
        <v>36274.74</v>
      </c>
      <c r="AS1039" s="11">
        <v>37260.839999999997</v>
      </c>
      <c r="AT1039" s="11">
        <v>41015.54</v>
      </c>
      <c r="AU1039" s="11">
        <v>42402.18</v>
      </c>
      <c r="AV1039" s="11">
        <v>43592.09</v>
      </c>
      <c r="AW1039" s="11">
        <v>43945.9</v>
      </c>
      <c r="AX1039" s="11">
        <v>43752.18</v>
      </c>
      <c r="AY1039" s="11">
        <v>43886.18</v>
      </c>
      <c r="AZ1039" s="11">
        <v>44941.94</v>
      </c>
      <c r="BA1039" s="11">
        <v>47556.1</v>
      </c>
      <c r="BB1039" s="11">
        <v>47724.62</v>
      </c>
      <c r="BC1039" s="11">
        <v>45737.25</v>
      </c>
      <c r="BD1039" s="11">
        <v>43529.05</v>
      </c>
      <c r="BE1039" s="11">
        <v>33932.57</v>
      </c>
      <c r="BF1039" s="11">
        <v>26373.05</v>
      </c>
      <c r="BG1039" s="11">
        <v>23358.25</v>
      </c>
      <c r="BH1039" s="37">
        <v>47540.71</v>
      </c>
      <c r="BI1039" s="11">
        <v>54.190860000000001</v>
      </c>
      <c r="BJ1039" s="11">
        <v>52.386760000000002</v>
      </c>
      <c r="BK1039" s="11">
        <v>51.671010000000003</v>
      </c>
      <c r="BL1039" s="11">
        <v>50.786619999999999</v>
      </c>
      <c r="BM1039" s="11">
        <v>50.029060000000001</v>
      </c>
      <c r="BN1039" s="11">
        <v>50.000070000000001</v>
      </c>
      <c r="BO1039" s="11">
        <v>49.623089999999998</v>
      </c>
      <c r="BP1039" s="11">
        <v>49.606259999999999</v>
      </c>
      <c r="BQ1039" s="11">
        <v>50.971220000000002</v>
      </c>
      <c r="BR1039" s="11">
        <v>55.387909999999998</v>
      </c>
      <c r="BS1039" s="11">
        <v>60.78669</v>
      </c>
      <c r="BT1039" s="11">
        <v>65.599209999999999</v>
      </c>
      <c r="BU1039" s="11">
        <v>69.340789999999998</v>
      </c>
      <c r="BV1039" s="11">
        <v>71.542519999999996</v>
      </c>
      <c r="BW1039" s="11">
        <v>72.558490000000006</v>
      </c>
      <c r="BX1039" s="11">
        <v>73.013090000000005</v>
      </c>
      <c r="BY1039" s="11">
        <v>72.510800000000003</v>
      </c>
      <c r="BZ1039" s="11">
        <v>70.473879999999994</v>
      </c>
      <c r="CA1039" s="11">
        <v>66.223020000000005</v>
      </c>
      <c r="CB1039" s="11">
        <v>63.062370000000001</v>
      </c>
      <c r="CC1039" s="11">
        <v>60.91093</v>
      </c>
      <c r="CD1039" s="11">
        <v>59.018990000000002</v>
      </c>
      <c r="CE1039" s="11">
        <v>57.355899999999998</v>
      </c>
      <c r="CF1039" s="11">
        <v>55.83878</v>
      </c>
      <c r="CG1039" s="11">
        <v>27182.99</v>
      </c>
      <c r="CH1039" s="11">
        <v>22017.13</v>
      </c>
      <c r="CI1039" s="11">
        <v>18792.560000000001</v>
      </c>
      <c r="CJ1039" s="11">
        <v>17346.97</v>
      </c>
      <c r="CK1039" s="11">
        <v>13035.67</v>
      </c>
      <c r="CL1039" s="11">
        <v>10462.459999999999</v>
      </c>
      <c r="CM1039" s="11">
        <v>10107.41</v>
      </c>
      <c r="CN1039" s="11">
        <v>8340.7970000000005</v>
      </c>
      <c r="CO1039" s="11">
        <v>10442.299999999999</v>
      </c>
      <c r="CP1039" s="11">
        <v>12058.34</v>
      </c>
      <c r="CQ1039" s="11">
        <v>15734.26</v>
      </c>
      <c r="CR1039" s="11">
        <v>18584.759999999998</v>
      </c>
      <c r="CS1039" s="11">
        <v>22009.1</v>
      </c>
      <c r="CT1039" s="11">
        <v>23238.19</v>
      </c>
      <c r="CU1039" s="11">
        <v>24764.69</v>
      </c>
      <c r="CV1039" s="11">
        <v>26287.05</v>
      </c>
      <c r="CW1039" s="11">
        <v>34478.99</v>
      </c>
      <c r="CX1039" s="11">
        <v>41693.800000000003</v>
      </c>
      <c r="CY1039" s="11">
        <v>41511.43</v>
      </c>
      <c r="CZ1039" s="11">
        <v>36891.31</v>
      </c>
      <c r="DA1039" s="11">
        <v>43357.85</v>
      </c>
      <c r="DB1039" s="11">
        <v>44012.480000000003</v>
      </c>
      <c r="DC1039" s="11">
        <v>40455.94</v>
      </c>
      <c r="DD1039" s="11">
        <v>42596.9</v>
      </c>
      <c r="DE1039" s="37">
        <v>39428.39</v>
      </c>
      <c r="DF1039" s="11">
        <f t="shared" si="51"/>
        <v>18</v>
      </c>
      <c r="DG1039" s="11">
        <f t="shared" si="52"/>
        <v>19</v>
      </c>
      <c r="DH1039" s="20">
        <f t="shared" ca="1" si="53"/>
        <v>4408.0599999999977</v>
      </c>
      <c r="DI1039" s="11">
        <v>0</v>
      </c>
    </row>
    <row r="1040" spans="1:113" x14ac:dyDescent="0.25">
      <c r="A1040" s="11" t="s">
        <v>57</v>
      </c>
      <c r="B1040" s="11" t="s">
        <v>56</v>
      </c>
      <c r="C1040" s="11" t="s">
        <v>56</v>
      </c>
      <c r="D1040" s="11" t="s">
        <v>56</v>
      </c>
      <c r="E1040" s="11" t="s">
        <v>56</v>
      </c>
      <c r="F1040" s="11" t="s">
        <v>112</v>
      </c>
      <c r="G1040" s="11" t="s">
        <v>174</v>
      </c>
      <c r="H1040" s="1">
        <v>42038</v>
      </c>
      <c r="I1040" s="11">
        <v>18</v>
      </c>
      <c r="J1040" s="11">
        <v>19</v>
      </c>
      <c r="K1040" s="11">
        <v>20798.939999999999</v>
      </c>
      <c r="L1040" s="11">
        <v>20044.28</v>
      </c>
      <c r="M1040" s="11">
        <v>19239.7</v>
      </c>
      <c r="N1040" s="11">
        <v>20176.560000000001</v>
      </c>
      <c r="O1040" s="11">
        <v>25600.42</v>
      </c>
      <c r="P1040" s="11">
        <v>29123.26</v>
      </c>
      <c r="Q1040" s="11">
        <v>38726.78</v>
      </c>
      <c r="R1040" s="11">
        <v>36823.300000000003</v>
      </c>
      <c r="S1040" s="11">
        <v>37542.160000000003</v>
      </c>
      <c r="T1040" s="11">
        <v>38478.94</v>
      </c>
      <c r="U1040" s="11">
        <v>42286.48</v>
      </c>
      <c r="V1040" s="11">
        <v>43291.92</v>
      </c>
      <c r="W1040" s="11">
        <v>44136.36</v>
      </c>
      <c r="X1040" s="11">
        <v>45009.02</v>
      </c>
      <c r="Y1040" s="11">
        <v>45134</v>
      </c>
      <c r="Z1040" s="11">
        <v>44898.16</v>
      </c>
      <c r="AA1040" s="11">
        <v>44852.08</v>
      </c>
      <c r="AB1040" s="11">
        <v>43301.7</v>
      </c>
      <c r="AC1040" s="11">
        <v>43242.64</v>
      </c>
      <c r="AD1040" s="11">
        <v>45473.1</v>
      </c>
      <c r="AE1040" s="11">
        <v>44348.58</v>
      </c>
      <c r="AF1040" s="11">
        <v>33759.1</v>
      </c>
      <c r="AG1040" s="11">
        <v>24758.92</v>
      </c>
      <c r="AH1040" s="11">
        <v>22455.06</v>
      </c>
      <c r="AI1040" s="37">
        <v>43272.17</v>
      </c>
      <c r="AJ1040" s="11">
        <v>21446.32</v>
      </c>
      <c r="AK1040" s="11">
        <v>20684.38</v>
      </c>
      <c r="AL1040" s="11">
        <v>19862.21</v>
      </c>
      <c r="AM1040" s="11">
        <v>20962.12</v>
      </c>
      <c r="AN1040" s="11">
        <v>26138.43</v>
      </c>
      <c r="AO1040" s="11">
        <v>29321.24</v>
      </c>
      <c r="AP1040" s="11">
        <v>38528.46</v>
      </c>
      <c r="AQ1040" s="11">
        <v>36693.07</v>
      </c>
      <c r="AR1040" s="11">
        <v>37533.65</v>
      </c>
      <c r="AS1040" s="11">
        <v>38442.9</v>
      </c>
      <c r="AT1040" s="11">
        <v>42178.080000000002</v>
      </c>
      <c r="AU1040" s="11">
        <v>42980.58</v>
      </c>
      <c r="AV1040" s="11">
        <v>43803.29</v>
      </c>
      <c r="AW1040" s="11">
        <v>44766.3</v>
      </c>
      <c r="AX1040" s="11">
        <v>44862.48</v>
      </c>
      <c r="AY1040" s="11">
        <v>44565.23</v>
      </c>
      <c r="AZ1040" s="11">
        <v>44887.87</v>
      </c>
      <c r="BA1040" s="11">
        <v>47571.33</v>
      </c>
      <c r="BB1040" s="11">
        <v>47708.959999999999</v>
      </c>
      <c r="BC1040" s="11">
        <v>46106.64</v>
      </c>
      <c r="BD1040" s="11">
        <v>44126.04</v>
      </c>
      <c r="BE1040" s="11">
        <v>34597.160000000003</v>
      </c>
      <c r="BF1040" s="11">
        <v>26058.95</v>
      </c>
      <c r="BG1040" s="11">
        <v>23408.01</v>
      </c>
      <c r="BH1040" s="37">
        <v>47541.43</v>
      </c>
      <c r="BI1040" s="11">
        <v>54.257640000000002</v>
      </c>
      <c r="BJ1040" s="11">
        <v>53.257069999999999</v>
      </c>
      <c r="BK1040" s="11">
        <v>52.47193</v>
      </c>
      <c r="BL1040" s="11">
        <v>50.954000000000001</v>
      </c>
      <c r="BM1040" s="11">
        <v>50.494999999999997</v>
      </c>
      <c r="BN1040" s="11">
        <v>49.848289999999999</v>
      </c>
      <c r="BO1040" s="11">
        <v>48.992359999999998</v>
      </c>
      <c r="BP1040" s="11">
        <v>48.927219999999998</v>
      </c>
      <c r="BQ1040" s="11">
        <v>50.16686</v>
      </c>
      <c r="BR1040" s="11">
        <v>53.514569999999999</v>
      </c>
      <c r="BS1040" s="11">
        <v>58.194569999999999</v>
      </c>
      <c r="BT1040" s="11">
        <v>62.934640000000002</v>
      </c>
      <c r="BU1040" s="11">
        <v>67.151790000000005</v>
      </c>
      <c r="BV1040" s="11">
        <v>69.952430000000007</v>
      </c>
      <c r="BW1040" s="11">
        <v>71.175070000000005</v>
      </c>
      <c r="BX1040" s="11">
        <v>71.363839999999996</v>
      </c>
      <c r="BY1040" s="11">
        <v>70.994</v>
      </c>
      <c r="BZ1040" s="11">
        <v>69.037379999999999</v>
      </c>
      <c r="CA1040" s="11">
        <v>65.203429999999997</v>
      </c>
      <c r="CB1040" s="11">
        <v>62.127290000000002</v>
      </c>
      <c r="CC1040" s="11">
        <v>59.619289999999999</v>
      </c>
      <c r="CD1040" s="11">
        <v>57.778359999999999</v>
      </c>
      <c r="CE1040" s="11">
        <v>56.405360000000002</v>
      </c>
      <c r="CF1040" s="11">
        <v>54.99586</v>
      </c>
      <c r="CG1040" s="11">
        <v>25906.73</v>
      </c>
      <c r="CH1040" s="11">
        <v>20865.75</v>
      </c>
      <c r="CI1040" s="11">
        <v>17792.25</v>
      </c>
      <c r="CJ1040" s="11">
        <v>16383.56</v>
      </c>
      <c r="CK1040" s="11">
        <v>12306.2</v>
      </c>
      <c r="CL1040" s="11">
        <v>9969.2260000000006</v>
      </c>
      <c r="CM1040" s="11">
        <v>9662.1039999999994</v>
      </c>
      <c r="CN1040" s="11">
        <v>7933.8109999999997</v>
      </c>
      <c r="CO1040" s="11">
        <v>9889.7489999999998</v>
      </c>
      <c r="CP1040" s="11">
        <v>11914.32</v>
      </c>
      <c r="CQ1040" s="11">
        <v>15599.25</v>
      </c>
      <c r="CR1040" s="11">
        <v>17931.310000000001</v>
      </c>
      <c r="CS1040" s="11">
        <v>21078.83</v>
      </c>
      <c r="CT1040" s="11">
        <v>22259.53</v>
      </c>
      <c r="CU1040" s="11">
        <v>23683.17</v>
      </c>
      <c r="CV1040" s="11">
        <v>25146.92</v>
      </c>
      <c r="CW1040" s="11">
        <v>33299.519999999997</v>
      </c>
      <c r="CX1040" s="11">
        <v>40578.14</v>
      </c>
      <c r="CY1040" s="11">
        <v>40251.49</v>
      </c>
      <c r="CZ1040" s="11">
        <v>35332.160000000003</v>
      </c>
      <c r="DA1040" s="11">
        <v>41718.11</v>
      </c>
      <c r="DB1040" s="11">
        <v>41439.89</v>
      </c>
      <c r="DC1040" s="11">
        <v>37849.9</v>
      </c>
      <c r="DD1040" s="11">
        <v>39788.050000000003</v>
      </c>
      <c r="DE1040" s="37">
        <v>38367.29</v>
      </c>
      <c r="DF1040" s="11">
        <f t="shared" si="51"/>
        <v>18</v>
      </c>
      <c r="DG1040" s="11">
        <f t="shared" si="52"/>
        <v>19</v>
      </c>
      <c r="DH1040" s="20">
        <f t="shared" ca="1" si="53"/>
        <v>4367.9750000000058</v>
      </c>
      <c r="DI1040" s="11">
        <v>0</v>
      </c>
    </row>
    <row r="1041" spans="1:113" x14ac:dyDescent="0.25">
      <c r="A1041" s="11" t="s">
        <v>57</v>
      </c>
      <c r="B1041" s="11" t="s">
        <v>56</v>
      </c>
      <c r="C1041" s="11" t="s">
        <v>56</v>
      </c>
      <c r="D1041" s="11" t="s">
        <v>56</v>
      </c>
      <c r="E1041" s="11" t="s">
        <v>56</v>
      </c>
      <c r="F1041" s="11" t="s">
        <v>112</v>
      </c>
      <c r="G1041" s="11" t="s">
        <v>174</v>
      </c>
      <c r="H1041" s="1">
        <v>42039</v>
      </c>
      <c r="I1041" s="11">
        <v>19</v>
      </c>
      <c r="J1041" s="11">
        <v>19</v>
      </c>
      <c r="K1041" s="11">
        <v>20765.18</v>
      </c>
      <c r="L1041" s="11">
        <v>19785.46</v>
      </c>
      <c r="M1041" s="11">
        <v>18998.82</v>
      </c>
      <c r="N1041" s="11">
        <v>19784.38</v>
      </c>
      <c r="O1041" s="11">
        <v>25160.66</v>
      </c>
      <c r="P1041" s="11">
        <v>28418.62</v>
      </c>
      <c r="Q1041" s="11">
        <v>37425.96</v>
      </c>
      <c r="R1041" s="11">
        <v>35736.74</v>
      </c>
      <c r="S1041" s="11">
        <v>36308.44</v>
      </c>
      <c r="T1041" s="11">
        <v>37153.22</v>
      </c>
      <c r="U1041" s="11">
        <v>40849.760000000002</v>
      </c>
      <c r="V1041" s="11">
        <v>41993.18</v>
      </c>
      <c r="W1041" s="11">
        <v>42917.64</v>
      </c>
      <c r="X1041" s="11">
        <v>43640.5</v>
      </c>
      <c r="Y1041" s="11">
        <v>43765.36</v>
      </c>
      <c r="Z1041" s="11">
        <v>43797.599999999999</v>
      </c>
      <c r="AA1041" s="11">
        <v>44016.12</v>
      </c>
      <c r="AB1041" s="11">
        <v>45328.38</v>
      </c>
      <c r="AC1041" s="11">
        <v>41871.879999999997</v>
      </c>
      <c r="AD1041" s="11">
        <v>43603.24</v>
      </c>
      <c r="AE1041" s="11">
        <v>42404.800000000003</v>
      </c>
      <c r="AF1041" s="11">
        <v>32226.98</v>
      </c>
      <c r="AG1041" s="11">
        <v>23854.04</v>
      </c>
      <c r="AH1041" s="11">
        <v>21669.68</v>
      </c>
      <c r="AI1041" s="37">
        <v>41871.879999999997</v>
      </c>
      <c r="AJ1041" s="11">
        <v>21448.95</v>
      </c>
      <c r="AK1041" s="11">
        <v>20461.849999999999</v>
      </c>
      <c r="AL1041" s="11">
        <v>19665.87</v>
      </c>
      <c r="AM1041" s="11">
        <v>20580.39</v>
      </c>
      <c r="AN1041" s="11">
        <v>25677.27</v>
      </c>
      <c r="AO1041" s="11">
        <v>28589.94</v>
      </c>
      <c r="AP1041" s="11">
        <v>37255.519999999997</v>
      </c>
      <c r="AQ1041" s="11">
        <v>35602.33</v>
      </c>
      <c r="AR1041" s="11">
        <v>36288.71</v>
      </c>
      <c r="AS1041" s="11">
        <v>37137.949999999997</v>
      </c>
      <c r="AT1041" s="11">
        <v>40741.29</v>
      </c>
      <c r="AU1041" s="11">
        <v>41701.65</v>
      </c>
      <c r="AV1041" s="11">
        <v>42601.75</v>
      </c>
      <c r="AW1041" s="11">
        <v>43407.96</v>
      </c>
      <c r="AX1041" s="11">
        <v>43505.1</v>
      </c>
      <c r="AY1041" s="11">
        <v>43503.81</v>
      </c>
      <c r="AZ1041" s="11">
        <v>43936.25</v>
      </c>
      <c r="BA1041" s="11">
        <v>45407.09</v>
      </c>
      <c r="BB1041" s="11">
        <v>45710.48</v>
      </c>
      <c r="BC1041" s="11">
        <v>44269.41</v>
      </c>
      <c r="BD1041" s="11">
        <v>42207.46</v>
      </c>
      <c r="BE1041" s="11">
        <v>33048.74</v>
      </c>
      <c r="BF1041" s="11">
        <v>25080.080000000002</v>
      </c>
      <c r="BG1041" s="11">
        <v>22559.49</v>
      </c>
      <c r="BH1041" s="37">
        <v>45710.48</v>
      </c>
      <c r="BI1041" s="11">
        <v>53.525820000000003</v>
      </c>
      <c r="BJ1041" s="11">
        <v>52.732759999999999</v>
      </c>
      <c r="BK1041" s="11">
        <v>52.331569999999999</v>
      </c>
      <c r="BL1041" s="11">
        <v>51.829250000000002</v>
      </c>
      <c r="BM1041" s="11">
        <v>51.378279999999997</v>
      </c>
      <c r="BN1041" s="11">
        <v>50.505299999999998</v>
      </c>
      <c r="BO1041" s="11">
        <v>49.577240000000003</v>
      </c>
      <c r="BP1041" s="11">
        <v>49.124769999999998</v>
      </c>
      <c r="BQ1041" s="11">
        <v>49.929920000000003</v>
      </c>
      <c r="BR1041" s="11">
        <v>53.230899999999998</v>
      </c>
      <c r="BS1041" s="11">
        <v>58.305</v>
      </c>
      <c r="BT1041" s="11">
        <v>63.191490000000002</v>
      </c>
      <c r="BU1041" s="11">
        <v>67.306420000000003</v>
      </c>
      <c r="BV1041" s="11">
        <v>70.386049999999997</v>
      </c>
      <c r="BW1041" s="11">
        <v>72.273960000000002</v>
      </c>
      <c r="BX1041" s="11">
        <v>72.887540000000001</v>
      </c>
      <c r="BY1041" s="11">
        <v>72.796809999999994</v>
      </c>
      <c r="BZ1041" s="11">
        <v>70.69941</v>
      </c>
      <c r="CA1041" s="11">
        <v>66.417370000000005</v>
      </c>
      <c r="CB1041" s="11">
        <v>63.098660000000002</v>
      </c>
      <c r="CC1041" s="11">
        <v>60.830219999999997</v>
      </c>
      <c r="CD1041" s="11">
        <v>59.214100000000002</v>
      </c>
      <c r="CE1041" s="11">
        <v>57.382980000000003</v>
      </c>
      <c r="CF1041" s="11">
        <v>55.701720000000002</v>
      </c>
      <c r="CG1041" s="11">
        <v>25044.12</v>
      </c>
      <c r="CH1041" s="11">
        <v>20062.32</v>
      </c>
      <c r="CI1041" s="11">
        <v>16932.16</v>
      </c>
      <c r="CJ1041" s="11">
        <v>15472.41</v>
      </c>
      <c r="CK1041" s="11">
        <v>11711.06</v>
      </c>
      <c r="CL1041" s="11">
        <v>9244.0679999999993</v>
      </c>
      <c r="CM1041" s="11">
        <v>9149.6299999999992</v>
      </c>
      <c r="CN1041" s="11">
        <v>7489.1490000000003</v>
      </c>
      <c r="CO1041" s="11">
        <v>9387.8430000000008</v>
      </c>
      <c r="CP1041" s="11">
        <v>10923.23</v>
      </c>
      <c r="CQ1041" s="11">
        <v>14517.77</v>
      </c>
      <c r="CR1041" s="11">
        <v>17295.3</v>
      </c>
      <c r="CS1041" s="11">
        <v>19923.97</v>
      </c>
      <c r="CT1041" s="11">
        <v>21105.11</v>
      </c>
      <c r="CU1041" s="11">
        <v>22540.14</v>
      </c>
      <c r="CV1041" s="11">
        <v>24026.51</v>
      </c>
      <c r="CW1041" s="11">
        <v>36975.58</v>
      </c>
      <c r="CX1041" s="11">
        <v>40728.93</v>
      </c>
      <c r="CY1041" s="11">
        <v>41012.28</v>
      </c>
      <c r="CZ1041" s="11">
        <v>33837.300000000003</v>
      </c>
      <c r="DA1041" s="11">
        <v>39177.61</v>
      </c>
      <c r="DB1041" s="11">
        <v>39321.379999999997</v>
      </c>
      <c r="DC1041" s="11">
        <v>36316.9</v>
      </c>
      <c r="DD1041" s="11">
        <v>38110.54</v>
      </c>
      <c r="DE1041" s="37">
        <v>41012.28</v>
      </c>
      <c r="DF1041" s="11">
        <f t="shared" si="51"/>
        <v>19</v>
      </c>
      <c r="DG1041" s="11">
        <f t="shared" si="52"/>
        <v>19</v>
      </c>
      <c r="DH1041" s="20">
        <f t="shared" ca="1" si="53"/>
        <v>3838.6000000000058</v>
      </c>
      <c r="DI1041" s="11">
        <v>0</v>
      </c>
    </row>
    <row r="1042" spans="1:113" x14ac:dyDescent="0.25">
      <c r="A1042" s="11" t="s">
        <v>57</v>
      </c>
      <c r="B1042" s="11" t="s">
        <v>56</v>
      </c>
      <c r="C1042" s="11" t="s">
        <v>56</v>
      </c>
      <c r="D1042" s="11" t="s">
        <v>56</v>
      </c>
      <c r="E1042" s="11" t="s">
        <v>56</v>
      </c>
      <c r="F1042" s="11" t="s">
        <v>112</v>
      </c>
      <c r="G1042" s="11" t="s">
        <v>174</v>
      </c>
      <c r="H1042" s="1">
        <v>42040</v>
      </c>
      <c r="I1042" s="11">
        <v>19</v>
      </c>
      <c r="J1042" s="11">
        <v>19</v>
      </c>
      <c r="K1042" s="11">
        <v>21270.54</v>
      </c>
      <c r="L1042" s="11">
        <v>20287.36</v>
      </c>
      <c r="M1042" s="11">
        <v>19484.14</v>
      </c>
      <c r="N1042" s="11">
        <v>19888.98</v>
      </c>
      <c r="O1042" s="11">
        <v>24991.78</v>
      </c>
      <c r="P1042" s="11">
        <v>28362.959999999999</v>
      </c>
      <c r="Q1042" s="11">
        <v>37517.379999999997</v>
      </c>
      <c r="R1042" s="11">
        <v>35994.160000000003</v>
      </c>
      <c r="S1042" s="11">
        <v>36632.660000000003</v>
      </c>
      <c r="T1042" s="11">
        <v>37275.72</v>
      </c>
      <c r="U1042" s="11">
        <v>41646.86</v>
      </c>
      <c r="V1042" s="11">
        <v>43594.96</v>
      </c>
      <c r="W1042" s="11">
        <v>44863.92</v>
      </c>
      <c r="X1042" s="11">
        <v>45853.96</v>
      </c>
      <c r="Y1042" s="11">
        <v>46047.92</v>
      </c>
      <c r="Z1042" s="11">
        <v>45835.34</v>
      </c>
      <c r="AA1042" s="11">
        <v>45591.82</v>
      </c>
      <c r="AB1042" s="11">
        <v>47808.1</v>
      </c>
      <c r="AC1042" s="11">
        <v>43256.639999999999</v>
      </c>
      <c r="AD1042" s="11">
        <v>45363.86</v>
      </c>
      <c r="AE1042" s="11">
        <v>44132.5</v>
      </c>
      <c r="AF1042" s="11">
        <v>32973.800000000003</v>
      </c>
      <c r="AG1042" s="11">
        <v>24393.040000000001</v>
      </c>
      <c r="AH1042" s="11">
        <v>22162.78</v>
      </c>
      <c r="AI1042" s="37">
        <v>43256.639999999999</v>
      </c>
      <c r="AJ1042" s="11">
        <v>21906.75</v>
      </c>
      <c r="AK1042" s="11">
        <v>20915.29</v>
      </c>
      <c r="AL1042" s="11">
        <v>20093.82</v>
      </c>
      <c r="AM1042" s="11">
        <v>20659.419999999998</v>
      </c>
      <c r="AN1042" s="11">
        <v>25525.01</v>
      </c>
      <c r="AO1042" s="11">
        <v>28557.93</v>
      </c>
      <c r="AP1042" s="11">
        <v>37330.43</v>
      </c>
      <c r="AQ1042" s="11">
        <v>35863.93</v>
      </c>
      <c r="AR1042" s="11">
        <v>36623.480000000003</v>
      </c>
      <c r="AS1042" s="11">
        <v>37238.49</v>
      </c>
      <c r="AT1042" s="11">
        <v>41546.949999999997</v>
      </c>
      <c r="AU1042" s="11">
        <v>43283.16</v>
      </c>
      <c r="AV1042" s="11">
        <v>44526.14</v>
      </c>
      <c r="AW1042" s="11">
        <v>45612.82</v>
      </c>
      <c r="AX1042" s="11">
        <v>45773.06</v>
      </c>
      <c r="AY1042" s="11">
        <v>45496.35</v>
      </c>
      <c r="AZ1042" s="11">
        <v>45525.31</v>
      </c>
      <c r="BA1042" s="11">
        <v>47900.31</v>
      </c>
      <c r="BB1042" s="11">
        <v>47181.73</v>
      </c>
      <c r="BC1042" s="11">
        <v>45982.64</v>
      </c>
      <c r="BD1042" s="11">
        <v>43929.919999999998</v>
      </c>
      <c r="BE1042" s="11">
        <v>33818.730000000003</v>
      </c>
      <c r="BF1042" s="11">
        <v>25662.080000000002</v>
      </c>
      <c r="BG1042" s="11">
        <v>23097.5</v>
      </c>
      <c r="BH1042" s="37">
        <v>47181.73</v>
      </c>
      <c r="BI1042" s="11">
        <v>54.766620000000003</v>
      </c>
      <c r="BJ1042" s="11">
        <v>53.462440000000001</v>
      </c>
      <c r="BK1042" s="11">
        <v>52.538200000000003</v>
      </c>
      <c r="BL1042" s="11">
        <v>51.396839999999997</v>
      </c>
      <c r="BM1042" s="11">
        <v>50.299140000000001</v>
      </c>
      <c r="BN1042" s="11">
        <v>49.812519999999999</v>
      </c>
      <c r="BO1042" s="11">
        <v>49.738059999999997</v>
      </c>
      <c r="BP1042" s="11">
        <v>49.29007</v>
      </c>
      <c r="BQ1042" s="11">
        <v>50.061869999999999</v>
      </c>
      <c r="BR1042" s="11">
        <v>53.985970000000002</v>
      </c>
      <c r="BS1042" s="11">
        <v>59.961869999999998</v>
      </c>
      <c r="BT1042" s="11">
        <v>65.507549999999995</v>
      </c>
      <c r="BU1042" s="11">
        <v>69.763739999999999</v>
      </c>
      <c r="BV1042" s="11">
        <v>72.928780000000003</v>
      </c>
      <c r="BW1042" s="11">
        <v>75.174670000000006</v>
      </c>
      <c r="BX1042" s="11">
        <v>75.554389999999998</v>
      </c>
      <c r="BY1042" s="11">
        <v>73.436620000000005</v>
      </c>
      <c r="BZ1042" s="11">
        <v>71.142300000000006</v>
      </c>
      <c r="CA1042" s="11">
        <v>66.879279999999994</v>
      </c>
      <c r="CB1042" s="11">
        <v>63.344749999999998</v>
      </c>
      <c r="CC1042" s="11">
        <v>61.368850000000002</v>
      </c>
      <c r="CD1042" s="11">
        <v>60.141939999999998</v>
      </c>
      <c r="CE1042" s="11">
        <v>58.815399999999997</v>
      </c>
      <c r="CF1042" s="11">
        <v>57.420360000000002</v>
      </c>
      <c r="CG1042" s="11">
        <v>25920.05</v>
      </c>
      <c r="CH1042" s="11">
        <v>20981.97</v>
      </c>
      <c r="CI1042" s="11">
        <v>17860.75</v>
      </c>
      <c r="CJ1042" s="11">
        <v>16507.919999999998</v>
      </c>
      <c r="CK1042" s="11">
        <v>12387.95</v>
      </c>
      <c r="CL1042" s="11">
        <v>10010.969999999999</v>
      </c>
      <c r="CM1042" s="11">
        <v>9637.6630000000005</v>
      </c>
      <c r="CN1042" s="11">
        <v>7927.8580000000002</v>
      </c>
      <c r="CO1042" s="11">
        <v>9952.9259999999995</v>
      </c>
      <c r="CP1042" s="11">
        <v>12226.11</v>
      </c>
      <c r="CQ1042" s="11">
        <v>15825.07</v>
      </c>
      <c r="CR1042" s="11">
        <v>17780.22</v>
      </c>
      <c r="CS1042" s="11">
        <v>21008.29</v>
      </c>
      <c r="CT1042" s="11">
        <v>22201.88</v>
      </c>
      <c r="CU1042" s="11">
        <v>23749.67</v>
      </c>
      <c r="CV1042" s="11">
        <v>25256.11</v>
      </c>
      <c r="CW1042" s="11">
        <v>38857.5</v>
      </c>
      <c r="CX1042" s="11">
        <v>42736.76</v>
      </c>
      <c r="CY1042" s="11">
        <v>42903.07</v>
      </c>
      <c r="CZ1042" s="11">
        <v>35525.910000000003</v>
      </c>
      <c r="DA1042" s="11">
        <v>41746.57</v>
      </c>
      <c r="DB1042" s="11">
        <v>41519.279999999999</v>
      </c>
      <c r="DC1042" s="11">
        <v>37675.01</v>
      </c>
      <c r="DD1042" s="11">
        <v>39598.97</v>
      </c>
      <c r="DE1042" s="37">
        <v>42903.07</v>
      </c>
      <c r="DF1042" s="11">
        <f t="shared" si="51"/>
        <v>19</v>
      </c>
      <c r="DG1042" s="11">
        <f t="shared" si="52"/>
        <v>19</v>
      </c>
      <c r="DH1042" s="20">
        <f t="shared" ca="1" si="53"/>
        <v>3925.0900000000038</v>
      </c>
      <c r="DI1042" s="11">
        <v>0</v>
      </c>
    </row>
    <row r="1043" spans="1:113" x14ac:dyDescent="0.25">
      <c r="A1043" s="11" t="s">
        <v>57</v>
      </c>
      <c r="B1043" s="11" t="s">
        <v>56</v>
      </c>
      <c r="C1043" s="11" t="s">
        <v>56</v>
      </c>
      <c r="D1043" s="11" t="s">
        <v>56</v>
      </c>
      <c r="E1043" s="11" t="s">
        <v>56</v>
      </c>
      <c r="F1043" s="11" t="s">
        <v>112</v>
      </c>
      <c r="G1043" s="11" t="s">
        <v>174</v>
      </c>
      <c r="H1043" s="1">
        <v>42044</v>
      </c>
      <c r="I1043" s="11">
        <v>18</v>
      </c>
      <c r="J1043" s="11">
        <v>19</v>
      </c>
      <c r="K1043" s="11">
        <v>17242.62</v>
      </c>
      <c r="L1043" s="11">
        <v>17051.8</v>
      </c>
      <c r="M1043" s="11">
        <v>16940.439999999999</v>
      </c>
      <c r="N1043" s="11">
        <v>17957.560000000001</v>
      </c>
      <c r="O1043" s="11">
        <v>24297.54</v>
      </c>
      <c r="P1043" s="11">
        <v>28228.68</v>
      </c>
      <c r="Q1043" s="11">
        <v>38001.519999999997</v>
      </c>
      <c r="R1043" s="11">
        <v>36345.019999999997</v>
      </c>
      <c r="S1043" s="11">
        <v>38332.639999999999</v>
      </c>
      <c r="T1043" s="11">
        <v>39011.160000000003</v>
      </c>
      <c r="U1043" s="11">
        <v>43791.68</v>
      </c>
      <c r="V1043" s="11">
        <v>45587.76</v>
      </c>
      <c r="W1043" s="11">
        <v>46645.36</v>
      </c>
      <c r="X1043" s="11">
        <v>46616.7</v>
      </c>
      <c r="Y1043" s="11">
        <v>46339.56</v>
      </c>
      <c r="Z1043" s="11">
        <v>45950.879999999997</v>
      </c>
      <c r="AA1043" s="11">
        <v>45902</v>
      </c>
      <c r="AB1043" s="11">
        <v>43857.9</v>
      </c>
      <c r="AC1043" s="11">
        <v>44360.34</v>
      </c>
      <c r="AD1043" s="11">
        <v>46425.5</v>
      </c>
      <c r="AE1043" s="11">
        <v>44980.26</v>
      </c>
      <c r="AF1043" s="11">
        <v>33684.54</v>
      </c>
      <c r="AG1043" s="11">
        <v>24527.46</v>
      </c>
      <c r="AH1043" s="11">
        <v>21734.880000000001</v>
      </c>
      <c r="AI1043" s="37">
        <v>44109.120000000003</v>
      </c>
      <c r="AJ1043" s="11">
        <v>17869.84</v>
      </c>
      <c r="AK1043" s="11">
        <v>17673.48</v>
      </c>
      <c r="AL1043" s="11">
        <v>17542.7</v>
      </c>
      <c r="AM1043" s="11">
        <v>18717.53</v>
      </c>
      <c r="AN1043" s="11">
        <v>24821.64</v>
      </c>
      <c r="AO1043" s="11">
        <v>28414.74</v>
      </c>
      <c r="AP1043" s="11">
        <v>37807.769999999997</v>
      </c>
      <c r="AQ1043" s="11">
        <v>36218.18</v>
      </c>
      <c r="AR1043" s="11">
        <v>38331.75</v>
      </c>
      <c r="AS1043" s="11">
        <v>38985.79</v>
      </c>
      <c r="AT1043" s="11">
        <v>43686.86</v>
      </c>
      <c r="AU1043" s="11">
        <v>45283.17</v>
      </c>
      <c r="AV1043" s="11">
        <v>46315.59</v>
      </c>
      <c r="AW1043" s="11">
        <v>46387.82</v>
      </c>
      <c r="AX1043" s="11">
        <v>46072.65</v>
      </c>
      <c r="AY1043" s="11">
        <v>45628.83</v>
      </c>
      <c r="AZ1043" s="11">
        <v>45942.34</v>
      </c>
      <c r="BA1043" s="11">
        <v>48055.42</v>
      </c>
      <c r="BB1043" s="11">
        <v>48729.760000000002</v>
      </c>
      <c r="BC1043" s="11">
        <v>47051.01</v>
      </c>
      <c r="BD1043" s="11">
        <v>44759.35</v>
      </c>
      <c r="BE1043" s="11">
        <v>34528</v>
      </c>
      <c r="BF1043" s="11">
        <v>25786.36</v>
      </c>
      <c r="BG1043" s="11">
        <v>22646.14</v>
      </c>
      <c r="BH1043" s="37">
        <v>48297.05</v>
      </c>
      <c r="BI1043" s="11">
        <v>59.361220000000003</v>
      </c>
      <c r="BJ1043" s="11">
        <v>58.559069999999998</v>
      </c>
      <c r="BK1043" s="11">
        <v>57.48115</v>
      </c>
      <c r="BL1043" s="11">
        <v>57.20187</v>
      </c>
      <c r="BM1043" s="11">
        <v>56.985399999999998</v>
      </c>
      <c r="BN1043" s="11">
        <v>56.463450000000002</v>
      </c>
      <c r="BO1043" s="11">
        <v>55.714970000000001</v>
      </c>
      <c r="BP1043" s="11">
        <v>55.255110000000002</v>
      </c>
      <c r="BQ1043" s="11">
        <v>55.954169999999998</v>
      </c>
      <c r="BR1043" s="11">
        <v>58.839419999999997</v>
      </c>
      <c r="BS1043" s="11">
        <v>62.581299999999999</v>
      </c>
      <c r="BT1043" s="11">
        <v>66.123670000000004</v>
      </c>
      <c r="BU1043" s="11">
        <v>68.833449999999999</v>
      </c>
      <c r="BV1043" s="11">
        <v>70.306910000000002</v>
      </c>
      <c r="BW1043" s="11">
        <v>71.147409999999994</v>
      </c>
      <c r="BX1043" s="11">
        <v>71.799710000000005</v>
      </c>
      <c r="BY1043" s="11">
        <v>70.970500000000001</v>
      </c>
      <c r="BZ1043" s="11">
        <v>69.312010000000001</v>
      </c>
      <c r="CA1043" s="11">
        <v>66.297839999999994</v>
      </c>
      <c r="CB1043" s="11">
        <v>63.591149999999999</v>
      </c>
      <c r="CC1043" s="11">
        <v>61.89396</v>
      </c>
      <c r="CD1043" s="11">
        <v>60.262009999999997</v>
      </c>
      <c r="CE1043" s="11">
        <v>58.721730000000001</v>
      </c>
      <c r="CF1043" s="11">
        <v>57.189790000000002</v>
      </c>
      <c r="CG1043" s="11">
        <v>27245.78</v>
      </c>
      <c r="CH1043" s="11">
        <v>22053.67</v>
      </c>
      <c r="CI1043" s="11">
        <v>18830.77</v>
      </c>
      <c r="CJ1043" s="11">
        <v>17280.349999999999</v>
      </c>
      <c r="CK1043" s="11">
        <v>12976.63</v>
      </c>
      <c r="CL1043" s="11">
        <v>10529.01</v>
      </c>
      <c r="CM1043" s="11">
        <v>10193.32</v>
      </c>
      <c r="CN1043" s="11">
        <v>8418.9380000000001</v>
      </c>
      <c r="CO1043" s="11">
        <v>10578.91</v>
      </c>
      <c r="CP1043" s="11">
        <v>12485.16</v>
      </c>
      <c r="CQ1043" s="11">
        <v>15767.3</v>
      </c>
      <c r="CR1043" s="11">
        <v>18628.189999999999</v>
      </c>
      <c r="CS1043" s="11">
        <v>22011.73</v>
      </c>
      <c r="CT1043" s="11">
        <v>23223.15</v>
      </c>
      <c r="CU1043" s="11">
        <v>24706.97</v>
      </c>
      <c r="CV1043" s="11">
        <v>26211.5</v>
      </c>
      <c r="CW1043" s="11">
        <v>34342.019999999997</v>
      </c>
      <c r="CX1043" s="11">
        <v>41489.230000000003</v>
      </c>
      <c r="CY1043" s="11">
        <v>41314.300000000003</v>
      </c>
      <c r="CZ1043" s="11">
        <v>36734.25</v>
      </c>
      <c r="DA1043" s="11">
        <v>43641.24</v>
      </c>
      <c r="DB1043" s="11">
        <v>43114.65</v>
      </c>
      <c r="DC1043" s="11">
        <v>39215.379999999997</v>
      </c>
      <c r="DD1043" s="11">
        <v>41156.78</v>
      </c>
      <c r="DE1043" s="37">
        <v>39248.83</v>
      </c>
      <c r="DF1043" s="11">
        <f t="shared" si="51"/>
        <v>18</v>
      </c>
      <c r="DG1043" s="11">
        <f t="shared" si="52"/>
        <v>19</v>
      </c>
      <c r="DH1043" s="20">
        <f t="shared" ca="1" si="53"/>
        <v>4283.4700000000012</v>
      </c>
      <c r="DI1043" s="11">
        <v>0</v>
      </c>
    </row>
    <row r="1044" spans="1:113" x14ac:dyDescent="0.25">
      <c r="A1044" s="11" t="s">
        <v>57</v>
      </c>
      <c r="B1044" s="11" t="s">
        <v>56</v>
      </c>
      <c r="C1044" s="11" t="s">
        <v>56</v>
      </c>
      <c r="D1044" s="11" t="s">
        <v>56</v>
      </c>
      <c r="E1044" s="11" t="s">
        <v>56</v>
      </c>
      <c r="F1044" s="11" t="s">
        <v>112</v>
      </c>
      <c r="G1044" s="11" t="s">
        <v>174</v>
      </c>
      <c r="H1044" s="1">
        <v>42045</v>
      </c>
      <c r="I1044" s="11">
        <v>19</v>
      </c>
      <c r="J1044" s="11">
        <v>19</v>
      </c>
      <c r="K1044" s="11">
        <v>20864.8</v>
      </c>
      <c r="L1044" s="11">
        <v>19765.38</v>
      </c>
      <c r="M1044" s="11">
        <v>19681.2</v>
      </c>
      <c r="N1044" s="11">
        <v>20211.04</v>
      </c>
      <c r="O1044" s="11">
        <v>25259.040000000001</v>
      </c>
      <c r="P1044" s="11">
        <v>28419.38</v>
      </c>
      <c r="Q1044" s="11">
        <v>37845.86</v>
      </c>
      <c r="R1044" s="11">
        <v>36250.239999999998</v>
      </c>
      <c r="S1044" s="11">
        <v>37644.959999999999</v>
      </c>
      <c r="T1044" s="11">
        <v>38812.800000000003</v>
      </c>
      <c r="U1044" s="11">
        <v>42794.12</v>
      </c>
      <c r="V1044" s="11">
        <v>44198.02</v>
      </c>
      <c r="W1044" s="11">
        <v>44967.08</v>
      </c>
      <c r="X1044" s="11">
        <v>45773.82</v>
      </c>
      <c r="Y1044" s="11">
        <v>46200.959999999999</v>
      </c>
      <c r="Z1044" s="11">
        <v>46375.44</v>
      </c>
      <c r="AA1044" s="11">
        <v>46632.98</v>
      </c>
      <c r="AB1044" s="11">
        <v>47914.6</v>
      </c>
      <c r="AC1044" s="11">
        <v>44445.4</v>
      </c>
      <c r="AD1044" s="11">
        <v>46400.04</v>
      </c>
      <c r="AE1044" s="11">
        <v>44862.62</v>
      </c>
      <c r="AF1044" s="11">
        <v>33973.519999999997</v>
      </c>
      <c r="AG1044" s="11">
        <v>25167.32</v>
      </c>
      <c r="AH1044" s="11">
        <v>22519.040000000001</v>
      </c>
      <c r="AI1044" s="37">
        <v>44445.4</v>
      </c>
      <c r="AJ1044" s="11">
        <v>21505.119999999999</v>
      </c>
      <c r="AK1044" s="11">
        <v>20401.47</v>
      </c>
      <c r="AL1044" s="11">
        <v>20301.12</v>
      </c>
      <c r="AM1044" s="11">
        <v>20992.95</v>
      </c>
      <c r="AN1044" s="11">
        <v>25791.84</v>
      </c>
      <c r="AO1044" s="11">
        <v>28599.57</v>
      </c>
      <c r="AP1044" s="11">
        <v>37645.9</v>
      </c>
      <c r="AQ1044" s="11">
        <v>36131.24</v>
      </c>
      <c r="AR1044" s="11">
        <v>37640.21</v>
      </c>
      <c r="AS1044" s="11">
        <v>38785.699999999997</v>
      </c>
      <c r="AT1044" s="11">
        <v>42694.45</v>
      </c>
      <c r="AU1044" s="11">
        <v>43889.62</v>
      </c>
      <c r="AV1044" s="11">
        <v>44641.26</v>
      </c>
      <c r="AW1044" s="11">
        <v>45542.8</v>
      </c>
      <c r="AX1044" s="11">
        <v>45938.13</v>
      </c>
      <c r="AY1044" s="11">
        <v>46058.92</v>
      </c>
      <c r="AZ1044" s="11">
        <v>46591.74</v>
      </c>
      <c r="BA1044" s="11">
        <v>48089.51</v>
      </c>
      <c r="BB1044" s="11">
        <v>48480.39</v>
      </c>
      <c r="BC1044" s="11">
        <v>47023.83</v>
      </c>
      <c r="BD1044" s="11">
        <v>44619.59</v>
      </c>
      <c r="BE1044" s="11">
        <v>34806.949999999997</v>
      </c>
      <c r="BF1044" s="11">
        <v>26451.39</v>
      </c>
      <c r="BG1044" s="11">
        <v>23444.080000000002</v>
      </c>
      <c r="BH1044" s="37">
        <v>48480.39</v>
      </c>
      <c r="BI1044" s="11">
        <v>55.072000000000003</v>
      </c>
      <c r="BJ1044" s="11">
        <v>54.461210000000001</v>
      </c>
      <c r="BK1044" s="11">
        <v>53.804070000000003</v>
      </c>
      <c r="BL1044" s="11">
        <v>52.770569999999999</v>
      </c>
      <c r="BM1044" s="11">
        <v>52.138069999999999</v>
      </c>
      <c r="BN1044" s="11">
        <v>51.371499999999997</v>
      </c>
      <c r="BO1044" s="11">
        <v>51.107640000000004</v>
      </c>
      <c r="BP1044" s="11">
        <v>51.108930000000001</v>
      </c>
      <c r="BQ1044" s="11">
        <v>52.932789999999997</v>
      </c>
      <c r="BR1044" s="11">
        <v>57.332360000000001</v>
      </c>
      <c r="BS1044" s="11">
        <v>61.993859999999998</v>
      </c>
      <c r="BT1044" s="11">
        <v>65.858279999999993</v>
      </c>
      <c r="BU1044" s="11">
        <v>68.650570000000002</v>
      </c>
      <c r="BV1044" s="11">
        <v>71.513850000000005</v>
      </c>
      <c r="BW1044" s="11">
        <v>73.220500000000001</v>
      </c>
      <c r="BX1044" s="11">
        <v>74.297210000000007</v>
      </c>
      <c r="BY1044" s="11">
        <v>74.103499999999997</v>
      </c>
      <c r="BZ1044" s="11">
        <v>72.671210000000002</v>
      </c>
      <c r="CA1044" s="11">
        <v>69.429640000000006</v>
      </c>
      <c r="CB1044" s="11">
        <v>66.294640000000001</v>
      </c>
      <c r="CC1044" s="11">
        <v>64.168000000000006</v>
      </c>
      <c r="CD1044" s="11">
        <v>62.89629</v>
      </c>
      <c r="CE1044" s="11">
        <v>62.010219999999997</v>
      </c>
      <c r="CF1044" s="11">
        <v>60.814210000000003</v>
      </c>
      <c r="CG1044" s="11">
        <v>25968.77</v>
      </c>
      <c r="CH1044" s="11">
        <v>20939.45</v>
      </c>
      <c r="CI1044" s="11">
        <v>17881.330000000002</v>
      </c>
      <c r="CJ1044" s="11">
        <v>16257.62</v>
      </c>
      <c r="CK1044" s="11">
        <v>12232.51</v>
      </c>
      <c r="CL1044" s="11">
        <v>9942.5020000000004</v>
      </c>
      <c r="CM1044" s="11">
        <v>9684.0830000000005</v>
      </c>
      <c r="CN1044" s="11">
        <v>7926.6970000000001</v>
      </c>
      <c r="CO1044" s="11">
        <v>9904.3880000000008</v>
      </c>
      <c r="CP1044" s="11">
        <v>11956</v>
      </c>
      <c r="CQ1044" s="11">
        <v>15360.31</v>
      </c>
      <c r="CR1044" s="11">
        <v>17938.939999999999</v>
      </c>
      <c r="CS1044" s="11">
        <v>21286.29</v>
      </c>
      <c r="CT1044" s="11">
        <v>22466.6</v>
      </c>
      <c r="CU1044" s="11">
        <v>23917.47</v>
      </c>
      <c r="CV1044" s="11">
        <v>25406.81</v>
      </c>
      <c r="CW1044" s="11">
        <v>38949.08</v>
      </c>
      <c r="CX1044" s="11">
        <v>42798.22</v>
      </c>
      <c r="CY1044" s="11">
        <v>42958.11</v>
      </c>
      <c r="CZ1044" s="11">
        <v>35625.17</v>
      </c>
      <c r="DA1044" s="11">
        <v>42226.41</v>
      </c>
      <c r="DB1044" s="11">
        <v>42094.37</v>
      </c>
      <c r="DC1044" s="11">
        <v>38411.629999999997</v>
      </c>
      <c r="DD1044" s="11">
        <v>40476.870000000003</v>
      </c>
      <c r="DE1044" s="37">
        <v>42958.11</v>
      </c>
      <c r="DF1044" s="11">
        <f t="shared" si="51"/>
        <v>19</v>
      </c>
      <c r="DG1044" s="11">
        <f t="shared" si="52"/>
        <v>19</v>
      </c>
      <c r="DH1044" s="20">
        <f t="shared" ca="1" si="53"/>
        <v>4034.989999999998</v>
      </c>
      <c r="DI1044" s="11">
        <v>0</v>
      </c>
    </row>
    <row r="1045" spans="1:113" x14ac:dyDescent="0.25">
      <c r="A1045" s="11" t="s">
        <v>57</v>
      </c>
      <c r="B1045" s="11" t="s">
        <v>56</v>
      </c>
      <c r="C1045" s="11" t="s">
        <v>56</v>
      </c>
      <c r="D1045" s="11" t="s">
        <v>56</v>
      </c>
      <c r="E1045" s="11" t="s">
        <v>56</v>
      </c>
      <c r="F1045" s="11" t="s">
        <v>112</v>
      </c>
      <c r="G1045" s="11" t="s">
        <v>174</v>
      </c>
      <c r="H1045" s="1">
        <v>42046</v>
      </c>
      <c r="I1045" s="11">
        <v>19</v>
      </c>
      <c r="J1045" s="11">
        <v>19</v>
      </c>
      <c r="K1045" s="11">
        <v>21053.52</v>
      </c>
      <c r="L1045" s="11">
        <v>19734.599999999999</v>
      </c>
      <c r="M1045" s="11">
        <v>19703.939999999999</v>
      </c>
      <c r="N1045" s="11">
        <v>20619.86</v>
      </c>
      <c r="O1045" s="11">
        <v>26357.74</v>
      </c>
      <c r="P1045" s="11">
        <v>29191.279999999999</v>
      </c>
      <c r="Q1045" s="11">
        <v>38320.839999999997</v>
      </c>
      <c r="R1045" s="11">
        <v>36772.28</v>
      </c>
      <c r="S1045" s="11">
        <v>38612.82</v>
      </c>
      <c r="T1045" s="11">
        <v>40125.040000000001</v>
      </c>
      <c r="U1045" s="11">
        <v>44851.6</v>
      </c>
      <c r="V1045" s="11">
        <v>46427.48</v>
      </c>
      <c r="W1045" s="11">
        <v>46552.86</v>
      </c>
      <c r="X1045" s="11">
        <v>47927.88</v>
      </c>
      <c r="Y1045" s="11">
        <v>47930.06</v>
      </c>
      <c r="Z1045" s="11">
        <v>48079.32</v>
      </c>
      <c r="AA1045" s="11">
        <v>47997</v>
      </c>
      <c r="AB1045" s="11">
        <v>49169.3</v>
      </c>
      <c r="AC1045" s="11">
        <v>45678.080000000002</v>
      </c>
      <c r="AD1045" s="11">
        <v>47961.8</v>
      </c>
      <c r="AE1045" s="11">
        <v>46643.94</v>
      </c>
      <c r="AF1045" s="11">
        <v>34643.58</v>
      </c>
      <c r="AG1045" s="11">
        <v>25431.84</v>
      </c>
      <c r="AH1045" s="11">
        <v>22637.3</v>
      </c>
      <c r="AI1045" s="37">
        <v>45678.080000000002</v>
      </c>
      <c r="AJ1045" s="11">
        <v>21683.29</v>
      </c>
      <c r="AK1045" s="11">
        <v>20356.28</v>
      </c>
      <c r="AL1045" s="11">
        <v>20308.88</v>
      </c>
      <c r="AM1045" s="11">
        <v>21388.86</v>
      </c>
      <c r="AN1045" s="11">
        <v>26880.54</v>
      </c>
      <c r="AO1045" s="11">
        <v>29366.12</v>
      </c>
      <c r="AP1045" s="11">
        <v>38129</v>
      </c>
      <c r="AQ1045" s="11">
        <v>36647.449999999997</v>
      </c>
      <c r="AR1045" s="11">
        <v>38609.269999999997</v>
      </c>
      <c r="AS1045" s="11">
        <v>40110.32</v>
      </c>
      <c r="AT1045" s="11">
        <v>44747.94</v>
      </c>
      <c r="AU1045" s="11">
        <v>46130.73</v>
      </c>
      <c r="AV1045" s="11">
        <v>46227.1</v>
      </c>
      <c r="AW1045" s="11">
        <v>47684.46</v>
      </c>
      <c r="AX1045" s="11">
        <v>47655.5</v>
      </c>
      <c r="AY1045" s="11">
        <v>47734.59</v>
      </c>
      <c r="AZ1045" s="11">
        <v>47942.53</v>
      </c>
      <c r="BA1045" s="11">
        <v>49287.199999999997</v>
      </c>
      <c r="BB1045" s="11">
        <v>49725.77</v>
      </c>
      <c r="BC1045" s="11">
        <v>48630.22</v>
      </c>
      <c r="BD1045" s="11">
        <v>46410.81</v>
      </c>
      <c r="BE1045" s="11">
        <v>35503.18</v>
      </c>
      <c r="BF1045" s="11">
        <v>26723.51</v>
      </c>
      <c r="BG1045" s="11">
        <v>23560.29</v>
      </c>
      <c r="BH1045" s="37">
        <v>49725.77</v>
      </c>
      <c r="BI1045" s="11">
        <v>59.185569999999998</v>
      </c>
      <c r="BJ1045" s="11">
        <v>57.794780000000003</v>
      </c>
      <c r="BK1045" s="11">
        <v>56.331000000000003</v>
      </c>
      <c r="BL1045" s="11">
        <v>56.0565</v>
      </c>
      <c r="BM1045" s="11">
        <v>55.518859999999997</v>
      </c>
      <c r="BN1045" s="11">
        <v>55.233289999999997</v>
      </c>
      <c r="BO1045" s="11">
        <v>55.727209999999999</v>
      </c>
      <c r="BP1045" s="11">
        <v>57.331359999999997</v>
      </c>
      <c r="BQ1045" s="11">
        <v>60.548430000000003</v>
      </c>
      <c r="BR1045" s="11">
        <v>65.439070000000001</v>
      </c>
      <c r="BS1045" s="11">
        <v>69.676069999999996</v>
      </c>
      <c r="BT1045" s="11">
        <v>73.389070000000004</v>
      </c>
      <c r="BU1045" s="11">
        <v>75.701070000000001</v>
      </c>
      <c r="BV1045" s="11">
        <v>76.952070000000006</v>
      </c>
      <c r="BW1045" s="11">
        <v>77.906499999999994</v>
      </c>
      <c r="BX1045" s="11">
        <v>78.964070000000007</v>
      </c>
      <c r="BY1045" s="11">
        <v>79.26585</v>
      </c>
      <c r="BZ1045" s="11">
        <v>78.233639999999994</v>
      </c>
      <c r="CA1045" s="11">
        <v>74.832930000000005</v>
      </c>
      <c r="CB1045" s="11">
        <v>72.501720000000006</v>
      </c>
      <c r="CC1045" s="11">
        <v>69.858789999999999</v>
      </c>
      <c r="CD1045" s="11">
        <v>68.164429999999996</v>
      </c>
      <c r="CE1045" s="11">
        <v>67.044430000000006</v>
      </c>
      <c r="CF1045" s="11">
        <v>66.088999999999999</v>
      </c>
      <c r="CG1045" s="11">
        <v>27413.87</v>
      </c>
      <c r="CH1045" s="11">
        <v>22040.25</v>
      </c>
      <c r="CI1045" s="11">
        <v>18786.59</v>
      </c>
      <c r="CJ1045" s="11">
        <v>17315.87</v>
      </c>
      <c r="CK1045" s="11">
        <v>13198.55</v>
      </c>
      <c r="CL1045" s="11">
        <v>10810.47</v>
      </c>
      <c r="CM1045" s="11">
        <v>10601.89</v>
      </c>
      <c r="CN1045" s="11">
        <v>8811.39</v>
      </c>
      <c r="CO1045" s="11">
        <v>10959.94</v>
      </c>
      <c r="CP1045" s="11">
        <v>12587.91</v>
      </c>
      <c r="CQ1045" s="11">
        <v>16194.35</v>
      </c>
      <c r="CR1045" s="11">
        <v>18846.96</v>
      </c>
      <c r="CS1045" s="11">
        <v>22159.51</v>
      </c>
      <c r="CT1045" s="11">
        <v>23359.23</v>
      </c>
      <c r="CU1045" s="11">
        <v>24932.51</v>
      </c>
      <c r="CV1045" s="11">
        <v>26565.13</v>
      </c>
      <c r="CW1045" s="11">
        <v>40128.68</v>
      </c>
      <c r="CX1045" s="11">
        <v>44059.62</v>
      </c>
      <c r="CY1045" s="11">
        <v>44584.43</v>
      </c>
      <c r="CZ1045" s="11">
        <v>37923.33</v>
      </c>
      <c r="DA1045" s="11">
        <v>45656.22</v>
      </c>
      <c r="DB1045" s="11">
        <v>45196.81</v>
      </c>
      <c r="DC1045" s="11">
        <v>40596.519999999997</v>
      </c>
      <c r="DD1045" s="11">
        <v>43032.3</v>
      </c>
      <c r="DE1045" s="37">
        <v>44584.43</v>
      </c>
      <c r="DF1045" s="11">
        <f t="shared" si="51"/>
        <v>19</v>
      </c>
      <c r="DG1045" s="11">
        <f t="shared" si="52"/>
        <v>19</v>
      </c>
      <c r="DH1045" s="20">
        <f t="shared" ca="1" si="53"/>
        <v>4047.6899999999951</v>
      </c>
      <c r="DI1045" s="11">
        <v>0</v>
      </c>
    </row>
    <row r="1046" spans="1:113" x14ac:dyDescent="0.25">
      <c r="A1046" s="11" t="s">
        <v>57</v>
      </c>
      <c r="B1046" s="11" t="s">
        <v>56</v>
      </c>
      <c r="C1046" s="11" t="s">
        <v>56</v>
      </c>
      <c r="D1046" s="11" t="s">
        <v>56</v>
      </c>
      <c r="E1046" s="11" t="s">
        <v>56</v>
      </c>
      <c r="F1046" s="11" t="s">
        <v>112</v>
      </c>
      <c r="G1046" s="11" t="s">
        <v>174</v>
      </c>
      <c r="H1046" s="1">
        <v>42052</v>
      </c>
      <c r="I1046" s="11">
        <v>19</v>
      </c>
      <c r="J1046" s="11">
        <v>19</v>
      </c>
      <c r="K1046" s="11">
        <v>20438.439999999999</v>
      </c>
      <c r="L1046" s="11">
        <v>19350.580000000002</v>
      </c>
      <c r="M1046" s="11">
        <v>19384.580000000002</v>
      </c>
      <c r="N1046" s="11">
        <v>20278.28</v>
      </c>
      <c r="O1046" s="11">
        <v>25485.06</v>
      </c>
      <c r="P1046" s="11">
        <v>29646.84</v>
      </c>
      <c r="Q1046" s="11">
        <v>38777.74</v>
      </c>
      <c r="R1046" s="11">
        <v>37875.800000000003</v>
      </c>
      <c r="S1046" s="11">
        <v>38646.78</v>
      </c>
      <c r="T1046" s="11">
        <v>39461.24</v>
      </c>
      <c r="U1046" s="11">
        <v>43812.74</v>
      </c>
      <c r="V1046" s="11">
        <v>45221.88</v>
      </c>
      <c r="W1046" s="11">
        <v>45858.2</v>
      </c>
      <c r="X1046" s="11">
        <v>46462.14</v>
      </c>
      <c r="Y1046" s="11">
        <v>46285.7</v>
      </c>
      <c r="Z1046" s="11">
        <v>46175.519999999997</v>
      </c>
      <c r="AA1046" s="11">
        <v>45942.8</v>
      </c>
      <c r="AB1046" s="11">
        <v>47168.32</v>
      </c>
      <c r="AC1046" s="11">
        <v>43726.28</v>
      </c>
      <c r="AD1046" s="11">
        <v>45764.78</v>
      </c>
      <c r="AE1046" s="11">
        <v>44167.82</v>
      </c>
      <c r="AF1046" s="11">
        <v>33462.36</v>
      </c>
      <c r="AG1046" s="11">
        <v>24888.86</v>
      </c>
      <c r="AH1046" s="11">
        <v>21900.38</v>
      </c>
      <c r="AI1046" s="37">
        <v>43726.28</v>
      </c>
      <c r="AJ1046" s="11">
        <v>21078.28</v>
      </c>
      <c r="AK1046" s="11">
        <v>19978.38</v>
      </c>
      <c r="AL1046" s="11">
        <v>19994.18</v>
      </c>
      <c r="AM1046" s="11">
        <v>21045.57</v>
      </c>
      <c r="AN1046" s="11">
        <v>26020.25</v>
      </c>
      <c r="AO1046" s="11">
        <v>29826.71</v>
      </c>
      <c r="AP1046" s="11">
        <v>38599.78</v>
      </c>
      <c r="AQ1046" s="11">
        <v>37751.589999999997</v>
      </c>
      <c r="AR1046" s="11">
        <v>38639.79</v>
      </c>
      <c r="AS1046" s="11">
        <v>39424.03</v>
      </c>
      <c r="AT1046" s="11">
        <v>43705.87</v>
      </c>
      <c r="AU1046" s="11">
        <v>44923.06</v>
      </c>
      <c r="AV1046" s="11">
        <v>45538.54</v>
      </c>
      <c r="AW1046" s="11">
        <v>46235.53</v>
      </c>
      <c r="AX1046" s="11">
        <v>46023.08</v>
      </c>
      <c r="AY1046" s="11">
        <v>45841.47</v>
      </c>
      <c r="AZ1046" s="11">
        <v>45860.04</v>
      </c>
      <c r="BA1046" s="11">
        <v>47259.23</v>
      </c>
      <c r="BB1046" s="11">
        <v>47736.21</v>
      </c>
      <c r="BC1046" s="11">
        <v>46395.93</v>
      </c>
      <c r="BD1046" s="11">
        <v>43926.66</v>
      </c>
      <c r="BE1046" s="11">
        <v>34258.85</v>
      </c>
      <c r="BF1046" s="11">
        <v>26116.87</v>
      </c>
      <c r="BG1046" s="11">
        <v>22783.5</v>
      </c>
      <c r="BH1046" s="37">
        <v>47736.21</v>
      </c>
      <c r="BI1046" s="11">
        <v>56.097709999999999</v>
      </c>
      <c r="BJ1046" s="11">
        <v>55.56259</v>
      </c>
      <c r="BK1046" s="11">
        <v>55.535780000000003</v>
      </c>
      <c r="BL1046" s="11">
        <v>55.08867</v>
      </c>
      <c r="BM1046" s="11">
        <v>54.225850000000001</v>
      </c>
      <c r="BN1046" s="11">
        <v>53.528370000000002</v>
      </c>
      <c r="BO1046" s="11">
        <v>53.31541</v>
      </c>
      <c r="BP1046" s="11">
        <v>53.352220000000003</v>
      </c>
      <c r="BQ1046" s="11">
        <v>53.887180000000001</v>
      </c>
      <c r="BR1046" s="11">
        <v>56.09066</v>
      </c>
      <c r="BS1046" s="11">
        <v>59.155929999999998</v>
      </c>
      <c r="BT1046" s="11">
        <v>62.577039999999997</v>
      </c>
      <c r="BU1046" s="11">
        <v>66.151629999999997</v>
      </c>
      <c r="BV1046" s="11">
        <v>68.25385</v>
      </c>
      <c r="BW1046" s="11">
        <v>69.457920000000001</v>
      </c>
      <c r="BX1046" s="11">
        <v>70.208659999999995</v>
      </c>
      <c r="BY1046" s="11">
        <v>70.278589999999994</v>
      </c>
      <c r="BZ1046" s="11">
        <v>68.90052</v>
      </c>
      <c r="CA1046" s="11">
        <v>65.515559999999994</v>
      </c>
      <c r="CB1046" s="11">
        <v>62.143329999999999</v>
      </c>
      <c r="CC1046" s="11">
        <v>59.99541</v>
      </c>
      <c r="CD1046" s="11">
        <v>59.03022</v>
      </c>
      <c r="CE1046" s="11">
        <v>57.517189999999999</v>
      </c>
      <c r="CF1046" s="11">
        <v>56.196890000000003</v>
      </c>
      <c r="CG1046" s="11">
        <v>25695.49</v>
      </c>
      <c r="CH1046" s="11">
        <v>20844.009999999998</v>
      </c>
      <c r="CI1046" s="11">
        <v>17633.509999999998</v>
      </c>
      <c r="CJ1046" s="11">
        <v>16236.89</v>
      </c>
      <c r="CK1046" s="11">
        <v>12216.94</v>
      </c>
      <c r="CL1046" s="11">
        <v>9950.1970000000001</v>
      </c>
      <c r="CM1046" s="11">
        <v>9695.152</v>
      </c>
      <c r="CN1046" s="11">
        <v>7784.7960000000003</v>
      </c>
      <c r="CO1046" s="11">
        <v>9757.3760000000002</v>
      </c>
      <c r="CP1046" s="11">
        <v>11160.04</v>
      </c>
      <c r="CQ1046" s="11">
        <v>14375.01</v>
      </c>
      <c r="CR1046" s="11">
        <v>17014.09</v>
      </c>
      <c r="CS1046" s="11">
        <v>20226.759999999998</v>
      </c>
      <c r="CT1046" s="11">
        <v>21410.32</v>
      </c>
      <c r="CU1046" s="11">
        <v>22832.28</v>
      </c>
      <c r="CV1046" s="11">
        <v>24294.78</v>
      </c>
      <c r="CW1046" s="11">
        <v>37532.019999999997</v>
      </c>
      <c r="CX1046" s="11">
        <v>41423.35</v>
      </c>
      <c r="CY1046" s="11">
        <v>41606.769999999997</v>
      </c>
      <c r="CZ1046" s="11">
        <v>34330.42</v>
      </c>
      <c r="DA1046" s="11">
        <v>40199</v>
      </c>
      <c r="DB1046" s="11">
        <v>40421.75</v>
      </c>
      <c r="DC1046" s="11">
        <v>36971.82</v>
      </c>
      <c r="DD1046" s="11">
        <v>38864.71</v>
      </c>
      <c r="DE1046" s="37">
        <v>41606.769999999997</v>
      </c>
      <c r="DF1046" s="11">
        <f t="shared" si="51"/>
        <v>19</v>
      </c>
      <c r="DG1046" s="11">
        <f t="shared" si="52"/>
        <v>19</v>
      </c>
      <c r="DH1046" s="20">
        <f t="shared" ca="1" si="53"/>
        <v>4009.9300000000003</v>
      </c>
      <c r="DI1046" s="11">
        <v>0</v>
      </c>
    </row>
    <row r="1047" spans="1:113" x14ac:dyDescent="0.25">
      <c r="A1047" s="11" t="s">
        <v>57</v>
      </c>
      <c r="B1047" s="11" t="s">
        <v>56</v>
      </c>
      <c r="C1047" s="11" t="s">
        <v>56</v>
      </c>
      <c r="D1047" s="11" t="s">
        <v>56</v>
      </c>
      <c r="E1047" s="11" t="s">
        <v>56</v>
      </c>
      <c r="F1047" s="11" t="s">
        <v>112</v>
      </c>
      <c r="G1047" s="11" t="s">
        <v>174</v>
      </c>
      <c r="H1047" s="1">
        <v>42053</v>
      </c>
      <c r="I1047" s="11">
        <v>19</v>
      </c>
      <c r="J1047" s="11">
        <v>19</v>
      </c>
      <c r="K1047" s="11">
        <v>21289.06</v>
      </c>
      <c r="L1047" s="11">
        <v>20294.740000000002</v>
      </c>
      <c r="M1047" s="11">
        <v>19865.36</v>
      </c>
      <c r="N1047" s="11">
        <v>20511.68</v>
      </c>
      <c r="O1047" s="11">
        <v>26032.84</v>
      </c>
      <c r="P1047" s="11">
        <v>29533.82</v>
      </c>
      <c r="Q1047" s="11">
        <v>38443.379999999997</v>
      </c>
      <c r="R1047" s="11">
        <v>37401.18</v>
      </c>
      <c r="S1047" s="11">
        <v>38457.24</v>
      </c>
      <c r="T1047" s="11">
        <v>39112.300000000003</v>
      </c>
      <c r="U1047" s="11">
        <v>43479.78</v>
      </c>
      <c r="V1047" s="11">
        <v>45227.519999999997</v>
      </c>
      <c r="W1047" s="11">
        <v>45833.18</v>
      </c>
      <c r="X1047" s="11">
        <v>46392.5</v>
      </c>
      <c r="Y1047" s="11">
        <v>46491.32</v>
      </c>
      <c r="Z1047" s="11">
        <v>46350.8</v>
      </c>
      <c r="AA1047" s="11">
        <v>46541.08</v>
      </c>
      <c r="AB1047" s="11">
        <v>48143.199999999997</v>
      </c>
      <c r="AC1047" s="11">
        <v>44665.42</v>
      </c>
      <c r="AD1047" s="11">
        <v>47128.98</v>
      </c>
      <c r="AE1047" s="11">
        <v>45446.44</v>
      </c>
      <c r="AF1047" s="11">
        <v>34601.22</v>
      </c>
      <c r="AG1047" s="11">
        <v>25059.599999999999</v>
      </c>
      <c r="AH1047" s="11">
        <v>22571.8</v>
      </c>
      <c r="AI1047" s="37">
        <v>44665.42</v>
      </c>
      <c r="AJ1047" s="11">
        <v>21927.49</v>
      </c>
      <c r="AK1047" s="11">
        <v>20930.62</v>
      </c>
      <c r="AL1047" s="11">
        <v>20484.919999999998</v>
      </c>
      <c r="AM1047" s="11">
        <v>21296.7</v>
      </c>
      <c r="AN1047" s="11">
        <v>26560.82</v>
      </c>
      <c r="AO1047" s="11">
        <v>29707.58</v>
      </c>
      <c r="AP1047" s="11">
        <v>38238.370000000003</v>
      </c>
      <c r="AQ1047" s="11">
        <v>37250.07</v>
      </c>
      <c r="AR1047" s="11">
        <v>38431.83</v>
      </c>
      <c r="AS1047" s="11">
        <v>39057.089999999997</v>
      </c>
      <c r="AT1047" s="11">
        <v>43370.16</v>
      </c>
      <c r="AU1047" s="11">
        <v>44912.68</v>
      </c>
      <c r="AV1047" s="11">
        <v>45501.919999999998</v>
      </c>
      <c r="AW1047" s="11">
        <v>46156.41</v>
      </c>
      <c r="AX1047" s="11">
        <v>46209.84</v>
      </c>
      <c r="AY1047" s="11">
        <v>45994.37</v>
      </c>
      <c r="AZ1047" s="11">
        <v>46460.02</v>
      </c>
      <c r="BA1047" s="11">
        <v>48247.32</v>
      </c>
      <c r="BB1047" s="11">
        <v>48712.56</v>
      </c>
      <c r="BC1047" s="11">
        <v>47698.879999999997</v>
      </c>
      <c r="BD1047" s="11">
        <v>45130.49</v>
      </c>
      <c r="BE1047" s="11">
        <v>35395.26</v>
      </c>
      <c r="BF1047" s="11">
        <v>26316.55</v>
      </c>
      <c r="BG1047" s="11">
        <v>23475.11</v>
      </c>
      <c r="BH1047" s="37">
        <v>48712.56</v>
      </c>
      <c r="BI1047" s="11">
        <v>55.131869999999999</v>
      </c>
      <c r="BJ1047" s="11">
        <v>53.627549999999999</v>
      </c>
      <c r="BK1047" s="11">
        <v>52.718350000000001</v>
      </c>
      <c r="BL1047" s="11">
        <v>51.906689999999998</v>
      </c>
      <c r="BM1047" s="11">
        <v>51.618850000000002</v>
      </c>
      <c r="BN1047" s="11">
        <v>51.929780000000001</v>
      </c>
      <c r="BO1047" s="11">
        <v>52.048780000000001</v>
      </c>
      <c r="BP1047" s="11">
        <v>51.829279999999997</v>
      </c>
      <c r="BQ1047" s="11">
        <v>53.107770000000002</v>
      </c>
      <c r="BR1047" s="11">
        <v>55.945610000000002</v>
      </c>
      <c r="BS1047" s="11">
        <v>59.47072</v>
      </c>
      <c r="BT1047" s="11">
        <v>64.099429999999998</v>
      </c>
      <c r="BU1047" s="11">
        <v>67.595969999999994</v>
      </c>
      <c r="BV1047" s="11">
        <v>69.400930000000002</v>
      </c>
      <c r="BW1047" s="11">
        <v>70.184600000000003</v>
      </c>
      <c r="BX1047" s="11">
        <v>69.845179999999999</v>
      </c>
      <c r="BY1047" s="11">
        <v>69.575040000000001</v>
      </c>
      <c r="BZ1047" s="11">
        <v>68.181799999999996</v>
      </c>
      <c r="CA1047" s="11">
        <v>65.444310000000002</v>
      </c>
      <c r="CB1047" s="11">
        <v>62.186120000000003</v>
      </c>
      <c r="CC1047" s="11">
        <v>61.072519999999997</v>
      </c>
      <c r="CD1047" s="11">
        <v>59.594819999999999</v>
      </c>
      <c r="CE1047" s="11">
        <v>57.998269999999998</v>
      </c>
      <c r="CF1047" s="11">
        <v>57.42295</v>
      </c>
      <c r="CG1047" s="11">
        <v>25570.5</v>
      </c>
      <c r="CH1047" s="11">
        <v>20604.77</v>
      </c>
      <c r="CI1047" s="11">
        <v>17538.37</v>
      </c>
      <c r="CJ1047" s="11">
        <v>16177.8</v>
      </c>
      <c r="CK1047" s="11">
        <v>12055.12</v>
      </c>
      <c r="CL1047" s="11">
        <v>9742.4860000000008</v>
      </c>
      <c r="CM1047" s="11">
        <v>9519.0660000000007</v>
      </c>
      <c r="CN1047" s="11">
        <v>7809.3959999999997</v>
      </c>
      <c r="CO1047" s="11">
        <v>9720.2360000000008</v>
      </c>
      <c r="CP1047" s="11">
        <v>11205.03</v>
      </c>
      <c r="CQ1047" s="11">
        <v>14482.95</v>
      </c>
      <c r="CR1047" s="11">
        <v>17235.37</v>
      </c>
      <c r="CS1047" s="11">
        <v>20414.89</v>
      </c>
      <c r="CT1047" s="11">
        <v>21614.41</v>
      </c>
      <c r="CU1047" s="11">
        <v>22941.200000000001</v>
      </c>
      <c r="CV1047" s="11">
        <v>24399.07</v>
      </c>
      <c r="CW1047" s="11">
        <v>37545.4</v>
      </c>
      <c r="CX1047" s="11">
        <v>41363.14</v>
      </c>
      <c r="CY1047" s="11">
        <v>41478.050000000003</v>
      </c>
      <c r="CZ1047" s="11">
        <v>34292.14</v>
      </c>
      <c r="DA1047" s="11">
        <v>40749.769999999997</v>
      </c>
      <c r="DB1047" s="11">
        <v>40979.519999999997</v>
      </c>
      <c r="DC1047" s="11">
        <v>37588.39</v>
      </c>
      <c r="DD1047" s="11">
        <v>39054.839999999997</v>
      </c>
      <c r="DE1047" s="37">
        <v>41478.050000000003</v>
      </c>
      <c r="DF1047" s="11">
        <f t="shared" si="51"/>
        <v>19</v>
      </c>
      <c r="DG1047" s="11">
        <f t="shared" si="52"/>
        <v>19</v>
      </c>
      <c r="DH1047" s="20">
        <f t="shared" ca="1" si="53"/>
        <v>4047.1399999999994</v>
      </c>
      <c r="DI1047" s="11">
        <v>0</v>
      </c>
    </row>
    <row r="1048" spans="1:113" x14ac:dyDescent="0.25">
      <c r="A1048" s="11" t="s">
        <v>57</v>
      </c>
      <c r="B1048" s="11" t="s">
        <v>56</v>
      </c>
      <c r="C1048" s="11" t="s">
        <v>56</v>
      </c>
      <c r="D1048" s="11" t="s">
        <v>56</v>
      </c>
      <c r="E1048" s="11" t="s">
        <v>56</v>
      </c>
      <c r="F1048" s="11" t="s">
        <v>112</v>
      </c>
      <c r="G1048" s="11" t="s">
        <v>174</v>
      </c>
      <c r="H1048" s="1">
        <v>42181</v>
      </c>
      <c r="I1048" s="11">
        <v>17</v>
      </c>
      <c r="J1048" s="11">
        <v>19</v>
      </c>
      <c r="K1048" s="11"/>
      <c r="L1048" s="11"/>
      <c r="M1048" s="11"/>
      <c r="N1048" s="11"/>
      <c r="O1048" s="11"/>
      <c r="P1048" s="11"/>
      <c r="Q1048" s="11"/>
      <c r="R1048" s="11"/>
      <c r="S1048" s="11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1"/>
      <c r="AE1048" s="11"/>
      <c r="AF1048" s="11"/>
      <c r="AG1048" s="11"/>
      <c r="AH1048" s="11"/>
      <c r="AJ1048" s="11"/>
      <c r="AK1048" s="11"/>
      <c r="AL1048" s="11"/>
      <c r="AM1048" s="11"/>
      <c r="AN1048" s="11"/>
      <c r="AO1048" s="11"/>
      <c r="AP1048" s="11"/>
      <c r="AQ1048" s="11"/>
      <c r="AR1048" s="11"/>
      <c r="AS1048" s="11"/>
      <c r="AT1048" s="11"/>
      <c r="AU1048" s="11"/>
      <c r="AV1048" s="11"/>
      <c r="AW1048" s="11"/>
      <c r="AX1048" s="11"/>
      <c r="AY1048" s="11"/>
      <c r="AZ1048" s="11"/>
      <c r="BA1048" s="11"/>
      <c r="BB1048" s="11"/>
      <c r="BC1048" s="11"/>
      <c r="BD1048" s="11"/>
      <c r="BE1048" s="11"/>
      <c r="BF1048" s="11"/>
      <c r="BG1048" s="11"/>
      <c r="BI1048" s="11"/>
      <c r="BJ1048" s="11"/>
      <c r="BK1048" s="11"/>
      <c r="BL1048" s="11"/>
      <c r="BM1048" s="11"/>
      <c r="BN1048" s="11"/>
      <c r="BO1048" s="11"/>
      <c r="BP1048" s="11"/>
      <c r="BQ1048" s="11"/>
      <c r="BR1048" s="11"/>
      <c r="BS1048" s="11"/>
      <c r="BT1048" s="11"/>
      <c r="BU1048" s="11"/>
      <c r="BV1048" s="11"/>
      <c r="BW1048" s="11"/>
      <c r="BX1048" s="11"/>
      <c r="BY1048" s="11"/>
      <c r="BZ1048" s="11"/>
      <c r="CA1048" s="11"/>
      <c r="CB1048" s="11"/>
      <c r="CC1048" s="11"/>
      <c r="CD1048" s="11"/>
      <c r="CE1048" s="11"/>
      <c r="CF1048" s="11"/>
      <c r="CG1048" s="11"/>
      <c r="CH1048" s="11"/>
      <c r="CI1048" s="11"/>
      <c r="CJ1048" s="11"/>
      <c r="CK1048" s="11"/>
      <c r="CL1048" s="11"/>
      <c r="CM1048" s="11"/>
      <c r="CN1048" s="11"/>
      <c r="CO1048" s="11"/>
      <c r="CP1048" s="11"/>
      <c r="CQ1048" s="11"/>
      <c r="CR1048" s="11"/>
      <c r="CS1048" s="11"/>
      <c r="CT1048" s="11"/>
      <c r="CU1048" s="11"/>
      <c r="CV1048" s="11"/>
      <c r="CW1048" s="11"/>
      <c r="CX1048" s="11"/>
      <c r="CY1048" s="11"/>
      <c r="CZ1048" s="11"/>
      <c r="DA1048" s="11"/>
      <c r="DB1048" s="11"/>
      <c r="DC1048" s="11"/>
      <c r="DD1048" s="11"/>
      <c r="DF1048" s="11">
        <f t="shared" ref="DF1048:DF1111" si="54">I1048</f>
        <v>17</v>
      </c>
      <c r="DG1048" s="11">
        <f t="shared" ref="DG1048:DG1111" si="55">J1048</f>
        <v>19</v>
      </c>
      <c r="DH1048" s="20">
        <f t="shared" ca="1" si="53"/>
        <v>0</v>
      </c>
      <c r="DI1048" s="11">
        <v>1</v>
      </c>
    </row>
    <row r="1049" spans="1:113" x14ac:dyDescent="0.25">
      <c r="A1049" s="11" t="s">
        <v>57</v>
      </c>
      <c r="B1049" s="11" t="s">
        <v>56</v>
      </c>
      <c r="C1049" s="11" t="s">
        <v>56</v>
      </c>
      <c r="D1049" s="11" t="s">
        <v>56</v>
      </c>
      <c r="E1049" s="11" t="s">
        <v>56</v>
      </c>
      <c r="F1049" s="11" t="s">
        <v>112</v>
      </c>
      <c r="G1049" s="11" t="s">
        <v>174</v>
      </c>
      <c r="H1049" s="1">
        <v>42184</v>
      </c>
      <c r="I1049" s="11">
        <v>19</v>
      </c>
      <c r="J1049" s="11">
        <v>19</v>
      </c>
      <c r="K1049" s="11"/>
      <c r="L1049" s="11"/>
      <c r="M1049" s="11"/>
      <c r="N1049" s="11"/>
      <c r="O1049" s="11"/>
      <c r="P1049" s="11"/>
      <c r="Q1049" s="11"/>
      <c r="R1049" s="11"/>
      <c r="S1049" s="11"/>
      <c r="T1049" s="11"/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11"/>
      <c r="AE1049" s="11"/>
      <c r="AF1049" s="11"/>
      <c r="AG1049" s="11"/>
      <c r="AH1049" s="11"/>
      <c r="AJ1049" s="11"/>
      <c r="AK1049" s="11"/>
      <c r="AL1049" s="11"/>
      <c r="AM1049" s="11"/>
      <c r="AN1049" s="11"/>
      <c r="AO1049" s="11"/>
      <c r="AP1049" s="11"/>
      <c r="AQ1049" s="11"/>
      <c r="AR1049" s="11"/>
      <c r="AS1049" s="11"/>
      <c r="AT1049" s="11"/>
      <c r="AU1049" s="11"/>
      <c r="AV1049" s="11"/>
      <c r="AW1049" s="11"/>
      <c r="AX1049" s="11"/>
      <c r="AY1049" s="11"/>
      <c r="AZ1049" s="11"/>
      <c r="BA1049" s="11"/>
      <c r="BB1049" s="11"/>
      <c r="BC1049" s="11"/>
      <c r="BD1049" s="11"/>
      <c r="BE1049" s="11"/>
      <c r="BF1049" s="11"/>
      <c r="BG1049" s="11"/>
      <c r="BI1049" s="11"/>
      <c r="BJ1049" s="11"/>
      <c r="BK1049" s="11"/>
      <c r="BL1049" s="11"/>
      <c r="BM1049" s="11"/>
      <c r="BN1049" s="11"/>
      <c r="BO1049" s="11"/>
      <c r="BP1049" s="11"/>
      <c r="BQ1049" s="11"/>
      <c r="BR1049" s="11"/>
      <c r="BS1049" s="11"/>
      <c r="BT1049" s="11"/>
      <c r="BU1049" s="11"/>
      <c r="BV1049" s="11"/>
      <c r="BW1049" s="11"/>
      <c r="BX1049" s="11"/>
      <c r="BY1049" s="11"/>
      <c r="BZ1049" s="11"/>
      <c r="CA1049" s="11"/>
      <c r="CB1049" s="11"/>
      <c r="CC1049" s="11"/>
      <c r="CD1049" s="11"/>
      <c r="CE1049" s="11"/>
      <c r="CF1049" s="11"/>
      <c r="CG1049" s="11"/>
      <c r="CH1049" s="11"/>
      <c r="CI1049" s="11"/>
      <c r="CJ1049" s="11"/>
      <c r="CK1049" s="11"/>
      <c r="CL1049" s="11"/>
      <c r="CM1049" s="11"/>
      <c r="CN1049" s="11"/>
      <c r="CO1049" s="11"/>
      <c r="CP1049" s="11"/>
      <c r="CQ1049" s="11"/>
      <c r="CR1049" s="11"/>
      <c r="CS1049" s="11"/>
      <c r="CT1049" s="11"/>
      <c r="CU1049" s="11"/>
      <c r="CV1049" s="11"/>
      <c r="CW1049" s="11"/>
      <c r="CX1049" s="11"/>
      <c r="CY1049" s="11"/>
      <c r="CZ1049" s="11"/>
      <c r="DA1049" s="11"/>
      <c r="DB1049" s="11"/>
      <c r="DC1049" s="11"/>
      <c r="DD1049" s="11"/>
      <c r="DF1049" s="11">
        <f t="shared" si="54"/>
        <v>19</v>
      </c>
      <c r="DG1049" s="11">
        <f t="shared" si="55"/>
        <v>19</v>
      </c>
      <c r="DH1049" s="20">
        <f t="shared" ca="1" si="53"/>
        <v>0</v>
      </c>
      <c r="DI1049" s="11">
        <v>1</v>
      </c>
    </row>
    <row r="1050" spans="1:113" x14ac:dyDescent="0.25">
      <c r="A1050" s="11" t="s">
        <v>57</v>
      </c>
      <c r="B1050" s="11" t="s">
        <v>56</v>
      </c>
      <c r="C1050" s="11" t="s">
        <v>56</v>
      </c>
      <c r="D1050" s="11" t="s">
        <v>56</v>
      </c>
      <c r="E1050" s="11" t="s">
        <v>56</v>
      </c>
      <c r="F1050" s="11" t="s">
        <v>112</v>
      </c>
      <c r="G1050" s="11" t="s">
        <v>174</v>
      </c>
      <c r="H1050" s="1">
        <v>42185</v>
      </c>
      <c r="I1050" s="11">
        <v>16</v>
      </c>
      <c r="J1050" s="11">
        <v>19</v>
      </c>
      <c r="K1050" s="11"/>
      <c r="L1050" s="11"/>
      <c r="M1050" s="11"/>
      <c r="N1050" s="11"/>
      <c r="O1050" s="11"/>
      <c r="P1050" s="11"/>
      <c r="Q1050" s="11"/>
      <c r="R1050" s="11"/>
      <c r="S1050" s="11"/>
      <c r="T1050" s="11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1"/>
      <c r="AE1050" s="11"/>
      <c r="AF1050" s="11"/>
      <c r="AG1050" s="11"/>
      <c r="AH1050" s="11"/>
      <c r="AJ1050" s="11"/>
      <c r="AK1050" s="11"/>
      <c r="AL1050" s="11"/>
      <c r="AM1050" s="11"/>
      <c r="AN1050" s="11"/>
      <c r="AO1050" s="11"/>
      <c r="AP1050" s="11"/>
      <c r="AQ1050" s="11"/>
      <c r="AR1050" s="11"/>
      <c r="AS1050" s="11"/>
      <c r="AT1050" s="11"/>
      <c r="AU1050" s="11"/>
      <c r="AV1050" s="11"/>
      <c r="AW1050" s="11"/>
      <c r="AX1050" s="11"/>
      <c r="AY1050" s="11"/>
      <c r="AZ1050" s="11"/>
      <c r="BA1050" s="11"/>
      <c r="BB1050" s="11"/>
      <c r="BC1050" s="11"/>
      <c r="BD1050" s="11"/>
      <c r="BE1050" s="11"/>
      <c r="BF1050" s="11"/>
      <c r="BG1050" s="11"/>
      <c r="BI1050" s="11"/>
      <c r="BJ1050" s="11"/>
      <c r="BK1050" s="11"/>
      <c r="BL1050" s="11"/>
      <c r="BM1050" s="11"/>
      <c r="BN1050" s="11"/>
      <c r="BO1050" s="11"/>
      <c r="BP1050" s="11"/>
      <c r="BQ1050" s="11"/>
      <c r="BR1050" s="11"/>
      <c r="BS1050" s="11"/>
      <c r="BT1050" s="11"/>
      <c r="BU1050" s="11"/>
      <c r="BV1050" s="11"/>
      <c r="BW1050" s="11"/>
      <c r="BX1050" s="11"/>
      <c r="BY1050" s="11"/>
      <c r="BZ1050" s="11"/>
      <c r="CA1050" s="11"/>
      <c r="CB1050" s="11"/>
      <c r="CC1050" s="11"/>
      <c r="CD1050" s="11"/>
      <c r="CE1050" s="11"/>
      <c r="CF1050" s="11"/>
      <c r="CG1050" s="11"/>
      <c r="CH1050" s="11"/>
      <c r="CI1050" s="11"/>
      <c r="CJ1050" s="11"/>
      <c r="CK1050" s="11"/>
      <c r="CL1050" s="11"/>
      <c r="CM1050" s="11"/>
      <c r="CN1050" s="11"/>
      <c r="CO1050" s="11"/>
      <c r="CP1050" s="11"/>
      <c r="CQ1050" s="11"/>
      <c r="CR1050" s="11"/>
      <c r="CS1050" s="11"/>
      <c r="CT1050" s="11"/>
      <c r="CU1050" s="11"/>
      <c r="CV1050" s="11"/>
      <c r="CW1050" s="11"/>
      <c r="CX1050" s="11"/>
      <c r="CY1050" s="11"/>
      <c r="CZ1050" s="11"/>
      <c r="DA1050" s="11"/>
      <c r="DB1050" s="11"/>
      <c r="DC1050" s="11"/>
      <c r="DD1050" s="11"/>
      <c r="DF1050" s="11">
        <f t="shared" si="54"/>
        <v>16</v>
      </c>
      <c r="DG1050" s="11">
        <f t="shared" si="55"/>
        <v>19</v>
      </c>
      <c r="DH1050" s="20">
        <f t="shared" ref="DH1050:DH1113" ca="1" si="56">(SUM(OFFSET($AJ1050, 0, $DF1050-1, 1, $DG1050-$DF1050+1))-SUM(OFFSET($K1050, 0, $DF1050-1, 1, $DG1050-$DF1050+1)))/($DG1050-$DF1050+1)</f>
        <v>0</v>
      </c>
      <c r="DI1050" s="11">
        <v>1</v>
      </c>
    </row>
    <row r="1051" spans="1:113" x14ac:dyDescent="0.25">
      <c r="A1051" s="11" t="s">
        <v>57</v>
      </c>
      <c r="B1051" s="11" t="s">
        <v>56</v>
      </c>
      <c r="C1051" s="11" t="s">
        <v>56</v>
      </c>
      <c r="D1051" s="11" t="s">
        <v>56</v>
      </c>
      <c r="E1051" s="11" t="s">
        <v>56</v>
      </c>
      <c r="F1051" s="11" t="s">
        <v>112</v>
      </c>
      <c r="G1051" s="11" t="s">
        <v>174</v>
      </c>
      <c r="H1051" s="1">
        <v>42186</v>
      </c>
      <c r="I1051" s="11">
        <v>16</v>
      </c>
      <c r="J1051" s="11">
        <v>19</v>
      </c>
      <c r="K1051" s="11"/>
      <c r="L1051" s="11"/>
      <c r="M1051" s="11"/>
      <c r="N1051" s="11"/>
      <c r="O1051" s="11"/>
      <c r="P1051" s="11"/>
      <c r="Q1051" s="11"/>
      <c r="R1051" s="11"/>
      <c r="S1051" s="11"/>
      <c r="T1051" s="11"/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1"/>
      <c r="AE1051" s="11"/>
      <c r="AF1051" s="11"/>
      <c r="AG1051" s="11"/>
      <c r="AH1051" s="11"/>
      <c r="AJ1051" s="11"/>
      <c r="AK1051" s="11"/>
      <c r="AL1051" s="11"/>
      <c r="AM1051" s="11"/>
      <c r="AN1051" s="11"/>
      <c r="AO1051" s="11"/>
      <c r="AP1051" s="11"/>
      <c r="AQ1051" s="11"/>
      <c r="AR1051" s="11"/>
      <c r="AS1051" s="11"/>
      <c r="AT1051" s="11"/>
      <c r="AU1051" s="11"/>
      <c r="AV1051" s="11"/>
      <c r="AW1051" s="11"/>
      <c r="AX1051" s="11"/>
      <c r="AY1051" s="11"/>
      <c r="AZ1051" s="11"/>
      <c r="BA1051" s="11"/>
      <c r="BB1051" s="11"/>
      <c r="BC1051" s="11"/>
      <c r="BD1051" s="11"/>
      <c r="BE1051" s="11"/>
      <c r="BF1051" s="11"/>
      <c r="BG1051" s="11"/>
      <c r="BI1051" s="11"/>
      <c r="BJ1051" s="11"/>
      <c r="BK1051" s="11"/>
      <c r="BL1051" s="11"/>
      <c r="BM1051" s="11"/>
      <c r="BN1051" s="11"/>
      <c r="BO1051" s="11"/>
      <c r="BP1051" s="11"/>
      <c r="BQ1051" s="11"/>
      <c r="BR1051" s="11"/>
      <c r="BS1051" s="11"/>
      <c r="BT1051" s="11"/>
      <c r="BU1051" s="11"/>
      <c r="BV1051" s="11"/>
      <c r="BW1051" s="11"/>
      <c r="BX1051" s="11"/>
      <c r="BY1051" s="11"/>
      <c r="BZ1051" s="11"/>
      <c r="CA1051" s="11"/>
      <c r="CB1051" s="11"/>
      <c r="CC1051" s="11"/>
      <c r="CD1051" s="11"/>
      <c r="CE1051" s="11"/>
      <c r="CF1051" s="11"/>
      <c r="CG1051" s="11"/>
      <c r="CH1051" s="11"/>
      <c r="CI1051" s="11"/>
      <c r="CJ1051" s="11"/>
      <c r="CK1051" s="11"/>
      <c r="CL1051" s="11"/>
      <c r="CM1051" s="11"/>
      <c r="CN1051" s="11"/>
      <c r="CO1051" s="11"/>
      <c r="CP1051" s="11"/>
      <c r="CQ1051" s="11"/>
      <c r="CR1051" s="11"/>
      <c r="CS1051" s="11"/>
      <c r="CT1051" s="11"/>
      <c r="CU1051" s="11"/>
      <c r="CV1051" s="11"/>
      <c r="CW1051" s="11"/>
      <c r="CX1051" s="11"/>
      <c r="CY1051" s="11"/>
      <c r="CZ1051" s="11"/>
      <c r="DA1051" s="11"/>
      <c r="DB1051" s="11"/>
      <c r="DC1051" s="11"/>
      <c r="DD1051" s="11"/>
      <c r="DF1051" s="11">
        <f t="shared" si="54"/>
        <v>16</v>
      </c>
      <c r="DG1051" s="11">
        <f t="shared" si="55"/>
        <v>19</v>
      </c>
      <c r="DH1051" s="20">
        <f t="shared" ca="1" si="56"/>
        <v>0</v>
      </c>
      <c r="DI1051" s="11">
        <v>1</v>
      </c>
    </row>
    <row r="1052" spans="1:113" x14ac:dyDescent="0.25">
      <c r="A1052" s="11" t="s">
        <v>57</v>
      </c>
      <c r="B1052" s="11" t="s">
        <v>56</v>
      </c>
      <c r="C1052" s="11" t="s">
        <v>56</v>
      </c>
      <c r="D1052" s="11" t="s">
        <v>56</v>
      </c>
      <c r="E1052" s="11" t="s">
        <v>56</v>
      </c>
      <c r="F1052" s="11" t="s">
        <v>112</v>
      </c>
      <c r="G1052" s="11" t="s">
        <v>174</v>
      </c>
      <c r="H1052" s="1">
        <v>42187</v>
      </c>
      <c r="I1052" s="11">
        <v>17</v>
      </c>
      <c r="J1052" s="11">
        <v>18</v>
      </c>
      <c r="K1052" s="11"/>
      <c r="L1052" s="11"/>
      <c r="M1052" s="11"/>
      <c r="N1052" s="11"/>
      <c r="O1052" s="11"/>
      <c r="P1052" s="11"/>
      <c r="Q1052" s="11"/>
      <c r="R1052" s="11"/>
      <c r="S1052" s="11"/>
      <c r="T1052" s="11"/>
      <c r="U1052" s="11"/>
      <c r="V1052" s="11"/>
      <c r="W1052" s="11"/>
      <c r="X1052" s="11"/>
      <c r="Y1052" s="11"/>
      <c r="Z1052" s="11"/>
      <c r="AA1052" s="11"/>
      <c r="AB1052" s="11"/>
      <c r="AC1052" s="11"/>
      <c r="AD1052" s="11"/>
      <c r="AE1052" s="11"/>
      <c r="AF1052" s="11"/>
      <c r="AG1052" s="11"/>
      <c r="AH1052" s="11"/>
      <c r="AJ1052" s="11"/>
      <c r="AK1052" s="11"/>
      <c r="AL1052" s="11"/>
      <c r="AM1052" s="11"/>
      <c r="AN1052" s="11"/>
      <c r="AO1052" s="11"/>
      <c r="AP1052" s="11"/>
      <c r="AQ1052" s="11"/>
      <c r="AR1052" s="11"/>
      <c r="AS1052" s="11"/>
      <c r="AT1052" s="11"/>
      <c r="AU1052" s="11"/>
      <c r="AV1052" s="11"/>
      <c r="AW1052" s="11"/>
      <c r="AX1052" s="11"/>
      <c r="AY1052" s="11"/>
      <c r="AZ1052" s="11"/>
      <c r="BA1052" s="11"/>
      <c r="BB1052" s="11"/>
      <c r="BC1052" s="11"/>
      <c r="BD1052" s="11"/>
      <c r="BE1052" s="11"/>
      <c r="BF1052" s="11"/>
      <c r="BG1052" s="11"/>
      <c r="BI1052" s="11"/>
      <c r="BJ1052" s="11"/>
      <c r="BK1052" s="11"/>
      <c r="BL1052" s="11"/>
      <c r="BM1052" s="11"/>
      <c r="BN1052" s="11"/>
      <c r="BO1052" s="11"/>
      <c r="BP1052" s="11"/>
      <c r="BQ1052" s="11"/>
      <c r="BR1052" s="11"/>
      <c r="BS1052" s="11"/>
      <c r="BT1052" s="11"/>
      <c r="BU1052" s="11"/>
      <c r="BV1052" s="11"/>
      <c r="BW1052" s="11"/>
      <c r="BX1052" s="11"/>
      <c r="BY1052" s="11"/>
      <c r="BZ1052" s="11"/>
      <c r="CA1052" s="11"/>
      <c r="CB1052" s="11"/>
      <c r="CC1052" s="11"/>
      <c r="CD1052" s="11"/>
      <c r="CE1052" s="11"/>
      <c r="CF1052" s="11"/>
      <c r="CG1052" s="11"/>
      <c r="CH1052" s="11"/>
      <c r="CI1052" s="11"/>
      <c r="CJ1052" s="11"/>
      <c r="CK1052" s="11"/>
      <c r="CL1052" s="11"/>
      <c r="CM1052" s="11"/>
      <c r="CN1052" s="11"/>
      <c r="CO1052" s="11"/>
      <c r="CP1052" s="11"/>
      <c r="CQ1052" s="11"/>
      <c r="CR1052" s="11"/>
      <c r="CS1052" s="11"/>
      <c r="CT1052" s="11"/>
      <c r="CU1052" s="11"/>
      <c r="CV1052" s="11"/>
      <c r="CW1052" s="11"/>
      <c r="CX1052" s="11"/>
      <c r="CY1052" s="11"/>
      <c r="CZ1052" s="11"/>
      <c r="DA1052" s="11"/>
      <c r="DB1052" s="11"/>
      <c r="DC1052" s="11"/>
      <c r="DD1052" s="11"/>
      <c r="DF1052" s="11">
        <f t="shared" si="54"/>
        <v>17</v>
      </c>
      <c r="DG1052" s="11">
        <f t="shared" si="55"/>
        <v>18</v>
      </c>
      <c r="DH1052" s="20">
        <f t="shared" ca="1" si="56"/>
        <v>0</v>
      </c>
      <c r="DI1052" s="11">
        <v>1</v>
      </c>
    </row>
    <row r="1053" spans="1:113" x14ac:dyDescent="0.25">
      <c r="A1053" s="11" t="s">
        <v>57</v>
      </c>
      <c r="B1053" s="11" t="s">
        <v>56</v>
      </c>
      <c r="C1053" s="11" t="s">
        <v>56</v>
      </c>
      <c r="D1053" s="11" t="s">
        <v>56</v>
      </c>
      <c r="E1053" s="11" t="s">
        <v>56</v>
      </c>
      <c r="F1053" s="11" t="s">
        <v>112</v>
      </c>
      <c r="G1053" s="11" t="s">
        <v>174</v>
      </c>
      <c r="H1053" s="1">
        <v>42207</v>
      </c>
      <c r="I1053" s="11">
        <v>16</v>
      </c>
      <c r="J1053" s="11">
        <v>16</v>
      </c>
      <c r="K1053" s="11"/>
      <c r="L1053" s="11"/>
      <c r="M1053" s="11"/>
      <c r="N1053" s="11"/>
      <c r="O1053" s="11"/>
      <c r="P1053" s="11"/>
      <c r="Q1053" s="11"/>
      <c r="R1053" s="11"/>
      <c r="S1053" s="11"/>
      <c r="T1053" s="11"/>
      <c r="U1053" s="11"/>
      <c r="V1053" s="11"/>
      <c r="W1053" s="11"/>
      <c r="X1053" s="11"/>
      <c r="Y1053" s="11"/>
      <c r="Z1053" s="11"/>
      <c r="AA1053" s="11"/>
      <c r="AB1053" s="11"/>
      <c r="AC1053" s="11"/>
      <c r="AD1053" s="11"/>
      <c r="AE1053" s="11"/>
      <c r="AF1053" s="11"/>
      <c r="AG1053" s="11"/>
      <c r="AH1053" s="11"/>
      <c r="AJ1053" s="11"/>
      <c r="AK1053" s="11"/>
      <c r="AL1053" s="11"/>
      <c r="AM1053" s="11"/>
      <c r="AN1053" s="11"/>
      <c r="AO1053" s="11"/>
      <c r="AP1053" s="11"/>
      <c r="AQ1053" s="11"/>
      <c r="AR1053" s="11"/>
      <c r="AS1053" s="11"/>
      <c r="AT1053" s="11"/>
      <c r="AU1053" s="11"/>
      <c r="AV1053" s="11"/>
      <c r="AW1053" s="11"/>
      <c r="AX1053" s="11"/>
      <c r="AY1053" s="11"/>
      <c r="AZ1053" s="11"/>
      <c r="BA1053" s="11"/>
      <c r="BB1053" s="11"/>
      <c r="BC1053" s="11"/>
      <c r="BD1053" s="11"/>
      <c r="BE1053" s="11"/>
      <c r="BF1053" s="11"/>
      <c r="BG1053" s="11"/>
      <c r="BI1053" s="11"/>
      <c r="BJ1053" s="11"/>
      <c r="BK1053" s="11"/>
      <c r="BL1053" s="11"/>
      <c r="BM1053" s="11"/>
      <c r="BN1053" s="11"/>
      <c r="BO1053" s="11"/>
      <c r="BP1053" s="11"/>
      <c r="BQ1053" s="11"/>
      <c r="BR1053" s="11"/>
      <c r="BS1053" s="11"/>
      <c r="BT1053" s="11"/>
      <c r="BU1053" s="11"/>
      <c r="BV1053" s="11"/>
      <c r="BW1053" s="11"/>
      <c r="BX1053" s="11"/>
      <c r="BY1053" s="11"/>
      <c r="BZ1053" s="11"/>
      <c r="CA1053" s="11"/>
      <c r="CB1053" s="11"/>
      <c r="CC1053" s="11"/>
      <c r="CD1053" s="11"/>
      <c r="CE1053" s="11"/>
      <c r="CF1053" s="11"/>
      <c r="CG1053" s="11"/>
      <c r="CH1053" s="11"/>
      <c r="CI1053" s="11"/>
      <c r="CJ1053" s="11"/>
      <c r="CK1053" s="11"/>
      <c r="CL1053" s="11"/>
      <c r="CM1053" s="11"/>
      <c r="CN1053" s="11"/>
      <c r="CO1053" s="11"/>
      <c r="CP1053" s="11"/>
      <c r="CQ1053" s="11"/>
      <c r="CR1053" s="11"/>
      <c r="CS1053" s="11"/>
      <c r="CT1053" s="11"/>
      <c r="CU1053" s="11"/>
      <c r="CV1053" s="11"/>
      <c r="CW1053" s="11"/>
      <c r="CX1053" s="11"/>
      <c r="CY1053" s="11"/>
      <c r="CZ1053" s="11"/>
      <c r="DA1053" s="11"/>
      <c r="DB1053" s="11"/>
      <c r="DC1053" s="11"/>
      <c r="DD1053" s="11"/>
      <c r="DF1053" s="11">
        <f t="shared" si="54"/>
        <v>16</v>
      </c>
      <c r="DG1053" s="11">
        <f t="shared" si="55"/>
        <v>16</v>
      </c>
      <c r="DH1053" s="20">
        <f t="shared" ca="1" si="56"/>
        <v>0</v>
      </c>
      <c r="DI1053" s="11">
        <v>1</v>
      </c>
    </row>
    <row r="1054" spans="1:113" x14ac:dyDescent="0.25">
      <c r="A1054" s="11" t="s">
        <v>57</v>
      </c>
      <c r="B1054" s="11" t="s">
        <v>56</v>
      </c>
      <c r="C1054" s="11" t="s">
        <v>56</v>
      </c>
      <c r="D1054" s="11" t="s">
        <v>56</v>
      </c>
      <c r="E1054" s="11" t="s">
        <v>56</v>
      </c>
      <c r="F1054" s="11" t="s">
        <v>112</v>
      </c>
      <c r="G1054" s="11" t="s">
        <v>174</v>
      </c>
      <c r="H1054" s="1">
        <v>42213</v>
      </c>
      <c r="I1054" s="11">
        <v>17</v>
      </c>
      <c r="J1054" s="11">
        <v>19</v>
      </c>
      <c r="K1054" s="11"/>
      <c r="L1054" s="11"/>
      <c r="M1054" s="11"/>
      <c r="N1054" s="11"/>
      <c r="O1054" s="11"/>
      <c r="P1054" s="11"/>
      <c r="Q1054" s="11"/>
      <c r="R1054" s="11"/>
      <c r="S1054" s="11"/>
      <c r="T1054" s="11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1"/>
      <c r="AE1054" s="11"/>
      <c r="AF1054" s="11"/>
      <c r="AG1054" s="11"/>
      <c r="AH1054" s="11"/>
      <c r="AJ1054" s="11"/>
      <c r="AK1054" s="11"/>
      <c r="AL1054" s="11"/>
      <c r="AM1054" s="11"/>
      <c r="AN1054" s="11"/>
      <c r="AO1054" s="11"/>
      <c r="AP1054" s="11"/>
      <c r="AQ1054" s="11"/>
      <c r="AR1054" s="11"/>
      <c r="AS1054" s="11"/>
      <c r="AT1054" s="11"/>
      <c r="AU1054" s="11"/>
      <c r="AV1054" s="11"/>
      <c r="AW1054" s="11"/>
      <c r="AX1054" s="11"/>
      <c r="AY1054" s="11"/>
      <c r="AZ1054" s="11"/>
      <c r="BA1054" s="11"/>
      <c r="BB1054" s="11"/>
      <c r="BC1054" s="11"/>
      <c r="BD1054" s="11"/>
      <c r="BE1054" s="11"/>
      <c r="BF1054" s="11"/>
      <c r="BG1054" s="11"/>
      <c r="BI1054" s="11"/>
      <c r="BJ1054" s="11"/>
      <c r="BK1054" s="11"/>
      <c r="BL1054" s="11"/>
      <c r="BM1054" s="11"/>
      <c r="BN1054" s="11"/>
      <c r="BO1054" s="11"/>
      <c r="BP1054" s="11"/>
      <c r="BQ1054" s="11"/>
      <c r="BR1054" s="11"/>
      <c r="BS1054" s="11"/>
      <c r="BT1054" s="11"/>
      <c r="BU1054" s="11"/>
      <c r="BV1054" s="11"/>
      <c r="BW1054" s="11"/>
      <c r="BX1054" s="11"/>
      <c r="BY1054" s="11"/>
      <c r="BZ1054" s="11"/>
      <c r="CA1054" s="11"/>
      <c r="CB1054" s="11"/>
      <c r="CC1054" s="11"/>
      <c r="CD1054" s="11"/>
      <c r="CE1054" s="11"/>
      <c r="CF1054" s="11"/>
      <c r="CG1054" s="11"/>
      <c r="CH1054" s="11"/>
      <c r="CI1054" s="11"/>
      <c r="CJ1054" s="11"/>
      <c r="CK1054" s="11"/>
      <c r="CL1054" s="11"/>
      <c r="CM1054" s="11"/>
      <c r="CN1054" s="11"/>
      <c r="CO1054" s="11"/>
      <c r="CP1054" s="11"/>
      <c r="CQ1054" s="11"/>
      <c r="CR1054" s="11"/>
      <c r="CS1054" s="11"/>
      <c r="CT1054" s="11"/>
      <c r="CU1054" s="11"/>
      <c r="CV1054" s="11"/>
      <c r="CW1054" s="11"/>
      <c r="CX1054" s="11"/>
      <c r="CY1054" s="11"/>
      <c r="CZ1054" s="11"/>
      <c r="DA1054" s="11"/>
      <c r="DB1054" s="11"/>
      <c r="DC1054" s="11"/>
      <c r="DD1054" s="11"/>
      <c r="DF1054" s="11">
        <f t="shared" si="54"/>
        <v>17</v>
      </c>
      <c r="DG1054" s="11">
        <f t="shared" si="55"/>
        <v>19</v>
      </c>
      <c r="DH1054" s="20">
        <f t="shared" ca="1" si="56"/>
        <v>0</v>
      </c>
      <c r="DI1054" s="11">
        <v>1</v>
      </c>
    </row>
    <row r="1055" spans="1:113" x14ac:dyDescent="0.25">
      <c r="A1055" s="11" t="s">
        <v>57</v>
      </c>
      <c r="B1055" s="11" t="s">
        <v>56</v>
      </c>
      <c r="C1055" s="11" t="s">
        <v>56</v>
      </c>
      <c r="D1055" s="11" t="s">
        <v>56</v>
      </c>
      <c r="E1055" s="11" t="s">
        <v>56</v>
      </c>
      <c r="F1055" s="11" t="s">
        <v>112</v>
      </c>
      <c r="G1055" s="11" t="s">
        <v>174</v>
      </c>
      <c r="H1055" s="1">
        <v>42213</v>
      </c>
      <c r="I1055" s="11">
        <v>18</v>
      </c>
      <c r="J1055" s="11">
        <v>18</v>
      </c>
      <c r="K1055" s="11"/>
      <c r="L1055" s="11"/>
      <c r="M1055" s="11"/>
      <c r="N1055" s="11"/>
      <c r="O1055" s="11"/>
      <c r="P1055" s="11"/>
      <c r="Q1055" s="11"/>
      <c r="R1055" s="11"/>
      <c r="S1055" s="11"/>
      <c r="T1055" s="11"/>
      <c r="U1055" s="11"/>
      <c r="V1055" s="11"/>
      <c r="W1055" s="11"/>
      <c r="X1055" s="11"/>
      <c r="Y1055" s="11"/>
      <c r="Z1055" s="11"/>
      <c r="AA1055" s="11"/>
      <c r="AB1055" s="11"/>
      <c r="AC1055" s="11"/>
      <c r="AD1055" s="11"/>
      <c r="AE1055" s="11"/>
      <c r="AF1055" s="11"/>
      <c r="AG1055" s="11"/>
      <c r="AH1055" s="11"/>
      <c r="AJ1055" s="11"/>
      <c r="AK1055" s="11"/>
      <c r="AL1055" s="11"/>
      <c r="AM1055" s="11"/>
      <c r="AN1055" s="11"/>
      <c r="AO1055" s="11"/>
      <c r="AP1055" s="11"/>
      <c r="AQ1055" s="11"/>
      <c r="AR1055" s="11"/>
      <c r="AS1055" s="11"/>
      <c r="AT1055" s="11"/>
      <c r="AU1055" s="11"/>
      <c r="AV1055" s="11"/>
      <c r="AW1055" s="11"/>
      <c r="AX1055" s="11"/>
      <c r="AY1055" s="11"/>
      <c r="AZ1055" s="11"/>
      <c r="BA1055" s="11"/>
      <c r="BB1055" s="11"/>
      <c r="BC1055" s="11"/>
      <c r="BD1055" s="11"/>
      <c r="BE1055" s="11"/>
      <c r="BF1055" s="11"/>
      <c r="BG1055" s="11"/>
      <c r="BI1055" s="11"/>
      <c r="BJ1055" s="11"/>
      <c r="BK1055" s="11"/>
      <c r="BL1055" s="11"/>
      <c r="BM1055" s="11"/>
      <c r="BN1055" s="11"/>
      <c r="BO1055" s="11"/>
      <c r="BP1055" s="11"/>
      <c r="BQ1055" s="11"/>
      <c r="BR1055" s="11"/>
      <c r="BS1055" s="11"/>
      <c r="BT1055" s="11"/>
      <c r="BU1055" s="11"/>
      <c r="BV1055" s="11"/>
      <c r="BW1055" s="11"/>
      <c r="BX1055" s="11"/>
      <c r="BY1055" s="11"/>
      <c r="BZ1055" s="11"/>
      <c r="CA1055" s="11"/>
      <c r="CB1055" s="11"/>
      <c r="CC1055" s="11"/>
      <c r="CD1055" s="11"/>
      <c r="CE1055" s="11"/>
      <c r="CF1055" s="11"/>
      <c r="CG1055" s="11"/>
      <c r="CH1055" s="11"/>
      <c r="CI1055" s="11"/>
      <c r="CJ1055" s="11"/>
      <c r="CK1055" s="11"/>
      <c r="CL1055" s="11"/>
      <c r="CM1055" s="11"/>
      <c r="CN1055" s="11"/>
      <c r="CO1055" s="11"/>
      <c r="CP1055" s="11"/>
      <c r="CQ1055" s="11"/>
      <c r="CR1055" s="11"/>
      <c r="CS1055" s="11"/>
      <c r="CT1055" s="11"/>
      <c r="CU1055" s="11"/>
      <c r="CV1055" s="11"/>
      <c r="CW1055" s="11"/>
      <c r="CX1055" s="11"/>
      <c r="CY1055" s="11"/>
      <c r="CZ1055" s="11"/>
      <c r="DA1055" s="11"/>
      <c r="DB1055" s="11"/>
      <c r="DC1055" s="11"/>
      <c r="DD1055" s="11"/>
      <c r="DF1055" s="11">
        <f t="shared" si="54"/>
        <v>18</v>
      </c>
      <c r="DG1055" s="11">
        <f t="shared" si="55"/>
        <v>18</v>
      </c>
      <c r="DH1055" s="20">
        <f t="shared" ca="1" si="56"/>
        <v>0</v>
      </c>
      <c r="DI1055" s="11">
        <v>1</v>
      </c>
    </row>
    <row r="1056" spans="1:113" x14ac:dyDescent="0.25">
      <c r="A1056" s="11" t="s">
        <v>57</v>
      </c>
      <c r="B1056" s="11" t="s">
        <v>56</v>
      </c>
      <c r="C1056" s="11" t="s">
        <v>56</v>
      </c>
      <c r="D1056" s="11" t="s">
        <v>56</v>
      </c>
      <c r="E1056" s="11" t="s">
        <v>56</v>
      </c>
      <c r="F1056" s="11" t="s">
        <v>112</v>
      </c>
      <c r="G1056" s="11" t="s">
        <v>174</v>
      </c>
      <c r="H1056" s="1">
        <v>42213</v>
      </c>
      <c r="I1056" s="11">
        <v>18</v>
      </c>
      <c r="J1056" s="11">
        <v>19</v>
      </c>
      <c r="K1056" s="11"/>
      <c r="L1056" s="11"/>
      <c r="M1056" s="11"/>
      <c r="N1056" s="11"/>
      <c r="O1056" s="11"/>
      <c r="P1056" s="11"/>
      <c r="Q1056" s="11"/>
      <c r="R1056" s="11"/>
      <c r="S1056" s="11"/>
      <c r="T1056" s="11"/>
      <c r="U1056" s="11"/>
      <c r="V1056" s="11"/>
      <c r="W1056" s="11"/>
      <c r="X1056" s="11"/>
      <c r="Y1056" s="11"/>
      <c r="Z1056" s="11"/>
      <c r="AA1056" s="11"/>
      <c r="AB1056" s="11"/>
      <c r="AC1056" s="11"/>
      <c r="AD1056" s="11"/>
      <c r="AE1056" s="11"/>
      <c r="AF1056" s="11"/>
      <c r="AG1056" s="11"/>
      <c r="AH1056" s="11"/>
      <c r="AJ1056" s="11"/>
      <c r="AK1056" s="11"/>
      <c r="AL1056" s="11"/>
      <c r="AM1056" s="11"/>
      <c r="AN1056" s="11"/>
      <c r="AO1056" s="11"/>
      <c r="AP1056" s="11"/>
      <c r="AQ1056" s="11"/>
      <c r="AR1056" s="11"/>
      <c r="AS1056" s="11"/>
      <c r="AT1056" s="11"/>
      <c r="AU1056" s="11"/>
      <c r="AV1056" s="11"/>
      <c r="AW1056" s="11"/>
      <c r="AX1056" s="11"/>
      <c r="AY1056" s="11"/>
      <c r="AZ1056" s="11"/>
      <c r="BA1056" s="11"/>
      <c r="BB1056" s="11"/>
      <c r="BC1056" s="11"/>
      <c r="BD1056" s="11"/>
      <c r="BE1056" s="11"/>
      <c r="BF1056" s="11"/>
      <c r="BG1056" s="11"/>
      <c r="BI1056" s="11"/>
      <c r="BJ1056" s="11"/>
      <c r="BK1056" s="11"/>
      <c r="BL1056" s="11"/>
      <c r="BM1056" s="11"/>
      <c r="BN1056" s="11"/>
      <c r="BO1056" s="11"/>
      <c r="BP1056" s="11"/>
      <c r="BQ1056" s="11"/>
      <c r="BR1056" s="11"/>
      <c r="BS1056" s="11"/>
      <c r="BT1056" s="11"/>
      <c r="BU1056" s="11"/>
      <c r="BV1056" s="11"/>
      <c r="BW1056" s="11"/>
      <c r="BX1056" s="11"/>
      <c r="BY1056" s="11"/>
      <c r="BZ1056" s="11"/>
      <c r="CA1056" s="11"/>
      <c r="CB1056" s="11"/>
      <c r="CC1056" s="11"/>
      <c r="CD1056" s="11"/>
      <c r="CE1056" s="11"/>
      <c r="CF1056" s="11"/>
      <c r="CG1056" s="11"/>
      <c r="CH1056" s="11"/>
      <c r="CI1056" s="11"/>
      <c r="CJ1056" s="11"/>
      <c r="CK1056" s="11"/>
      <c r="CL1056" s="11"/>
      <c r="CM1056" s="11"/>
      <c r="CN1056" s="11"/>
      <c r="CO1056" s="11"/>
      <c r="CP1056" s="11"/>
      <c r="CQ1056" s="11"/>
      <c r="CR1056" s="11"/>
      <c r="CS1056" s="11"/>
      <c r="CT1056" s="11"/>
      <c r="CU1056" s="11"/>
      <c r="CV1056" s="11"/>
      <c r="CW1056" s="11"/>
      <c r="CX1056" s="11"/>
      <c r="CY1056" s="11"/>
      <c r="CZ1056" s="11"/>
      <c r="DA1056" s="11"/>
      <c r="DB1056" s="11"/>
      <c r="DC1056" s="11"/>
      <c r="DD1056" s="11"/>
      <c r="DF1056" s="11">
        <f t="shared" si="54"/>
        <v>18</v>
      </c>
      <c r="DG1056" s="11">
        <f t="shared" si="55"/>
        <v>19</v>
      </c>
      <c r="DH1056" s="20">
        <f t="shared" ca="1" si="56"/>
        <v>0</v>
      </c>
      <c r="DI1056" s="11">
        <v>1</v>
      </c>
    </row>
    <row r="1057" spans="1:113" x14ac:dyDescent="0.25">
      <c r="A1057" s="11" t="s">
        <v>57</v>
      </c>
      <c r="B1057" s="11" t="s">
        <v>56</v>
      </c>
      <c r="C1057" s="11" t="s">
        <v>56</v>
      </c>
      <c r="D1057" s="11" t="s">
        <v>56</v>
      </c>
      <c r="E1057" s="11" t="s">
        <v>56</v>
      </c>
      <c r="F1057" s="11" t="s">
        <v>112</v>
      </c>
      <c r="G1057" s="11" t="s">
        <v>174</v>
      </c>
      <c r="H1057" s="1">
        <v>42214</v>
      </c>
      <c r="I1057" s="11">
        <v>16</v>
      </c>
      <c r="J1057" s="11">
        <v>19</v>
      </c>
      <c r="K1057" s="11"/>
      <c r="L1057" s="11"/>
      <c r="M1057" s="11"/>
      <c r="N1057" s="11"/>
      <c r="O1057" s="11"/>
      <c r="P1057" s="11"/>
      <c r="Q1057" s="11"/>
      <c r="R1057" s="11"/>
      <c r="S1057" s="11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1"/>
      <c r="AE1057" s="11"/>
      <c r="AF1057" s="11"/>
      <c r="AG1057" s="11"/>
      <c r="AH1057" s="11"/>
      <c r="AJ1057" s="11"/>
      <c r="AK1057" s="11"/>
      <c r="AL1057" s="11"/>
      <c r="AM1057" s="11"/>
      <c r="AN1057" s="11"/>
      <c r="AO1057" s="11"/>
      <c r="AP1057" s="11"/>
      <c r="AQ1057" s="11"/>
      <c r="AR1057" s="11"/>
      <c r="AS1057" s="11"/>
      <c r="AT1057" s="11"/>
      <c r="AU1057" s="11"/>
      <c r="AV1057" s="11"/>
      <c r="AW1057" s="11"/>
      <c r="AX1057" s="11"/>
      <c r="AY1057" s="11"/>
      <c r="AZ1057" s="11"/>
      <c r="BA1057" s="11"/>
      <c r="BB1057" s="11"/>
      <c r="BC1057" s="11"/>
      <c r="BD1057" s="11"/>
      <c r="BE1057" s="11"/>
      <c r="BF1057" s="11"/>
      <c r="BG1057" s="11"/>
      <c r="BI1057" s="11"/>
      <c r="BJ1057" s="11"/>
      <c r="BK1057" s="11"/>
      <c r="BL1057" s="11"/>
      <c r="BM1057" s="11"/>
      <c r="BN1057" s="11"/>
      <c r="BO1057" s="11"/>
      <c r="BP1057" s="11"/>
      <c r="BQ1057" s="11"/>
      <c r="BR1057" s="11"/>
      <c r="BS1057" s="11"/>
      <c r="BT1057" s="11"/>
      <c r="BU1057" s="11"/>
      <c r="BV1057" s="11"/>
      <c r="BW1057" s="11"/>
      <c r="BX1057" s="11"/>
      <c r="BY1057" s="11"/>
      <c r="BZ1057" s="11"/>
      <c r="CA1057" s="11"/>
      <c r="CB1057" s="11"/>
      <c r="CC1057" s="11"/>
      <c r="CD1057" s="11"/>
      <c r="CE1057" s="11"/>
      <c r="CF1057" s="11"/>
      <c r="CG1057" s="11"/>
      <c r="CH1057" s="11"/>
      <c r="CI1057" s="11"/>
      <c r="CJ1057" s="11"/>
      <c r="CK1057" s="11"/>
      <c r="CL1057" s="11"/>
      <c r="CM1057" s="11"/>
      <c r="CN1057" s="11"/>
      <c r="CO1057" s="11"/>
      <c r="CP1057" s="11"/>
      <c r="CQ1057" s="11"/>
      <c r="CR1057" s="11"/>
      <c r="CS1057" s="11"/>
      <c r="CT1057" s="11"/>
      <c r="CU1057" s="11"/>
      <c r="CV1057" s="11"/>
      <c r="CW1057" s="11"/>
      <c r="CX1057" s="11"/>
      <c r="CY1057" s="11"/>
      <c r="CZ1057" s="11"/>
      <c r="DA1057" s="11"/>
      <c r="DB1057" s="11"/>
      <c r="DC1057" s="11"/>
      <c r="DD1057" s="11"/>
      <c r="DF1057" s="11">
        <f t="shared" si="54"/>
        <v>16</v>
      </c>
      <c r="DG1057" s="11">
        <f t="shared" si="55"/>
        <v>19</v>
      </c>
      <c r="DH1057" s="20">
        <f t="shared" ca="1" si="56"/>
        <v>0</v>
      </c>
      <c r="DI1057" s="11">
        <v>1</v>
      </c>
    </row>
    <row r="1058" spans="1:113" x14ac:dyDescent="0.25">
      <c r="A1058" s="11" t="s">
        <v>57</v>
      </c>
      <c r="B1058" s="11" t="s">
        <v>56</v>
      </c>
      <c r="C1058" s="11" t="s">
        <v>56</v>
      </c>
      <c r="D1058" s="11" t="s">
        <v>56</v>
      </c>
      <c r="E1058" s="11" t="s">
        <v>56</v>
      </c>
      <c r="F1058" s="11" t="s">
        <v>112</v>
      </c>
      <c r="G1058" s="11" t="s">
        <v>174</v>
      </c>
      <c r="H1058" s="1">
        <v>42215</v>
      </c>
      <c r="I1058" s="11">
        <v>17</v>
      </c>
      <c r="J1058" s="11">
        <v>18</v>
      </c>
      <c r="K1058" s="11"/>
      <c r="L1058" s="11"/>
      <c r="M1058" s="11"/>
      <c r="N1058" s="11"/>
      <c r="O1058" s="11"/>
      <c r="P1058" s="11"/>
      <c r="Q1058" s="11"/>
      <c r="R1058" s="11"/>
      <c r="S1058" s="11"/>
      <c r="T1058" s="11"/>
      <c r="U1058" s="11"/>
      <c r="V1058" s="11"/>
      <c r="W1058" s="11"/>
      <c r="X1058" s="11"/>
      <c r="Y1058" s="11"/>
      <c r="Z1058" s="11"/>
      <c r="AA1058" s="11"/>
      <c r="AB1058" s="11"/>
      <c r="AC1058" s="11"/>
      <c r="AD1058" s="11"/>
      <c r="AE1058" s="11"/>
      <c r="AF1058" s="11"/>
      <c r="AG1058" s="11"/>
      <c r="AH1058" s="11"/>
      <c r="AJ1058" s="11"/>
      <c r="AK1058" s="11"/>
      <c r="AL1058" s="11"/>
      <c r="AM1058" s="11"/>
      <c r="AN1058" s="11"/>
      <c r="AO1058" s="11"/>
      <c r="AP1058" s="11"/>
      <c r="AQ1058" s="11"/>
      <c r="AR1058" s="11"/>
      <c r="AS1058" s="11"/>
      <c r="AT1058" s="11"/>
      <c r="AU1058" s="11"/>
      <c r="AV1058" s="11"/>
      <c r="AW1058" s="11"/>
      <c r="AX1058" s="11"/>
      <c r="AY1058" s="11"/>
      <c r="AZ1058" s="11"/>
      <c r="BA1058" s="11"/>
      <c r="BB1058" s="11"/>
      <c r="BC1058" s="11"/>
      <c r="BD1058" s="11"/>
      <c r="BE1058" s="11"/>
      <c r="BF1058" s="11"/>
      <c r="BG1058" s="11"/>
      <c r="BI1058" s="11"/>
      <c r="BJ1058" s="11"/>
      <c r="BK1058" s="11"/>
      <c r="BL1058" s="11"/>
      <c r="BM1058" s="11"/>
      <c r="BN1058" s="11"/>
      <c r="BO1058" s="11"/>
      <c r="BP1058" s="11"/>
      <c r="BQ1058" s="11"/>
      <c r="BR1058" s="11"/>
      <c r="BS1058" s="11"/>
      <c r="BT1058" s="11"/>
      <c r="BU1058" s="11"/>
      <c r="BV1058" s="11"/>
      <c r="BW1058" s="11"/>
      <c r="BX1058" s="11"/>
      <c r="BY1058" s="11"/>
      <c r="BZ1058" s="11"/>
      <c r="CA1058" s="11"/>
      <c r="CB1058" s="11"/>
      <c r="CC1058" s="11"/>
      <c r="CD1058" s="11"/>
      <c r="CE1058" s="11"/>
      <c r="CF1058" s="11"/>
      <c r="CG1058" s="11"/>
      <c r="CH1058" s="11"/>
      <c r="CI1058" s="11"/>
      <c r="CJ1058" s="11"/>
      <c r="CK1058" s="11"/>
      <c r="CL1058" s="11"/>
      <c r="CM1058" s="11"/>
      <c r="CN1058" s="11"/>
      <c r="CO1058" s="11"/>
      <c r="CP1058" s="11"/>
      <c r="CQ1058" s="11"/>
      <c r="CR1058" s="11"/>
      <c r="CS1058" s="11"/>
      <c r="CT1058" s="11"/>
      <c r="CU1058" s="11"/>
      <c r="CV1058" s="11"/>
      <c r="CW1058" s="11"/>
      <c r="CX1058" s="11"/>
      <c r="CY1058" s="11"/>
      <c r="CZ1058" s="11"/>
      <c r="DA1058" s="11"/>
      <c r="DB1058" s="11"/>
      <c r="DC1058" s="11"/>
      <c r="DD1058" s="11"/>
      <c r="DF1058" s="11">
        <f t="shared" si="54"/>
        <v>17</v>
      </c>
      <c r="DG1058" s="11">
        <f t="shared" si="55"/>
        <v>18</v>
      </c>
      <c r="DH1058" s="20">
        <f t="shared" ca="1" si="56"/>
        <v>0</v>
      </c>
      <c r="DI1058" s="11">
        <v>1</v>
      </c>
    </row>
    <row r="1059" spans="1:113" x14ac:dyDescent="0.25">
      <c r="A1059" s="11" t="s">
        <v>57</v>
      </c>
      <c r="B1059" s="11" t="s">
        <v>56</v>
      </c>
      <c r="C1059" s="11" t="s">
        <v>56</v>
      </c>
      <c r="D1059" s="11" t="s">
        <v>56</v>
      </c>
      <c r="E1059" s="11" t="s">
        <v>56</v>
      </c>
      <c r="F1059" s="11" t="s">
        <v>112</v>
      </c>
      <c r="G1059" s="11" t="s">
        <v>174</v>
      </c>
      <c r="H1059" s="1">
        <v>42216</v>
      </c>
      <c r="I1059" s="11">
        <v>17</v>
      </c>
      <c r="J1059" s="11">
        <v>17</v>
      </c>
      <c r="K1059" s="11"/>
      <c r="L1059" s="11"/>
      <c r="M1059" s="11"/>
      <c r="N1059" s="11"/>
      <c r="O1059" s="11"/>
      <c r="P1059" s="11"/>
      <c r="Q1059" s="11"/>
      <c r="R1059" s="11"/>
      <c r="S1059" s="11"/>
      <c r="T1059" s="11"/>
      <c r="U1059" s="11"/>
      <c r="V1059" s="11"/>
      <c r="W1059" s="11"/>
      <c r="X1059" s="11"/>
      <c r="Y1059" s="11"/>
      <c r="Z1059" s="11"/>
      <c r="AA1059" s="11"/>
      <c r="AB1059" s="11"/>
      <c r="AC1059" s="11"/>
      <c r="AD1059" s="11"/>
      <c r="AE1059" s="11"/>
      <c r="AF1059" s="11"/>
      <c r="AG1059" s="11"/>
      <c r="AH1059" s="11"/>
      <c r="AJ1059" s="11"/>
      <c r="AK1059" s="11"/>
      <c r="AL1059" s="11"/>
      <c r="AM1059" s="11"/>
      <c r="AN1059" s="11"/>
      <c r="AO1059" s="11"/>
      <c r="AP1059" s="11"/>
      <c r="AQ1059" s="11"/>
      <c r="AR1059" s="11"/>
      <c r="AS1059" s="11"/>
      <c r="AT1059" s="11"/>
      <c r="AU1059" s="11"/>
      <c r="AV1059" s="11"/>
      <c r="AW1059" s="11"/>
      <c r="AX1059" s="11"/>
      <c r="AY1059" s="11"/>
      <c r="AZ1059" s="11"/>
      <c r="BA1059" s="11"/>
      <c r="BB1059" s="11"/>
      <c r="BC1059" s="11"/>
      <c r="BD1059" s="11"/>
      <c r="BE1059" s="11"/>
      <c r="BF1059" s="11"/>
      <c r="BG1059" s="11"/>
      <c r="BI1059" s="11"/>
      <c r="BJ1059" s="11"/>
      <c r="BK1059" s="11"/>
      <c r="BL1059" s="11"/>
      <c r="BM1059" s="11"/>
      <c r="BN1059" s="11"/>
      <c r="BO1059" s="11"/>
      <c r="BP1059" s="11"/>
      <c r="BQ1059" s="11"/>
      <c r="BR1059" s="11"/>
      <c r="BS1059" s="11"/>
      <c r="BT1059" s="11"/>
      <c r="BU1059" s="11"/>
      <c r="BV1059" s="11"/>
      <c r="BW1059" s="11"/>
      <c r="BX1059" s="11"/>
      <c r="BY1059" s="11"/>
      <c r="BZ1059" s="11"/>
      <c r="CA1059" s="11"/>
      <c r="CB1059" s="11"/>
      <c r="CC1059" s="11"/>
      <c r="CD1059" s="11"/>
      <c r="CE1059" s="11"/>
      <c r="CF1059" s="11"/>
      <c r="CG1059" s="11"/>
      <c r="CH1059" s="11"/>
      <c r="CI1059" s="11"/>
      <c r="CJ1059" s="11"/>
      <c r="CK1059" s="11"/>
      <c r="CL1059" s="11"/>
      <c r="CM1059" s="11"/>
      <c r="CN1059" s="11"/>
      <c r="CO1059" s="11"/>
      <c r="CP1059" s="11"/>
      <c r="CQ1059" s="11"/>
      <c r="CR1059" s="11"/>
      <c r="CS1059" s="11"/>
      <c r="CT1059" s="11"/>
      <c r="CU1059" s="11"/>
      <c r="CV1059" s="11"/>
      <c r="CW1059" s="11"/>
      <c r="CX1059" s="11"/>
      <c r="CY1059" s="11"/>
      <c r="CZ1059" s="11"/>
      <c r="DA1059" s="11"/>
      <c r="DB1059" s="11"/>
      <c r="DC1059" s="11"/>
      <c r="DD1059" s="11"/>
      <c r="DF1059" s="11">
        <f t="shared" si="54"/>
        <v>17</v>
      </c>
      <c r="DG1059" s="11">
        <f t="shared" si="55"/>
        <v>17</v>
      </c>
      <c r="DH1059" s="20">
        <f t="shared" ca="1" si="56"/>
        <v>0</v>
      </c>
      <c r="DI1059" s="11">
        <v>1</v>
      </c>
    </row>
    <row r="1060" spans="1:113" x14ac:dyDescent="0.25">
      <c r="A1060" s="11" t="s">
        <v>57</v>
      </c>
      <c r="B1060" s="11" t="s">
        <v>56</v>
      </c>
      <c r="C1060" s="11" t="s">
        <v>56</v>
      </c>
      <c r="D1060" s="11" t="s">
        <v>56</v>
      </c>
      <c r="E1060" s="11" t="s">
        <v>56</v>
      </c>
      <c r="F1060" s="11" t="s">
        <v>112</v>
      </c>
      <c r="G1060" s="11" t="s">
        <v>174</v>
      </c>
      <c r="H1060" s="1">
        <v>42219</v>
      </c>
      <c r="I1060" s="11">
        <v>17</v>
      </c>
      <c r="J1060" s="11">
        <v>17</v>
      </c>
      <c r="K1060" s="11"/>
      <c r="L1060" s="11"/>
      <c r="M1060" s="11"/>
      <c r="N1060" s="11"/>
      <c r="O1060" s="11"/>
      <c r="P1060" s="11"/>
      <c r="Q1060" s="11"/>
      <c r="R1060" s="11"/>
      <c r="S1060" s="11"/>
      <c r="T1060" s="11"/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1"/>
      <c r="AE1060" s="11"/>
      <c r="AF1060" s="11"/>
      <c r="AG1060" s="11"/>
      <c r="AH1060" s="11"/>
      <c r="AJ1060" s="11"/>
      <c r="AK1060" s="11"/>
      <c r="AL1060" s="11"/>
      <c r="AM1060" s="11"/>
      <c r="AN1060" s="11"/>
      <c r="AO1060" s="11"/>
      <c r="AP1060" s="11"/>
      <c r="AQ1060" s="11"/>
      <c r="AR1060" s="11"/>
      <c r="AS1060" s="11"/>
      <c r="AT1060" s="11"/>
      <c r="AU1060" s="11"/>
      <c r="AV1060" s="11"/>
      <c r="AW1060" s="11"/>
      <c r="AX1060" s="11"/>
      <c r="AY1060" s="11"/>
      <c r="AZ1060" s="11"/>
      <c r="BA1060" s="11"/>
      <c r="BB1060" s="11"/>
      <c r="BC1060" s="11"/>
      <c r="BD1060" s="11"/>
      <c r="BE1060" s="11"/>
      <c r="BF1060" s="11"/>
      <c r="BG1060" s="11"/>
      <c r="BI1060" s="11"/>
      <c r="BJ1060" s="11"/>
      <c r="BK1060" s="11"/>
      <c r="BL1060" s="11"/>
      <c r="BM1060" s="11"/>
      <c r="BN1060" s="11"/>
      <c r="BO1060" s="11"/>
      <c r="BP1060" s="11"/>
      <c r="BQ1060" s="11"/>
      <c r="BR1060" s="11"/>
      <c r="BS1060" s="11"/>
      <c r="BT1060" s="11"/>
      <c r="BU1060" s="11"/>
      <c r="BV1060" s="11"/>
      <c r="BW1060" s="11"/>
      <c r="BX1060" s="11"/>
      <c r="BY1060" s="11"/>
      <c r="BZ1060" s="11"/>
      <c r="CA1060" s="11"/>
      <c r="CB1060" s="11"/>
      <c r="CC1060" s="11"/>
      <c r="CD1060" s="11"/>
      <c r="CE1060" s="11"/>
      <c r="CF1060" s="11"/>
      <c r="CG1060" s="11"/>
      <c r="CH1060" s="11"/>
      <c r="CI1060" s="11"/>
      <c r="CJ1060" s="11"/>
      <c r="CK1060" s="11"/>
      <c r="CL1060" s="11"/>
      <c r="CM1060" s="11"/>
      <c r="CN1060" s="11"/>
      <c r="CO1060" s="11"/>
      <c r="CP1060" s="11"/>
      <c r="CQ1060" s="11"/>
      <c r="CR1060" s="11"/>
      <c r="CS1060" s="11"/>
      <c r="CT1060" s="11"/>
      <c r="CU1060" s="11"/>
      <c r="CV1060" s="11"/>
      <c r="CW1060" s="11"/>
      <c r="CX1060" s="11"/>
      <c r="CY1060" s="11"/>
      <c r="CZ1060" s="11"/>
      <c r="DA1060" s="11"/>
      <c r="DB1060" s="11"/>
      <c r="DC1060" s="11"/>
      <c r="DD1060" s="11"/>
      <c r="DF1060" s="11">
        <f t="shared" si="54"/>
        <v>17</v>
      </c>
      <c r="DG1060" s="11">
        <f t="shared" si="55"/>
        <v>17</v>
      </c>
      <c r="DH1060" s="20">
        <f t="shared" ca="1" si="56"/>
        <v>0</v>
      </c>
      <c r="DI1060" s="11">
        <v>1</v>
      </c>
    </row>
    <row r="1061" spans="1:113" x14ac:dyDescent="0.25">
      <c r="A1061" s="11" t="s">
        <v>57</v>
      </c>
      <c r="B1061" s="11" t="s">
        <v>56</v>
      </c>
      <c r="C1061" s="11" t="s">
        <v>56</v>
      </c>
      <c r="D1061" s="11" t="s">
        <v>56</v>
      </c>
      <c r="E1061" s="11" t="s">
        <v>56</v>
      </c>
      <c r="F1061" s="11" t="s">
        <v>112</v>
      </c>
      <c r="G1061" s="11" t="s">
        <v>174</v>
      </c>
      <c r="H1061" s="1">
        <v>42222</v>
      </c>
      <c r="I1061" s="11">
        <v>17</v>
      </c>
      <c r="J1061" s="11">
        <v>17</v>
      </c>
      <c r="K1061" s="11"/>
      <c r="L1061" s="11"/>
      <c r="M1061" s="11"/>
      <c r="N1061" s="11"/>
      <c r="O1061" s="11"/>
      <c r="P1061" s="11"/>
      <c r="Q1061" s="11"/>
      <c r="R1061" s="11"/>
      <c r="S1061" s="11"/>
      <c r="T1061" s="11"/>
      <c r="U1061" s="11"/>
      <c r="V1061" s="11"/>
      <c r="W1061" s="11"/>
      <c r="X1061" s="11"/>
      <c r="Y1061" s="11"/>
      <c r="Z1061" s="11"/>
      <c r="AA1061" s="11"/>
      <c r="AB1061" s="11"/>
      <c r="AC1061" s="11"/>
      <c r="AD1061" s="11"/>
      <c r="AE1061" s="11"/>
      <c r="AF1061" s="11"/>
      <c r="AG1061" s="11"/>
      <c r="AH1061" s="11"/>
      <c r="AJ1061" s="11"/>
      <c r="AK1061" s="11"/>
      <c r="AL1061" s="11"/>
      <c r="AM1061" s="11"/>
      <c r="AN1061" s="11"/>
      <c r="AO1061" s="11"/>
      <c r="AP1061" s="11"/>
      <c r="AQ1061" s="11"/>
      <c r="AR1061" s="11"/>
      <c r="AS1061" s="11"/>
      <c r="AT1061" s="11"/>
      <c r="AU1061" s="11"/>
      <c r="AV1061" s="11"/>
      <c r="AW1061" s="11"/>
      <c r="AX1061" s="11"/>
      <c r="AY1061" s="11"/>
      <c r="AZ1061" s="11"/>
      <c r="BA1061" s="11"/>
      <c r="BB1061" s="11"/>
      <c r="BC1061" s="11"/>
      <c r="BD1061" s="11"/>
      <c r="BE1061" s="11"/>
      <c r="BF1061" s="11"/>
      <c r="BG1061" s="11"/>
      <c r="BI1061" s="11"/>
      <c r="BJ1061" s="11"/>
      <c r="BK1061" s="11"/>
      <c r="BL1061" s="11"/>
      <c r="BM1061" s="11"/>
      <c r="BN1061" s="11"/>
      <c r="BO1061" s="11"/>
      <c r="BP1061" s="11"/>
      <c r="BQ1061" s="11"/>
      <c r="BR1061" s="11"/>
      <c r="BS1061" s="11"/>
      <c r="BT1061" s="11"/>
      <c r="BU1061" s="11"/>
      <c r="BV1061" s="11"/>
      <c r="BW1061" s="11"/>
      <c r="BX1061" s="11"/>
      <c r="BY1061" s="11"/>
      <c r="BZ1061" s="11"/>
      <c r="CA1061" s="11"/>
      <c r="CB1061" s="11"/>
      <c r="CC1061" s="11"/>
      <c r="CD1061" s="11"/>
      <c r="CE1061" s="11"/>
      <c r="CF1061" s="11"/>
      <c r="CG1061" s="11"/>
      <c r="CH1061" s="11"/>
      <c r="CI1061" s="11"/>
      <c r="CJ1061" s="11"/>
      <c r="CK1061" s="11"/>
      <c r="CL1061" s="11"/>
      <c r="CM1061" s="11"/>
      <c r="CN1061" s="11"/>
      <c r="CO1061" s="11"/>
      <c r="CP1061" s="11"/>
      <c r="CQ1061" s="11"/>
      <c r="CR1061" s="11"/>
      <c r="CS1061" s="11"/>
      <c r="CT1061" s="11"/>
      <c r="CU1061" s="11"/>
      <c r="CV1061" s="11"/>
      <c r="CW1061" s="11"/>
      <c r="CX1061" s="11"/>
      <c r="CY1061" s="11"/>
      <c r="CZ1061" s="11"/>
      <c r="DA1061" s="11"/>
      <c r="DB1061" s="11"/>
      <c r="DC1061" s="11"/>
      <c r="DD1061" s="11"/>
      <c r="DF1061" s="11">
        <f t="shared" si="54"/>
        <v>17</v>
      </c>
      <c r="DG1061" s="11">
        <f t="shared" si="55"/>
        <v>17</v>
      </c>
      <c r="DH1061" s="20">
        <f t="shared" ca="1" si="56"/>
        <v>0</v>
      </c>
      <c r="DI1061" s="11">
        <v>1</v>
      </c>
    </row>
    <row r="1062" spans="1:113" x14ac:dyDescent="0.25">
      <c r="A1062" s="11" t="s">
        <v>57</v>
      </c>
      <c r="B1062" s="11" t="s">
        <v>56</v>
      </c>
      <c r="C1062" s="11" t="s">
        <v>56</v>
      </c>
      <c r="D1062" s="11" t="s">
        <v>56</v>
      </c>
      <c r="E1062" s="11" t="s">
        <v>56</v>
      </c>
      <c r="F1062" s="11" t="s">
        <v>112</v>
      </c>
      <c r="G1062" s="11" t="s">
        <v>174</v>
      </c>
      <c r="H1062" s="1">
        <v>42222</v>
      </c>
      <c r="I1062" s="11">
        <v>17</v>
      </c>
      <c r="J1062" s="11">
        <v>18</v>
      </c>
      <c r="K1062" s="11"/>
      <c r="L1062" s="11"/>
      <c r="M1062" s="11"/>
      <c r="N1062" s="11"/>
      <c r="O1062" s="11"/>
      <c r="P1062" s="11"/>
      <c r="Q1062" s="11"/>
      <c r="R1062" s="11"/>
      <c r="S1062" s="11"/>
      <c r="T1062" s="11"/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1"/>
      <c r="AE1062" s="11"/>
      <c r="AF1062" s="11"/>
      <c r="AG1062" s="11"/>
      <c r="AH1062" s="11"/>
      <c r="AJ1062" s="11"/>
      <c r="AK1062" s="11"/>
      <c r="AL1062" s="11"/>
      <c r="AM1062" s="11"/>
      <c r="AN1062" s="11"/>
      <c r="AO1062" s="11"/>
      <c r="AP1062" s="11"/>
      <c r="AQ1062" s="11"/>
      <c r="AR1062" s="11"/>
      <c r="AS1062" s="11"/>
      <c r="AT1062" s="11"/>
      <c r="AU1062" s="11"/>
      <c r="AV1062" s="11"/>
      <c r="AW1062" s="11"/>
      <c r="AX1062" s="11"/>
      <c r="AY1062" s="11"/>
      <c r="AZ1062" s="11"/>
      <c r="BA1062" s="11"/>
      <c r="BB1062" s="11"/>
      <c r="BC1062" s="11"/>
      <c r="BD1062" s="11"/>
      <c r="BE1062" s="11"/>
      <c r="BF1062" s="11"/>
      <c r="BG1062" s="11"/>
      <c r="BI1062" s="11"/>
      <c r="BJ1062" s="11"/>
      <c r="BK1062" s="11"/>
      <c r="BL1062" s="11"/>
      <c r="BM1062" s="11"/>
      <c r="BN1062" s="11"/>
      <c r="BO1062" s="11"/>
      <c r="BP1062" s="11"/>
      <c r="BQ1062" s="11"/>
      <c r="BR1062" s="11"/>
      <c r="BS1062" s="11"/>
      <c r="BT1062" s="11"/>
      <c r="BU1062" s="11"/>
      <c r="BV1062" s="11"/>
      <c r="BW1062" s="11"/>
      <c r="BX1062" s="11"/>
      <c r="BY1062" s="11"/>
      <c r="BZ1062" s="11"/>
      <c r="CA1062" s="11"/>
      <c r="CB1062" s="11"/>
      <c r="CC1062" s="11"/>
      <c r="CD1062" s="11"/>
      <c r="CE1062" s="11"/>
      <c r="CF1062" s="11"/>
      <c r="CG1062" s="11"/>
      <c r="CH1062" s="11"/>
      <c r="CI1062" s="11"/>
      <c r="CJ1062" s="11"/>
      <c r="CK1062" s="11"/>
      <c r="CL1062" s="11"/>
      <c r="CM1062" s="11"/>
      <c r="CN1062" s="11"/>
      <c r="CO1062" s="11"/>
      <c r="CP1062" s="11"/>
      <c r="CQ1062" s="11"/>
      <c r="CR1062" s="11"/>
      <c r="CS1062" s="11"/>
      <c r="CT1062" s="11"/>
      <c r="CU1062" s="11"/>
      <c r="CV1062" s="11"/>
      <c r="CW1062" s="11"/>
      <c r="CX1062" s="11"/>
      <c r="CY1062" s="11"/>
      <c r="CZ1062" s="11"/>
      <c r="DA1062" s="11"/>
      <c r="DB1062" s="11"/>
      <c r="DC1062" s="11"/>
      <c r="DD1062" s="11"/>
      <c r="DF1062" s="11">
        <f t="shared" si="54"/>
        <v>17</v>
      </c>
      <c r="DG1062" s="11">
        <f t="shared" si="55"/>
        <v>18</v>
      </c>
      <c r="DH1062" s="20">
        <f t="shared" ca="1" si="56"/>
        <v>0</v>
      </c>
      <c r="DI1062" s="11">
        <v>1</v>
      </c>
    </row>
    <row r="1063" spans="1:113" x14ac:dyDescent="0.25">
      <c r="A1063" s="11" t="s">
        <v>57</v>
      </c>
      <c r="B1063" s="11" t="s">
        <v>56</v>
      </c>
      <c r="C1063" s="11" t="s">
        <v>56</v>
      </c>
      <c r="D1063" s="11" t="s">
        <v>56</v>
      </c>
      <c r="E1063" s="11" t="s">
        <v>56</v>
      </c>
      <c r="F1063" s="11" t="s">
        <v>112</v>
      </c>
      <c r="G1063" s="11" t="s">
        <v>174</v>
      </c>
      <c r="H1063" s="1">
        <v>42229</v>
      </c>
      <c r="I1063" s="11">
        <v>18</v>
      </c>
      <c r="J1063" s="11">
        <v>19</v>
      </c>
      <c r="K1063" s="11"/>
      <c r="L1063" s="11"/>
      <c r="M1063" s="11"/>
      <c r="N1063" s="11"/>
      <c r="O1063" s="11"/>
      <c r="P1063" s="11"/>
      <c r="Q1063" s="11"/>
      <c r="R1063" s="11"/>
      <c r="S1063" s="11"/>
      <c r="T1063" s="11"/>
      <c r="U1063" s="11"/>
      <c r="V1063" s="11"/>
      <c r="W1063" s="11"/>
      <c r="X1063" s="11"/>
      <c r="Y1063" s="11"/>
      <c r="Z1063" s="11"/>
      <c r="AA1063" s="11"/>
      <c r="AB1063" s="11"/>
      <c r="AC1063" s="11"/>
      <c r="AD1063" s="11"/>
      <c r="AE1063" s="11"/>
      <c r="AF1063" s="11"/>
      <c r="AG1063" s="11"/>
      <c r="AH1063" s="11"/>
      <c r="AJ1063" s="11"/>
      <c r="AK1063" s="11"/>
      <c r="AL1063" s="11"/>
      <c r="AM1063" s="11"/>
      <c r="AN1063" s="11"/>
      <c r="AO1063" s="11"/>
      <c r="AP1063" s="11"/>
      <c r="AQ1063" s="11"/>
      <c r="AR1063" s="11"/>
      <c r="AS1063" s="11"/>
      <c r="AT1063" s="11"/>
      <c r="AU1063" s="11"/>
      <c r="AV1063" s="11"/>
      <c r="AW1063" s="11"/>
      <c r="AX1063" s="11"/>
      <c r="AY1063" s="11"/>
      <c r="AZ1063" s="11"/>
      <c r="BA1063" s="11"/>
      <c r="BB1063" s="11"/>
      <c r="BC1063" s="11"/>
      <c r="BD1063" s="11"/>
      <c r="BE1063" s="11"/>
      <c r="BF1063" s="11"/>
      <c r="BG1063" s="11"/>
      <c r="BI1063" s="11"/>
      <c r="BJ1063" s="11"/>
      <c r="BK1063" s="11"/>
      <c r="BL1063" s="11"/>
      <c r="BM1063" s="11"/>
      <c r="BN1063" s="11"/>
      <c r="BO1063" s="11"/>
      <c r="BP1063" s="11"/>
      <c r="BQ1063" s="11"/>
      <c r="BR1063" s="11"/>
      <c r="BS1063" s="11"/>
      <c r="BT1063" s="11"/>
      <c r="BU1063" s="11"/>
      <c r="BV1063" s="11"/>
      <c r="BW1063" s="11"/>
      <c r="BX1063" s="11"/>
      <c r="BY1063" s="11"/>
      <c r="BZ1063" s="11"/>
      <c r="CA1063" s="11"/>
      <c r="CB1063" s="11"/>
      <c r="CC1063" s="11"/>
      <c r="CD1063" s="11"/>
      <c r="CE1063" s="11"/>
      <c r="CF1063" s="11"/>
      <c r="CG1063" s="11"/>
      <c r="CH1063" s="11"/>
      <c r="CI1063" s="11"/>
      <c r="CJ1063" s="11"/>
      <c r="CK1063" s="11"/>
      <c r="CL1063" s="11"/>
      <c r="CM1063" s="11"/>
      <c r="CN1063" s="11"/>
      <c r="CO1063" s="11"/>
      <c r="CP1063" s="11"/>
      <c r="CQ1063" s="11"/>
      <c r="CR1063" s="11"/>
      <c r="CS1063" s="11"/>
      <c r="CT1063" s="11"/>
      <c r="CU1063" s="11"/>
      <c r="CV1063" s="11"/>
      <c r="CW1063" s="11"/>
      <c r="CX1063" s="11"/>
      <c r="CY1063" s="11"/>
      <c r="CZ1063" s="11"/>
      <c r="DA1063" s="11"/>
      <c r="DB1063" s="11"/>
      <c r="DC1063" s="11"/>
      <c r="DD1063" s="11"/>
      <c r="DF1063" s="11">
        <f t="shared" si="54"/>
        <v>18</v>
      </c>
      <c r="DG1063" s="11">
        <f t="shared" si="55"/>
        <v>19</v>
      </c>
      <c r="DH1063" s="20">
        <f t="shared" ca="1" si="56"/>
        <v>0</v>
      </c>
      <c r="DI1063" s="11">
        <v>1</v>
      </c>
    </row>
    <row r="1064" spans="1:113" x14ac:dyDescent="0.25">
      <c r="A1064" s="11" t="s">
        <v>57</v>
      </c>
      <c r="B1064" s="11" t="s">
        <v>56</v>
      </c>
      <c r="C1064" s="11" t="s">
        <v>56</v>
      </c>
      <c r="D1064" s="11" t="s">
        <v>56</v>
      </c>
      <c r="E1064" s="11" t="s">
        <v>56</v>
      </c>
      <c r="F1064" s="11" t="s">
        <v>112</v>
      </c>
      <c r="G1064" s="11" t="s">
        <v>174</v>
      </c>
      <c r="H1064" s="1">
        <v>42230</v>
      </c>
      <c r="I1064" s="11">
        <v>17</v>
      </c>
      <c r="J1064" s="11">
        <v>18</v>
      </c>
      <c r="K1064" s="11"/>
      <c r="L1064" s="11"/>
      <c r="M1064" s="11"/>
      <c r="N1064" s="11"/>
      <c r="O1064" s="11"/>
      <c r="P1064" s="11"/>
      <c r="Q1064" s="11"/>
      <c r="R1064" s="11"/>
      <c r="S1064" s="11"/>
      <c r="T1064" s="11"/>
      <c r="U1064" s="11"/>
      <c r="V1064" s="11"/>
      <c r="W1064" s="11"/>
      <c r="X1064" s="11"/>
      <c r="Y1064" s="11"/>
      <c r="Z1064" s="11"/>
      <c r="AA1064" s="11"/>
      <c r="AB1064" s="11"/>
      <c r="AC1064" s="11"/>
      <c r="AD1064" s="11"/>
      <c r="AE1064" s="11"/>
      <c r="AF1064" s="11"/>
      <c r="AG1064" s="11"/>
      <c r="AH1064" s="11"/>
      <c r="AJ1064" s="11"/>
      <c r="AK1064" s="11"/>
      <c r="AL1064" s="11"/>
      <c r="AM1064" s="11"/>
      <c r="AN1064" s="11"/>
      <c r="AO1064" s="11"/>
      <c r="AP1064" s="11"/>
      <c r="AQ1064" s="11"/>
      <c r="AR1064" s="11"/>
      <c r="AS1064" s="11"/>
      <c r="AT1064" s="11"/>
      <c r="AU1064" s="11"/>
      <c r="AV1064" s="11"/>
      <c r="AW1064" s="11"/>
      <c r="AX1064" s="11"/>
      <c r="AY1064" s="11"/>
      <c r="AZ1064" s="11"/>
      <c r="BA1064" s="11"/>
      <c r="BB1064" s="11"/>
      <c r="BC1064" s="11"/>
      <c r="BD1064" s="11"/>
      <c r="BE1064" s="11"/>
      <c r="BF1064" s="11"/>
      <c r="BG1064" s="11"/>
      <c r="BI1064" s="11"/>
      <c r="BJ1064" s="11"/>
      <c r="BK1064" s="11"/>
      <c r="BL1064" s="11"/>
      <c r="BM1064" s="11"/>
      <c r="BN1064" s="11"/>
      <c r="BO1064" s="11"/>
      <c r="BP1064" s="11"/>
      <c r="BQ1064" s="11"/>
      <c r="BR1064" s="11"/>
      <c r="BS1064" s="11"/>
      <c r="BT1064" s="11"/>
      <c r="BU1064" s="11"/>
      <c r="BV1064" s="11"/>
      <c r="BW1064" s="11"/>
      <c r="BX1064" s="11"/>
      <c r="BY1064" s="11"/>
      <c r="BZ1064" s="11"/>
      <c r="CA1064" s="11"/>
      <c r="CB1064" s="11"/>
      <c r="CC1064" s="11"/>
      <c r="CD1064" s="11"/>
      <c r="CE1064" s="11"/>
      <c r="CF1064" s="11"/>
      <c r="CG1064" s="11"/>
      <c r="CH1064" s="11"/>
      <c r="CI1064" s="11"/>
      <c r="CJ1064" s="11"/>
      <c r="CK1064" s="11"/>
      <c r="CL1064" s="11"/>
      <c r="CM1064" s="11"/>
      <c r="CN1064" s="11"/>
      <c r="CO1064" s="11"/>
      <c r="CP1064" s="11"/>
      <c r="CQ1064" s="11"/>
      <c r="CR1064" s="11"/>
      <c r="CS1064" s="11"/>
      <c r="CT1064" s="11"/>
      <c r="CU1064" s="11"/>
      <c r="CV1064" s="11"/>
      <c r="CW1064" s="11"/>
      <c r="CX1064" s="11"/>
      <c r="CY1064" s="11"/>
      <c r="CZ1064" s="11"/>
      <c r="DA1064" s="11"/>
      <c r="DB1064" s="11"/>
      <c r="DC1064" s="11"/>
      <c r="DD1064" s="11"/>
      <c r="DF1064" s="11">
        <f t="shared" si="54"/>
        <v>17</v>
      </c>
      <c r="DG1064" s="11">
        <f t="shared" si="55"/>
        <v>18</v>
      </c>
      <c r="DH1064" s="20">
        <f t="shared" ca="1" si="56"/>
        <v>0</v>
      </c>
      <c r="DI1064" s="11">
        <v>1</v>
      </c>
    </row>
    <row r="1065" spans="1:113" x14ac:dyDescent="0.25">
      <c r="A1065" s="11" t="s">
        <v>57</v>
      </c>
      <c r="B1065" s="11" t="s">
        <v>56</v>
      </c>
      <c r="C1065" s="11" t="s">
        <v>56</v>
      </c>
      <c r="D1065" s="11" t="s">
        <v>56</v>
      </c>
      <c r="E1065" s="11" t="s">
        <v>56</v>
      </c>
      <c r="F1065" s="11" t="s">
        <v>112</v>
      </c>
      <c r="G1065" s="11" t="s">
        <v>174</v>
      </c>
      <c r="H1065" s="1">
        <v>42230</v>
      </c>
      <c r="I1065" s="11">
        <v>18</v>
      </c>
      <c r="J1065" s="11">
        <v>18</v>
      </c>
      <c r="K1065" s="11"/>
      <c r="L1065" s="11"/>
      <c r="M1065" s="11"/>
      <c r="N1065" s="11"/>
      <c r="O1065" s="11"/>
      <c r="P1065" s="11"/>
      <c r="Q1065" s="11"/>
      <c r="R1065" s="11"/>
      <c r="S1065" s="11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1"/>
      <c r="AE1065" s="11"/>
      <c r="AF1065" s="11"/>
      <c r="AG1065" s="11"/>
      <c r="AH1065" s="11"/>
      <c r="AJ1065" s="11"/>
      <c r="AK1065" s="11"/>
      <c r="AL1065" s="11"/>
      <c r="AM1065" s="11"/>
      <c r="AN1065" s="11"/>
      <c r="AO1065" s="11"/>
      <c r="AP1065" s="11"/>
      <c r="AQ1065" s="11"/>
      <c r="AR1065" s="11"/>
      <c r="AS1065" s="11"/>
      <c r="AT1065" s="11"/>
      <c r="AU1065" s="11"/>
      <c r="AV1065" s="11"/>
      <c r="AW1065" s="11"/>
      <c r="AX1065" s="11"/>
      <c r="AY1065" s="11"/>
      <c r="AZ1065" s="11"/>
      <c r="BA1065" s="11"/>
      <c r="BB1065" s="11"/>
      <c r="BC1065" s="11"/>
      <c r="BD1065" s="11"/>
      <c r="BE1065" s="11"/>
      <c r="BF1065" s="11"/>
      <c r="BG1065" s="11"/>
      <c r="BI1065" s="11"/>
      <c r="BJ1065" s="11"/>
      <c r="BK1065" s="11"/>
      <c r="BL1065" s="11"/>
      <c r="BM1065" s="11"/>
      <c r="BN1065" s="11"/>
      <c r="BO1065" s="11"/>
      <c r="BP1065" s="11"/>
      <c r="BQ1065" s="11"/>
      <c r="BR1065" s="11"/>
      <c r="BS1065" s="11"/>
      <c r="BT1065" s="11"/>
      <c r="BU1065" s="11"/>
      <c r="BV1065" s="11"/>
      <c r="BW1065" s="11"/>
      <c r="BX1065" s="11"/>
      <c r="BY1065" s="11"/>
      <c r="BZ1065" s="11"/>
      <c r="CA1065" s="11"/>
      <c r="CB1065" s="11"/>
      <c r="CC1065" s="11"/>
      <c r="CD1065" s="11"/>
      <c r="CE1065" s="11"/>
      <c r="CF1065" s="11"/>
      <c r="CG1065" s="11"/>
      <c r="CH1065" s="11"/>
      <c r="CI1065" s="11"/>
      <c r="CJ1065" s="11"/>
      <c r="CK1065" s="11"/>
      <c r="CL1065" s="11"/>
      <c r="CM1065" s="11"/>
      <c r="CN1065" s="11"/>
      <c r="CO1065" s="11"/>
      <c r="CP1065" s="11"/>
      <c r="CQ1065" s="11"/>
      <c r="CR1065" s="11"/>
      <c r="CS1065" s="11"/>
      <c r="CT1065" s="11"/>
      <c r="CU1065" s="11"/>
      <c r="CV1065" s="11"/>
      <c r="CW1065" s="11"/>
      <c r="CX1065" s="11"/>
      <c r="CY1065" s="11"/>
      <c r="CZ1065" s="11"/>
      <c r="DA1065" s="11"/>
      <c r="DB1065" s="11"/>
      <c r="DC1065" s="11"/>
      <c r="DD1065" s="11"/>
      <c r="DF1065" s="11">
        <f t="shared" si="54"/>
        <v>18</v>
      </c>
      <c r="DG1065" s="11">
        <f t="shared" si="55"/>
        <v>18</v>
      </c>
      <c r="DH1065" s="20">
        <f t="shared" ca="1" si="56"/>
        <v>0</v>
      </c>
      <c r="DI1065" s="11">
        <v>1</v>
      </c>
    </row>
    <row r="1066" spans="1:113" x14ac:dyDescent="0.25">
      <c r="A1066" s="11" t="s">
        <v>57</v>
      </c>
      <c r="B1066" s="11" t="s">
        <v>56</v>
      </c>
      <c r="C1066" s="11" t="s">
        <v>56</v>
      </c>
      <c r="D1066" s="11" t="s">
        <v>56</v>
      </c>
      <c r="E1066" s="11" t="s">
        <v>56</v>
      </c>
      <c r="F1066" s="11" t="s">
        <v>112</v>
      </c>
      <c r="G1066" s="11" t="s">
        <v>174</v>
      </c>
      <c r="H1066" s="1">
        <v>42233</v>
      </c>
      <c r="I1066" s="11">
        <v>17</v>
      </c>
      <c r="J1066" s="11">
        <v>17</v>
      </c>
      <c r="K1066" s="11"/>
      <c r="L1066" s="11"/>
      <c r="M1066" s="11"/>
      <c r="N1066" s="11"/>
      <c r="O1066" s="11"/>
      <c r="P1066" s="11"/>
      <c r="Q1066" s="11"/>
      <c r="R1066" s="11"/>
      <c r="S1066" s="11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1"/>
      <c r="AE1066" s="11"/>
      <c r="AF1066" s="11"/>
      <c r="AG1066" s="11"/>
      <c r="AH1066" s="11"/>
      <c r="AJ1066" s="11"/>
      <c r="AK1066" s="11"/>
      <c r="AL1066" s="11"/>
      <c r="AM1066" s="11"/>
      <c r="AN1066" s="11"/>
      <c r="AO1066" s="11"/>
      <c r="AP1066" s="11"/>
      <c r="AQ1066" s="11"/>
      <c r="AR1066" s="11"/>
      <c r="AS1066" s="11"/>
      <c r="AT1066" s="11"/>
      <c r="AU1066" s="11"/>
      <c r="AV1066" s="11"/>
      <c r="AW1066" s="11"/>
      <c r="AX1066" s="11"/>
      <c r="AY1066" s="11"/>
      <c r="AZ1066" s="11"/>
      <c r="BA1066" s="11"/>
      <c r="BB1066" s="11"/>
      <c r="BC1066" s="11"/>
      <c r="BD1066" s="11"/>
      <c r="BE1066" s="11"/>
      <c r="BF1066" s="11"/>
      <c r="BG1066" s="11"/>
      <c r="BI1066" s="11"/>
      <c r="BJ1066" s="11"/>
      <c r="BK1066" s="11"/>
      <c r="BL1066" s="11"/>
      <c r="BM1066" s="11"/>
      <c r="BN1066" s="11"/>
      <c r="BO1066" s="11"/>
      <c r="BP1066" s="11"/>
      <c r="BQ1066" s="11"/>
      <c r="BR1066" s="11"/>
      <c r="BS1066" s="11"/>
      <c r="BT1066" s="11"/>
      <c r="BU1066" s="11"/>
      <c r="BV1066" s="11"/>
      <c r="BW1066" s="11"/>
      <c r="BX1066" s="11"/>
      <c r="BY1066" s="11"/>
      <c r="BZ1066" s="11"/>
      <c r="CA1066" s="11"/>
      <c r="CB1066" s="11"/>
      <c r="CC1066" s="11"/>
      <c r="CD1066" s="11"/>
      <c r="CE1066" s="11"/>
      <c r="CF1066" s="11"/>
      <c r="CG1066" s="11"/>
      <c r="CH1066" s="11"/>
      <c r="CI1066" s="11"/>
      <c r="CJ1066" s="11"/>
      <c r="CK1066" s="11"/>
      <c r="CL1066" s="11"/>
      <c r="CM1066" s="11"/>
      <c r="CN1066" s="11"/>
      <c r="CO1066" s="11"/>
      <c r="CP1066" s="11"/>
      <c r="CQ1066" s="11"/>
      <c r="CR1066" s="11"/>
      <c r="CS1066" s="11"/>
      <c r="CT1066" s="11"/>
      <c r="CU1066" s="11"/>
      <c r="CV1066" s="11"/>
      <c r="CW1066" s="11"/>
      <c r="CX1066" s="11"/>
      <c r="CY1066" s="11"/>
      <c r="CZ1066" s="11"/>
      <c r="DA1066" s="11"/>
      <c r="DB1066" s="11"/>
      <c r="DC1066" s="11"/>
      <c r="DD1066" s="11"/>
      <c r="DF1066" s="11">
        <f t="shared" si="54"/>
        <v>17</v>
      </c>
      <c r="DG1066" s="11">
        <f t="shared" si="55"/>
        <v>17</v>
      </c>
      <c r="DH1066" s="20">
        <f t="shared" ca="1" si="56"/>
        <v>0</v>
      </c>
      <c r="DI1066" s="11">
        <v>1</v>
      </c>
    </row>
    <row r="1067" spans="1:113" x14ac:dyDescent="0.25">
      <c r="A1067" s="11" t="s">
        <v>57</v>
      </c>
      <c r="B1067" s="11" t="s">
        <v>56</v>
      </c>
      <c r="C1067" s="11" t="s">
        <v>56</v>
      </c>
      <c r="D1067" s="11" t="s">
        <v>56</v>
      </c>
      <c r="E1067" s="11" t="s">
        <v>56</v>
      </c>
      <c r="F1067" s="11" t="s">
        <v>112</v>
      </c>
      <c r="G1067" s="11" t="s">
        <v>174</v>
      </c>
      <c r="H1067" s="1">
        <v>42233</v>
      </c>
      <c r="I1067" s="11">
        <v>17</v>
      </c>
      <c r="J1067" s="11">
        <v>18</v>
      </c>
      <c r="K1067" s="11">
        <v>4803.68</v>
      </c>
      <c r="L1067" s="11">
        <v>4828.4399999999996</v>
      </c>
      <c r="M1067" s="11">
        <v>5291.6</v>
      </c>
      <c r="N1067" s="11">
        <v>5477.08</v>
      </c>
      <c r="O1067" s="11">
        <v>5909.6</v>
      </c>
      <c r="P1067" s="11">
        <v>6200.52</v>
      </c>
      <c r="Q1067" s="11">
        <v>7139.2</v>
      </c>
      <c r="R1067" s="11">
        <v>7295.16</v>
      </c>
      <c r="S1067" s="11">
        <v>7576.08</v>
      </c>
      <c r="T1067" s="11">
        <v>7565.68</v>
      </c>
      <c r="U1067" s="11">
        <v>7852.64</v>
      </c>
      <c r="V1067" s="11">
        <v>7847.32</v>
      </c>
      <c r="W1067" s="11">
        <v>8010.04</v>
      </c>
      <c r="X1067" s="11">
        <v>8152.04</v>
      </c>
      <c r="Y1067" s="11">
        <v>7973.04</v>
      </c>
      <c r="Z1067" s="11">
        <v>7719.52</v>
      </c>
      <c r="AA1067" s="11">
        <v>7425.64</v>
      </c>
      <c r="AB1067" s="11">
        <v>7263.88</v>
      </c>
      <c r="AC1067" s="11">
        <v>6873.4</v>
      </c>
      <c r="AD1067" s="11">
        <v>6766.32</v>
      </c>
      <c r="AE1067" s="11">
        <v>6797.4</v>
      </c>
      <c r="AF1067" s="11">
        <v>6515.2</v>
      </c>
      <c r="AG1067" s="11">
        <v>6060.28</v>
      </c>
      <c r="AH1067" s="11">
        <v>5764.2</v>
      </c>
      <c r="AI1067" s="37">
        <v>7344.76</v>
      </c>
      <c r="AJ1067" s="11">
        <v>4789.0140000000001</v>
      </c>
      <c r="AK1067" s="11">
        <v>4828.47</v>
      </c>
      <c r="AL1067" s="11">
        <v>5290.5309999999999</v>
      </c>
      <c r="AM1067" s="11">
        <v>5482.0029999999997</v>
      </c>
      <c r="AN1067" s="11">
        <v>5912.0349999999999</v>
      </c>
      <c r="AO1067" s="11">
        <v>6291.1329999999998</v>
      </c>
      <c r="AP1067" s="11">
        <v>7157.5680000000002</v>
      </c>
      <c r="AQ1067" s="11">
        <v>7286.27</v>
      </c>
      <c r="AR1067" s="11">
        <v>7539.3249999999998</v>
      </c>
      <c r="AS1067" s="11">
        <v>7524.299</v>
      </c>
      <c r="AT1067" s="11">
        <v>7821.3410000000003</v>
      </c>
      <c r="AU1067" s="11">
        <v>7831.1589999999997</v>
      </c>
      <c r="AV1067" s="11">
        <v>8041.2910000000002</v>
      </c>
      <c r="AW1067" s="11">
        <v>8163.7190000000001</v>
      </c>
      <c r="AX1067" s="11">
        <v>7895.3140000000003</v>
      </c>
      <c r="AY1067" s="11">
        <v>7647.8810000000003</v>
      </c>
      <c r="AZ1067" s="11">
        <v>7592.5690000000004</v>
      </c>
      <c r="BA1067" s="11">
        <v>7781.39</v>
      </c>
      <c r="BB1067" s="11">
        <v>7130.6450000000004</v>
      </c>
      <c r="BC1067" s="11">
        <v>6886.6940000000004</v>
      </c>
      <c r="BD1067" s="11">
        <v>6817.6779999999999</v>
      </c>
      <c r="BE1067" s="11">
        <v>6519.991</v>
      </c>
      <c r="BF1067" s="11">
        <v>6029.15</v>
      </c>
      <c r="BG1067" s="11">
        <v>5730.9470000000001</v>
      </c>
      <c r="BH1067" s="37">
        <v>7656.8069999999998</v>
      </c>
      <c r="BI1067" s="11">
        <v>73.778570000000002</v>
      </c>
      <c r="BJ1067" s="11">
        <v>72.362849999999995</v>
      </c>
      <c r="BK1067" s="11">
        <v>71.627139999999997</v>
      </c>
      <c r="BL1067" s="11">
        <v>70.342860000000002</v>
      </c>
      <c r="BM1067" s="11">
        <v>69.276430000000005</v>
      </c>
      <c r="BN1067" s="11">
        <v>68.89</v>
      </c>
      <c r="BO1067" s="11">
        <v>68.954279999999997</v>
      </c>
      <c r="BP1067" s="11">
        <v>71.701430000000002</v>
      </c>
      <c r="BQ1067" s="11">
        <v>76.43571</v>
      </c>
      <c r="BR1067" s="11">
        <v>81.335719999999995</v>
      </c>
      <c r="BS1067" s="11">
        <v>85.257140000000007</v>
      </c>
      <c r="BT1067" s="11">
        <v>86.7</v>
      </c>
      <c r="BU1067" s="11">
        <v>87.535709999999995</v>
      </c>
      <c r="BV1067" s="11">
        <v>87.921419999999998</v>
      </c>
      <c r="BW1067" s="11">
        <v>87.642849999999996</v>
      </c>
      <c r="BX1067" s="11">
        <v>87.31429</v>
      </c>
      <c r="BY1067" s="11">
        <v>86.7</v>
      </c>
      <c r="BZ1067" s="11">
        <v>85.285709999999995</v>
      </c>
      <c r="CA1067" s="11">
        <v>82.321430000000007</v>
      </c>
      <c r="CB1067" s="11">
        <v>78.237139999999997</v>
      </c>
      <c r="CC1067" s="11">
        <v>75.011430000000004</v>
      </c>
      <c r="CD1067" s="11">
        <v>72.927139999999994</v>
      </c>
      <c r="CE1067" s="11">
        <v>71.690709999999996</v>
      </c>
      <c r="CF1067" s="11">
        <v>70.70214</v>
      </c>
      <c r="CG1067" s="11">
        <v>4224.9790000000003</v>
      </c>
      <c r="CH1067" s="11">
        <v>3656.9160000000002</v>
      </c>
      <c r="CI1067" s="11">
        <v>2894.33</v>
      </c>
      <c r="CJ1067" s="11">
        <v>2123.54</v>
      </c>
      <c r="CK1067" s="11">
        <v>1643.8620000000001</v>
      </c>
      <c r="CL1067" s="11">
        <v>1174.0429999999999</v>
      </c>
      <c r="CM1067" s="11">
        <v>849.43769999999995</v>
      </c>
      <c r="CN1067" s="11">
        <v>815.14369999999997</v>
      </c>
      <c r="CO1067" s="11">
        <v>1157.876</v>
      </c>
      <c r="CP1067" s="11">
        <v>1818.415</v>
      </c>
      <c r="CQ1067" s="11">
        <v>2733.047</v>
      </c>
      <c r="CR1067" s="11">
        <v>3285.163</v>
      </c>
      <c r="CS1067" s="11">
        <v>4490.4070000000002</v>
      </c>
      <c r="CT1067" s="11">
        <v>5101.7110000000002</v>
      </c>
      <c r="CU1067" s="11">
        <v>6246.8919999999998</v>
      </c>
      <c r="CV1067" s="11">
        <v>10660.43</v>
      </c>
      <c r="CW1067" s="11">
        <v>11551.82</v>
      </c>
      <c r="CX1067" s="11">
        <v>10921.75</v>
      </c>
      <c r="CY1067" s="11">
        <v>10276.39</v>
      </c>
      <c r="CZ1067" s="11">
        <v>10146.66</v>
      </c>
      <c r="DA1067" s="11">
        <v>6846.0659999999998</v>
      </c>
      <c r="DB1067" s="11">
        <v>6964.2</v>
      </c>
      <c r="DC1067" s="11">
        <v>7039.2330000000002</v>
      </c>
      <c r="DD1067" s="11">
        <v>7419.7669999999998</v>
      </c>
      <c r="DE1067" s="37">
        <v>12301.18</v>
      </c>
      <c r="DF1067" s="11">
        <f t="shared" si="54"/>
        <v>17</v>
      </c>
      <c r="DG1067" s="11">
        <f t="shared" si="55"/>
        <v>18</v>
      </c>
      <c r="DH1067" s="20">
        <f t="shared" ca="1" si="56"/>
        <v>342.21950000000015</v>
      </c>
      <c r="DI1067" s="11">
        <v>0</v>
      </c>
    </row>
    <row r="1068" spans="1:113" x14ac:dyDescent="0.25">
      <c r="A1068" s="11" t="s">
        <v>57</v>
      </c>
      <c r="B1068" s="11" t="s">
        <v>56</v>
      </c>
      <c r="C1068" s="11" t="s">
        <v>56</v>
      </c>
      <c r="D1068" s="11" t="s">
        <v>56</v>
      </c>
      <c r="E1068" s="11" t="s">
        <v>56</v>
      </c>
      <c r="F1068" s="11" t="s">
        <v>112</v>
      </c>
      <c r="G1068" s="11" t="s">
        <v>174</v>
      </c>
      <c r="H1068" s="1">
        <v>42242</v>
      </c>
      <c r="I1068" s="11">
        <v>16</v>
      </c>
      <c r="J1068" s="11">
        <v>19</v>
      </c>
      <c r="K1068" s="11"/>
      <c r="L1068" s="11"/>
      <c r="M1068" s="11"/>
      <c r="N1068" s="11"/>
      <c r="O1068" s="11"/>
      <c r="P1068" s="11"/>
      <c r="Q1068" s="11"/>
      <c r="R1068" s="11"/>
      <c r="S1068" s="11"/>
      <c r="T1068" s="11"/>
      <c r="U1068" s="11"/>
      <c r="V1068" s="11"/>
      <c r="W1068" s="11"/>
      <c r="X1068" s="11"/>
      <c r="Y1068" s="11"/>
      <c r="Z1068" s="11"/>
      <c r="AA1068" s="11"/>
      <c r="AB1068" s="11"/>
      <c r="AC1068" s="11"/>
      <c r="AD1068" s="11"/>
      <c r="AE1068" s="11"/>
      <c r="AF1068" s="11"/>
      <c r="AG1068" s="11"/>
      <c r="AH1068" s="11"/>
      <c r="AJ1068" s="11"/>
      <c r="AK1068" s="11"/>
      <c r="AL1068" s="11"/>
      <c r="AM1068" s="11"/>
      <c r="AN1068" s="11"/>
      <c r="AO1068" s="11"/>
      <c r="AP1068" s="11"/>
      <c r="AQ1068" s="11"/>
      <c r="AR1068" s="11"/>
      <c r="AS1068" s="11"/>
      <c r="AT1068" s="11"/>
      <c r="AU1068" s="11"/>
      <c r="AV1068" s="11"/>
      <c r="AW1068" s="11"/>
      <c r="AX1068" s="11"/>
      <c r="AY1068" s="11"/>
      <c r="AZ1068" s="11"/>
      <c r="BA1068" s="11"/>
      <c r="BB1068" s="11"/>
      <c r="BC1068" s="11"/>
      <c r="BD1068" s="11"/>
      <c r="BE1068" s="11"/>
      <c r="BF1068" s="11"/>
      <c r="BG1068" s="11"/>
      <c r="BI1068" s="11"/>
      <c r="BJ1068" s="11"/>
      <c r="BK1068" s="11"/>
      <c r="BL1068" s="11"/>
      <c r="BM1068" s="11"/>
      <c r="BN1068" s="11"/>
      <c r="BO1068" s="11"/>
      <c r="BP1068" s="11"/>
      <c r="BQ1068" s="11"/>
      <c r="BR1068" s="11"/>
      <c r="BS1068" s="11"/>
      <c r="BT1068" s="11"/>
      <c r="BU1068" s="11"/>
      <c r="BV1068" s="11"/>
      <c r="BW1068" s="11"/>
      <c r="BX1068" s="11"/>
      <c r="BY1068" s="11"/>
      <c r="BZ1068" s="11"/>
      <c r="CA1068" s="11"/>
      <c r="CB1068" s="11"/>
      <c r="CC1068" s="11"/>
      <c r="CD1068" s="11"/>
      <c r="CE1068" s="11"/>
      <c r="CF1068" s="11"/>
      <c r="CG1068" s="11"/>
      <c r="CH1068" s="11"/>
      <c r="CI1068" s="11"/>
      <c r="CJ1068" s="11"/>
      <c r="CK1068" s="11"/>
      <c r="CL1068" s="11"/>
      <c r="CM1068" s="11"/>
      <c r="CN1068" s="11"/>
      <c r="CO1068" s="11"/>
      <c r="CP1068" s="11"/>
      <c r="CQ1068" s="11"/>
      <c r="CR1068" s="11"/>
      <c r="CS1068" s="11"/>
      <c r="CT1068" s="11"/>
      <c r="CU1068" s="11"/>
      <c r="CV1068" s="11"/>
      <c r="CW1068" s="11"/>
      <c r="CX1068" s="11"/>
      <c r="CY1068" s="11"/>
      <c r="CZ1068" s="11"/>
      <c r="DA1068" s="11"/>
      <c r="DB1068" s="11"/>
      <c r="DC1068" s="11"/>
      <c r="DD1068" s="11"/>
      <c r="DF1068" s="11">
        <f t="shared" si="54"/>
        <v>16</v>
      </c>
      <c r="DG1068" s="11">
        <f t="shared" si="55"/>
        <v>19</v>
      </c>
      <c r="DH1068" s="20">
        <f t="shared" ca="1" si="56"/>
        <v>0</v>
      </c>
      <c r="DI1068" s="11">
        <v>1</v>
      </c>
    </row>
    <row r="1069" spans="1:113" x14ac:dyDescent="0.25">
      <c r="A1069" s="11" t="s">
        <v>57</v>
      </c>
      <c r="B1069" s="11" t="s">
        <v>56</v>
      </c>
      <c r="C1069" s="11" t="s">
        <v>56</v>
      </c>
      <c r="D1069" s="11" t="s">
        <v>56</v>
      </c>
      <c r="E1069" s="11" t="s">
        <v>56</v>
      </c>
      <c r="F1069" s="11" t="s">
        <v>112</v>
      </c>
      <c r="G1069" s="11" t="s">
        <v>174</v>
      </c>
      <c r="H1069" s="1">
        <v>42242</v>
      </c>
      <c r="I1069" s="11">
        <v>17</v>
      </c>
      <c r="J1069" s="11">
        <v>19</v>
      </c>
      <c r="K1069" s="11">
        <v>6171.52</v>
      </c>
      <c r="L1069" s="11">
        <v>6144.68</v>
      </c>
      <c r="M1069" s="11">
        <v>6027</v>
      </c>
      <c r="N1069" s="11">
        <v>6024.92</v>
      </c>
      <c r="O1069" s="11">
        <v>6492.2</v>
      </c>
      <c r="P1069" s="11">
        <v>6449.56</v>
      </c>
      <c r="Q1069" s="11">
        <v>6892.92</v>
      </c>
      <c r="R1069" s="11">
        <v>6894.04</v>
      </c>
      <c r="S1069" s="11">
        <v>7203.36</v>
      </c>
      <c r="T1069" s="11">
        <v>7237.4</v>
      </c>
      <c r="U1069" s="11">
        <v>7731.12</v>
      </c>
      <c r="V1069" s="11">
        <v>7647.88</v>
      </c>
      <c r="W1069" s="11">
        <v>7683.36</v>
      </c>
      <c r="X1069" s="11">
        <v>7895.72</v>
      </c>
      <c r="Y1069" s="11">
        <v>7679.04</v>
      </c>
      <c r="Z1069" s="11">
        <v>7689.48</v>
      </c>
      <c r="AA1069" s="11">
        <v>7510.8</v>
      </c>
      <c r="AB1069" s="11">
        <v>7018.68</v>
      </c>
      <c r="AC1069" s="11">
        <v>6691.64</v>
      </c>
      <c r="AD1069" s="11">
        <v>6636.4</v>
      </c>
      <c r="AE1069" s="11">
        <v>6793.88</v>
      </c>
      <c r="AF1069" s="11">
        <v>6584.88</v>
      </c>
      <c r="AG1069" s="11">
        <v>6158.68</v>
      </c>
      <c r="AH1069" s="11">
        <v>5771.76</v>
      </c>
      <c r="AI1069" s="37">
        <v>7073.7070000000003</v>
      </c>
      <c r="AJ1069" s="11">
        <v>6156.8540000000003</v>
      </c>
      <c r="AK1069" s="11">
        <v>6144.71</v>
      </c>
      <c r="AL1069" s="11">
        <v>6025.9309999999996</v>
      </c>
      <c r="AM1069" s="11">
        <v>6029.8429999999998</v>
      </c>
      <c r="AN1069" s="11">
        <v>6494.6350000000002</v>
      </c>
      <c r="AO1069" s="11">
        <v>6540.1729999999998</v>
      </c>
      <c r="AP1069" s="11">
        <v>6911.2879999999996</v>
      </c>
      <c r="AQ1069" s="11">
        <v>6885.15</v>
      </c>
      <c r="AR1069" s="11">
        <v>7166.6049999999996</v>
      </c>
      <c r="AS1069" s="11">
        <v>7196.0190000000002</v>
      </c>
      <c r="AT1069" s="11">
        <v>7699.8209999999999</v>
      </c>
      <c r="AU1069" s="11">
        <v>7631.7179999999998</v>
      </c>
      <c r="AV1069" s="11">
        <v>7714.6109999999999</v>
      </c>
      <c r="AW1069" s="11">
        <v>7907.3990000000003</v>
      </c>
      <c r="AX1069" s="11">
        <v>7601.3140000000003</v>
      </c>
      <c r="AY1069" s="11">
        <v>7617.8410000000003</v>
      </c>
      <c r="AZ1069" s="11">
        <v>7677.7290000000003</v>
      </c>
      <c r="BA1069" s="11">
        <v>7539.6559999999999</v>
      </c>
      <c r="BB1069" s="11">
        <v>7001.8429999999998</v>
      </c>
      <c r="BC1069" s="11">
        <v>6756.6040000000003</v>
      </c>
      <c r="BD1069" s="11">
        <v>6814.1580000000004</v>
      </c>
      <c r="BE1069" s="11">
        <v>6589.6710000000003</v>
      </c>
      <c r="BF1069" s="11">
        <v>6127.55</v>
      </c>
      <c r="BG1069" s="11">
        <v>5738.5069999999996</v>
      </c>
      <c r="BH1069" s="37">
        <v>7378.7330000000002</v>
      </c>
      <c r="BI1069" s="11">
        <v>74.728570000000005</v>
      </c>
      <c r="BJ1069" s="11">
        <v>74.161429999999996</v>
      </c>
      <c r="BK1069" s="11">
        <v>73.56071</v>
      </c>
      <c r="BL1069" s="11">
        <v>73.042850000000001</v>
      </c>
      <c r="BM1069" s="11">
        <v>72.546430000000001</v>
      </c>
      <c r="BN1069" s="11">
        <v>72.419280000000001</v>
      </c>
      <c r="BO1069" s="11">
        <v>71.964290000000005</v>
      </c>
      <c r="BP1069" s="11">
        <v>73.121430000000004</v>
      </c>
      <c r="BQ1069" s="11">
        <v>77.43571</v>
      </c>
      <c r="BR1069" s="11">
        <v>81.857140000000001</v>
      </c>
      <c r="BS1069" s="11">
        <v>85.9</v>
      </c>
      <c r="BT1069" s="11">
        <v>89.235720000000001</v>
      </c>
      <c r="BU1069" s="11">
        <v>91.692859999999996</v>
      </c>
      <c r="BV1069" s="11">
        <v>92.857140000000001</v>
      </c>
      <c r="BW1069" s="11">
        <v>93.642849999999996</v>
      </c>
      <c r="BX1069" s="11">
        <v>93.442859999999996</v>
      </c>
      <c r="BY1069" s="11">
        <v>93.157139999999998</v>
      </c>
      <c r="BZ1069" s="11">
        <v>91.75</v>
      </c>
      <c r="CA1069" s="11">
        <v>88.714290000000005</v>
      </c>
      <c r="CB1069" s="11">
        <v>84.142859999999999</v>
      </c>
      <c r="CC1069" s="11">
        <v>80.650000000000006</v>
      </c>
      <c r="CD1069" s="11">
        <v>78.3</v>
      </c>
      <c r="CE1069" s="11">
        <v>76.492859999999993</v>
      </c>
      <c r="CF1069" s="11">
        <v>75.353570000000005</v>
      </c>
      <c r="CG1069" s="11">
        <v>4721.4809999999998</v>
      </c>
      <c r="CH1069" s="11">
        <v>4161.893</v>
      </c>
      <c r="CI1069" s="11">
        <v>3439.4839999999999</v>
      </c>
      <c r="CJ1069" s="11">
        <v>2418.2179999999998</v>
      </c>
      <c r="CK1069" s="11">
        <v>1747.768</v>
      </c>
      <c r="CL1069" s="11">
        <v>1206.46</v>
      </c>
      <c r="CM1069" s="11">
        <v>863.54200000000003</v>
      </c>
      <c r="CN1069" s="11">
        <v>814.53020000000004</v>
      </c>
      <c r="CO1069" s="11">
        <v>1188.1289999999999</v>
      </c>
      <c r="CP1069" s="11">
        <v>1845.075</v>
      </c>
      <c r="CQ1069" s="11">
        <v>2789.7269999999999</v>
      </c>
      <c r="CR1069" s="11">
        <v>3370.4349999999999</v>
      </c>
      <c r="CS1069" s="11">
        <v>4585.2719999999999</v>
      </c>
      <c r="CT1069" s="11">
        <v>5194.723</v>
      </c>
      <c r="CU1069" s="11">
        <v>6397.95</v>
      </c>
      <c r="CV1069" s="11">
        <v>10697.3</v>
      </c>
      <c r="CW1069" s="11">
        <v>11568.34</v>
      </c>
      <c r="CX1069" s="11">
        <v>9441.0889999999999</v>
      </c>
      <c r="CY1069" s="11">
        <v>8253.5419999999995</v>
      </c>
      <c r="CZ1069" s="11">
        <v>7425.4440000000004</v>
      </c>
      <c r="DA1069" s="11">
        <v>7019.62</v>
      </c>
      <c r="DB1069" s="11">
        <v>7119.8</v>
      </c>
      <c r="DC1069" s="11">
        <v>7202.6840000000002</v>
      </c>
      <c r="DD1069" s="11">
        <v>7651.0330000000004</v>
      </c>
      <c r="DE1069" s="37">
        <v>10844.41</v>
      </c>
      <c r="DF1069" s="11">
        <f t="shared" si="54"/>
        <v>17</v>
      </c>
      <c r="DG1069" s="11">
        <f t="shared" si="55"/>
        <v>19</v>
      </c>
      <c r="DH1069" s="20">
        <f t="shared" ca="1" si="56"/>
        <v>332.70266666666674</v>
      </c>
      <c r="DI1069" s="11">
        <v>0</v>
      </c>
    </row>
    <row r="1070" spans="1:113" x14ac:dyDescent="0.25">
      <c r="A1070" s="11" t="s">
        <v>57</v>
      </c>
      <c r="B1070" s="11" t="s">
        <v>56</v>
      </c>
      <c r="C1070" s="11" t="s">
        <v>56</v>
      </c>
      <c r="D1070" s="11" t="s">
        <v>56</v>
      </c>
      <c r="E1070" s="11" t="s">
        <v>56</v>
      </c>
      <c r="F1070" s="11" t="s">
        <v>112</v>
      </c>
      <c r="G1070" s="11" t="s">
        <v>174</v>
      </c>
      <c r="H1070" s="1">
        <v>42243</v>
      </c>
      <c r="I1070" s="11">
        <v>18</v>
      </c>
      <c r="J1070" s="11">
        <v>19</v>
      </c>
      <c r="K1070" s="11">
        <v>6832.701</v>
      </c>
      <c r="L1070" s="11">
        <v>5708.1760000000004</v>
      </c>
      <c r="M1070" s="11">
        <v>5459.817</v>
      </c>
      <c r="N1070" s="11">
        <v>5515.54</v>
      </c>
      <c r="O1070" s="11">
        <v>6488.9650000000001</v>
      </c>
      <c r="P1070" s="11">
        <v>7364.1959999999999</v>
      </c>
      <c r="Q1070" s="11">
        <v>7971.2139999999999</v>
      </c>
      <c r="R1070" s="11">
        <v>8490.2430000000004</v>
      </c>
      <c r="S1070" s="11">
        <v>8885.0220000000008</v>
      </c>
      <c r="T1070" s="11">
        <v>8577.5709999999999</v>
      </c>
      <c r="U1070" s="11">
        <v>9919.2180000000008</v>
      </c>
      <c r="V1070" s="11">
        <v>10212.73</v>
      </c>
      <c r="W1070" s="11">
        <v>10223.43</v>
      </c>
      <c r="X1070" s="11">
        <v>10027.700000000001</v>
      </c>
      <c r="Y1070" s="11">
        <v>9766.23</v>
      </c>
      <c r="Z1070" s="11">
        <v>9737.4009999999998</v>
      </c>
      <c r="AA1070" s="11">
        <v>9860.4330000000009</v>
      </c>
      <c r="AB1070" s="11">
        <v>9125.2219999999998</v>
      </c>
      <c r="AC1070" s="11">
        <v>9002.1769999999997</v>
      </c>
      <c r="AD1070" s="11">
        <v>8928.1450000000004</v>
      </c>
      <c r="AE1070" s="11">
        <v>9017.5139999999992</v>
      </c>
      <c r="AF1070" s="11">
        <v>8817.9500000000007</v>
      </c>
      <c r="AG1070" s="11">
        <v>7579.598</v>
      </c>
      <c r="AH1070" s="11">
        <v>7151.3320000000003</v>
      </c>
      <c r="AI1070" s="37">
        <v>9063.6990000000005</v>
      </c>
      <c r="AJ1070" s="11">
        <v>6893.9170000000004</v>
      </c>
      <c r="AK1070" s="11">
        <v>5797.473</v>
      </c>
      <c r="AL1070" s="11">
        <v>5480.884</v>
      </c>
      <c r="AM1070" s="11">
        <v>5531.7070000000003</v>
      </c>
      <c r="AN1070" s="11">
        <v>6525.3469999999998</v>
      </c>
      <c r="AO1070" s="11">
        <v>7386.3670000000002</v>
      </c>
      <c r="AP1070" s="11">
        <v>7929.9179999999997</v>
      </c>
      <c r="AQ1070" s="11">
        <v>8466.1329999999998</v>
      </c>
      <c r="AR1070" s="11">
        <v>8840.5619999999999</v>
      </c>
      <c r="AS1070" s="11">
        <v>8576.6720000000005</v>
      </c>
      <c r="AT1070" s="11">
        <v>9883.9590000000007</v>
      </c>
      <c r="AU1070" s="11">
        <v>10210.18</v>
      </c>
      <c r="AV1070" s="11">
        <v>10232.93</v>
      </c>
      <c r="AW1070" s="11">
        <v>10074.1</v>
      </c>
      <c r="AX1070" s="11">
        <v>9768.6049999999996</v>
      </c>
      <c r="AY1070" s="11">
        <v>9754.9169999999995</v>
      </c>
      <c r="AZ1070" s="11">
        <v>9857.384</v>
      </c>
      <c r="BA1070" s="11">
        <v>9480.7060000000001</v>
      </c>
      <c r="BB1070" s="11">
        <v>9352.86</v>
      </c>
      <c r="BC1070" s="11">
        <v>8974.5210000000006</v>
      </c>
      <c r="BD1070" s="11">
        <v>8974.9210000000003</v>
      </c>
      <c r="BE1070" s="11">
        <v>8822.9889999999996</v>
      </c>
      <c r="BF1070" s="11">
        <v>7590.692</v>
      </c>
      <c r="BG1070" s="11">
        <v>7194.585</v>
      </c>
      <c r="BH1070" s="37">
        <v>9353.0069999999996</v>
      </c>
      <c r="BI1070" s="11">
        <v>73.238889999999998</v>
      </c>
      <c r="BJ1070" s="11">
        <v>72.186670000000007</v>
      </c>
      <c r="BK1070" s="11">
        <v>71.552220000000005</v>
      </c>
      <c r="BL1070" s="11">
        <v>71.133330000000001</v>
      </c>
      <c r="BM1070" s="11">
        <v>70.474440000000001</v>
      </c>
      <c r="BN1070" s="11">
        <v>69.757779999999997</v>
      </c>
      <c r="BO1070" s="11">
        <v>70.057779999999994</v>
      </c>
      <c r="BP1070" s="11">
        <v>72.469440000000006</v>
      </c>
      <c r="BQ1070" s="11">
        <v>75.605549999999994</v>
      </c>
      <c r="BR1070" s="11">
        <v>78.588890000000006</v>
      </c>
      <c r="BS1070" s="11">
        <v>81.961110000000005</v>
      </c>
      <c r="BT1070" s="11">
        <v>83.822220000000002</v>
      </c>
      <c r="BU1070" s="11">
        <v>85.205550000000002</v>
      </c>
      <c r="BV1070" s="11">
        <v>86.388890000000004</v>
      </c>
      <c r="BW1070" s="11">
        <v>87.588890000000006</v>
      </c>
      <c r="BX1070" s="11">
        <v>88.811109999999999</v>
      </c>
      <c r="BY1070" s="11">
        <v>88.205550000000002</v>
      </c>
      <c r="BZ1070" s="11">
        <v>86.755549999999999</v>
      </c>
      <c r="CA1070" s="11">
        <v>84.366669999999999</v>
      </c>
      <c r="CB1070" s="11">
        <v>80.638890000000004</v>
      </c>
      <c r="CC1070" s="11">
        <v>78.488889999999998</v>
      </c>
      <c r="CD1070" s="11">
        <v>77.633330000000001</v>
      </c>
      <c r="CE1070" s="11">
        <v>76.466669999999993</v>
      </c>
      <c r="CF1070" s="11">
        <v>74.427779999999998</v>
      </c>
      <c r="CG1070" s="11">
        <v>5496.2290000000003</v>
      </c>
      <c r="CH1070" s="11">
        <v>3642.8829999999998</v>
      </c>
      <c r="CI1070" s="11">
        <v>2227.2379999999998</v>
      </c>
      <c r="CJ1070" s="11">
        <v>1945.818</v>
      </c>
      <c r="CK1070" s="11">
        <v>1547.5219999999999</v>
      </c>
      <c r="CL1070" s="11">
        <v>1097.3219999999999</v>
      </c>
      <c r="CM1070" s="11">
        <v>895.47270000000003</v>
      </c>
      <c r="CN1070" s="11">
        <v>1092.8409999999999</v>
      </c>
      <c r="CO1070" s="11">
        <v>1801.5340000000001</v>
      </c>
      <c r="CP1070" s="11">
        <v>1920.1</v>
      </c>
      <c r="CQ1070" s="11">
        <v>2741.82</v>
      </c>
      <c r="CR1070" s="11">
        <v>1893.7750000000001</v>
      </c>
      <c r="CS1070" s="11">
        <v>2152.5259999999998</v>
      </c>
      <c r="CT1070" s="11">
        <v>2206.2370000000001</v>
      </c>
      <c r="CU1070" s="11">
        <v>2346.6770000000001</v>
      </c>
      <c r="CV1070" s="11">
        <v>3388.748</v>
      </c>
      <c r="CW1070" s="11">
        <v>6063.9639999999999</v>
      </c>
      <c r="CX1070" s="11">
        <v>8897.0789999999997</v>
      </c>
      <c r="CY1070" s="11">
        <v>6577.2809999999999</v>
      </c>
      <c r="CZ1070" s="11">
        <v>7196.0309999999999</v>
      </c>
      <c r="DA1070" s="11">
        <v>8120.2070000000003</v>
      </c>
      <c r="DB1070" s="11">
        <v>7221.6670000000004</v>
      </c>
      <c r="DC1070" s="11">
        <v>5803.15</v>
      </c>
      <c r="DD1070" s="11">
        <v>5862.3590000000004</v>
      </c>
      <c r="DE1070" s="37">
        <v>8748.7119999999995</v>
      </c>
      <c r="DF1070" s="11">
        <f t="shared" si="54"/>
        <v>18</v>
      </c>
      <c r="DG1070" s="11">
        <f t="shared" si="55"/>
        <v>19</v>
      </c>
      <c r="DH1070" s="20">
        <f t="shared" ca="1" si="56"/>
        <v>353.08350000000064</v>
      </c>
      <c r="DI1070" s="11">
        <v>0</v>
      </c>
    </row>
    <row r="1071" spans="1:113" x14ac:dyDescent="0.25">
      <c r="A1071" s="11" t="s">
        <v>57</v>
      </c>
      <c r="B1071" s="11" t="s">
        <v>56</v>
      </c>
      <c r="C1071" s="11" t="s">
        <v>56</v>
      </c>
      <c r="D1071" s="11" t="s">
        <v>56</v>
      </c>
      <c r="E1071" s="11" t="s">
        <v>56</v>
      </c>
      <c r="F1071" s="11" t="s">
        <v>112</v>
      </c>
      <c r="G1071" s="11" t="s">
        <v>174</v>
      </c>
      <c r="H1071" s="1">
        <v>42243</v>
      </c>
      <c r="I1071" s="11">
        <v>19</v>
      </c>
      <c r="J1071" s="11">
        <v>19</v>
      </c>
      <c r="K1071" s="11"/>
      <c r="L1071" s="11"/>
      <c r="M1071" s="11"/>
      <c r="N1071" s="11"/>
      <c r="O1071" s="11"/>
      <c r="P1071" s="11"/>
      <c r="Q1071" s="11"/>
      <c r="R1071" s="11"/>
      <c r="S1071" s="11"/>
      <c r="T1071" s="11"/>
      <c r="U1071" s="11"/>
      <c r="V1071" s="11"/>
      <c r="W1071" s="11"/>
      <c r="X1071" s="11"/>
      <c r="Y1071" s="11"/>
      <c r="Z1071" s="11"/>
      <c r="AA1071" s="11"/>
      <c r="AB1071" s="11"/>
      <c r="AC1071" s="11"/>
      <c r="AD1071" s="11"/>
      <c r="AE1071" s="11"/>
      <c r="AF1071" s="11"/>
      <c r="AG1071" s="11"/>
      <c r="AH1071" s="11"/>
      <c r="AJ1071" s="11"/>
      <c r="AK1071" s="11"/>
      <c r="AL1071" s="11"/>
      <c r="AM1071" s="11"/>
      <c r="AN1071" s="11"/>
      <c r="AO1071" s="11"/>
      <c r="AP1071" s="11"/>
      <c r="AQ1071" s="11"/>
      <c r="AR1071" s="11"/>
      <c r="AS1071" s="11"/>
      <c r="AT1071" s="11"/>
      <c r="AU1071" s="11"/>
      <c r="AV1071" s="11"/>
      <c r="AW1071" s="11"/>
      <c r="AX1071" s="11"/>
      <c r="AY1071" s="11"/>
      <c r="AZ1071" s="11"/>
      <c r="BA1071" s="11"/>
      <c r="BB1071" s="11"/>
      <c r="BC1071" s="11"/>
      <c r="BD1071" s="11"/>
      <c r="BE1071" s="11"/>
      <c r="BF1071" s="11"/>
      <c r="BG1071" s="11"/>
      <c r="BI1071" s="11"/>
      <c r="BJ1071" s="11"/>
      <c r="BK1071" s="11"/>
      <c r="BL1071" s="11"/>
      <c r="BM1071" s="11"/>
      <c r="BN1071" s="11"/>
      <c r="BO1071" s="11"/>
      <c r="BP1071" s="11"/>
      <c r="BQ1071" s="11"/>
      <c r="BR1071" s="11"/>
      <c r="BS1071" s="11"/>
      <c r="BT1071" s="11"/>
      <c r="BU1071" s="11"/>
      <c r="BV1071" s="11"/>
      <c r="BW1071" s="11"/>
      <c r="BX1071" s="11"/>
      <c r="BY1071" s="11"/>
      <c r="BZ1071" s="11"/>
      <c r="CA1071" s="11"/>
      <c r="CB1071" s="11"/>
      <c r="CC1071" s="11"/>
      <c r="CD1071" s="11"/>
      <c r="CE1071" s="11"/>
      <c r="CF1071" s="11"/>
      <c r="CG1071" s="11"/>
      <c r="CH1071" s="11"/>
      <c r="CI1071" s="11"/>
      <c r="CJ1071" s="11"/>
      <c r="CK1071" s="11"/>
      <c r="CL1071" s="11"/>
      <c r="CM1071" s="11"/>
      <c r="CN1071" s="11"/>
      <c r="CO1071" s="11"/>
      <c r="CP1071" s="11"/>
      <c r="CQ1071" s="11"/>
      <c r="CR1071" s="11"/>
      <c r="CS1071" s="11"/>
      <c r="CT1071" s="11"/>
      <c r="CU1071" s="11"/>
      <c r="CV1071" s="11"/>
      <c r="CW1071" s="11"/>
      <c r="CX1071" s="11"/>
      <c r="CY1071" s="11"/>
      <c r="CZ1071" s="11"/>
      <c r="DA1071" s="11"/>
      <c r="DB1071" s="11"/>
      <c r="DC1071" s="11"/>
      <c r="DD1071" s="11"/>
      <c r="DF1071" s="11">
        <f t="shared" si="54"/>
        <v>19</v>
      </c>
      <c r="DG1071" s="11">
        <f t="shared" si="55"/>
        <v>19</v>
      </c>
      <c r="DH1071" s="20">
        <f t="shared" ca="1" si="56"/>
        <v>0</v>
      </c>
      <c r="DI1071" s="11">
        <v>1</v>
      </c>
    </row>
    <row r="1072" spans="1:113" x14ac:dyDescent="0.25">
      <c r="A1072" s="11" t="s">
        <v>57</v>
      </c>
      <c r="B1072" s="11" t="s">
        <v>56</v>
      </c>
      <c r="C1072" s="11" t="s">
        <v>56</v>
      </c>
      <c r="D1072" s="11" t="s">
        <v>56</v>
      </c>
      <c r="E1072" s="11" t="s">
        <v>56</v>
      </c>
      <c r="F1072" s="11" t="s">
        <v>112</v>
      </c>
      <c r="G1072" s="11" t="s">
        <v>174</v>
      </c>
      <c r="H1072" s="1">
        <v>42244</v>
      </c>
      <c r="I1072" s="11">
        <v>17</v>
      </c>
      <c r="J1072" s="11">
        <v>19</v>
      </c>
      <c r="K1072" s="11"/>
      <c r="L1072" s="11"/>
      <c r="M1072" s="11"/>
      <c r="N1072" s="11"/>
      <c r="O1072" s="11"/>
      <c r="P1072" s="11"/>
      <c r="Q1072" s="11"/>
      <c r="R1072" s="11"/>
      <c r="S1072" s="11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1"/>
      <c r="AE1072" s="11"/>
      <c r="AF1072" s="11"/>
      <c r="AG1072" s="11"/>
      <c r="AH1072" s="11"/>
      <c r="AJ1072" s="11"/>
      <c r="AK1072" s="11"/>
      <c r="AL1072" s="11"/>
      <c r="AM1072" s="11"/>
      <c r="AN1072" s="11"/>
      <c r="AO1072" s="11"/>
      <c r="AP1072" s="11"/>
      <c r="AQ1072" s="11"/>
      <c r="AR1072" s="11"/>
      <c r="AS1072" s="11"/>
      <c r="AT1072" s="11"/>
      <c r="AU1072" s="11"/>
      <c r="AV1072" s="11"/>
      <c r="AW1072" s="11"/>
      <c r="AX1072" s="11"/>
      <c r="AY1072" s="11"/>
      <c r="AZ1072" s="11"/>
      <c r="BA1072" s="11"/>
      <c r="BB1072" s="11"/>
      <c r="BC1072" s="11"/>
      <c r="BD1072" s="11"/>
      <c r="BE1072" s="11"/>
      <c r="BF1072" s="11"/>
      <c r="BG1072" s="11"/>
      <c r="BI1072" s="11"/>
      <c r="BJ1072" s="11"/>
      <c r="BK1072" s="11"/>
      <c r="BL1072" s="11"/>
      <c r="BM1072" s="11"/>
      <c r="BN1072" s="11"/>
      <c r="BO1072" s="11"/>
      <c r="BP1072" s="11"/>
      <c r="BQ1072" s="11"/>
      <c r="BR1072" s="11"/>
      <c r="BS1072" s="11"/>
      <c r="BT1072" s="11"/>
      <c r="BU1072" s="11"/>
      <c r="BV1072" s="11"/>
      <c r="BW1072" s="11"/>
      <c r="BX1072" s="11"/>
      <c r="BY1072" s="11"/>
      <c r="BZ1072" s="11"/>
      <c r="CA1072" s="11"/>
      <c r="CB1072" s="11"/>
      <c r="CC1072" s="11"/>
      <c r="CD1072" s="11"/>
      <c r="CE1072" s="11"/>
      <c r="CF1072" s="11"/>
      <c r="CG1072" s="11"/>
      <c r="CH1072" s="11"/>
      <c r="CI1072" s="11"/>
      <c r="CJ1072" s="11"/>
      <c r="CK1072" s="11"/>
      <c r="CL1072" s="11"/>
      <c r="CM1072" s="11"/>
      <c r="CN1072" s="11"/>
      <c r="CO1072" s="11"/>
      <c r="CP1072" s="11"/>
      <c r="CQ1072" s="11"/>
      <c r="CR1072" s="11"/>
      <c r="CS1072" s="11"/>
      <c r="CT1072" s="11"/>
      <c r="CU1072" s="11"/>
      <c r="CV1072" s="11"/>
      <c r="CW1072" s="11"/>
      <c r="CX1072" s="11"/>
      <c r="CY1072" s="11"/>
      <c r="CZ1072" s="11"/>
      <c r="DA1072" s="11"/>
      <c r="DB1072" s="11"/>
      <c r="DC1072" s="11"/>
      <c r="DD1072" s="11"/>
      <c r="DF1072" s="11">
        <f t="shared" si="54"/>
        <v>17</v>
      </c>
      <c r="DG1072" s="11">
        <f t="shared" si="55"/>
        <v>19</v>
      </c>
      <c r="DH1072" s="20">
        <f t="shared" ca="1" si="56"/>
        <v>0</v>
      </c>
      <c r="DI1072" s="11">
        <v>1</v>
      </c>
    </row>
    <row r="1073" spans="1:113" x14ac:dyDescent="0.25">
      <c r="A1073" s="11" t="s">
        <v>57</v>
      </c>
      <c r="B1073" s="11" t="s">
        <v>56</v>
      </c>
      <c r="C1073" s="11" t="s">
        <v>56</v>
      </c>
      <c r="D1073" s="11" t="s">
        <v>56</v>
      </c>
      <c r="E1073" s="11" t="s">
        <v>56</v>
      </c>
      <c r="F1073" s="11" t="s">
        <v>112</v>
      </c>
      <c r="G1073" s="11" t="s">
        <v>174</v>
      </c>
      <c r="H1073" s="1">
        <v>42244</v>
      </c>
      <c r="I1073" s="11">
        <v>18</v>
      </c>
      <c r="J1073" s="11">
        <v>19</v>
      </c>
      <c r="K1073" s="11"/>
      <c r="L1073" s="11"/>
      <c r="M1073" s="11"/>
      <c r="N1073" s="11"/>
      <c r="O1073" s="11"/>
      <c r="P1073" s="11"/>
      <c r="Q1073" s="11"/>
      <c r="R1073" s="11"/>
      <c r="S1073" s="11"/>
      <c r="T1073" s="11"/>
      <c r="U1073" s="11"/>
      <c r="V1073" s="11"/>
      <c r="W1073" s="11"/>
      <c r="X1073" s="11"/>
      <c r="Y1073" s="11"/>
      <c r="Z1073" s="11"/>
      <c r="AA1073" s="11"/>
      <c r="AB1073" s="11"/>
      <c r="AC1073" s="11"/>
      <c r="AD1073" s="11"/>
      <c r="AE1073" s="11"/>
      <c r="AF1073" s="11"/>
      <c r="AG1073" s="11"/>
      <c r="AH1073" s="11"/>
      <c r="AJ1073" s="11"/>
      <c r="AK1073" s="11"/>
      <c r="AL1073" s="11"/>
      <c r="AM1073" s="11"/>
      <c r="AN1073" s="11"/>
      <c r="AO1073" s="11"/>
      <c r="AP1073" s="11"/>
      <c r="AQ1073" s="11"/>
      <c r="AR1073" s="11"/>
      <c r="AS1073" s="11"/>
      <c r="AT1073" s="11"/>
      <c r="AU1073" s="11"/>
      <c r="AV1073" s="11"/>
      <c r="AW1073" s="11"/>
      <c r="AX1073" s="11"/>
      <c r="AY1073" s="11"/>
      <c r="AZ1073" s="11"/>
      <c r="BA1073" s="11"/>
      <c r="BB1073" s="11"/>
      <c r="BC1073" s="11"/>
      <c r="BD1073" s="11"/>
      <c r="BE1073" s="11"/>
      <c r="BF1073" s="11"/>
      <c r="BG1073" s="11"/>
      <c r="BI1073" s="11"/>
      <c r="BJ1073" s="11"/>
      <c r="BK1073" s="11"/>
      <c r="BL1073" s="11"/>
      <c r="BM1073" s="11"/>
      <c r="BN1073" s="11"/>
      <c r="BO1073" s="11"/>
      <c r="BP1073" s="11"/>
      <c r="BQ1073" s="11"/>
      <c r="BR1073" s="11"/>
      <c r="BS1073" s="11"/>
      <c r="BT1073" s="11"/>
      <c r="BU1073" s="11"/>
      <c r="BV1073" s="11"/>
      <c r="BW1073" s="11"/>
      <c r="BX1073" s="11"/>
      <c r="BY1073" s="11"/>
      <c r="BZ1073" s="11"/>
      <c r="CA1073" s="11"/>
      <c r="CB1073" s="11"/>
      <c r="CC1073" s="11"/>
      <c r="CD1073" s="11"/>
      <c r="CE1073" s="11"/>
      <c r="CF1073" s="11"/>
      <c r="CG1073" s="11"/>
      <c r="CH1073" s="11"/>
      <c r="CI1073" s="11"/>
      <c r="CJ1073" s="11"/>
      <c r="CK1073" s="11"/>
      <c r="CL1073" s="11"/>
      <c r="CM1073" s="11"/>
      <c r="CN1073" s="11"/>
      <c r="CO1073" s="11"/>
      <c r="CP1073" s="11"/>
      <c r="CQ1073" s="11"/>
      <c r="CR1073" s="11"/>
      <c r="CS1073" s="11"/>
      <c r="CT1073" s="11"/>
      <c r="CU1073" s="11"/>
      <c r="CV1073" s="11"/>
      <c r="CW1073" s="11"/>
      <c r="CX1073" s="11"/>
      <c r="CY1073" s="11"/>
      <c r="CZ1073" s="11"/>
      <c r="DA1073" s="11"/>
      <c r="DB1073" s="11"/>
      <c r="DC1073" s="11"/>
      <c r="DD1073" s="11"/>
      <c r="DF1073" s="11">
        <f t="shared" si="54"/>
        <v>18</v>
      </c>
      <c r="DG1073" s="11">
        <f t="shared" si="55"/>
        <v>19</v>
      </c>
      <c r="DH1073" s="20">
        <f t="shared" ca="1" si="56"/>
        <v>0</v>
      </c>
      <c r="DI1073" s="11">
        <v>1</v>
      </c>
    </row>
    <row r="1074" spans="1:113" x14ac:dyDescent="0.25">
      <c r="A1074" s="11" t="s">
        <v>57</v>
      </c>
      <c r="B1074" s="11" t="s">
        <v>56</v>
      </c>
      <c r="C1074" s="11" t="s">
        <v>56</v>
      </c>
      <c r="D1074" s="11" t="s">
        <v>56</v>
      </c>
      <c r="E1074" s="11" t="s">
        <v>56</v>
      </c>
      <c r="F1074" s="11" t="s">
        <v>112</v>
      </c>
      <c r="G1074" s="11" t="s">
        <v>174</v>
      </c>
      <c r="H1074" s="1">
        <v>42256</v>
      </c>
      <c r="I1074" s="11">
        <v>16</v>
      </c>
      <c r="J1074" s="11">
        <v>19</v>
      </c>
      <c r="K1074" s="11"/>
      <c r="L1074" s="11"/>
      <c r="M1074" s="11"/>
      <c r="N1074" s="11"/>
      <c r="O1074" s="11"/>
      <c r="P1074" s="11"/>
      <c r="Q1074" s="11"/>
      <c r="R1074" s="11"/>
      <c r="S1074" s="11"/>
      <c r="T1074" s="11"/>
      <c r="U1074" s="11"/>
      <c r="V1074" s="11"/>
      <c r="W1074" s="11"/>
      <c r="X1074" s="11"/>
      <c r="Y1074" s="11"/>
      <c r="Z1074" s="11"/>
      <c r="AA1074" s="11"/>
      <c r="AB1074" s="11"/>
      <c r="AC1074" s="11"/>
      <c r="AD1074" s="11"/>
      <c r="AE1074" s="11"/>
      <c r="AF1074" s="11"/>
      <c r="AG1074" s="11"/>
      <c r="AH1074" s="11"/>
      <c r="AJ1074" s="11"/>
      <c r="AK1074" s="11"/>
      <c r="AL1074" s="11"/>
      <c r="AM1074" s="11"/>
      <c r="AN1074" s="11"/>
      <c r="AO1074" s="11"/>
      <c r="AP1074" s="11"/>
      <c r="AQ1074" s="11"/>
      <c r="AR1074" s="11"/>
      <c r="AS1074" s="11"/>
      <c r="AT1074" s="11"/>
      <c r="AU1074" s="11"/>
      <c r="AV1074" s="11"/>
      <c r="AW1074" s="11"/>
      <c r="AX1074" s="11"/>
      <c r="AY1074" s="11"/>
      <c r="AZ1074" s="11"/>
      <c r="BA1074" s="11"/>
      <c r="BB1074" s="11"/>
      <c r="BC1074" s="11"/>
      <c r="BD1074" s="11"/>
      <c r="BE1074" s="11"/>
      <c r="BF1074" s="11"/>
      <c r="BG1074" s="11"/>
      <c r="BI1074" s="11"/>
      <c r="BJ1074" s="11"/>
      <c r="BK1074" s="11"/>
      <c r="BL1074" s="11"/>
      <c r="BM1074" s="11"/>
      <c r="BN1074" s="11"/>
      <c r="BO1074" s="11"/>
      <c r="BP1074" s="11"/>
      <c r="BQ1074" s="11"/>
      <c r="BR1074" s="11"/>
      <c r="BS1074" s="11"/>
      <c r="BT1074" s="11"/>
      <c r="BU1074" s="11"/>
      <c r="BV1074" s="11"/>
      <c r="BW1074" s="11"/>
      <c r="BX1074" s="11"/>
      <c r="BY1074" s="11"/>
      <c r="BZ1074" s="11"/>
      <c r="CA1074" s="11"/>
      <c r="CB1074" s="11"/>
      <c r="CC1074" s="11"/>
      <c r="CD1074" s="11"/>
      <c r="CE1074" s="11"/>
      <c r="CF1074" s="11"/>
      <c r="CG1074" s="11"/>
      <c r="CH1074" s="11"/>
      <c r="CI1074" s="11"/>
      <c r="CJ1074" s="11"/>
      <c r="CK1074" s="11"/>
      <c r="CL1074" s="11"/>
      <c r="CM1074" s="11"/>
      <c r="CN1074" s="11"/>
      <c r="CO1074" s="11"/>
      <c r="CP1074" s="11"/>
      <c r="CQ1074" s="11"/>
      <c r="CR1074" s="11"/>
      <c r="CS1074" s="11"/>
      <c r="CT1074" s="11"/>
      <c r="CU1074" s="11"/>
      <c r="CV1074" s="11"/>
      <c r="CW1074" s="11"/>
      <c r="CX1074" s="11"/>
      <c r="CY1074" s="11"/>
      <c r="CZ1074" s="11"/>
      <c r="DA1074" s="11"/>
      <c r="DB1074" s="11"/>
      <c r="DC1074" s="11"/>
      <c r="DD1074" s="11"/>
      <c r="DF1074" s="11">
        <f t="shared" si="54"/>
        <v>16</v>
      </c>
      <c r="DG1074" s="11">
        <f t="shared" si="55"/>
        <v>19</v>
      </c>
      <c r="DH1074" s="20">
        <f t="shared" ca="1" si="56"/>
        <v>0</v>
      </c>
      <c r="DI1074" s="11">
        <v>1</v>
      </c>
    </row>
    <row r="1075" spans="1:113" x14ac:dyDescent="0.25">
      <c r="A1075" s="11" t="s">
        <v>57</v>
      </c>
      <c r="B1075" s="11" t="s">
        <v>56</v>
      </c>
      <c r="C1075" s="11" t="s">
        <v>56</v>
      </c>
      <c r="D1075" s="11" t="s">
        <v>56</v>
      </c>
      <c r="E1075" s="11" t="s">
        <v>56</v>
      </c>
      <c r="F1075" s="11" t="s">
        <v>112</v>
      </c>
      <c r="G1075" s="11" t="s">
        <v>174</v>
      </c>
      <c r="H1075" s="1">
        <v>42257</v>
      </c>
      <c r="I1075" s="11">
        <v>16</v>
      </c>
      <c r="J1075" s="11">
        <v>19</v>
      </c>
      <c r="K1075" s="11"/>
      <c r="L1075" s="11"/>
      <c r="M1075" s="11"/>
      <c r="N1075" s="11"/>
      <c r="O1075" s="11"/>
      <c r="P1075" s="11"/>
      <c r="Q1075" s="11"/>
      <c r="R1075" s="11"/>
      <c r="S1075" s="11"/>
      <c r="T1075" s="11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1"/>
      <c r="AE1075" s="11"/>
      <c r="AF1075" s="11"/>
      <c r="AG1075" s="11"/>
      <c r="AH1075" s="11"/>
      <c r="AJ1075" s="11"/>
      <c r="AK1075" s="11"/>
      <c r="AL1075" s="11"/>
      <c r="AM1075" s="11"/>
      <c r="AN1075" s="11"/>
      <c r="AO1075" s="11"/>
      <c r="AP1075" s="11"/>
      <c r="AQ1075" s="11"/>
      <c r="AR1075" s="11"/>
      <c r="AS1075" s="11"/>
      <c r="AT1075" s="11"/>
      <c r="AU1075" s="11"/>
      <c r="AV1075" s="11"/>
      <c r="AW1075" s="11"/>
      <c r="AX1075" s="11"/>
      <c r="AY1075" s="11"/>
      <c r="AZ1075" s="11"/>
      <c r="BA1075" s="11"/>
      <c r="BB1075" s="11"/>
      <c r="BC1075" s="11"/>
      <c r="BD1075" s="11"/>
      <c r="BE1075" s="11"/>
      <c r="BF1075" s="11"/>
      <c r="BG1075" s="11"/>
      <c r="BI1075" s="11"/>
      <c r="BJ1075" s="11"/>
      <c r="BK1075" s="11"/>
      <c r="BL1075" s="11"/>
      <c r="BM1075" s="11"/>
      <c r="BN1075" s="11"/>
      <c r="BO1075" s="11"/>
      <c r="BP1075" s="11"/>
      <c r="BQ1075" s="11"/>
      <c r="BR1075" s="11"/>
      <c r="BS1075" s="11"/>
      <c r="BT1075" s="11"/>
      <c r="BU1075" s="11"/>
      <c r="BV1075" s="11"/>
      <c r="BW1075" s="11"/>
      <c r="BX1075" s="11"/>
      <c r="BY1075" s="11"/>
      <c r="BZ1075" s="11"/>
      <c r="CA1075" s="11"/>
      <c r="CB1075" s="11"/>
      <c r="CC1075" s="11"/>
      <c r="CD1075" s="11"/>
      <c r="CE1075" s="11"/>
      <c r="CF1075" s="11"/>
      <c r="CG1075" s="11"/>
      <c r="CH1075" s="11"/>
      <c r="CI1075" s="11"/>
      <c r="CJ1075" s="11"/>
      <c r="CK1075" s="11"/>
      <c r="CL1075" s="11"/>
      <c r="CM1075" s="11"/>
      <c r="CN1075" s="11"/>
      <c r="CO1075" s="11"/>
      <c r="CP1075" s="11"/>
      <c r="CQ1075" s="11"/>
      <c r="CR1075" s="11"/>
      <c r="CS1075" s="11"/>
      <c r="CT1075" s="11"/>
      <c r="CU1075" s="11"/>
      <c r="CV1075" s="11"/>
      <c r="CW1075" s="11"/>
      <c r="CX1075" s="11"/>
      <c r="CY1075" s="11"/>
      <c r="CZ1075" s="11"/>
      <c r="DA1075" s="11"/>
      <c r="DB1075" s="11"/>
      <c r="DC1075" s="11"/>
      <c r="DD1075" s="11"/>
      <c r="DF1075" s="11">
        <f t="shared" si="54"/>
        <v>16</v>
      </c>
      <c r="DG1075" s="11">
        <f t="shared" si="55"/>
        <v>19</v>
      </c>
      <c r="DH1075" s="20">
        <f t="shared" ca="1" si="56"/>
        <v>0</v>
      </c>
      <c r="DI1075" s="11">
        <v>1</v>
      </c>
    </row>
    <row r="1076" spans="1:113" x14ac:dyDescent="0.25">
      <c r="A1076" s="11" t="s">
        <v>57</v>
      </c>
      <c r="B1076" s="11" t="s">
        <v>56</v>
      </c>
      <c r="C1076" s="11" t="s">
        <v>56</v>
      </c>
      <c r="D1076" s="11" t="s">
        <v>56</v>
      </c>
      <c r="E1076" s="11" t="s">
        <v>56</v>
      </c>
      <c r="F1076" s="11" t="s">
        <v>112</v>
      </c>
      <c r="G1076" s="11" t="s">
        <v>174</v>
      </c>
      <c r="H1076" s="1">
        <v>42258</v>
      </c>
      <c r="I1076" s="11">
        <v>15</v>
      </c>
      <c r="J1076" s="11">
        <v>18</v>
      </c>
      <c r="K1076" s="11"/>
      <c r="L1076" s="11"/>
      <c r="M1076" s="11"/>
      <c r="N1076" s="11"/>
      <c r="O1076" s="11"/>
      <c r="P1076" s="11"/>
      <c r="Q1076" s="11"/>
      <c r="R1076" s="11"/>
      <c r="S1076" s="11"/>
      <c r="T1076" s="11"/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11"/>
      <c r="AE1076" s="11"/>
      <c r="AF1076" s="11"/>
      <c r="AG1076" s="11"/>
      <c r="AH1076" s="11"/>
      <c r="AJ1076" s="11"/>
      <c r="AK1076" s="11"/>
      <c r="AL1076" s="11"/>
      <c r="AM1076" s="11"/>
      <c r="AN1076" s="11"/>
      <c r="AO1076" s="11"/>
      <c r="AP1076" s="11"/>
      <c r="AQ1076" s="11"/>
      <c r="AR1076" s="11"/>
      <c r="AS1076" s="11"/>
      <c r="AT1076" s="11"/>
      <c r="AU1076" s="11"/>
      <c r="AV1076" s="11"/>
      <c r="AW1076" s="11"/>
      <c r="AX1076" s="11"/>
      <c r="AY1076" s="11"/>
      <c r="AZ1076" s="11"/>
      <c r="BA1076" s="11"/>
      <c r="BB1076" s="11"/>
      <c r="BC1076" s="11"/>
      <c r="BD1076" s="11"/>
      <c r="BE1076" s="11"/>
      <c r="BF1076" s="11"/>
      <c r="BG1076" s="11"/>
      <c r="BI1076" s="11"/>
      <c r="BJ1076" s="11"/>
      <c r="BK1076" s="11"/>
      <c r="BL1076" s="11"/>
      <c r="BM1076" s="11"/>
      <c r="BN1076" s="11"/>
      <c r="BO1076" s="11"/>
      <c r="BP1076" s="11"/>
      <c r="BQ1076" s="11"/>
      <c r="BR1076" s="11"/>
      <c r="BS1076" s="11"/>
      <c r="BT1076" s="11"/>
      <c r="BU1076" s="11"/>
      <c r="BV1076" s="11"/>
      <c r="BW1076" s="11"/>
      <c r="BX1076" s="11"/>
      <c r="BY1076" s="11"/>
      <c r="BZ1076" s="11"/>
      <c r="CA1076" s="11"/>
      <c r="CB1076" s="11"/>
      <c r="CC1076" s="11"/>
      <c r="CD1076" s="11"/>
      <c r="CE1076" s="11"/>
      <c r="CF1076" s="11"/>
      <c r="CG1076" s="11"/>
      <c r="CH1076" s="11"/>
      <c r="CI1076" s="11"/>
      <c r="CJ1076" s="11"/>
      <c r="CK1076" s="11"/>
      <c r="CL1076" s="11"/>
      <c r="CM1076" s="11"/>
      <c r="CN1076" s="11"/>
      <c r="CO1076" s="11"/>
      <c r="CP1076" s="11"/>
      <c r="CQ1076" s="11"/>
      <c r="CR1076" s="11"/>
      <c r="CS1076" s="11"/>
      <c r="CT1076" s="11"/>
      <c r="CU1076" s="11"/>
      <c r="CV1076" s="11"/>
      <c r="CW1076" s="11"/>
      <c r="CX1076" s="11"/>
      <c r="CY1076" s="11"/>
      <c r="CZ1076" s="11"/>
      <c r="DA1076" s="11"/>
      <c r="DB1076" s="11"/>
      <c r="DC1076" s="11"/>
      <c r="DD1076" s="11"/>
      <c r="DF1076" s="11">
        <f t="shared" si="54"/>
        <v>15</v>
      </c>
      <c r="DG1076" s="11">
        <f t="shared" si="55"/>
        <v>18</v>
      </c>
      <c r="DH1076" s="20">
        <f t="shared" ca="1" si="56"/>
        <v>0</v>
      </c>
      <c r="DI1076" s="11">
        <v>1</v>
      </c>
    </row>
    <row r="1077" spans="1:113" x14ac:dyDescent="0.25">
      <c r="A1077" s="11" t="s">
        <v>57</v>
      </c>
      <c r="B1077" s="11" t="s">
        <v>56</v>
      </c>
      <c r="C1077" s="11" t="s">
        <v>56</v>
      </c>
      <c r="D1077" s="11" t="s">
        <v>56</v>
      </c>
      <c r="E1077" s="11" t="s">
        <v>56</v>
      </c>
      <c r="F1077" s="11" t="s">
        <v>112</v>
      </c>
      <c r="G1077" s="11" t="s">
        <v>174</v>
      </c>
      <c r="H1077" s="1">
        <v>42258</v>
      </c>
      <c r="I1077" s="11">
        <v>16</v>
      </c>
      <c r="J1077" s="11">
        <v>19</v>
      </c>
      <c r="K1077" s="11"/>
      <c r="L1077" s="11"/>
      <c r="M1077" s="11"/>
      <c r="N1077" s="11"/>
      <c r="O1077" s="11"/>
      <c r="P1077" s="11"/>
      <c r="Q1077" s="11"/>
      <c r="R1077" s="11"/>
      <c r="S1077" s="11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1"/>
      <c r="AE1077" s="11"/>
      <c r="AF1077" s="11"/>
      <c r="AG1077" s="11"/>
      <c r="AH1077" s="11"/>
      <c r="AJ1077" s="11"/>
      <c r="AK1077" s="11"/>
      <c r="AL1077" s="11"/>
      <c r="AM1077" s="11"/>
      <c r="AN1077" s="11"/>
      <c r="AO1077" s="11"/>
      <c r="AP1077" s="11"/>
      <c r="AQ1077" s="11"/>
      <c r="AR1077" s="11"/>
      <c r="AS1077" s="11"/>
      <c r="AT1077" s="11"/>
      <c r="AU1077" s="11"/>
      <c r="AV1077" s="11"/>
      <c r="AW1077" s="11"/>
      <c r="AX1077" s="11"/>
      <c r="AY1077" s="11"/>
      <c r="AZ1077" s="11"/>
      <c r="BA1077" s="11"/>
      <c r="BB1077" s="11"/>
      <c r="BC1077" s="11"/>
      <c r="BD1077" s="11"/>
      <c r="BE1077" s="11"/>
      <c r="BF1077" s="11"/>
      <c r="BG1077" s="11"/>
      <c r="BI1077" s="11"/>
      <c r="BJ1077" s="11"/>
      <c r="BK1077" s="11"/>
      <c r="BL1077" s="11"/>
      <c r="BM1077" s="11"/>
      <c r="BN1077" s="11"/>
      <c r="BO1077" s="11"/>
      <c r="BP1077" s="11"/>
      <c r="BQ1077" s="11"/>
      <c r="BR1077" s="11"/>
      <c r="BS1077" s="11"/>
      <c r="BT1077" s="11"/>
      <c r="BU1077" s="11"/>
      <c r="BV1077" s="11"/>
      <c r="BW1077" s="11"/>
      <c r="BX1077" s="11"/>
      <c r="BY1077" s="11"/>
      <c r="BZ1077" s="11"/>
      <c r="CA1077" s="11"/>
      <c r="CB1077" s="11"/>
      <c r="CC1077" s="11"/>
      <c r="CD1077" s="11"/>
      <c r="CE1077" s="11"/>
      <c r="CF1077" s="11"/>
      <c r="CG1077" s="11"/>
      <c r="CH1077" s="11"/>
      <c r="CI1077" s="11"/>
      <c r="CJ1077" s="11"/>
      <c r="CK1077" s="11"/>
      <c r="CL1077" s="11"/>
      <c r="CM1077" s="11"/>
      <c r="CN1077" s="11"/>
      <c r="CO1077" s="11"/>
      <c r="CP1077" s="11"/>
      <c r="CQ1077" s="11"/>
      <c r="CR1077" s="11"/>
      <c r="CS1077" s="11"/>
      <c r="CT1077" s="11"/>
      <c r="CU1077" s="11"/>
      <c r="CV1077" s="11"/>
      <c r="CW1077" s="11"/>
      <c r="CX1077" s="11"/>
      <c r="CY1077" s="11"/>
      <c r="CZ1077" s="11"/>
      <c r="DA1077" s="11"/>
      <c r="DB1077" s="11"/>
      <c r="DC1077" s="11"/>
      <c r="DD1077" s="11"/>
      <c r="DF1077" s="11">
        <f t="shared" si="54"/>
        <v>16</v>
      </c>
      <c r="DG1077" s="11">
        <f t="shared" si="55"/>
        <v>19</v>
      </c>
      <c r="DH1077" s="20">
        <f t="shared" ca="1" si="56"/>
        <v>0</v>
      </c>
      <c r="DI1077" s="11">
        <v>1</v>
      </c>
    </row>
    <row r="1078" spans="1:113" x14ac:dyDescent="0.25">
      <c r="A1078" s="11" t="s">
        <v>57</v>
      </c>
      <c r="B1078" s="11" t="s">
        <v>56</v>
      </c>
      <c r="C1078" s="11" t="s">
        <v>56</v>
      </c>
      <c r="D1078" s="11" t="s">
        <v>56</v>
      </c>
      <c r="E1078" s="11" t="s">
        <v>56</v>
      </c>
      <c r="F1078" s="11" t="s">
        <v>112</v>
      </c>
      <c r="G1078" s="11" t="s">
        <v>174</v>
      </c>
      <c r="H1078" s="1">
        <v>42268</v>
      </c>
      <c r="I1078" s="11">
        <v>16</v>
      </c>
      <c r="J1078" s="11">
        <v>19</v>
      </c>
      <c r="K1078" s="11"/>
      <c r="L1078" s="11"/>
      <c r="M1078" s="11"/>
      <c r="N1078" s="11"/>
      <c r="O1078" s="11"/>
      <c r="P1078" s="11"/>
      <c r="Q1078" s="11"/>
      <c r="R1078" s="11"/>
      <c r="S1078" s="11"/>
      <c r="T1078" s="11"/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1"/>
      <c r="AE1078" s="11"/>
      <c r="AF1078" s="11"/>
      <c r="AG1078" s="11"/>
      <c r="AH1078" s="11"/>
      <c r="AJ1078" s="11"/>
      <c r="AK1078" s="11"/>
      <c r="AL1078" s="11"/>
      <c r="AM1078" s="11"/>
      <c r="AN1078" s="11"/>
      <c r="AO1078" s="11"/>
      <c r="AP1078" s="11"/>
      <c r="AQ1078" s="11"/>
      <c r="AR1078" s="11"/>
      <c r="AS1078" s="11"/>
      <c r="AT1078" s="11"/>
      <c r="AU1078" s="11"/>
      <c r="AV1078" s="11"/>
      <c r="AW1078" s="11"/>
      <c r="AX1078" s="11"/>
      <c r="AY1078" s="11"/>
      <c r="AZ1078" s="11"/>
      <c r="BA1078" s="11"/>
      <c r="BB1078" s="11"/>
      <c r="BC1078" s="11"/>
      <c r="BD1078" s="11"/>
      <c r="BE1078" s="11"/>
      <c r="BF1078" s="11"/>
      <c r="BG1078" s="11"/>
      <c r="BI1078" s="11"/>
      <c r="BJ1078" s="11"/>
      <c r="BK1078" s="11"/>
      <c r="BL1078" s="11"/>
      <c r="BM1078" s="11"/>
      <c r="BN1078" s="11"/>
      <c r="BO1078" s="11"/>
      <c r="BP1078" s="11"/>
      <c r="BQ1078" s="11"/>
      <c r="BR1078" s="11"/>
      <c r="BS1078" s="11"/>
      <c r="BT1078" s="11"/>
      <c r="BU1078" s="11"/>
      <c r="BV1078" s="11"/>
      <c r="BW1078" s="11"/>
      <c r="BX1078" s="11"/>
      <c r="BY1078" s="11"/>
      <c r="BZ1078" s="11"/>
      <c r="CA1078" s="11"/>
      <c r="CB1078" s="11"/>
      <c r="CC1078" s="11"/>
      <c r="CD1078" s="11"/>
      <c r="CE1078" s="11"/>
      <c r="CF1078" s="11"/>
      <c r="CG1078" s="11"/>
      <c r="CH1078" s="11"/>
      <c r="CI1078" s="11"/>
      <c r="CJ1078" s="11"/>
      <c r="CK1078" s="11"/>
      <c r="CL1078" s="11"/>
      <c r="CM1078" s="11"/>
      <c r="CN1078" s="11"/>
      <c r="CO1078" s="11"/>
      <c r="CP1078" s="11"/>
      <c r="CQ1078" s="11"/>
      <c r="CR1078" s="11"/>
      <c r="CS1078" s="11"/>
      <c r="CT1078" s="11"/>
      <c r="CU1078" s="11"/>
      <c r="CV1078" s="11"/>
      <c r="CW1078" s="11"/>
      <c r="CX1078" s="11"/>
      <c r="CY1078" s="11"/>
      <c r="CZ1078" s="11"/>
      <c r="DA1078" s="11"/>
      <c r="DB1078" s="11"/>
      <c r="DC1078" s="11"/>
      <c r="DD1078" s="11"/>
      <c r="DF1078" s="11">
        <f t="shared" si="54"/>
        <v>16</v>
      </c>
      <c r="DG1078" s="11">
        <f t="shared" si="55"/>
        <v>19</v>
      </c>
      <c r="DH1078" s="20">
        <f t="shared" ca="1" si="56"/>
        <v>0</v>
      </c>
      <c r="DI1078" s="11">
        <v>1</v>
      </c>
    </row>
    <row r="1079" spans="1:113" x14ac:dyDescent="0.25">
      <c r="A1079" s="11" t="s">
        <v>57</v>
      </c>
      <c r="B1079" s="11" t="s">
        <v>56</v>
      </c>
      <c r="C1079" s="11" t="s">
        <v>56</v>
      </c>
      <c r="D1079" s="11" t="s">
        <v>56</v>
      </c>
      <c r="E1079" s="11" t="s">
        <v>56</v>
      </c>
      <c r="F1079" s="11" t="s">
        <v>112</v>
      </c>
      <c r="G1079" s="11" t="s">
        <v>174</v>
      </c>
      <c r="H1079" s="1">
        <v>42271</v>
      </c>
      <c r="I1079" s="11">
        <v>19</v>
      </c>
      <c r="J1079" s="11">
        <v>19</v>
      </c>
      <c r="K1079" s="11"/>
      <c r="L1079" s="11"/>
      <c r="M1079" s="11"/>
      <c r="N1079" s="11"/>
      <c r="O1079" s="11"/>
      <c r="P1079" s="11"/>
      <c r="Q1079" s="11"/>
      <c r="R1079" s="11"/>
      <c r="S1079" s="11"/>
      <c r="T1079" s="11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1"/>
      <c r="AE1079" s="11"/>
      <c r="AF1079" s="11"/>
      <c r="AG1079" s="11"/>
      <c r="AH1079" s="11"/>
      <c r="AJ1079" s="11"/>
      <c r="AK1079" s="11"/>
      <c r="AL1079" s="11"/>
      <c r="AM1079" s="11"/>
      <c r="AN1079" s="11"/>
      <c r="AO1079" s="11"/>
      <c r="AP1079" s="11"/>
      <c r="AQ1079" s="11"/>
      <c r="AR1079" s="11"/>
      <c r="AS1079" s="11"/>
      <c r="AT1079" s="11"/>
      <c r="AU1079" s="11"/>
      <c r="AV1079" s="11"/>
      <c r="AW1079" s="11"/>
      <c r="AX1079" s="11"/>
      <c r="AY1079" s="11"/>
      <c r="AZ1079" s="11"/>
      <c r="BA1079" s="11"/>
      <c r="BB1079" s="11"/>
      <c r="BC1079" s="11"/>
      <c r="BD1079" s="11"/>
      <c r="BE1079" s="11"/>
      <c r="BF1079" s="11"/>
      <c r="BG1079" s="11"/>
      <c r="BI1079" s="11"/>
      <c r="BJ1079" s="11"/>
      <c r="BK1079" s="11"/>
      <c r="BL1079" s="11"/>
      <c r="BM1079" s="11"/>
      <c r="BN1079" s="11"/>
      <c r="BO1079" s="11"/>
      <c r="BP1079" s="11"/>
      <c r="BQ1079" s="11"/>
      <c r="BR1079" s="11"/>
      <c r="BS1079" s="11"/>
      <c r="BT1079" s="11"/>
      <c r="BU1079" s="11"/>
      <c r="BV1079" s="11"/>
      <c r="BW1079" s="11"/>
      <c r="BX1079" s="11"/>
      <c r="BY1079" s="11"/>
      <c r="BZ1079" s="11"/>
      <c r="CA1079" s="11"/>
      <c r="CB1079" s="11"/>
      <c r="CC1079" s="11"/>
      <c r="CD1079" s="11"/>
      <c r="CE1079" s="11"/>
      <c r="CF1079" s="11"/>
      <c r="CG1079" s="11"/>
      <c r="CH1079" s="11"/>
      <c r="CI1079" s="11"/>
      <c r="CJ1079" s="11"/>
      <c r="CK1079" s="11"/>
      <c r="CL1079" s="11"/>
      <c r="CM1079" s="11"/>
      <c r="CN1079" s="11"/>
      <c r="CO1079" s="11"/>
      <c r="CP1079" s="11"/>
      <c r="CQ1079" s="11"/>
      <c r="CR1079" s="11"/>
      <c r="CS1079" s="11"/>
      <c r="CT1079" s="11"/>
      <c r="CU1079" s="11"/>
      <c r="CV1079" s="11"/>
      <c r="CW1079" s="11"/>
      <c r="CX1079" s="11"/>
      <c r="CY1079" s="11"/>
      <c r="CZ1079" s="11"/>
      <c r="DA1079" s="11"/>
      <c r="DB1079" s="11"/>
      <c r="DC1079" s="11"/>
      <c r="DD1079" s="11"/>
      <c r="DF1079" s="11">
        <f t="shared" si="54"/>
        <v>19</v>
      </c>
      <c r="DG1079" s="11">
        <f t="shared" si="55"/>
        <v>19</v>
      </c>
      <c r="DH1079" s="20">
        <f t="shared" ca="1" si="56"/>
        <v>0</v>
      </c>
      <c r="DI1079" s="11">
        <v>1</v>
      </c>
    </row>
    <row r="1080" spans="1:113" x14ac:dyDescent="0.25">
      <c r="A1080" s="11" t="s">
        <v>57</v>
      </c>
      <c r="B1080" s="11" t="s">
        <v>56</v>
      </c>
      <c r="C1080" s="11" t="s">
        <v>56</v>
      </c>
      <c r="D1080" s="11" t="s">
        <v>56</v>
      </c>
      <c r="E1080" s="11" t="s">
        <v>56</v>
      </c>
      <c r="F1080" s="11" t="s">
        <v>112</v>
      </c>
      <c r="G1080" s="11" t="s">
        <v>174</v>
      </c>
      <c r="H1080" s="1">
        <v>42272</v>
      </c>
      <c r="I1080" s="11">
        <v>18</v>
      </c>
      <c r="J1080" s="11">
        <v>19</v>
      </c>
      <c r="K1080" s="11"/>
      <c r="L1080" s="11"/>
      <c r="M1080" s="11"/>
      <c r="N1080" s="11"/>
      <c r="O1080" s="11"/>
      <c r="P1080" s="11"/>
      <c r="Q1080" s="11"/>
      <c r="R1080" s="11"/>
      <c r="S1080" s="11"/>
      <c r="T1080" s="11"/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1"/>
      <c r="AE1080" s="11"/>
      <c r="AF1080" s="11"/>
      <c r="AG1080" s="11"/>
      <c r="AH1080" s="11"/>
      <c r="AJ1080" s="11"/>
      <c r="AK1080" s="11"/>
      <c r="AL1080" s="11"/>
      <c r="AM1080" s="11"/>
      <c r="AN1080" s="11"/>
      <c r="AO1080" s="11"/>
      <c r="AP1080" s="11"/>
      <c r="AQ1080" s="11"/>
      <c r="AR1080" s="11"/>
      <c r="AS1080" s="11"/>
      <c r="AT1080" s="11"/>
      <c r="AU1080" s="11"/>
      <c r="AV1080" s="11"/>
      <c r="AW1080" s="11"/>
      <c r="AX1080" s="11"/>
      <c r="AY1080" s="11"/>
      <c r="AZ1080" s="11"/>
      <c r="BA1080" s="11"/>
      <c r="BB1080" s="11"/>
      <c r="BC1080" s="11"/>
      <c r="BD1080" s="11"/>
      <c r="BE1080" s="11"/>
      <c r="BF1080" s="11"/>
      <c r="BG1080" s="11"/>
      <c r="BI1080" s="11"/>
      <c r="BJ1080" s="11"/>
      <c r="BK1080" s="11"/>
      <c r="BL1080" s="11"/>
      <c r="BM1080" s="11"/>
      <c r="BN1080" s="11"/>
      <c r="BO1080" s="11"/>
      <c r="BP1080" s="11"/>
      <c r="BQ1080" s="11"/>
      <c r="BR1080" s="11"/>
      <c r="BS1080" s="11"/>
      <c r="BT1080" s="11"/>
      <c r="BU1080" s="11"/>
      <c r="BV1080" s="11"/>
      <c r="BW1080" s="11"/>
      <c r="BX1080" s="11"/>
      <c r="BY1080" s="11"/>
      <c r="BZ1080" s="11"/>
      <c r="CA1080" s="11"/>
      <c r="CB1080" s="11"/>
      <c r="CC1080" s="11"/>
      <c r="CD1080" s="11"/>
      <c r="CE1080" s="11"/>
      <c r="CF1080" s="11"/>
      <c r="CG1080" s="11"/>
      <c r="CH1080" s="11"/>
      <c r="CI1080" s="11"/>
      <c r="CJ1080" s="11"/>
      <c r="CK1080" s="11"/>
      <c r="CL1080" s="11"/>
      <c r="CM1080" s="11"/>
      <c r="CN1080" s="11"/>
      <c r="CO1080" s="11"/>
      <c r="CP1080" s="11"/>
      <c r="CQ1080" s="11"/>
      <c r="CR1080" s="11"/>
      <c r="CS1080" s="11"/>
      <c r="CT1080" s="11"/>
      <c r="CU1080" s="11"/>
      <c r="CV1080" s="11"/>
      <c r="CW1080" s="11"/>
      <c r="CX1080" s="11"/>
      <c r="CY1080" s="11"/>
      <c r="CZ1080" s="11"/>
      <c r="DA1080" s="11"/>
      <c r="DB1080" s="11"/>
      <c r="DC1080" s="11"/>
      <c r="DD1080" s="11"/>
      <c r="DF1080" s="11">
        <f t="shared" si="54"/>
        <v>18</v>
      </c>
      <c r="DG1080" s="11">
        <f t="shared" si="55"/>
        <v>19</v>
      </c>
      <c r="DH1080" s="20">
        <f t="shared" ca="1" si="56"/>
        <v>0</v>
      </c>
      <c r="DI1080" s="11">
        <v>1</v>
      </c>
    </row>
    <row r="1081" spans="1:113" x14ac:dyDescent="0.25">
      <c r="A1081" s="11" t="s">
        <v>57</v>
      </c>
      <c r="B1081" s="11" t="s">
        <v>56</v>
      </c>
      <c r="C1081" s="11" t="s">
        <v>56</v>
      </c>
      <c r="D1081" s="11" t="s">
        <v>56</v>
      </c>
      <c r="E1081" s="11" t="s">
        <v>56</v>
      </c>
      <c r="F1081" s="11" t="s">
        <v>112</v>
      </c>
      <c r="G1081" s="11" t="s">
        <v>174</v>
      </c>
      <c r="H1081" s="1">
        <v>42276</v>
      </c>
      <c r="I1081" s="11">
        <v>18</v>
      </c>
      <c r="J1081" s="11">
        <v>18</v>
      </c>
      <c r="K1081" s="11"/>
      <c r="L1081" s="11"/>
      <c r="M1081" s="11"/>
      <c r="N1081" s="11"/>
      <c r="O1081" s="11"/>
      <c r="P1081" s="11"/>
      <c r="Q1081" s="11"/>
      <c r="R1081" s="11"/>
      <c r="S1081" s="11"/>
      <c r="T1081" s="11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1"/>
      <c r="AE1081" s="11"/>
      <c r="AF1081" s="11"/>
      <c r="AG1081" s="11"/>
      <c r="AH1081" s="11"/>
      <c r="AJ1081" s="11"/>
      <c r="AK1081" s="11"/>
      <c r="AL1081" s="11"/>
      <c r="AM1081" s="11"/>
      <c r="AN1081" s="11"/>
      <c r="AO1081" s="11"/>
      <c r="AP1081" s="11"/>
      <c r="AQ1081" s="11"/>
      <c r="AR1081" s="11"/>
      <c r="AS1081" s="11"/>
      <c r="AT1081" s="11"/>
      <c r="AU1081" s="11"/>
      <c r="AV1081" s="11"/>
      <c r="AW1081" s="11"/>
      <c r="AX1081" s="11"/>
      <c r="AY1081" s="11"/>
      <c r="AZ1081" s="11"/>
      <c r="BA1081" s="11"/>
      <c r="BB1081" s="11"/>
      <c r="BC1081" s="11"/>
      <c r="BD1081" s="11"/>
      <c r="BE1081" s="11"/>
      <c r="BF1081" s="11"/>
      <c r="BG1081" s="11"/>
      <c r="BI1081" s="11"/>
      <c r="BJ1081" s="11"/>
      <c r="BK1081" s="11"/>
      <c r="BL1081" s="11"/>
      <c r="BM1081" s="11"/>
      <c r="BN1081" s="11"/>
      <c r="BO1081" s="11"/>
      <c r="BP1081" s="11"/>
      <c r="BQ1081" s="11"/>
      <c r="BR1081" s="11"/>
      <c r="BS1081" s="11"/>
      <c r="BT1081" s="11"/>
      <c r="BU1081" s="11"/>
      <c r="BV1081" s="11"/>
      <c r="BW1081" s="11"/>
      <c r="BX1081" s="11"/>
      <c r="BY1081" s="11"/>
      <c r="BZ1081" s="11"/>
      <c r="CA1081" s="11"/>
      <c r="CB1081" s="11"/>
      <c r="CC1081" s="11"/>
      <c r="CD1081" s="11"/>
      <c r="CE1081" s="11"/>
      <c r="CF1081" s="11"/>
      <c r="CG1081" s="11"/>
      <c r="CH1081" s="11"/>
      <c r="CI1081" s="11"/>
      <c r="CJ1081" s="11"/>
      <c r="CK1081" s="11"/>
      <c r="CL1081" s="11"/>
      <c r="CM1081" s="11"/>
      <c r="CN1081" s="11"/>
      <c r="CO1081" s="11"/>
      <c r="CP1081" s="11"/>
      <c r="CQ1081" s="11"/>
      <c r="CR1081" s="11"/>
      <c r="CS1081" s="11"/>
      <c r="CT1081" s="11"/>
      <c r="CU1081" s="11"/>
      <c r="CV1081" s="11"/>
      <c r="CW1081" s="11"/>
      <c r="CX1081" s="11"/>
      <c r="CY1081" s="11"/>
      <c r="CZ1081" s="11"/>
      <c r="DA1081" s="11"/>
      <c r="DB1081" s="11"/>
      <c r="DC1081" s="11"/>
      <c r="DD1081" s="11"/>
      <c r="DF1081" s="11">
        <f t="shared" si="54"/>
        <v>18</v>
      </c>
      <c r="DG1081" s="11">
        <f t="shared" si="55"/>
        <v>18</v>
      </c>
      <c r="DH1081" s="20">
        <f t="shared" ca="1" si="56"/>
        <v>0</v>
      </c>
      <c r="DI1081" s="11">
        <v>1</v>
      </c>
    </row>
    <row r="1082" spans="1:113" x14ac:dyDescent="0.25">
      <c r="A1082" s="11" t="s">
        <v>57</v>
      </c>
      <c r="B1082" s="11" t="s">
        <v>56</v>
      </c>
      <c r="C1082" s="11" t="s">
        <v>56</v>
      </c>
      <c r="D1082" s="11" t="s">
        <v>56</v>
      </c>
      <c r="E1082" s="11" t="s">
        <v>56</v>
      </c>
      <c r="F1082" s="11" t="s">
        <v>112</v>
      </c>
      <c r="G1082" s="11" t="s">
        <v>174</v>
      </c>
      <c r="H1082" s="1">
        <v>42285</v>
      </c>
      <c r="I1082" s="11">
        <v>19</v>
      </c>
      <c r="J1082" s="11">
        <v>19</v>
      </c>
      <c r="K1082" s="11"/>
      <c r="L1082" s="11"/>
      <c r="M1082" s="11"/>
      <c r="N1082" s="11"/>
      <c r="O1082" s="11"/>
      <c r="P1082" s="11"/>
      <c r="Q1082" s="11"/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1"/>
      <c r="AF1082" s="11"/>
      <c r="AG1082" s="11"/>
      <c r="AH1082" s="11"/>
      <c r="AJ1082" s="11"/>
      <c r="AK1082" s="11"/>
      <c r="AL1082" s="11"/>
      <c r="AM1082" s="11"/>
      <c r="AN1082" s="11"/>
      <c r="AO1082" s="11"/>
      <c r="AP1082" s="11"/>
      <c r="AQ1082" s="11"/>
      <c r="AR1082" s="11"/>
      <c r="AS1082" s="11"/>
      <c r="AT1082" s="11"/>
      <c r="AU1082" s="11"/>
      <c r="AV1082" s="11"/>
      <c r="AW1082" s="11"/>
      <c r="AX1082" s="11"/>
      <c r="AY1082" s="11"/>
      <c r="AZ1082" s="11"/>
      <c r="BA1082" s="11"/>
      <c r="BB1082" s="11"/>
      <c r="BC1082" s="11"/>
      <c r="BD1082" s="11"/>
      <c r="BE1082" s="11"/>
      <c r="BF1082" s="11"/>
      <c r="BG1082" s="11"/>
      <c r="BI1082" s="11"/>
      <c r="BJ1082" s="11"/>
      <c r="BK1082" s="11"/>
      <c r="BL1082" s="11"/>
      <c r="BM1082" s="11"/>
      <c r="BN1082" s="11"/>
      <c r="BO1082" s="11"/>
      <c r="BP1082" s="11"/>
      <c r="BQ1082" s="11"/>
      <c r="BR1082" s="11"/>
      <c r="BS1082" s="11"/>
      <c r="BT1082" s="11"/>
      <c r="BU1082" s="11"/>
      <c r="BV1082" s="11"/>
      <c r="BW1082" s="11"/>
      <c r="BX1082" s="11"/>
      <c r="BY1082" s="11"/>
      <c r="BZ1082" s="11"/>
      <c r="CA1082" s="11"/>
      <c r="CB1082" s="11"/>
      <c r="CC1082" s="11"/>
      <c r="CD1082" s="11"/>
      <c r="CE1082" s="11"/>
      <c r="CF1082" s="11"/>
      <c r="CG1082" s="11"/>
      <c r="CH1082" s="11"/>
      <c r="CI1082" s="11"/>
      <c r="CJ1082" s="11"/>
      <c r="CK1082" s="11"/>
      <c r="CL1082" s="11"/>
      <c r="CM1082" s="11"/>
      <c r="CN1082" s="11"/>
      <c r="CO1082" s="11"/>
      <c r="CP1082" s="11"/>
      <c r="CQ1082" s="11"/>
      <c r="CR1082" s="11"/>
      <c r="CS1082" s="11"/>
      <c r="CT1082" s="11"/>
      <c r="CU1082" s="11"/>
      <c r="CV1082" s="11"/>
      <c r="CW1082" s="11"/>
      <c r="CX1082" s="11"/>
      <c r="CY1082" s="11"/>
      <c r="CZ1082" s="11"/>
      <c r="DA1082" s="11"/>
      <c r="DB1082" s="11"/>
      <c r="DC1082" s="11"/>
      <c r="DD1082" s="11"/>
      <c r="DF1082" s="11">
        <f t="shared" si="54"/>
        <v>19</v>
      </c>
      <c r="DG1082" s="11">
        <f t="shared" si="55"/>
        <v>19</v>
      </c>
      <c r="DH1082" s="20">
        <f t="shared" ca="1" si="56"/>
        <v>0</v>
      </c>
      <c r="DI1082" s="11">
        <v>1</v>
      </c>
    </row>
    <row r="1083" spans="1:113" x14ac:dyDescent="0.25">
      <c r="A1083" s="11" t="s">
        <v>57</v>
      </c>
      <c r="B1083" s="11" t="s">
        <v>56</v>
      </c>
      <c r="C1083" s="11" t="s">
        <v>56</v>
      </c>
      <c r="D1083" s="11" t="s">
        <v>56</v>
      </c>
      <c r="E1083" s="11" t="s">
        <v>56</v>
      </c>
      <c r="F1083" s="11" t="s">
        <v>112</v>
      </c>
      <c r="G1083" s="11" t="s">
        <v>174</v>
      </c>
      <c r="H1083" s="1">
        <v>42286</v>
      </c>
      <c r="I1083" s="11">
        <v>17</v>
      </c>
      <c r="J1083" s="11">
        <v>19</v>
      </c>
      <c r="K1083" s="11"/>
      <c r="L1083" s="11"/>
      <c r="M1083" s="11"/>
      <c r="N1083" s="11"/>
      <c r="O1083" s="11"/>
      <c r="P1083" s="11"/>
      <c r="Q1083" s="11"/>
      <c r="R1083" s="11"/>
      <c r="S1083" s="11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1"/>
      <c r="AE1083" s="11"/>
      <c r="AF1083" s="11"/>
      <c r="AG1083" s="11"/>
      <c r="AH1083" s="11"/>
      <c r="AJ1083" s="11"/>
      <c r="AK1083" s="11"/>
      <c r="AL1083" s="11"/>
      <c r="AM1083" s="11"/>
      <c r="AN1083" s="11"/>
      <c r="AO1083" s="11"/>
      <c r="AP1083" s="11"/>
      <c r="AQ1083" s="11"/>
      <c r="AR1083" s="11"/>
      <c r="AS1083" s="11"/>
      <c r="AT1083" s="11"/>
      <c r="AU1083" s="11"/>
      <c r="AV1083" s="11"/>
      <c r="AW1083" s="11"/>
      <c r="AX1083" s="11"/>
      <c r="AY1083" s="11"/>
      <c r="AZ1083" s="11"/>
      <c r="BA1083" s="11"/>
      <c r="BB1083" s="11"/>
      <c r="BC1083" s="11"/>
      <c r="BD1083" s="11"/>
      <c r="BE1083" s="11"/>
      <c r="BF1083" s="11"/>
      <c r="BG1083" s="11"/>
      <c r="BI1083" s="11"/>
      <c r="BJ1083" s="11"/>
      <c r="BK1083" s="11"/>
      <c r="BL1083" s="11"/>
      <c r="BM1083" s="11"/>
      <c r="BN1083" s="11"/>
      <c r="BO1083" s="11"/>
      <c r="BP1083" s="11"/>
      <c r="BQ1083" s="11"/>
      <c r="BR1083" s="11"/>
      <c r="BS1083" s="11"/>
      <c r="BT1083" s="11"/>
      <c r="BU1083" s="11"/>
      <c r="BV1083" s="11"/>
      <c r="BW1083" s="11"/>
      <c r="BX1083" s="11"/>
      <c r="BY1083" s="11"/>
      <c r="BZ1083" s="11"/>
      <c r="CA1083" s="11"/>
      <c r="CB1083" s="11"/>
      <c r="CC1083" s="11"/>
      <c r="CD1083" s="11"/>
      <c r="CE1083" s="11"/>
      <c r="CF1083" s="11"/>
      <c r="CG1083" s="11"/>
      <c r="CH1083" s="11"/>
      <c r="CI1083" s="11"/>
      <c r="CJ1083" s="11"/>
      <c r="CK1083" s="11"/>
      <c r="CL1083" s="11"/>
      <c r="CM1083" s="11"/>
      <c r="CN1083" s="11"/>
      <c r="CO1083" s="11"/>
      <c r="CP1083" s="11"/>
      <c r="CQ1083" s="11"/>
      <c r="CR1083" s="11"/>
      <c r="CS1083" s="11"/>
      <c r="CT1083" s="11"/>
      <c r="CU1083" s="11"/>
      <c r="CV1083" s="11"/>
      <c r="CW1083" s="11"/>
      <c r="CX1083" s="11"/>
      <c r="CY1083" s="11"/>
      <c r="CZ1083" s="11"/>
      <c r="DA1083" s="11"/>
      <c r="DB1083" s="11"/>
      <c r="DC1083" s="11"/>
      <c r="DD1083" s="11"/>
      <c r="DF1083" s="11">
        <f t="shared" si="54"/>
        <v>17</v>
      </c>
      <c r="DG1083" s="11">
        <f t="shared" si="55"/>
        <v>19</v>
      </c>
      <c r="DH1083" s="20">
        <f t="shared" ca="1" si="56"/>
        <v>0</v>
      </c>
      <c r="DI1083" s="11">
        <v>1</v>
      </c>
    </row>
    <row r="1084" spans="1:113" x14ac:dyDescent="0.25">
      <c r="A1084" s="11" t="s">
        <v>57</v>
      </c>
      <c r="B1084" s="11" t="s">
        <v>56</v>
      </c>
      <c r="C1084" s="11" t="s">
        <v>56</v>
      </c>
      <c r="D1084" s="11" t="s">
        <v>56</v>
      </c>
      <c r="E1084" s="11" t="s">
        <v>56</v>
      </c>
      <c r="F1084" s="11" t="s">
        <v>112</v>
      </c>
      <c r="G1084" s="11" t="s">
        <v>174</v>
      </c>
      <c r="H1084" s="1">
        <v>42286</v>
      </c>
      <c r="I1084" s="11">
        <v>18</v>
      </c>
      <c r="J1084" s="11">
        <v>19</v>
      </c>
      <c r="K1084" s="11"/>
      <c r="L1084" s="11"/>
      <c r="M1084" s="11"/>
      <c r="N1084" s="11"/>
      <c r="O1084" s="11"/>
      <c r="P1084" s="11"/>
      <c r="Q1084" s="11"/>
      <c r="R1084" s="11"/>
      <c r="S1084" s="11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1"/>
      <c r="AE1084" s="11"/>
      <c r="AF1084" s="11"/>
      <c r="AG1084" s="11"/>
      <c r="AH1084" s="11"/>
      <c r="AJ1084" s="11"/>
      <c r="AK1084" s="11"/>
      <c r="AL1084" s="11"/>
      <c r="AM1084" s="11"/>
      <c r="AN1084" s="11"/>
      <c r="AO1084" s="11"/>
      <c r="AP1084" s="11"/>
      <c r="AQ1084" s="11"/>
      <c r="AR1084" s="11"/>
      <c r="AS1084" s="11"/>
      <c r="AT1084" s="11"/>
      <c r="AU1084" s="11"/>
      <c r="AV1084" s="11"/>
      <c r="AW1084" s="11"/>
      <c r="AX1084" s="11"/>
      <c r="AY1084" s="11"/>
      <c r="AZ1084" s="11"/>
      <c r="BA1084" s="11"/>
      <c r="BB1084" s="11"/>
      <c r="BC1084" s="11"/>
      <c r="BD1084" s="11"/>
      <c r="BE1084" s="11"/>
      <c r="BF1084" s="11"/>
      <c r="BG1084" s="11"/>
      <c r="BI1084" s="11"/>
      <c r="BJ1084" s="11"/>
      <c r="BK1084" s="11"/>
      <c r="BL1084" s="11"/>
      <c r="BM1084" s="11"/>
      <c r="BN1084" s="11"/>
      <c r="BO1084" s="11"/>
      <c r="BP1084" s="11"/>
      <c r="BQ1084" s="11"/>
      <c r="BR1084" s="11"/>
      <c r="BS1084" s="11"/>
      <c r="BT1084" s="11"/>
      <c r="BU1084" s="11"/>
      <c r="BV1084" s="11"/>
      <c r="BW1084" s="11"/>
      <c r="BX1084" s="11"/>
      <c r="BY1084" s="11"/>
      <c r="BZ1084" s="11"/>
      <c r="CA1084" s="11"/>
      <c r="CB1084" s="11"/>
      <c r="CC1084" s="11"/>
      <c r="CD1084" s="11"/>
      <c r="CE1084" s="11"/>
      <c r="CF1084" s="11"/>
      <c r="CG1084" s="11"/>
      <c r="CH1084" s="11"/>
      <c r="CI1084" s="11"/>
      <c r="CJ1084" s="11"/>
      <c r="CK1084" s="11"/>
      <c r="CL1084" s="11"/>
      <c r="CM1084" s="11"/>
      <c r="CN1084" s="11"/>
      <c r="CO1084" s="11"/>
      <c r="CP1084" s="11"/>
      <c r="CQ1084" s="11"/>
      <c r="CR1084" s="11"/>
      <c r="CS1084" s="11"/>
      <c r="CT1084" s="11"/>
      <c r="CU1084" s="11"/>
      <c r="CV1084" s="11"/>
      <c r="CW1084" s="11"/>
      <c r="CX1084" s="11"/>
      <c r="CY1084" s="11"/>
      <c r="CZ1084" s="11"/>
      <c r="DA1084" s="11"/>
      <c r="DB1084" s="11"/>
      <c r="DC1084" s="11"/>
      <c r="DD1084" s="11"/>
      <c r="DF1084" s="11">
        <f t="shared" si="54"/>
        <v>18</v>
      </c>
      <c r="DG1084" s="11">
        <f t="shared" si="55"/>
        <v>19</v>
      </c>
      <c r="DH1084" s="20">
        <f t="shared" ca="1" si="56"/>
        <v>0</v>
      </c>
      <c r="DI1084" s="11">
        <v>1</v>
      </c>
    </row>
    <row r="1085" spans="1:113" x14ac:dyDescent="0.25">
      <c r="A1085" s="11" t="s">
        <v>57</v>
      </c>
      <c r="B1085" s="11" t="s">
        <v>56</v>
      </c>
      <c r="C1085" s="11" t="s">
        <v>56</v>
      </c>
      <c r="D1085" s="11" t="s">
        <v>56</v>
      </c>
      <c r="E1085" s="11" t="s">
        <v>56</v>
      </c>
      <c r="F1085" s="11" t="s">
        <v>112</v>
      </c>
      <c r="G1085" s="11" t="s">
        <v>174</v>
      </c>
      <c r="H1085" s="1">
        <v>42289</v>
      </c>
      <c r="I1085" s="11">
        <v>19</v>
      </c>
      <c r="J1085" s="11">
        <v>19</v>
      </c>
      <c r="K1085" s="11"/>
      <c r="L1085" s="11"/>
      <c r="M1085" s="11"/>
      <c r="N1085" s="11"/>
      <c r="O1085" s="11"/>
      <c r="P1085" s="11"/>
      <c r="Q1085" s="11"/>
      <c r="R1085" s="11"/>
      <c r="S1085" s="11"/>
      <c r="T1085" s="11"/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11"/>
      <c r="AE1085" s="11"/>
      <c r="AF1085" s="11"/>
      <c r="AG1085" s="11"/>
      <c r="AH1085" s="11"/>
      <c r="AJ1085" s="11"/>
      <c r="AK1085" s="11"/>
      <c r="AL1085" s="11"/>
      <c r="AM1085" s="11"/>
      <c r="AN1085" s="11"/>
      <c r="AO1085" s="11"/>
      <c r="AP1085" s="11"/>
      <c r="AQ1085" s="11"/>
      <c r="AR1085" s="11"/>
      <c r="AS1085" s="11"/>
      <c r="AT1085" s="11"/>
      <c r="AU1085" s="11"/>
      <c r="AV1085" s="11"/>
      <c r="AW1085" s="11"/>
      <c r="AX1085" s="11"/>
      <c r="AY1085" s="11"/>
      <c r="AZ1085" s="11"/>
      <c r="BA1085" s="11"/>
      <c r="BB1085" s="11"/>
      <c r="BC1085" s="11"/>
      <c r="BD1085" s="11"/>
      <c r="BE1085" s="11"/>
      <c r="BF1085" s="11"/>
      <c r="BG1085" s="11"/>
      <c r="BI1085" s="11"/>
      <c r="BJ1085" s="11"/>
      <c r="BK1085" s="11"/>
      <c r="BL1085" s="11"/>
      <c r="BM1085" s="11"/>
      <c r="BN1085" s="11"/>
      <c r="BO1085" s="11"/>
      <c r="BP1085" s="11"/>
      <c r="BQ1085" s="11"/>
      <c r="BR1085" s="11"/>
      <c r="BS1085" s="11"/>
      <c r="BT1085" s="11"/>
      <c r="BU1085" s="11"/>
      <c r="BV1085" s="11"/>
      <c r="BW1085" s="11"/>
      <c r="BX1085" s="11"/>
      <c r="BY1085" s="11"/>
      <c r="BZ1085" s="11"/>
      <c r="CA1085" s="11"/>
      <c r="CB1085" s="11"/>
      <c r="CC1085" s="11"/>
      <c r="CD1085" s="11"/>
      <c r="CE1085" s="11"/>
      <c r="CF1085" s="11"/>
      <c r="CG1085" s="11"/>
      <c r="CH1085" s="11"/>
      <c r="CI1085" s="11"/>
      <c r="CJ1085" s="11"/>
      <c r="CK1085" s="11"/>
      <c r="CL1085" s="11"/>
      <c r="CM1085" s="11"/>
      <c r="CN1085" s="11"/>
      <c r="CO1085" s="11"/>
      <c r="CP1085" s="11"/>
      <c r="CQ1085" s="11"/>
      <c r="CR1085" s="11"/>
      <c r="CS1085" s="11"/>
      <c r="CT1085" s="11"/>
      <c r="CU1085" s="11"/>
      <c r="CV1085" s="11"/>
      <c r="CW1085" s="11"/>
      <c r="CX1085" s="11"/>
      <c r="CY1085" s="11"/>
      <c r="CZ1085" s="11"/>
      <c r="DA1085" s="11"/>
      <c r="DB1085" s="11"/>
      <c r="DC1085" s="11"/>
      <c r="DD1085" s="11"/>
      <c r="DF1085" s="11">
        <f t="shared" si="54"/>
        <v>19</v>
      </c>
      <c r="DG1085" s="11">
        <f t="shared" si="55"/>
        <v>19</v>
      </c>
      <c r="DH1085" s="20">
        <f t="shared" ca="1" si="56"/>
        <v>0</v>
      </c>
      <c r="DI1085" s="11">
        <v>1</v>
      </c>
    </row>
    <row r="1086" spans="1:113" x14ac:dyDescent="0.25">
      <c r="A1086" s="11" t="s">
        <v>57</v>
      </c>
      <c r="B1086" s="11" t="s">
        <v>56</v>
      </c>
      <c r="C1086" s="11" t="s">
        <v>56</v>
      </c>
      <c r="D1086" s="11" t="s">
        <v>56</v>
      </c>
      <c r="E1086" s="11" t="s">
        <v>56</v>
      </c>
      <c r="F1086" s="11" t="s">
        <v>112</v>
      </c>
      <c r="G1086" s="11" t="s">
        <v>174</v>
      </c>
      <c r="H1086" s="1">
        <v>42290</v>
      </c>
      <c r="I1086" s="11">
        <v>16</v>
      </c>
      <c r="J1086" s="11">
        <v>19</v>
      </c>
      <c r="K1086" s="11"/>
      <c r="L1086" s="11"/>
      <c r="M1086" s="11"/>
      <c r="N1086" s="11"/>
      <c r="O1086" s="11"/>
      <c r="P1086" s="11"/>
      <c r="Q1086" s="11"/>
      <c r="R1086" s="11"/>
      <c r="S1086" s="11"/>
      <c r="T1086" s="11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1"/>
      <c r="AE1086" s="11"/>
      <c r="AF1086" s="11"/>
      <c r="AG1086" s="11"/>
      <c r="AH1086" s="11"/>
      <c r="AJ1086" s="11"/>
      <c r="AK1086" s="11"/>
      <c r="AL1086" s="11"/>
      <c r="AM1086" s="11"/>
      <c r="AN1086" s="11"/>
      <c r="AO1086" s="11"/>
      <c r="AP1086" s="11"/>
      <c r="AQ1086" s="11"/>
      <c r="AR1086" s="11"/>
      <c r="AS1086" s="11"/>
      <c r="AT1086" s="11"/>
      <c r="AU1086" s="11"/>
      <c r="AV1086" s="11"/>
      <c r="AW1086" s="11"/>
      <c r="AX1086" s="11"/>
      <c r="AY1086" s="11"/>
      <c r="AZ1086" s="11"/>
      <c r="BA1086" s="11"/>
      <c r="BB1086" s="11"/>
      <c r="BC1086" s="11"/>
      <c r="BD1086" s="11"/>
      <c r="BE1086" s="11"/>
      <c r="BF1086" s="11"/>
      <c r="BG1086" s="11"/>
      <c r="BI1086" s="11"/>
      <c r="BJ1086" s="11"/>
      <c r="BK1086" s="11"/>
      <c r="BL1086" s="11"/>
      <c r="BM1086" s="11"/>
      <c r="BN1086" s="11"/>
      <c r="BO1086" s="11"/>
      <c r="BP1086" s="11"/>
      <c r="BQ1086" s="11"/>
      <c r="BR1086" s="11"/>
      <c r="BS1086" s="11"/>
      <c r="BT1086" s="11"/>
      <c r="BU1086" s="11"/>
      <c r="BV1086" s="11"/>
      <c r="BW1086" s="11"/>
      <c r="BX1086" s="11"/>
      <c r="BY1086" s="11"/>
      <c r="BZ1086" s="11"/>
      <c r="CA1086" s="11"/>
      <c r="CB1086" s="11"/>
      <c r="CC1086" s="11"/>
      <c r="CD1086" s="11"/>
      <c r="CE1086" s="11"/>
      <c r="CF1086" s="11"/>
      <c r="CG1086" s="11"/>
      <c r="CH1086" s="11"/>
      <c r="CI1086" s="11"/>
      <c r="CJ1086" s="11"/>
      <c r="CK1086" s="11"/>
      <c r="CL1086" s="11"/>
      <c r="CM1086" s="11"/>
      <c r="CN1086" s="11"/>
      <c r="CO1086" s="11"/>
      <c r="CP1086" s="11"/>
      <c r="CQ1086" s="11"/>
      <c r="CR1086" s="11"/>
      <c r="CS1086" s="11"/>
      <c r="CT1086" s="11"/>
      <c r="CU1086" s="11"/>
      <c r="CV1086" s="11"/>
      <c r="CW1086" s="11"/>
      <c r="CX1086" s="11"/>
      <c r="CY1086" s="11"/>
      <c r="CZ1086" s="11"/>
      <c r="DA1086" s="11"/>
      <c r="DB1086" s="11"/>
      <c r="DC1086" s="11"/>
      <c r="DD1086" s="11"/>
      <c r="DF1086" s="11">
        <f t="shared" si="54"/>
        <v>16</v>
      </c>
      <c r="DG1086" s="11">
        <f t="shared" si="55"/>
        <v>19</v>
      </c>
      <c r="DH1086" s="20">
        <f t="shared" ca="1" si="56"/>
        <v>0</v>
      </c>
      <c r="DI1086" s="11">
        <v>1</v>
      </c>
    </row>
    <row r="1087" spans="1:113" x14ac:dyDescent="0.25">
      <c r="A1087" s="11" t="s">
        <v>57</v>
      </c>
      <c r="B1087" s="11" t="s">
        <v>56</v>
      </c>
      <c r="C1087" s="11" t="s">
        <v>56</v>
      </c>
      <c r="D1087" s="11" t="s">
        <v>56</v>
      </c>
      <c r="E1087" s="11" t="s">
        <v>56</v>
      </c>
      <c r="F1087" s="11" t="s">
        <v>112</v>
      </c>
      <c r="G1087" s="11" t="s">
        <v>174</v>
      </c>
      <c r="H1087" s="1">
        <v>42290</v>
      </c>
      <c r="I1087" s="11">
        <v>17</v>
      </c>
      <c r="J1087" s="11">
        <v>19</v>
      </c>
      <c r="K1087" s="11"/>
      <c r="L1087" s="11"/>
      <c r="M1087" s="11"/>
      <c r="N1087" s="11"/>
      <c r="O1087" s="11"/>
      <c r="P1087" s="11"/>
      <c r="Q1087" s="11"/>
      <c r="R1087" s="11"/>
      <c r="S1087" s="11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1"/>
      <c r="AF1087" s="11"/>
      <c r="AG1087" s="11"/>
      <c r="AH1087" s="11"/>
      <c r="AJ1087" s="11"/>
      <c r="AK1087" s="11"/>
      <c r="AL1087" s="11"/>
      <c r="AM1087" s="11"/>
      <c r="AN1087" s="11"/>
      <c r="AO1087" s="11"/>
      <c r="AP1087" s="11"/>
      <c r="AQ1087" s="11"/>
      <c r="AR1087" s="11"/>
      <c r="AS1087" s="11"/>
      <c r="AT1087" s="11"/>
      <c r="AU1087" s="11"/>
      <c r="AV1087" s="11"/>
      <c r="AW1087" s="11"/>
      <c r="AX1087" s="11"/>
      <c r="AY1087" s="11"/>
      <c r="AZ1087" s="11"/>
      <c r="BA1087" s="11"/>
      <c r="BB1087" s="11"/>
      <c r="BC1087" s="11"/>
      <c r="BD1087" s="11"/>
      <c r="BE1087" s="11"/>
      <c r="BF1087" s="11"/>
      <c r="BG1087" s="11"/>
      <c r="BI1087" s="11"/>
      <c r="BJ1087" s="11"/>
      <c r="BK1087" s="11"/>
      <c r="BL1087" s="11"/>
      <c r="BM1087" s="11"/>
      <c r="BN1087" s="11"/>
      <c r="BO1087" s="11"/>
      <c r="BP1087" s="11"/>
      <c r="BQ1087" s="11"/>
      <c r="BR1087" s="11"/>
      <c r="BS1087" s="11"/>
      <c r="BT1087" s="11"/>
      <c r="BU1087" s="11"/>
      <c r="BV1087" s="11"/>
      <c r="BW1087" s="11"/>
      <c r="BX1087" s="11"/>
      <c r="BY1087" s="11"/>
      <c r="BZ1087" s="11"/>
      <c r="CA1087" s="11"/>
      <c r="CB1087" s="11"/>
      <c r="CC1087" s="11"/>
      <c r="CD1087" s="11"/>
      <c r="CE1087" s="11"/>
      <c r="CF1087" s="11"/>
      <c r="CG1087" s="11"/>
      <c r="CH1087" s="11"/>
      <c r="CI1087" s="11"/>
      <c r="CJ1087" s="11"/>
      <c r="CK1087" s="11"/>
      <c r="CL1087" s="11"/>
      <c r="CM1087" s="11"/>
      <c r="CN1087" s="11"/>
      <c r="CO1087" s="11"/>
      <c r="CP1087" s="11"/>
      <c r="CQ1087" s="11"/>
      <c r="CR1087" s="11"/>
      <c r="CS1087" s="11"/>
      <c r="CT1087" s="11"/>
      <c r="CU1087" s="11"/>
      <c r="CV1087" s="11"/>
      <c r="CW1087" s="11"/>
      <c r="CX1087" s="11"/>
      <c r="CY1087" s="11"/>
      <c r="CZ1087" s="11"/>
      <c r="DA1087" s="11"/>
      <c r="DB1087" s="11"/>
      <c r="DC1087" s="11"/>
      <c r="DD1087" s="11"/>
      <c r="DF1087" s="11">
        <f t="shared" si="54"/>
        <v>17</v>
      </c>
      <c r="DG1087" s="11">
        <f t="shared" si="55"/>
        <v>19</v>
      </c>
      <c r="DH1087" s="20">
        <f t="shared" ca="1" si="56"/>
        <v>0</v>
      </c>
      <c r="DI1087" s="11">
        <v>1</v>
      </c>
    </row>
    <row r="1088" spans="1:113" x14ac:dyDescent="0.25">
      <c r="A1088" s="11" t="s">
        <v>57</v>
      </c>
      <c r="B1088" s="11" t="s">
        <v>56</v>
      </c>
      <c r="C1088" s="11" t="s">
        <v>56</v>
      </c>
      <c r="D1088" s="11" t="s">
        <v>56</v>
      </c>
      <c r="E1088" s="11" t="s">
        <v>56</v>
      </c>
      <c r="F1088" s="11" t="s">
        <v>112</v>
      </c>
      <c r="G1088" s="11" t="s">
        <v>174</v>
      </c>
      <c r="H1088" s="1">
        <v>42291</v>
      </c>
      <c r="I1088" s="11">
        <v>18</v>
      </c>
      <c r="J1088" s="11">
        <v>19</v>
      </c>
      <c r="K1088" s="11"/>
      <c r="L1088" s="11"/>
      <c r="M1088" s="11"/>
      <c r="N1088" s="11"/>
      <c r="O1088" s="11"/>
      <c r="P1088" s="11"/>
      <c r="Q1088" s="11"/>
      <c r="R1088" s="11"/>
      <c r="S1088" s="11"/>
      <c r="T1088" s="11"/>
      <c r="U1088" s="11"/>
      <c r="V1088" s="11"/>
      <c r="W1088" s="11"/>
      <c r="X1088" s="11"/>
      <c r="Y1088" s="11"/>
      <c r="Z1088" s="11"/>
      <c r="AA1088" s="11"/>
      <c r="AB1088" s="11"/>
      <c r="AC1088" s="11"/>
      <c r="AD1088" s="11"/>
      <c r="AE1088" s="11"/>
      <c r="AF1088" s="11"/>
      <c r="AG1088" s="11"/>
      <c r="AH1088" s="11"/>
      <c r="AJ1088" s="11"/>
      <c r="AK1088" s="11"/>
      <c r="AL1088" s="11"/>
      <c r="AM1088" s="11"/>
      <c r="AN1088" s="11"/>
      <c r="AO1088" s="11"/>
      <c r="AP1088" s="11"/>
      <c r="AQ1088" s="11"/>
      <c r="AR1088" s="11"/>
      <c r="AS1088" s="11"/>
      <c r="AT1088" s="11"/>
      <c r="AU1088" s="11"/>
      <c r="AV1088" s="11"/>
      <c r="AW1088" s="11"/>
      <c r="AX1088" s="11"/>
      <c r="AY1088" s="11"/>
      <c r="AZ1088" s="11"/>
      <c r="BA1088" s="11"/>
      <c r="BB1088" s="11"/>
      <c r="BC1088" s="11"/>
      <c r="BD1088" s="11"/>
      <c r="BE1088" s="11"/>
      <c r="BF1088" s="11"/>
      <c r="BG1088" s="11"/>
      <c r="BI1088" s="11"/>
      <c r="BJ1088" s="11"/>
      <c r="BK1088" s="11"/>
      <c r="BL1088" s="11"/>
      <c r="BM1088" s="11"/>
      <c r="BN1088" s="11"/>
      <c r="BO1088" s="11"/>
      <c r="BP1088" s="11"/>
      <c r="BQ1088" s="11"/>
      <c r="BR1088" s="11"/>
      <c r="BS1088" s="11"/>
      <c r="BT1088" s="11"/>
      <c r="BU1088" s="11"/>
      <c r="BV1088" s="11"/>
      <c r="BW1088" s="11"/>
      <c r="BX1088" s="11"/>
      <c r="BY1088" s="11"/>
      <c r="BZ1088" s="11"/>
      <c r="CA1088" s="11"/>
      <c r="CB1088" s="11"/>
      <c r="CC1088" s="11"/>
      <c r="CD1088" s="11"/>
      <c r="CE1088" s="11"/>
      <c r="CF1088" s="11"/>
      <c r="CG1088" s="11"/>
      <c r="CH1088" s="11"/>
      <c r="CI1088" s="11"/>
      <c r="CJ1088" s="11"/>
      <c r="CK1088" s="11"/>
      <c r="CL1088" s="11"/>
      <c r="CM1088" s="11"/>
      <c r="CN1088" s="11"/>
      <c r="CO1088" s="11"/>
      <c r="CP1088" s="11"/>
      <c r="CQ1088" s="11"/>
      <c r="CR1088" s="11"/>
      <c r="CS1088" s="11"/>
      <c r="CT1088" s="11"/>
      <c r="CU1088" s="11"/>
      <c r="CV1088" s="11"/>
      <c r="CW1088" s="11"/>
      <c r="CX1088" s="11"/>
      <c r="CY1088" s="11"/>
      <c r="CZ1088" s="11"/>
      <c r="DA1088" s="11"/>
      <c r="DB1088" s="11"/>
      <c r="DC1088" s="11"/>
      <c r="DD1088" s="11"/>
      <c r="DF1088" s="11">
        <f t="shared" si="54"/>
        <v>18</v>
      </c>
      <c r="DG1088" s="11">
        <f t="shared" si="55"/>
        <v>19</v>
      </c>
      <c r="DH1088" s="20">
        <f t="shared" ca="1" si="56"/>
        <v>0</v>
      </c>
      <c r="DI1088" s="11">
        <v>1</v>
      </c>
    </row>
    <row r="1089" spans="1:113" x14ac:dyDescent="0.25">
      <c r="A1089" s="11" t="s">
        <v>57</v>
      </c>
      <c r="B1089" s="11" t="s">
        <v>56</v>
      </c>
      <c r="C1089" s="11" t="s">
        <v>56</v>
      </c>
      <c r="D1089" s="11" t="s">
        <v>56</v>
      </c>
      <c r="E1089" s="11" t="s">
        <v>56</v>
      </c>
      <c r="F1089" s="11" t="s">
        <v>112</v>
      </c>
      <c r="G1089" s="11" t="s">
        <v>174</v>
      </c>
      <c r="H1089" s="1">
        <v>42292</v>
      </c>
      <c r="I1089" s="11">
        <v>18</v>
      </c>
      <c r="J1089" s="11">
        <v>19</v>
      </c>
      <c r="K1089" s="11"/>
      <c r="L1089" s="11"/>
      <c r="M1089" s="11"/>
      <c r="N1089" s="11"/>
      <c r="O1089" s="11"/>
      <c r="P1089" s="11"/>
      <c r="Q1089" s="11"/>
      <c r="R1089" s="11"/>
      <c r="S1089" s="11"/>
      <c r="T1089" s="11"/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1"/>
      <c r="AE1089" s="11"/>
      <c r="AF1089" s="11"/>
      <c r="AG1089" s="11"/>
      <c r="AH1089" s="11"/>
      <c r="AJ1089" s="11"/>
      <c r="AK1089" s="11"/>
      <c r="AL1089" s="11"/>
      <c r="AM1089" s="11"/>
      <c r="AN1089" s="11"/>
      <c r="AO1089" s="11"/>
      <c r="AP1089" s="11"/>
      <c r="AQ1089" s="11"/>
      <c r="AR1089" s="11"/>
      <c r="AS1089" s="11"/>
      <c r="AT1089" s="11"/>
      <c r="AU1089" s="11"/>
      <c r="AV1089" s="11"/>
      <c r="AW1089" s="11"/>
      <c r="AX1089" s="11"/>
      <c r="AY1089" s="11"/>
      <c r="AZ1089" s="11"/>
      <c r="BA1089" s="11"/>
      <c r="BB1089" s="11"/>
      <c r="BC1089" s="11"/>
      <c r="BD1089" s="11"/>
      <c r="BE1089" s="11"/>
      <c r="BF1089" s="11"/>
      <c r="BG1089" s="11"/>
      <c r="BI1089" s="11"/>
      <c r="BJ1089" s="11"/>
      <c r="BK1089" s="11"/>
      <c r="BL1089" s="11"/>
      <c r="BM1089" s="11"/>
      <c r="BN1089" s="11"/>
      <c r="BO1089" s="11"/>
      <c r="BP1089" s="11"/>
      <c r="BQ1089" s="11"/>
      <c r="BR1089" s="11"/>
      <c r="BS1089" s="11"/>
      <c r="BT1089" s="11"/>
      <c r="BU1089" s="11"/>
      <c r="BV1089" s="11"/>
      <c r="BW1089" s="11"/>
      <c r="BX1089" s="11"/>
      <c r="BY1089" s="11"/>
      <c r="BZ1089" s="11"/>
      <c r="CA1089" s="11"/>
      <c r="CB1089" s="11"/>
      <c r="CC1089" s="11"/>
      <c r="CD1089" s="11"/>
      <c r="CE1089" s="11"/>
      <c r="CF1089" s="11"/>
      <c r="CG1089" s="11"/>
      <c r="CH1089" s="11"/>
      <c r="CI1089" s="11"/>
      <c r="CJ1089" s="11"/>
      <c r="CK1089" s="11"/>
      <c r="CL1089" s="11"/>
      <c r="CM1089" s="11"/>
      <c r="CN1089" s="11"/>
      <c r="CO1089" s="11"/>
      <c r="CP1089" s="11"/>
      <c r="CQ1089" s="11"/>
      <c r="CR1089" s="11"/>
      <c r="CS1089" s="11"/>
      <c r="CT1089" s="11"/>
      <c r="CU1089" s="11"/>
      <c r="CV1089" s="11"/>
      <c r="CW1089" s="11"/>
      <c r="CX1089" s="11"/>
      <c r="CY1089" s="11"/>
      <c r="CZ1089" s="11"/>
      <c r="DA1089" s="11"/>
      <c r="DB1089" s="11"/>
      <c r="DC1089" s="11"/>
      <c r="DD1089" s="11"/>
      <c r="DF1089" s="11">
        <f t="shared" si="54"/>
        <v>18</v>
      </c>
      <c r="DG1089" s="11">
        <f t="shared" si="55"/>
        <v>19</v>
      </c>
      <c r="DH1089" s="20">
        <f t="shared" ca="1" si="56"/>
        <v>0</v>
      </c>
      <c r="DI1089" s="11">
        <v>1</v>
      </c>
    </row>
    <row r="1090" spans="1:113" x14ac:dyDescent="0.25">
      <c r="A1090" s="11" t="s">
        <v>57</v>
      </c>
      <c r="B1090" s="11" t="s">
        <v>56</v>
      </c>
      <c r="C1090" s="11" t="s">
        <v>56</v>
      </c>
      <c r="D1090" s="11" t="s">
        <v>56</v>
      </c>
      <c r="E1090" s="11" t="s">
        <v>56</v>
      </c>
      <c r="F1090" s="11" t="s">
        <v>112</v>
      </c>
      <c r="G1090" s="11" t="s">
        <v>174</v>
      </c>
      <c r="H1090" s="1">
        <v>42292</v>
      </c>
      <c r="I1090" s="11">
        <v>19</v>
      </c>
      <c r="J1090" s="11">
        <v>19</v>
      </c>
      <c r="K1090" s="11"/>
      <c r="L1090" s="11"/>
      <c r="M1090" s="11"/>
      <c r="N1090" s="11"/>
      <c r="O1090" s="11"/>
      <c r="P1090" s="11"/>
      <c r="Q1090" s="11"/>
      <c r="R1090" s="11"/>
      <c r="S1090" s="11"/>
      <c r="T1090" s="11"/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11"/>
      <c r="AE1090" s="11"/>
      <c r="AF1090" s="11"/>
      <c r="AG1090" s="11"/>
      <c r="AH1090" s="11"/>
      <c r="AJ1090" s="11"/>
      <c r="AK1090" s="11"/>
      <c r="AL1090" s="11"/>
      <c r="AM1090" s="11"/>
      <c r="AN1090" s="11"/>
      <c r="AO1090" s="11"/>
      <c r="AP1090" s="11"/>
      <c r="AQ1090" s="11"/>
      <c r="AR1090" s="11"/>
      <c r="AS1090" s="11"/>
      <c r="AT1090" s="11"/>
      <c r="AU1090" s="11"/>
      <c r="AV1090" s="11"/>
      <c r="AW1090" s="11"/>
      <c r="AX1090" s="11"/>
      <c r="AY1090" s="11"/>
      <c r="AZ1090" s="11"/>
      <c r="BA1090" s="11"/>
      <c r="BB1090" s="11"/>
      <c r="BC1090" s="11"/>
      <c r="BD1090" s="11"/>
      <c r="BE1090" s="11"/>
      <c r="BF1090" s="11"/>
      <c r="BG1090" s="11"/>
      <c r="BI1090" s="11"/>
      <c r="BJ1090" s="11"/>
      <c r="BK1090" s="11"/>
      <c r="BL1090" s="11"/>
      <c r="BM1090" s="11"/>
      <c r="BN1090" s="11"/>
      <c r="BO1090" s="11"/>
      <c r="BP1090" s="11"/>
      <c r="BQ1090" s="11"/>
      <c r="BR1090" s="11"/>
      <c r="BS1090" s="11"/>
      <c r="BT1090" s="11"/>
      <c r="BU1090" s="11"/>
      <c r="BV1090" s="11"/>
      <c r="BW1090" s="11"/>
      <c r="BX1090" s="11"/>
      <c r="BY1090" s="11"/>
      <c r="BZ1090" s="11"/>
      <c r="CA1090" s="11"/>
      <c r="CB1090" s="11"/>
      <c r="CC1090" s="11"/>
      <c r="CD1090" s="11"/>
      <c r="CE1090" s="11"/>
      <c r="CF1090" s="11"/>
      <c r="CG1090" s="11"/>
      <c r="CH1090" s="11"/>
      <c r="CI1090" s="11"/>
      <c r="CJ1090" s="11"/>
      <c r="CK1090" s="11"/>
      <c r="CL1090" s="11"/>
      <c r="CM1090" s="11"/>
      <c r="CN1090" s="11"/>
      <c r="CO1090" s="11"/>
      <c r="CP1090" s="11"/>
      <c r="CQ1090" s="11"/>
      <c r="CR1090" s="11"/>
      <c r="CS1090" s="11"/>
      <c r="CT1090" s="11"/>
      <c r="CU1090" s="11"/>
      <c r="CV1090" s="11"/>
      <c r="CW1090" s="11"/>
      <c r="CX1090" s="11"/>
      <c r="CY1090" s="11"/>
      <c r="CZ1090" s="11"/>
      <c r="DA1090" s="11"/>
      <c r="DB1090" s="11"/>
      <c r="DC1090" s="11"/>
      <c r="DD1090" s="11"/>
      <c r="DF1090" s="11">
        <f t="shared" si="54"/>
        <v>19</v>
      </c>
      <c r="DG1090" s="11">
        <f t="shared" si="55"/>
        <v>19</v>
      </c>
      <c r="DH1090" s="20">
        <f t="shared" ca="1" si="56"/>
        <v>0</v>
      </c>
      <c r="DI1090" s="11">
        <v>1</v>
      </c>
    </row>
    <row r="1091" spans="1:113" x14ac:dyDescent="0.25">
      <c r="A1091" s="11" t="s">
        <v>57</v>
      </c>
      <c r="B1091" s="11" t="s">
        <v>56</v>
      </c>
      <c r="C1091" s="11" t="s">
        <v>56</v>
      </c>
      <c r="D1091" s="11" t="s">
        <v>56</v>
      </c>
      <c r="E1091" s="11" t="s">
        <v>56</v>
      </c>
      <c r="F1091" s="11" t="s">
        <v>112</v>
      </c>
      <c r="G1091" s="11" t="s">
        <v>174</v>
      </c>
      <c r="H1091" s="1">
        <v>42293</v>
      </c>
      <c r="I1091" s="11">
        <v>19</v>
      </c>
      <c r="J1091" s="11">
        <v>19</v>
      </c>
      <c r="K1091" s="11"/>
      <c r="L1091" s="11"/>
      <c r="M1091" s="11"/>
      <c r="N1091" s="11"/>
      <c r="O1091" s="11"/>
      <c r="P1091" s="11"/>
      <c r="Q1091" s="11"/>
      <c r="R1091" s="11"/>
      <c r="S1091" s="11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1"/>
      <c r="AE1091" s="11"/>
      <c r="AF1091" s="11"/>
      <c r="AG1091" s="11"/>
      <c r="AH1091" s="11"/>
      <c r="AJ1091" s="11"/>
      <c r="AK1091" s="11"/>
      <c r="AL1091" s="11"/>
      <c r="AM1091" s="11"/>
      <c r="AN1091" s="11"/>
      <c r="AO1091" s="11"/>
      <c r="AP1091" s="11"/>
      <c r="AQ1091" s="11"/>
      <c r="AR1091" s="11"/>
      <c r="AS1091" s="11"/>
      <c r="AT1091" s="11"/>
      <c r="AU1091" s="11"/>
      <c r="AV1091" s="11"/>
      <c r="AW1091" s="11"/>
      <c r="AX1091" s="11"/>
      <c r="AY1091" s="11"/>
      <c r="AZ1091" s="11"/>
      <c r="BA1091" s="11"/>
      <c r="BB1091" s="11"/>
      <c r="BC1091" s="11"/>
      <c r="BD1091" s="11"/>
      <c r="BE1091" s="11"/>
      <c r="BF1091" s="11"/>
      <c r="BG1091" s="11"/>
      <c r="BI1091" s="11"/>
      <c r="BJ1091" s="11"/>
      <c r="BK1091" s="11"/>
      <c r="BL1091" s="11"/>
      <c r="BM1091" s="11"/>
      <c r="BN1091" s="11"/>
      <c r="BO1091" s="11"/>
      <c r="BP1091" s="11"/>
      <c r="BQ1091" s="11"/>
      <c r="BR1091" s="11"/>
      <c r="BS1091" s="11"/>
      <c r="BT1091" s="11"/>
      <c r="BU1091" s="11"/>
      <c r="BV1091" s="11"/>
      <c r="BW1091" s="11"/>
      <c r="BX1091" s="11"/>
      <c r="BY1091" s="11"/>
      <c r="BZ1091" s="11"/>
      <c r="CA1091" s="11"/>
      <c r="CB1091" s="11"/>
      <c r="CC1091" s="11"/>
      <c r="CD1091" s="11"/>
      <c r="CE1091" s="11"/>
      <c r="CF1091" s="11"/>
      <c r="CG1091" s="11"/>
      <c r="CH1091" s="11"/>
      <c r="CI1091" s="11"/>
      <c r="CJ1091" s="11"/>
      <c r="CK1091" s="11"/>
      <c r="CL1091" s="11"/>
      <c r="CM1091" s="11"/>
      <c r="CN1091" s="11"/>
      <c r="CO1091" s="11"/>
      <c r="CP1091" s="11"/>
      <c r="CQ1091" s="11"/>
      <c r="CR1091" s="11"/>
      <c r="CS1091" s="11"/>
      <c r="CT1091" s="11"/>
      <c r="CU1091" s="11"/>
      <c r="CV1091" s="11"/>
      <c r="CW1091" s="11"/>
      <c r="CX1091" s="11"/>
      <c r="CY1091" s="11"/>
      <c r="CZ1091" s="11"/>
      <c r="DA1091" s="11"/>
      <c r="DB1091" s="11"/>
      <c r="DC1091" s="11"/>
      <c r="DD1091" s="11"/>
      <c r="DF1091" s="11">
        <f t="shared" si="54"/>
        <v>19</v>
      </c>
      <c r="DG1091" s="11">
        <f t="shared" si="55"/>
        <v>19</v>
      </c>
      <c r="DH1091" s="20">
        <f t="shared" ca="1" si="56"/>
        <v>0</v>
      </c>
      <c r="DI1091" s="11">
        <v>1</v>
      </c>
    </row>
    <row r="1092" spans="1:113" x14ac:dyDescent="0.25">
      <c r="A1092" s="11" t="s">
        <v>57</v>
      </c>
      <c r="B1092" s="11" t="s">
        <v>56</v>
      </c>
      <c r="C1092" s="11" t="s">
        <v>56</v>
      </c>
      <c r="D1092" s="11" t="s">
        <v>56</v>
      </c>
      <c r="E1092" s="11" t="s">
        <v>56</v>
      </c>
      <c r="F1092" s="11" t="s">
        <v>112</v>
      </c>
      <c r="G1092" s="11" t="s">
        <v>174</v>
      </c>
      <c r="H1092" s="1">
        <v>42296</v>
      </c>
      <c r="I1092" s="11">
        <v>19</v>
      </c>
      <c r="J1092" s="11">
        <v>19</v>
      </c>
      <c r="K1092" s="11"/>
      <c r="L1092" s="11"/>
      <c r="M1092" s="11"/>
      <c r="N1092" s="11"/>
      <c r="O1092" s="11"/>
      <c r="P1092" s="11"/>
      <c r="Q1092" s="11"/>
      <c r="R1092" s="11"/>
      <c r="S1092" s="11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1"/>
      <c r="AE1092" s="11"/>
      <c r="AF1092" s="11"/>
      <c r="AG1092" s="11"/>
      <c r="AH1092" s="11"/>
      <c r="AJ1092" s="11"/>
      <c r="AK1092" s="11"/>
      <c r="AL1092" s="11"/>
      <c r="AM1092" s="11"/>
      <c r="AN1092" s="11"/>
      <c r="AO1092" s="11"/>
      <c r="AP1092" s="11"/>
      <c r="AQ1092" s="11"/>
      <c r="AR1092" s="11"/>
      <c r="AS1092" s="11"/>
      <c r="AT1092" s="11"/>
      <c r="AU1092" s="11"/>
      <c r="AV1092" s="11"/>
      <c r="AW1092" s="11"/>
      <c r="AX1092" s="11"/>
      <c r="AY1092" s="11"/>
      <c r="AZ1092" s="11"/>
      <c r="BA1092" s="11"/>
      <c r="BB1092" s="11"/>
      <c r="BC1092" s="11"/>
      <c r="BD1092" s="11"/>
      <c r="BE1092" s="11"/>
      <c r="BF1092" s="11"/>
      <c r="BG1092" s="11"/>
      <c r="BI1092" s="11"/>
      <c r="BJ1092" s="11"/>
      <c r="BK1092" s="11"/>
      <c r="BL1092" s="11"/>
      <c r="BM1092" s="11"/>
      <c r="BN1092" s="11"/>
      <c r="BO1092" s="11"/>
      <c r="BP1092" s="11"/>
      <c r="BQ1092" s="11"/>
      <c r="BR1092" s="11"/>
      <c r="BS1092" s="11"/>
      <c r="BT1092" s="11"/>
      <c r="BU1092" s="11"/>
      <c r="BV1092" s="11"/>
      <c r="BW1092" s="11"/>
      <c r="BX1092" s="11"/>
      <c r="BY1092" s="11"/>
      <c r="BZ1092" s="11"/>
      <c r="CA1092" s="11"/>
      <c r="CB1092" s="11"/>
      <c r="CC1092" s="11"/>
      <c r="CD1092" s="11"/>
      <c r="CE1092" s="11"/>
      <c r="CF1092" s="11"/>
      <c r="CG1092" s="11"/>
      <c r="CH1092" s="11"/>
      <c r="CI1092" s="11"/>
      <c r="CJ1092" s="11"/>
      <c r="CK1092" s="11"/>
      <c r="CL1092" s="11"/>
      <c r="CM1092" s="11"/>
      <c r="CN1092" s="11"/>
      <c r="CO1092" s="11"/>
      <c r="CP1092" s="11"/>
      <c r="CQ1092" s="11"/>
      <c r="CR1092" s="11"/>
      <c r="CS1092" s="11"/>
      <c r="CT1092" s="11"/>
      <c r="CU1092" s="11"/>
      <c r="CV1092" s="11"/>
      <c r="CW1092" s="11"/>
      <c r="CX1092" s="11"/>
      <c r="CY1092" s="11"/>
      <c r="CZ1092" s="11"/>
      <c r="DA1092" s="11"/>
      <c r="DB1092" s="11"/>
      <c r="DC1092" s="11"/>
      <c r="DD1092" s="11"/>
      <c r="DF1092" s="11">
        <f t="shared" si="54"/>
        <v>19</v>
      </c>
      <c r="DG1092" s="11">
        <f t="shared" si="55"/>
        <v>19</v>
      </c>
      <c r="DH1092" s="20">
        <f t="shared" ca="1" si="56"/>
        <v>0</v>
      </c>
      <c r="DI1092" s="11">
        <v>1</v>
      </c>
    </row>
    <row r="1093" spans="1:113" x14ac:dyDescent="0.25">
      <c r="A1093" s="11" t="s">
        <v>57</v>
      </c>
      <c r="B1093" s="11" t="s">
        <v>56</v>
      </c>
      <c r="C1093" s="11" t="s">
        <v>56</v>
      </c>
      <c r="D1093" s="11" t="s">
        <v>56</v>
      </c>
      <c r="E1093" s="11" t="s">
        <v>56</v>
      </c>
      <c r="F1093" s="11" t="s">
        <v>112</v>
      </c>
      <c r="G1093" s="11" t="s">
        <v>174</v>
      </c>
      <c r="H1093" s="1">
        <v>42303</v>
      </c>
      <c r="I1093" s="11">
        <v>19</v>
      </c>
      <c r="J1093" s="11">
        <v>19</v>
      </c>
      <c r="K1093" s="11"/>
      <c r="L1093" s="11"/>
      <c r="M1093" s="11"/>
      <c r="N1093" s="11"/>
      <c r="O1093" s="11"/>
      <c r="P1093" s="11"/>
      <c r="Q1093" s="11"/>
      <c r="R1093" s="11"/>
      <c r="S1093" s="11"/>
      <c r="T1093" s="11"/>
      <c r="U1093" s="11"/>
      <c r="V1093" s="11"/>
      <c r="W1093" s="11"/>
      <c r="X1093" s="11"/>
      <c r="Y1093" s="11"/>
      <c r="Z1093" s="11"/>
      <c r="AA1093" s="11"/>
      <c r="AB1093" s="11"/>
      <c r="AC1093" s="11"/>
      <c r="AD1093" s="11"/>
      <c r="AE1093" s="11"/>
      <c r="AF1093" s="11"/>
      <c r="AG1093" s="11"/>
      <c r="AH1093" s="11"/>
      <c r="AJ1093" s="11"/>
      <c r="AK1093" s="11"/>
      <c r="AL1093" s="11"/>
      <c r="AM1093" s="11"/>
      <c r="AN1093" s="11"/>
      <c r="AO1093" s="11"/>
      <c r="AP1093" s="11"/>
      <c r="AQ1093" s="11"/>
      <c r="AR1093" s="11"/>
      <c r="AS1093" s="11"/>
      <c r="AT1093" s="11"/>
      <c r="AU1093" s="11"/>
      <c r="AV1093" s="11"/>
      <c r="AW1093" s="11"/>
      <c r="AX1093" s="11"/>
      <c r="AY1093" s="11"/>
      <c r="AZ1093" s="11"/>
      <c r="BA1093" s="11"/>
      <c r="BB1093" s="11"/>
      <c r="BC1093" s="11"/>
      <c r="BD1093" s="11"/>
      <c r="BE1093" s="11"/>
      <c r="BF1093" s="11"/>
      <c r="BG1093" s="11"/>
      <c r="BI1093" s="11"/>
      <c r="BJ1093" s="11"/>
      <c r="BK1093" s="11"/>
      <c r="BL1093" s="11"/>
      <c r="BM1093" s="11"/>
      <c r="BN1093" s="11"/>
      <c r="BO1093" s="11"/>
      <c r="BP1093" s="11"/>
      <c r="BQ1093" s="11"/>
      <c r="BR1093" s="11"/>
      <c r="BS1093" s="11"/>
      <c r="BT1093" s="11"/>
      <c r="BU1093" s="11"/>
      <c r="BV1093" s="11"/>
      <c r="BW1093" s="11"/>
      <c r="BX1093" s="11"/>
      <c r="BY1093" s="11"/>
      <c r="BZ1093" s="11"/>
      <c r="CA1093" s="11"/>
      <c r="CB1093" s="11"/>
      <c r="CC1093" s="11"/>
      <c r="CD1093" s="11"/>
      <c r="CE1093" s="11"/>
      <c r="CF1093" s="11"/>
      <c r="CG1093" s="11"/>
      <c r="CH1093" s="11"/>
      <c r="CI1093" s="11"/>
      <c r="CJ1093" s="11"/>
      <c r="CK1093" s="11"/>
      <c r="CL1093" s="11"/>
      <c r="CM1093" s="11"/>
      <c r="CN1093" s="11"/>
      <c r="CO1093" s="11"/>
      <c r="CP1093" s="11"/>
      <c r="CQ1093" s="11"/>
      <c r="CR1093" s="11"/>
      <c r="CS1093" s="11"/>
      <c r="CT1093" s="11"/>
      <c r="CU1093" s="11"/>
      <c r="CV1093" s="11"/>
      <c r="CW1093" s="11"/>
      <c r="CX1093" s="11"/>
      <c r="CY1093" s="11"/>
      <c r="CZ1093" s="11"/>
      <c r="DA1093" s="11"/>
      <c r="DB1093" s="11"/>
      <c r="DC1093" s="11"/>
      <c r="DD1093" s="11"/>
      <c r="DF1093" s="11">
        <f t="shared" si="54"/>
        <v>19</v>
      </c>
      <c r="DG1093" s="11">
        <f t="shared" si="55"/>
        <v>19</v>
      </c>
      <c r="DH1093" s="20">
        <f t="shared" ca="1" si="56"/>
        <v>0</v>
      </c>
      <c r="DI1093" s="11">
        <v>1</v>
      </c>
    </row>
    <row r="1094" spans="1:113" x14ac:dyDescent="0.25">
      <c r="A1094" s="11" t="s">
        <v>57</v>
      </c>
      <c r="B1094" s="11" t="s">
        <v>56</v>
      </c>
      <c r="C1094" s="11" t="s">
        <v>56</v>
      </c>
      <c r="D1094" s="11" t="s">
        <v>56</v>
      </c>
      <c r="E1094" s="11" t="s">
        <v>56</v>
      </c>
      <c r="F1094" s="11" t="s">
        <v>112</v>
      </c>
      <c r="G1094" s="11" t="s">
        <v>174</v>
      </c>
      <c r="H1094" s="1">
        <v>42304</v>
      </c>
      <c r="I1094" s="11">
        <v>19</v>
      </c>
      <c r="J1094" s="11">
        <v>19</v>
      </c>
      <c r="K1094" s="11"/>
      <c r="L1094" s="11"/>
      <c r="M1094" s="11"/>
      <c r="N1094" s="11"/>
      <c r="O1094" s="11"/>
      <c r="P1094" s="11"/>
      <c r="Q1094" s="11"/>
      <c r="R1094" s="11"/>
      <c r="S1094" s="11"/>
      <c r="T1094" s="11"/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1"/>
      <c r="AE1094" s="11"/>
      <c r="AF1094" s="11"/>
      <c r="AG1094" s="11"/>
      <c r="AH1094" s="11"/>
      <c r="AJ1094" s="11"/>
      <c r="AK1094" s="11"/>
      <c r="AL1094" s="11"/>
      <c r="AM1094" s="11"/>
      <c r="AN1094" s="11"/>
      <c r="AO1094" s="11"/>
      <c r="AP1094" s="11"/>
      <c r="AQ1094" s="11"/>
      <c r="AR1094" s="11"/>
      <c r="AS1094" s="11"/>
      <c r="AT1094" s="11"/>
      <c r="AU1094" s="11"/>
      <c r="AV1094" s="11"/>
      <c r="AW1094" s="11"/>
      <c r="AX1094" s="11"/>
      <c r="AY1094" s="11"/>
      <c r="AZ1094" s="11"/>
      <c r="BA1094" s="11"/>
      <c r="BB1094" s="11"/>
      <c r="BC1094" s="11"/>
      <c r="BD1094" s="11"/>
      <c r="BE1094" s="11"/>
      <c r="BF1094" s="11"/>
      <c r="BG1094" s="11"/>
      <c r="BI1094" s="11"/>
      <c r="BJ1094" s="11"/>
      <c r="BK1094" s="11"/>
      <c r="BL1094" s="11"/>
      <c r="BM1094" s="11"/>
      <c r="BN1094" s="11"/>
      <c r="BO1094" s="11"/>
      <c r="BP1094" s="11"/>
      <c r="BQ1094" s="11"/>
      <c r="BR1094" s="11"/>
      <c r="BS1094" s="11"/>
      <c r="BT1094" s="11"/>
      <c r="BU1094" s="11"/>
      <c r="BV1094" s="11"/>
      <c r="BW1094" s="11"/>
      <c r="BX1094" s="11"/>
      <c r="BY1094" s="11"/>
      <c r="BZ1094" s="11"/>
      <c r="CA1094" s="11"/>
      <c r="CB1094" s="11"/>
      <c r="CC1094" s="11"/>
      <c r="CD1094" s="11"/>
      <c r="CE1094" s="11"/>
      <c r="CF1094" s="11"/>
      <c r="CG1094" s="11"/>
      <c r="CH1094" s="11"/>
      <c r="CI1094" s="11"/>
      <c r="CJ1094" s="11"/>
      <c r="CK1094" s="11"/>
      <c r="CL1094" s="11"/>
      <c r="CM1094" s="11"/>
      <c r="CN1094" s="11"/>
      <c r="CO1094" s="11"/>
      <c r="CP1094" s="11"/>
      <c r="CQ1094" s="11"/>
      <c r="CR1094" s="11"/>
      <c r="CS1094" s="11"/>
      <c r="CT1094" s="11"/>
      <c r="CU1094" s="11"/>
      <c r="CV1094" s="11"/>
      <c r="CW1094" s="11"/>
      <c r="CX1094" s="11"/>
      <c r="CY1094" s="11"/>
      <c r="CZ1094" s="11"/>
      <c r="DA1094" s="11"/>
      <c r="DB1094" s="11"/>
      <c r="DC1094" s="11"/>
      <c r="DD1094" s="11"/>
      <c r="DF1094" s="11">
        <f t="shared" si="54"/>
        <v>19</v>
      </c>
      <c r="DG1094" s="11">
        <f t="shared" si="55"/>
        <v>19</v>
      </c>
      <c r="DH1094" s="20">
        <f t="shared" ca="1" si="56"/>
        <v>0</v>
      </c>
      <c r="DI1094" s="11">
        <v>1</v>
      </c>
    </row>
    <row r="1095" spans="1:113" x14ac:dyDescent="0.25">
      <c r="A1095" s="11" t="s">
        <v>57</v>
      </c>
      <c r="B1095" s="11" t="s">
        <v>56</v>
      </c>
      <c r="C1095" s="11" t="s">
        <v>56</v>
      </c>
      <c r="D1095" s="11" t="s">
        <v>56</v>
      </c>
      <c r="E1095" s="11" t="s">
        <v>56</v>
      </c>
      <c r="F1095" s="11" t="s">
        <v>112</v>
      </c>
      <c r="G1095" s="11" t="s">
        <v>174</v>
      </c>
      <c r="H1095" s="1">
        <v>42305</v>
      </c>
      <c r="I1095" s="11">
        <v>19</v>
      </c>
      <c r="J1095" s="11">
        <v>19</v>
      </c>
      <c r="K1095" s="11"/>
      <c r="L1095" s="11"/>
      <c r="M1095" s="11"/>
      <c r="N1095" s="11"/>
      <c r="O1095" s="11"/>
      <c r="P1095" s="11"/>
      <c r="Q1095" s="11"/>
      <c r="R1095" s="11"/>
      <c r="S1095" s="11"/>
      <c r="T1095" s="11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1"/>
      <c r="AE1095" s="11"/>
      <c r="AF1095" s="11"/>
      <c r="AG1095" s="11"/>
      <c r="AH1095" s="11"/>
      <c r="AJ1095" s="11"/>
      <c r="AK1095" s="11"/>
      <c r="AL1095" s="11"/>
      <c r="AM1095" s="11"/>
      <c r="AN1095" s="11"/>
      <c r="AO1095" s="11"/>
      <c r="AP1095" s="11"/>
      <c r="AQ1095" s="11"/>
      <c r="AR1095" s="11"/>
      <c r="AS1095" s="11"/>
      <c r="AT1095" s="11"/>
      <c r="AU1095" s="11"/>
      <c r="AV1095" s="11"/>
      <c r="AW1095" s="11"/>
      <c r="AX1095" s="11"/>
      <c r="AY1095" s="11"/>
      <c r="AZ1095" s="11"/>
      <c r="BA1095" s="11"/>
      <c r="BB1095" s="11"/>
      <c r="BC1095" s="11"/>
      <c r="BD1095" s="11"/>
      <c r="BE1095" s="11"/>
      <c r="BF1095" s="11"/>
      <c r="BG1095" s="11"/>
      <c r="BI1095" s="11"/>
      <c r="BJ1095" s="11"/>
      <c r="BK1095" s="11"/>
      <c r="BL1095" s="11"/>
      <c r="BM1095" s="11"/>
      <c r="BN1095" s="11"/>
      <c r="BO1095" s="11"/>
      <c r="BP1095" s="11"/>
      <c r="BQ1095" s="11"/>
      <c r="BR1095" s="11"/>
      <c r="BS1095" s="11"/>
      <c r="BT1095" s="11"/>
      <c r="BU1095" s="11"/>
      <c r="BV1095" s="11"/>
      <c r="BW1095" s="11"/>
      <c r="BX1095" s="11"/>
      <c r="BY1095" s="11"/>
      <c r="BZ1095" s="11"/>
      <c r="CA1095" s="11"/>
      <c r="CB1095" s="11"/>
      <c r="CC1095" s="11"/>
      <c r="CD1095" s="11"/>
      <c r="CE1095" s="11"/>
      <c r="CF1095" s="11"/>
      <c r="CG1095" s="11"/>
      <c r="CH1095" s="11"/>
      <c r="CI1095" s="11"/>
      <c r="CJ1095" s="11"/>
      <c r="CK1095" s="11"/>
      <c r="CL1095" s="11"/>
      <c r="CM1095" s="11"/>
      <c r="CN1095" s="11"/>
      <c r="CO1095" s="11"/>
      <c r="CP1095" s="11"/>
      <c r="CQ1095" s="11"/>
      <c r="CR1095" s="11"/>
      <c r="CS1095" s="11"/>
      <c r="CT1095" s="11"/>
      <c r="CU1095" s="11"/>
      <c r="CV1095" s="11"/>
      <c r="CW1095" s="11"/>
      <c r="CX1095" s="11"/>
      <c r="CY1095" s="11"/>
      <c r="CZ1095" s="11"/>
      <c r="DA1095" s="11"/>
      <c r="DB1095" s="11"/>
      <c r="DC1095" s="11"/>
      <c r="DD1095" s="11"/>
      <c r="DF1095" s="11">
        <f t="shared" si="54"/>
        <v>19</v>
      </c>
      <c r="DG1095" s="11">
        <f t="shared" si="55"/>
        <v>19</v>
      </c>
      <c r="DH1095" s="20">
        <f t="shared" ca="1" si="56"/>
        <v>0</v>
      </c>
      <c r="DI1095" s="11">
        <v>1</v>
      </c>
    </row>
    <row r="1096" spans="1:113" x14ac:dyDescent="0.25">
      <c r="A1096" s="11" t="s">
        <v>57</v>
      </c>
      <c r="B1096" s="11" t="s">
        <v>56</v>
      </c>
      <c r="C1096" s="11" t="s">
        <v>56</v>
      </c>
      <c r="D1096" s="11" t="s">
        <v>56</v>
      </c>
      <c r="E1096" s="11" t="s">
        <v>56</v>
      </c>
      <c r="F1096" s="11" t="s">
        <v>112</v>
      </c>
      <c r="G1096" s="11" t="s">
        <v>174</v>
      </c>
      <c r="H1096" s="1">
        <v>42306</v>
      </c>
      <c r="I1096" s="11">
        <v>19</v>
      </c>
      <c r="J1096" s="11">
        <v>19</v>
      </c>
      <c r="K1096" s="11"/>
      <c r="L1096" s="11"/>
      <c r="M1096" s="11"/>
      <c r="N1096" s="11"/>
      <c r="O1096" s="11"/>
      <c r="P1096" s="11"/>
      <c r="Q1096" s="11"/>
      <c r="R1096" s="11"/>
      <c r="S1096" s="11"/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1"/>
      <c r="AE1096" s="11"/>
      <c r="AF1096" s="11"/>
      <c r="AG1096" s="11"/>
      <c r="AH1096" s="11"/>
      <c r="AJ1096" s="11"/>
      <c r="AK1096" s="11"/>
      <c r="AL1096" s="11"/>
      <c r="AM1096" s="11"/>
      <c r="AN1096" s="11"/>
      <c r="AO1096" s="11"/>
      <c r="AP1096" s="11"/>
      <c r="AQ1096" s="11"/>
      <c r="AR1096" s="11"/>
      <c r="AS1096" s="11"/>
      <c r="AT1096" s="11"/>
      <c r="AU1096" s="11"/>
      <c r="AV1096" s="11"/>
      <c r="AW1096" s="11"/>
      <c r="AX1096" s="11"/>
      <c r="AY1096" s="11"/>
      <c r="AZ1096" s="11"/>
      <c r="BA1096" s="11"/>
      <c r="BB1096" s="11"/>
      <c r="BC1096" s="11"/>
      <c r="BD1096" s="11"/>
      <c r="BE1096" s="11"/>
      <c r="BF1096" s="11"/>
      <c r="BG1096" s="11"/>
      <c r="BI1096" s="11"/>
      <c r="BJ1096" s="11"/>
      <c r="BK1096" s="11"/>
      <c r="BL1096" s="11"/>
      <c r="BM1096" s="11"/>
      <c r="BN1096" s="11"/>
      <c r="BO1096" s="11"/>
      <c r="BP1096" s="11"/>
      <c r="BQ1096" s="11"/>
      <c r="BR1096" s="11"/>
      <c r="BS1096" s="11"/>
      <c r="BT1096" s="11"/>
      <c r="BU1096" s="11"/>
      <c r="BV1096" s="11"/>
      <c r="BW1096" s="11"/>
      <c r="BX1096" s="11"/>
      <c r="BY1096" s="11"/>
      <c r="BZ1096" s="11"/>
      <c r="CA1096" s="11"/>
      <c r="CB1096" s="11"/>
      <c r="CC1096" s="11"/>
      <c r="CD1096" s="11"/>
      <c r="CE1096" s="11"/>
      <c r="CF1096" s="11"/>
      <c r="CG1096" s="11"/>
      <c r="CH1096" s="11"/>
      <c r="CI1096" s="11"/>
      <c r="CJ1096" s="11"/>
      <c r="CK1096" s="11"/>
      <c r="CL1096" s="11"/>
      <c r="CM1096" s="11"/>
      <c r="CN1096" s="11"/>
      <c r="CO1096" s="11"/>
      <c r="CP1096" s="11"/>
      <c r="CQ1096" s="11"/>
      <c r="CR1096" s="11"/>
      <c r="CS1096" s="11"/>
      <c r="CT1096" s="11"/>
      <c r="CU1096" s="11"/>
      <c r="CV1096" s="11"/>
      <c r="CW1096" s="11"/>
      <c r="CX1096" s="11"/>
      <c r="CY1096" s="11"/>
      <c r="CZ1096" s="11"/>
      <c r="DA1096" s="11"/>
      <c r="DB1096" s="11"/>
      <c r="DC1096" s="11"/>
      <c r="DD1096" s="11"/>
      <c r="DF1096" s="11">
        <f t="shared" si="54"/>
        <v>19</v>
      </c>
      <c r="DG1096" s="11">
        <f t="shared" si="55"/>
        <v>19</v>
      </c>
      <c r="DH1096" s="20">
        <f t="shared" ca="1" si="56"/>
        <v>0</v>
      </c>
      <c r="DI1096" s="11">
        <v>1</v>
      </c>
    </row>
    <row r="1097" spans="1:113" x14ac:dyDescent="0.25">
      <c r="A1097" s="11" t="s">
        <v>57</v>
      </c>
      <c r="B1097" s="11" t="s">
        <v>56</v>
      </c>
      <c r="C1097" s="11" t="s">
        <v>56</v>
      </c>
      <c r="D1097" s="11" t="s">
        <v>56</v>
      </c>
      <c r="E1097" s="11" t="s">
        <v>56</v>
      </c>
      <c r="F1097" s="11" t="s">
        <v>112</v>
      </c>
      <c r="G1097" s="11" t="s">
        <v>174</v>
      </c>
      <c r="H1097" s="1">
        <v>42307</v>
      </c>
      <c r="I1097" s="11">
        <v>19</v>
      </c>
      <c r="J1097" s="11">
        <v>19</v>
      </c>
      <c r="K1097" s="11"/>
      <c r="L1097" s="11"/>
      <c r="M1097" s="11"/>
      <c r="N1097" s="11"/>
      <c r="O1097" s="11"/>
      <c r="P1097" s="11"/>
      <c r="Q1097" s="11"/>
      <c r="R1097" s="11"/>
      <c r="S1097" s="11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1"/>
      <c r="AF1097" s="11"/>
      <c r="AG1097" s="11"/>
      <c r="AH1097" s="11"/>
      <c r="AJ1097" s="11"/>
      <c r="AK1097" s="11"/>
      <c r="AL1097" s="11"/>
      <c r="AM1097" s="11"/>
      <c r="AN1097" s="11"/>
      <c r="AO1097" s="11"/>
      <c r="AP1097" s="11"/>
      <c r="AQ1097" s="11"/>
      <c r="AR1097" s="11"/>
      <c r="AS1097" s="11"/>
      <c r="AT1097" s="11"/>
      <c r="AU1097" s="11"/>
      <c r="AV1097" s="11"/>
      <c r="AW1097" s="11"/>
      <c r="AX1097" s="11"/>
      <c r="AY1097" s="11"/>
      <c r="AZ1097" s="11"/>
      <c r="BA1097" s="11"/>
      <c r="BB1097" s="11"/>
      <c r="BC1097" s="11"/>
      <c r="BD1097" s="11"/>
      <c r="BE1097" s="11"/>
      <c r="BF1097" s="11"/>
      <c r="BG1097" s="11"/>
      <c r="BI1097" s="11"/>
      <c r="BJ1097" s="11"/>
      <c r="BK1097" s="11"/>
      <c r="BL1097" s="11"/>
      <c r="BM1097" s="11"/>
      <c r="BN1097" s="11"/>
      <c r="BO1097" s="11"/>
      <c r="BP1097" s="11"/>
      <c r="BQ1097" s="11"/>
      <c r="BR1097" s="11"/>
      <c r="BS1097" s="11"/>
      <c r="BT1097" s="11"/>
      <c r="BU1097" s="11"/>
      <c r="BV1097" s="11"/>
      <c r="BW1097" s="11"/>
      <c r="BX1097" s="11"/>
      <c r="BY1097" s="11"/>
      <c r="BZ1097" s="11"/>
      <c r="CA1097" s="11"/>
      <c r="CB1097" s="11"/>
      <c r="CC1097" s="11"/>
      <c r="CD1097" s="11"/>
      <c r="CE1097" s="11"/>
      <c r="CF1097" s="11"/>
      <c r="CG1097" s="11"/>
      <c r="CH1097" s="11"/>
      <c r="CI1097" s="11"/>
      <c r="CJ1097" s="11"/>
      <c r="CK1097" s="11"/>
      <c r="CL1097" s="11"/>
      <c r="CM1097" s="11"/>
      <c r="CN1097" s="11"/>
      <c r="CO1097" s="11"/>
      <c r="CP1097" s="11"/>
      <c r="CQ1097" s="11"/>
      <c r="CR1097" s="11"/>
      <c r="CS1097" s="11"/>
      <c r="CT1097" s="11"/>
      <c r="CU1097" s="11"/>
      <c r="CV1097" s="11"/>
      <c r="CW1097" s="11"/>
      <c r="CX1097" s="11"/>
      <c r="CY1097" s="11"/>
      <c r="CZ1097" s="11"/>
      <c r="DA1097" s="11"/>
      <c r="DB1097" s="11"/>
      <c r="DC1097" s="11"/>
      <c r="DD1097" s="11"/>
      <c r="DF1097" s="11">
        <f t="shared" si="54"/>
        <v>19</v>
      </c>
      <c r="DG1097" s="11">
        <f t="shared" si="55"/>
        <v>19</v>
      </c>
      <c r="DH1097" s="20">
        <f t="shared" ca="1" si="56"/>
        <v>0</v>
      </c>
      <c r="DI1097" s="11">
        <v>1</v>
      </c>
    </row>
    <row r="1098" spans="1:113" x14ac:dyDescent="0.25">
      <c r="A1098" s="11" t="s">
        <v>57</v>
      </c>
      <c r="B1098" s="11" t="s">
        <v>56</v>
      </c>
      <c r="C1098" s="11" t="s">
        <v>56</v>
      </c>
      <c r="D1098" s="11" t="s">
        <v>56</v>
      </c>
      <c r="E1098" s="11" t="s">
        <v>56</v>
      </c>
      <c r="F1098" s="11" t="s">
        <v>112</v>
      </c>
      <c r="G1098" s="11" t="s">
        <v>175</v>
      </c>
      <c r="H1098" s="1">
        <v>42163</v>
      </c>
      <c r="I1098" s="11">
        <v>15</v>
      </c>
      <c r="J1098" s="11">
        <v>19</v>
      </c>
      <c r="K1098" s="11"/>
      <c r="L1098" s="11"/>
      <c r="M1098" s="11"/>
      <c r="N1098" s="11"/>
      <c r="O1098" s="11"/>
      <c r="P1098" s="11"/>
      <c r="Q1098" s="11"/>
      <c r="R1098" s="11"/>
      <c r="S1098" s="11"/>
      <c r="T1098" s="11"/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1"/>
      <c r="AE1098" s="11"/>
      <c r="AF1098" s="11"/>
      <c r="AG1098" s="11"/>
      <c r="AH1098" s="11"/>
      <c r="AJ1098" s="11"/>
      <c r="AK1098" s="11"/>
      <c r="AL1098" s="11"/>
      <c r="AM1098" s="11"/>
      <c r="AN1098" s="11"/>
      <c r="AO1098" s="11"/>
      <c r="AP1098" s="11"/>
      <c r="AQ1098" s="11"/>
      <c r="AR1098" s="11"/>
      <c r="AS1098" s="11"/>
      <c r="AT1098" s="11"/>
      <c r="AU1098" s="11"/>
      <c r="AV1098" s="11"/>
      <c r="AW1098" s="11"/>
      <c r="AX1098" s="11"/>
      <c r="AY1098" s="11"/>
      <c r="AZ1098" s="11"/>
      <c r="BA1098" s="11"/>
      <c r="BB1098" s="11"/>
      <c r="BC1098" s="11"/>
      <c r="BD1098" s="11"/>
      <c r="BE1098" s="11"/>
      <c r="BF1098" s="11"/>
      <c r="BG1098" s="11"/>
      <c r="BI1098" s="11"/>
      <c r="BJ1098" s="11"/>
      <c r="BK1098" s="11"/>
      <c r="BL1098" s="11"/>
      <c r="BM1098" s="11"/>
      <c r="BN1098" s="11"/>
      <c r="BO1098" s="11"/>
      <c r="BP1098" s="11"/>
      <c r="BQ1098" s="11"/>
      <c r="BR1098" s="11"/>
      <c r="BS1098" s="11"/>
      <c r="BT1098" s="11"/>
      <c r="BU1098" s="11"/>
      <c r="BV1098" s="11"/>
      <c r="BW1098" s="11"/>
      <c r="BX1098" s="11"/>
      <c r="BY1098" s="11"/>
      <c r="BZ1098" s="11"/>
      <c r="CA1098" s="11"/>
      <c r="CB1098" s="11"/>
      <c r="CC1098" s="11"/>
      <c r="CD1098" s="11"/>
      <c r="CE1098" s="11"/>
      <c r="CF1098" s="11"/>
      <c r="CG1098" s="11"/>
      <c r="CH1098" s="11"/>
      <c r="CI1098" s="11"/>
      <c r="CJ1098" s="11"/>
      <c r="CK1098" s="11"/>
      <c r="CL1098" s="11"/>
      <c r="CM1098" s="11"/>
      <c r="CN1098" s="11"/>
      <c r="CO1098" s="11"/>
      <c r="CP1098" s="11"/>
      <c r="CQ1098" s="11"/>
      <c r="CR1098" s="11"/>
      <c r="CS1098" s="11"/>
      <c r="CT1098" s="11"/>
      <c r="CU1098" s="11"/>
      <c r="CV1098" s="11"/>
      <c r="CW1098" s="11"/>
      <c r="CX1098" s="11"/>
      <c r="CY1098" s="11"/>
      <c r="CZ1098" s="11"/>
      <c r="DA1098" s="11"/>
      <c r="DB1098" s="11"/>
      <c r="DC1098" s="11"/>
      <c r="DD1098" s="11"/>
      <c r="DF1098" s="11">
        <f t="shared" si="54"/>
        <v>15</v>
      </c>
      <c r="DG1098" s="11">
        <f t="shared" si="55"/>
        <v>19</v>
      </c>
      <c r="DH1098" s="20">
        <f t="shared" ca="1" si="56"/>
        <v>0</v>
      </c>
      <c r="DI1098" s="11">
        <v>1</v>
      </c>
    </row>
    <row r="1099" spans="1:113" x14ac:dyDescent="0.25">
      <c r="A1099" s="11" t="s">
        <v>57</v>
      </c>
      <c r="B1099" s="11" t="s">
        <v>56</v>
      </c>
      <c r="C1099" s="11" t="s">
        <v>56</v>
      </c>
      <c r="D1099" s="11" t="s">
        <v>56</v>
      </c>
      <c r="E1099" s="11" t="s">
        <v>56</v>
      </c>
      <c r="F1099" s="11" t="s">
        <v>112</v>
      </c>
      <c r="G1099" s="11" t="s">
        <v>175</v>
      </c>
      <c r="H1099" s="1">
        <v>42164</v>
      </c>
      <c r="I1099" s="11">
        <v>14</v>
      </c>
      <c r="J1099" s="11">
        <v>19</v>
      </c>
      <c r="K1099" s="11"/>
      <c r="L1099" s="11"/>
      <c r="M1099" s="11"/>
      <c r="N1099" s="11"/>
      <c r="O1099" s="11"/>
      <c r="P1099" s="11"/>
      <c r="Q1099" s="11"/>
      <c r="R1099" s="11"/>
      <c r="S1099" s="11"/>
      <c r="T1099" s="11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1"/>
      <c r="AE1099" s="11"/>
      <c r="AF1099" s="11"/>
      <c r="AG1099" s="11"/>
      <c r="AH1099" s="11"/>
      <c r="AJ1099" s="11"/>
      <c r="AK1099" s="11"/>
      <c r="AL1099" s="11"/>
      <c r="AM1099" s="11"/>
      <c r="AN1099" s="11"/>
      <c r="AO1099" s="11"/>
      <c r="AP1099" s="11"/>
      <c r="AQ1099" s="11"/>
      <c r="AR1099" s="11"/>
      <c r="AS1099" s="11"/>
      <c r="AT1099" s="11"/>
      <c r="AU1099" s="11"/>
      <c r="AV1099" s="11"/>
      <c r="AW1099" s="11"/>
      <c r="AX1099" s="11"/>
      <c r="AY1099" s="11"/>
      <c r="AZ1099" s="11"/>
      <c r="BA1099" s="11"/>
      <c r="BB1099" s="11"/>
      <c r="BC1099" s="11"/>
      <c r="BD1099" s="11"/>
      <c r="BE1099" s="11"/>
      <c r="BF1099" s="11"/>
      <c r="BG1099" s="11"/>
      <c r="BI1099" s="11"/>
      <c r="BJ1099" s="11"/>
      <c r="BK1099" s="11"/>
      <c r="BL1099" s="11"/>
      <c r="BM1099" s="11"/>
      <c r="BN1099" s="11"/>
      <c r="BO1099" s="11"/>
      <c r="BP1099" s="11"/>
      <c r="BQ1099" s="11"/>
      <c r="BR1099" s="11"/>
      <c r="BS1099" s="11"/>
      <c r="BT1099" s="11"/>
      <c r="BU1099" s="11"/>
      <c r="BV1099" s="11"/>
      <c r="BW1099" s="11"/>
      <c r="BX1099" s="11"/>
      <c r="BY1099" s="11"/>
      <c r="BZ1099" s="11"/>
      <c r="CA1099" s="11"/>
      <c r="CB1099" s="11"/>
      <c r="CC1099" s="11"/>
      <c r="CD1099" s="11"/>
      <c r="CE1099" s="11"/>
      <c r="CF1099" s="11"/>
      <c r="CG1099" s="11"/>
      <c r="CH1099" s="11"/>
      <c r="CI1099" s="11"/>
      <c r="CJ1099" s="11"/>
      <c r="CK1099" s="11"/>
      <c r="CL1099" s="11"/>
      <c r="CM1099" s="11"/>
      <c r="CN1099" s="11"/>
      <c r="CO1099" s="11"/>
      <c r="CP1099" s="11"/>
      <c r="CQ1099" s="11"/>
      <c r="CR1099" s="11"/>
      <c r="CS1099" s="11"/>
      <c r="CT1099" s="11"/>
      <c r="CU1099" s="11"/>
      <c r="CV1099" s="11"/>
      <c r="CW1099" s="11"/>
      <c r="CX1099" s="11"/>
      <c r="CY1099" s="11"/>
      <c r="CZ1099" s="11"/>
      <c r="DA1099" s="11"/>
      <c r="DB1099" s="11"/>
      <c r="DC1099" s="11"/>
      <c r="DD1099" s="11"/>
      <c r="DF1099" s="11">
        <f t="shared" si="54"/>
        <v>14</v>
      </c>
      <c r="DG1099" s="11">
        <f t="shared" si="55"/>
        <v>19</v>
      </c>
      <c r="DH1099" s="20">
        <f t="shared" ca="1" si="56"/>
        <v>0</v>
      </c>
      <c r="DI1099" s="11">
        <v>1</v>
      </c>
    </row>
    <row r="1100" spans="1:113" x14ac:dyDescent="0.25">
      <c r="A1100" s="11" t="s">
        <v>57</v>
      </c>
      <c r="B1100" s="11" t="s">
        <v>56</v>
      </c>
      <c r="C1100" s="11" t="s">
        <v>56</v>
      </c>
      <c r="D1100" s="11" t="s">
        <v>56</v>
      </c>
      <c r="E1100" s="11" t="s">
        <v>56</v>
      </c>
      <c r="F1100" s="11" t="s">
        <v>112</v>
      </c>
      <c r="G1100" s="11" t="s">
        <v>175</v>
      </c>
      <c r="H1100" s="1">
        <v>42173</v>
      </c>
      <c r="I1100" s="11">
        <v>17</v>
      </c>
      <c r="J1100" s="11">
        <v>19</v>
      </c>
      <c r="K1100" s="11"/>
      <c r="L1100" s="11"/>
      <c r="M1100" s="11"/>
      <c r="N1100" s="11"/>
      <c r="O1100" s="11"/>
      <c r="P1100" s="11"/>
      <c r="Q1100" s="11"/>
      <c r="R1100" s="11"/>
      <c r="S1100" s="11"/>
      <c r="T1100" s="11"/>
      <c r="U1100" s="11"/>
      <c r="V1100" s="11"/>
      <c r="W1100" s="11"/>
      <c r="X1100" s="11"/>
      <c r="Y1100" s="11"/>
      <c r="Z1100" s="11"/>
      <c r="AA1100" s="11"/>
      <c r="AB1100" s="11"/>
      <c r="AC1100" s="11"/>
      <c r="AD1100" s="11"/>
      <c r="AE1100" s="11"/>
      <c r="AF1100" s="11"/>
      <c r="AG1100" s="11"/>
      <c r="AH1100" s="11"/>
      <c r="AJ1100" s="11"/>
      <c r="AK1100" s="11"/>
      <c r="AL1100" s="11"/>
      <c r="AM1100" s="11"/>
      <c r="AN1100" s="11"/>
      <c r="AO1100" s="11"/>
      <c r="AP1100" s="11"/>
      <c r="AQ1100" s="11"/>
      <c r="AR1100" s="11"/>
      <c r="AS1100" s="11"/>
      <c r="AT1100" s="11"/>
      <c r="AU1100" s="11"/>
      <c r="AV1100" s="11"/>
      <c r="AW1100" s="11"/>
      <c r="AX1100" s="11"/>
      <c r="AY1100" s="11"/>
      <c r="AZ1100" s="11"/>
      <c r="BA1100" s="11"/>
      <c r="BB1100" s="11"/>
      <c r="BC1100" s="11"/>
      <c r="BD1100" s="11"/>
      <c r="BE1100" s="11"/>
      <c r="BF1100" s="11"/>
      <c r="BG1100" s="11"/>
      <c r="BI1100" s="11"/>
      <c r="BJ1100" s="11"/>
      <c r="BK1100" s="11"/>
      <c r="BL1100" s="11"/>
      <c r="BM1100" s="11"/>
      <c r="BN1100" s="11"/>
      <c r="BO1100" s="11"/>
      <c r="BP1100" s="11"/>
      <c r="BQ1100" s="11"/>
      <c r="BR1100" s="11"/>
      <c r="BS1100" s="11"/>
      <c r="BT1100" s="11"/>
      <c r="BU1100" s="11"/>
      <c r="BV1100" s="11"/>
      <c r="BW1100" s="11"/>
      <c r="BX1100" s="11"/>
      <c r="BY1100" s="11"/>
      <c r="BZ1100" s="11"/>
      <c r="CA1100" s="11"/>
      <c r="CB1100" s="11"/>
      <c r="CC1100" s="11"/>
      <c r="CD1100" s="11"/>
      <c r="CE1100" s="11"/>
      <c r="CF1100" s="11"/>
      <c r="CG1100" s="11"/>
      <c r="CH1100" s="11"/>
      <c r="CI1100" s="11"/>
      <c r="CJ1100" s="11"/>
      <c r="CK1100" s="11"/>
      <c r="CL1100" s="11"/>
      <c r="CM1100" s="11"/>
      <c r="CN1100" s="11"/>
      <c r="CO1100" s="11"/>
      <c r="CP1100" s="11"/>
      <c r="CQ1100" s="11"/>
      <c r="CR1100" s="11"/>
      <c r="CS1100" s="11"/>
      <c r="CT1100" s="11"/>
      <c r="CU1100" s="11"/>
      <c r="CV1100" s="11"/>
      <c r="CW1100" s="11"/>
      <c r="CX1100" s="11"/>
      <c r="CY1100" s="11"/>
      <c r="CZ1100" s="11"/>
      <c r="DA1100" s="11"/>
      <c r="DB1100" s="11"/>
      <c r="DC1100" s="11"/>
      <c r="DD1100" s="11"/>
      <c r="DF1100" s="11">
        <f t="shared" si="54"/>
        <v>17</v>
      </c>
      <c r="DG1100" s="11">
        <f t="shared" si="55"/>
        <v>19</v>
      </c>
      <c r="DH1100" s="20">
        <f t="shared" ca="1" si="56"/>
        <v>0</v>
      </c>
      <c r="DI1100" s="11">
        <v>1</v>
      </c>
    </row>
    <row r="1101" spans="1:113" x14ac:dyDescent="0.25">
      <c r="A1101" s="11" t="s">
        <v>57</v>
      </c>
      <c r="B1101" s="11" t="s">
        <v>56</v>
      </c>
      <c r="C1101" s="11" t="s">
        <v>56</v>
      </c>
      <c r="D1101" s="11" t="s">
        <v>56</v>
      </c>
      <c r="E1101" s="11" t="s">
        <v>56</v>
      </c>
      <c r="F1101" s="11" t="s">
        <v>112</v>
      </c>
      <c r="G1101" s="11" t="s">
        <v>175</v>
      </c>
      <c r="H1101" s="1">
        <v>42180</v>
      </c>
      <c r="I1101" s="11">
        <v>15</v>
      </c>
      <c r="J1101" s="11">
        <v>19</v>
      </c>
      <c r="K1101" s="11"/>
      <c r="L1101" s="11"/>
      <c r="M1101" s="11"/>
      <c r="N1101" s="11"/>
      <c r="O1101" s="11"/>
      <c r="P1101" s="11"/>
      <c r="Q1101" s="11"/>
      <c r="R1101" s="11"/>
      <c r="S1101" s="11"/>
      <c r="T1101" s="11"/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1"/>
      <c r="AE1101" s="11"/>
      <c r="AF1101" s="11"/>
      <c r="AG1101" s="11"/>
      <c r="AH1101" s="11"/>
      <c r="AJ1101" s="11"/>
      <c r="AK1101" s="11"/>
      <c r="AL1101" s="11"/>
      <c r="AM1101" s="11"/>
      <c r="AN1101" s="11"/>
      <c r="AO1101" s="11"/>
      <c r="AP1101" s="11"/>
      <c r="AQ1101" s="11"/>
      <c r="AR1101" s="11"/>
      <c r="AS1101" s="11"/>
      <c r="AT1101" s="11"/>
      <c r="AU1101" s="11"/>
      <c r="AV1101" s="11"/>
      <c r="AW1101" s="11"/>
      <c r="AX1101" s="11"/>
      <c r="AY1101" s="11"/>
      <c r="AZ1101" s="11"/>
      <c r="BA1101" s="11"/>
      <c r="BB1101" s="11"/>
      <c r="BC1101" s="11"/>
      <c r="BD1101" s="11"/>
      <c r="BE1101" s="11"/>
      <c r="BF1101" s="11"/>
      <c r="BG1101" s="11"/>
      <c r="BI1101" s="11"/>
      <c r="BJ1101" s="11"/>
      <c r="BK1101" s="11"/>
      <c r="BL1101" s="11"/>
      <c r="BM1101" s="11"/>
      <c r="BN1101" s="11"/>
      <c r="BO1101" s="11"/>
      <c r="BP1101" s="11"/>
      <c r="BQ1101" s="11"/>
      <c r="BR1101" s="11"/>
      <c r="BS1101" s="11"/>
      <c r="BT1101" s="11"/>
      <c r="BU1101" s="11"/>
      <c r="BV1101" s="11"/>
      <c r="BW1101" s="11"/>
      <c r="BX1101" s="11"/>
      <c r="BY1101" s="11"/>
      <c r="BZ1101" s="11"/>
      <c r="CA1101" s="11"/>
      <c r="CB1101" s="11"/>
      <c r="CC1101" s="11"/>
      <c r="CD1101" s="11"/>
      <c r="CE1101" s="11"/>
      <c r="CF1101" s="11"/>
      <c r="CG1101" s="11"/>
      <c r="CH1101" s="11"/>
      <c r="CI1101" s="11"/>
      <c r="CJ1101" s="11"/>
      <c r="CK1101" s="11"/>
      <c r="CL1101" s="11"/>
      <c r="CM1101" s="11"/>
      <c r="CN1101" s="11"/>
      <c r="CO1101" s="11"/>
      <c r="CP1101" s="11"/>
      <c r="CQ1101" s="11"/>
      <c r="CR1101" s="11"/>
      <c r="CS1101" s="11"/>
      <c r="CT1101" s="11"/>
      <c r="CU1101" s="11"/>
      <c r="CV1101" s="11"/>
      <c r="CW1101" s="11"/>
      <c r="CX1101" s="11"/>
      <c r="CY1101" s="11"/>
      <c r="CZ1101" s="11"/>
      <c r="DA1101" s="11"/>
      <c r="DB1101" s="11"/>
      <c r="DC1101" s="11"/>
      <c r="DD1101" s="11"/>
      <c r="DF1101" s="11">
        <f t="shared" si="54"/>
        <v>15</v>
      </c>
      <c r="DG1101" s="11">
        <f t="shared" si="55"/>
        <v>19</v>
      </c>
      <c r="DH1101" s="20">
        <f t="shared" ca="1" si="56"/>
        <v>0</v>
      </c>
      <c r="DI1101" s="11">
        <v>1</v>
      </c>
    </row>
    <row r="1102" spans="1:113" x14ac:dyDescent="0.25">
      <c r="A1102" s="11" t="s">
        <v>57</v>
      </c>
      <c r="B1102" s="11" t="s">
        <v>56</v>
      </c>
      <c r="C1102" s="11" t="s">
        <v>56</v>
      </c>
      <c r="D1102" s="11" t="s">
        <v>56</v>
      </c>
      <c r="E1102" s="11" t="s">
        <v>56</v>
      </c>
      <c r="F1102" s="11" t="s">
        <v>112</v>
      </c>
      <c r="G1102" s="11" t="s">
        <v>175</v>
      </c>
      <c r="H1102" s="1">
        <v>42181</v>
      </c>
      <c r="I1102" s="11">
        <v>17</v>
      </c>
      <c r="J1102" s="11">
        <v>19</v>
      </c>
      <c r="K1102" s="11"/>
      <c r="L1102" s="11"/>
      <c r="M1102" s="11"/>
      <c r="N1102" s="11"/>
      <c r="O1102" s="11"/>
      <c r="P1102" s="11"/>
      <c r="Q1102" s="11"/>
      <c r="R1102" s="11"/>
      <c r="S1102" s="11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1"/>
      <c r="AE1102" s="11"/>
      <c r="AF1102" s="11"/>
      <c r="AG1102" s="11"/>
      <c r="AH1102" s="11"/>
      <c r="AJ1102" s="11"/>
      <c r="AK1102" s="11"/>
      <c r="AL1102" s="11"/>
      <c r="AM1102" s="11"/>
      <c r="AN1102" s="11"/>
      <c r="AO1102" s="11"/>
      <c r="AP1102" s="11"/>
      <c r="AQ1102" s="11"/>
      <c r="AR1102" s="11"/>
      <c r="AS1102" s="11"/>
      <c r="AT1102" s="11"/>
      <c r="AU1102" s="11"/>
      <c r="AV1102" s="11"/>
      <c r="AW1102" s="11"/>
      <c r="AX1102" s="11"/>
      <c r="AY1102" s="11"/>
      <c r="AZ1102" s="11"/>
      <c r="BA1102" s="11"/>
      <c r="BB1102" s="11"/>
      <c r="BC1102" s="11"/>
      <c r="BD1102" s="11"/>
      <c r="BE1102" s="11"/>
      <c r="BF1102" s="11"/>
      <c r="BG1102" s="11"/>
      <c r="BI1102" s="11"/>
      <c r="BJ1102" s="11"/>
      <c r="BK1102" s="11"/>
      <c r="BL1102" s="11"/>
      <c r="BM1102" s="11"/>
      <c r="BN1102" s="11"/>
      <c r="BO1102" s="11"/>
      <c r="BP1102" s="11"/>
      <c r="BQ1102" s="11"/>
      <c r="BR1102" s="11"/>
      <c r="BS1102" s="11"/>
      <c r="BT1102" s="11"/>
      <c r="BU1102" s="11"/>
      <c r="BV1102" s="11"/>
      <c r="BW1102" s="11"/>
      <c r="BX1102" s="11"/>
      <c r="BY1102" s="11"/>
      <c r="BZ1102" s="11"/>
      <c r="CA1102" s="11"/>
      <c r="CB1102" s="11"/>
      <c r="CC1102" s="11"/>
      <c r="CD1102" s="11"/>
      <c r="CE1102" s="11"/>
      <c r="CF1102" s="11"/>
      <c r="CG1102" s="11"/>
      <c r="CH1102" s="11"/>
      <c r="CI1102" s="11"/>
      <c r="CJ1102" s="11"/>
      <c r="CK1102" s="11"/>
      <c r="CL1102" s="11"/>
      <c r="CM1102" s="11"/>
      <c r="CN1102" s="11"/>
      <c r="CO1102" s="11"/>
      <c r="CP1102" s="11"/>
      <c r="CQ1102" s="11"/>
      <c r="CR1102" s="11"/>
      <c r="CS1102" s="11"/>
      <c r="CT1102" s="11"/>
      <c r="CU1102" s="11"/>
      <c r="CV1102" s="11"/>
      <c r="CW1102" s="11"/>
      <c r="CX1102" s="11"/>
      <c r="CY1102" s="11"/>
      <c r="CZ1102" s="11"/>
      <c r="DA1102" s="11"/>
      <c r="DB1102" s="11"/>
      <c r="DC1102" s="11"/>
      <c r="DD1102" s="11"/>
      <c r="DF1102" s="11">
        <f t="shared" si="54"/>
        <v>17</v>
      </c>
      <c r="DG1102" s="11">
        <f t="shared" si="55"/>
        <v>19</v>
      </c>
      <c r="DH1102" s="20">
        <f t="shared" ca="1" si="56"/>
        <v>0</v>
      </c>
      <c r="DI1102" s="11">
        <v>1</v>
      </c>
    </row>
    <row r="1103" spans="1:113" x14ac:dyDescent="0.25">
      <c r="A1103" s="11" t="s">
        <v>57</v>
      </c>
      <c r="B1103" s="11" t="s">
        <v>56</v>
      </c>
      <c r="C1103" s="11" t="s">
        <v>56</v>
      </c>
      <c r="D1103" s="11" t="s">
        <v>56</v>
      </c>
      <c r="E1103" s="11" t="s">
        <v>56</v>
      </c>
      <c r="F1103" s="11" t="s">
        <v>112</v>
      </c>
      <c r="G1103" s="11" t="s">
        <v>175</v>
      </c>
      <c r="H1103" s="1">
        <v>42184</v>
      </c>
      <c r="I1103" s="11">
        <v>17</v>
      </c>
      <c r="J1103" s="11">
        <v>19</v>
      </c>
      <c r="K1103" s="11"/>
      <c r="L1103" s="11"/>
      <c r="M1103" s="11"/>
      <c r="N1103" s="11"/>
      <c r="O1103" s="11"/>
      <c r="P1103" s="11"/>
      <c r="Q1103" s="11"/>
      <c r="R1103" s="11"/>
      <c r="S1103" s="11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1"/>
      <c r="AE1103" s="11"/>
      <c r="AF1103" s="11"/>
      <c r="AG1103" s="11"/>
      <c r="AH1103" s="11"/>
      <c r="AJ1103" s="11"/>
      <c r="AK1103" s="11"/>
      <c r="AL1103" s="11"/>
      <c r="AM1103" s="11"/>
      <c r="AN1103" s="11"/>
      <c r="AO1103" s="11"/>
      <c r="AP1103" s="11"/>
      <c r="AQ1103" s="11"/>
      <c r="AR1103" s="11"/>
      <c r="AS1103" s="11"/>
      <c r="AT1103" s="11"/>
      <c r="AU1103" s="11"/>
      <c r="AV1103" s="11"/>
      <c r="AW1103" s="11"/>
      <c r="AX1103" s="11"/>
      <c r="AY1103" s="11"/>
      <c r="AZ1103" s="11"/>
      <c r="BA1103" s="11"/>
      <c r="BB1103" s="11"/>
      <c r="BC1103" s="11"/>
      <c r="BD1103" s="11"/>
      <c r="BE1103" s="11"/>
      <c r="BF1103" s="11"/>
      <c r="BG1103" s="11"/>
      <c r="BI1103" s="11"/>
      <c r="BJ1103" s="11"/>
      <c r="BK1103" s="11"/>
      <c r="BL1103" s="11"/>
      <c r="BM1103" s="11"/>
      <c r="BN1103" s="11"/>
      <c r="BO1103" s="11"/>
      <c r="BP1103" s="11"/>
      <c r="BQ1103" s="11"/>
      <c r="BR1103" s="11"/>
      <c r="BS1103" s="11"/>
      <c r="BT1103" s="11"/>
      <c r="BU1103" s="11"/>
      <c r="BV1103" s="11"/>
      <c r="BW1103" s="11"/>
      <c r="BX1103" s="11"/>
      <c r="BY1103" s="11"/>
      <c r="BZ1103" s="11"/>
      <c r="CA1103" s="11"/>
      <c r="CB1103" s="11"/>
      <c r="CC1103" s="11"/>
      <c r="CD1103" s="11"/>
      <c r="CE1103" s="11"/>
      <c r="CF1103" s="11"/>
      <c r="CG1103" s="11"/>
      <c r="CH1103" s="11"/>
      <c r="CI1103" s="11"/>
      <c r="CJ1103" s="11"/>
      <c r="CK1103" s="11"/>
      <c r="CL1103" s="11"/>
      <c r="CM1103" s="11"/>
      <c r="CN1103" s="11"/>
      <c r="CO1103" s="11"/>
      <c r="CP1103" s="11"/>
      <c r="CQ1103" s="11"/>
      <c r="CR1103" s="11"/>
      <c r="CS1103" s="11"/>
      <c r="CT1103" s="11"/>
      <c r="CU1103" s="11"/>
      <c r="CV1103" s="11"/>
      <c r="CW1103" s="11"/>
      <c r="CX1103" s="11"/>
      <c r="CY1103" s="11"/>
      <c r="CZ1103" s="11"/>
      <c r="DA1103" s="11"/>
      <c r="DB1103" s="11"/>
      <c r="DC1103" s="11"/>
      <c r="DD1103" s="11"/>
      <c r="DF1103" s="11">
        <f t="shared" si="54"/>
        <v>17</v>
      </c>
      <c r="DG1103" s="11">
        <f t="shared" si="55"/>
        <v>19</v>
      </c>
      <c r="DH1103" s="20">
        <f t="shared" ca="1" si="56"/>
        <v>0</v>
      </c>
      <c r="DI1103" s="11">
        <v>1</v>
      </c>
    </row>
    <row r="1104" spans="1:113" x14ac:dyDescent="0.25">
      <c r="A1104" s="11" t="s">
        <v>57</v>
      </c>
      <c r="B1104" s="11" t="s">
        <v>56</v>
      </c>
      <c r="C1104" s="11" t="s">
        <v>56</v>
      </c>
      <c r="D1104" s="11" t="s">
        <v>56</v>
      </c>
      <c r="E1104" s="11" t="s">
        <v>56</v>
      </c>
      <c r="F1104" s="11" t="s">
        <v>112</v>
      </c>
      <c r="G1104" s="11" t="s">
        <v>175</v>
      </c>
      <c r="H1104" s="1">
        <v>42185</v>
      </c>
      <c r="I1104" s="11">
        <v>16</v>
      </c>
      <c r="J1104" s="11">
        <v>19</v>
      </c>
      <c r="K1104" s="11"/>
      <c r="L1104" s="11"/>
      <c r="M1104" s="11"/>
      <c r="N1104" s="11"/>
      <c r="O1104" s="11"/>
      <c r="P1104" s="11"/>
      <c r="Q1104" s="11"/>
      <c r="R1104" s="11"/>
      <c r="S1104" s="11"/>
      <c r="T1104" s="11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1"/>
      <c r="AE1104" s="11"/>
      <c r="AF1104" s="11"/>
      <c r="AG1104" s="11"/>
      <c r="AH1104" s="11"/>
      <c r="AJ1104" s="11"/>
      <c r="AK1104" s="11"/>
      <c r="AL1104" s="11"/>
      <c r="AM1104" s="11"/>
      <c r="AN1104" s="11"/>
      <c r="AO1104" s="11"/>
      <c r="AP1104" s="11"/>
      <c r="AQ1104" s="11"/>
      <c r="AR1104" s="11"/>
      <c r="AS1104" s="11"/>
      <c r="AT1104" s="11"/>
      <c r="AU1104" s="11"/>
      <c r="AV1104" s="11"/>
      <c r="AW1104" s="11"/>
      <c r="AX1104" s="11"/>
      <c r="AY1104" s="11"/>
      <c r="AZ1104" s="11"/>
      <c r="BA1104" s="11"/>
      <c r="BB1104" s="11"/>
      <c r="BC1104" s="11"/>
      <c r="BD1104" s="11"/>
      <c r="BE1104" s="11"/>
      <c r="BF1104" s="11"/>
      <c r="BG1104" s="11"/>
      <c r="BI1104" s="11"/>
      <c r="BJ1104" s="11"/>
      <c r="BK1104" s="11"/>
      <c r="BL1104" s="11"/>
      <c r="BM1104" s="11"/>
      <c r="BN1104" s="11"/>
      <c r="BO1104" s="11"/>
      <c r="BP1104" s="11"/>
      <c r="BQ1104" s="11"/>
      <c r="BR1104" s="11"/>
      <c r="BS1104" s="11"/>
      <c r="BT1104" s="11"/>
      <c r="BU1104" s="11"/>
      <c r="BV1104" s="11"/>
      <c r="BW1104" s="11"/>
      <c r="BX1104" s="11"/>
      <c r="BY1104" s="11"/>
      <c r="BZ1104" s="11"/>
      <c r="CA1104" s="11"/>
      <c r="CB1104" s="11"/>
      <c r="CC1104" s="11"/>
      <c r="CD1104" s="11"/>
      <c r="CE1104" s="11"/>
      <c r="CF1104" s="11"/>
      <c r="CG1104" s="11"/>
      <c r="CH1104" s="11"/>
      <c r="CI1104" s="11"/>
      <c r="CJ1104" s="11"/>
      <c r="CK1104" s="11"/>
      <c r="CL1104" s="11"/>
      <c r="CM1104" s="11"/>
      <c r="CN1104" s="11"/>
      <c r="CO1104" s="11"/>
      <c r="CP1104" s="11"/>
      <c r="CQ1104" s="11"/>
      <c r="CR1104" s="11"/>
      <c r="CS1104" s="11"/>
      <c r="CT1104" s="11"/>
      <c r="CU1104" s="11"/>
      <c r="CV1104" s="11"/>
      <c r="CW1104" s="11"/>
      <c r="CX1104" s="11"/>
      <c r="CY1104" s="11"/>
      <c r="CZ1104" s="11"/>
      <c r="DA1104" s="11"/>
      <c r="DB1104" s="11"/>
      <c r="DC1104" s="11"/>
      <c r="DD1104" s="11"/>
      <c r="DF1104" s="11">
        <f t="shared" si="54"/>
        <v>16</v>
      </c>
      <c r="DG1104" s="11">
        <f t="shared" si="55"/>
        <v>19</v>
      </c>
      <c r="DH1104" s="20">
        <f t="shared" ca="1" si="56"/>
        <v>0</v>
      </c>
      <c r="DI1104" s="11">
        <v>1</v>
      </c>
    </row>
    <row r="1105" spans="1:113" x14ac:dyDescent="0.25">
      <c r="A1105" s="11" t="s">
        <v>57</v>
      </c>
      <c r="B1105" s="11" t="s">
        <v>56</v>
      </c>
      <c r="C1105" s="11" t="s">
        <v>56</v>
      </c>
      <c r="D1105" s="11" t="s">
        <v>56</v>
      </c>
      <c r="E1105" s="11" t="s">
        <v>56</v>
      </c>
      <c r="F1105" s="11" t="s">
        <v>112</v>
      </c>
      <c r="G1105" s="11" t="s">
        <v>175</v>
      </c>
      <c r="H1105" s="1">
        <v>42186</v>
      </c>
      <c r="I1105" s="11">
        <v>14</v>
      </c>
      <c r="J1105" s="11">
        <v>19</v>
      </c>
      <c r="K1105" s="11"/>
      <c r="L1105" s="11"/>
      <c r="M1105" s="11"/>
      <c r="N1105" s="11"/>
      <c r="O1105" s="11"/>
      <c r="P1105" s="11"/>
      <c r="Q1105" s="11"/>
      <c r="R1105" s="11"/>
      <c r="S1105" s="11"/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1"/>
      <c r="AE1105" s="11"/>
      <c r="AF1105" s="11"/>
      <c r="AG1105" s="11"/>
      <c r="AH1105" s="11"/>
      <c r="AJ1105" s="11"/>
      <c r="AK1105" s="11"/>
      <c r="AL1105" s="11"/>
      <c r="AM1105" s="11"/>
      <c r="AN1105" s="11"/>
      <c r="AO1105" s="11"/>
      <c r="AP1105" s="11"/>
      <c r="AQ1105" s="11"/>
      <c r="AR1105" s="11"/>
      <c r="AS1105" s="11"/>
      <c r="AT1105" s="11"/>
      <c r="AU1105" s="11"/>
      <c r="AV1105" s="11"/>
      <c r="AW1105" s="11"/>
      <c r="AX1105" s="11"/>
      <c r="AY1105" s="11"/>
      <c r="AZ1105" s="11"/>
      <c r="BA1105" s="11"/>
      <c r="BB1105" s="11"/>
      <c r="BC1105" s="11"/>
      <c r="BD1105" s="11"/>
      <c r="BE1105" s="11"/>
      <c r="BF1105" s="11"/>
      <c r="BG1105" s="11"/>
      <c r="BI1105" s="11"/>
      <c r="BJ1105" s="11"/>
      <c r="BK1105" s="11"/>
      <c r="BL1105" s="11"/>
      <c r="BM1105" s="11"/>
      <c r="BN1105" s="11"/>
      <c r="BO1105" s="11"/>
      <c r="BP1105" s="11"/>
      <c r="BQ1105" s="11"/>
      <c r="BR1105" s="11"/>
      <c r="BS1105" s="11"/>
      <c r="BT1105" s="11"/>
      <c r="BU1105" s="11"/>
      <c r="BV1105" s="11"/>
      <c r="BW1105" s="11"/>
      <c r="BX1105" s="11"/>
      <c r="BY1105" s="11"/>
      <c r="BZ1105" s="11"/>
      <c r="CA1105" s="11"/>
      <c r="CB1105" s="11"/>
      <c r="CC1105" s="11"/>
      <c r="CD1105" s="11"/>
      <c r="CE1105" s="11"/>
      <c r="CF1105" s="11"/>
      <c r="CG1105" s="11"/>
      <c r="CH1105" s="11"/>
      <c r="CI1105" s="11"/>
      <c r="CJ1105" s="11"/>
      <c r="CK1105" s="11"/>
      <c r="CL1105" s="11"/>
      <c r="CM1105" s="11"/>
      <c r="CN1105" s="11"/>
      <c r="CO1105" s="11"/>
      <c r="CP1105" s="11"/>
      <c r="CQ1105" s="11"/>
      <c r="CR1105" s="11"/>
      <c r="CS1105" s="11"/>
      <c r="CT1105" s="11"/>
      <c r="CU1105" s="11"/>
      <c r="CV1105" s="11"/>
      <c r="CW1105" s="11"/>
      <c r="CX1105" s="11"/>
      <c r="CY1105" s="11"/>
      <c r="CZ1105" s="11"/>
      <c r="DA1105" s="11"/>
      <c r="DB1105" s="11"/>
      <c r="DC1105" s="11"/>
      <c r="DD1105" s="11"/>
      <c r="DF1105" s="11">
        <f t="shared" si="54"/>
        <v>14</v>
      </c>
      <c r="DG1105" s="11">
        <f t="shared" si="55"/>
        <v>19</v>
      </c>
      <c r="DH1105" s="20">
        <f t="shared" ca="1" si="56"/>
        <v>0</v>
      </c>
      <c r="DI1105" s="11">
        <v>1</v>
      </c>
    </row>
    <row r="1106" spans="1:113" x14ac:dyDescent="0.25">
      <c r="A1106" s="11" t="s">
        <v>57</v>
      </c>
      <c r="B1106" s="11" t="s">
        <v>56</v>
      </c>
      <c r="C1106" s="11" t="s">
        <v>56</v>
      </c>
      <c r="D1106" s="11" t="s">
        <v>56</v>
      </c>
      <c r="E1106" s="11" t="s">
        <v>56</v>
      </c>
      <c r="F1106" s="11" t="s">
        <v>112</v>
      </c>
      <c r="G1106" s="11" t="s">
        <v>175</v>
      </c>
      <c r="H1106" s="1">
        <v>42187</v>
      </c>
      <c r="I1106" s="11">
        <v>17</v>
      </c>
      <c r="J1106" s="11">
        <v>18</v>
      </c>
      <c r="K1106" s="11"/>
      <c r="L1106" s="11"/>
      <c r="M1106" s="11"/>
      <c r="N1106" s="11"/>
      <c r="O1106" s="11"/>
      <c r="P1106" s="11"/>
      <c r="Q1106" s="11"/>
      <c r="R1106" s="11"/>
      <c r="S1106" s="11"/>
      <c r="T1106" s="11"/>
      <c r="U1106" s="11"/>
      <c r="V1106" s="11"/>
      <c r="W1106" s="11"/>
      <c r="X1106" s="11"/>
      <c r="Y1106" s="11"/>
      <c r="Z1106" s="11"/>
      <c r="AA1106" s="11"/>
      <c r="AB1106" s="11"/>
      <c r="AC1106" s="11"/>
      <c r="AD1106" s="11"/>
      <c r="AE1106" s="11"/>
      <c r="AF1106" s="11"/>
      <c r="AG1106" s="11"/>
      <c r="AH1106" s="11"/>
      <c r="AJ1106" s="11"/>
      <c r="AK1106" s="11"/>
      <c r="AL1106" s="11"/>
      <c r="AM1106" s="11"/>
      <c r="AN1106" s="11"/>
      <c r="AO1106" s="11"/>
      <c r="AP1106" s="11"/>
      <c r="AQ1106" s="11"/>
      <c r="AR1106" s="11"/>
      <c r="AS1106" s="11"/>
      <c r="AT1106" s="11"/>
      <c r="AU1106" s="11"/>
      <c r="AV1106" s="11"/>
      <c r="AW1106" s="11"/>
      <c r="AX1106" s="11"/>
      <c r="AY1106" s="11"/>
      <c r="AZ1106" s="11"/>
      <c r="BA1106" s="11"/>
      <c r="BB1106" s="11"/>
      <c r="BC1106" s="11"/>
      <c r="BD1106" s="11"/>
      <c r="BE1106" s="11"/>
      <c r="BF1106" s="11"/>
      <c r="BG1106" s="11"/>
      <c r="BI1106" s="11"/>
      <c r="BJ1106" s="11"/>
      <c r="BK1106" s="11"/>
      <c r="BL1106" s="11"/>
      <c r="BM1106" s="11"/>
      <c r="BN1106" s="11"/>
      <c r="BO1106" s="11"/>
      <c r="BP1106" s="11"/>
      <c r="BQ1106" s="11"/>
      <c r="BR1106" s="11"/>
      <c r="BS1106" s="11"/>
      <c r="BT1106" s="11"/>
      <c r="BU1106" s="11"/>
      <c r="BV1106" s="11"/>
      <c r="BW1106" s="11"/>
      <c r="BX1106" s="11"/>
      <c r="BY1106" s="11"/>
      <c r="BZ1106" s="11"/>
      <c r="CA1106" s="11"/>
      <c r="CB1106" s="11"/>
      <c r="CC1106" s="11"/>
      <c r="CD1106" s="11"/>
      <c r="CE1106" s="11"/>
      <c r="CF1106" s="11"/>
      <c r="CG1106" s="11"/>
      <c r="CH1106" s="11"/>
      <c r="CI1106" s="11"/>
      <c r="CJ1106" s="11"/>
      <c r="CK1106" s="11"/>
      <c r="CL1106" s="11"/>
      <c r="CM1106" s="11"/>
      <c r="CN1106" s="11"/>
      <c r="CO1106" s="11"/>
      <c r="CP1106" s="11"/>
      <c r="CQ1106" s="11"/>
      <c r="CR1106" s="11"/>
      <c r="CS1106" s="11"/>
      <c r="CT1106" s="11"/>
      <c r="CU1106" s="11"/>
      <c r="CV1106" s="11"/>
      <c r="CW1106" s="11"/>
      <c r="CX1106" s="11"/>
      <c r="CY1106" s="11"/>
      <c r="CZ1106" s="11"/>
      <c r="DA1106" s="11"/>
      <c r="DB1106" s="11"/>
      <c r="DC1106" s="11"/>
      <c r="DD1106" s="11"/>
      <c r="DF1106" s="11">
        <f t="shared" si="54"/>
        <v>17</v>
      </c>
      <c r="DG1106" s="11">
        <f t="shared" si="55"/>
        <v>18</v>
      </c>
      <c r="DH1106" s="20">
        <f t="shared" ca="1" si="56"/>
        <v>0</v>
      </c>
      <c r="DI1106" s="11">
        <v>1</v>
      </c>
    </row>
    <row r="1107" spans="1:113" x14ac:dyDescent="0.25">
      <c r="A1107" s="11" t="s">
        <v>57</v>
      </c>
      <c r="B1107" s="11" t="s">
        <v>56</v>
      </c>
      <c r="C1107" s="11" t="s">
        <v>56</v>
      </c>
      <c r="D1107" s="11" t="s">
        <v>56</v>
      </c>
      <c r="E1107" s="11" t="s">
        <v>56</v>
      </c>
      <c r="F1107" s="11" t="s">
        <v>112</v>
      </c>
      <c r="G1107" s="11" t="s">
        <v>175</v>
      </c>
      <c r="H1107" s="1">
        <v>42213</v>
      </c>
      <c r="I1107" s="11">
        <v>17</v>
      </c>
      <c r="J1107" s="11">
        <v>19</v>
      </c>
      <c r="K1107" s="11"/>
      <c r="L1107" s="11"/>
      <c r="M1107" s="11"/>
      <c r="N1107" s="11"/>
      <c r="O1107" s="11"/>
      <c r="P1107" s="11"/>
      <c r="Q1107" s="11"/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1"/>
      <c r="AF1107" s="11"/>
      <c r="AG1107" s="11"/>
      <c r="AH1107" s="11"/>
      <c r="AJ1107" s="11"/>
      <c r="AK1107" s="11"/>
      <c r="AL1107" s="11"/>
      <c r="AM1107" s="11"/>
      <c r="AN1107" s="11"/>
      <c r="AO1107" s="11"/>
      <c r="AP1107" s="11"/>
      <c r="AQ1107" s="11"/>
      <c r="AR1107" s="11"/>
      <c r="AS1107" s="11"/>
      <c r="AT1107" s="11"/>
      <c r="AU1107" s="11"/>
      <c r="AV1107" s="11"/>
      <c r="AW1107" s="11"/>
      <c r="AX1107" s="11"/>
      <c r="AY1107" s="11"/>
      <c r="AZ1107" s="11"/>
      <c r="BA1107" s="11"/>
      <c r="BB1107" s="11"/>
      <c r="BC1107" s="11"/>
      <c r="BD1107" s="11"/>
      <c r="BE1107" s="11"/>
      <c r="BF1107" s="11"/>
      <c r="BG1107" s="11"/>
      <c r="BI1107" s="11"/>
      <c r="BJ1107" s="11"/>
      <c r="BK1107" s="11"/>
      <c r="BL1107" s="11"/>
      <c r="BM1107" s="11"/>
      <c r="BN1107" s="11"/>
      <c r="BO1107" s="11"/>
      <c r="BP1107" s="11"/>
      <c r="BQ1107" s="11"/>
      <c r="BR1107" s="11"/>
      <c r="BS1107" s="11"/>
      <c r="BT1107" s="11"/>
      <c r="BU1107" s="11"/>
      <c r="BV1107" s="11"/>
      <c r="BW1107" s="11"/>
      <c r="BX1107" s="11"/>
      <c r="BY1107" s="11"/>
      <c r="BZ1107" s="11"/>
      <c r="CA1107" s="11"/>
      <c r="CB1107" s="11"/>
      <c r="CC1107" s="11"/>
      <c r="CD1107" s="11"/>
      <c r="CE1107" s="11"/>
      <c r="CF1107" s="11"/>
      <c r="CG1107" s="11"/>
      <c r="CH1107" s="11"/>
      <c r="CI1107" s="11"/>
      <c r="CJ1107" s="11"/>
      <c r="CK1107" s="11"/>
      <c r="CL1107" s="11"/>
      <c r="CM1107" s="11"/>
      <c r="CN1107" s="11"/>
      <c r="CO1107" s="11"/>
      <c r="CP1107" s="11"/>
      <c r="CQ1107" s="11"/>
      <c r="CR1107" s="11"/>
      <c r="CS1107" s="11"/>
      <c r="CT1107" s="11"/>
      <c r="CU1107" s="11"/>
      <c r="CV1107" s="11"/>
      <c r="CW1107" s="11"/>
      <c r="CX1107" s="11"/>
      <c r="CY1107" s="11"/>
      <c r="CZ1107" s="11"/>
      <c r="DA1107" s="11"/>
      <c r="DB1107" s="11"/>
      <c r="DC1107" s="11"/>
      <c r="DD1107" s="11"/>
      <c r="DF1107" s="11">
        <f t="shared" si="54"/>
        <v>17</v>
      </c>
      <c r="DG1107" s="11">
        <f t="shared" si="55"/>
        <v>19</v>
      </c>
      <c r="DH1107" s="20">
        <f t="shared" ca="1" si="56"/>
        <v>0</v>
      </c>
      <c r="DI1107" s="11">
        <v>1</v>
      </c>
    </row>
    <row r="1108" spans="1:113" x14ac:dyDescent="0.25">
      <c r="A1108" s="11" t="s">
        <v>57</v>
      </c>
      <c r="B1108" s="11" t="s">
        <v>56</v>
      </c>
      <c r="C1108" s="11" t="s">
        <v>56</v>
      </c>
      <c r="D1108" s="11" t="s">
        <v>56</v>
      </c>
      <c r="E1108" s="11" t="s">
        <v>56</v>
      </c>
      <c r="F1108" s="11" t="s">
        <v>112</v>
      </c>
      <c r="G1108" s="11" t="s">
        <v>175</v>
      </c>
      <c r="H1108" s="1">
        <v>42213</v>
      </c>
      <c r="I1108" s="11">
        <v>18</v>
      </c>
      <c r="J1108" s="11">
        <v>19</v>
      </c>
      <c r="K1108" s="11"/>
      <c r="L1108" s="11"/>
      <c r="M1108" s="11"/>
      <c r="N1108" s="11"/>
      <c r="O1108" s="11"/>
      <c r="P1108" s="11"/>
      <c r="Q1108" s="11"/>
      <c r="R1108" s="11"/>
      <c r="S1108" s="11"/>
      <c r="T1108" s="11"/>
      <c r="U1108" s="11"/>
      <c r="V1108" s="11"/>
      <c r="W1108" s="11"/>
      <c r="X1108" s="11"/>
      <c r="Y1108" s="11"/>
      <c r="Z1108" s="11"/>
      <c r="AA1108" s="11"/>
      <c r="AB1108" s="11"/>
      <c r="AC1108" s="11"/>
      <c r="AD1108" s="11"/>
      <c r="AE1108" s="11"/>
      <c r="AF1108" s="11"/>
      <c r="AG1108" s="11"/>
      <c r="AH1108" s="11"/>
      <c r="AJ1108" s="11"/>
      <c r="AK1108" s="11"/>
      <c r="AL1108" s="11"/>
      <c r="AM1108" s="11"/>
      <c r="AN1108" s="11"/>
      <c r="AO1108" s="11"/>
      <c r="AP1108" s="11"/>
      <c r="AQ1108" s="11"/>
      <c r="AR1108" s="11"/>
      <c r="AS1108" s="11"/>
      <c r="AT1108" s="11"/>
      <c r="AU1108" s="11"/>
      <c r="AV1108" s="11"/>
      <c r="AW1108" s="11"/>
      <c r="AX1108" s="11"/>
      <c r="AY1108" s="11"/>
      <c r="AZ1108" s="11"/>
      <c r="BA1108" s="11"/>
      <c r="BB1108" s="11"/>
      <c r="BC1108" s="11"/>
      <c r="BD1108" s="11"/>
      <c r="BE1108" s="11"/>
      <c r="BF1108" s="11"/>
      <c r="BG1108" s="11"/>
      <c r="BI1108" s="11"/>
      <c r="BJ1108" s="11"/>
      <c r="BK1108" s="11"/>
      <c r="BL1108" s="11"/>
      <c r="BM1108" s="11"/>
      <c r="BN1108" s="11"/>
      <c r="BO1108" s="11"/>
      <c r="BP1108" s="11"/>
      <c r="BQ1108" s="11"/>
      <c r="BR1108" s="11"/>
      <c r="BS1108" s="11"/>
      <c r="BT1108" s="11"/>
      <c r="BU1108" s="11"/>
      <c r="BV1108" s="11"/>
      <c r="BW1108" s="11"/>
      <c r="BX1108" s="11"/>
      <c r="BY1108" s="11"/>
      <c r="BZ1108" s="11"/>
      <c r="CA1108" s="11"/>
      <c r="CB1108" s="11"/>
      <c r="CC1108" s="11"/>
      <c r="CD1108" s="11"/>
      <c r="CE1108" s="11"/>
      <c r="CF1108" s="11"/>
      <c r="CG1108" s="11"/>
      <c r="CH1108" s="11"/>
      <c r="CI1108" s="11"/>
      <c r="CJ1108" s="11"/>
      <c r="CK1108" s="11"/>
      <c r="CL1108" s="11"/>
      <c r="CM1108" s="11"/>
      <c r="CN1108" s="11"/>
      <c r="CO1108" s="11"/>
      <c r="CP1108" s="11"/>
      <c r="CQ1108" s="11"/>
      <c r="CR1108" s="11"/>
      <c r="CS1108" s="11"/>
      <c r="CT1108" s="11"/>
      <c r="CU1108" s="11"/>
      <c r="CV1108" s="11"/>
      <c r="CW1108" s="11"/>
      <c r="CX1108" s="11"/>
      <c r="CY1108" s="11"/>
      <c r="CZ1108" s="11"/>
      <c r="DA1108" s="11"/>
      <c r="DB1108" s="11"/>
      <c r="DC1108" s="11"/>
      <c r="DD1108" s="11"/>
      <c r="DF1108" s="11">
        <f t="shared" si="54"/>
        <v>18</v>
      </c>
      <c r="DG1108" s="11">
        <f t="shared" si="55"/>
        <v>19</v>
      </c>
      <c r="DH1108" s="20">
        <f t="shared" ca="1" si="56"/>
        <v>0</v>
      </c>
      <c r="DI1108" s="11">
        <v>1</v>
      </c>
    </row>
    <row r="1109" spans="1:113" x14ac:dyDescent="0.25">
      <c r="A1109" s="11" t="s">
        <v>57</v>
      </c>
      <c r="B1109" s="11" t="s">
        <v>56</v>
      </c>
      <c r="C1109" s="11" t="s">
        <v>56</v>
      </c>
      <c r="D1109" s="11" t="s">
        <v>56</v>
      </c>
      <c r="E1109" s="11" t="s">
        <v>56</v>
      </c>
      <c r="F1109" s="11" t="s">
        <v>112</v>
      </c>
      <c r="G1109" s="11" t="s">
        <v>175</v>
      </c>
      <c r="H1109" s="1">
        <v>42214</v>
      </c>
      <c r="I1109" s="11">
        <v>17</v>
      </c>
      <c r="J1109" s="11">
        <v>19</v>
      </c>
      <c r="K1109" s="11"/>
      <c r="L1109" s="11"/>
      <c r="M1109" s="11"/>
      <c r="N1109" s="11"/>
      <c r="O1109" s="11"/>
      <c r="P1109" s="11"/>
      <c r="Q1109" s="11"/>
      <c r="R1109" s="11"/>
      <c r="S1109" s="11"/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1"/>
      <c r="AE1109" s="11"/>
      <c r="AF1109" s="11"/>
      <c r="AG1109" s="11"/>
      <c r="AH1109" s="11"/>
      <c r="AJ1109" s="11"/>
      <c r="AK1109" s="11"/>
      <c r="AL1109" s="11"/>
      <c r="AM1109" s="11"/>
      <c r="AN1109" s="11"/>
      <c r="AO1109" s="11"/>
      <c r="AP1109" s="11"/>
      <c r="AQ1109" s="11"/>
      <c r="AR1109" s="11"/>
      <c r="AS1109" s="11"/>
      <c r="AT1109" s="11"/>
      <c r="AU1109" s="11"/>
      <c r="AV1109" s="11"/>
      <c r="AW1109" s="11"/>
      <c r="AX1109" s="11"/>
      <c r="AY1109" s="11"/>
      <c r="AZ1109" s="11"/>
      <c r="BA1109" s="11"/>
      <c r="BB1109" s="11"/>
      <c r="BC1109" s="11"/>
      <c r="BD1109" s="11"/>
      <c r="BE1109" s="11"/>
      <c r="BF1109" s="11"/>
      <c r="BG1109" s="11"/>
      <c r="BI1109" s="11"/>
      <c r="BJ1109" s="11"/>
      <c r="BK1109" s="11"/>
      <c r="BL1109" s="11"/>
      <c r="BM1109" s="11"/>
      <c r="BN1109" s="11"/>
      <c r="BO1109" s="11"/>
      <c r="BP1109" s="11"/>
      <c r="BQ1109" s="11"/>
      <c r="BR1109" s="11"/>
      <c r="BS1109" s="11"/>
      <c r="BT1109" s="11"/>
      <c r="BU1109" s="11"/>
      <c r="BV1109" s="11"/>
      <c r="BW1109" s="11"/>
      <c r="BX1109" s="11"/>
      <c r="BY1109" s="11"/>
      <c r="BZ1109" s="11"/>
      <c r="CA1109" s="11"/>
      <c r="CB1109" s="11"/>
      <c r="CC1109" s="11"/>
      <c r="CD1109" s="11"/>
      <c r="CE1109" s="11"/>
      <c r="CF1109" s="11"/>
      <c r="CG1109" s="11"/>
      <c r="CH1109" s="11"/>
      <c r="CI1109" s="11"/>
      <c r="CJ1109" s="11"/>
      <c r="CK1109" s="11"/>
      <c r="CL1109" s="11"/>
      <c r="CM1109" s="11"/>
      <c r="CN1109" s="11"/>
      <c r="CO1109" s="11"/>
      <c r="CP1109" s="11"/>
      <c r="CQ1109" s="11"/>
      <c r="CR1109" s="11"/>
      <c r="CS1109" s="11"/>
      <c r="CT1109" s="11"/>
      <c r="CU1109" s="11"/>
      <c r="CV1109" s="11"/>
      <c r="CW1109" s="11"/>
      <c r="CX1109" s="11"/>
      <c r="CY1109" s="11"/>
      <c r="CZ1109" s="11"/>
      <c r="DA1109" s="11"/>
      <c r="DB1109" s="11"/>
      <c r="DC1109" s="11"/>
      <c r="DD1109" s="11"/>
      <c r="DF1109" s="11">
        <f t="shared" si="54"/>
        <v>17</v>
      </c>
      <c r="DG1109" s="11">
        <f t="shared" si="55"/>
        <v>19</v>
      </c>
      <c r="DH1109" s="20">
        <f t="shared" ca="1" si="56"/>
        <v>0</v>
      </c>
      <c r="DI1109" s="11">
        <v>1</v>
      </c>
    </row>
    <row r="1110" spans="1:113" x14ac:dyDescent="0.25">
      <c r="A1110" s="11" t="s">
        <v>57</v>
      </c>
      <c r="B1110" s="11" t="s">
        <v>56</v>
      </c>
      <c r="C1110" s="11" t="s">
        <v>56</v>
      </c>
      <c r="D1110" s="11" t="s">
        <v>56</v>
      </c>
      <c r="E1110" s="11" t="s">
        <v>56</v>
      </c>
      <c r="F1110" s="11" t="s">
        <v>112</v>
      </c>
      <c r="G1110" s="11" t="s">
        <v>175</v>
      </c>
      <c r="H1110" s="1">
        <v>42215</v>
      </c>
      <c r="I1110" s="11">
        <v>17</v>
      </c>
      <c r="J1110" s="11">
        <v>18</v>
      </c>
      <c r="K1110" s="11"/>
      <c r="L1110" s="11"/>
      <c r="M1110" s="11"/>
      <c r="N1110" s="11"/>
      <c r="O1110" s="11"/>
      <c r="P1110" s="11"/>
      <c r="Q1110" s="11"/>
      <c r="R1110" s="11"/>
      <c r="S1110" s="11"/>
      <c r="T1110" s="11"/>
      <c r="U1110" s="11"/>
      <c r="V1110" s="11"/>
      <c r="W1110" s="11"/>
      <c r="X1110" s="11"/>
      <c r="Y1110" s="11"/>
      <c r="Z1110" s="11"/>
      <c r="AA1110" s="11"/>
      <c r="AB1110" s="11"/>
      <c r="AC1110" s="11"/>
      <c r="AD1110" s="11"/>
      <c r="AE1110" s="11"/>
      <c r="AF1110" s="11"/>
      <c r="AG1110" s="11"/>
      <c r="AH1110" s="11"/>
      <c r="AJ1110" s="11"/>
      <c r="AK1110" s="11"/>
      <c r="AL1110" s="11"/>
      <c r="AM1110" s="11"/>
      <c r="AN1110" s="11"/>
      <c r="AO1110" s="11"/>
      <c r="AP1110" s="11"/>
      <c r="AQ1110" s="11"/>
      <c r="AR1110" s="11"/>
      <c r="AS1110" s="11"/>
      <c r="AT1110" s="11"/>
      <c r="AU1110" s="11"/>
      <c r="AV1110" s="11"/>
      <c r="AW1110" s="11"/>
      <c r="AX1110" s="11"/>
      <c r="AY1110" s="11"/>
      <c r="AZ1110" s="11"/>
      <c r="BA1110" s="11"/>
      <c r="BB1110" s="11"/>
      <c r="BC1110" s="11"/>
      <c r="BD1110" s="11"/>
      <c r="BE1110" s="11"/>
      <c r="BF1110" s="11"/>
      <c r="BG1110" s="11"/>
      <c r="BI1110" s="11"/>
      <c r="BJ1110" s="11"/>
      <c r="BK1110" s="11"/>
      <c r="BL1110" s="11"/>
      <c r="BM1110" s="11"/>
      <c r="BN1110" s="11"/>
      <c r="BO1110" s="11"/>
      <c r="BP1110" s="11"/>
      <c r="BQ1110" s="11"/>
      <c r="BR1110" s="11"/>
      <c r="BS1110" s="11"/>
      <c r="BT1110" s="11"/>
      <c r="BU1110" s="11"/>
      <c r="BV1110" s="11"/>
      <c r="BW1110" s="11"/>
      <c r="BX1110" s="11"/>
      <c r="BY1110" s="11"/>
      <c r="BZ1110" s="11"/>
      <c r="CA1110" s="11"/>
      <c r="CB1110" s="11"/>
      <c r="CC1110" s="11"/>
      <c r="CD1110" s="11"/>
      <c r="CE1110" s="11"/>
      <c r="CF1110" s="11"/>
      <c r="CG1110" s="11"/>
      <c r="CH1110" s="11"/>
      <c r="CI1110" s="11"/>
      <c r="CJ1110" s="11"/>
      <c r="CK1110" s="11"/>
      <c r="CL1110" s="11"/>
      <c r="CM1110" s="11"/>
      <c r="CN1110" s="11"/>
      <c r="CO1110" s="11"/>
      <c r="CP1110" s="11"/>
      <c r="CQ1110" s="11"/>
      <c r="CR1110" s="11"/>
      <c r="CS1110" s="11"/>
      <c r="CT1110" s="11"/>
      <c r="CU1110" s="11"/>
      <c r="CV1110" s="11"/>
      <c r="CW1110" s="11"/>
      <c r="CX1110" s="11"/>
      <c r="CY1110" s="11"/>
      <c r="CZ1110" s="11"/>
      <c r="DA1110" s="11"/>
      <c r="DB1110" s="11"/>
      <c r="DC1110" s="11"/>
      <c r="DD1110" s="11"/>
      <c r="DF1110" s="11">
        <f t="shared" si="54"/>
        <v>17</v>
      </c>
      <c r="DG1110" s="11">
        <f t="shared" si="55"/>
        <v>18</v>
      </c>
      <c r="DH1110" s="20">
        <f t="shared" ca="1" si="56"/>
        <v>0</v>
      </c>
      <c r="DI1110" s="11">
        <v>1</v>
      </c>
    </row>
    <row r="1111" spans="1:113" x14ac:dyDescent="0.25">
      <c r="A1111" s="11" t="s">
        <v>57</v>
      </c>
      <c r="B1111" s="11" t="s">
        <v>56</v>
      </c>
      <c r="C1111" s="11" t="s">
        <v>56</v>
      </c>
      <c r="D1111" s="11" t="s">
        <v>56</v>
      </c>
      <c r="E1111" s="11" t="s">
        <v>56</v>
      </c>
      <c r="F1111" s="11" t="s">
        <v>112</v>
      </c>
      <c r="G1111" s="11" t="s">
        <v>175</v>
      </c>
      <c r="H1111" s="1">
        <v>42222</v>
      </c>
      <c r="I1111" s="11">
        <v>17</v>
      </c>
      <c r="J1111" s="11">
        <v>18</v>
      </c>
      <c r="K1111" s="11"/>
      <c r="L1111" s="11"/>
      <c r="M1111" s="11"/>
      <c r="N1111" s="11"/>
      <c r="O1111" s="11"/>
      <c r="P1111" s="11"/>
      <c r="Q1111" s="11"/>
      <c r="R1111" s="11"/>
      <c r="S1111" s="11"/>
      <c r="T1111" s="11"/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1"/>
      <c r="AE1111" s="11"/>
      <c r="AF1111" s="11"/>
      <c r="AG1111" s="11"/>
      <c r="AH1111" s="11"/>
      <c r="AJ1111" s="11"/>
      <c r="AK1111" s="11"/>
      <c r="AL1111" s="11"/>
      <c r="AM1111" s="11"/>
      <c r="AN1111" s="11"/>
      <c r="AO1111" s="11"/>
      <c r="AP1111" s="11"/>
      <c r="AQ1111" s="11"/>
      <c r="AR1111" s="11"/>
      <c r="AS1111" s="11"/>
      <c r="AT1111" s="11"/>
      <c r="AU1111" s="11"/>
      <c r="AV1111" s="11"/>
      <c r="AW1111" s="11"/>
      <c r="AX1111" s="11"/>
      <c r="AY1111" s="11"/>
      <c r="AZ1111" s="11"/>
      <c r="BA1111" s="11"/>
      <c r="BB1111" s="11"/>
      <c r="BC1111" s="11"/>
      <c r="BD1111" s="11"/>
      <c r="BE1111" s="11"/>
      <c r="BF1111" s="11"/>
      <c r="BG1111" s="11"/>
      <c r="BI1111" s="11"/>
      <c r="BJ1111" s="11"/>
      <c r="BK1111" s="11"/>
      <c r="BL1111" s="11"/>
      <c r="BM1111" s="11"/>
      <c r="BN1111" s="11"/>
      <c r="BO1111" s="11"/>
      <c r="BP1111" s="11"/>
      <c r="BQ1111" s="11"/>
      <c r="BR1111" s="11"/>
      <c r="BS1111" s="11"/>
      <c r="BT1111" s="11"/>
      <c r="BU1111" s="11"/>
      <c r="BV1111" s="11"/>
      <c r="BW1111" s="11"/>
      <c r="BX1111" s="11"/>
      <c r="BY1111" s="11"/>
      <c r="BZ1111" s="11"/>
      <c r="CA1111" s="11"/>
      <c r="CB1111" s="11"/>
      <c r="CC1111" s="11"/>
      <c r="CD1111" s="11"/>
      <c r="CE1111" s="11"/>
      <c r="CF1111" s="11"/>
      <c r="CG1111" s="11"/>
      <c r="CH1111" s="11"/>
      <c r="CI1111" s="11"/>
      <c r="CJ1111" s="11"/>
      <c r="CK1111" s="11"/>
      <c r="CL1111" s="11"/>
      <c r="CM1111" s="11"/>
      <c r="CN1111" s="11"/>
      <c r="CO1111" s="11"/>
      <c r="CP1111" s="11"/>
      <c r="CQ1111" s="11"/>
      <c r="CR1111" s="11"/>
      <c r="CS1111" s="11"/>
      <c r="CT1111" s="11"/>
      <c r="CU1111" s="11"/>
      <c r="CV1111" s="11"/>
      <c r="CW1111" s="11"/>
      <c r="CX1111" s="11"/>
      <c r="CY1111" s="11"/>
      <c r="CZ1111" s="11"/>
      <c r="DA1111" s="11"/>
      <c r="DB1111" s="11"/>
      <c r="DC1111" s="11"/>
      <c r="DD1111" s="11"/>
      <c r="DF1111" s="11">
        <f t="shared" si="54"/>
        <v>17</v>
      </c>
      <c r="DG1111" s="11">
        <f t="shared" si="55"/>
        <v>18</v>
      </c>
      <c r="DH1111" s="20">
        <f t="shared" ca="1" si="56"/>
        <v>0</v>
      </c>
      <c r="DI1111" s="11">
        <v>1</v>
      </c>
    </row>
    <row r="1112" spans="1:113" x14ac:dyDescent="0.25">
      <c r="A1112" s="11" t="s">
        <v>57</v>
      </c>
      <c r="B1112" s="11" t="s">
        <v>56</v>
      </c>
      <c r="C1112" s="11" t="s">
        <v>56</v>
      </c>
      <c r="D1112" s="11" t="s">
        <v>56</v>
      </c>
      <c r="E1112" s="11" t="s">
        <v>56</v>
      </c>
      <c r="F1112" s="11" t="s">
        <v>112</v>
      </c>
      <c r="G1112" s="11" t="s">
        <v>175</v>
      </c>
      <c r="H1112" s="1">
        <v>42229</v>
      </c>
      <c r="I1112" s="11">
        <v>18</v>
      </c>
      <c r="J1112" s="11">
        <v>19</v>
      </c>
      <c r="K1112" s="11"/>
      <c r="L1112" s="11"/>
      <c r="M1112" s="11"/>
      <c r="N1112" s="11"/>
      <c r="O1112" s="11"/>
      <c r="P1112" s="11"/>
      <c r="Q1112" s="11"/>
      <c r="R1112" s="11"/>
      <c r="S1112" s="11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1"/>
      <c r="AE1112" s="11"/>
      <c r="AF1112" s="11"/>
      <c r="AG1112" s="11"/>
      <c r="AH1112" s="11"/>
      <c r="AJ1112" s="11"/>
      <c r="AK1112" s="11"/>
      <c r="AL1112" s="11"/>
      <c r="AM1112" s="11"/>
      <c r="AN1112" s="11"/>
      <c r="AO1112" s="11"/>
      <c r="AP1112" s="11"/>
      <c r="AQ1112" s="11"/>
      <c r="AR1112" s="11"/>
      <c r="AS1112" s="11"/>
      <c r="AT1112" s="11"/>
      <c r="AU1112" s="11"/>
      <c r="AV1112" s="11"/>
      <c r="AW1112" s="11"/>
      <c r="AX1112" s="11"/>
      <c r="AY1112" s="11"/>
      <c r="AZ1112" s="11"/>
      <c r="BA1112" s="11"/>
      <c r="BB1112" s="11"/>
      <c r="BC1112" s="11"/>
      <c r="BD1112" s="11"/>
      <c r="BE1112" s="11"/>
      <c r="BF1112" s="11"/>
      <c r="BG1112" s="11"/>
      <c r="BI1112" s="11"/>
      <c r="BJ1112" s="11"/>
      <c r="BK1112" s="11"/>
      <c r="BL1112" s="11"/>
      <c r="BM1112" s="11"/>
      <c r="BN1112" s="11"/>
      <c r="BO1112" s="11"/>
      <c r="BP1112" s="11"/>
      <c r="BQ1112" s="11"/>
      <c r="BR1112" s="11"/>
      <c r="BS1112" s="11"/>
      <c r="BT1112" s="11"/>
      <c r="BU1112" s="11"/>
      <c r="BV1112" s="11"/>
      <c r="BW1112" s="11"/>
      <c r="BX1112" s="11"/>
      <c r="BY1112" s="11"/>
      <c r="BZ1112" s="11"/>
      <c r="CA1112" s="11"/>
      <c r="CB1112" s="11"/>
      <c r="CC1112" s="11"/>
      <c r="CD1112" s="11"/>
      <c r="CE1112" s="11"/>
      <c r="CF1112" s="11"/>
      <c r="CG1112" s="11"/>
      <c r="CH1112" s="11"/>
      <c r="CI1112" s="11"/>
      <c r="CJ1112" s="11"/>
      <c r="CK1112" s="11"/>
      <c r="CL1112" s="11"/>
      <c r="CM1112" s="11"/>
      <c r="CN1112" s="11"/>
      <c r="CO1112" s="11"/>
      <c r="CP1112" s="11"/>
      <c r="CQ1112" s="11"/>
      <c r="CR1112" s="11"/>
      <c r="CS1112" s="11"/>
      <c r="CT1112" s="11"/>
      <c r="CU1112" s="11"/>
      <c r="CV1112" s="11"/>
      <c r="CW1112" s="11"/>
      <c r="CX1112" s="11"/>
      <c r="CY1112" s="11"/>
      <c r="CZ1112" s="11"/>
      <c r="DA1112" s="11"/>
      <c r="DB1112" s="11"/>
      <c r="DC1112" s="11"/>
      <c r="DD1112" s="11"/>
      <c r="DF1112" s="11">
        <f t="shared" ref="DF1112:DF1163" si="57">I1112</f>
        <v>18</v>
      </c>
      <c r="DG1112" s="11">
        <f t="shared" ref="DG1112:DG1163" si="58">J1112</f>
        <v>19</v>
      </c>
      <c r="DH1112" s="20">
        <f t="shared" ca="1" si="56"/>
        <v>0</v>
      </c>
      <c r="DI1112" s="11">
        <v>1</v>
      </c>
    </row>
    <row r="1113" spans="1:113" x14ac:dyDescent="0.25">
      <c r="A1113" s="11" t="s">
        <v>57</v>
      </c>
      <c r="B1113" s="11" t="s">
        <v>56</v>
      </c>
      <c r="C1113" s="11" t="s">
        <v>56</v>
      </c>
      <c r="D1113" s="11" t="s">
        <v>56</v>
      </c>
      <c r="E1113" s="11" t="s">
        <v>56</v>
      </c>
      <c r="F1113" s="11" t="s">
        <v>112</v>
      </c>
      <c r="G1113" s="11" t="s">
        <v>175</v>
      </c>
      <c r="H1113" s="1">
        <v>42230</v>
      </c>
      <c r="I1113" s="11">
        <v>17</v>
      </c>
      <c r="J1113" s="11">
        <v>18</v>
      </c>
      <c r="K1113" s="11"/>
      <c r="L1113" s="11"/>
      <c r="M1113" s="11"/>
      <c r="N1113" s="11"/>
      <c r="O1113" s="11"/>
      <c r="P1113" s="11"/>
      <c r="Q1113" s="11"/>
      <c r="R1113" s="11"/>
      <c r="S1113" s="11"/>
      <c r="T1113" s="11"/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1"/>
      <c r="AE1113" s="11"/>
      <c r="AF1113" s="11"/>
      <c r="AG1113" s="11"/>
      <c r="AH1113" s="11"/>
      <c r="AJ1113" s="11"/>
      <c r="AK1113" s="11"/>
      <c r="AL1113" s="11"/>
      <c r="AM1113" s="11"/>
      <c r="AN1113" s="11"/>
      <c r="AO1113" s="11"/>
      <c r="AP1113" s="11"/>
      <c r="AQ1113" s="11"/>
      <c r="AR1113" s="11"/>
      <c r="AS1113" s="11"/>
      <c r="AT1113" s="11"/>
      <c r="AU1113" s="11"/>
      <c r="AV1113" s="11"/>
      <c r="AW1113" s="11"/>
      <c r="AX1113" s="11"/>
      <c r="AY1113" s="11"/>
      <c r="AZ1113" s="11"/>
      <c r="BA1113" s="11"/>
      <c r="BB1113" s="11"/>
      <c r="BC1113" s="11"/>
      <c r="BD1113" s="11"/>
      <c r="BE1113" s="11"/>
      <c r="BF1113" s="11"/>
      <c r="BG1113" s="11"/>
      <c r="BI1113" s="11"/>
      <c r="BJ1113" s="11"/>
      <c r="BK1113" s="11"/>
      <c r="BL1113" s="11"/>
      <c r="BM1113" s="11"/>
      <c r="BN1113" s="11"/>
      <c r="BO1113" s="11"/>
      <c r="BP1113" s="11"/>
      <c r="BQ1113" s="11"/>
      <c r="BR1113" s="11"/>
      <c r="BS1113" s="11"/>
      <c r="BT1113" s="11"/>
      <c r="BU1113" s="11"/>
      <c r="BV1113" s="11"/>
      <c r="BW1113" s="11"/>
      <c r="BX1113" s="11"/>
      <c r="BY1113" s="11"/>
      <c r="BZ1113" s="11"/>
      <c r="CA1113" s="11"/>
      <c r="CB1113" s="11"/>
      <c r="CC1113" s="11"/>
      <c r="CD1113" s="11"/>
      <c r="CE1113" s="11"/>
      <c r="CF1113" s="11"/>
      <c r="CG1113" s="11"/>
      <c r="CH1113" s="11"/>
      <c r="CI1113" s="11"/>
      <c r="CJ1113" s="11"/>
      <c r="CK1113" s="11"/>
      <c r="CL1113" s="11"/>
      <c r="CM1113" s="11"/>
      <c r="CN1113" s="11"/>
      <c r="CO1113" s="11"/>
      <c r="CP1113" s="11"/>
      <c r="CQ1113" s="11"/>
      <c r="CR1113" s="11"/>
      <c r="CS1113" s="11"/>
      <c r="CT1113" s="11"/>
      <c r="CU1113" s="11"/>
      <c r="CV1113" s="11"/>
      <c r="CW1113" s="11"/>
      <c r="CX1113" s="11"/>
      <c r="CY1113" s="11"/>
      <c r="CZ1113" s="11"/>
      <c r="DA1113" s="11"/>
      <c r="DB1113" s="11"/>
      <c r="DC1113" s="11"/>
      <c r="DD1113" s="11"/>
      <c r="DF1113" s="11">
        <f t="shared" si="57"/>
        <v>17</v>
      </c>
      <c r="DG1113" s="11">
        <f t="shared" si="58"/>
        <v>18</v>
      </c>
      <c r="DH1113" s="20">
        <f t="shared" ca="1" si="56"/>
        <v>0</v>
      </c>
      <c r="DI1113" s="11">
        <v>1</v>
      </c>
    </row>
    <row r="1114" spans="1:113" x14ac:dyDescent="0.25">
      <c r="A1114" s="11" t="s">
        <v>57</v>
      </c>
      <c r="B1114" s="11" t="s">
        <v>56</v>
      </c>
      <c r="C1114" s="11" t="s">
        <v>56</v>
      </c>
      <c r="D1114" s="11" t="s">
        <v>56</v>
      </c>
      <c r="E1114" s="11" t="s">
        <v>56</v>
      </c>
      <c r="F1114" s="11" t="s">
        <v>112</v>
      </c>
      <c r="G1114" s="11" t="s">
        <v>175</v>
      </c>
      <c r="H1114" s="1">
        <v>42233</v>
      </c>
      <c r="I1114" s="11">
        <v>17</v>
      </c>
      <c r="J1114" s="11">
        <v>18</v>
      </c>
      <c r="K1114" s="11"/>
      <c r="L1114" s="11"/>
      <c r="M1114" s="11"/>
      <c r="N1114" s="11"/>
      <c r="O1114" s="11"/>
      <c r="P1114" s="11"/>
      <c r="Q1114" s="11"/>
      <c r="R1114" s="11"/>
      <c r="S1114" s="11"/>
      <c r="T1114" s="11"/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11"/>
      <c r="AE1114" s="11"/>
      <c r="AF1114" s="11"/>
      <c r="AG1114" s="11"/>
      <c r="AH1114" s="11"/>
      <c r="AJ1114" s="11"/>
      <c r="AK1114" s="11"/>
      <c r="AL1114" s="11"/>
      <c r="AM1114" s="11"/>
      <c r="AN1114" s="11"/>
      <c r="AO1114" s="11"/>
      <c r="AP1114" s="11"/>
      <c r="AQ1114" s="11"/>
      <c r="AR1114" s="11"/>
      <c r="AS1114" s="11"/>
      <c r="AT1114" s="11"/>
      <c r="AU1114" s="11"/>
      <c r="AV1114" s="11"/>
      <c r="AW1114" s="11"/>
      <c r="AX1114" s="11"/>
      <c r="AY1114" s="11"/>
      <c r="AZ1114" s="11"/>
      <c r="BA1114" s="11"/>
      <c r="BB1114" s="11"/>
      <c r="BC1114" s="11"/>
      <c r="BD1114" s="11"/>
      <c r="BE1114" s="11"/>
      <c r="BF1114" s="11"/>
      <c r="BG1114" s="11"/>
      <c r="BI1114" s="11"/>
      <c r="BJ1114" s="11"/>
      <c r="BK1114" s="11"/>
      <c r="BL1114" s="11"/>
      <c r="BM1114" s="11"/>
      <c r="BN1114" s="11"/>
      <c r="BO1114" s="11"/>
      <c r="BP1114" s="11"/>
      <c r="BQ1114" s="11"/>
      <c r="BR1114" s="11"/>
      <c r="BS1114" s="11"/>
      <c r="BT1114" s="11"/>
      <c r="BU1114" s="11"/>
      <c r="BV1114" s="11"/>
      <c r="BW1114" s="11"/>
      <c r="BX1114" s="11"/>
      <c r="BY1114" s="11"/>
      <c r="BZ1114" s="11"/>
      <c r="CA1114" s="11"/>
      <c r="CB1114" s="11"/>
      <c r="CC1114" s="11"/>
      <c r="CD1114" s="11"/>
      <c r="CE1114" s="11"/>
      <c r="CF1114" s="11"/>
      <c r="CG1114" s="11"/>
      <c r="CH1114" s="11"/>
      <c r="CI1114" s="11"/>
      <c r="CJ1114" s="11"/>
      <c r="CK1114" s="11"/>
      <c r="CL1114" s="11"/>
      <c r="CM1114" s="11"/>
      <c r="CN1114" s="11"/>
      <c r="CO1114" s="11"/>
      <c r="CP1114" s="11"/>
      <c r="CQ1114" s="11"/>
      <c r="CR1114" s="11"/>
      <c r="CS1114" s="11"/>
      <c r="CT1114" s="11"/>
      <c r="CU1114" s="11"/>
      <c r="CV1114" s="11"/>
      <c r="CW1114" s="11"/>
      <c r="CX1114" s="11"/>
      <c r="CY1114" s="11"/>
      <c r="CZ1114" s="11"/>
      <c r="DA1114" s="11"/>
      <c r="DB1114" s="11"/>
      <c r="DC1114" s="11"/>
      <c r="DD1114" s="11"/>
      <c r="DF1114" s="11">
        <f t="shared" si="57"/>
        <v>17</v>
      </c>
      <c r="DG1114" s="11">
        <f t="shared" si="58"/>
        <v>18</v>
      </c>
      <c r="DH1114" s="20">
        <f t="shared" ref="DH1114:DH1165" ca="1" si="59">(SUM(OFFSET($AJ1114, 0, $DF1114-1, 1, $DG1114-$DF1114+1))-SUM(OFFSET($K1114, 0, $DF1114-1, 1, $DG1114-$DF1114+1)))/($DG1114-$DF1114+1)</f>
        <v>0</v>
      </c>
      <c r="DI1114" s="11">
        <v>1</v>
      </c>
    </row>
    <row r="1115" spans="1:113" x14ac:dyDescent="0.25">
      <c r="A1115" s="11" t="s">
        <v>57</v>
      </c>
      <c r="B1115" s="11" t="s">
        <v>56</v>
      </c>
      <c r="C1115" s="11" t="s">
        <v>56</v>
      </c>
      <c r="D1115" s="11" t="s">
        <v>56</v>
      </c>
      <c r="E1115" s="11" t="s">
        <v>56</v>
      </c>
      <c r="F1115" s="11" t="s">
        <v>112</v>
      </c>
      <c r="G1115" s="11" t="s">
        <v>175</v>
      </c>
      <c r="H1115" s="1">
        <v>42242</v>
      </c>
      <c r="I1115" s="11">
        <v>16</v>
      </c>
      <c r="J1115" s="11">
        <v>19</v>
      </c>
      <c r="K1115" s="11"/>
      <c r="L1115" s="11"/>
      <c r="M1115" s="11"/>
      <c r="N1115" s="11"/>
      <c r="O1115" s="11"/>
      <c r="P1115" s="11"/>
      <c r="Q1115" s="11"/>
      <c r="R1115" s="11"/>
      <c r="S1115" s="11"/>
      <c r="T1115" s="11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1"/>
      <c r="AE1115" s="11"/>
      <c r="AF1115" s="11"/>
      <c r="AG1115" s="11"/>
      <c r="AH1115" s="11"/>
      <c r="AJ1115" s="11"/>
      <c r="AK1115" s="11"/>
      <c r="AL1115" s="11"/>
      <c r="AM1115" s="11"/>
      <c r="AN1115" s="11"/>
      <c r="AO1115" s="11"/>
      <c r="AP1115" s="11"/>
      <c r="AQ1115" s="11"/>
      <c r="AR1115" s="11"/>
      <c r="AS1115" s="11"/>
      <c r="AT1115" s="11"/>
      <c r="AU1115" s="11"/>
      <c r="AV1115" s="11"/>
      <c r="AW1115" s="11"/>
      <c r="AX1115" s="11"/>
      <c r="AY1115" s="11"/>
      <c r="AZ1115" s="11"/>
      <c r="BA1115" s="11"/>
      <c r="BB1115" s="11"/>
      <c r="BC1115" s="11"/>
      <c r="BD1115" s="11"/>
      <c r="BE1115" s="11"/>
      <c r="BF1115" s="11"/>
      <c r="BG1115" s="11"/>
      <c r="BI1115" s="11"/>
      <c r="BJ1115" s="11"/>
      <c r="BK1115" s="11"/>
      <c r="BL1115" s="11"/>
      <c r="BM1115" s="11"/>
      <c r="BN1115" s="11"/>
      <c r="BO1115" s="11"/>
      <c r="BP1115" s="11"/>
      <c r="BQ1115" s="11"/>
      <c r="BR1115" s="11"/>
      <c r="BS1115" s="11"/>
      <c r="BT1115" s="11"/>
      <c r="BU1115" s="11"/>
      <c r="BV1115" s="11"/>
      <c r="BW1115" s="11"/>
      <c r="BX1115" s="11"/>
      <c r="BY1115" s="11"/>
      <c r="BZ1115" s="11"/>
      <c r="CA1115" s="11"/>
      <c r="CB1115" s="11"/>
      <c r="CC1115" s="11"/>
      <c r="CD1115" s="11"/>
      <c r="CE1115" s="11"/>
      <c r="CF1115" s="11"/>
      <c r="CG1115" s="11"/>
      <c r="CH1115" s="11"/>
      <c r="CI1115" s="11"/>
      <c r="CJ1115" s="11"/>
      <c r="CK1115" s="11"/>
      <c r="CL1115" s="11"/>
      <c r="CM1115" s="11"/>
      <c r="CN1115" s="11"/>
      <c r="CO1115" s="11"/>
      <c r="CP1115" s="11"/>
      <c r="CQ1115" s="11"/>
      <c r="CR1115" s="11"/>
      <c r="CS1115" s="11"/>
      <c r="CT1115" s="11"/>
      <c r="CU1115" s="11"/>
      <c r="CV1115" s="11"/>
      <c r="CW1115" s="11"/>
      <c r="CX1115" s="11"/>
      <c r="CY1115" s="11"/>
      <c r="CZ1115" s="11"/>
      <c r="DA1115" s="11"/>
      <c r="DB1115" s="11"/>
      <c r="DC1115" s="11"/>
      <c r="DD1115" s="11"/>
      <c r="DF1115" s="11">
        <f t="shared" si="57"/>
        <v>16</v>
      </c>
      <c r="DG1115" s="11">
        <f t="shared" si="58"/>
        <v>19</v>
      </c>
      <c r="DH1115" s="20">
        <f t="shared" ca="1" si="59"/>
        <v>0</v>
      </c>
      <c r="DI1115" s="11">
        <v>1</v>
      </c>
    </row>
    <row r="1116" spans="1:113" x14ac:dyDescent="0.25">
      <c r="A1116" s="11" t="s">
        <v>57</v>
      </c>
      <c r="B1116" s="11" t="s">
        <v>56</v>
      </c>
      <c r="C1116" s="11" t="s">
        <v>56</v>
      </c>
      <c r="D1116" s="11" t="s">
        <v>56</v>
      </c>
      <c r="E1116" s="11" t="s">
        <v>56</v>
      </c>
      <c r="F1116" s="11" t="s">
        <v>112</v>
      </c>
      <c r="G1116" s="11" t="s">
        <v>175</v>
      </c>
      <c r="H1116" s="1">
        <v>42242</v>
      </c>
      <c r="I1116" s="11">
        <v>17</v>
      </c>
      <c r="J1116" s="11">
        <v>19</v>
      </c>
      <c r="K1116" s="11"/>
      <c r="L1116" s="11"/>
      <c r="M1116" s="11"/>
      <c r="N1116" s="11"/>
      <c r="O1116" s="11"/>
      <c r="P1116" s="11"/>
      <c r="Q1116" s="11"/>
      <c r="R1116" s="11"/>
      <c r="S1116" s="11"/>
      <c r="T1116" s="11"/>
      <c r="U1116" s="11"/>
      <c r="V1116" s="11"/>
      <c r="W1116" s="11"/>
      <c r="X1116" s="11"/>
      <c r="Y1116" s="11"/>
      <c r="Z1116" s="11"/>
      <c r="AA1116" s="11"/>
      <c r="AB1116" s="11"/>
      <c r="AC1116" s="11"/>
      <c r="AD1116" s="11"/>
      <c r="AE1116" s="11"/>
      <c r="AF1116" s="11"/>
      <c r="AG1116" s="11"/>
      <c r="AH1116" s="11"/>
      <c r="AJ1116" s="11"/>
      <c r="AK1116" s="11"/>
      <c r="AL1116" s="11"/>
      <c r="AM1116" s="11"/>
      <c r="AN1116" s="11"/>
      <c r="AO1116" s="11"/>
      <c r="AP1116" s="11"/>
      <c r="AQ1116" s="11"/>
      <c r="AR1116" s="11"/>
      <c r="AS1116" s="11"/>
      <c r="AT1116" s="11"/>
      <c r="AU1116" s="11"/>
      <c r="AV1116" s="11"/>
      <c r="AW1116" s="11"/>
      <c r="AX1116" s="11"/>
      <c r="AY1116" s="11"/>
      <c r="AZ1116" s="11"/>
      <c r="BA1116" s="11"/>
      <c r="BB1116" s="11"/>
      <c r="BC1116" s="11"/>
      <c r="BD1116" s="11"/>
      <c r="BE1116" s="11"/>
      <c r="BF1116" s="11"/>
      <c r="BG1116" s="11"/>
      <c r="BI1116" s="11"/>
      <c r="BJ1116" s="11"/>
      <c r="BK1116" s="11"/>
      <c r="BL1116" s="11"/>
      <c r="BM1116" s="11"/>
      <c r="BN1116" s="11"/>
      <c r="BO1116" s="11"/>
      <c r="BP1116" s="11"/>
      <c r="BQ1116" s="11"/>
      <c r="BR1116" s="11"/>
      <c r="BS1116" s="11"/>
      <c r="BT1116" s="11"/>
      <c r="BU1116" s="11"/>
      <c r="BV1116" s="11"/>
      <c r="BW1116" s="11"/>
      <c r="BX1116" s="11"/>
      <c r="BY1116" s="11"/>
      <c r="BZ1116" s="11"/>
      <c r="CA1116" s="11"/>
      <c r="CB1116" s="11"/>
      <c r="CC1116" s="11"/>
      <c r="CD1116" s="11"/>
      <c r="CE1116" s="11"/>
      <c r="CF1116" s="11"/>
      <c r="CG1116" s="11"/>
      <c r="CH1116" s="11"/>
      <c r="CI1116" s="11"/>
      <c r="CJ1116" s="11"/>
      <c r="CK1116" s="11"/>
      <c r="CL1116" s="11"/>
      <c r="CM1116" s="11"/>
      <c r="CN1116" s="11"/>
      <c r="CO1116" s="11"/>
      <c r="CP1116" s="11"/>
      <c r="CQ1116" s="11"/>
      <c r="CR1116" s="11"/>
      <c r="CS1116" s="11"/>
      <c r="CT1116" s="11"/>
      <c r="CU1116" s="11"/>
      <c r="CV1116" s="11"/>
      <c r="CW1116" s="11"/>
      <c r="CX1116" s="11"/>
      <c r="CY1116" s="11"/>
      <c r="CZ1116" s="11"/>
      <c r="DA1116" s="11"/>
      <c r="DB1116" s="11"/>
      <c r="DC1116" s="11"/>
      <c r="DD1116" s="11"/>
      <c r="DF1116" s="11">
        <f t="shared" si="57"/>
        <v>17</v>
      </c>
      <c r="DG1116" s="11">
        <f t="shared" si="58"/>
        <v>19</v>
      </c>
      <c r="DH1116" s="20">
        <f t="shared" ca="1" si="59"/>
        <v>0</v>
      </c>
      <c r="DI1116" s="11">
        <v>1</v>
      </c>
    </row>
    <row r="1117" spans="1:113" x14ac:dyDescent="0.25">
      <c r="A1117" s="11" t="s">
        <v>57</v>
      </c>
      <c r="B1117" s="11" t="s">
        <v>56</v>
      </c>
      <c r="C1117" s="11" t="s">
        <v>56</v>
      </c>
      <c r="D1117" s="11" t="s">
        <v>56</v>
      </c>
      <c r="E1117" s="11" t="s">
        <v>56</v>
      </c>
      <c r="F1117" s="11" t="s">
        <v>112</v>
      </c>
      <c r="G1117" s="11" t="s">
        <v>175</v>
      </c>
      <c r="H1117" s="1">
        <v>42243</v>
      </c>
      <c r="I1117" s="11">
        <v>18</v>
      </c>
      <c r="J1117" s="11">
        <v>19</v>
      </c>
      <c r="K1117" s="11"/>
      <c r="L1117" s="11"/>
      <c r="M1117" s="11"/>
      <c r="N1117" s="11"/>
      <c r="O1117" s="11"/>
      <c r="P1117" s="11"/>
      <c r="Q1117" s="11"/>
      <c r="R1117" s="11"/>
      <c r="S1117" s="11"/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1"/>
      <c r="AE1117" s="11"/>
      <c r="AF1117" s="11"/>
      <c r="AG1117" s="11"/>
      <c r="AH1117" s="11"/>
      <c r="AJ1117" s="11"/>
      <c r="AK1117" s="11"/>
      <c r="AL1117" s="11"/>
      <c r="AM1117" s="11"/>
      <c r="AN1117" s="11"/>
      <c r="AO1117" s="11"/>
      <c r="AP1117" s="11"/>
      <c r="AQ1117" s="11"/>
      <c r="AR1117" s="11"/>
      <c r="AS1117" s="11"/>
      <c r="AT1117" s="11"/>
      <c r="AU1117" s="11"/>
      <c r="AV1117" s="11"/>
      <c r="AW1117" s="11"/>
      <c r="AX1117" s="11"/>
      <c r="AY1117" s="11"/>
      <c r="AZ1117" s="11"/>
      <c r="BA1117" s="11"/>
      <c r="BB1117" s="11"/>
      <c r="BC1117" s="11"/>
      <c r="BD1117" s="11"/>
      <c r="BE1117" s="11"/>
      <c r="BF1117" s="11"/>
      <c r="BG1117" s="11"/>
      <c r="BI1117" s="11"/>
      <c r="BJ1117" s="11"/>
      <c r="BK1117" s="11"/>
      <c r="BL1117" s="11"/>
      <c r="BM1117" s="11"/>
      <c r="BN1117" s="11"/>
      <c r="BO1117" s="11"/>
      <c r="BP1117" s="11"/>
      <c r="BQ1117" s="11"/>
      <c r="BR1117" s="11"/>
      <c r="BS1117" s="11"/>
      <c r="BT1117" s="11"/>
      <c r="BU1117" s="11"/>
      <c r="BV1117" s="11"/>
      <c r="BW1117" s="11"/>
      <c r="BX1117" s="11"/>
      <c r="BY1117" s="11"/>
      <c r="BZ1117" s="11"/>
      <c r="CA1117" s="11"/>
      <c r="CB1117" s="11"/>
      <c r="CC1117" s="11"/>
      <c r="CD1117" s="11"/>
      <c r="CE1117" s="11"/>
      <c r="CF1117" s="11"/>
      <c r="CG1117" s="11"/>
      <c r="CH1117" s="11"/>
      <c r="CI1117" s="11"/>
      <c r="CJ1117" s="11"/>
      <c r="CK1117" s="11"/>
      <c r="CL1117" s="11"/>
      <c r="CM1117" s="11"/>
      <c r="CN1117" s="11"/>
      <c r="CO1117" s="11"/>
      <c r="CP1117" s="11"/>
      <c r="CQ1117" s="11"/>
      <c r="CR1117" s="11"/>
      <c r="CS1117" s="11"/>
      <c r="CT1117" s="11"/>
      <c r="CU1117" s="11"/>
      <c r="CV1117" s="11"/>
      <c r="CW1117" s="11"/>
      <c r="CX1117" s="11"/>
      <c r="CY1117" s="11"/>
      <c r="CZ1117" s="11"/>
      <c r="DA1117" s="11"/>
      <c r="DB1117" s="11"/>
      <c r="DC1117" s="11"/>
      <c r="DD1117" s="11"/>
      <c r="DF1117" s="11">
        <f t="shared" si="57"/>
        <v>18</v>
      </c>
      <c r="DG1117" s="11">
        <f t="shared" si="58"/>
        <v>19</v>
      </c>
      <c r="DH1117" s="20">
        <f t="shared" ca="1" si="59"/>
        <v>0</v>
      </c>
      <c r="DI1117" s="11">
        <v>1</v>
      </c>
    </row>
    <row r="1118" spans="1:113" x14ac:dyDescent="0.25">
      <c r="A1118" s="11" t="s">
        <v>57</v>
      </c>
      <c r="B1118" s="11" t="s">
        <v>56</v>
      </c>
      <c r="C1118" s="11" t="s">
        <v>56</v>
      </c>
      <c r="D1118" s="11" t="s">
        <v>56</v>
      </c>
      <c r="E1118" s="11" t="s">
        <v>56</v>
      </c>
      <c r="F1118" s="11" t="s">
        <v>112</v>
      </c>
      <c r="G1118" s="11" t="s">
        <v>175</v>
      </c>
      <c r="H1118" s="1">
        <v>42244</v>
      </c>
      <c r="I1118" s="11">
        <v>17</v>
      </c>
      <c r="J1118" s="11">
        <v>19</v>
      </c>
      <c r="K1118" s="11"/>
      <c r="L1118" s="11"/>
      <c r="M1118" s="11"/>
      <c r="N1118" s="11"/>
      <c r="O1118" s="11"/>
      <c r="P1118" s="11"/>
      <c r="Q1118" s="11"/>
      <c r="R1118" s="11"/>
      <c r="S1118" s="11"/>
      <c r="T1118" s="11"/>
      <c r="U1118" s="11"/>
      <c r="V1118" s="11"/>
      <c r="W1118" s="11"/>
      <c r="X1118" s="11"/>
      <c r="Y1118" s="11"/>
      <c r="Z1118" s="11"/>
      <c r="AA1118" s="11"/>
      <c r="AB1118" s="11"/>
      <c r="AC1118" s="11"/>
      <c r="AD1118" s="11"/>
      <c r="AE1118" s="11"/>
      <c r="AF1118" s="11"/>
      <c r="AG1118" s="11"/>
      <c r="AH1118" s="11"/>
      <c r="AJ1118" s="11"/>
      <c r="AK1118" s="11"/>
      <c r="AL1118" s="11"/>
      <c r="AM1118" s="11"/>
      <c r="AN1118" s="11"/>
      <c r="AO1118" s="11"/>
      <c r="AP1118" s="11"/>
      <c r="AQ1118" s="11"/>
      <c r="AR1118" s="11"/>
      <c r="AS1118" s="11"/>
      <c r="AT1118" s="11"/>
      <c r="AU1118" s="11"/>
      <c r="AV1118" s="11"/>
      <c r="AW1118" s="11"/>
      <c r="AX1118" s="11"/>
      <c r="AY1118" s="11"/>
      <c r="AZ1118" s="11"/>
      <c r="BA1118" s="11"/>
      <c r="BB1118" s="11"/>
      <c r="BC1118" s="11"/>
      <c r="BD1118" s="11"/>
      <c r="BE1118" s="11"/>
      <c r="BF1118" s="11"/>
      <c r="BG1118" s="11"/>
      <c r="BI1118" s="11"/>
      <c r="BJ1118" s="11"/>
      <c r="BK1118" s="11"/>
      <c r="BL1118" s="11"/>
      <c r="BM1118" s="11"/>
      <c r="BN1118" s="11"/>
      <c r="BO1118" s="11"/>
      <c r="BP1118" s="11"/>
      <c r="BQ1118" s="11"/>
      <c r="BR1118" s="11"/>
      <c r="BS1118" s="11"/>
      <c r="BT1118" s="11"/>
      <c r="BU1118" s="11"/>
      <c r="BV1118" s="11"/>
      <c r="BW1118" s="11"/>
      <c r="BX1118" s="11"/>
      <c r="BY1118" s="11"/>
      <c r="BZ1118" s="11"/>
      <c r="CA1118" s="11"/>
      <c r="CB1118" s="11"/>
      <c r="CC1118" s="11"/>
      <c r="CD1118" s="11"/>
      <c r="CE1118" s="11"/>
      <c r="CF1118" s="11"/>
      <c r="CG1118" s="11"/>
      <c r="CH1118" s="11"/>
      <c r="CI1118" s="11"/>
      <c r="CJ1118" s="11"/>
      <c r="CK1118" s="11"/>
      <c r="CL1118" s="11"/>
      <c r="CM1118" s="11"/>
      <c r="CN1118" s="11"/>
      <c r="CO1118" s="11"/>
      <c r="CP1118" s="11"/>
      <c r="CQ1118" s="11"/>
      <c r="CR1118" s="11"/>
      <c r="CS1118" s="11"/>
      <c r="CT1118" s="11"/>
      <c r="CU1118" s="11"/>
      <c r="CV1118" s="11"/>
      <c r="CW1118" s="11"/>
      <c r="CX1118" s="11"/>
      <c r="CY1118" s="11"/>
      <c r="CZ1118" s="11"/>
      <c r="DA1118" s="11"/>
      <c r="DB1118" s="11"/>
      <c r="DC1118" s="11"/>
      <c r="DD1118" s="11"/>
      <c r="DF1118" s="11">
        <f t="shared" si="57"/>
        <v>17</v>
      </c>
      <c r="DG1118" s="11">
        <f t="shared" si="58"/>
        <v>19</v>
      </c>
      <c r="DH1118" s="20">
        <f t="shared" ca="1" si="59"/>
        <v>0</v>
      </c>
      <c r="DI1118" s="11">
        <v>1</v>
      </c>
    </row>
    <row r="1119" spans="1:113" x14ac:dyDescent="0.25">
      <c r="A1119" s="11" t="s">
        <v>57</v>
      </c>
      <c r="B1119" s="11" t="s">
        <v>56</v>
      </c>
      <c r="C1119" s="11" t="s">
        <v>56</v>
      </c>
      <c r="D1119" s="11" t="s">
        <v>56</v>
      </c>
      <c r="E1119" s="11" t="s">
        <v>56</v>
      </c>
      <c r="F1119" s="11" t="s">
        <v>112</v>
      </c>
      <c r="G1119" s="11" t="s">
        <v>175</v>
      </c>
      <c r="H1119" s="1">
        <v>42244</v>
      </c>
      <c r="I1119" s="11">
        <v>18</v>
      </c>
      <c r="J1119" s="11">
        <v>19</v>
      </c>
      <c r="K1119" s="11"/>
      <c r="L1119" s="11"/>
      <c r="M1119" s="11"/>
      <c r="N1119" s="11"/>
      <c r="O1119" s="11"/>
      <c r="P1119" s="11"/>
      <c r="Q1119" s="11"/>
      <c r="R1119" s="11"/>
      <c r="S1119" s="11"/>
      <c r="T1119" s="11"/>
      <c r="U1119" s="11"/>
      <c r="V1119" s="11"/>
      <c r="W1119" s="11"/>
      <c r="X1119" s="11"/>
      <c r="Y1119" s="11"/>
      <c r="Z1119" s="11"/>
      <c r="AA1119" s="11"/>
      <c r="AB1119" s="11"/>
      <c r="AC1119" s="11"/>
      <c r="AD1119" s="11"/>
      <c r="AE1119" s="11"/>
      <c r="AF1119" s="11"/>
      <c r="AG1119" s="11"/>
      <c r="AH1119" s="11"/>
      <c r="AJ1119" s="11"/>
      <c r="AK1119" s="11"/>
      <c r="AL1119" s="11"/>
      <c r="AM1119" s="11"/>
      <c r="AN1119" s="11"/>
      <c r="AO1119" s="11"/>
      <c r="AP1119" s="11"/>
      <c r="AQ1119" s="11"/>
      <c r="AR1119" s="11"/>
      <c r="AS1119" s="11"/>
      <c r="AT1119" s="11"/>
      <c r="AU1119" s="11"/>
      <c r="AV1119" s="11"/>
      <c r="AW1119" s="11"/>
      <c r="AX1119" s="11"/>
      <c r="AY1119" s="11"/>
      <c r="AZ1119" s="11"/>
      <c r="BA1119" s="11"/>
      <c r="BB1119" s="11"/>
      <c r="BC1119" s="11"/>
      <c r="BD1119" s="11"/>
      <c r="BE1119" s="11"/>
      <c r="BF1119" s="11"/>
      <c r="BG1119" s="11"/>
      <c r="BI1119" s="11"/>
      <c r="BJ1119" s="11"/>
      <c r="BK1119" s="11"/>
      <c r="BL1119" s="11"/>
      <c r="BM1119" s="11"/>
      <c r="BN1119" s="11"/>
      <c r="BO1119" s="11"/>
      <c r="BP1119" s="11"/>
      <c r="BQ1119" s="11"/>
      <c r="BR1119" s="11"/>
      <c r="BS1119" s="11"/>
      <c r="BT1119" s="11"/>
      <c r="BU1119" s="11"/>
      <c r="BV1119" s="11"/>
      <c r="BW1119" s="11"/>
      <c r="BX1119" s="11"/>
      <c r="BY1119" s="11"/>
      <c r="BZ1119" s="11"/>
      <c r="CA1119" s="11"/>
      <c r="CB1119" s="11"/>
      <c r="CC1119" s="11"/>
      <c r="CD1119" s="11"/>
      <c r="CE1119" s="11"/>
      <c r="CF1119" s="11"/>
      <c r="CG1119" s="11"/>
      <c r="CH1119" s="11"/>
      <c r="CI1119" s="11"/>
      <c r="CJ1119" s="11"/>
      <c r="CK1119" s="11"/>
      <c r="CL1119" s="11"/>
      <c r="CM1119" s="11"/>
      <c r="CN1119" s="11"/>
      <c r="CO1119" s="11"/>
      <c r="CP1119" s="11"/>
      <c r="CQ1119" s="11"/>
      <c r="CR1119" s="11"/>
      <c r="CS1119" s="11"/>
      <c r="CT1119" s="11"/>
      <c r="CU1119" s="11"/>
      <c r="CV1119" s="11"/>
      <c r="CW1119" s="11"/>
      <c r="CX1119" s="11"/>
      <c r="CY1119" s="11"/>
      <c r="CZ1119" s="11"/>
      <c r="DA1119" s="11"/>
      <c r="DB1119" s="11"/>
      <c r="DC1119" s="11"/>
      <c r="DD1119" s="11"/>
      <c r="DF1119" s="11">
        <f t="shared" si="57"/>
        <v>18</v>
      </c>
      <c r="DG1119" s="11">
        <f t="shared" si="58"/>
        <v>19</v>
      </c>
      <c r="DH1119" s="20">
        <f t="shared" ca="1" si="59"/>
        <v>0</v>
      </c>
      <c r="DI1119" s="11">
        <v>1</v>
      </c>
    </row>
    <row r="1120" spans="1:113" x14ac:dyDescent="0.25">
      <c r="A1120" s="11" t="s">
        <v>57</v>
      </c>
      <c r="B1120" s="11" t="s">
        <v>56</v>
      </c>
      <c r="C1120" s="11" t="s">
        <v>56</v>
      </c>
      <c r="D1120" s="11" t="s">
        <v>56</v>
      </c>
      <c r="E1120" s="11" t="s">
        <v>56</v>
      </c>
      <c r="F1120" s="11" t="s">
        <v>112</v>
      </c>
      <c r="G1120" s="11" t="s">
        <v>175</v>
      </c>
      <c r="H1120" s="1">
        <v>42255</v>
      </c>
      <c r="I1120" s="11">
        <v>15</v>
      </c>
      <c r="J1120" s="11">
        <v>19</v>
      </c>
      <c r="K1120" s="11"/>
      <c r="L1120" s="11"/>
      <c r="M1120" s="11"/>
      <c r="N1120" s="11"/>
      <c r="O1120" s="11"/>
      <c r="P1120" s="11"/>
      <c r="Q1120" s="11"/>
      <c r="R1120" s="11"/>
      <c r="S1120" s="11"/>
      <c r="T1120" s="11"/>
      <c r="U1120" s="11"/>
      <c r="V1120" s="11"/>
      <c r="W1120" s="11"/>
      <c r="X1120" s="11"/>
      <c r="Y1120" s="11"/>
      <c r="Z1120" s="11"/>
      <c r="AA1120" s="11"/>
      <c r="AB1120" s="11"/>
      <c r="AC1120" s="11"/>
      <c r="AD1120" s="11"/>
      <c r="AE1120" s="11"/>
      <c r="AF1120" s="11"/>
      <c r="AG1120" s="11"/>
      <c r="AH1120" s="11"/>
      <c r="AJ1120" s="11"/>
      <c r="AK1120" s="11"/>
      <c r="AL1120" s="11"/>
      <c r="AM1120" s="11"/>
      <c r="AN1120" s="11"/>
      <c r="AO1120" s="11"/>
      <c r="AP1120" s="11"/>
      <c r="AQ1120" s="11"/>
      <c r="AR1120" s="11"/>
      <c r="AS1120" s="11"/>
      <c r="AT1120" s="11"/>
      <c r="AU1120" s="11"/>
      <c r="AV1120" s="11"/>
      <c r="AW1120" s="11"/>
      <c r="AX1120" s="11"/>
      <c r="AY1120" s="11"/>
      <c r="AZ1120" s="11"/>
      <c r="BA1120" s="11"/>
      <c r="BB1120" s="11"/>
      <c r="BC1120" s="11"/>
      <c r="BD1120" s="11"/>
      <c r="BE1120" s="11"/>
      <c r="BF1120" s="11"/>
      <c r="BG1120" s="11"/>
      <c r="BI1120" s="11"/>
      <c r="BJ1120" s="11"/>
      <c r="BK1120" s="11"/>
      <c r="BL1120" s="11"/>
      <c r="BM1120" s="11"/>
      <c r="BN1120" s="11"/>
      <c r="BO1120" s="11"/>
      <c r="BP1120" s="11"/>
      <c r="BQ1120" s="11"/>
      <c r="BR1120" s="11"/>
      <c r="BS1120" s="11"/>
      <c r="BT1120" s="11"/>
      <c r="BU1120" s="11"/>
      <c r="BV1120" s="11"/>
      <c r="BW1120" s="11"/>
      <c r="BX1120" s="11"/>
      <c r="BY1120" s="11"/>
      <c r="BZ1120" s="11"/>
      <c r="CA1120" s="11"/>
      <c r="CB1120" s="11"/>
      <c r="CC1120" s="11"/>
      <c r="CD1120" s="11"/>
      <c r="CE1120" s="11"/>
      <c r="CF1120" s="11"/>
      <c r="CG1120" s="11"/>
      <c r="CH1120" s="11"/>
      <c r="CI1120" s="11"/>
      <c r="CJ1120" s="11"/>
      <c r="CK1120" s="11"/>
      <c r="CL1120" s="11"/>
      <c r="CM1120" s="11"/>
      <c r="CN1120" s="11"/>
      <c r="CO1120" s="11"/>
      <c r="CP1120" s="11"/>
      <c r="CQ1120" s="11"/>
      <c r="CR1120" s="11"/>
      <c r="CS1120" s="11"/>
      <c r="CT1120" s="11"/>
      <c r="CU1120" s="11"/>
      <c r="CV1120" s="11"/>
      <c r="CW1120" s="11"/>
      <c r="CX1120" s="11"/>
      <c r="CY1120" s="11"/>
      <c r="CZ1120" s="11"/>
      <c r="DA1120" s="11"/>
      <c r="DB1120" s="11"/>
      <c r="DC1120" s="11"/>
      <c r="DD1120" s="11"/>
      <c r="DF1120" s="11">
        <f t="shared" si="57"/>
        <v>15</v>
      </c>
      <c r="DG1120" s="11">
        <f t="shared" si="58"/>
        <v>19</v>
      </c>
      <c r="DH1120" s="20">
        <f t="shared" ca="1" si="59"/>
        <v>0</v>
      </c>
      <c r="DI1120" s="11">
        <v>1</v>
      </c>
    </row>
    <row r="1121" spans="1:113" x14ac:dyDescent="0.25">
      <c r="A1121" s="11" t="s">
        <v>57</v>
      </c>
      <c r="B1121" s="11" t="s">
        <v>56</v>
      </c>
      <c r="C1121" s="11" t="s">
        <v>56</v>
      </c>
      <c r="D1121" s="11" t="s">
        <v>56</v>
      </c>
      <c r="E1121" s="11" t="s">
        <v>56</v>
      </c>
      <c r="F1121" s="11" t="s">
        <v>112</v>
      </c>
      <c r="G1121" s="11" t="s">
        <v>175</v>
      </c>
      <c r="H1121" s="1">
        <v>42255</v>
      </c>
      <c r="I1121" s="11">
        <v>16</v>
      </c>
      <c r="J1121" s="11">
        <v>19</v>
      </c>
      <c r="K1121" s="11"/>
      <c r="L1121" s="11"/>
      <c r="M1121" s="11"/>
      <c r="N1121" s="11"/>
      <c r="O1121" s="11"/>
      <c r="P1121" s="11"/>
      <c r="Q1121" s="11"/>
      <c r="R1121" s="11"/>
      <c r="S1121" s="11"/>
      <c r="T1121" s="11"/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1"/>
      <c r="AE1121" s="11"/>
      <c r="AF1121" s="11"/>
      <c r="AG1121" s="11"/>
      <c r="AH1121" s="11"/>
      <c r="AJ1121" s="11"/>
      <c r="AK1121" s="11"/>
      <c r="AL1121" s="11"/>
      <c r="AM1121" s="11"/>
      <c r="AN1121" s="11"/>
      <c r="AO1121" s="11"/>
      <c r="AP1121" s="11"/>
      <c r="AQ1121" s="11"/>
      <c r="AR1121" s="11"/>
      <c r="AS1121" s="11"/>
      <c r="AT1121" s="11"/>
      <c r="AU1121" s="11"/>
      <c r="AV1121" s="11"/>
      <c r="AW1121" s="11"/>
      <c r="AX1121" s="11"/>
      <c r="AY1121" s="11"/>
      <c r="AZ1121" s="11"/>
      <c r="BA1121" s="11"/>
      <c r="BB1121" s="11"/>
      <c r="BC1121" s="11"/>
      <c r="BD1121" s="11"/>
      <c r="BE1121" s="11"/>
      <c r="BF1121" s="11"/>
      <c r="BG1121" s="11"/>
      <c r="BI1121" s="11"/>
      <c r="BJ1121" s="11"/>
      <c r="BK1121" s="11"/>
      <c r="BL1121" s="11"/>
      <c r="BM1121" s="11"/>
      <c r="BN1121" s="11"/>
      <c r="BO1121" s="11"/>
      <c r="BP1121" s="11"/>
      <c r="BQ1121" s="11"/>
      <c r="BR1121" s="11"/>
      <c r="BS1121" s="11"/>
      <c r="BT1121" s="11"/>
      <c r="BU1121" s="11"/>
      <c r="BV1121" s="11"/>
      <c r="BW1121" s="11"/>
      <c r="BX1121" s="11"/>
      <c r="BY1121" s="11"/>
      <c r="BZ1121" s="11"/>
      <c r="CA1121" s="11"/>
      <c r="CB1121" s="11"/>
      <c r="CC1121" s="11"/>
      <c r="CD1121" s="11"/>
      <c r="CE1121" s="11"/>
      <c r="CF1121" s="11"/>
      <c r="CG1121" s="11"/>
      <c r="CH1121" s="11"/>
      <c r="CI1121" s="11"/>
      <c r="CJ1121" s="11"/>
      <c r="CK1121" s="11"/>
      <c r="CL1121" s="11"/>
      <c r="CM1121" s="11"/>
      <c r="CN1121" s="11"/>
      <c r="CO1121" s="11"/>
      <c r="CP1121" s="11"/>
      <c r="CQ1121" s="11"/>
      <c r="CR1121" s="11"/>
      <c r="CS1121" s="11"/>
      <c r="CT1121" s="11"/>
      <c r="CU1121" s="11"/>
      <c r="CV1121" s="11"/>
      <c r="CW1121" s="11"/>
      <c r="CX1121" s="11"/>
      <c r="CY1121" s="11"/>
      <c r="CZ1121" s="11"/>
      <c r="DA1121" s="11"/>
      <c r="DB1121" s="11"/>
      <c r="DC1121" s="11"/>
      <c r="DD1121" s="11"/>
      <c r="DF1121" s="11">
        <f t="shared" si="57"/>
        <v>16</v>
      </c>
      <c r="DG1121" s="11">
        <f t="shared" si="58"/>
        <v>19</v>
      </c>
      <c r="DH1121" s="20">
        <f t="shared" ca="1" si="59"/>
        <v>0</v>
      </c>
      <c r="DI1121" s="11">
        <v>1</v>
      </c>
    </row>
    <row r="1122" spans="1:113" x14ac:dyDescent="0.25">
      <c r="A1122" s="11" t="s">
        <v>57</v>
      </c>
      <c r="B1122" s="11" t="s">
        <v>56</v>
      </c>
      <c r="C1122" s="11" t="s">
        <v>56</v>
      </c>
      <c r="D1122" s="11" t="s">
        <v>56</v>
      </c>
      <c r="E1122" s="11" t="s">
        <v>56</v>
      </c>
      <c r="F1122" s="11" t="s">
        <v>112</v>
      </c>
      <c r="G1122" s="11" t="s">
        <v>175</v>
      </c>
      <c r="H1122" s="1">
        <v>42256</v>
      </c>
      <c r="I1122" s="11">
        <v>15</v>
      </c>
      <c r="J1122" s="11">
        <v>19</v>
      </c>
      <c r="K1122" s="11"/>
      <c r="L1122" s="11"/>
      <c r="M1122" s="11"/>
      <c r="N1122" s="11"/>
      <c r="O1122" s="11"/>
      <c r="P1122" s="11"/>
      <c r="Q1122" s="11"/>
      <c r="R1122" s="11"/>
      <c r="S1122" s="11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1"/>
      <c r="AE1122" s="11"/>
      <c r="AF1122" s="11"/>
      <c r="AG1122" s="11"/>
      <c r="AH1122" s="11"/>
      <c r="AJ1122" s="11"/>
      <c r="AK1122" s="11"/>
      <c r="AL1122" s="11"/>
      <c r="AM1122" s="11"/>
      <c r="AN1122" s="11"/>
      <c r="AO1122" s="11"/>
      <c r="AP1122" s="11"/>
      <c r="AQ1122" s="11"/>
      <c r="AR1122" s="11"/>
      <c r="AS1122" s="11"/>
      <c r="AT1122" s="11"/>
      <c r="AU1122" s="11"/>
      <c r="AV1122" s="11"/>
      <c r="AW1122" s="11"/>
      <c r="AX1122" s="11"/>
      <c r="AY1122" s="11"/>
      <c r="AZ1122" s="11"/>
      <c r="BA1122" s="11"/>
      <c r="BB1122" s="11"/>
      <c r="BC1122" s="11"/>
      <c r="BD1122" s="11"/>
      <c r="BE1122" s="11"/>
      <c r="BF1122" s="11"/>
      <c r="BG1122" s="11"/>
      <c r="BI1122" s="11"/>
      <c r="BJ1122" s="11"/>
      <c r="BK1122" s="11"/>
      <c r="BL1122" s="11"/>
      <c r="BM1122" s="11"/>
      <c r="BN1122" s="11"/>
      <c r="BO1122" s="11"/>
      <c r="BP1122" s="11"/>
      <c r="BQ1122" s="11"/>
      <c r="BR1122" s="11"/>
      <c r="BS1122" s="11"/>
      <c r="BT1122" s="11"/>
      <c r="BU1122" s="11"/>
      <c r="BV1122" s="11"/>
      <c r="BW1122" s="11"/>
      <c r="BX1122" s="11"/>
      <c r="BY1122" s="11"/>
      <c r="BZ1122" s="11"/>
      <c r="CA1122" s="11"/>
      <c r="CB1122" s="11"/>
      <c r="CC1122" s="11"/>
      <c r="CD1122" s="11"/>
      <c r="CE1122" s="11"/>
      <c r="CF1122" s="11"/>
      <c r="CG1122" s="11"/>
      <c r="CH1122" s="11"/>
      <c r="CI1122" s="11"/>
      <c r="CJ1122" s="11"/>
      <c r="CK1122" s="11"/>
      <c r="CL1122" s="11"/>
      <c r="CM1122" s="11"/>
      <c r="CN1122" s="11"/>
      <c r="CO1122" s="11"/>
      <c r="CP1122" s="11"/>
      <c r="CQ1122" s="11"/>
      <c r="CR1122" s="11"/>
      <c r="CS1122" s="11"/>
      <c r="CT1122" s="11"/>
      <c r="CU1122" s="11"/>
      <c r="CV1122" s="11"/>
      <c r="CW1122" s="11"/>
      <c r="CX1122" s="11"/>
      <c r="CY1122" s="11"/>
      <c r="CZ1122" s="11"/>
      <c r="DA1122" s="11"/>
      <c r="DB1122" s="11"/>
      <c r="DC1122" s="11"/>
      <c r="DD1122" s="11"/>
      <c r="DF1122" s="11">
        <f t="shared" si="57"/>
        <v>15</v>
      </c>
      <c r="DG1122" s="11">
        <f t="shared" si="58"/>
        <v>19</v>
      </c>
      <c r="DH1122" s="20">
        <f t="shared" ca="1" si="59"/>
        <v>0</v>
      </c>
      <c r="DI1122" s="11">
        <v>1</v>
      </c>
    </row>
    <row r="1123" spans="1:113" x14ac:dyDescent="0.25">
      <c r="A1123" s="11" t="s">
        <v>57</v>
      </c>
      <c r="B1123" s="11" t="s">
        <v>56</v>
      </c>
      <c r="C1123" s="11" t="s">
        <v>56</v>
      </c>
      <c r="D1123" s="11" t="s">
        <v>56</v>
      </c>
      <c r="E1123" s="11" t="s">
        <v>56</v>
      </c>
      <c r="F1123" s="11" t="s">
        <v>112</v>
      </c>
      <c r="G1123" s="11" t="s">
        <v>175</v>
      </c>
      <c r="H1123" s="1">
        <v>42257</v>
      </c>
      <c r="I1123" s="11">
        <v>15</v>
      </c>
      <c r="J1123" s="11">
        <v>19</v>
      </c>
      <c r="K1123" s="11"/>
      <c r="L1123" s="11"/>
      <c r="M1123" s="11"/>
      <c r="N1123" s="11"/>
      <c r="O1123" s="11"/>
      <c r="P1123" s="11"/>
      <c r="Q1123" s="11"/>
      <c r="R1123" s="11"/>
      <c r="S1123" s="11"/>
      <c r="T1123" s="11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1"/>
      <c r="AE1123" s="11"/>
      <c r="AF1123" s="11"/>
      <c r="AG1123" s="11"/>
      <c r="AH1123" s="11"/>
      <c r="AJ1123" s="11"/>
      <c r="AK1123" s="11"/>
      <c r="AL1123" s="11"/>
      <c r="AM1123" s="11"/>
      <c r="AN1123" s="11"/>
      <c r="AO1123" s="11"/>
      <c r="AP1123" s="11"/>
      <c r="AQ1123" s="11"/>
      <c r="AR1123" s="11"/>
      <c r="AS1123" s="11"/>
      <c r="AT1123" s="11"/>
      <c r="AU1123" s="11"/>
      <c r="AV1123" s="11"/>
      <c r="AW1123" s="11"/>
      <c r="AX1123" s="11"/>
      <c r="AY1123" s="11"/>
      <c r="AZ1123" s="11"/>
      <c r="BA1123" s="11"/>
      <c r="BB1123" s="11"/>
      <c r="BC1123" s="11"/>
      <c r="BD1123" s="11"/>
      <c r="BE1123" s="11"/>
      <c r="BF1123" s="11"/>
      <c r="BG1123" s="11"/>
      <c r="BI1123" s="11"/>
      <c r="BJ1123" s="11"/>
      <c r="BK1123" s="11"/>
      <c r="BL1123" s="11"/>
      <c r="BM1123" s="11"/>
      <c r="BN1123" s="11"/>
      <c r="BO1123" s="11"/>
      <c r="BP1123" s="11"/>
      <c r="BQ1123" s="11"/>
      <c r="BR1123" s="11"/>
      <c r="BS1123" s="11"/>
      <c r="BT1123" s="11"/>
      <c r="BU1123" s="11"/>
      <c r="BV1123" s="11"/>
      <c r="BW1123" s="11"/>
      <c r="BX1123" s="11"/>
      <c r="BY1123" s="11"/>
      <c r="BZ1123" s="11"/>
      <c r="CA1123" s="11"/>
      <c r="CB1123" s="11"/>
      <c r="CC1123" s="11"/>
      <c r="CD1123" s="11"/>
      <c r="CE1123" s="11"/>
      <c r="CF1123" s="11"/>
      <c r="CG1123" s="11"/>
      <c r="CH1123" s="11"/>
      <c r="CI1123" s="11"/>
      <c r="CJ1123" s="11"/>
      <c r="CK1123" s="11"/>
      <c r="CL1123" s="11"/>
      <c r="CM1123" s="11"/>
      <c r="CN1123" s="11"/>
      <c r="CO1123" s="11"/>
      <c r="CP1123" s="11"/>
      <c r="CQ1123" s="11"/>
      <c r="CR1123" s="11"/>
      <c r="CS1123" s="11"/>
      <c r="CT1123" s="11"/>
      <c r="CU1123" s="11"/>
      <c r="CV1123" s="11"/>
      <c r="CW1123" s="11"/>
      <c r="CX1123" s="11"/>
      <c r="CY1123" s="11"/>
      <c r="CZ1123" s="11"/>
      <c r="DA1123" s="11"/>
      <c r="DB1123" s="11"/>
      <c r="DC1123" s="11"/>
      <c r="DD1123" s="11"/>
      <c r="DF1123" s="11">
        <f t="shared" si="57"/>
        <v>15</v>
      </c>
      <c r="DG1123" s="11">
        <f t="shared" si="58"/>
        <v>19</v>
      </c>
      <c r="DH1123" s="20">
        <f t="shared" ca="1" si="59"/>
        <v>0</v>
      </c>
      <c r="DI1123" s="11">
        <v>1</v>
      </c>
    </row>
    <row r="1124" spans="1:113" x14ac:dyDescent="0.25">
      <c r="A1124" s="11" t="s">
        <v>57</v>
      </c>
      <c r="B1124" s="11" t="s">
        <v>56</v>
      </c>
      <c r="C1124" s="11" t="s">
        <v>56</v>
      </c>
      <c r="D1124" s="11" t="s">
        <v>56</v>
      </c>
      <c r="E1124" s="11" t="s">
        <v>56</v>
      </c>
      <c r="F1124" s="11" t="s">
        <v>112</v>
      </c>
      <c r="G1124" s="11" t="s">
        <v>175</v>
      </c>
      <c r="H1124" s="1">
        <v>42258</v>
      </c>
      <c r="I1124" s="11">
        <v>15</v>
      </c>
      <c r="J1124" s="11">
        <v>19</v>
      </c>
      <c r="K1124" s="11"/>
      <c r="L1124" s="11"/>
      <c r="M1124" s="11"/>
      <c r="N1124" s="11"/>
      <c r="O1124" s="11"/>
      <c r="P1124" s="11"/>
      <c r="Q1124" s="11"/>
      <c r="R1124" s="11"/>
      <c r="S1124" s="11"/>
      <c r="T1124" s="11"/>
      <c r="U1124" s="11"/>
      <c r="V1124" s="11"/>
      <c r="W1124" s="11"/>
      <c r="X1124" s="11"/>
      <c r="Y1124" s="11"/>
      <c r="Z1124" s="11"/>
      <c r="AA1124" s="11"/>
      <c r="AB1124" s="11"/>
      <c r="AC1124" s="11"/>
      <c r="AD1124" s="11"/>
      <c r="AE1124" s="11"/>
      <c r="AF1124" s="11"/>
      <c r="AG1124" s="11"/>
      <c r="AH1124" s="11"/>
      <c r="AJ1124" s="11"/>
      <c r="AK1124" s="11"/>
      <c r="AL1124" s="11"/>
      <c r="AM1124" s="11"/>
      <c r="AN1124" s="11"/>
      <c r="AO1124" s="11"/>
      <c r="AP1124" s="11"/>
      <c r="AQ1124" s="11"/>
      <c r="AR1124" s="11"/>
      <c r="AS1124" s="11"/>
      <c r="AT1124" s="11"/>
      <c r="AU1124" s="11"/>
      <c r="AV1124" s="11"/>
      <c r="AW1124" s="11"/>
      <c r="AX1124" s="11"/>
      <c r="AY1124" s="11"/>
      <c r="AZ1124" s="11"/>
      <c r="BA1124" s="11"/>
      <c r="BB1124" s="11"/>
      <c r="BC1124" s="11"/>
      <c r="BD1124" s="11"/>
      <c r="BE1124" s="11"/>
      <c r="BF1124" s="11"/>
      <c r="BG1124" s="11"/>
      <c r="BI1124" s="11"/>
      <c r="BJ1124" s="11"/>
      <c r="BK1124" s="11"/>
      <c r="BL1124" s="11"/>
      <c r="BM1124" s="11"/>
      <c r="BN1124" s="11"/>
      <c r="BO1124" s="11"/>
      <c r="BP1124" s="11"/>
      <c r="BQ1124" s="11"/>
      <c r="BR1124" s="11"/>
      <c r="BS1124" s="11"/>
      <c r="BT1124" s="11"/>
      <c r="BU1124" s="11"/>
      <c r="BV1124" s="11"/>
      <c r="BW1124" s="11"/>
      <c r="BX1124" s="11"/>
      <c r="BY1124" s="11"/>
      <c r="BZ1124" s="11"/>
      <c r="CA1124" s="11"/>
      <c r="CB1124" s="11"/>
      <c r="CC1124" s="11"/>
      <c r="CD1124" s="11"/>
      <c r="CE1124" s="11"/>
      <c r="CF1124" s="11"/>
      <c r="CG1124" s="11"/>
      <c r="CH1124" s="11"/>
      <c r="CI1124" s="11"/>
      <c r="CJ1124" s="11"/>
      <c r="CK1124" s="11"/>
      <c r="CL1124" s="11"/>
      <c r="CM1124" s="11"/>
      <c r="CN1124" s="11"/>
      <c r="CO1124" s="11"/>
      <c r="CP1124" s="11"/>
      <c r="CQ1124" s="11"/>
      <c r="CR1124" s="11"/>
      <c r="CS1124" s="11"/>
      <c r="CT1124" s="11"/>
      <c r="CU1124" s="11"/>
      <c r="CV1124" s="11"/>
      <c r="CW1124" s="11"/>
      <c r="CX1124" s="11"/>
      <c r="CY1124" s="11"/>
      <c r="CZ1124" s="11"/>
      <c r="DA1124" s="11"/>
      <c r="DB1124" s="11"/>
      <c r="DC1124" s="11"/>
      <c r="DD1124" s="11"/>
      <c r="DF1124" s="11">
        <f t="shared" si="57"/>
        <v>15</v>
      </c>
      <c r="DG1124" s="11">
        <f t="shared" si="58"/>
        <v>19</v>
      </c>
      <c r="DH1124" s="20">
        <f t="shared" ca="1" si="59"/>
        <v>0</v>
      </c>
      <c r="DI1124" s="11">
        <v>1</v>
      </c>
    </row>
    <row r="1125" spans="1:113" x14ac:dyDescent="0.25">
      <c r="A1125" s="11" t="s">
        <v>57</v>
      </c>
      <c r="B1125" s="11" t="s">
        <v>56</v>
      </c>
      <c r="C1125" s="11" t="s">
        <v>56</v>
      </c>
      <c r="D1125" s="11" t="s">
        <v>56</v>
      </c>
      <c r="E1125" s="11" t="s">
        <v>56</v>
      </c>
      <c r="F1125" s="11" t="s">
        <v>112</v>
      </c>
      <c r="G1125" s="11" t="s">
        <v>175</v>
      </c>
      <c r="H1125" s="1">
        <v>42272</v>
      </c>
      <c r="I1125" s="11">
        <v>18</v>
      </c>
      <c r="J1125" s="11">
        <v>19</v>
      </c>
      <c r="K1125" s="11"/>
      <c r="L1125" s="11"/>
      <c r="M1125" s="11"/>
      <c r="N1125" s="11"/>
      <c r="O1125" s="11"/>
      <c r="P1125" s="11"/>
      <c r="Q1125" s="11"/>
      <c r="R1125" s="11"/>
      <c r="S1125" s="11"/>
      <c r="T1125" s="11"/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11"/>
      <c r="AE1125" s="11"/>
      <c r="AF1125" s="11"/>
      <c r="AG1125" s="11"/>
      <c r="AH1125" s="11"/>
      <c r="AJ1125" s="11"/>
      <c r="AK1125" s="11"/>
      <c r="AL1125" s="11"/>
      <c r="AM1125" s="11"/>
      <c r="AN1125" s="11"/>
      <c r="AO1125" s="11"/>
      <c r="AP1125" s="11"/>
      <c r="AQ1125" s="11"/>
      <c r="AR1125" s="11"/>
      <c r="AS1125" s="11"/>
      <c r="AT1125" s="11"/>
      <c r="AU1125" s="11"/>
      <c r="AV1125" s="11"/>
      <c r="AW1125" s="11"/>
      <c r="AX1125" s="11"/>
      <c r="AY1125" s="11"/>
      <c r="AZ1125" s="11"/>
      <c r="BA1125" s="11"/>
      <c r="BB1125" s="11"/>
      <c r="BC1125" s="11"/>
      <c r="BD1125" s="11"/>
      <c r="BE1125" s="11"/>
      <c r="BF1125" s="11"/>
      <c r="BG1125" s="11"/>
      <c r="BI1125" s="11"/>
      <c r="BJ1125" s="11"/>
      <c r="BK1125" s="11"/>
      <c r="BL1125" s="11"/>
      <c r="BM1125" s="11"/>
      <c r="BN1125" s="11"/>
      <c r="BO1125" s="11"/>
      <c r="BP1125" s="11"/>
      <c r="BQ1125" s="11"/>
      <c r="BR1125" s="11"/>
      <c r="BS1125" s="11"/>
      <c r="BT1125" s="11"/>
      <c r="BU1125" s="11"/>
      <c r="BV1125" s="11"/>
      <c r="BW1125" s="11"/>
      <c r="BX1125" s="11"/>
      <c r="BY1125" s="11"/>
      <c r="BZ1125" s="11"/>
      <c r="CA1125" s="11"/>
      <c r="CB1125" s="11"/>
      <c r="CC1125" s="11"/>
      <c r="CD1125" s="11"/>
      <c r="CE1125" s="11"/>
      <c r="CF1125" s="11"/>
      <c r="CG1125" s="11"/>
      <c r="CH1125" s="11"/>
      <c r="CI1125" s="11"/>
      <c r="CJ1125" s="11"/>
      <c r="CK1125" s="11"/>
      <c r="CL1125" s="11"/>
      <c r="CM1125" s="11"/>
      <c r="CN1125" s="11"/>
      <c r="CO1125" s="11"/>
      <c r="CP1125" s="11"/>
      <c r="CQ1125" s="11"/>
      <c r="CR1125" s="11"/>
      <c r="CS1125" s="11"/>
      <c r="CT1125" s="11"/>
      <c r="CU1125" s="11"/>
      <c r="CV1125" s="11"/>
      <c r="CW1125" s="11"/>
      <c r="CX1125" s="11"/>
      <c r="CY1125" s="11"/>
      <c r="CZ1125" s="11"/>
      <c r="DA1125" s="11"/>
      <c r="DB1125" s="11"/>
      <c r="DC1125" s="11"/>
      <c r="DD1125" s="11"/>
      <c r="DF1125" s="11">
        <f t="shared" si="57"/>
        <v>18</v>
      </c>
      <c r="DG1125" s="11">
        <f t="shared" si="58"/>
        <v>19</v>
      </c>
      <c r="DH1125" s="20">
        <f t="shared" ca="1" si="59"/>
        <v>0</v>
      </c>
      <c r="DI1125" s="11">
        <v>1</v>
      </c>
    </row>
    <row r="1126" spans="1:113" x14ac:dyDescent="0.25">
      <c r="A1126" s="11" t="s">
        <v>57</v>
      </c>
      <c r="B1126" s="11" t="s">
        <v>56</v>
      </c>
      <c r="C1126" s="11" t="s">
        <v>56</v>
      </c>
      <c r="D1126" s="11" t="s">
        <v>56</v>
      </c>
      <c r="E1126" s="11" t="s">
        <v>56</v>
      </c>
      <c r="F1126" s="11" t="s">
        <v>112</v>
      </c>
      <c r="G1126" s="11" t="s">
        <v>175</v>
      </c>
      <c r="H1126" s="1">
        <v>42286</v>
      </c>
      <c r="I1126" s="11">
        <v>17</v>
      </c>
      <c r="J1126" s="11">
        <v>19</v>
      </c>
      <c r="K1126" s="11"/>
      <c r="L1126" s="11"/>
      <c r="M1126" s="11"/>
      <c r="N1126" s="11"/>
      <c r="O1126" s="11"/>
      <c r="P1126" s="11"/>
      <c r="Q1126" s="11"/>
      <c r="R1126" s="11"/>
      <c r="S1126" s="11"/>
      <c r="T1126" s="11"/>
      <c r="U1126" s="11"/>
      <c r="V1126" s="11"/>
      <c r="W1126" s="11"/>
      <c r="X1126" s="11"/>
      <c r="Y1126" s="11"/>
      <c r="Z1126" s="11"/>
      <c r="AA1126" s="11"/>
      <c r="AB1126" s="11"/>
      <c r="AC1126" s="11"/>
      <c r="AD1126" s="11"/>
      <c r="AE1126" s="11"/>
      <c r="AF1126" s="11"/>
      <c r="AG1126" s="11"/>
      <c r="AH1126" s="11"/>
      <c r="AJ1126" s="11"/>
      <c r="AK1126" s="11"/>
      <c r="AL1126" s="11"/>
      <c r="AM1126" s="11"/>
      <c r="AN1126" s="11"/>
      <c r="AO1126" s="11"/>
      <c r="AP1126" s="11"/>
      <c r="AQ1126" s="11"/>
      <c r="AR1126" s="11"/>
      <c r="AS1126" s="11"/>
      <c r="AT1126" s="11"/>
      <c r="AU1126" s="11"/>
      <c r="AV1126" s="11"/>
      <c r="AW1126" s="11"/>
      <c r="AX1126" s="11"/>
      <c r="AY1126" s="11"/>
      <c r="AZ1126" s="11"/>
      <c r="BA1126" s="11"/>
      <c r="BB1126" s="11"/>
      <c r="BC1126" s="11"/>
      <c r="BD1126" s="11"/>
      <c r="BE1126" s="11"/>
      <c r="BF1126" s="11"/>
      <c r="BG1126" s="11"/>
      <c r="BI1126" s="11"/>
      <c r="BJ1126" s="11"/>
      <c r="BK1126" s="11"/>
      <c r="BL1126" s="11"/>
      <c r="BM1126" s="11"/>
      <c r="BN1126" s="11"/>
      <c r="BO1126" s="11"/>
      <c r="BP1126" s="11"/>
      <c r="BQ1126" s="11"/>
      <c r="BR1126" s="11"/>
      <c r="BS1126" s="11"/>
      <c r="BT1126" s="11"/>
      <c r="BU1126" s="11"/>
      <c r="BV1126" s="11"/>
      <c r="BW1126" s="11"/>
      <c r="BX1126" s="11"/>
      <c r="BY1126" s="11"/>
      <c r="BZ1126" s="11"/>
      <c r="CA1126" s="11"/>
      <c r="CB1126" s="11"/>
      <c r="CC1126" s="11"/>
      <c r="CD1126" s="11"/>
      <c r="CE1126" s="11"/>
      <c r="CF1126" s="11"/>
      <c r="CG1126" s="11"/>
      <c r="CH1126" s="11"/>
      <c r="CI1126" s="11"/>
      <c r="CJ1126" s="11"/>
      <c r="CK1126" s="11"/>
      <c r="CL1126" s="11"/>
      <c r="CM1126" s="11"/>
      <c r="CN1126" s="11"/>
      <c r="CO1126" s="11"/>
      <c r="CP1126" s="11"/>
      <c r="CQ1126" s="11"/>
      <c r="CR1126" s="11"/>
      <c r="CS1126" s="11"/>
      <c r="CT1126" s="11"/>
      <c r="CU1126" s="11"/>
      <c r="CV1126" s="11"/>
      <c r="CW1126" s="11"/>
      <c r="CX1126" s="11"/>
      <c r="CY1126" s="11"/>
      <c r="CZ1126" s="11"/>
      <c r="DA1126" s="11"/>
      <c r="DB1126" s="11"/>
      <c r="DC1126" s="11"/>
      <c r="DD1126" s="11"/>
      <c r="DF1126" s="11">
        <f t="shared" si="57"/>
        <v>17</v>
      </c>
      <c r="DG1126" s="11">
        <f t="shared" si="58"/>
        <v>19</v>
      </c>
      <c r="DH1126" s="20">
        <f t="shared" ca="1" si="59"/>
        <v>0</v>
      </c>
      <c r="DI1126" s="11">
        <v>1</v>
      </c>
    </row>
    <row r="1127" spans="1:113" x14ac:dyDescent="0.25">
      <c r="A1127" s="11" t="s">
        <v>57</v>
      </c>
      <c r="B1127" s="11" t="s">
        <v>56</v>
      </c>
      <c r="C1127" s="11" t="s">
        <v>56</v>
      </c>
      <c r="D1127" s="11" t="s">
        <v>56</v>
      </c>
      <c r="E1127" s="11" t="s">
        <v>56</v>
      </c>
      <c r="F1127" s="11" t="s">
        <v>112</v>
      </c>
      <c r="G1127" s="11" t="s">
        <v>175</v>
      </c>
      <c r="H1127" s="1">
        <v>42286</v>
      </c>
      <c r="I1127" s="11">
        <v>18</v>
      </c>
      <c r="J1127" s="11">
        <v>19</v>
      </c>
      <c r="K1127" s="11"/>
      <c r="L1127" s="11"/>
      <c r="M1127" s="11"/>
      <c r="N1127" s="11"/>
      <c r="O1127" s="11"/>
      <c r="P1127" s="11"/>
      <c r="Q1127" s="11"/>
      <c r="R1127" s="11"/>
      <c r="S1127" s="11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11"/>
      <c r="AE1127" s="11"/>
      <c r="AF1127" s="11"/>
      <c r="AG1127" s="11"/>
      <c r="AH1127" s="11"/>
      <c r="AJ1127" s="11"/>
      <c r="AK1127" s="11"/>
      <c r="AL1127" s="11"/>
      <c r="AM1127" s="11"/>
      <c r="AN1127" s="11"/>
      <c r="AO1127" s="11"/>
      <c r="AP1127" s="11"/>
      <c r="AQ1127" s="11"/>
      <c r="AR1127" s="11"/>
      <c r="AS1127" s="11"/>
      <c r="AT1127" s="11"/>
      <c r="AU1127" s="11"/>
      <c r="AV1127" s="11"/>
      <c r="AW1127" s="11"/>
      <c r="AX1127" s="11"/>
      <c r="AY1127" s="11"/>
      <c r="AZ1127" s="11"/>
      <c r="BA1127" s="11"/>
      <c r="BB1127" s="11"/>
      <c r="BC1127" s="11"/>
      <c r="BD1127" s="11"/>
      <c r="BE1127" s="11"/>
      <c r="BF1127" s="11"/>
      <c r="BG1127" s="11"/>
      <c r="BI1127" s="11"/>
      <c r="BJ1127" s="11"/>
      <c r="BK1127" s="11"/>
      <c r="BL1127" s="11"/>
      <c r="BM1127" s="11"/>
      <c r="BN1127" s="11"/>
      <c r="BO1127" s="11"/>
      <c r="BP1127" s="11"/>
      <c r="BQ1127" s="11"/>
      <c r="BR1127" s="11"/>
      <c r="BS1127" s="11"/>
      <c r="BT1127" s="11"/>
      <c r="BU1127" s="11"/>
      <c r="BV1127" s="11"/>
      <c r="BW1127" s="11"/>
      <c r="BX1127" s="11"/>
      <c r="BY1127" s="11"/>
      <c r="BZ1127" s="11"/>
      <c r="CA1127" s="11"/>
      <c r="CB1127" s="11"/>
      <c r="CC1127" s="11"/>
      <c r="CD1127" s="11"/>
      <c r="CE1127" s="11"/>
      <c r="CF1127" s="11"/>
      <c r="CG1127" s="11"/>
      <c r="CH1127" s="11"/>
      <c r="CI1127" s="11"/>
      <c r="CJ1127" s="11"/>
      <c r="CK1127" s="11"/>
      <c r="CL1127" s="11"/>
      <c r="CM1127" s="11"/>
      <c r="CN1127" s="11"/>
      <c r="CO1127" s="11"/>
      <c r="CP1127" s="11"/>
      <c r="CQ1127" s="11"/>
      <c r="CR1127" s="11"/>
      <c r="CS1127" s="11"/>
      <c r="CT1127" s="11"/>
      <c r="CU1127" s="11"/>
      <c r="CV1127" s="11"/>
      <c r="CW1127" s="11"/>
      <c r="CX1127" s="11"/>
      <c r="CY1127" s="11"/>
      <c r="CZ1127" s="11"/>
      <c r="DA1127" s="11"/>
      <c r="DB1127" s="11"/>
      <c r="DC1127" s="11"/>
      <c r="DD1127" s="11"/>
      <c r="DF1127" s="11">
        <f t="shared" si="57"/>
        <v>18</v>
      </c>
      <c r="DG1127" s="11">
        <f t="shared" si="58"/>
        <v>19</v>
      </c>
      <c r="DH1127" s="20">
        <f t="shared" ca="1" si="59"/>
        <v>0</v>
      </c>
      <c r="DI1127" s="11">
        <v>1</v>
      </c>
    </row>
    <row r="1128" spans="1:113" x14ac:dyDescent="0.25">
      <c r="A1128" s="11" t="s">
        <v>57</v>
      </c>
      <c r="B1128" s="11" t="s">
        <v>56</v>
      </c>
      <c r="C1128" s="11" t="s">
        <v>56</v>
      </c>
      <c r="D1128" s="11" t="s">
        <v>56</v>
      </c>
      <c r="E1128" s="11" t="s">
        <v>56</v>
      </c>
      <c r="F1128" s="11" t="s">
        <v>112</v>
      </c>
      <c r="G1128" s="11" t="s">
        <v>175</v>
      </c>
      <c r="H1128" s="1">
        <v>42289</v>
      </c>
      <c r="I1128" s="11">
        <v>16</v>
      </c>
      <c r="J1128" s="11">
        <v>19</v>
      </c>
      <c r="K1128" s="11"/>
      <c r="L1128" s="11"/>
      <c r="M1128" s="11"/>
      <c r="N1128" s="11"/>
      <c r="O1128" s="11"/>
      <c r="P1128" s="11"/>
      <c r="Q1128" s="11"/>
      <c r="R1128" s="11"/>
      <c r="S1128" s="11"/>
      <c r="T1128" s="11"/>
      <c r="U1128" s="11"/>
      <c r="V1128" s="11"/>
      <c r="W1128" s="11"/>
      <c r="X1128" s="11"/>
      <c r="Y1128" s="11"/>
      <c r="Z1128" s="11"/>
      <c r="AA1128" s="11"/>
      <c r="AB1128" s="11"/>
      <c r="AC1128" s="11"/>
      <c r="AD1128" s="11"/>
      <c r="AE1128" s="11"/>
      <c r="AF1128" s="11"/>
      <c r="AG1128" s="11"/>
      <c r="AH1128" s="11"/>
      <c r="AJ1128" s="11"/>
      <c r="AK1128" s="11"/>
      <c r="AL1128" s="11"/>
      <c r="AM1128" s="11"/>
      <c r="AN1128" s="11"/>
      <c r="AO1128" s="11"/>
      <c r="AP1128" s="11"/>
      <c r="AQ1128" s="11"/>
      <c r="AR1128" s="11"/>
      <c r="AS1128" s="11"/>
      <c r="AT1128" s="11"/>
      <c r="AU1128" s="11"/>
      <c r="AV1128" s="11"/>
      <c r="AW1128" s="11"/>
      <c r="AX1128" s="11"/>
      <c r="AY1128" s="11"/>
      <c r="AZ1128" s="11"/>
      <c r="BA1128" s="11"/>
      <c r="BB1128" s="11"/>
      <c r="BC1128" s="11"/>
      <c r="BD1128" s="11"/>
      <c r="BE1128" s="11"/>
      <c r="BF1128" s="11"/>
      <c r="BG1128" s="11"/>
      <c r="BI1128" s="11"/>
      <c r="BJ1128" s="11"/>
      <c r="BK1128" s="11"/>
      <c r="BL1128" s="11"/>
      <c r="BM1128" s="11"/>
      <c r="BN1128" s="11"/>
      <c r="BO1128" s="11"/>
      <c r="BP1128" s="11"/>
      <c r="BQ1128" s="11"/>
      <c r="BR1128" s="11"/>
      <c r="BS1128" s="11"/>
      <c r="BT1128" s="11"/>
      <c r="BU1128" s="11"/>
      <c r="BV1128" s="11"/>
      <c r="BW1128" s="11"/>
      <c r="BX1128" s="11"/>
      <c r="BY1128" s="11"/>
      <c r="BZ1128" s="11"/>
      <c r="CA1128" s="11"/>
      <c r="CB1128" s="11"/>
      <c r="CC1128" s="11"/>
      <c r="CD1128" s="11"/>
      <c r="CE1128" s="11"/>
      <c r="CF1128" s="11"/>
      <c r="CG1128" s="11"/>
      <c r="CH1128" s="11"/>
      <c r="CI1128" s="11"/>
      <c r="CJ1128" s="11"/>
      <c r="CK1128" s="11"/>
      <c r="CL1128" s="11"/>
      <c r="CM1128" s="11"/>
      <c r="CN1128" s="11"/>
      <c r="CO1128" s="11"/>
      <c r="CP1128" s="11"/>
      <c r="CQ1128" s="11"/>
      <c r="CR1128" s="11"/>
      <c r="CS1128" s="11"/>
      <c r="CT1128" s="11"/>
      <c r="CU1128" s="11"/>
      <c r="CV1128" s="11"/>
      <c r="CW1128" s="11"/>
      <c r="CX1128" s="11"/>
      <c r="CY1128" s="11"/>
      <c r="CZ1128" s="11"/>
      <c r="DA1128" s="11"/>
      <c r="DB1128" s="11"/>
      <c r="DC1128" s="11"/>
      <c r="DD1128" s="11"/>
      <c r="DF1128" s="11">
        <f t="shared" si="57"/>
        <v>16</v>
      </c>
      <c r="DG1128" s="11">
        <f t="shared" si="58"/>
        <v>19</v>
      </c>
      <c r="DH1128" s="20">
        <f t="shared" ca="1" si="59"/>
        <v>0</v>
      </c>
      <c r="DI1128" s="11">
        <v>1</v>
      </c>
    </row>
    <row r="1129" spans="1:113" x14ac:dyDescent="0.25">
      <c r="A1129" s="11" t="s">
        <v>57</v>
      </c>
      <c r="B1129" s="11" t="s">
        <v>56</v>
      </c>
      <c r="C1129" s="11" t="s">
        <v>56</v>
      </c>
      <c r="D1129" s="11" t="s">
        <v>56</v>
      </c>
      <c r="E1129" s="11" t="s">
        <v>56</v>
      </c>
      <c r="F1129" s="11" t="s">
        <v>112</v>
      </c>
      <c r="G1129" s="11" t="s">
        <v>175</v>
      </c>
      <c r="H1129" s="1">
        <v>42289</v>
      </c>
      <c r="I1129" s="11">
        <v>17</v>
      </c>
      <c r="J1129" s="11">
        <v>19</v>
      </c>
      <c r="K1129" s="11"/>
      <c r="L1129" s="11"/>
      <c r="M1129" s="11"/>
      <c r="N1129" s="11"/>
      <c r="O1129" s="11"/>
      <c r="P1129" s="11"/>
      <c r="Q1129" s="11"/>
      <c r="R1129" s="11"/>
      <c r="S1129" s="11"/>
      <c r="T1129" s="11"/>
      <c r="U1129" s="11"/>
      <c r="V1129" s="11"/>
      <c r="W1129" s="11"/>
      <c r="X1129" s="11"/>
      <c r="Y1129" s="11"/>
      <c r="Z1129" s="11"/>
      <c r="AA1129" s="11"/>
      <c r="AB1129" s="11"/>
      <c r="AC1129" s="11"/>
      <c r="AD1129" s="11"/>
      <c r="AE1129" s="11"/>
      <c r="AF1129" s="11"/>
      <c r="AG1129" s="11"/>
      <c r="AH1129" s="11"/>
      <c r="AJ1129" s="11"/>
      <c r="AK1129" s="11"/>
      <c r="AL1129" s="11"/>
      <c r="AM1129" s="11"/>
      <c r="AN1129" s="11"/>
      <c r="AO1129" s="11"/>
      <c r="AP1129" s="11"/>
      <c r="AQ1129" s="11"/>
      <c r="AR1129" s="11"/>
      <c r="AS1129" s="11"/>
      <c r="AT1129" s="11"/>
      <c r="AU1129" s="11"/>
      <c r="AV1129" s="11"/>
      <c r="AW1129" s="11"/>
      <c r="AX1129" s="11"/>
      <c r="AY1129" s="11"/>
      <c r="AZ1129" s="11"/>
      <c r="BA1129" s="11"/>
      <c r="BB1129" s="11"/>
      <c r="BC1129" s="11"/>
      <c r="BD1129" s="11"/>
      <c r="BE1129" s="11"/>
      <c r="BF1129" s="11"/>
      <c r="BG1129" s="11"/>
      <c r="BI1129" s="11"/>
      <c r="BJ1129" s="11"/>
      <c r="BK1129" s="11"/>
      <c r="BL1129" s="11"/>
      <c r="BM1129" s="11"/>
      <c r="BN1129" s="11"/>
      <c r="BO1129" s="11"/>
      <c r="BP1129" s="11"/>
      <c r="BQ1129" s="11"/>
      <c r="BR1129" s="11"/>
      <c r="BS1129" s="11"/>
      <c r="BT1129" s="11"/>
      <c r="BU1129" s="11"/>
      <c r="BV1129" s="11"/>
      <c r="BW1129" s="11"/>
      <c r="BX1129" s="11"/>
      <c r="BY1129" s="11"/>
      <c r="BZ1129" s="11"/>
      <c r="CA1129" s="11"/>
      <c r="CB1129" s="11"/>
      <c r="CC1129" s="11"/>
      <c r="CD1129" s="11"/>
      <c r="CE1129" s="11"/>
      <c r="CF1129" s="11"/>
      <c r="CG1129" s="11"/>
      <c r="CH1129" s="11"/>
      <c r="CI1129" s="11"/>
      <c r="CJ1129" s="11"/>
      <c r="CK1129" s="11"/>
      <c r="CL1129" s="11"/>
      <c r="CM1129" s="11"/>
      <c r="CN1129" s="11"/>
      <c r="CO1129" s="11"/>
      <c r="CP1129" s="11"/>
      <c r="CQ1129" s="11"/>
      <c r="CR1129" s="11"/>
      <c r="CS1129" s="11"/>
      <c r="CT1129" s="11"/>
      <c r="CU1129" s="11"/>
      <c r="CV1129" s="11"/>
      <c r="CW1129" s="11"/>
      <c r="CX1129" s="11"/>
      <c r="CY1129" s="11"/>
      <c r="CZ1129" s="11"/>
      <c r="DA1129" s="11"/>
      <c r="DB1129" s="11"/>
      <c r="DC1129" s="11"/>
      <c r="DD1129" s="11"/>
      <c r="DF1129" s="11">
        <f t="shared" si="57"/>
        <v>17</v>
      </c>
      <c r="DG1129" s="11">
        <f t="shared" si="58"/>
        <v>19</v>
      </c>
      <c r="DH1129" s="20">
        <f t="shared" ca="1" si="59"/>
        <v>0</v>
      </c>
      <c r="DI1129" s="11">
        <v>1</v>
      </c>
    </row>
    <row r="1130" spans="1:113" x14ac:dyDescent="0.25">
      <c r="A1130" s="11" t="s">
        <v>57</v>
      </c>
      <c r="B1130" s="11" t="s">
        <v>56</v>
      </c>
      <c r="C1130" s="11" t="s">
        <v>56</v>
      </c>
      <c r="D1130" s="11" t="s">
        <v>56</v>
      </c>
      <c r="E1130" s="11" t="s">
        <v>56</v>
      </c>
      <c r="F1130" s="11" t="s">
        <v>112</v>
      </c>
      <c r="G1130" s="11" t="s">
        <v>175</v>
      </c>
      <c r="H1130" s="1">
        <v>42290</v>
      </c>
      <c r="I1130" s="11">
        <v>16</v>
      </c>
      <c r="J1130" s="11">
        <v>19</v>
      </c>
      <c r="K1130" s="11"/>
      <c r="L1130" s="11"/>
      <c r="M1130" s="11"/>
      <c r="N1130" s="11"/>
      <c r="O1130" s="11"/>
      <c r="P1130" s="11"/>
      <c r="Q1130" s="11"/>
      <c r="R1130" s="11"/>
      <c r="S1130" s="11"/>
      <c r="T1130" s="11"/>
      <c r="U1130" s="11"/>
      <c r="V1130" s="11"/>
      <c r="W1130" s="11"/>
      <c r="X1130" s="11"/>
      <c r="Y1130" s="11"/>
      <c r="Z1130" s="11"/>
      <c r="AA1130" s="11"/>
      <c r="AB1130" s="11"/>
      <c r="AC1130" s="11"/>
      <c r="AD1130" s="11"/>
      <c r="AE1130" s="11"/>
      <c r="AF1130" s="11"/>
      <c r="AG1130" s="11"/>
      <c r="AH1130" s="11"/>
      <c r="AJ1130" s="11"/>
      <c r="AK1130" s="11"/>
      <c r="AL1130" s="11"/>
      <c r="AM1130" s="11"/>
      <c r="AN1130" s="11"/>
      <c r="AO1130" s="11"/>
      <c r="AP1130" s="11"/>
      <c r="AQ1130" s="11"/>
      <c r="AR1130" s="11"/>
      <c r="AS1130" s="11"/>
      <c r="AT1130" s="11"/>
      <c r="AU1130" s="11"/>
      <c r="AV1130" s="11"/>
      <c r="AW1130" s="11"/>
      <c r="AX1130" s="11"/>
      <c r="AY1130" s="11"/>
      <c r="AZ1130" s="11"/>
      <c r="BA1130" s="11"/>
      <c r="BB1130" s="11"/>
      <c r="BC1130" s="11"/>
      <c r="BD1130" s="11"/>
      <c r="BE1130" s="11"/>
      <c r="BF1130" s="11"/>
      <c r="BG1130" s="11"/>
      <c r="BI1130" s="11"/>
      <c r="BJ1130" s="11"/>
      <c r="BK1130" s="11"/>
      <c r="BL1130" s="11"/>
      <c r="BM1130" s="11"/>
      <c r="BN1130" s="11"/>
      <c r="BO1130" s="11"/>
      <c r="BP1130" s="11"/>
      <c r="BQ1130" s="11"/>
      <c r="BR1130" s="11"/>
      <c r="BS1130" s="11"/>
      <c r="BT1130" s="11"/>
      <c r="BU1130" s="11"/>
      <c r="BV1130" s="11"/>
      <c r="BW1130" s="11"/>
      <c r="BX1130" s="11"/>
      <c r="BY1130" s="11"/>
      <c r="BZ1130" s="11"/>
      <c r="CA1130" s="11"/>
      <c r="CB1130" s="11"/>
      <c r="CC1130" s="11"/>
      <c r="CD1130" s="11"/>
      <c r="CE1130" s="11"/>
      <c r="CF1130" s="11"/>
      <c r="CG1130" s="11"/>
      <c r="CH1130" s="11"/>
      <c r="CI1130" s="11"/>
      <c r="CJ1130" s="11"/>
      <c r="CK1130" s="11"/>
      <c r="CL1130" s="11"/>
      <c r="CM1130" s="11"/>
      <c r="CN1130" s="11"/>
      <c r="CO1130" s="11"/>
      <c r="CP1130" s="11"/>
      <c r="CQ1130" s="11"/>
      <c r="CR1130" s="11"/>
      <c r="CS1130" s="11"/>
      <c r="CT1130" s="11"/>
      <c r="CU1130" s="11"/>
      <c r="CV1130" s="11"/>
      <c r="CW1130" s="11"/>
      <c r="CX1130" s="11"/>
      <c r="CY1130" s="11"/>
      <c r="CZ1130" s="11"/>
      <c r="DA1130" s="11"/>
      <c r="DB1130" s="11"/>
      <c r="DC1130" s="11"/>
      <c r="DD1130" s="11"/>
      <c r="DF1130" s="11">
        <f t="shared" si="57"/>
        <v>16</v>
      </c>
      <c r="DG1130" s="11">
        <f t="shared" si="58"/>
        <v>19</v>
      </c>
      <c r="DH1130" s="20">
        <f t="shared" ca="1" si="59"/>
        <v>0</v>
      </c>
      <c r="DI1130" s="11">
        <v>1</v>
      </c>
    </row>
    <row r="1131" spans="1:113" x14ac:dyDescent="0.25">
      <c r="A1131" s="11" t="s">
        <v>57</v>
      </c>
      <c r="B1131" s="11" t="s">
        <v>56</v>
      </c>
      <c r="C1131" s="11" t="s">
        <v>56</v>
      </c>
      <c r="D1131" s="11" t="s">
        <v>56</v>
      </c>
      <c r="E1131" s="11" t="s">
        <v>56</v>
      </c>
      <c r="F1131" s="11" t="s">
        <v>112</v>
      </c>
      <c r="G1131" s="11" t="s">
        <v>175</v>
      </c>
      <c r="H1131" s="1">
        <v>42290</v>
      </c>
      <c r="I1131" s="11">
        <v>17</v>
      </c>
      <c r="J1131" s="11">
        <v>19</v>
      </c>
      <c r="K1131" s="11"/>
      <c r="L1131" s="11"/>
      <c r="M1131" s="11"/>
      <c r="N1131" s="11"/>
      <c r="O1131" s="11"/>
      <c r="P1131" s="11"/>
      <c r="Q1131" s="11"/>
      <c r="R1131" s="11"/>
      <c r="S1131" s="11"/>
      <c r="T1131" s="11"/>
      <c r="U1131" s="11"/>
      <c r="V1131" s="11"/>
      <c r="W1131" s="11"/>
      <c r="X1131" s="11"/>
      <c r="Y1131" s="11"/>
      <c r="Z1131" s="11"/>
      <c r="AA1131" s="11"/>
      <c r="AB1131" s="11"/>
      <c r="AC1131" s="11"/>
      <c r="AD1131" s="11"/>
      <c r="AE1131" s="11"/>
      <c r="AF1131" s="11"/>
      <c r="AG1131" s="11"/>
      <c r="AH1131" s="11"/>
      <c r="AJ1131" s="11"/>
      <c r="AK1131" s="11"/>
      <c r="AL1131" s="11"/>
      <c r="AM1131" s="11"/>
      <c r="AN1131" s="11"/>
      <c r="AO1131" s="11"/>
      <c r="AP1131" s="11"/>
      <c r="AQ1131" s="11"/>
      <c r="AR1131" s="11"/>
      <c r="AS1131" s="11"/>
      <c r="AT1131" s="11"/>
      <c r="AU1131" s="11"/>
      <c r="AV1131" s="11"/>
      <c r="AW1131" s="11"/>
      <c r="AX1131" s="11"/>
      <c r="AY1131" s="11"/>
      <c r="AZ1131" s="11"/>
      <c r="BA1131" s="11"/>
      <c r="BB1131" s="11"/>
      <c r="BC1131" s="11"/>
      <c r="BD1131" s="11"/>
      <c r="BE1131" s="11"/>
      <c r="BF1131" s="11"/>
      <c r="BG1131" s="11"/>
      <c r="BI1131" s="11"/>
      <c r="BJ1131" s="11"/>
      <c r="BK1131" s="11"/>
      <c r="BL1131" s="11"/>
      <c r="BM1131" s="11"/>
      <c r="BN1131" s="11"/>
      <c r="BO1131" s="11"/>
      <c r="BP1131" s="11"/>
      <c r="BQ1131" s="11"/>
      <c r="BR1131" s="11"/>
      <c r="BS1131" s="11"/>
      <c r="BT1131" s="11"/>
      <c r="BU1131" s="11"/>
      <c r="BV1131" s="11"/>
      <c r="BW1131" s="11"/>
      <c r="BX1131" s="11"/>
      <c r="BY1131" s="11"/>
      <c r="BZ1131" s="11"/>
      <c r="CA1131" s="11"/>
      <c r="CB1131" s="11"/>
      <c r="CC1131" s="11"/>
      <c r="CD1131" s="11"/>
      <c r="CE1131" s="11"/>
      <c r="CF1131" s="11"/>
      <c r="CG1131" s="11"/>
      <c r="CH1131" s="11"/>
      <c r="CI1131" s="11"/>
      <c r="CJ1131" s="11"/>
      <c r="CK1131" s="11"/>
      <c r="CL1131" s="11"/>
      <c r="CM1131" s="11"/>
      <c r="CN1131" s="11"/>
      <c r="CO1131" s="11"/>
      <c r="CP1131" s="11"/>
      <c r="CQ1131" s="11"/>
      <c r="CR1131" s="11"/>
      <c r="CS1131" s="11"/>
      <c r="CT1131" s="11"/>
      <c r="CU1131" s="11"/>
      <c r="CV1131" s="11"/>
      <c r="CW1131" s="11"/>
      <c r="CX1131" s="11"/>
      <c r="CY1131" s="11"/>
      <c r="CZ1131" s="11"/>
      <c r="DA1131" s="11"/>
      <c r="DB1131" s="11"/>
      <c r="DC1131" s="11"/>
      <c r="DD1131" s="11"/>
      <c r="DF1131" s="11">
        <f t="shared" si="57"/>
        <v>17</v>
      </c>
      <c r="DG1131" s="11">
        <f t="shared" si="58"/>
        <v>19</v>
      </c>
      <c r="DH1131" s="20">
        <f t="shared" ca="1" si="59"/>
        <v>0</v>
      </c>
      <c r="DI1131" s="11">
        <v>1</v>
      </c>
    </row>
    <row r="1132" spans="1:113" x14ac:dyDescent="0.25">
      <c r="A1132" s="11" t="s">
        <v>57</v>
      </c>
      <c r="B1132" s="11" t="s">
        <v>56</v>
      </c>
      <c r="C1132" s="11" t="s">
        <v>56</v>
      </c>
      <c r="D1132" s="11" t="s">
        <v>56</v>
      </c>
      <c r="E1132" s="11" t="s">
        <v>56</v>
      </c>
      <c r="F1132" s="11" t="s">
        <v>112</v>
      </c>
      <c r="G1132" s="11" t="s">
        <v>175</v>
      </c>
      <c r="H1132" s="1">
        <v>42291</v>
      </c>
      <c r="I1132" s="11">
        <v>18</v>
      </c>
      <c r="J1132" s="11">
        <v>19</v>
      </c>
      <c r="K1132" s="11"/>
      <c r="L1132" s="11"/>
      <c r="M1132" s="11"/>
      <c r="N1132" s="11"/>
      <c r="O1132" s="11"/>
      <c r="P1132" s="11"/>
      <c r="Q1132" s="11"/>
      <c r="R1132" s="11"/>
      <c r="S1132" s="11"/>
      <c r="T1132" s="11"/>
      <c r="U1132" s="11"/>
      <c r="V1132" s="11"/>
      <c r="W1132" s="11"/>
      <c r="X1132" s="11"/>
      <c r="Y1132" s="11"/>
      <c r="Z1132" s="11"/>
      <c r="AA1132" s="11"/>
      <c r="AB1132" s="11"/>
      <c r="AC1132" s="11"/>
      <c r="AD1132" s="11"/>
      <c r="AE1132" s="11"/>
      <c r="AF1132" s="11"/>
      <c r="AG1132" s="11"/>
      <c r="AH1132" s="11"/>
      <c r="AJ1132" s="11"/>
      <c r="AK1132" s="11"/>
      <c r="AL1132" s="11"/>
      <c r="AM1132" s="11"/>
      <c r="AN1132" s="11"/>
      <c r="AO1132" s="11"/>
      <c r="AP1132" s="11"/>
      <c r="AQ1132" s="11"/>
      <c r="AR1132" s="11"/>
      <c r="AS1132" s="11"/>
      <c r="AT1132" s="11"/>
      <c r="AU1132" s="11"/>
      <c r="AV1132" s="11"/>
      <c r="AW1132" s="11"/>
      <c r="AX1132" s="11"/>
      <c r="AY1132" s="11"/>
      <c r="AZ1132" s="11"/>
      <c r="BA1132" s="11"/>
      <c r="BB1132" s="11"/>
      <c r="BC1132" s="11"/>
      <c r="BD1132" s="11"/>
      <c r="BE1132" s="11"/>
      <c r="BF1132" s="11"/>
      <c r="BG1132" s="11"/>
      <c r="BI1132" s="11"/>
      <c r="BJ1132" s="11"/>
      <c r="BK1132" s="11"/>
      <c r="BL1132" s="11"/>
      <c r="BM1132" s="11"/>
      <c r="BN1132" s="11"/>
      <c r="BO1132" s="11"/>
      <c r="BP1132" s="11"/>
      <c r="BQ1132" s="11"/>
      <c r="BR1132" s="11"/>
      <c r="BS1132" s="11"/>
      <c r="BT1132" s="11"/>
      <c r="BU1132" s="11"/>
      <c r="BV1132" s="11"/>
      <c r="BW1132" s="11"/>
      <c r="BX1132" s="11"/>
      <c r="BY1132" s="11"/>
      <c r="BZ1132" s="11"/>
      <c r="CA1132" s="11"/>
      <c r="CB1132" s="11"/>
      <c r="CC1132" s="11"/>
      <c r="CD1132" s="11"/>
      <c r="CE1132" s="11"/>
      <c r="CF1132" s="11"/>
      <c r="CG1132" s="11"/>
      <c r="CH1132" s="11"/>
      <c r="CI1132" s="11"/>
      <c r="CJ1132" s="11"/>
      <c r="CK1132" s="11"/>
      <c r="CL1132" s="11"/>
      <c r="CM1132" s="11"/>
      <c r="CN1132" s="11"/>
      <c r="CO1132" s="11"/>
      <c r="CP1132" s="11"/>
      <c r="CQ1132" s="11"/>
      <c r="CR1132" s="11"/>
      <c r="CS1132" s="11"/>
      <c r="CT1132" s="11"/>
      <c r="CU1132" s="11"/>
      <c r="CV1132" s="11"/>
      <c r="CW1132" s="11"/>
      <c r="CX1132" s="11"/>
      <c r="CY1132" s="11"/>
      <c r="CZ1132" s="11"/>
      <c r="DA1132" s="11"/>
      <c r="DB1132" s="11"/>
      <c r="DC1132" s="11"/>
      <c r="DD1132" s="11"/>
      <c r="DF1132" s="11">
        <f t="shared" si="57"/>
        <v>18</v>
      </c>
      <c r="DG1132" s="11">
        <f t="shared" si="58"/>
        <v>19</v>
      </c>
      <c r="DH1132" s="20">
        <f t="shared" ca="1" si="59"/>
        <v>0</v>
      </c>
      <c r="DI1132" s="11">
        <v>1</v>
      </c>
    </row>
    <row r="1133" spans="1:113" x14ac:dyDescent="0.25">
      <c r="A1133" s="11" t="s">
        <v>57</v>
      </c>
      <c r="B1133" s="11" t="s">
        <v>56</v>
      </c>
      <c r="C1133" s="11" t="s">
        <v>56</v>
      </c>
      <c r="D1133" s="11" t="s">
        <v>56</v>
      </c>
      <c r="E1133" s="11" t="s">
        <v>56</v>
      </c>
      <c r="F1133" s="11" t="s">
        <v>112</v>
      </c>
      <c r="G1133" s="11" t="s">
        <v>175</v>
      </c>
      <c r="H1133" s="1">
        <v>42292</v>
      </c>
      <c r="I1133" s="11">
        <v>18</v>
      </c>
      <c r="J1133" s="11">
        <v>19</v>
      </c>
      <c r="K1133" s="11"/>
      <c r="L1133" s="11"/>
      <c r="M1133" s="11"/>
      <c r="N1133" s="11"/>
      <c r="O1133" s="11"/>
      <c r="P1133" s="11"/>
      <c r="Q1133" s="11"/>
      <c r="R1133" s="11"/>
      <c r="S1133" s="11"/>
      <c r="T1133" s="11"/>
      <c r="U1133" s="11"/>
      <c r="V1133" s="11"/>
      <c r="W1133" s="11"/>
      <c r="X1133" s="11"/>
      <c r="Y1133" s="11"/>
      <c r="Z1133" s="11"/>
      <c r="AA1133" s="11"/>
      <c r="AB1133" s="11"/>
      <c r="AC1133" s="11"/>
      <c r="AD1133" s="11"/>
      <c r="AE1133" s="11"/>
      <c r="AF1133" s="11"/>
      <c r="AG1133" s="11"/>
      <c r="AH1133" s="11"/>
      <c r="AJ1133" s="11"/>
      <c r="AK1133" s="11"/>
      <c r="AL1133" s="11"/>
      <c r="AM1133" s="11"/>
      <c r="AN1133" s="11"/>
      <c r="AO1133" s="11"/>
      <c r="AP1133" s="11"/>
      <c r="AQ1133" s="11"/>
      <c r="AR1133" s="11"/>
      <c r="AS1133" s="11"/>
      <c r="AT1133" s="11"/>
      <c r="AU1133" s="11"/>
      <c r="AV1133" s="11"/>
      <c r="AW1133" s="11"/>
      <c r="AX1133" s="11"/>
      <c r="AY1133" s="11"/>
      <c r="AZ1133" s="11"/>
      <c r="BA1133" s="11"/>
      <c r="BB1133" s="11"/>
      <c r="BC1133" s="11"/>
      <c r="BD1133" s="11"/>
      <c r="BE1133" s="11"/>
      <c r="BF1133" s="11"/>
      <c r="BG1133" s="11"/>
      <c r="BI1133" s="11"/>
      <c r="BJ1133" s="11"/>
      <c r="BK1133" s="11"/>
      <c r="BL1133" s="11"/>
      <c r="BM1133" s="11"/>
      <c r="BN1133" s="11"/>
      <c r="BO1133" s="11"/>
      <c r="BP1133" s="11"/>
      <c r="BQ1133" s="11"/>
      <c r="BR1133" s="11"/>
      <c r="BS1133" s="11"/>
      <c r="BT1133" s="11"/>
      <c r="BU1133" s="11"/>
      <c r="BV1133" s="11"/>
      <c r="BW1133" s="11"/>
      <c r="BX1133" s="11"/>
      <c r="BY1133" s="11"/>
      <c r="BZ1133" s="11"/>
      <c r="CA1133" s="11"/>
      <c r="CB1133" s="11"/>
      <c r="CC1133" s="11"/>
      <c r="CD1133" s="11"/>
      <c r="CE1133" s="11"/>
      <c r="CF1133" s="11"/>
      <c r="CG1133" s="11"/>
      <c r="CH1133" s="11"/>
      <c r="CI1133" s="11"/>
      <c r="CJ1133" s="11"/>
      <c r="CK1133" s="11"/>
      <c r="CL1133" s="11"/>
      <c r="CM1133" s="11"/>
      <c r="CN1133" s="11"/>
      <c r="CO1133" s="11"/>
      <c r="CP1133" s="11"/>
      <c r="CQ1133" s="11"/>
      <c r="CR1133" s="11"/>
      <c r="CS1133" s="11"/>
      <c r="CT1133" s="11"/>
      <c r="CU1133" s="11"/>
      <c r="CV1133" s="11"/>
      <c r="CW1133" s="11"/>
      <c r="CX1133" s="11"/>
      <c r="CY1133" s="11"/>
      <c r="CZ1133" s="11"/>
      <c r="DA1133" s="11"/>
      <c r="DB1133" s="11"/>
      <c r="DC1133" s="11"/>
      <c r="DD1133" s="11"/>
      <c r="DF1133" s="11">
        <f t="shared" si="57"/>
        <v>18</v>
      </c>
      <c r="DG1133" s="11">
        <f t="shared" si="58"/>
        <v>19</v>
      </c>
      <c r="DH1133" s="20">
        <f t="shared" ca="1" si="59"/>
        <v>0</v>
      </c>
      <c r="DI1133" s="11">
        <v>1</v>
      </c>
    </row>
    <row r="1134" spans="1:113" x14ac:dyDescent="0.25">
      <c r="A1134" s="11" t="s">
        <v>57</v>
      </c>
      <c r="B1134" s="11" t="s">
        <v>56</v>
      </c>
      <c r="C1134" s="11" t="s">
        <v>56</v>
      </c>
      <c r="D1134" s="11" t="s">
        <v>56</v>
      </c>
      <c r="E1134" s="11" t="s">
        <v>56</v>
      </c>
      <c r="F1134" s="11" t="s">
        <v>112</v>
      </c>
      <c r="G1134" s="11" t="s">
        <v>176</v>
      </c>
      <c r="H1134" s="1">
        <v>41948</v>
      </c>
      <c r="I1134" s="11">
        <v>18</v>
      </c>
      <c r="J1134" s="11">
        <v>19</v>
      </c>
      <c r="K1134" s="11"/>
      <c r="L1134" s="11"/>
      <c r="M1134" s="11"/>
      <c r="N1134" s="11"/>
      <c r="O1134" s="11"/>
      <c r="P1134" s="11"/>
      <c r="Q1134" s="11"/>
      <c r="R1134" s="11"/>
      <c r="S1134" s="11"/>
      <c r="T1134" s="11"/>
      <c r="U1134" s="11"/>
      <c r="V1134" s="11"/>
      <c r="W1134" s="11"/>
      <c r="X1134" s="11"/>
      <c r="Y1134" s="11"/>
      <c r="Z1134" s="11"/>
      <c r="AA1134" s="11"/>
      <c r="AB1134" s="11"/>
      <c r="AC1134" s="11"/>
      <c r="AD1134" s="11"/>
      <c r="AE1134" s="11"/>
      <c r="AF1134" s="11"/>
      <c r="AG1134" s="11"/>
      <c r="AH1134" s="11"/>
      <c r="AJ1134" s="11"/>
      <c r="AK1134" s="11"/>
      <c r="AL1134" s="11"/>
      <c r="AM1134" s="11"/>
      <c r="AN1134" s="11"/>
      <c r="AO1134" s="11"/>
      <c r="AP1134" s="11"/>
      <c r="AQ1134" s="11"/>
      <c r="AR1134" s="11"/>
      <c r="AS1134" s="11"/>
      <c r="AT1134" s="11"/>
      <c r="AU1134" s="11"/>
      <c r="AV1134" s="11"/>
      <c r="AW1134" s="11"/>
      <c r="AX1134" s="11"/>
      <c r="AY1134" s="11"/>
      <c r="AZ1134" s="11"/>
      <c r="BA1134" s="11"/>
      <c r="BB1134" s="11"/>
      <c r="BC1134" s="11"/>
      <c r="BD1134" s="11"/>
      <c r="BE1134" s="11"/>
      <c r="BF1134" s="11"/>
      <c r="BG1134" s="11"/>
      <c r="BI1134" s="11"/>
      <c r="BJ1134" s="11"/>
      <c r="BK1134" s="11"/>
      <c r="BL1134" s="11"/>
      <c r="BM1134" s="11"/>
      <c r="BN1134" s="11"/>
      <c r="BO1134" s="11"/>
      <c r="BP1134" s="11"/>
      <c r="BQ1134" s="11"/>
      <c r="BR1134" s="11"/>
      <c r="BS1134" s="11"/>
      <c r="BT1134" s="11"/>
      <c r="BU1134" s="11"/>
      <c r="BV1134" s="11"/>
      <c r="BW1134" s="11"/>
      <c r="BX1134" s="11"/>
      <c r="BY1134" s="11"/>
      <c r="BZ1134" s="11"/>
      <c r="CA1134" s="11"/>
      <c r="CB1134" s="11"/>
      <c r="CC1134" s="11"/>
      <c r="CD1134" s="11"/>
      <c r="CE1134" s="11"/>
      <c r="CF1134" s="11"/>
      <c r="CG1134" s="11"/>
      <c r="CH1134" s="11"/>
      <c r="CI1134" s="11"/>
      <c r="CJ1134" s="11"/>
      <c r="CK1134" s="11"/>
      <c r="CL1134" s="11"/>
      <c r="CM1134" s="11"/>
      <c r="CN1134" s="11"/>
      <c r="CO1134" s="11"/>
      <c r="CP1134" s="11"/>
      <c r="CQ1134" s="11"/>
      <c r="CR1134" s="11"/>
      <c r="CS1134" s="11"/>
      <c r="CT1134" s="11"/>
      <c r="CU1134" s="11"/>
      <c r="CV1134" s="11"/>
      <c r="CW1134" s="11"/>
      <c r="CX1134" s="11"/>
      <c r="CY1134" s="11"/>
      <c r="CZ1134" s="11"/>
      <c r="DA1134" s="11"/>
      <c r="DB1134" s="11"/>
      <c r="DC1134" s="11"/>
      <c r="DD1134" s="11"/>
      <c r="DF1134" s="11">
        <f t="shared" si="57"/>
        <v>18</v>
      </c>
      <c r="DG1134" s="11">
        <f t="shared" si="58"/>
        <v>19</v>
      </c>
      <c r="DH1134" s="20">
        <f t="shared" ca="1" si="59"/>
        <v>0</v>
      </c>
      <c r="DI1134" s="11">
        <v>1</v>
      </c>
    </row>
    <row r="1135" spans="1:113" x14ac:dyDescent="0.25">
      <c r="A1135" s="11" t="s">
        <v>57</v>
      </c>
      <c r="B1135" s="11" t="s">
        <v>56</v>
      </c>
      <c r="C1135" s="11" t="s">
        <v>56</v>
      </c>
      <c r="D1135" s="11" t="s">
        <v>56</v>
      </c>
      <c r="E1135" s="11" t="s">
        <v>56</v>
      </c>
      <c r="F1135" s="11" t="s">
        <v>112</v>
      </c>
      <c r="G1135" s="11" t="s">
        <v>176</v>
      </c>
      <c r="H1135" s="1">
        <v>41949</v>
      </c>
      <c r="I1135" s="11">
        <v>17</v>
      </c>
      <c r="J1135" s="11">
        <v>19</v>
      </c>
      <c r="K1135" s="11"/>
      <c r="L1135" s="11"/>
      <c r="M1135" s="11"/>
      <c r="N1135" s="11"/>
      <c r="O1135" s="11"/>
      <c r="P1135" s="11"/>
      <c r="Q1135" s="11"/>
      <c r="R1135" s="11"/>
      <c r="S1135" s="11"/>
      <c r="T1135" s="11"/>
      <c r="U1135" s="11"/>
      <c r="V1135" s="11"/>
      <c r="W1135" s="11"/>
      <c r="X1135" s="11"/>
      <c r="Y1135" s="11"/>
      <c r="Z1135" s="11"/>
      <c r="AA1135" s="11"/>
      <c r="AB1135" s="11"/>
      <c r="AC1135" s="11"/>
      <c r="AD1135" s="11"/>
      <c r="AE1135" s="11"/>
      <c r="AF1135" s="11"/>
      <c r="AG1135" s="11"/>
      <c r="AH1135" s="11"/>
      <c r="AJ1135" s="11"/>
      <c r="AK1135" s="11"/>
      <c r="AL1135" s="11"/>
      <c r="AM1135" s="11"/>
      <c r="AN1135" s="11"/>
      <c r="AO1135" s="11"/>
      <c r="AP1135" s="11"/>
      <c r="AQ1135" s="11"/>
      <c r="AR1135" s="11"/>
      <c r="AS1135" s="11"/>
      <c r="AT1135" s="11"/>
      <c r="AU1135" s="11"/>
      <c r="AV1135" s="11"/>
      <c r="AW1135" s="11"/>
      <c r="AX1135" s="11"/>
      <c r="AY1135" s="11"/>
      <c r="AZ1135" s="11"/>
      <c r="BA1135" s="11"/>
      <c r="BB1135" s="11"/>
      <c r="BC1135" s="11"/>
      <c r="BD1135" s="11"/>
      <c r="BE1135" s="11"/>
      <c r="BF1135" s="11"/>
      <c r="BG1135" s="11"/>
      <c r="BI1135" s="11"/>
      <c r="BJ1135" s="11"/>
      <c r="BK1135" s="11"/>
      <c r="BL1135" s="11"/>
      <c r="BM1135" s="11"/>
      <c r="BN1135" s="11"/>
      <c r="BO1135" s="11"/>
      <c r="BP1135" s="11"/>
      <c r="BQ1135" s="11"/>
      <c r="BR1135" s="11"/>
      <c r="BS1135" s="11"/>
      <c r="BT1135" s="11"/>
      <c r="BU1135" s="11"/>
      <c r="BV1135" s="11"/>
      <c r="BW1135" s="11"/>
      <c r="BX1135" s="11"/>
      <c r="BY1135" s="11"/>
      <c r="BZ1135" s="11"/>
      <c r="CA1135" s="11"/>
      <c r="CB1135" s="11"/>
      <c r="CC1135" s="11"/>
      <c r="CD1135" s="11"/>
      <c r="CE1135" s="11"/>
      <c r="CF1135" s="11"/>
      <c r="CG1135" s="11"/>
      <c r="CH1135" s="11"/>
      <c r="CI1135" s="11"/>
      <c r="CJ1135" s="11"/>
      <c r="CK1135" s="11"/>
      <c r="CL1135" s="11"/>
      <c r="CM1135" s="11"/>
      <c r="CN1135" s="11"/>
      <c r="CO1135" s="11"/>
      <c r="CP1135" s="11"/>
      <c r="CQ1135" s="11"/>
      <c r="CR1135" s="11"/>
      <c r="CS1135" s="11"/>
      <c r="CT1135" s="11"/>
      <c r="CU1135" s="11"/>
      <c r="CV1135" s="11"/>
      <c r="CW1135" s="11"/>
      <c r="CX1135" s="11"/>
      <c r="CY1135" s="11"/>
      <c r="CZ1135" s="11"/>
      <c r="DA1135" s="11"/>
      <c r="DB1135" s="11"/>
      <c r="DC1135" s="11"/>
      <c r="DD1135" s="11"/>
      <c r="DF1135" s="11">
        <f t="shared" si="57"/>
        <v>17</v>
      </c>
      <c r="DG1135" s="11">
        <f t="shared" si="58"/>
        <v>19</v>
      </c>
      <c r="DH1135" s="20">
        <f t="shared" ca="1" si="59"/>
        <v>0</v>
      </c>
      <c r="DI1135" s="11">
        <v>1</v>
      </c>
    </row>
    <row r="1136" spans="1:113" x14ac:dyDescent="0.25">
      <c r="A1136" s="11" t="s">
        <v>57</v>
      </c>
      <c r="B1136" s="11" t="s">
        <v>56</v>
      </c>
      <c r="C1136" s="11" t="s">
        <v>56</v>
      </c>
      <c r="D1136" s="11" t="s">
        <v>56</v>
      </c>
      <c r="E1136" s="11" t="s">
        <v>56</v>
      </c>
      <c r="F1136" s="11" t="s">
        <v>112</v>
      </c>
      <c r="G1136" s="11" t="s">
        <v>176</v>
      </c>
      <c r="H1136" s="1">
        <v>41950</v>
      </c>
      <c r="I1136" s="11">
        <v>18</v>
      </c>
      <c r="J1136" s="11">
        <v>19</v>
      </c>
      <c r="K1136" s="11"/>
      <c r="L1136" s="11"/>
      <c r="M1136" s="11"/>
      <c r="N1136" s="11"/>
      <c r="O1136" s="11"/>
      <c r="P1136" s="11"/>
      <c r="Q1136" s="11"/>
      <c r="R1136" s="11"/>
      <c r="S1136" s="11"/>
      <c r="T1136" s="11"/>
      <c r="U1136" s="11"/>
      <c r="V1136" s="11"/>
      <c r="W1136" s="11"/>
      <c r="X1136" s="11"/>
      <c r="Y1136" s="11"/>
      <c r="Z1136" s="11"/>
      <c r="AA1136" s="11"/>
      <c r="AB1136" s="11"/>
      <c r="AC1136" s="11"/>
      <c r="AD1136" s="11"/>
      <c r="AE1136" s="11"/>
      <c r="AF1136" s="11"/>
      <c r="AG1136" s="11"/>
      <c r="AH1136" s="11"/>
      <c r="AJ1136" s="11"/>
      <c r="AK1136" s="11"/>
      <c r="AL1136" s="11"/>
      <c r="AM1136" s="11"/>
      <c r="AN1136" s="11"/>
      <c r="AO1136" s="11"/>
      <c r="AP1136" s="11"/>
      <c r="AQ1136" s="11"/>
      <c r="AR1136" s="11"/>
      <c r="AS1136" s="11"/>
      <c r="AT1136" s="11"/>
      <c r="AU1136" s="11"/>
      <c r="AV1136" s="11"/>
      <c r="AW1136" s="11"/>
      <c r="AX1136" s="11"/>
      <c r="AY1136" s="11"/>
      <c r="AZ1136" s="11"/>
      <c r="BA1136" s="11"/>
      <c r="BB1136" s="11"/>
      <c r="BC1136" s="11"/>
      <c r="BD1136" s="11"/>
      <c r="BE1136" s="11"/>
      <c r="BF1136" s="11"/>
      <c r="BG1136" s="11"/>
      <c r="BI1136" s="11"/>
      <c r="BJ1136" s="11"/>
      <c r="BK1136" s="11"/>
      <c r="BL1136" s="11"/>
      <c r="BM1136" s="11"/>
      <c r="BN1136" s="11"/>
      <c r="BO1136" s="11"/>
      <c r="BP1136" s="11"/>
      <c r="BQ1136" s="11"/>
      <c r="BR1136" s="11"/>
      <c r="BS1136" s="11"/>
      <c r="BT1136" s="11"/>
      <c r="BU1136" s="11"/>
      <c r="BV1136" s="11"/>
      <c r="BW1136" s="11"/>
      <c r="BX1136" s="11"/>
      <c r="BY1136" s="11"/>
      <c r="BZ1136" s="11"/>
      <c r="CA1136" s="11"/>
      <c r="CB1136" s="11"/>
      <c r="CC1136" s="11"/>
      <c r="CD1136" s="11"/>
      <c r="CE1136" s="11"/>
      <c r="CF1136" s="11"/>
      <c r="CG1136" s="11"/>
      <c r="CH1136" s="11"/>
      <c r="CI1136" s="11"/>
      <c r="CJ1136" s="11"/>
      <c r="CK1136" s="11"/>
      <c r="CL1136" s="11"/>
      <c r="CM1136" s="11"/>
      <c r="CN1136" s="11"/>
      <c r="CO1136" s="11"/>
      <c r="CP1136" s="11"/>
      <c r="CQ1136" s="11"/>
      <c r="CR1136" s="11"/>
      <c r="CS1136" s="11"/>
      <c r="CT1136" s="11"/>
      <c r="CU1136" s="11"/>
      <c r="CV1136" s="11"/>
      <c r="CW1136" s="11"/>
      <c r="CX1136" s="11"/>
      <c r="CY1136" s="11"/>
      <c r="CZ1136" s="11"/>
      <c r="DA1136" s="11"/>
      <c r="DB1136" s="11"/>
      <c r="DC1136" s="11"/>
      <c r="DD1136" s="11"/>
      <c r="DF1136" s="11">
        <f t="shared" si="57"/>
        <v>18</v>
      </c>
      <c r="DG1136" s="11">
        <f t="shared" si="58"/>
        <v>19</v>
      </c>
      <c r="DH1136" s="20">
        <f t="shared" ca="1" si="59"/>
        <v>0</v>
      </c>
      <c r="DI1136" s="11">
        <v>1</v>
      </c>
    </row>
    <row r="1137" spans="1:113" x14ac:dyDescent="0.25">
      <c r="A1137" s="11" t="s">
        <v>57</v>
      </c>
      <c r="B1137" s="11" t="s">
        <v>56</v>
      </c>
      <c r="C1137" s="11" t="s">
        <v>56</v>
      </c>
      <c r="D1137" s="11" t="s">
        <v>56</v>
      </c>
      <c r="E1137" s="11" t="s">
        <v>56</v>
      </c>
      <c r="F1137" s="11" t="s">
        <v>112</v>
      </c>
      <c r="G1137" s="11" t="s">
        <v>176</v>
      </c>
      <c r="H1137" s="1">
        <v>41953</v>
      </c>
      <c r="I1137" s="11">
        <v>18</v>
      </c>
      <c r="J1137" s="11">
        <v>19</v>
      </c>
      <c r="K1137" s="11"/>
      <c r="L1137" s="11"/>
      <c r="M1137" s="11"/>
      <c r="N1137" s="11"/>
      <c r="O1137" s="11"/>
      <c r="P1137" s="11"/>
      <c r="Q1137" s="11"/>
      <c r="R1137" s="11"/>
      <c r="S1137" s="11"/>
      <c r="T1137" s="11"/>
      <c r="U1137" s="11"/>
      <c r="V1137" s="11"/>
      <c r="W1137" s="11"/>
      <c r="X1137" s="11"/>
      <c r="Y1137" s="11"/>
      <c r="Z1137" s="11"/>
      <c r="AA1137" s="11"/>
      <c r="AB1137" s="11"/>
      <c r="AC1137" s="11"/>
      <c r="AD1137" s="11"/>
      <c r="AE1137" s="11"/>
      <c r="AF1137" s="11"/>
      <c r="AG1137" s="11"/>
      <c r="AH1137" s="11"/>
      <c r="AJ1137" s="11"/>
      <c r="AK1137" s="11"/>
      <c r="AL1137" s="11"/>
      <c r="AM1137" s="11"/>
      <c r="AN1137" s="11"/>
      <c r="AO1137" s="11"/>
      <c r="AP1137" s="11"/>
      <c r="AQ1137" s="11"/>
      <c r="AR1137" s="11"/>
      <c r="AS1137" s="11"/>
      <c r="AT1137" s="11"/>
      <c r="AU1137" s="11"/>
      <c r="AV1137" s="11"/>
      <c r="AW1137" s="11"/>
      <c r="AX1137" s="11"/>
      <c r="AY1137" s="11"/>
      <c r="AZ1137" s="11"/>
      <c r="BA1137" s="11"/>
      <c r="BB1137" s="11"/>
      <c r="BC1137" s="11"/>
      <c r="BD1137" s="11"/>
      <c r="BE1137" s="11"/>
      <c r="BF1137" s="11"/>
      <c r="BG1137" s="11"/>
      <c r="BI1137" s="11"/>
      <c r="BJ1137" s="11"/>
      <c r="BK1137" s="11"/>
      <c r="BL1137" s="11"/>
      <c r="BM1137" s="11"/>
      <c r="BN1137" s="11"/>
      <c r="BO1137" s="11"/>
      <c r="BP1137" s="11"/>
      <c r="BQ1137" s="11"/>
      <c r="BR1137" s="11"/>
      <c r="BS1137" s="11"/>
      <c r="BT1137" s="11"/>
      <c r="BU1137" s="11"/>
      <c r="BV1137" s="11"/>
      <c r="BW1137" s="11"/>
      <c r="BX1137" s="11"/>
      <c r="BY1137" s="11"/>
      <c r="BZ1137" s="11"/>
      <c r="CA1137" s="11"/>
      <c r="CB1137" s="11"/>
      <c r="CC1137" s="11"/>
      <c r="CD1137" s="11"/>
      <c r="CE1137" s="11"/>
      <c r="CF1137" s="11"/>
      <c r="CG1137" s="11"/>
      <c r="CH1137" s="11"/>
      <c r="CI1137" s="11"/>
      <c r="CJ1137" s="11"/>
      <c r="CK1137" s="11"/>
      <c r="CL1137" s="11"/>
      <c r="CM1137" s="11"/>
      <c r="CN1137" s="11"/>
      <c r="CO1137" s="11"/>
      <c r="CP1137" s="11"/>
      <c r="CQ1137" s="11"/>
      <c r="CR1137" s="11"/>
      <c r="CS1137" s="11"/>
      <c r="CT1137" s="11"/>
      <c r="CU1137" s="11"/>
      <c r="CV1137" s="11"/>
      <c r="CW1137" s="11"/>
      <c r="CX1137" s="11"/>
      <c r="CY1137" s="11"/>
      <c r="CZ1137" s="11"/>
      <c r="DA1137" s="11"/>
      <c r="DB1137" s="11"/>
      <c r="DC1137" s="11"/>
      <c r="DD1137" s="11"/>
      <c r="DF1137" s="11">
        <f t="shared" si="57"/>
        <v>18</v>
      </c>
      <c r="DG1137" s="11">
        <f t="shared" si="58"/>
        <v>19</v>
      </c>
      <c r="DH1137" s="20">
        <f t="shared" ca="1" si="59"/>
        <v>0</v>
      </c>
      <c r="DI1137" s="11">
        <v>1</v>
      </c>
    </row>
    <row r="1138" spans="1:113" x14ac:dyDescent="0.25">
      <c r="A1138" s="11" t="s">
        <v>57</v>
      </c>
      <c r="B1138" s="11" t="s">
        <v>56</v>
      </c>
      <c r="C1138" s="11" t="s">
        <v>56</v>
      </c>
      <c r="D1138" s="11" t="s">
        <v>56</v>
      </c>
      <c r="E1138" s="11" t="s">
        <v>56</v>
      </c>
      <c r="F1138" s="11" t="s">
        <v>112</v>
      </c>
      <c r="G1138" s="11" t="s">
        <v>176</v>
      </c>
      <c r="H1138" s="1">
        <v>41956</v>
      </c>
      <c r="I1138" s="11">
        <v>18</v>
      </c>
      <c r="J1138" s="11">
        <v>19</v>
      </c>
      <c r="K1138" s="11"/>
      <c r="L1138" s="11"/>
      <c r="M1138" s="11"/>
      <c r="N1138" s="11"/>
      <c r="O1138" s="11"/>
      <c r="P1138" s="11"/>
      <c r="Q1138" s="11"/>
      <c r="R1138" s="11"/>
      <c r="S1138" s="11"/>
      <c r="T1138" s="11"/>
      <c r="U1138" s="11"/>
      <c r="V1138" s="11"/>
      <c r="W1138" s="11"/>
      <c r="X1138" s="11"/>
      <c r="Y1138" s="11"/>
      <c r="Z1138" s="11"/>
      <c r="AA1138" s="11"/>
      <c r="AB1138" s="11"/>
      <c r="AC1138" s="11"/>
      <c r="AD1138" s="11"/>
      <c r="AE1138" s="11"/>
      <c r="AF1138" s="11"/>
      <c r="AG1138" s="11"/>
      <c r="AH1138" s="11"/>
      <c r="AJ1138" s="11"/>
      <c r="AK1138" s="11"/>
      <c r="AL1138" s="11"/>
      <c r="AM1138" s="11"/>
      <c r="AN1138" s="11"/>
      <c r="AO1138" s="11"/>
      <c r="AP1138" s="11"/>
      <c r="AQ1138" s="11"/>
      <c r="AR1138" s="11"/>
      <c r="AS1138" s="11"/>
      <c r="AT1138" s="11"/>
      <c r="AU1138" s="11"/>
      <c r="AV1138" s="11"/>
      <c r="AW1138" s="11"/>
      <c r="AX1138" s="11"/>
      <c r="AY1138" s="11"/>
      <c r="AZ1138" s="11"/>
      <c r="BA1138" s="11"/>
      <c r="BB1138" s="11"/>
      <c r="BC1138" s="11"/>
      <c r="BD1138" s="11"/>
      <c r="BE1138" s="11"/>
      <c r="BF1138" s="11"/>
      <c r="BG1138" s="11"/>
      <c r="BI1138" s="11"/>
      <c r="BJ1138" s="11"/>
      <c r="BK1138" s="11"/>
      <c r="BL1138" s="11"/>
      <c r="BM1138" s="11"/>
      <c r="BN1138" s="11"/>
      <c r="BO1138" s="11"/>
      <c r="BP1138" s="11"/>
      <c r="BQ1138" s="11"/>
      <c r="BR1138" s="11"/>
      <c r="BS1138" s="11"/>
      <c r="BT1138" s="11"/>
      <c r="BU1138" s="11"/>
      <c r="BV1138" s="11"/>
      <c r="BW1138" s="11"/>
      <c r="BX1138" s="11"/>
      <c r="BY1138" s="11"/>
      <c r="BZ1138" s="11"/>
      <c r="CA1138" s="11"/>
      <c r="CB1138" s="11"/>
      <c r="CC1138" s="11"/>
      <c r="CD1138" s="11"/>
      <c r="CE1138" s="11"/>
      <c r="CF1138" s="11"/>
      <c r="CG1138" s="11"/>
      <c r="CH1138" s="11"/>
      <c r="CI1138" s="11"/>
      <c r="CJ1138" s="11"/>
      <c r="CK1138" s="11"/>
      <c r="CL1138" s="11"/>
      <c r="CM1138" s="11"/>
      <c r="CN1138" s="11"/>
      <c r="CO1138" s="11"/>
      <c r="CP1138" s="11"/>
      <c r="CQ1138" s="11"/>
      <c r="CR1138" s="11"/>
      <c r="CS1138" s="11"/>
      <c r="CT1138" s="11"/>
      <c r="CU1138" s="11"/>
      <c r="CV1138" s="11"/>
      <c r="CW1138" s="11"/>
      <c r="CX1138" s="11"/>
      <c r="CY1138" s="11"/>
      <c r="CZ1138" s="11"/>
      <c r="DA1138" s="11"/>
      <c r="DB1138" s="11"/>
      <c r="DC1138" s="11"/>
      <c r="DD1138" s="11"/>
      <c r="DF1138" s="11">
        <f t="shared" si="57"/>
        <v>18</v>
      </c>
      <c r="DG1138" s="11">
        <f t="shared" si="58"/>
        <v>19</v>
      </c>
      <c r="DH1138" s="20">
        <f t="shared" ca="1" si="59"/>
        <v>0</v>
      </c>
      <c r="DI1138" s="11">
        <v>1</v>
      </c>
    </row>
    <row r="1139" spans="1:113" x14ac:dyDescent="0.25">
      <c r="A1139" s="11" t="s">
        <v>57</v>
      </c>
      <c r="B1139" s="11" t="s">
        <v>56</v>
      </c>
      <c r="C1139" s="11" t="s">
        <v>56</v>
      </c>
      <c r="D1139" s="11" t="s">
        <v>56</v>
      </c>
      <c r="E1139" s="11" t="s">
        <v>56</v>
      </c>
      <c r="F1139" s="11" t="s">
        <v>112</v>
      </c>
      <c r="G1139" s="11" t="s">
        <v>176</v>
      </c>
      <c r="H1139" s="1">
        <v>42034</v>
      </c>
      <c r="I1139" s="11">
        <v>18</v>
      </c>
      <c r="J1139" s="11">
        <v>19</v>
      </c>
      <c r="K1139" s="11"/>
      <c r="L1139" s="11"/>
      <c r="M1139" s="11"/>
      <c r="N1139" s="11"/>
      <c r="O1139" s="11"/>
      <c r="P1139" s="11"/>
      <c r="Q1139" s="11"/>
      <c r="R1139" s="11"/>
      <c r="S1139" s="11"/>
      <c r="T1139" s="11"/>
      <c r="U1139" s="11"/>
      <c r="V1139" s="11"/>
      <c r="W1139" s="11"/>
      <c r="X1139" s="11"/>
      <c r="Y1139" s="11"/>
      <c r="Z1139" s="11"/>
      <c r="AA1139" s="11"/>
      <c r="AB1139" s="11"/>
      <c r="AC1139" s="11"/>
      <c r="AD1139" s="11"/>
      <c r="AE1139" s="11"/>
      <c r="AF1139" s="11"/>
      <c r="AG1139" s="11"/>
      <c r="AH1139" s="11"/>
      <c r="AJ1139" s="11"/>
      <c r="AK1139" s="11"/>
      <c r="AL1139" s="11"/>
      <c r="AM1139" s="11"/>
      <c r="AN1139" s="11"/>
      <c r="AO1139" s="11"/>
      <c r="AP1139" s="11"/>
      <c r="AQ1139" s="11"/>
      <c r="AR1139" s="11"/>
      <c r="AS1139" s="11"/>
      <c r="AT1139" s="11"/>
      <c r="AU1139" s="11"/>
      <c r="AV1139" s="11"/>
      <c r="AW1139" s="11"/>
      <c r="AX1139" s="11"/>
      <c r="AY1139" s="11"/>
      <c r="AZ1139" s="11"/>
      <c r="BA1139" s="11"/>
      <c r="BB1139" s="11"/>
      <c r="BC1139" s="11"/>
      <c r="BD1139" s="11"/>
      <c r="BE1139" s="11"/>
      <c r="BF1139" s="11"/>
      <c r="BG1139" s="11"/>
      <c r="BI1139" s="11"/>
      <c r="BJ1139" s="11"/>
      <c r="BK1139" s="11"/>
      <c r="BL1139" s="11"/>
      <c r="BM1139" s="11"/>
      <c r="BN1139" s="11"/>
      <c r="BO1139" s="11"/>
      <c r="BP1139" s="11"/>
      <c r="BQ1139" s="11"/>
      <c r="BR1139" s="11"/>
      <c r="BS1139" s="11"/>
      <c r="BT1139" s="11"/>
      <c r="BU1139" s="11"/>
      <c r="BV1139" s="11"/>
      <c r="BW1139" s="11"/>
      <c r="BX1139" s="11"/>
      <c r="BY1139" s="11"/>
      <c r="BZ1139" s="11"/>
      <c r="CA1139" s="11"/>
      <c r="CB1139" s="11"/>
      <c r="CC1139" s="11"/>
      <c r="CD1139" s="11"/>
      <c r="CE1139" s="11"/>
      <c r="CF1139" s="11"/>
      <c r="CG1139" s="11"/>
      <c r="CH1139" s="11"/>
      <c r="CI1139" s="11"/>
      <c r="CJ1139" s="11"/>
      <c r="CK1139" s="11"/>
      <c r="CL1139" s="11"/>
      <c r="CM1139" s="11"/>
      <c r="CN1139" s="11"/>
      <c r="CO1139" s="11"/>
      <c r="CP1139" s="11"/>
      <c r="CQ1139" s="11"/>
      <c r="CR1139" s="11"/>
      <c r="CS1139" s="11"/>
      <c r="CT1139" s="11"/>
      <c r="CU1139" s="11"/>
      <c r="CV1139" s="11"/>
      <c r="CW1139" s="11"/>
      <c r="CX1139" s="11"/>
      <c r="CY1139" s="11"/>
      <c r="CZ1139" s="11"/>
      <c r="DA1139" s="11"/>
      <c r="DB1139" s="11"/>
      <c r="DC1139" s="11"/>
      <c r="DD1139" s="11"/>
      <c r="DF1139" s="11">
        <f t="shared" si="57"/>
        <v>18</v>
      </c>
      <c r="DG1139" s="11">
        <f t="shared" si="58"/>
        <v>19</v>
      </c>
      <c r="DH1139" s="20">
        <f t="shared" ca="1" si="59"/>
        <v>0</v>
      </c>
      <c r="DI1139" s="11">
        <v>1</v>
      </c>
    </row>
    <row r="1140" spans="1:113" x14ac:dyDescent="0.25">
      <c r="A1140" s="11" t="s">
        <v>57</v>
      </c>
      <c r="B1140" s="11" t="s">
        <v>56</v>
      </c>
      <c r="C1140" s="11" t="s">
        <v>56</v>
      </c>
      <c r="D1140" s="11" t="s">
        <v>56</v>
      </c>
      <c r="E1140" s="11" t="s">
        <v>56</v>
      </c>
      <c r="F1140" s="11" t="s">
        <v>112</v>
      </c>
      <c r="G1140" s="11" t="s">
        <v>176</v>
      </c>
      <c r="H1140" s="1">
        <v>42037</v>
      </c>
      <c r="I1140" s="11">
        <v>18</v>
      </c>
      <c r="J1140" s="11">
        <v>19</v>
      </c>
      <c r="K1140" s="11"/>
      <c r="L1140" s="11"/>
      <c r="M1140" s="11"/>
      <c r="N1140" s="11"/>
      <c r="O1140" s="11"/>
      <c r="P1140" s="11"/>
      <c r="Q1140" s="11"/>
      <c r="R1140" s="11"/>
      <c r="S1140" s="11"/>
      <c r="T1140" s="11"/>
      <c r="U1140" s="11"/>
      <c r="V1140" s="11"/>
      <c r="W1140" s="11"/>
      <c r="X1140" s="11"/>
      <c r="Y1140" s="11"/>
      <c r="Z1140" s="11"/>
      <c r="AA1140" s="11"/>
      <c r="AB1140" s="11"/>
      <c r="AC1140" s="11"/>
      <c r="AD1140" s="11"/>
      <c r="AE1140" s="11"/>
      <c r="AF1140" s="11"/>
      <c r="AG1140" s="11"/>
      <c r="AH1140" s="11"/>
      <c r="AJ1140" s="11"/>
      <c r="AK1140" s="11"/>
      <c r="AL1140" s="11"/>
      <c r="AM1140" s="11"/>
      <c r="AN1140" s="11"/>
      <c r="AO1140" s="11"/>
      <c r="AP1140" s="11"/>
      <c r="AQ1140" s="11"/>
      <c r="AR1140" s="11"/>
      <c r="AS1140" s="11"/>
      <c r="AT1140" s="11"/>
      <c r="AU1140" s="11"/>
      <c r="AV1140" s="11"/>
      <c r="AW1140" s="11"/>
      <c r="AX1140" s="11"/>
      <c r="AY1140" s="11"/>
      <c r="AZ1140" s="11"/>
      <c r="BA1140" s="11"/>
      <c r="BB1140" s="11"/>
      <c r="BC1140" s="11"/>
      <c r="BD1140" s="11"/>
      <c r="BE1140" s="11"/>
      <c r="BF1140" s="11"/>
      <c r="BG1140" s="11"/>
      <c r="BI1140" s="11"/>
      <c r="BJ1140" s="11"/>
      <c r="BK1140" s="11"/>
      <c r="BL1140" s="11"/>
      <c r="BM1140" s="11"/>
      <c r="BN1140" s="11"/>
      <c r="BO1140" s="11"/>
      <c r="BP1140" s="11"/>
      <c r="BQ1140" s="11"/>
      <c r="BR1140" s="11"/>
      <c r="BS1140" s="11"/>
      <c r="BT1140" s="11"/>
      <c r="BU1140" s="11"/>
      <c r="BV1140" s="11"/>
      <c r="BW1140" s="11"/>
      <c r="BX1140" s="11"/>
      <c r="BY1140" s="11"/>
      <c r="BZ1140" s="11"/>
      <c r="CA1140" s="11"/>
      <c r="CB1140" s="11"/>
      <c r="CC1140" s="11"/>
      <c r="CD1140" s="11"/>
      <c r="CE1140" s="11"/>
      <c r="CF1140" s="11"/>
      <c r="CG1140" s="11"/>
      <c r="CH1140" s="11"/>
      <c r="CI1140" s="11"/>
      <c r="CJ1140" s="11"/>
      <c r="CK1140" s="11"/>
      <c r="CL1140" s="11"/>
      <c r="CM1140" s="11"/>
      <c r="CN1140" s="11"/>
      <c r="CO1140" s="11"/>
      <c r="CP1140" s="11"/>
      <c r="CQ1140" s="11"/>
      <c r="CR1140" s="11"/>
      <c r="CS1140" s="11"/>
      <c r="CT1140" s="11"/>
      <c r="CU1140" s="11"/>
      <c r="CV1140" s="11"/>
      <c r="CW1140" s="11"/>
      <c r="CX1140" s="11"/>
      <c r="CY1140" s="11"/>
      <c r="CZ1140" s="11"/>
      <c r="DA1140" s="11"/>
      <c r="DB1140" s="11"/>
      <c r="DC1140" s="11"/>
      <c r="DD1140" s="11"/>
      <c r="DF1140" s="11">
        <f t="shared" si="57"/>
        <v>18</v>
      </c>
      <c r="DG1140" s="11">
        <f t="shared" si="58"/>
        <v>19</v>
      </c>
      <c r="DH1140" s="20">
        <f t="shared" ca="1" si="59"/>
        <v>0</v>
      </c>
      <c r="DI1140" s="11">
        <v>1</v>
      </c>
    </row>
    <row r="1141" spans="1:113" x14ac:dyDescent="0.25">
      <c r="A1141" s="11" t="s">
        <v>57</v>
      </c>
      <c r="B1141" s="11" t="s">
        <v>56</v>
      </c>
      <c r="C1141" s="11" t="s">
        <v>56</v>
      </c>
      <c r="D1141" s="11" t="s">
        <v>56</v>
      </c>
      <c r="E1141" s="11" t="s">
        <v>56</v>
      </c>
      <c r="F1141" s="11" t="s">
        <v>112</v>
      </c>
      <c r="G1141" s="11" t="s">
        <v>176</v>
      </c>
      <c r="H1141" s="1">
        <v>42038</v>
      </c>
      <c r="I1141" s="11">
        <v>18</v>
      </c>
      <c r="J1141" s="11">
        <v>19</v>
      </c>
      <c r="K1141" s="11"/>
      <c r="L1141" s="11"/>
      <c r="M1141" s="11"/>
      <c r="N1141" s="11"/>
      <c r="O1141" s="11"/>
      <c r="P1141" s="11"/>
      <c r="Q1141" s="11"/>
      <c r="R1141" s="11"/>
      <c r="S1141" s="11"/>
      <c r="T1141" s="11"/>
      <c r="U1141" s="11"/>
      <c r="V1141" s="11"/>
      <c r="W1141" s="11"/>
      <c r="X1141" s="11"/>
      <c r="Y1141" s="11"/>
      <c r="Z1141" s="11"/>
      <c r="AA1141" s="11"/>
      <c r="AB1141" s="11"/>
      <c r="AC1141" s="11"/>
      <c r="AD1141" s="11"/>
      <c r="AE1141" s="11"/>
      <c r="AF1141" s="11"/>
      <c r="AG1141" s="11"/>
      <c r="AH1141" s="11"/>
      <c r="AJ1141" s="11"/>
      <c r="AK1141" s="11"/>
      <c r="AL1141" s="11"/>
      <c r="AM1141" s="11"/>
      <c r="AN1141" s="11"/>
      <c r="AO1141" s="11"/>
      <c r="AP1141" s="11"/>
      <c r="AQ1141" s="11"/>
      <c r="AR1141" s="11"/>
      <c r="AS1141" s="11"/>
      <c r="AT1141" s="11"/>
      <c r="AU1141" s="11"/>
      <c r="AV1141" s="11"/>
      <c r="AW1141" s="11"/>
      <c r="AX1141" s="11"/>
      <c r="AY1141" s="11"/>
      <c r="AZ1141" s="11"/>
      <c r="BA1141" s="11"/>
      <c r="BB1141" s="11"/>
      <c r="BC1141" s="11"/>
      <c r="BD1141" s="11"/>
      <c r="BE1141" s="11"/>
      <c r="BF1141" s="11"/>
      <c r="BG1141" s="11"/>
      <c r="BI1141" s="11"/>
      <c r="BJ1141" s="11"/>
      <c r="BK1141" s="11"/>
      <c r="BL1141" s="11"/>
      <c r="BM1141" s="11"/>
      <c r="BN1141" s="11"/>
      <c r="BO1141" s="11"/>
      <c r="BP1141" s="11"/>
      <c r="BQ1141" s="11"/>
      <c r="BR1141" s="11"/>
      <c r="BS1141" s="11"/>
      <c r="BT1141" s="11"/>
      <c r="BU1141" s="11"/>
      <c r="BV1141" s="11"/>
      <c r="BW1141" s="11"/>
      <c r="BX1141" s="11"/>
      <c r="BY1141" s="11"/>
      <c r="BZ1141" s="11"/>
      <c r="CA1141" s="11"/>
      <c r="CB1141" s="11"/>
      <c r="CC1141" s="11"/>
      <c r="CD1141" s="11"/>
      <c r="CE1141" s="11"/>
      <c r="CF1141" s="11"/>
      <c r="CG1141" s="11"/>
      <c r="CH1141" s="11"/>
      <c r="CI1141" s="11"/>
      <c r="CJ1141" s="11"/>
      <c r="CK1141" s="11"/>
      <c r="CL1141" s="11"/>
      <c r="CM1141" s="11"/>
      <c r="CN1141" s="11"/>
      <c r="CO1141" s="11"/>
      <c r="CP1141" s="11"/>
      <c r="CQ1141" s="11"/>
      <c r="CR1141" s="11"/>
      <c r="CS1141" s="11"/>
      <c r="CT1141" s="11"/>
      <c r="CU1141" s="11"/>
      <c r="CV1141" s="11"/>
      <c r="CW1141" s="11"/>
      <c r="CX1141" s="11"/>
      <c r="CY1141" s="11"/>
      <c r="CZ1141" s="11"/>
      <c r="DA1141" s="11"/>
      <c r="DB1141" s="11"/>
      <c r="DC1141" s="11"/>
      <c r="DD1141" s="11"/>
      <c r="DF1141" s="11">
        <f t="shared" si="57"/>
        <v>18</v>
      </c>
      <c r="DG1141" s="11">
        <f t="shared" si="58"/>
        <v>19</v>
      </c>
      <c r="DH1141" s="20">
        <f t="shared" ca="1" si="59"/>
        <v>0</v>
      </c>
      <c r="DI1141" s="11">
        <v>1</v>
      </c>
    </row>
    <row r="1142" spans="1:113" x14ac:dyDescent="0.25">
      <c r="A1142" s="11" t="s">
        <v>57</v>
      </c>
      <c r="B1142" s="11" t="s">
        <v>56</v>
      </c>
      <c r="C1142" s="11" t="s">
        <v>56</v>
      </c>
      <c r="D1142" s="11" t="s">
        <v>56</v>
      </c>
      <c r="E1142" s="11" t="s">
        <v>56</v>
      </c>
      <c r="F1142" s="11" t="s">
        <v>112</v>
      </c>
      <c r="G1142" s="11" t="s">
        <v>176</v>
      </c>
      <c r="H1142" s="1">
        <v>42044</v>
      </c>
      <c r="I1142" s="11">
        <v>18</v>
      </c>
      <c r="J1142" s="11">
        <v>19</v>
      </c>
      <c r="K1142" s="11"/>
      <c r="L1142" s="11"/>
      <c r="M1142" s="11"/>
      <c r="N1142" s="11"/>
      <c r="O1142" s="11"/>
      <c r="P1142" s="11"/>
      <c r="Q1142" s="11"/>
      <c r="R1142" s="11"/>
      <c r="S1142" s="11"/>
      <c r="T1142" s="11"/>
      <c r="U1142" s="11"/>
      <c r="V1142" s="11"/>
      <c r="W1142" s="11"/>
      <c r="X1142" s="11"/>
      <c r="Y1142" s="11"/>
      <c r="Z1142" s="11"/>
      <c r="AA1142" s="11"/>
      <c r="AB1142" s="11"/>
      <c r="AC1142" s="11"/>
      <c r="AD1142" s="11"/>
      <c r="AE1142" s="11"/>
      <c r="AF1142" s="11"/>
      <c r="AG1142" s="11"/>
      <c r="AH1142" s="11"/>
      <c r="AJ1142" s="11"/>
      <c r="AK1142" s="11"/>
      <c r="AL1142" s="11"/>
      <c r="AM1142" s="11"/>
      <c r="AN1142" s="11"/>
      <c r="AO1142" s="11"/>
      <c r="AP1142" s="11"/>
      <c r="AQ1142" s="11"/>
      <c r="AR1142" s="11"/>
      <c r="AS1142" s="11"/>
      <c r="AT1142" s="11"/>
      <c r="AU1142" s="11"/>
      <c r="AV1142" s="11"/>
      <c r="AW1142" s="11"/>
      <c r="AX1142" s="11"/>
      <c r="AY1142" s="11"/>
      <c r="AZ1142" s="11"/>
      <c r="BA1142" s="11"/>
      <c r="BB1142" s="11"/>
      <c r="BC1142" s="11"/>
      <c r="BD1142" s="11"/>
      <c r="BE1142" s="11"/>
      <c r="BF1142" s="11"/>
      <c r="BG1142" s="11"/>
      <c r="BI1142" s="11"/>
      <c r="BJ1142" s="11"/>
      <c r="BK1142" s="11"/>
      <c r="BL1142" s="11"/>
      <c r="BM1142" s="11"/>
      <c r="BN1142" s="11"/>
      <c r="BO1142" s="11"/>
      <c r="BP1142" s="11"/>
      <c r="BQ1142" s="11"/>
      <c r="BR1142" s="11"/>
      <c r="BS1142" s="11"/>
      <c r="BT1142" s="11"/>
      <c r="BU1142" s="11"/>
      <c r="BV1142" s="11"/>
      <c r="BW1142" s="11"/>
      <c r="BX1142" s="11"/>
      <c r="BY1142" s="11"/>
      <c r="BZ1142" s="11"/>
      <c r="CA1142" s="11"/>
      <c r="CB1142" s="11"/>
      <c r="CC1142" s="11"/>
      <c r="CD1142" s="11"/>
      <c r="CE1142" s="11"/>
      <c r="CF1142" s="11"/>
      <c r="CG1142" s="11"/>
      <c r="CH1142" s="11"/>
      <c r="CI1142" s="11"/>
      <c r="CJ1142" s="11"/>
      <c r="CK1142" s="11"/>
      <c r="CL1142" s="11"/>
      <c r="CM1142" s="11"/>
      <c r="CN1142" s="11"/>
      <c r="CO1142" s="11"/>
      <c r="CP1142" s="11"/>
      <c r="CQ1142" s="11"/>
      <c r="CR1142" s="11"/>
      <c r="CS1142" s="11"/>
      <c r="CT1142" s="11"/>
      <c r="CU1142" s="11"/>
      <c r="CV1142" s="11"/>
      <c r="CW1142" s="11"/>
      <c r="CX1142" s="11"/>
      <c r="CY1142" s="11"/>
      <c r="CZ1142" s="11"/>
      <c r="DA1142" s="11"/>
      <c r="DB1142" s="11"/>
      <c r="DC1142" s="11"/>
      <c r="DD1142" s="11"/>
      <c r="DF1142" s="11">
        <f t="shared" si="57"/>
        <v>18</v>
      </c>
      <c r="DG1142" s="11">
        <f t="shared" si="58"/>
        <v>19</v>
      </c>
      <c r="DH1142" s="20">
        <f t="shared" ca="1" si="59"/>
        <v>0</v>
      </c>
      <c r="DI1142" s="11">
        <v>1</v>
      </c>
    </row>
    <row r="1143" spans="1:113" x14ac:dyDescent="0.25">
      <c r="A1143" s="11" t="s">
        <v>57</v>
      </c>
      <c r="B1143" s="11" t="s">
        <v>56</v>
      </c>
      <c r="C1143" s="11" t="s">
        <v>56</v>
      </c>
      <c r="D1143" s="11" t="s">
        <v>56</v>
      </c>
      <c r="E1143" s="11" t="s">
        <v>56</v>
      </c>
      <c r="F1143" s="11" t="s">
        <v>112</v>
      </c>
      <c r="G1143" s="11" t="s">
        <v>176</v>
      </c>
      <c r="H1143" s="1">
        <v>42222</v>
      </c>
      <c r="I1143" s="11">
        <v>17</v>
      </c>
      <c r="J1143" s="11">
        <v>18</v>
      </c>
      <c r="K1143" s="11"/>
      <c r="L1143" s="11"/>
      <c r="M1143" s="11"/>
      <c r="N1143" s="11"/>
      <c r="O1143" s="11"/>
      <c r="P1143" s="11"/>
      <c r="Q1143" s="11"/>
      <c r="R1143" s="11"/>
      <c r="S1143" s="11"/>
      <c r="T1143" s="11"/>
      <c r="U1143" s="11"/>
      <c r="V1143" s="11"/>
      <c r="W1143" s="11"/>
      <c r="X1143" s="11"/>
      <c r="Y1143" s="11"/>
      <c r="Z1143" s="11"/>
      <c r="AA1143" s="11"/>
      <c r="AB1143" s="11"/>
      <c r="AC1143" s="11"/>
      <c r="AD1143" s="11"/>
      <c r="AE1143" s="11"/>
      <c r="AF1143" s="11"/>
      <c r="AG1143" s="11"/>
      <c r="AH1143" s="11"/>
      <c r="AJ1143" s="11"/>
      <c r="AK1143" s="11"/>
      <c r="AL1143" s="11"/>
      <c r="AM1143" s="11"/>
      <c r="AN1143" s="11"/>
      <c r="AO1143" s="11"/>
      <c r="AP1143" s="11"/>
      <c r="AQ1143" s="11"/>
      <c r="AR1143" s="11"/>
      <c r="AS1143" s="11"/>
      <c r="AT1143" s="11"/>
      <c r="AU1143" s="11"/>
      <c r="AV1143" s="11"/>
      <c r="AW1143" s="11"/>
      <c r="AX1143" s="11"/>
      <c r="AY1143" s="11"/>
      <c r="AZ1143" s="11"/>
      <c r="BA1143" s="11"/>
      <c r="BB1143" s="11"/>
      <c r="BC1143" s="11"/>
      <c r="BD1143" s="11"/>
      <c r="BE1143" s="11"/>
      <c r="BF1143" s="11"/>
      <c r="BG1143" s="11"/>
      <c r="BI1143" s="11"/>
      <c r="BJ1143" s="11"/>
      <c r="BK1143" s="11"/>
      <c r="BL1143" s="11"/>
      <c r="BM1143" s="11"/>
      <c r="BN1143" s="11"/>
      <c r="BO1143" s="11"/>
      <c r="BP1143" s="11"/>
      <c r="BQ1143" s="11"/>
      <c r="BR1143" s="11"/>
      <c r="BS1143" s="11"/>
      <c r="BT1143" s="11"/>
      <c r="BU1143" s="11"/>
      <c r="BV1143" s="11"/>
      <c r="BW1143" s="11"/>
      <c r="BX1143" s="11"/>
      <c r="BY1143" s="11"/>
      <c r="BZ1143" s="11"/>
      <c r="CA1143" s="11"/>
      <c r="CB1143" s="11"/>
      <c r="CC1143" s="11"/>
      <c r="CD1143" s="11"/>
      <c r="CE1143" s="11"/>
      <c r="CF1143" s="11"/>
      <c r="CG1143" s="11"/>
      <c r="CH1143" s="11"/>
      <c r="CI1143" s="11"/>
      <c r="CJ1143" s="11"/>
      <c r="CK1143" s="11"/>
      <c r="CL1143" s="11"/>
      <c r="CM1143" s="11"/>
      <c r="CN1143" s="11"/>
      <c r="CO1143" s="11"/>
      <c r="CP1143" s="11"/>
      <c r="CQ1143" s="11"/>
      <c r="CR1143" s="11"/>
      <c r="CS1143" s="11"/>
      <c r="CT1143" s="11"/>
      <c r="CU1143" s="11"/>
      <c r="CV1143" s="11"/>
      <c r="CW1143" s="11"/>
      <c r="CX1143" s="11"/>
      <c r="CY1143" s="11"/>
      <c r="CZ1143" s="11"/>
      <c r="DA1143" s="11"/>
      <c r="DB1143" s="11"/>
      <c r="DC1143" s="11"/>
      <c r="DD1143" s="11"/>
      <c r="DF1143" s="11">
        <f t="shared" si="57"/>
        <v>17</v>
      </c>
      <c r="DG1143" s="11">
        <f t="shared" si="58"/>
        <v>18</v>
      </c>
      <c r="DH1143" s="20">
        <f t="shared" ca="1" si="59"/>
        <v>0</v>
      </c>
      <c r="DI1143" s="11">
        <v>1</v>
      </c>
    </row>
    <row r="1144" spans="1:113" x14ac:dyDescent="0.25">
      <c r="A1144" s="11" t="s">
        <v>57</v>
      </c>
      <c r="B1144" s="11" t="s">
        <v>56</v>
      </c>
      <c r="C1144" s="11" t="s">
        <v>56</v>
      </c>
      <c r="D1144" s="11" t="s">
        <v>56</v>
      </c>
      <c r="E1144" s="11" t="s">
        <v>56</v>
      </c>
      <c r="F1144" s="11" t="s">
        <v>112</v>
      </c>
      <c r="G1144" s="11" t="s">
        <v>176</v>
      </c>
      <c r="H1144" s="1">
        <v>42229</v>
      </c>
      <c r="I1144" s="11">
        <v>18</v>
      </c>
      <c r="J1144" s="11">
        <v>19</v>
      </c>
      <c r="K1144" s="11"/>
      <c r="L1144" s="11"/>
      <c r="M1144" s="11"/>
      <c r="N1144" s="11"/>
      <c r="O1144" s="11"/>
      <c r="P1144" s="11"/>
      <c r="Q1144" s="11"/>
      <c r="R1144" s="11"/>
      <c r="S1144" s="11"/>
      <c r="T1144" s="11"/>
      <c r="U1144" s="11"/>
      <c r="V1144" s="11"/>
      <c r="W1144" s="11"/>
      <c r="X1144" s="11"/>
      <c r="Y1144" s="11"/>
      <c r="Z1144" s="11"/>
      <c r="AA1144" s="11"/>
      <c r="AB1144" s="11"/>
      <c r="AC1144" s="11"/>
      <c r="AD1144" s="11"/>
      <c r="AE1144" s="11"/>
      <c r="AF1144" s="11"/>
      <c r="AG1144" s="11"/>
      <c r="AH1144" s="11"/>
      <c r="AJ1144" s="11"/>
      <c r="AK1144" s="11"/>
      <c r="AL1144" s="11"/>
      <c r="AM1144" s="11"/>
      <c r="AN1144" s="11"/>
      <c r="AO1144" s="11"/>
      <c r="AP1144" s="11"/>
      <c r="AQ1144" s="11"/>
      <c r="AR1144" s="11"/>
      <c r="AS1144" s="11"/>
      <c r="AT1144" s="11"/>
      <c r="AU1144" s="11"/>
      <c r="AV1144" s="11"/>
      <c r="AW1144" s="11"/>
      <c r="AX1144" s="11"/>
      <c r="AY1144" s="11"/>
      <c r="AZ1144" s="11"/>
      <c r="BA1144" s="11"/>
      <c r="BB1144" s="11"/>
      <c r="BC1144" s="11"/>
      <c r="BD1144" s="11"/>
      <c r="BE1144" s="11"/>
      <c r="BF1144" s="11"/>
      <c r="BG1144" s="11"/>
      <c r="BI1144" s="11"/>
      <c r="BJ1144" s="11"/>
      <c r="BK1144" s="11"/>
      <c r="BL1144" s="11"/>
      <c r="BM1144" s="11"/>
      <c r="BN1144" s="11"/>
      <c r="BO1144" s="11"/>
      <c r="BP1144" s="11"/>
      <c r="BQ1144" s="11"/>
      <c r="BR1144" s="11"/>
      <c r="BS1144" s="11"/>
      <c r="BT1144" s="11"/>
      <c r="BU1144" s="11"/>
      <c r="BV1144" s="11"/>
      <c r="BW1144" s="11"/>
      <c r="BX1144" s="11"/>
      <c r="BY1144" s="11"/>
      <c r="BZ1144" s="11"/>
      <c r="CA1144" s="11"/>
      <c r="CB1144" s="11"/>
      <c r="CC1144" s="11"/>
      <c r="CD1144" s="11"/>
      <c r="CE1144" s="11"/>
      <c r="CF1144" s="11"/>
      <c r="CG1144" s="11"/>
      <c r="CH1144" s="11"/>
      <c r="CI1144" s="11"/>
      <c r="CJ1144" s="11"/>
      <c r="CK1144" s="11"/>
      <c r="CL1144" s="11"/>
      <c r="CM1144" s="11"/>
      <c r="CN1144" s="11"/>
      <c r="CO1144" s="11"/>
      <c r="CP1144" s="11"/>
      <c r="CQ1144" s="11"/>
      <c r="CR1144" s="11"/>
      <c r="CS1144" s="11"/>
      <c r="CT1144" s="11"/>
      <c r="CU1144" s="11"/>
      <c r="CV1144" s="11"/>
      <c r="CW1144" s="11"/>
      <c r="CX1144" s="11"/>
      <c r="CY1144" s="11"/>
      <c r="CZ1144" s="11"/>
      <c r="DA1144" s="11"/>
      <c r="DB1144" s="11"/>
      <c r="DC1144" s="11"/>
      <c r="DD1144" s="11"/>
      <c r="DF1144" s="11">
        <f t="shared" si="57"/>
        <v>18</v>
      </c>
      <c r="DG1144" s="11">
        <f t="shared" si="58"/>
        <v>19</v>
      </c>
      <c r="DH1144" s="20">
        <f t="shared" ca="1" si="59"/>
        <v>0</v>
      </c>
      <c r="DI1144" s="11">
        <v>1</v>
      </c>
    </row>
    <row r="1145" spans="1:113" x14ac:dyDescent="0.25">
      <c r="A1145" s="11" t="s">
        <v>57</v>
      </c>
      <c r="B1145" s="11" t="s">
        <v>56</v>
      </c>
      <c r="C1145" s="11" t="s">
        <v>56</v>
      </c>
      <c r="D1145" s="11" t="s">
        <v>56</v>
      </c>
      <c r="E1145" s="11" t="s">
        <v>56</v>
      </c>
      <c r="F1145" s="11" t="s">
        <v>112</v>
      </c>
      <c r="G1145" s="11" t="s">
        <v>176</v>
      </c>
      <c r="H1145" s="1">
        <v>42233</v>
      </c>
      <c r="I1145" s="11">
        <v>17</v>
      </c>
      <c r="J1145" s="11">
        <v>18</v>
      </c>
      <c r="K1145" s="11"/>
      <c r="L1145" s="11"/>
      <c r="M1145" s="11"/>
      <c r="N1145" s="11"/>
      <c r="O1145" s="11"/>
      <c r="P1145" s="11"/>
      <c r="Q1145" s="11"/>
      <c r="R1145" s="11"/>
      <c r="S1145" s="11"/>
      <c r="T1145" s="11"/>
      <c r="U1145" s="11"/>
      <c r="V1145" s="11"/>
      <c r="W1145" s="11"/>
      <c r="X1145" s="11"/>
      <c r="Y1145" s="11"/>
      <c r="Z1145" s="11"/>
      <c r="AA1145" s="11"/>
      <c r="AB1145" s="11"/>
      <c r="AC1145" s="11"/>
      <c r="AD1145" s="11"/>
      <c r="AE1145" s="11"/>
      <c r="AF1145" s="11"/>
      <c r="AG1145" s="11"/>
      <c r="AH1145" s="11"/>
      <c r="AJ1145" s="11"/>
      <c r="AK1145" s="11"/>
      <c r="AL1145" s="11"/>
      <c r="AM1145" s="11"/>
      <c r="AN1145" s="11"/>
      <c r="AO1145" s="11"/>
      <c r="AP1145" s="11"/>
      <c r="AQ1145" s="11"/>
      <c r="AR1145" s="11"/>
      <c r="AS1145" s="11"/>
      <c r="AT1145" s="11"/>
      <c r="AU1145" s="11"/>
      <c r="AV1145" s="11"/>
      <c r="AW1145" s="11"/>
      <c r="AX1145" s="11"/>
      <c r="AY1145" s="11"/>
      <c r="AZ1145" s="11"/>
      <c r="BA1145" s="11"/>
      <c r="BB1145" s="11"/>
      <c r="BC1145" s="11"/>
      <c r="BD1145" s="11"/>
      <c r="BE1145" s="11"/>
      <c r="BF1145" s="11"/>
      <c r="BG1145" s="11"/>
      <c r="BI1145" s="11"/>
      <c r="BJ1145" s="11"/>
      <c r="BK1145" s="11"/>
      <c r="BL1145" s="11"/>
      <c r="BM1145" s="11"/>
      <c r="BN1145" s="11"/>
      <c r="BO1145" s="11"/>
      <c r="BP1145" s="11"/>
      <c r="BQ1145" s="11"/>
      <c r="BR1145" s="11"/>
      <c r="BS1145" s="11"/>
      <c r="BT1145" s="11"/>
      <c r="BU1145" s="11"/>
      <c r="BV1145" s="11"/>
      <c r="BW1145" s="11"/>
      <c r="BX1145" s="11"/>
      <c r="BY1145" s="11"/>
      <c r="BZ1145" s="11"/>
      <c r="CA1145" s="11"/>
      <c r="CB1145" s="11"/>
      <c r="CC1145" s="11"/>
      <c r="CD1145" s="11"/>
      <c r="CE1145" s="11"/>
      <c r="CF1145" s="11"/>
      <c r="CG1145" s="11"/>
      <c r="CH1145" s="11"/>
      <c r="CI1145" s="11"/>
      <c r="CJ1145" s="11"/>
      <c r="CK1145" s="11"/>
      <c r="CL1145" s="11"/>
      <c r="CM1145" s="11"/>
      <c r="CN1145" s="11"/>
      <c r="CO1145" s="11"/>
      <c r="CP1145" s="11"/>
      <c r="CQ1145" s="11"/>
      <c r="CR1145" s="11"/>
      <c r="CS1145" s="11"/>
      <c r="CT1145" s="11"/>
      <c r="CU1145" s="11"/>
      <c r="CV1145" s="11"/>
      <c r="CW1145" s="11"/>
      <c r="CX1145" s="11"/>
      <c r="CY1145" s="11"/>
      <c r="CZ1145" s="11"/>
      <c r="DA1145" s="11"/>
      <c r="DB1145" s="11"/>
      <c r="DC1145" s="11"/>
      <c r="DD1145" s="11"/>
      <c r="DF1145" s="11">
        <f t="shared" si="57"/>
        <v>17</v>
      </c>
      <c r="DG1145" s="11">
        <f t="shared" si="58"/>
        <v>18</v>
      </c>
      <c r="DH1145" s="20">
        <f t="shared" ca="1" si="59"/>
        <v>0</v>
      </c>
      <c r="DI1145" s="11">
        <v>1</v>
      </c>
    </row>
    <row r="1146" spans="1:113" x14ac:dyDescent="0.25">
      <c r="A1146" s="11" t="s">
        <v>57</v>
      </c>
      <c r="B1146" s="11" t="s">
        <v>56</v>
      </c>
      <c r="C1146" s="11" t="s">
        <v>56</v>
      </c>
      <c r="D1146" s="11" t="s">
        <v>56</v>
      </c>
      <c r="E1146" s="11" t="s">
        <v>56</v>
      </c>
      <c r="F1146" s="11" t="s">
        <v>112</v>
      </c>
      <c r="G1146" s="11" t="s">
        <v>176</v>
      </c>
      <c r="H1146" s="1">
        <v>42242</v>
      </c>
      <c r="I1146" s="11">
        <v>17</v>
      </c>
      <c r="J1146" s="11">
        <v>19</v>
      </c>
      <c r="K1146" s="11"/>
      <c r="L1146" s="11"/>
      <c r="M1146" s="11"/>
      <c r="N1146" s="11"/>
      <c r="O1146" s="11"/>
      <c r="P1146" s="11"/>
      <c r="Q1146" s="11"/>
      <c r="R1146" s="11"/>
      <c r="S1146" s="11"/>
      <c r="T1146" s="11"/>
      <c r="U1146" s="11"/>
      <c r="V1146" s="11"/>
      <c r="W1146" s="11"/>
      <c r="X1146" s="11"/>
      <c r="Y1146" s="11"/>
      <c r="Z1146" s="11"/>
      <c r="AA1146" s="11"/>
      <c r="AB1146" s="11"/>
      <c r="AC1146" s="11"/>
      <c r="AD1146" s="11"/>
      <c r="AE1146" s="11"/>
      <c r="AF1146" s="11"/>
      <c r="AG1146" s="11"/>
      <c r="AH1146" s="11"/>
      <c r="AJ1146" s="11"/>
      <c r="AK1146" s="11"/>
      <c r="AL1146" s="11"/>
      <c r="AM1146" s="11"/>
      <c r="AN1146" s="11"/>
      <c r="AO1146" s="11"/>
      <c r="AP1146" s="11"/>
      <c r="AQ1146" s="11"/>
      <c r="AR1146" s="11"/>
      <c r="AS1146" s="11"/>
      <c r="AT1146" s="11"/>
      <c r="AU1146" s="11"/>
      <c r="AV1146" s="11"/>
      <c r="AW1146" s="11"/>
      <c r="AX1146" s="11"/>
      <c r="AY1146" s="11"/>
      <c r="AZ1146" s="11"/>
      <c r="BA1146" s="11"/>
      <c r="BB1146" s="11"/>
      <c r="BC1146" s="11"/>
      <c r="BD1146" s="11"/>
      <c r="BE1146" s="11"/>
      <c r="BF1146" s="11"/>
      <c r="BG1146" s="11"/>
      <c r="BI1146" s="11"/>
      <c r="BJ1146" s="11"/>
      <c r="BK1146" s="11"/>
      <c r="BL1146" s="11"/>
      <c r="BM1146" s="11"/>
      <c r="BN1146" s="11"/>
      <c r="BO1146" s="11"/>
      <c r="BP1146" s="11"/>
      <c r="BQ1146" s="11"/>
      <c r="BR1146" s="11"/>
      <c r="BS1146" s="11"/>
      <c r="BT1146" s="11"/>
      <c r="BU1146" s="11"/>
      <c r="BV1146" s="11"/>
      <c r="BW1146" s="11"/>
      <c r="BX1146" s="11"/>
      <c r="BY1146" s="11"/>
      <c r="BZ1146" s="11"/>
      <c r="CA1146" s="11"/>
      <c r="CB1146" s="11"/>
      <c r="CC1146" s="11"/>
      <c r="CD1146" s="11"/>
      <c r="CE1146" s="11"/>
      <c r="CF1146" s="11"/>
      <c r="CG1146" s="11"/>
      <c r="CH1146" s="11"/>
      <c r="CI1146" s="11"/>
      <c r="CJ1146" s="11"/>
      <c r="CK1146" s="11"/>
      <c r="CL1146" s="11"/>
      <c r="CM1146" s="11"/>
      <c r="CN1146" s="11"/>
      <c r="CO1146" s="11"/>
      <c r="CP1146" s="11"/>
      <c r="CQ1146" s="11"/>
      <c r="CR1146" s="11"/>
      <c r="CS1146" s="11"/>
      <c r="CT1146" s="11"/>
      <c r="CU1146" s="11"/>
      <c r="CV1146" s="11"/>
      <c r="CW1146" s="11"/>
      <c r="CX1146" s="11"/>
      <c r="CY1146" s="11"/>
      <c r="CZ1146" s="11"/>
      <c r="DA1146" s="11"/>
      <c r="DB1146" s="11"/>
      <c r="DC1146" s="11"/>
      <c r="DD1146" s="11"/>
      <c r="DF1146" s="11">
        <f t="shared" si="57"/>
        <v>17</v>
      </c>
      <c r="DG1146" s="11">
        <f t="shared" si="58"/>
        <v>19</v>
      </c>
      <c r="DH1146" s="20">
        <f t="shared" ca="1" si="59"/>
        <v>0</v>
      </c>
      <c r="DI1146" s="11">
        <v>1</v>
      </c>
    </row>
    <row r="1147" spans="1:113" x14ac:dyDescent="0.25">
      <c r="A1147" s="11" t="s">
        <v>57</v>
      </c>
      <c r="B1147" s="11" t="s">
        <v>56</v>
      </c>
      <c r="C1147" s="11" t="s">
        <v>56</v>
      </c>
      <c r="D1147" s="11" t="s">
        <v>56</v>
      </c>
      <c r="E1147" s="11" t="s">
        <v>56</v>
      </c>
      <c r="F1147" s="11" t="s">
        <v>112</v>
      </c>
      <c r="G1147" s="11" t="s">
        <v>176</v>
      </c>
      <c r="H1147" s="1">
        <v>42244</v>
      </c>
      <c r="I1147" s="11">
        <v>17</v>
      </c>
      <c r="J1147" s="11">
        <v>19</v>
      </c>
      <c r="K1147" s="11"/>
      <c r="L1147" s="11"/>
      <c r="M1147" s="11"/>
      <c r="N1147" s="11"/>
      <c r="O1147" s="11"/>
      <c r="P1147" s="11"/>
      <c r="Q1147" s="11"/>
      <c r="R1147" s="11"/>
      <c r="S1147" s="11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1"/>
      <c r="AE1147" s="11"/>
      <c r="AF1147" s="11"/>
      <c r="AG1147" s="11"/>
      <c r="AH1147" s="11"/>
      <c r="AJ1147" s="11"/>
      <c r="AK1147" s="11"/>
      <c r="AL1147" s="11"/>
      <c r="AM1147" s="11"/>
      <c r="AN1147" s="11"/>
      <c r="AO1147" s="11"/>
      <c r="AP1147" s="11"/>
      <c r="AQ1147" s="11"/>
      <c r="AR1147" s="11"/>
      <c r="AS1147" s="11"/>
      <c r="AT1147" s="11"/>
      <c r="AU1147" s="11"/>
      <c r="AV1147" s="11"/>
      <c r="AW1147" s="11"/>
      <c r="AX1147" s="11"/>
      <c r="AY1147" s="11"/>
      <c r="AZ1147" s="11"/>
      <c r="BA1147" s="11"/>
      <c r="BB1147" s="11"/>
      <c r="BC1147" s="11"/>
      <c r="BD1147" s="11"/>
      <c r="BE1147" s="11"/>
      <c r="BF1147" s="11"/>
      <c r="BG1147" s="11"/>
      <c r="BI1147" s="11"/>
      <c r="BJ1147" s="11"/>
      <c r="BK1147" s="11"/>
      <c r="BL1147" s="11"/>
      <c r="BM1147" s="11"/>
      <c r="BN1147" s="11"/>
      <c r="BO1147" s="11"/>
      <c r="BP1147" s="11"/>
      <c r="BQ1147" s="11"/>
      <c r="BR1147" s="11"/>
      <c r="BS1147" s="11"/>
      <c r="BT1147" s="11"/>
      <c r="BU1147" s="11"/>
      <c r="BV1147" s="11"/>
      <c r="BW1147" s="11"/>
      <c r="BX1147" s="11"/>
      <c r="BY1147" s="11"/>
      <c r="BZ1147" s="11"/>
      <c r="CA1147" s="11"/>
      <c r="CB1147" s="11"/>
      <c r="CC1147" s="11"/>
      <c r="CD1147" s="11"/>
      <c r="CE1147" s="11"/>
      <c r="CF1147" s="11"/>
      <c r="CG1147" s="11"/>
      <c r="CH1147" s="11"/>
      <c r="CI1147" s="11"/>
      <c r="CJ1147" s="11"/>
      <c r="CK1147" s="11"/>
      <c r="CL1147" s="11"/>
      <c r="CM1147" s="11"/>
      <c r="CN1147" s="11"/>
      <c r="CO1147" s="11"/>
      <c r="CP1147" s="11"/>
      <c r="CQ1147" s="11"/>
      <c r="CR1147" s="11"/>
      <c r="CS1147" s="11"/>
      <c r="CT1147" s="11"/>
      <c r="CU1147" s="11"/>
      <c r="CV1147" s="11"/>
      <c r="CW1147" s="11"/>
      <c r="CX1147" s="11"/>
      <c r="CY1147" s="11"/>
      <c r="CZ1147" s="11"/>
      <c r="DA1147" s="11"/>
      <c r="DB1147" s="11"/>
      <c r="DC1147" s="11"/>
      <c r="DD1147" s="11"/>
      <c r="DF1147" s="11">
        <f t="shared" si="57"/>
        <v>17</v>
      </c>
      <c r="DG1147" s="11">
        <f t="shared" si="58"/>
        <v>19</v>
      </c>
      <c r="DH1147" s="20">
        <f t="shared" ca="1" si="59"/>
        <v>0</v>
      </c>
      <c r="DI1147" s="11">
        <v>1</v>
      </c>
    </row>
    <row r="1148" spans="1:113" x14ac:dyDescent="0.25">
      <c r="A1148" s="11" t="s">
        <v>57</v>
      </c>
      <c r="B1148" s="11" t="s">
        <v>56</v>
      </c>
      <c r="C1148" s="11" t="s">
        <v>56</v>
      </c>
      <c r="D1148" s="11" t="s">
        <v>56</v>
      </c>
      <c r="E1148" s="11" t="s">
        <v>56</v>
      </c>
      <c r="F1148" s="11" t="s">
        <v>112</v>
      </c>
      <c r="G1148" s="11" t="s">
        <v>176</v>
      </c>
      <c r="H1148" s="1">
        <v>42256</v>
      </c>
      <c r="I1148" s="11">
        <v>15</v>
      </c>
      <c r="J1148" s="11">
        <v>19</v>
      </c>
      <c r="K1148" s="11"/>
      <c r="L1148" s="11"/>
      <c r="M1148" s="11"/>
      <c r="N1148" s="11"/>
      <c r="O1148" s="11"/>
      <c r="P1148" s="11"/>
      <c r="Q1148" s="11"/>
      <c r="R1148" s="11"/>
      <c r="S1148" s="11"/>
      <c r="T1148" s="11"/>
      <c r="U1148" s="11"/>
      <c r="V1148" s="11"/>
      <c r="W1148" s="11"/>
      <c r="X1148" s="11"/>
      <c r="Y1148" s="11"/>
      <c r="Z1148" s="11"/>
      <c r="AA1148" s="11"/>
      <c r="AB1148" s="11"/>
      <c r="AC1148" s="11"/>
      <c r="AD1148" s="11"/>
      <c r="AE1148" s="11"/>
      <c r="AF1148" s="11"/>
      <c r="AG1148" s="11"/>
      <c r="AH1148" s="11"/>
      <c r="AJ1148" s="11"/>
      <c r="AK1148" s="11"/>
      <c r="AL1148" s="11"/>
      <c r="AM1148" s="11"/>
      <c r="AN1148" s="11"/>
      <c r="AO1148" s="11"/>
      <c r="AP1148" s="11"/>
      <c r="AQ1148" s="11"/>
      <c r="AR1148" s="11"/>
      <c r="AS1148" s="11"/>
      <c r="AT1148" s="11"/>
      <c r="AU1148" s="11"/>
      <c r="AV1148" s="11"/>
      <c r="AW1148" s="11"/>
      <c r="AX1148" s="11"/>
      <c r="AY1148" s="11"/>
      <c r="AZ1148" s="11"/>
      <c r="BA1148" s="11"/>
      <c r="BB1148" s="11"/>
      <c r="BC1148" s="11"/>
      <c r="BD1148" s="11"/>
      <c r="BE1148" s="11"/>
      <c r="BF1148" s="11"/>
      <c r="BG1148" s="11"/>
      <c r="BI1148" s="11"/>
      <c r="BJ1148" s="11"/>
      <c r="BK1148" s="11"/>
      <c r="BL1148" s="11"/>
      <c r="BM1148" s="11"/>
      <c r="BN1148" s="11"/>
      <c r="BO1148" s="11"/>
      <c r="BP1148" s="11"/>
      <c r="BQ1148" s="11"/>
      <c r="BR1148" s="11"/>
      <c r="BS1148" s="11"/>
      <c r="BT1148" s="11"/>
      <c r="BU1148" s="11"/>
      <c r="BV1148" s="11"/>
      <c r="BW1148" s="11"/>
      <c r="BX1148" s="11"/>
      <c r="BY1148" s="11"/>
      <c r="BZ1148" s="11"/>
      <c r="CA1148" s="11"/>
      <c r="CB1148" s="11"/>
      <c r="CC1148" s="11"/>
      <c r="CD1148" s="11"/>
      <c r="CE1148" s="11"/>
      <c r="CF1148" s="11"/>
      <c r="CG1148" s="11"/>
      <c r="CH1148" s="11"/>
      <c r="CI1148" s="11"/>
      <c r="CJ1148" s="11"/>
      <c r="CK1148" s="11"/>
      <c r="CL1148" s="11"/>
      <c r="CM1148" s="11"/>
      <c r="CN1148" s="11"/>
      <c r="CO1148" s="11"/>
      <c r="CP1148" s="11"/>
      <c r="CQ1148" s="11"/>
      <c r="CR1148" s="11"/>
      <c r="CS1148" s="11"/>
      <c r="CT1148" s="11"/>
      <c r="CU1148" s="11"/>
      <c r="CV1148" s="11"/>
      <c r="CW1148" s="11"/>
      <c r="CX1148" s="11"/>
      <c r="CY1148" s="11"/>
      <c r="CZ1148" s="11"/>
      <c r="DA1148" s="11"/>
      <c r="DB1148" s="11"/>
      <c r="DC1148" s="11"/>
      <c r="DD1148" s="11"/>
      <c r="DF1148" s="11">
        <f t="shared" si="57"/>
        <v>15</v>
      </c>
      <c r="DG1148" s="11">
        <f t="shared" si="58"/>
        <v>19</v>
      </c>
      <c r="DH1148" s="20">
        <f t="shared" ca="1" si="59"/>
        <v>0</v>
      </c>
      <c r="DI1148" s="11">
        <v>1</v>
      </c>
    </row>
    <row r="1149" spans="1:113" x14ac:dyDescent="0.25">
      <c r="A1149" s="11" t="s">
        <v>57</v>
      </c>
      <c r="B1149" s="11" t="s">
        <v>56</v>
      </c>
      <c r="C1149" s="11" t="s">
        <v>56</v>
      </c>
      <c r="D1149" s="11" t="s">
        <v>56</v>
      </c>
      <c r="E1149" s="11" t="s">
        <v>56</v>
      </c>
      <c r="F1149" s="11" t="s">
        <v>112</v>
      </c>
      <c r="G1149" s="11" t="s">
        <v>176</v>
      </c>
      <c r="H1149" s="1">
        <v>42257</v>
      </c>
      <c r="I1149" s="11">
        <v>15</v>
      </c>
      <c r="J1149" s="11">
        <v>19</v>
      </c>
      <c r="K1149" s="11"/>
      <c r="L1149" s="11"/>
      <c r="M1149" s="11"/>
      <c r="N1149" s="11"/>
      <c r="O1149" s="11"/>
      <c r="P1149" s="11"/>
      <c r="Q1149" s="11"/>
      <c r="R1149" s="11"/>
      <c r="S1149" s="11"/>
      <c r="T1149" s="11"/>
      <c r="U1149" s="11"/>
      <c r="V1149" s="11"/>
      <c r="W1149" s="11"/>
      <c r="X1149" s="11"/>
      <c r="Y1149" s="11"/>
      <c r="Z1149" s="11"/>
      <c r="AA1149" s="11"/>
      <c r="AB1149" s="11"/>
      <c r="AC1149" s="11"/>
      <c r="AD1149" s="11"/>
      <c r="AE1149" s="11"/>
      <c r="AF1149" s="11"/>
      <c r="AG1149" s="11"/>
      <c r="AH1149" s="11"/>
      <c r="AJ1149" s="11"/>
      <c r="AK1149" s="11"/>
      <c r="AL1149" s="11"/>
      <c r="AM1149" s="11"/>
      <c r="AN1149" s="11"/>
      <c r="AO1149" s="11"/>
      <c r="AP1149" s="11"/>
      <c r="AQ1149" s="11"/>
      <c r="AR1149" s="11"/>
      <c r="AS1149" s="11"/>
      <c r="AT1149" s="11"/>
      <c r="AU1149" s="11"/>
      <c r="AV1149" s="11"/>
      <c r="AW1149" s="11"/>
      <c r="AX1149" s="11"/>
      <c r="AY1149" s="11"/>
      <c r="AZ1149" s="11"/>
      <c r="BA1149" s="11"/>
      <c r="BB1149" s="11"/>
      <c r="BC1149" s="11"/>
      <c r="BD1149" s="11"/>
      <c r="BE1149" s="11"/>
      <c r="BF1149" s="11"/>
      <c r="BG1149" s="11"/>
      <c r="BI1149" s="11"/>
      <c r="BJ1149" s="11"/>
      <c r="BK1149" s="11"/>
      <c r="BL1149" s="11"/>
      <c r="BM1149" s="11"/>
      <c r="BN1149" s="11"/>
      <c r="BO1149" s="11"/>
      <c r="BP1149" s="11"/>
      <c r="BQ1149" s="11"/>
      <c r="BR1149" s="11"/>
      <c r="BS1149" s="11"/>
      <c r="BT1149" s="11"/>
      <c r="BU1149" s="11"/>
      <c r="BV1149" s="11"/>
      <c r="BW1149" s="11"/>
      <c r="BX1149" s="11"/>
      <c r="BY1149" s="11"/>
      <c r="BZ1149" s="11"/>
      <c r="CA1149" s="11"/>
      <c r="CB1149" s="11"/>
      <c r="CC1149" s="11"/>
      <c r="CD1149" s="11"/>
      <c r="CE1149" s="11"/>
      <c r="CF1149" s="11"/>
      <c r="CG1149" s="11"/>
      <c r="CH1149" s="11"/>
      <c r="CI1149" s="11"/>
      <c r="CJ1149" s="11"/>
      <c r="CK1149" s="11"/>
      <c r="CL1149" s="11"/>
      <c r="CM1149" s="11"/>
      <c r="CN1149" s="11"/>
      <c r="CO1149" s="11"/>
      <c r="CP1149" s="11"/>
      <c r="CQ1149" s="11"/>
      <c r="CR1149" s="11"/>
      <c r="CS1149" s="11"/>
      <c r="CT1149" s="11"/>
      <c r="CU1149" s="11"/>
      <c r="CV1149" s="11"/>
      <c r="CW1149" s="11"/>
      <c r="CX1149" s="11"/>
      <c r="CY1149" s="11"/>
      <c r="CZ1149" s="11"/>
      <c r="DA1149" s="11"/>
      <c r="DB1149" s="11"/>
      <c r="DC1149" s="11"/>
      <c r="DD1149" s="11"/>
      <c r="DF1149" s="11">
        <f t="shared" si="57"/>
        <v>15</v>
      </c>
      <c r="DG1149" s="11">
        <f t="shared" si="58"/>
        <v>19</v>
      </c>
      <c r="DH1149" s="20">
        <f t="shared" ca="1" si="59"/>
        <v>0</v>
      </c>
      <c r="DI1149" s="11">
        <v>1</v>
      </c>
    </row>
    <row r="1150" spans="1:113" x14ac:dyDescent="0.25">
      <c r="A1150" s="11" t="s">
        <v>57</v>
      </c>
      <c r="B1150" s="11" t="s">
        <v>56</v>
      </c>
      <c r="C1150" s="11" t="s">
        <v>56</v>
      </c>
      <c r="D1150" s="11" t="s">
        <v>56</v>
      </c>
      <c r="E1150" s="11" t="s">
        <v>56</v>
      </c>
      <c r="F1150" s="11" t="s">
        <v>112</v>
      </c>
      <c r="G1150" s="11" t="s">
        <v>176</v>
      </c>
      <c r="H1150" s="1">
        <v>42258</v>
      </c>
      <c r="I1150" s="11">
        <v>15</v>
      </c>
      <c r="J1150" s="11">
        <v>19</v>
      </c>
      <c r="K1150" s="11"/>
      <c r="L1150" s="11"/>
      <c r="M1150" s="11"/>
      <c r="N1150" s="11"/>
      <c r="O1150" s="11"/>
      <c r="P1150" s="11"/>
      <c r="Q1150" s="11"/>
      <c r="R1150" s="11"/>
      <c r="S1150" s="11"/>
      <c r="T1150" s="11"/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11"/>
      <c r="AE1150" s="11"/>
      <c r="AF1150" s="11"/>
      <c r="AG1150" s="11"/>
      <c r="AH1150" s="11"/>
      <c r="AJ1150" s="11"/>
      <c r="AK1150" s="11"/>
      <c r="AL1150" s="11"/>
      <c r="AM1150" s="11"/>
      <c r="AN1150" s="11"/>
      <c r="AO1150" s="11"/>
      <c r="AP1150" s="11"/>
      <c r="AQ1150" s="11"/>
      <c r="AR1150" s="11"/>
      <c r="AS1150" s="11"/>
      <c r="AT1150" s="11"/>
      <c r="AU1150" s="11"/>
      <c r="AV1150" s="11"/>
      <c r="AW1150" s="11"/>
      <c r="AX1150" s="11"/>
      <c r="AY1150" s="11"/>
      <c r="AZ1150" s="11"/>
      <c r="BA1150" s="11"/>
      <c r="BB1150" s="11"/>
      <c r="BC1150" s="11"/>
      <c r="BD1150" s="11"/>
      <c r="BE1150" s="11"/>
      <c r="BF1150" s="11"/>
      <c r="BG1150" s="11"/>
      <c r="BI1150" s="11"/>
      <c r="BJ1150" s="11"/>
      <c r="BK1150" s="11"/>
      <c r="BL1150" s="11"/>
      <c r="BM1150" s="11"/>
      <c r="BN1150" s="11"/>
      <c r="BO1150" s="11"/>
      <c r="BP1150" s="11"/>
      <c r="BQ1150" s="11"/>
      <c r="BR1150" s="11"/>
      <c r="BS1150" s="11"/>
      <c r="BT1150" s="11"/>
      <c r="BU1150" s="11"/>
      <c r="BV1150" s="11"/>
      <c r="BW1150" s="11"/>
      <c r="BX1150" s="11"/>
      <c r="BY1150" s="11"/>
      <c r="BZ1150" s="11"/>
      <c r="CA1150" s="11"/>
      <c r="CB1150" s="11"/>
      <c r="CC1150" s="11"/>
      <c r="CD1150" s="11"/>
      <c r="CE1150" s="11"/>
      <c r="CF1150" s="11"/>
      <c r="CG1150" s="11"/>
      <c r="CH1150" s="11"/>
      <c r="CI1150" s="11"/>
      <c r="CJ1150" s="11"/>
      <c r="CK1150" s="11"/>
      <c r="CL1150" s="11"/>
      <c r="CM1150" s="11"/>
      <c r="CN1150" s="11"/>
      <c r="CO1150" s="11"/>
      <c r="CP1150" s="11"/>
      <c r="CQ1150" s="11"/>
      <c r="CR1150" s="11"/>
      <c r="CS1150" s="11"/>
      <c r="CT1150" s="11"/>
      <c r="CU1150" s="11"/>
      <c r="CV1150" s="11"/>
      <c r="CW1150" s="11"/>
      <c r="CX1150" s="11"/>
      <c r="CY1150" s="11"/>
      <c r="CZ1150" s="11"/>
      <c r="DA1150" s="11"/>
      <c r="DB1150" s="11"/>
      <c r="DC1150" s="11"/>
      <c r="DD1150" s="11"/>
      <c r="DF1150" s="11">
        <f t="shared" si="57"/>
        <v>15</v>
      </c>
      <c r="DG1150" s="11">
        <f t="shared" si="58"/>
        <v>19</v>
      </c>
      <c r="DH1150" s="20">
        <f t="shared" ca="1" si="59"/>
        <v>0</v>
      </c>
      <c r="DI1150" s="11">
        <v>1</v>
      </c>
    </row>
    <row r="1151" spans="1:113" x14ac:dyDescent="0.25">
      <c r="A1151" s="11" t="s">
        <v>57</v>
      </c>
      <c r="B1151" s="11" t="s">
        <v>56</v>
      </c>
      <c r="C1151" s="11" t="s">
        <v>56</v>
      </c>
      <c r="D1151" s="11" t="s">
        <v>56</v>
      </c>
      <c r="E1151" s="11" t="s">
        <v>56</v>
      </c>
      <c r="F1151" s="11" t="s">
        <v>112</v>
      </c>
      <c r="G1151" s="11" t="s">
        <v>176</v>
      </c>
      <c r="H1151" s="1">
        <v>42268</v>
      </c>
      <c r="I1151" s="11">
        <v>16</v>
      </c>
      <c r="J1151" s="11">
        <v>19</v>
      </c>
      <c r="K1151" s="11"/>
      <c r="L1151" s="11"/>
      <c r="M1151" s="11"/>
      <c r="N1151" s="11"/>
      <c r="O1151" s="11"/>
      <c r="P1151" s="11"/>
      <c r="Q1151" s="11"/>
      <c r="R1151" s="11"/>
      <c r="S1151" s="11"/>
      <c r="T1151" s="11"/>
      <c r="U1151" s="11"/>
      <c r="V1151" s="11"/>
      <c r="W1151" s="11"/>
      <c r="X1151" s="11"/>
      <c r="Y1151" s="11"/>
      <c r="Z1151" s="11"/>
      <c r="AA1151" s="11"/>
      <c r="AB1151" s="11"/>
      <c r="AC1151" s="11"/>
      <c r="AD1151" s="11"/>
      <c r="AE1151" s="11"/>
      <c r="AF1151" s="11"/>
      <c r="AG1151" s="11"/>
      <c r="AH1151" s="11"/>
      <c r="AJ1151" s="11"/>
      <c r="AK1151" s="11"/>
      <c r="AL1151" s="11"/>
      <c r="AM1151" s="11"/>
      <c r="AN1151" s="11"/>
      <c r="AO1151" s="11"/>
      <c r="AP1151" s="11"/>
      <c r="AQ1151" s="11"/>
      <c r="AR1151" s="11"/>
      <c r="AS1151" s="11"/>
      <c r="AT1151" s="11"/>
      <c r="AU1151" s="11"/>
      <c r="AV1151" s="11"/>
      <c r="AW1151" s="11"/>
      <c r="AX1151" s="11"/>
      <c r="AY1151" s="11"/>
      <c r="AZ1151" s="11"/>
      <c r="BA1151" s="11"/>
      <c r="BB1151" s="11"/>
      <c r="BC1151" s="11"/>
      <c r="BD1151" s="11"/>
      <c r="BE1151" s="11"/>
      <c r="BF1151" s="11"/>
      <c r="BG1151" s="11"/>
      <c r="BI1151" s="11"/>
      <c r="BJ1151" s="11"/>
      <c r="BK1151" s="11"/>
      <c r="BL1151" s="11"/>
      <c r="BM1151" s="11"/>
      <c r="BN1151" s="11"/>
      <c r="BO1151" s="11"/>
      <c r="BP1151" s="11"/>
      <c r="BQ1151" s="11"/>
      <c r="BR1151" s="11"/>
      <c r="BS1151" s="11"/>
      <c r="BT1151" s="11"/>
      <c r="BU1151" s="11"/>
      <c r="BV1151" s="11"/>
      <c r="BW1151" s="11"/>
      <c r="BX1151" s="11"/>
      <c r="BY1151" s="11"/>
      <c r="BZ1151" s="11"/>
      <c r="CA1151" s="11"/>
      <c r="CB1151" s="11"/>
      <c r="CC1151" s="11"/>
      <c r="CD1151" s="11"/>
      <c r="CE1151" s="11"/>
      <c r="CF1151" s="11"/>
      <c r="CG1151" s="11"/>
      <c r="CH1151" s="11"/>
      <c r="CI1151" s="11"/>
      <c r="CJ1151" s="11"/>
      <c r="CK1151" s="11"/>
      <c r="CL1151" s="11"/>
      <c r="CM1151" s="11"/>
      <c r="CN1151" s="11"/>
      <c r="CO1151" s="11"/>
      <c r="CP1151" s="11"/>
      <c r="CQ1151" s="11"/>
      <c r="CR1151" s="11"/>
      <c r="CS1151" s="11"/>
      <c r="CT1151" s="11"/>
      <c r="CU1151" s="11"/>
      <c r="CV1151" s="11"/>
      <c r="CW1151" s="11"/>
      <c r="CX1151" s="11"/>
      <c r="CY1151" s="11"/>
      <c r="CZ1151" s="11"/>
      <c r="DA1151" s="11"/>
      <c r="DB1151" s="11"/>
      <c r="DC1151" s="11"/>
      <c r="DD1151" s="11"/>
      <c r="DF1151" s="11">
        <f t="shared" si="57"/>
        <v>16</v>
      </c>
      <c r="DG1151" s="11">
        <f t="shared" si="58"/>
        <v>19</v>
      </c>
      <c r="DH1151" s="20">
        <f t="shared" ca="1" si="59"/>
        <v>0</v>
      </c>
      <c r="DI1151" s="11">
        <v>1</v>
      </c>
    </row>
    <row r="1152" spans="1:113" x14ac:dyDescent="0.25">
      <c r="A1152" s="11" t="s">
        <v>57</v>
      </c>
      <c r="B1152" s="11" t="s">
        <v>56</v>
      </c>
      <c r="C1152" s="11" t="s">
        <v>56</v>
      </c>
      <c r="D1152" s="11" t="s">
        <v>56</v>
      </c>
      <c r="E1152" s="11" t="s">
        <v>56</v>
      </c>
      <c r="F1152" s="11" t="s">
        <v>112</v>
      </c>
      <c r="G1152" s="11" t="s">
        <v>176</v>
      </c>
      <c r="H1152" s="1">
        <v>42272</v>
      </c>
      <c r="I1152" s="11">
        <v>18</v>
      </c>
      <c r="J1152" s="11">
        <v>19</v>
      </c>
      <c r="K1152" s="11"/>
      <c r="L1152" s="11"/>
      <c r="M1152" s="11"/>
      <c r="N1152" s="11"/>
      <c r="O1152" s="11"/>
      <c r="P1152" s="11"/>
      <c r="Q1152" s="11"/>
      <c r="R1152" s="11"/>
      <c r="S1152" s="11"/>
      <c r="T1152" s="11"/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11"/>
      <c r="AE1152" s="11"/>
      <c r="AF1152" s="11"/>
      <c r="AG1152" s="11"/>
      <c r="AH1152" s="11"/>
      <c r="AJ1152" s="11"/>
      <c r="AK1152" s="11"/>
      <c r="AL1152" s="11"/>
      <c r="AM1152" s="11"/>
      <c r="AN1152" s="11"/>
      <c r="AO1152" s="11"/>
      <c r="AP1152" s="11"/>
      <c r="AQ1152" s="11"/>
      <c r="AR1152" s="11"/>
      <c r="AS1152" s="11"/>
      <c r="AT1152" s="11"/>
      <c r="AU1152" s="11"/>
      <c r="AV1152" s="11"/>
      <c r="AW1152" s="11"/>
      <c r="AX1152" s="11"/>
      <c r="AY1152" s="11"/>
      <c r="AZ1152" s="11"/>
      <c r="BA1152" s="11"/>
      <c r="BB1152" s="11"/>
      <c r="BC1152" s="11"/>
      <c r="BD1152" s="11"/>
      <c r="BE1152" s="11"/>
      <c r="BF1152" s="11"/>
      <c r="BG1152" s="11"/>
      <c r="BI1152" s="11"/>
      <c r="BJ1152" s="11"/>
      <c r="BK1152" s="11"/>
      <c r="BL1152" s="11"/>
      <c r="BM1152" s="11"/>
      <c r="BN1152" s="11"/>
      <c r="BO1152" s="11"/>
      <c r="BP1152" s="11"/>
      <c r="BQ1152" s="11"/>
      <c r="BR1152" s="11"/>
      <c r="BS1152" s="11"/>
      <c r="BT1152" s="11"/>
      <c r="BU1152" s="11"/>
      <c r="BV1152" s="11"/>
      <c r="BW1152" s="11"/>
      <c r="BX1152" s="11"/>
      <c r="BY1152" s="11"/>
      <c r="BZ1152" s="11"/>
      <c r="CA1152" s="11"/>
      <c r="CB1152" s="11"/>
      <c r="CC1152" s="11"/>
      <c r="CD1152" s="11"/>
      <c r="CE1152" s="11"/>
      <c r="CF1152" s="11"/>
      <c r="CG1152" s="11"/>
      <c r="CH1152" s="11"/>
      <c r="CI1152" s="11"/>
      <c r="CJ1152" s="11"/>
      <c r="CK1152" s="11"/>
      <c r="CL1152" s="11"/>
      <c r="CM1152" s="11"/>
      <c r="CN1152" s="11"/>
      <c r="CO1152" s="11"/>
      <c r="CP1152" s="11"/>
      <c r="CQ1152" s="11"/>
      <c r="CR1152" s="11"/>
      <c r="CS1152" s="11"/>
      <c r="CT1152" s="11"/>
      <c r="CU1152" s="11"/>
      <c r="CV1152" s="11"/>
      <c r="CW1152" s="11"/>
      <c r="CX1152" s="11"/>
      <c r="CY1152" s="11"/>
      <c r="CZ1152" s="11"/>
      <c r="DA1152" s="11"/>
      <c r="DB1152" s="11"/>
      <c r="DC1152" s="11"/>
      <c r="DD1152" s="11"/>
      <c r="DF1152" s="11">
        <f t="shared" si="57"/>
        <v>18</v>
      </c>
      <c r="DG1152" s="11">
        <f t="shared" si="58"/>
        <v>19</v>
      </c>
      <c r="DH1152" s="20">
        <f t="shared" ca="1" si="59"/>
        <v>0</v>
      </c>
      <c r="DI1152" s="11">
        <v>1</v>
      </c>
    </row>
    <row r="1153" spans="1:113" x14ac:dyDescent="0.25">
      <c r="A1153" s="11" t="s">
        <v>57</v>
      </c>
      <c r="B1153" s="11" t="s">
        <v>56</v>
      </c>
      <c r="C1153" s="11" t="s">
        <v>56</v>
      </c>
      <c r="D1153" s="11" t="s">
        <v>56</v>
      </c>
      <c r="E1153" s="11" t="s">
        <v>56</v>
      </c>
      <c r="F1153" s="11" t="s">
        <v>112</v>
      </c>
      <c r="G1153" s="11" t="s">
        <v>176</v>
      </c>
      <c r="H1153" s="1">
        <v>42286</v>
      </c>
      <c r="I1153" s="11">
        <v>18</v>
      </c>
      <c r="J1153" s="11">
        <v>19</v>
      </c>
      <c r="K1153" s="11"/>
      <c r="L1153" s="11"/>
      <c r="M1153" s="11"/>
      <c r="N1153" s="11"/>
      <c r="O1153" s="11"/>
      <c r="P1153" s="11"/>
      <c r="Q1153" s="11"/>
      <c r="R1153" s="11"/>
      <c r="S1153" s="11"/>
      <c r="T1153" s="11"/>
      <c r="U1153" s="11"/>
      <c r="V1153" s="11"/>
      <c r="W1153" s="11"/>
      <c r="X1153" s="11"/>
      <c r="Y1153" s="11"/>
      <c r="Z1153" s="11"/>
      <c r="AA1153" s="11"/>
      <c r="AB1153" s="11"/>
      <c r="AC1153" s="11"/>
      <c r="AD1153" s="11"/>
      <c r="AE1153" s="11"/>
      <c r="AF1153" s="11"/>
      <c r="AG1153" s="11"/>
      <c r="AH1153" s="11"/>
      <c r="AJ1153" s="11"/>
      <c r="AK1153" s="11"/>
      <c r="AL1153" s="11"/>
      <c r="AM1153" s="11"/>
      <c r="AN1153" s="11"/>
      <c r="AO1153" s="11"/>
      <c r="AP1153" s="11"/>
      <c r="AQ1153" s="11"/>
      <c r="AR1153" s="11"/>
      <c r="AS1153" s="11"/>
      <c r="AT1153" s="11"/>
      <c r="AU1153" s="11"/>
      <c r="AV1153" s="11"/>
      <c r="AW1153" s="11"/>
      <c r="AX1153" s="11"/>
      <c r="AY1153" s="11"/>
      <c r="AZ1153" s="11"/>
      <c r="BA1153" s="11"/>
      <c r="BB1153" s="11"/>
      <c r="BC1153" s="11"/>
      <c r="BD1153" s="11"/>
      <c r="BE1153" s="11"/>
      <c r="BF1153" s="11"/>
      <c r="BG1153" s="11"/>
      <c r="BI1153" s="11"/>
      <c r="BJ1153" s="11"/>
      <c r="BK1153" s="11"/>
      <c r="BL1153" s="11"/>
      <c r="BM1153" s="11"/>
      <c r="BN1153" s="11"/>
      <c r="BO1153" s="11"/>
      <c r="BP1153" s="11"/>
      <c r="BQ1153" s="11"/>
      <c r="BR1153" s="11"/>
      <c r="BS1153" s="11"/>
      <c r="BT1153" s="11"/>
      <c r="BU1153" s="11"/>
      <c r="BV1153" s="11"/>
      <c r="BW1153" s="11"/>
      <c r="BX1153" s="11"/>
      <c r="BY1153" s="11"/>
      <c r="BZ1153" s="11"/>
      <c r="CA1153" s="11"/>
      <c r="CB1153" s="11"/>
      <c r="CC1153" s="11"/>
      <c r="CD1153" s="11"/>
      <c r="CE1153" s="11"/>
      <c r="CF1153" s="11"/>
      <c r="CG1153" s="11"/>
      <c r="CH1153" s="11"/>
      <c r="CI1153" s="11"/>
      <c r="CJ1153" s="11"/>
      <c r="CK1153" s="11"/>
      <c r="CL1153" s="11"/>
      <c r="CM1153" s="11"/>
      <c r="CN1153" s="11"/>
      <c r="CO1153" s="11"/>
      <c r="CP1153" s="11"/>
      <c r="CQ1153" s="11"/>
      <c r="CR1153" s="11"/>
      <c r="CS1153" s="11"/>
      <c r="CT1153" s="11"/>
      <c r="CU1153" s="11"/>
      <c r="CV1153" s="11"/>
      <c r="CW1153" s="11"/>
      <c r="CX1153" s="11"/>
      <c r="CY1153" s="11"/>
      <c r="CZ1153" s="11"/>
      <c r="DA1153" s="11"/>
      <c r="DB1153" s="11"/>
      <c r="DC1153" s="11"/>
      <c r="DD1153" s="11"/>
      <c r="DF1153" s="11">
        <f t="shared" si="57"/>
        <v>18</v>
      </c>
      <c r="DG1153" s="11">
        <f t="shared" si="58"/>
        <v>19</v>
      </c>
      <c r="DH1153" s="20">
        <f t="shared" ca="1" si="59"/>
        <v>0</v>
      </c>
      <c r="DI1153" s="11">
        <v>1</v>
      </c>
    </row>
    <row r="1154" spans="1:113" x14ac:dyDescent="0.25">
      <c r="A1154" s="11" t="s">
        <v>57</v>
      </c>
      <c r="B1154" s="11" t="s">
        <v>56</v>
      </c>
      <c r="C1154" s="11" t="s">
        <v>56</v>
      </c>
      <c r="D1154" s="11" t="s">
        <v>56</v>
      </c>
      <c r="E1154" s="11" t="s">
        <v>56</v>
      </c>
      <c r="F1154" s="11" t="s">
        <v>112</v>
      </c>
      <c r="G1154" s="11" t="s">
        <v>176</v>
      </c>
      <c r="H1154" s="1">
        <v>42290</v>
      </c>
      <c r="I1154" s="11">
        <v>17</v>
      </c>
      <c r="J1154" s="11">
        <v>19</v>
      </c>
      <c r="K1154" s="11"/>
      <c r="L1154" s="11"/>
      <c r="M1154" s="11"/>
      <c r="N1154" s="11"/>
      <c r="O1154" s="11"/>
      <c r="P1154" s="11"/>
      <c r="Q1154" s="11"/>
      <c r="R1154" s="11"/>
      <c r="S1154" s="11"/>
      <c r="T1154" s="11"/>
      <c r="U1154" s="11"/>
      <c r="V1154" s="11"/>
      <c r="W1154" s="11"/>
      <c r="X1154" s="11"/>
      <c r="Y1154" s="11"/>
      <c r="Z1154" s="11"/>
      <c r="AA1154" s="11"/>
      <c r="AB1154" s="11"/>
      <c r="AC1154" s="11"/>
      <c r="AD1154" s="11"/>
      <c r="AE1154" s="11"/>
      <c r="AF1154" s="11"/>
      <c r="AG1154" s="11"/>
      <c r="AH1154" s="11"/>
      <c r="AJ1154" s="11"/>
      <c r="AK1154" s="11"/>
      <c r="AL1154" s="11"/>
      <c r="AM1154" s="11"/>
      <c r="AN1154" s="11"/>
      <c r="AO1154" s="11"/>
      <c r="AP1154" s="11"/>
      <c r="AQ1154" s="11"/>
      <c r="AR1154" s="11"/>
      <c r="AS1154" s="11"/>
      <c r="AT1154" s="11"/>
      <c r="AU1154" s="11"/>
      <c r="AV1154" s="11"/>
      <c r="AW1154" s="11"/>
      <c r="AX1154" s="11"/>
      <c r="AY1154" s="11"/>
      <c r="AZ1154" s="11"/>
      <c r="BA1154" s="11"/>
      <c r="BB1154" s="11"/>
      <c r="BC1154" s="11"/>
      <c r="BD1154" s="11"/>
      <c r="BE1154" s="11"/>
      <c r="BF1154" s="11"/>
      <c r="BG1154" s="11"/>
      <c r="BI1154" s="11"/>
      <c r="BJ1154" s="11"/>
      <c r="BK1154" s="11"/>
      <c r="BL1154" s="11"/>
      <c r="BM1154" s="11"/>
      <c r="BN1154" s="11"/>
      <c r="BO1154" s="11"/>
      <c r="BP1154" s="11"/>
      <c r="BQ1154" s="11"/>
      <c r="BR1154" s="11"/>
      <c r="BS1154" s="11"/>
      <c r="BT1154" s="11"/>
      <c r="BU1154" s="11"/>
      <c r="BV1154" s="11"/>
      <c r="BW1154" s="11"/>
      <c r="BX1154" s="11"/>
      <c r="BY1154" s="11"/>
      <c r="BZ1154" s="11"/>
      <c r="CA1154" s="11"/>
      <c r="CB1154" s="11"/>
      <c r="CC1154" s="11"/>
      <c r="CD1154" s="11"/>
      <c r="CE1154" s="11"/>
      <c r="CF1154" s="11"/>
      <c r="CG1154" s="11"/>
      <c r="CH1154" s="11"/>
      <c r="CI1154" s="11"/>
      <c r="CJ1154" s="11"/>
      <c r="CK1154" s="11"/>
      <c r="CL1154" s="11"/>
      <c r="CM1154" s="11"/>
      <c r="CN1154" s="11"/>
      <c r="CO1154" s="11"/>
      <c r="CP1154" s="11"/>
      <c r="CQ1154" s="11"/>
      <c r="CR1154" s="11"/>
      <c r="CS1154" s="11"/>
      <c r="CT1154" s="11"/>
      <c r="CU1154" s="11"/>
      <c r="CV1154" s="11"/>
      <c r="CW1154" s="11"/>
      <c r="CX1154" s="11"/>
      <c r="CY1154" s="11"/>
      <c r="CZ1154" s="11"/>
      <c r="DA1154" s="11"/>
      <c r="DB1154" s="11"/>
      <c r="DC1154" s="11"/>
      <c r="DD1154" s="11"/>
      <c r="DF1154" s="11">
        <f t="shared" si="57"/>
        <v>17</v>
      </c>
      <c r="DG1154" s="11">
        <f t="shared" si="58"/>
        <v>19</v>
      </c>
      <c r="DH1154" s="20">
        <f t="shared" ca="1" si="59"/>
        <v>0</v>
      </c>
      <c r="DI1154" s="11">
        <v>1</v>
      </c>
    </row>
    <row r="1155" spans="1:113" x14ac:dyDescent="0.25">
      <c r="A1155" s="11" t="s">
        <v>57</v>
      </c>
      <c r="B1155" s="11" t="s">
        <v>56</v>
      </c>
      <c r="C1155" s="11" t="s">
        <v>56</v>
      </c>
      <c r="D1155" s="11" t="s">
        <v>56</v>
      </c>
      <c r="E1155" s="11" t="s">
        <v>56</v>
      </c>
      <c r="F1155" s="11" t="s">
        <v>112</v>
      </c>
      <c r="G1155" s="11" t="s">
        <v>176</v>
      </c>
      <c r="H1155" s="1">
        <v>42291</v>
      </c>
      <c r="I1155" s="11">
        <v>18</v>
      </c>
      <c r="J1155" s="11">
        <v>19</v>
      </c>
      <c r="K1155" s="11"/>
      <c r="L1155" s="11"/>
      <c r="M1155" s="11"/>
      <c r="N1155" s="11"/>
      <c r="O1155" s="11"/>
      <c r="P1155" s="11"/>
      <c r="Q1155" s="11"/>
      <c r="R1155" s="11"/>
      <c r="S1155" s="11"/>
      <c r="T1155" s="11"/>
      <c r="U1155" s="11"/>
      <c r="V1155" s="11"/>
      <c r="W1155" s="11"/>
      <c r="X1155" s="11"/>
      <c r="Y1155" s="11"/>
      <c r="Z1155" s="11"/>
      <c r="AA1155" s="11"/>
      <c r="AB1155" s="11"/>
      <c r="AC1155" s="11"/>
      <c r="AD1155" s="11"/>
      <c r="AE1155" s="11"/>
      <c r="AF1155" s="11"/>
      <c r="AG1155" s="11"/>
      <c r="AH1155" s="11"/>
      <c r="AJ1155" s="11"/>
      <c r="AK1155" s="11"/>
      <c r="AL1155" s="11"/>
      <c r="AM1155" s="11"/>
      <c r="AN1155" s="11"/>
      <c r="AO1155" s="11"/>
      <c r="AP1155" s="11"/>
      <c r="AQ1155" s="11"/>
      <c r="AR1155" s="11"/>
      <c r="AS1155" s="11"/>
      <c r="AT1155" s="11"/>
      <c r="AU1155" s="11"/>
      <c r="AV1155" s="11"/>
      <c r="AW1155" s="11"/>
      <c r="AX1155" s="11"/>
      <c r="AY1155" s="11"/>
      <c r="AZ1155" s="11"/>
      <c r="BA1155" s="11"/>
      <c r="BB1155" s="11"/>
      <c r="BC1155" s="11"/>
      <c r="BD1155" s="11"/>
      <c r="BE1155" s="11"/>
      <c r="BF1155" s="11"/>
      <c r="BG1155" s="11"/>
      <c r="BI1155" s="11"/>
      <c r="BJ1155" s="11"/>
      <c r="BK1155" s="11"/>
      <c r="BL1155" s="11"/>
      <c r="BM1155" s="11"/>
      <c r="BN1155" s="11"/>
      <c r="BO1155" s="11"/>
      <c r="BP1155" s="11"/>
      <c r="BQ1155" s="11"/>
      <c r="BR1155" s="11"/>
      <c r="BS1155" s="11"/>
      <c r="BT1155" s="11"/>
      <c r="BU1155" s="11"/>
      <c r="BV1155" s="11"/>
      <c r="BW1155" s="11"/>
      <c r="BX1155" s="11"/>
      <c r="BY1155" s="11"/>
      <c r="BZ1155" s="11"/>
      <c r="CA1155" s="11"/>
      <c r="CB1155" s="11"/>
      <c r="CC1155" s="11"/>
      <c r="CD1155" s="11"/>
      <c r="CE1155" s="11"/>
      <c r="CF1155" s="11"/>
      <c r="CG1155" s="11"/>
      <c r="CH1155" s="11"/>
      <c r="CI1155" s="11"/>
      <c r="CJ1155" s="11"/>
      <c r="CK1155" s="11"/>
      <c r="CL1155" s="11"/>
      <c r="CM1155" s="11"/>
      <c r="CN1155" s="11"/>
      <c r="CO1155" s="11"/>
      <c r="CP1155" s="11"/>
      <c r="CQ1155" s="11"/>
      <c r="CR1155" s="11"/>
      <c r="CS1155" s="11"/>
      <c r="CT1155" s="11"/>
      <c r="CU1155" s="11"/>
      <c r="CV1155" s="11"/>
      <c r="CW1155" s="11"/>
      <c r="CX1155" s="11"/>
      <c r="CY1155" s="11"/>
      <c r="CZ1155" s="11"/>
      <c r="DA1155" s="11"/>
      <c r="DB1155" s="11"/>
      <c r="DC1155" s="11"/>
      <c r="DD1155" s="11"/>
      <c r="DF1155" s="11">
        <f t="shared" si="57"/>
        <v>18</v>
      </c>
      <c r="DG1155" s="11">
        <f t="shared" si="58"/>
        <v>19</v>
      </c>
      <c r="DH1155" s="20">
        <f t="shared" ca="1" si="59"/>
        <v>0</v>
      </c>
      <c r="DI1155" s="11">
        <v>1</v>
      </c>
    </row>
    <row r="1156" spans="1:113" x14ac:dyDescent="0.25">
      <c r="A1156" s="11" t="s">
        <v>57</v>
      </c>
      <c r="B1156" s="11" t="s">
        <v>56</v>
      </c>
      <c r="C1156" s="11" t="s">
        <v>56</v>
      </c>
      <c r="D1156" s="11" t="s">
        <v>56</v>
      </c>
      <c r="E1156" s="11" t="s">
        <v>56</v>
      </c>
      <c r="F1156" s="11" t="s">
        <v>112</v>
      </c>
      <c r="G1156" s="11" t="s">
        <v>176</v>
      </c>
      <c r="H1156" s="1">
        <v>42292</v>
      </c>
      <c r="I1156" s="11">
        <v>18</v>
      </c>
      <c r="J1156" s="11">
        <v>19</v>
      </c>
      <c r="K1156" s="11"/>
      <c r="L1156" s="11"/>
      <c r="M1156" s="11"/>
      <c r="N1156" s="11"/>
      <c r="O1156" s="11"/>
      <c r="P1156" s="11"/>
      <c r="Q1156" s="11"/>
      <c r="R1156" s="11"/>
      <c r="S1156" s="11"/>
      <c r="T1156" s="11"/>
      <c r="U1156" s="11"/>
      <c r="V1156" s="11"/>
      <c r="W1156" s="11"/>
      <c r="X1156" s="11"/>
      <c r="Y1156" s="11"/>
      <c r="Z1156" s="11"/>
      <c r="AA1156" s="11"/>
      <c r="AB1156" s="11"/>
      <c r="AC1156" s="11"/>
      <c r="AD1156" s="11"/>
      <c r="AE1156" s="11"/>
      <c r="AF1156" s="11"/>
      <c r="AG1156" s="11"/>
      <c r="AH1156" s="11"/>
      <c r="AJ1156" s="11"/>
      <c r="AK1156" s="11"/>
      <c r="AL1156" s="11"/>
      <c r="AM1156" s="11"/>
      <c r="AN1156" s="11"/>
      <c r="AO1156" s="11"/>
      <c r="AP1156" s="11"/>
      <c r="AQ1156" s="11"/>
      <c r="AR1156" s="11"/>
      <c r="AS1156" s="11"/>
      <c r="AT1156" s="11"/>
      <c r="AU1156" s="11"/>
      <c r="AV1156" s="11"/>
      <c r="AW1156" s="11"/>
      <c r="AX1156" s="11"/>
      <c r="AY1156" s="11"/>
      <c r="AZ1156" s="11"/>
      <c r="BA1156" s="11"/>
      <c r="BB1156" s="11"/>
      <c r="BC1156" s="11"/>
      <c r="BD1156" s="11"/>
      <c r="BE1156" s="11"/>
      <c r="BF1156" s="11"/>
      <c r="BG1156" s="11"/>
      <c r="BI1156" s="11"/>
      <c r="BJ1156" s="11"/>
      <c r="BK1156" s="11"/>
      <c r="BL1156" s="11"/>
      <c r="BM1156" s="11"/>
      <c r="BN1156" s="11"/>
      <c r="BO1156" s="11"/>
      <c r="BP1156" s="11"/>
      <c r="BQ1156" s="11"/>
      <c r="BR1156" s="11"/>
      <c r="BS1156" s="11"/>
      <c r="BT1156" s="11"/>
      <c r="BU1156" s="11"/>
      <c r="BV1156" s="11"/>
      <c r="BW1156" s="11"/>
      <c r="BX1156" s="11"/>
      <c r="BY1156" s="11"/>
      <c r="BZ1156" s="11"/>
      <c r="CA1156" s="11"/>
      <c r="CB1156" s="11"/>
      <c r="CC1156" s="11"/>
      <c r="CD1156" s="11"/>
      <c r="CE1156" s="11"/>
      <c r="CF1156" s="11"/>
      <c r="CG1156" s="11"/>
      <c r="CH1156" s="11"/>
      <c r="CI1156" s="11"/>
      <c r="CJ1156" s="11"/>
      <c r="CK1156" s="11"/>
      <c r="CL1156" s="11"/>
      <c r="CM1156" s="11"/>
      <c r="CN1156" s="11"/>
      <c r="CO1156" s="11"/>
      <c r="CP1156" s="11"/>
      <c r="CQ1156" s="11"/>
      <c r="CR1156" s="11"/>
      <c r="CS1156" s="11"/>
      <c r="CT1156" s="11"/>
      <c r="CU1156" s="11"/>
      <c r="CV1156" s="11"/>
      <c r="CW1156" s="11"/>
      <c r="CX1156" s="11"/>
      <c r="CY1156" s="11"/>
      <c r="CZ1156" s="11"/>
      <c r="DA1156" s="11"/>
      <c r="DB1156" s="11"/>
      <c r="DC1156" s="11"/>
      <c r="DD1156" s="11"/>
      <c r="DF1156" s="11">
        <f t="shared" si="57"/>
        <v>18</v>
      </c>
      <c r="DG1156" s="11">
        <f t="shared" si="58"/>
        <v>19</v>
      </c>
      <c r="DH1156" s="20">
        <f t="shared" ca="1" si="59"/>
        <v>0</v>
      </c>
      <c r="DI1156" s="11">
        <v>1</v>
      </c>
    </row>
    <row r="1157" spans="1:113" x14ac:dyDescent="0.25">
      <c r="A1157" s="11" t="s">
        <v>57</v>
      </c>
      <c r="B1157" s="11" t="s">
        <v>56</v>
      </c>
      <c r="C1157" s="11" t="s">
        <v>56</v>
      </c>
      <c r="D1157" s="11" t="s">
        <v>56</v>
      </c>
      <c r="E1157" s="11" t="s">
        <v>56</v>
      </c>
      <c r="F1157" s="11" t="s">
        <v>56</v>
      </c>
      <c r="G1157" s="11" t="s">
        <v>173</v>
      </c>
      <c r="H1157" s="1">
        <v>41949</v>
      </c>
      <c r="I1157" s="11">
        <v>18</v>
      </c>
      <c r="J1157" s="11">
        <v>19</v>
      </c>
      <c r="K1157" s="11"/>
      <c r="L1157" s="11"/>
      <c r="M1157" s="11"/>
      <c r="N1157" s="11"/>
      <c r="O1157" s="11"/>
      <c r="P1157" s="11"/>
      <c r="Q1157" s="11"/>
      <c r="R1157" s="11"/>
      <c r="S1157" s="11"/>
      <c r="T1157" s="11"/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1"/>
      <c r="AE1157" s="11"/>
      <c r="AF1157" s="11"/>
      <c r="AG1157" s="11"/>
      <c r="AH1157" s="11"/>
      <c r="AJ1157" s="11"/>
      <c r="AK1157" s="11"/>
      <c r="AL1157" s="11"/>
      <c r="AM1157" s="11"/>
      <c r="AN1157" s="11"/>
      <c r="AO1157" s="11"/>
      <c r="AP1157" s="11"/>
      <c r="AQ1157" s="11"/>
      <c r="AR1157" s="11"/>
      <c r="AS1157" s="11"/>
      <c r="AT1157" s="11"/>
      <c r="AU1157" s="11"/>
      <c r="AV1157" s="11"/>
      <c r="AW1157" s="11"/>
      <c r="AX1157" s="11"/>
      <c r="AY1157" s="11"/>
      <c r="AZ1157" s="11"/>
      <c r="BA1157" s="11"/>
      <c r="BB1157" s="11"/>
      <c r="BC1157" s="11"/>
      <c r="BD1157" s="11"/>
      <c r="BE1157" s="11"/>
      <c r="BF1157" s="11"/>
      <c r="BG1157" s="11"/>
      <c r="BI1157" s="11"/>
      <c r="BJ1157" s="11"/>
      <c r="BK1157" s="11"/>
      <c r="BL1157" s="11"/>
      <c r="BM1157" s="11"/>
      <c r="BN1157" s="11"/>
      <c r="BO1157" s="11"/>
      <c r="BP1157" s="11"/>
      <c r="BQ1157" s="11"/>
      <c r="BR1157" s="11"/>
      <c r="BS1157" s="11"/>
      <c r="BT1157" s="11"/>
      <c r="BU1157" s="11"/>
      <c r="BV1157" s="11"/>
      <c r="BW1157" s="11"/>
      <c r="BX1157" s="11"/>
      <c r="BY1157" s="11"/>
      <c r="BZ1157" s="11"/>
      <c r="CA1157" s="11"/>
      <c r="CB1157" s="11"/>
      <c r="CC1157" s="11"/>
      <c r="CD1157" s="11"/>
      <c r="CE1157" s="11"/>
      <c r="CF1157" s="11"/>
      <c r="CG1157" s="11"/>
      <c r="CH1157" s="11"/>
      <c r="CI1157" s="11"/>
      <c r="CJ1157" s="11"/>
      <c r="CK1157" s="11"/>
      <c r="CL1157" s="11"/>
      <c r="CM1157" s="11"/>
      <c r="CN1157" s="11"/>
      <c r="CO1157" s="11"/>
      <c r="CP1157" s="11"/>
      <c r="CQ1157" s="11"/>
      <c r="CR1157" s="11"/>
      <c r="CS1157" s="11"/>
      <c r="CT1157" s="11"/>
      <c r="CU1157" s="11"/>
      <c r="CV1157" s="11"/>
      <c r="CW1157" s="11"/>
      <c r="CX1157" s="11"/>
      <c r="CY1157" s="11"/>
      <c r="CZ1157" s="11"/>
      <c r="DA1157" s="11"/>
      <c r="DB1157" s="11"/>
      <c r="DC1157" s="11"/>
      <c r="DD1157" s="11"/>
      <c r="DF1157" s="11">
        <f t="shared" si="57"/>
        <v>18</v>
      </c>
      <c r="DG1157" s="11">
        <f t="shared" si="58"/>
        <v>19</v>
      </c>
      <c r="DH1157" s="20">
        <f t="shared" ca="1" si="59"/>
        <v>0</v>
      </c>
      <c r="DI1157" s="11">
        <v>1</v>
      </c>
    </row>
    <row r="1158" spans="1:113" x14ac:dyDescent="0.25">
      <c r="A1158" s="11" t="s">
        <v>57</v>
      </c>
      <c r="B1158" s="11" t="s">
        <v>56</v>
      </c>
      <c r="C1158" s="11" t="s">
        <v>56</v>
      </c>
      <c r="D1158" s="11" t="s">
        <v>56</v>
      </c>
      <c r="E1158" s="11" t="s">
        <v>56</v>
      </c>
      <c r="F1158" s="11" t="s">
        <v>56</v>
      </c>
      <c r="G1158" s="11" t="s">
        <v>173</v>
      </c>
      <c r="H1158" s="1">
        <v>42163</v>
      </c>
      <c r="I1158" s="11">
        <v>15</v>
      </c>
      <c r="J1158" s="11">
        <v>18</v>
      </c>
      <c r="K1158" s="11"/>
      <c r="L1158" s="11"/>
      <c r="M1158" s="11"/>
      <c r="N1158" s="11"/>
      <c r="O1158" s="11"/>
      <c r="P1158" s="11"/>
      <c r="Q1158" s="11"/>
      <c r="R1158" s="11"/>
      <c r="S1158" s="11"/>
      <c r="T1158" s="11"/>
      <c r="U1158" s="11"/>
      <c r="V1158" s="11"/>
      <c r="W1158" s="11"/>
      <c r="X1158" s="11"/>
      <c r="Y1158" s="11"/>
      <c r="Z1158" s="11"/>
      <c r="AA1158" s="11"/>
      <c r="AB1158" s="11"/>
      <c r="AC1158" s="11"/>
      <c r="AD1158" s="11"/>
      <c r="AE1158" s="11"/>
      <c r="AF1158" s="11"/>
      <c r="AG1158" s="11"/>
      <c r="AH1158" s="11"/>
      <c r="AJ1158" s="11"/>
      <c r="AK1158" s="11"/>
      <c r="AL1158" s="11"/>
      <c r="AM1158" s="11"/>
      <c r="AN1158" s="11"/>
      <c r="AO1158" s="11"/>
      <c r="AP1158" s="11"/>
      <c r="AQ1158" s="11"/>
      <c r="AR1158" s="11"/>
      <c r="AS1158" s="11"/>
      <c r="AT1158" s="11"/>
      <c r="AU1158" s="11"/>
      <c r="AV1158" s="11"/>
      <c r="AW1158" s="11"/>
      <c r="AX1158" s="11"/>
      <c r="AY1158" s="11"/>
      <c r="AZ1158" s="11"/>
      <c r="BA1158" s="11"/>
      <c r="BB1158" s="11"/>
      <c r="BC1158" s="11"/>
      <c r="BD1158" s="11"/>
      <c r="BE1158" s="11"/>
      <c r="BF1158" s="11"/>
      <c r="BG1158" s="11"/>
      <c r="BI1158" s="11"/>
      <c r="BJ1158" s="11"/>
      <c r="BK1158" s="11"/>
      <c r="BL1158" s="11"/>
      <c r="BM1158" s="11"/>
      <c r="BN1158" s="11"/>
      <c r="BO1158" s="11"/>
      <c r="BP1158" s="11"/>
      <c r="BQ1158" s="11"/>
      <c r="BR1158" s="11"/>
      <c r="BS1158" s="11"/>
      <c r="BT1158" s="11"/>
      <c r="BU1158" s="11"/>
      <c r="BV1158" s="11"/>
      <c r="BW1158" s="11"/>
      <c r="BX1158" s="11"/>
      <c r="BY1158" s="11"/>
      <c r="BZ1158" s="11"/>
      <c r="CA1158" s="11"/>
      <c r="CB1158" s="11"/>
      <c r="CC1158" s="11"/>
      <c r="CD1158" s="11"/>
      <c r="CE1158" s="11"/>
      <c r="CF1158" s="11"/>
      <c r="CG1158" s="11"/>
      <c r="CH1158" s="11"/>
      <c r="CI1158" s="11"/>
      <c r="CJ1158" s="11"/>
      <c r="CK1158" s="11"/>
      <c r="CL1158" s="11"/>
      <c r="CM1158" s="11"/>
      <c r="CN1158" s="11"/>
      <c r="CO1158" s="11"/>
      <c r="CP1158" s="11"/>
      <c r="CQ1158" s="11"/>
      <c r="CR1158" s="11"/>
      <c r="CS1158" s="11"/>
      <c r="CT1158" s="11"/>
      <c r="CU1158" s="11"/>
      <c r="CV1158" s="11"/>
      <c r="CW1158" s="11"/>
      <c r="CX1158" s="11"/>
      <c r="CY1158" s="11"/>
      <c r="CZ1158" s="11"/>
      <c r="DA1158" s="11"/>
      <c r="DB1158" s="11"/>
      <c r="DC1158" s="11"/>
      <c r="DD1158" s="11"/>
      <c r="DF1158" s="11">
        <f t="shared" si="57"/>
        <v>15</v>
      </c>
      <c r="DG1158" s="11">
        <f t="shared" si="58"/>
        <v>18</v>
      </c>
      <c r="DH1158" s="20">
        <f t="shared" ca="1" si="59"/>
        <v>0</v>
      </c>
      <c r="DI1158" s="11">
        <v>1</v>
      </c>
    </row>
    <row r="1159" spans="1:113" x14ac:dyDescent="0.25">
      <c r="A1159" s="11" t="s">
        <v>57</v>
      </c>
      <c r="B1159" s="11" t="s">
        <v>56</v>
      </c>
      <c r="C1159" s="11" t="s">
        <v>56</v>
      </c>
      <c r="D1159" s="11" t="s">
        <v>56</v>
      </c>
      <c r="E1159" s="11" t="s">
        <v>56</v>
      </c>
      <c r="F1159" s="11" t="s">
        <v>56</v>
      </c>
      <c r="G1159" s="11" t="s">
        <v>173</v>
      </c>
      <c r="H1159" s="1">
        <v>42164</v>
      </c>
      <c r="I1159" s="11">
        <v>15</v>
      </c>
      <c r="J1159" s="11">
        <v>18</v>
      </c>
      <c r="K1159" s="11">
        <v>49870.45</v>
      </c>
      <c r="L1159" s="11">
        <v>48273.57</v>
      </c>
      <c r="M1159" s="11">
        <v>47419.26</v>
      </c>
      <c r="N1159" s="11">
        <v>49694.03</v>
      </c>
      <c r="O1159" s="11">
        <v>55926.45</v>
      </c>
      <c r="P1159" s="11">
        <v>61043.35</v>
      </c>
      <c r="Q1159" s="11">
        <v>72581.740000000005</v>
      </c>
      <c r="R1159" s="11">
        <v>79533.58</v>
      </c>
      <c r="S1159" s="11">
        <v>87750.33</v>
      </c>
      <c r="T1159" s="11">
        <v>100476.6</v>
      </c>
      <c r="U1159" s="11">
        <v>110278.9</v>
      </c>
      <c r="V1159" s="11">
        <v>113595.3</v>
      </c>
      <c r="W1159" s="11">
        <v>116618.4</v>
      </c>
      <c r="X1159" s="11">
        <v>117621.1</v>
      </c>
      <c r="Y1159" s="11">
        <v>98318.53</v>
      </c>
      <c r="Z1159" s="11">
        <v>96596.33</v>
      </c>
      <c r="AA1159" s="11">
        <v>96146.25</v>
      </c>
      <c r="AB1159" s="11">
        <v>96476.22</v>
      </c>
      <c r="AC1159" s="11">
        <v>115285.6</v>
      </c>
      <c r="AD1159" s="11">
        <v>117532.6</v>
      </c>
      <c r="AE1159" s="11">
        <v>112781.9</v>
      </c>
      <c r="AF1159" s="11">
        <v>91240.81</v>
      </c>
      <c r="AG1159" s="11">
        <v>68484.28</v>
      </c>
      <c r="AH1159" s="11">
        <v>56592.37</v>
      </c>
      <c r="AI1159" s="37">
        <v>96884.34</v>
      </c>
      <c r="AJ1159" s="11">
        <v>49667.040000000001</v>
      </c>
      <c r="AK1159" s="11">
        <v>48006.02</v>
      </c>
      <c r="AL1159" s="11">
        <v>47102.14</v>
      </c>
      <c r="AM1159" s="11">
        <v>48765.02</v>
      </c>
      <c r="AN1159" s="11">
        <v>55272.67</v>
      </c>
      <c r="AO1159" s="11">
        <v>60123.53</v>
      </c>
      <c r="AP1159" s="11">
        <v>72909.08</v>
      </c>
      <c r="AQ1159" s="11">
        <v>80009.11</v>
      </c>
      <c r="AR1159" s="11">
        <v>88091.76</v>
      </c>
      <c r="AS1159" s="11">
        <v>100128.3</v>
      </c>
      <c r="AT1159" s="11">
        <v>110438.5</v>
      </c>
      <c r="AU1159" s="11">
        <v>113869.3</v>
      </c>
      <c r="AV1159" s="11">
        <v>117059.2</v>
      </c>
      <c r="AW1159" s="11">
        <v>118967.1</v>
      </c>
      <c r="AX1159" s="11">
        <v>119779.3</v>
      </c>
      <c r="AY1159" s="11">
        <v>118958</v>
      </c>
      <c r="AZ1159" s="11">
        <v>117173.7</v>
      </c>
      <c r="BA1159" s="11">
        <v>116256.7</v>
      </c>
      <c r="BB1159" s="11">
        <v>116343</v>
      </c>
      <c r="BC1159" s="11">
        <v>116027.4</v>
      </c>
      <c r="BD1159" s="11">
        <v>112219.3</v>
      </c>
      <c r="BE1159" s="11">
        <v>92365.72</v>
      </c>
      <c r="BF1159" s="11">
        <v>68210.350000000006</v>
      </c>
      <c r="BG1159" s="11">
        <v>55582.12</v>
      </c>
      <c r="BH1159" s="37">
        <v>117678.39999999999</v>
      </c>
      <c r="BI1159" s="11">
        <v>71.544079999999994</v>
      </c>
      <c r="BJ1159" s="11">
        <v>70.933499999999995</v>
      </c>
      <c r="BK1159" s="11">
        <v>70.095560000000006</v>
      </c>
      <c r="BL1159" s="11">
        <v>70.137990000000002</v>
      </c>
      <c r="BM1159" s="11">
        <v>69.825839999999999</v>
      </c>
      <c r="BN1159" s="11">
        <v>69.399519999999995</v>
      </c>
      <c r="BO1159" s="11">
        <v>69.707279999999997</v>
      </c>
      <c r="BP1159" s="11">
        <v>70.301460000000006</v>
      </c>
      <c r="BQ1159" s="11">
        <v>72.455200000000005</v>
      </c>
      <c r="BR1159" s="11">
        <v>75.624049999999997</v>
      </c>
      <c r="BS1159" s="11">
        <v>79.083870000000005</v>
      </c>
      <c r="BT1159" s="11">
        <v>81.454610000000002</v>
      </c>
      <c r="BU1159" s="11">
        <v>81.547479999999993</v>
      </c>
      <c r="BV1159" s="11">
        <v>81.543139999999994</v>
      </c>
      <c r="BW1159" s="11">
        <v>81.788749999999993</v>
      </c>
      <c r="BX1159" s="11">
        <v>82.365489999999994</v>
      </c>
      <c r="BY1159" s="11">
        <v>81.421360000000007</v>
      </c>
      <c r="BZ1159" s="11">
        <v>79.667410000000004</v>
      </c>
      <c r="CA1159" s="11">
        <v>78.880589999999998</v>
      </c>
      <c r="CB1159" s="11">
        <v>78.496319999999997</v>
      </c>
      <c r="CC1159" s="11">
        <v>76.724189999999993</v>
      </c>
      <c r="CD1159" s="11">
        <v>74.352680000000007</v>
      </c>
      <c r="CE1159" s="11">
        <v>71.617959999999997</v>
      </c>
      <c r="CF1159" s="11">
        <v>69.332729999999998</v>
      </c>
      <c r="CG1159" s="11">
        <v>58906.25</v>
      </c>
      <c r="CH1159" s="11">
        <v>52268.26</v>
      </c>
      <c r="CI1159" s="11">
        <v>46804</v>
      </c>
      <c r="CJ1159" s="11">
        <v>42310.19</v>
      </c>
      <c r="CK1159" s="11">
        <v>31568.1</v>
      </c>
      <c r="CL1159" s="11">
        <v>26270.880000000001</v>
      </c>
      <c r="CM1159" s="11">
        <v>21997.03</v>
      </c>
      <c r="CN1159" s="11">
        <v>20826.580000000002</v>
      </c>
      <c r="CO1159" s="11">
        <v>28304.6</v>
      </c>
      <c r="CP1159" s="11">
        <v>41275.14</v>
      </c>
      <c r="CQ1159" s="11">
        <v>63677.16</v>
      </c>
      <c r="CR1159" s="11">
        <v>71130.58</v>
      </c>
      <c r="CS1159" s="11">
        <v>85480.05</v>
      </c>
      <c r="CT1159" s="11">
        <v>308267.90000000002</v>
      </c>
      <c r="CU1159" s="11">
        <v>327789.90000000002</v>
      </c>
      <c r="CV1159" s="11">
        <v>248363.3</v>
      </c>
      <c r="CW1159" s="11">
        <v>118931.2</v>
      </c>
      <c r="CX1159" s="11">
        <v>153026.5</v>
      </c>
      <c r="CY1159" s="11">
        <v>155741.79999999999</v>
      </c>
      <c r="CZ1159" s="11">
        <v>160988.5</v>
      </c>
      <c r="DA1159" s="11">
        <v>110310.8</v>
      </c>
      <c r="DB1159" s="11">
        <v>108619.3</v>
      </c>
      <c r="DC1159" s="11">
        <v>87404.91</v>
      </c>
      <c r="DD1159" s="11">
        <v>68075.009999999995</v>
      </c>
      <c r="DE1159" s="37">
        <v>187036.5</v>
      </c>
      <c r="DF1159" s="11">
        <f t="shared" si="57"/>
        <v>15</v>
      </c>
      <c r="DG1159" s="11">
        <f t="shared" si="58"/>
        <v>18</v>
      </c>
      <c r="DH1159" s="20">
        <f t="shared" ca="1" si="59"/>
        <v>21157.592500000013</v>
      </c>
      <c r="DI1159" s="11">
        <v>0</v>
      </c>
    </row>
    <row r="1160" spans="1:113" x14ac:dyDescent="0.25">
      <c r="A1160" s="11" t="s">
        <v>57</v>
      </c>
      <c r="B1160" s="11" t="s">
        <v>56</v>
      </c>
      <c r="C1160" s="11" t="s">
        <v>56</v>
      </c>
      <c r="D1160" s="11" t="s">
        <v>56</v>
      </c>
      <c r="E1160" s="11" t="s">
        <v>56</v>
      </c>
      <c r="F1160" s="11" t="s">
        <v>56</v>
      </c>
      <c r="G1160" s="11" t="s">
        <v>173</v>
      </c>
      <c r="H1160" s="1">
        <v>42173</v>
      </c>
      <c r="I1160" s="11">
        <v>17</v>
      </c>
      <c r="J1160" s="11">
        <v>19</v>
      </c>
      <c r="K1160" s="11">
        <v>3388.52</v>
      </c>
      <c r="L1160" s="11">
        <v>3099.28</v>
      </c>
      <c r="M1160" s="11">
        <v>2821.54</v>
      </c>
      <c r="N1160" s="11">
        <v>2996.62</v>
      </c>
      <c r="O1160" s="11">
        <v>3649.5</v>
      </c>
      <c r="P1160" s="11">
        <v>4383.88</v>
      </c>
      <c r="Q1160" s="11">
        <v>5535.32</v>
      </c>
      <c r="R1160" s="11">
        <v>6151.86</v>
      </c>
      <c r="S1160" s="11">
        <v>6846.64</v>
      </c>
      <c r="T1160" s="11">
        <v>7804.64</v>
      </c>
      <c r="U1160" s="11">
        <v>8817.08</v>
      </c>
      <c r="V1160" s="11">
        <v>9227.18</v>
      </c>
      <c r="W1160" s="11">
        <v>9342.7000000000007</v>
      </c>
      <c r="X1160" s="11">
        <v>8501.7999999999993</v>
      </c>
      <c r="Y1160" s="11">
        <v>8823.16</v>
      </c>
      <c r="Z1160" s="11">
        <v>8772.7199999999993</v>
      </c>
      <c r="AA1160" s="11">
        <v>7171.96</v>
      </c>
      <c r="AB1160" s="11">
        <v>7335.6</v>
      </c>
      <c r="AC1160" s="11">
        <v>7153.28</v>
      </c>
      <c r="AD1160" s="11">
        <v>9405.18</v>
      </c>
      <c r="AE1160" s="11">
        <v>9323.48</v>
      </c>
      <c r="AF1160" s="11">
        <v>8092.62</v>
      </c>
      <c r="AG1160" s="11">
        <v>5715.62</v>
      </c>
      <c r="AH1160" s="11">
        <v>4337.78</v>
      </c>
      <c r="AI1160" s="37">
        <v>7220.28</v>
      </c>
      <c r="AJ1160" s="11">
        <v>3270.518</v>
      </c>
      <c r="AK1160" s="11">
        <v>3017.1660000000002</v>
      </c>
      <c r="AL1160" s="11">
        <v>2803.9690000000001</v>
      </c>
      <c r="AM1160" s="11">
        <v>2945.0709999999999</v>
      </c>
      <c r="AN1160" s="11">
        <v>3608.4690000000001</v>
      </c>
      <c r="AO1160" s="11">
        <v>4213.7569999999996</v>
      </c>
      <c r="AP1160" s="11">
        <v>5446.0910000000003</v>
      </c>
      <c r="AQ1160" s="11">
        <v>6263.5609999999997</v>
      </c>
      <c r="AR1160" s="11">
        <v>6901.0829999999996</v>
      </c>
      <c r="AS1160" s="11">
        <v>7752.3010000000004</v>
      </c>
      <c r="AT1160" s="11">
        <v>8795.5390000000007</v>
      </c>
      <c r="AU1160" s="11">
        <v>9216.2350000000006</v>
      </c>
      <c r="AV1160" s="11">
        <v>9340.1710000000003</v>
      </c>
      <c r="AW1160" s="11">
        <v>8537.8130000000001</v>
      </c>
      <c r="AX1160" s="11">
        <v>8915.8610000000008</v>
      </c>
      <c r="AY1160" s="11">
        <v>9023.4490000000005</v>
      </c>
      <c r="AZ1160" s="11">
        <v>9013.4330000000009</v>
      </c>
      <c r="BA1160" s="11">
        <v>9176.6919999999991</v>
      </c>
      <c r="BB1160" s="11">
        <v>8898.3279999999995</v>
      </c>
      <c r="BC1160" s="11">
        <v>9299.6329999999998</v>
      </c>
      <c r="BD1160" s="11">
        <v>9336.1640000000007</v>
      </c>
      <c r="BE1160" s="11">
        <v>8063.4009999999998</v>
      </c>
      <c r="BF1160" s="11">
        <v>5591.7790000000005</v>
      </c>
      <c r="BG1160" s="11">
        <v>4066.8649999999998</v>
      </c>
      <c r="BH1160" s="37">
        <v>9056.232</v>
      </c>
      <c r="BI1160" s="11">
        <v>79.319999999999993</v>
      </c>
      <c r="BJ1160" s="11">
        <v>78.355090000000004</v>
      </c>
      <c r="BK1160" s="11">
        <v>76.915090000000006</v>
      </c>
      <c r="BL1160" s="11">
        <v>73.469120000000004</v>
      </c>
      <c r="BM1160" s="11">
        <v>70.509299999999996</v>
      </c>
      <c r="BN1160" s="11">
        <v>69.606139999999996</v>
      </c>
      <c r="BO1160" s="11">
        <v>71.731759999999994</v>
      </c>
      <c r="BP1160" s="11">
        <v>78.684039999999996</v>
      </c>
      <c r="BQ1160" s="11">
        <v>83.943860000000001</v>
      </c>
      <c r="BR1160" s="11">
        <v>88.012280000000004</v>
      </c>
      <c r="BS1160" s="11">
        <v>91.452629999999999</v>
      </c>
      <c r="BT1160" s="11">
        <v>93.785960000000003</v>
      </c>
      <c r="BU1160" s="11">
        <v>95.3</v>
      </c>
      <c r="BV1160" s="11">
        <v>96.963160000000002</v>
      </c>
      <c r="BW1160" s="11">
        <v>98.250879999999995</v>
      </c>
      <c r="BX1160" s="11">
        <v>99.094729999999998</v>
      </c>
      <c r="BY1160" s="11">
        <v>99.047370000000001</v>
      </c>
      <c r="BZ1160" s="11">
        <v>98.180700000000002</v>
      </c>
      <c r="CA1160" s="11">
        <v>96.001750000000001</v>
      </c>
      <c r="CB1160" s="11">
        <v>92.499120000000005</v>
      </c>
      <c r="CC1160" s="11">
        <v>87.943860000000001</v>
      </c>
      <c r="CD1160" s="11">
        <v>85.377889999999994</v>
      </c>
      <c r="CE1160" s="11">
        <v>83.099119999999999</v>
      </c>
      <c r="CF1160" s="11">
        <v>80.159300000000002</v>
      </c>
      <c r="CG1160" s="11">
        <v>4934.9030000000002</v>
      </c>
      <c r="CH1160" s="11">
        <v>4813.9290000000001</v>
      </c>
      <c r="CI1160" s="11">
        <v>4485.7910000000002</v>
      </c>
      <c r="CJ1160" s="11">
        <v>4133.5659999999998</v>
      </c>
      <c r="CK1160" s="11">
        <v>3473.366</v>
      </c>
      <c r="CL1160" s="11">
        <v>3208.0590000000002</v>
      </c>
      <c r="CM1160" s="11">
        <v>2259.9859999999999</v>
      </c>
      <c r="CN1160" s="11">
        <v>2753.306</v>
      </c>
      <c r="CO1160" s="11">
        <v>2796.4119999999998</v>
      </c>
      <c r="CP1160" s="11">
        <v>3055.4229999999998</v>
      </c>
      <c r="CQ1160" s="11">
        <v>3786.2919999999999</v>
      </c>
      <c r="CR1160" s="11">
        <v>4146.4560000000001</v>
      </c>
      <c r="CS1160" s="11">
        <v>4310.2809999999999</v>
      </c>
      <c r="CT1160" s="11">
        <v>5740.4110000000001</v>
      </c>
      <c r="CU1160" s="11">
        <v>6608.9409999999998</v>
      </c>
      <c r="CV1160" s="11">
        <v>9274.4220000000005</v>
      </c>
      <c r="CW1160" s="11">
        <v>7502.72</v>
      </c>
      <c r="CX1160" s="11">
        <v>5419.4790000000003</v>
      </c>
      <c r="CY1160" s="11">
        <v>5234.41</v>
      </c>
      <c r="CZ1160" s="11">
        <v>4880.8320000000003</v>
      </c>
      <c r="DA1160" s="11">
        <v>5079.3249999999998</v>
      </c>
      <c r="DB1160" s="11">
        <v>5141.625</v>
      </c>
      <c r="DC1160" s="11">
        <v>5140.1760000000004</v>
      </c>
      <c r="DD1160" s="11">
        <v>4773.6109999999999</v>
      </c>
      <c r="DE1160" s="37">
        <v>6444.6040000000003</v>
      </c>
      <c r="DF1160" s="11">
        <f t="shared" si="57"/>
        <v>17</v>
      </c>
      <c r="DG1160" s="11">
        <f t="shared" si="58"/>
        <v>19</v>
      </c>
      <c r="DH1160" s="20">
        <f t="shared" ca="1" si="59"/>
        <v>1809.2043333333338</v>
      </c>
      <c r="DI1160" s="11">
        <v>0</v>
      </c>
    </row>
    <row r="1161" spans="1:113" x14ac:dyDescent="0.25">
      <c r="A1161" s="11" t="s">
        <v>57</v>
      </c>
      <c r="B1161" s="11" t="s">
        <v>56</v>
      </c>
      <c r="C1161" s="11" t="s">
        <v>56</v>
      </c>
      <c r="D1161" s="11" t="s">
        <v>56</v>
      </c>
      <c r="E1161" s="11" t="s">
        <v>56</v>
      </c>
      <c r="F1161" s="11" t="s">
        <v>56</v>
      </c>
      <c r="G1161" s="11" t="s">
        <v>173</v>
      </c>
      <c r="H1161" s="1">
        <v>42180</v>
      </c>
      <c r="I1161" s="11">
        <v>16</v>
      </c>
      <c r="J1161" s="11">
        <v>19</v>
      </c>
      <c r="K1161" s="11">
        <v>54218.1</v>
      </c>
      <c r="L1161" s="11">
        <v>50607.06</v>
      </c>
      <c r="M1161" s="11">
        <v>49113.15</v>
      </c>
      <c r="N1161" s="11">
        <v>50401.17</v>
      </c>
      <c r="O1161" s="11">
        <v>55743.82</v>
      </c>
      <c r="P1161" s="11">
        <v>60159.89</v>
      </c>
      <c r="Q1161" s="11">
        <v>68058.42</v>
      </c>
      <c r="R1161" s="11">
        <v>74398.66</v>
      </c>
      <c r="S1161" s="11">
        <v>82812.25</v>
      </c>
      <c r="T1161" s="11">
        <v>97115.77</v>
      </c>
      <c r="U1161" s="11">
        <v>110034.2</v>
      </c>
      <c r="V1161" s="11">
        <v>115458</v>
      </c>
      <c r="W1161" s="11">
        <v>117950</v>
      </c>
      <c r="X1161" s="11">
        <v>120218.7</v>
      </c>
      <c r="Y1161" s="11">
        <v>122305.9</v>
      </c>
      <c r="Z1161" s="11">
        <v>102640</v>
      </c>
      <c r="AA1161" s="11">
        <v>101845.9</v>
      </c>
      <c r="AB1161" s="11">
        <v>103857.7</v>
      </c>
      <c r="AC1161" s="11">
        <v>105839</v>
      </c>
      <c r="AD1161" s="11">
        <v>125588.8</v>
      </c>
      <c r="AE1161" s="11">
        <v>120156.4</v>
      </c>
      <c r="AF1161" s="11">
        <v>97048.37</v>
      </c>
      <c r="AG1161" s="11">
        <v>71534.22</v>
      </c>
      <c r="AH1161" s="11">
        <v>59689.21</v>
      </c>
      <c r="AI1161" s="37">
        <v>103545.7</v>
      </c>
      <c r="AJ1161" s="11">
        <v>53989.73</v>
      </c>
      <c r="AK1161" s="11">
        <v>50284.480000000003</v>
      </c>
      <c r="AL1161" s="11">
        <v>48680.63</v>
      </c>
      <c r="AM1161" s="11">
        <v>49351.68</v>
      </c>
      <c r="AN1161" s="11">
        <v>55000.03</v>
      </c>
      <c r="AO1161" s="11">
        <v>59251.15</v>
      </c>
      <c r="AP1161" s="11">
        <v>68364.3</v>
      </c>
      <c r="AQ1161" s="11">
        <v>74926.91</v>
      </c>
      <c r="AR1161" s="11">
        <v>83051.289999999994</v>
      </c>
      <c r="AS1161" s="11">
        <v>96746.65</v>
      </c>
      <c r="AT1161" s="11">
        <v>110168.3</v>
      </c>
      <c r="AU1161" s="11">
        <v>115758.3</v>
      </c>
      <c r="AV1161" s="11">
        <v>118375.6</v>
      </c>
      <c r="AW1161" s="11">
        <v>120834.2</v>
      </c>
      <c r="AX1161" s="11">
        <v>121359.7</v>
      </c>
      <c r="AY1161" s="11">
        <v>124945.8</v>
      </c>
      <c r="AZ1161" s="11">
        <v>124138.9</v>
      </c>
      <c r="BA1161" s="11">
        <v>124728.3</v>
      </c>
      <c r="BB1161" s="11">
        <v>125101.8</v>
      </c>
      <c r="BC1161" s="11">
        <v>125043.2</v>
      </c>
      <c r="BD1161" s="11">
        <v>119283</v>
      </c>
      <c r="BE1161" s="11">
        <v>97895.8</v>
      </c>
      <c r="BF1161" s="11">
        <v>71202.070000000007</v>
      </c>
      <c r="BG1161" s="11">
        <v>58630.07</v>
      </c>
      <c r="BH1161" s="37">
        <v>124916.5</v>
      </c>
      <c r="BI1161" s="11">
        <v>68.936419999999998</v>
      </c>
      <c r="BJ1161" s="11">
        <v>67.870670000000004</v>
      </c>
      <c r="BK1161" s="11">
        <v>66.777969999999996</v>
      </c>
      <c r="BL1161" s="11">
        <v>66.013050000000007</v>
      </c>
      <c r="BM1161" s="11">
        <v>65.257400000000004</v>
      </c>
      <c r="BN1161" s="11">
        <v>64.372050000000002</v>
      </c>
      <c r="BO1161" s="11">
        <v>65.625399999999999</v>
      </c>
      <c r="BP1161" s="11">
        <v>68.419619999999995</v>
      </c>
      <c r="BQ1161" s="11">
        <v>72.004009999999994</v>
      </c>
      <c r="BR1161" s="11">
        <v>75.804019999999994</v>
      </c>
      <c r="BS1161" s="11">
        <v>79.446969999999993</v>
      </c>
      <c r="BT1161" s="11">
        <v>82.325389999999999</v>
      </c>
      <c r="BU1161" s="11">
        <v>84.075770000000006</v>
      </c>
      <c r="BV1161" s="11">
        <v>85.433109999999999</v>
      </c>
      <c r="BW1161" s="11">
        <v>86.425219999999996</v>
      </c>
      <c r="BX1161" s="11">
        <v>86.640500000000003</v>
      </c>
      <c r="BY1161" s="11">
        <v>86.243189999999998</v>
      </c>
      <c r="BZ1161" s="11">
        <v>85.035629999999998</v>
      </c>
      <c r="CA1161" s="11">
        <v>82.637460000000004</v>
      </c>
      <c r="CB1161" s="11">
        <v>79.682079999999999</v>
      </c>
      <c r="CC1161" s="11">
        <v>76.001170000000002</v>
      </c>
      <c r="CD1161" s="11">
        <v>73.660349999999994</v>
      </c>
      <c r="CE1161" s="11">
        <v>71.815700000000007</v>
      </c>
      <c r="CF1161" s="11">
        <v>70.078429999999997</v>
      </c>
      <c r="CG1161" s="11">
        <v>54176.41</v>
      </c>
      <c r="CH1161" s="11">
        <v>48386.12</v>
      </c>
      <c r="CI1161" s="11">
        <v>42834.53</v>
      </c>
      <c r="CJ1161" s="11">
        <v>37285.980000000003</v>
      </c>
      <c r="CK1161" s="11">
        <v>27782.83</v>
      </c>
      <c r="CL1161" s="11">
        <v>22853.78</v>
      </c>
      <c r="CM1161" s="11">
        <v>18547.96</v>
      </c>
      <c r="CN1161" s="11">
        <v>19104.169999999998</v>
      </c>
      <c r="CO1161" s="11">
        <v>27327.34</v>
      </c>
      <c r="CP1161" s="11">
        <v>40100.79</v>
      </c>
      <c r="CQ1161" s="11">
        <v>60851.22</v>
      </c>
      <c r="CR1161" s="11">
        <v>67662.14</v>
      </c>
      <c r="CS1161" s="11">
        <v>81424.479999999996</v>
      </c>
      <c r="CT1161" s="11">
        <v>91697.11</v>
      </c>
      <c r="CU1161" s="11">
        <v>157349</v>
      </c>
      <c r="CV1161" s="11">
        <v>151871.1</v>
      </c>
      <c r="CW1161" s="11">
        <v>117127.7</v>
      </c>
      <c r="CX1161" s="11">
        <v>109801.3</v>
      </c>
      <c r="CY1161" s="11">
        <v>100762.1</v>
      </c>
      <c r="CZ1161" s="11">
        <v>101029.4</v>
      </c>
      <c r="DA1161" s="11">
        <v>100000.9</v>
      </c>
      <c r="DB1161" s="11">
        <v>99241.69</v>
      </c>
      <c r="DC1161" s="11">
        <v>82613.77</v>
      </c>
      <c r="DD1161" s="11">
        <v>64387.040000000001</v>
      </c>
      <c r="DE1161" s="37">
        <v>114040.3</v>
      </c>
      <c r="DF1161" s="11">
        <f t="shared" si="57"/>
        <v>16</v>
      </c>
      <c r="DG1161" s="11">
        <f t="shared" si="58"/>
        <v>19</v>
      </c>
      <c r="DH1161" s="20">
        <f t="shared" ca="1" si="59"/>
        <v>21183.050000000003</v>
      </c>
      <c r="DI1161" s="11">
        <v>0</v>
      </c>
    </row>
    <row r="1162" spans="1:113" x14ac:dyDescent="0.25">
      <c r="A1162" s="11" t="s">
        <v>57</v>
      </c>
      <c r="B1162" s="11" t="s">
        <v>56</v>
      </c>
      <c r="C1162" s="11" t="s">
        <v>56</v>
      </c>
      <c r="D1162" s="11" t="s">
        <v>56</v>
      </c>
      <c r="E1162" s="11" t="s">
        <v>56</v>
      </c>
      <c r="F1162" s="11" t="s">
        <v>56</v>
      </c>
      <c r="G1162" s="11" t="s">
        <v>173</v>
      </c>
      <c r="H1162" s="1">
        <v>42181</v>
      </c>
      <c r="I1162" s="11">
        <v>17</v>
      </c>
      <c r="J1162" s="11">
        <v>19</v>
      </c>
      <c r="K1162" s="11">
        <v>54461.71</v>
      </c>
      <c r="L1162" s="11">
        <v>53323.7</v>
      </c>
      <c r="M1162" s="11">
        <v>51657.26</v>
      </c>
      <c r="N1162" s="11">
        <v>53108.35</v>
      </c>
      <c r="O1162" s="11">
        <v>58611.31</v>
      </c>
      <c r="P1162" s="11">
        <v>62120.24</v>
      </c>
      <c r="Q1162" s="11">
        <v>70927.27</v>
      </c>
      <c r="R1162" s="11">
        <v>77537.98</v>
      </c>
      <c r="S1162" s="11">
        <v>86213.4</v>
      </c>
      <c r="T1162" s="11">
        <v>99216.08</v>
      </c>
      <c r="U1162" s="11">
        <v>110242.3</v>
      </c>
      <c r="V1162" s="11">
        <v>115071.8</v>
      </c>
      <c r="W1162" s="11">
        <v>117357.6</v>
      </c>
      <c r="X1162" s="11">
        <v>117810.9</v>
      </c>
      <c r="Y1162" s="11">
        <v>120593.5</v>
      </c>
      <c r="Z1162" s="11">
        <v>116389.3</v>
      </c>
      <c r="AA1162" s="11">
        <v>100385.7</v>
      </c>
      <c r="AB1162" s="11">
        <v>100319.7</v>
      </c>
      <c r="AC1162" s="11">
        <v>100317.9</v>
      </c>
      <c r="AD1162" s="11">
        <v>122627.7</v>
      </c>
      <c r="AE1162" s="11">
        <v>120111.3</v>
      </c>
      <c r="AF1162" s="11">
        <v>98888.27</v>
      </c>
      <c r="AG1162" s="11">
        <v>76661.94</v>
      </c>
      <c r="AH1162" s="11">
        <v>60966.85</v>
      </c>
      <c r="AI1162" s="37">
        <v>100341.1</v>
      </c>
      <c r="AJ1162" s="11">
        <v>54222.53</v>
      </c>
      <c r="AK1162" s="11">
        <v>53009.63</v>
      </c>
      <c r="AL1162" s="11">
        <v>51277.66</v>
      </c>
      <c r="AM1162" s="11">
        <v>52117.9</v>
      </c>
      <c r="AN1162" s="11">
        <v>57919.3</v>
      </c>
      <c r="AO1162" s="11">
        <v>61219.23</v>
      </c>
      <c r="AP1162" s="11">
        <v>71192.429999999993</v>
      </c>
      <c r="AQ1162" s="11">
        <v>77971.03</v>
      </c>
      <c r="AR1162" s="11">
        <v>86455.59</v>
      </c>
      <c r="AS1162" s="11">
        <v>98942.73</v>
      </c>
      <c r="AT1162" s="11">
        <v>110465</v>
      </c>
      <c r="AU1162" s="11">
        <v>115457.5</v>
      </c>
      <c r="AV1162" s="11">
        <v>117861.7</v>
      </c>
      <c r="AW1162" s="11">
        <v>118576</v>
      </c>
      <c r="AX1162" s="11">
        <v>122079.8</v>
      </c>
      <c r="AY1162" s="11">
        <v>117610.6</v>
      </c>
      <c r="AZ1162" s="11">
        <v>120211.6</v>
      </c>
      <c r="BA1162" s="11">
        <v>121612.5</v>
      </c>
      <c r="BB1162" s="11">
        <v>120118.3</v>
      </c>
      <c r="BC1162" s="11">
        <v>122100.2</v>
      </c>
      <c r="BD1162" s="11">
        <v>119174.3</v>
      </c>
      <c r="BE1162" s="11">
        <v>99692.83</v>
      </c>
      <c r="BF1162" s="11">
        <v>76304.39</v>
      </c>
      <c r="BG1162" s="11">
        <v>59900.54</v>
      </c>
      <c r="BH1162" s="37">
        <v>121141.2</v>
      </c>
      <c r="BI1162" s="11">
        <v>69.016270000000006</v>
      </c>
      <c r="BJ1162" s="11">
        <v>68.078379999999996</v>
      </c>
      <c r="BK1162" s="11">
        <v>67.629400000000004</v>
      </c>
      <c r="BL1162" s="11">
        <v>67.157020000000003</v>
      </c>
      <c r="BM1162" s="11">
        <v>66.410489999999996</v>
      </c>
      <c r="BN1162" s="11">
        <v>65.932370000000006</v>
      </c>
      <c r="BO1162" s="11">
        <v>66.284289999999999</v>
      </c>
      <c r="BP1162" s="11">
        <v>68.3857</v>
      </c>
      <c r="BQ1162" s="11">
        <v>71.748959999999997</v>
      </c>
      <c r="BR1162" s="11">
        <v>75.425210000000007</v>
      </c>
      <c r="BS1162" s="11">
        <v>78.727289999999996</v>
      </c>
      <c r="BT1162" s="11">
        <v>81.074870000000004</v>
      </c>
      <c r="BU1162" s="11">
        <v>82.684439999999995</v>
      </c>
      <c r="BV1162" s="11">
        <v>84.048950000000005</v>
      </c>
      <c r="BW1162" s="11">
        <v>85.316310000000001</v>
      </c>
      <c r="BX1162" s="11">
        <v>85.430199999999999</v>
      </c>
      <c r="BY1162" s="11">
        <v>84.758399999999995</v>
      </c>
      <c r="BZ1162" s="11">
        <v>83.727829999999997</v>
      </c>
      <c r="CA1162" s="11">
        <v>81.605059999999995</v>
      </c>
      <c r="CB1162" s="11">
        <v>78.58484</v>
      </c>
      <c r="CC1162" s="11">
        <v>75.676869999999994</v>
      </c>
      <c r="CD1162" s="11">
        <v>73.373850000000004</v>
      </c>
      <c r="CE1162" s="11">
        <v>71.841300000000004</v>
      </c>
      <c r="CF1162" s="11">
        <v>70.697190000000006</v>
      </c>
      <c r="CG1162" s="11">
        <v>57248.39</v>
      </c>
      <c r="CH1162" s="11">
        <v>51421.38</v>
      </c>
      <c r="CI1162" s="11">
        <v>45365.94</v>
      </c>
      <c r="CJ1162" s="11">
        <v>39521.54</v>
      </c>
      <c r="CK1162" s="11">
        <v>29494.3</v>
      </c>
      <c r="CL1162" s="11">
        <v>24257.72</v>
      </c>
      <c r="CM1162" s="11">
        <v>19698.25</v>
      </c>
      <c r="CN1162" s="11">
        <v>19999.66</v>
      </c>
      <c r="CO1162" s="11">
        <v>28052.560000000001</v>
      </c>
      <c r="CP1162" s="11">
        <v>41492.699999999997</v>
      </c>
      <c r="CQ1162" s="11">
        <v>63627.42</v>
      </c>
      <c r="CR1162" s="11">
        <v>71078.31</v>
      </c>
      <c r="CS1162" s="11">
        <v>86182.96</v>
      </c>
      <c r="CT1162" s="11">
        <v>98350.16</v>
      </c>
      <c r="CU1162" s="11">
        <v>129110.7</v>
      </c>
      <c r="CV1162" s="11">
        <v>194913.3</v>
      </c>
      <c r="CW1162" s="11">
        <v>186659.8</v>
      </c>
      <c r="CX1162" s="11">
        <v>116060.1</v>
      </c>
      <c r="CY1162" s="11">
        <v>106269.7</v>
      </c>
      <c r="CZ1162" s="11">
        <v>105444</v>
      </c>
      <c r="DA1162" s="11">
        <v>103089.5</v>
      </c>
      <c r="DB1162" s="11">
        <v>102202.3</v>
      </c>
      <c r="DC1162" s="11">
        <v>85577.42</v>
      </c>
      <c r="DD1162" s="11">
        <v>66959.14</v>
      </c>
      <c r="DE1162" s="37">
        <v>157184.6</v>
      </c>
      <c r="DF1162" s="11">
        <f t="shared" si="57"/>
        <v>17</v>
      </c>
      <c r="DG1162" s="11">
        <f t="shared" si="58"/>
        <v>19</v>
      </c>
      <c r="DH1162" s="20">
        <f t="shared" ca="1" si="59"/>
        <v>20306.36666666668</v>
      </c>
      <c r="DI1162" s="11">
        <v>0</v>
      </c>
    </row>
    <row r="1163" spans="1:113" x14ac:dyDescent="0.25">
      <c r="A1163" s="11" t="s">
        <v>57</v>
      </c>
      <c r="B1163" s="11" t="s">
        <v>56</v>
      </c>
      <c r="C1163" s="11" t="s">
        <v>56</v>
      </c>
      <c r="D1163" s="11" t="s">
        <v>56</v>
      </c>
      <c r="E1163" s="11" t="s">
        <v>56</v>
      </c>
      <c r="F1163" s="11" t="s">
        <v>56</v>
      </c>
      <c r="G1163" s="11" t="s">
        <v>173</v>
      </c>
      <c r="H1163" s="1">
        <v>42184</v>
      </c>
      <c r="I1163" s="11">
        <v>19</v>
      </c>
      <c r="J1163" s="11">
        <v>19</v>
      </c>
      <c r="K1163" s="11">
        <v>51572.47</v>
      </c>
      <c r="L1163" s="11">
        <v>49845.95</v>
      </c>
      <c r="M1163" s="11">
        <v>48728.31</v>
      </c>
      <c r="N1163" s="11">
        <v>50947.64</v>
      </c>
      <c r="O1163" s="11">
        <v>57332.73</v>
      </c>
      <c r="P1163" s="11">
        <v>62837.91</v>
      </c>
      <c r="Q1163" s="11">
        <v>71295.12</v>
      </c>
      <c r="R1163" s="11">
        <v>79554.98</v>
      </c>
      <c r="S1163" s="11">
        <v>90407.24</v>
      </c>
      <c r="T1163" s="11">
        <v>104352.8</v>
      </c>
      <c r="U1163" s="11">
        <v>115088.3</v>
      </c>
      <c r="V1163" s="11">
        <v>118883.9</v>
      </c>
      <c r="W1163" s="11">
        <v>120089.3</v>
      </c>
      <c r="X1163" s="11">
        <v>121097.60000000001</v>
      </c>
      <c r="Y1163" s="11">
        <v>123709.8</v>
      </c>
      <c r="Z1163" s="11">
        <v>123439.3</v>
      </c>
      <c r="AA1163" s="11">
        <v>124174.9</v>
      </c>
      <c r="AB1163" s="11">
        <v>124787.7</v>
      </c>
      <c r="AC1163" s="11">
        <v>103763.7</v>
      </c>
      <c r="AD1163" s="11">
        <v>121012.8</v>
      </c>
      <c r="AE1163" s="11">
        <v>118059.1</v>
      </c>
      <c r="AF1163" s="11">
        <v>95504.53</v>
      </c>
      <c r="AG1163" s="11">
        <v>69489.460000000006</v>
      </c>
      <c r="AH1163" s="11">
        <v>57900.36</v>
      </c>
      <c r="AI1163" s="37">
        <v>103763.7</v>
      </c>
      <c r="AJ1163" s="11">
        <v>51403.88</v>
      </c>
      <c r="AK1163" s="11">
        <v>49609.08</v>
      </c>
      <c r="AL1163" s="11">
        <v>48367.360000000001</v>
      </c>
      <c r="AM1163" s="11">
        <v>49995.360000000001</v>
      </c>
      <c r="AN1163" s="11">
        <v>56698.9</v>
      </c>
      <c r="AO1163" s="11">
        <v>62002.82</v>
      </c>
      <c r="AP1163" s="11">
        <v>71547.22</v>
      </c>
      <c r="AQ1163" s="11">
        <v>80014.350000000006</v>
      </c>
      <c r="AR1163" s="11">
        <v>90591.44</v>
      </c>
      <c r="AS1163" s="11">
        <v>103946.5</v>
      </c>
      <c r="AT1163" s="11">
        <v>115181.5</v>
      </c>
      <c r="AU1163" s="11">
        <v>119147.6</v>
      </c>
      <c r="AV1163" s="11">
        <v>120487.8</v>
      </c>
      <c r="AW1163" s="11">
        <v>121775</v>
      </c>
      <c r="AX1163" s="11">
        <v>125066.3</v>
      </c>
      <c r="AY1163" s="11">
        <v>125898.7</v>
      </c>
      <c r="AZ1163" s="11">
        <v>126176</v>
      </c>
      <c r="BA1163" s="11">
        <v>126645</v>
      </c>
      <c r="BB1163" s="11">
        <v>121955.1</v>
      </c>
      <c r="BC1163" s="11">
        <v>120451.4</v>
      </c>
      <c r="BD1163" s="11">
        <v>117085.9</v>
      </c>
      <c r="BE1163" s="11">
        <v>96092.23</v>
      </c>
      <c r="BF1163" s="11">
        <v>69064.84</v>
      </c>
      <c r="BG1163" s="11">
        <v>56821.95</v>
      </c>
      <c r="BH1163" s="37">
        <v>121955.1</v>
      </c>
      <c r="BI1163" s="11">
        <v>74.048259999999999</v>
      </c>
      <c r="BJ1163" s="11">
        <v>72.976039999999998</v>
      </c>
      <c r="BK1163" s="11">
        <v>71.901750000000007</v>
      </c>
      <c r="BL1163" s="11">
        <v>71.094899999999996</v>
      </c>
      <c r="BM1163" s="11">
        <v>70.700379999999996</v>
      </c>
      <c r="BN1163" s="11">
        <v>70.10369</v>
      </c>
      <c r="BO1163" s="11">
        <v>70.601709999999997</v>
      </c>
      <c r="BP1163" s="11">
        <v>72.552610000000001</v>
      </c>
      <c r="BQ1163" s="11">
        <v>76.047899999999998</v>
      </c>
      <c r="BR1163" s="11">
        <v>79.223110000000005</v>
      </c>
      <c r="BS1163" s="11">
        <v>81.712549999999993</v>
      </c>
      <c r="BT1163" s="11">
        <v>84.413740000000004</v>
      </c>
      <c r="BU1163" s="11">
        <v>86.391580000000005</v>
      </c>
      <c r="BV1163" s="11">
        <v>88.060310000000001</v>
      </c>
      <c r="BW1163" s="11">
        <v>88.347790000000003</v>
      </c>
      <c r="BX1163" s="11">
        <v>87.727919999999997</v>
      </c>
      <c r="BY1163" s="11">
        <v>86.548559999999995</v>
      </c>
      <c r="BZ1163" s="11">
        <v>84.990340000000003</v>
      </c>
      <c r="CA1163" s="11">
        <v>83.613460000000003</v>
      </c>
      <c r="CB1163" s="11">
        <v>81.296760000000006</v>
      </c>
      <c r="CC1163" s="11">
        <v>78.175910000000002</v>
      </c>
      <c r="CD1163" s="11">
        <v>76.609830000000002</v>
      </c>
      <c r="CE1163" s="11">
        <v>75.437389999999994</v>
      </c>
      <c r="CF1163" s="11">
        <v>74.379559999999998</v>
      </c>
      <c r="CG1163" s="11">
        <v>59869.7</v>
      </c>
      <c r="CH1163" s="11">
        <v>53251.59</v>
      </c>
      <c r="CI1163" s="11">
        <v>46806.35</v>
      </c>
      <c r="CJ1163" s="11">
        <v>40381.769999999997</v>
      </c>
      <c r="CK1163" s="11">
        <v>30241.66</v>
      </c>
      <c r="CL1163" s="11">
        <v>24780.62</v>
      </c>
      <c r="CM1163" s="11">
        <v>20450.419999999998</v>
      </c>
      <c r="CN1163" s="11">
        <v>20893.59</v>
      </c>
      <c r="CO1163" s="11">
        <v>29172.69</v>
      </c>
      <c r="CP1163" s="11">
        <v>42052.3</v>
      </c>
      <c r="CQ1163" s="11">
        <v>62547.95</v>
      </c>
      <c r="CR1163" s="11">
        <v>69191.570000000007</v>
      </c>
      <c r="CS1163" s="11">
        <v>84173.88</v>
      </c>
      <c r="CT1163" s="11">
        <v>98272.47</v>
      </c>
      <c r="CU1163" s="11">
        <v>131628.70000000001</v>
      </c>
      <c r="CV1163" s="11">
        <v>183122.4</v>
      </c>
      <c r="CW1163" s="11">
        <v>195727.7</v>
      </c>
      <c r="CX1163" s="11">
        <v>203012.5</v>
      </c>
      <c r="CY1163" s="11">
        <v>185424.6</v>
      </c>
      <c r="CZ1163" s="11">
        <v>106426.3</v>
      </c>
      <c r="DA1163" s="11">
        <v>102764.8</v>
      </c>
      <c r="DB1163" s="11">
        <v>102432.8</v>
      </c>
      <c r="DC1163" s="11">
        <v>87527.38</v>
      </c>
      <c r="DD1163" s="11">
        <v>68807.8</v>
      </c>
      <c r="DE1163" s="37">
        <v>185424.6</v>
      </c>
      <c r="DF1163" s="11">
        <f t="shared" si="57"/>
        <v>19</v>
      </c>
      <c r="DG1163" s="11">
        <f t="shared" si="58"/>
        <v>19</v>
      </c>
      <c r="DH1163" s="20">
        <f t="shared" ca="1" si="59"/>
        <v>18191.400000000009</v>
      </c>
      <c r="DI1163" s="11">
        <v>0</v>
      </c>
    </row>
    <row r="1164" spans="1:113" x14ac:dyDescent="0.25">
      <c r="A1164" s="11" t="s">
        <v>57</v>
      </c>
      <c r="B1164" s="11" t="s">
        <v>56</v>
      </c>
      <c r="C1164" s="11" t="s">
        <v>56</v>
      </c>
      <c r="D1164" s="11" t="s">
        <v>56</v>
      </c>
      <c r="E1164" s="11" t="s">
        <v>56</v>
      </c>
      <c r="F1164" s="11" t="s">
        <v>56</v>
      </c>
      <c r="G1164" s="11" t="s">
        <v>173</v>
      </c>
      <c r="H1164" s="1">
        <v>42185</v>
      </c>
      <c r="I1164" s="11">
        <v>16</v>
      </c>
      <c r="J1164" s="11">
        <v>19</v>
      </c>
      <c r="K1164" s="11"/>
      <c r="L1164" s="11"/>
      <c r="M1164" s="11"/>
      <c r="N1164" s="11"/>
      <c r="O1164" s="11"/>
      <c r="P1164" s="11"/>
      <c r="Q1164" s="11"/>
      <c r="R1164" s="11"/>
      <c r="S1164" s="11"/>
      <c r="T1164" s="11"/>
      <c r="U1164" s="11"/>
      <c r="V1164" s="11"/>
      <c r="W1164" s="11"/>
      <c r="X1164" s="11"/>
      <c r="Y1164" s="11"/>
      <c r="Z1164" s="11"/>
      <c r="AA1164" s="11"/>
      <c r="AB1164" s="11"/>
      <c r="AC1164" s="11"/>
      <c r="AD1164" s="11"/>
      <c r="AE1164" s="11"/>
      <c r="AF1164" s="11"/>
      <c r="AG1164" s="11"/>
      <c r="AH1164" s="11"/>
      <c r="AJ1164" s="11"/>
      <c r="AK1164" s="11"/>
      <c r="AL1164" s="11"/>
      <c r="AM1164" s="11"/>
      <c r="AN1164" s="11"/>
      <c r="AO1164" s="11"/>
      <c r="AP1164" s="11"/>
      <c r="AQ1164" s="11"/>
      <c r="AR1164" s="11"/>
      <c r="AS1164" s="11"/>
      <c r="AT1164" s="11"/>
      <c r="AU1164" s="11"/>
      <c r="AV1164" s="11"/>
      <c r="AW1164" s="11"/>
      <c r="AX1164" s="11"/>
      <c r="AY1164" s="11"/>
      <c r="AZ1164" s="11"/>
      <c r="BA1164" s="11"/>
      <c r="BB1164" s="11"/>
      <c r="BC1164" s="11"/>
      <c r="BD1164" s="11"/>
      <c r="BE1164" s="11"/>
      <c r="BF1164" s="11"/>
      <c r="BG1164" s="11"/>
      <c r="BI1164" s="11"/>
      <c r="BJ1164" s="11"/>
      <c r="BK1164" s="11"/>
      <c r="BL1164" s="11"/>
      <c r="BM1164" s="11"/>
      <c r="BN1164" s="11"/>
      <c r="BO1164" s="11"/>
      <c r="BP1164" s="11"/>
      <c r="BQ1164" s="11"/>
      <c r="BR1164" s="11"/>
      <c r="BS1164" s="11"/>
      <c r="BT1164" s="11"/>
      <c r="BU1164" s="11"/>
      <c r="BV1164" s="11"/>
      <c r="BW1164" s="11"/>
      <c r="BX1164" s="11"/>
      <c r="BY1164" s="11"/>
      <c r="BZ1164" s="11"/>
      <c r="CA1164" s="11"/>
      <c r="CB1164" s="11"/>
      <c r="CC1164" s="11"/>
      <c r="CD1164" s="11"/>
      <c r="CE1164" s="11"/>
      <c r="CF1164" s="11"/>
      <c r="CG1164" s="11"/>
      <c r="CH1164" s="11"/>
      <c r="CI1164" s="11"/>
      <c r="CJ1164" s="11"/>
      <c r="CK1164" s="11"/>
      <c r="CL1164" s="11"/>
      <c r="CM1164" s="11"/>
      <c r="CN1164" s="11"/>
      <c r="CO1164" s="11"/>
      <c r="CP1164" s="11"/>
      <c r="CQ1164" s="11"/>
      <c r="CR1164" s="11"/>
      <c r="CS1164" s="11"/>
      <c r="CT1164" s="11"/>
      <c r="CU1164" s="11"/>
      <c r="CV1164" s="11"/>
      <c r="CW1164" s="11"/>
      <c r="CX1164" s="11"/>
      <c r="CY1164" s="11"/>
      <c r="CZ1164" s="11"/>
      <c r="DA1164" s="11"/>
      <c r="DB1164" s="11"/>
      <c r="DC1164" s="11"/>
      <c r="DD1164" s="11"/>
      <c r="DF1164" s="11">
        <f t="shared" ref="DF1164:DF1227" si="60">I1164</f>
        <v>16</v>
      </c>
      <c r="DG1164" s="11">
        <f t="shared" ref="DG1164:DG1227" si="61">J1164</f>
        <v>19</v>
      </c>
      <c r="DH1164" s="20">
        <f t="shared" ca="1" si="59"/>
        <v>0</v>
      </c>
      <c r="DI1164" s="11">
        <v>1</v>
      </c>
    </row>
    <row r="1165" spans="1:113" x14ac:dyDescent="0.25">
      <c r="A1165" s="11" t="s">
        <v>57</v>
      </c>
      <c r="B1165" s="11" t="s">
        <v>56</v>
      </c>
      <c r="C1165" s="11" t="s">
        <v>56</v>
      </c>
      <c r="D1165" s="11" t="s">
        <v>56</v>
      </c>
      <c r="E1165" s="11" t="s">
        <v>56</v>
      </c>
      <c r="F1165" s="11" t="s">
        <v>56</v>
      </c>
      <c r="G1165" s="11" t="s">
        <v>173</v>
      </c>
      <c r="H1165" s="1">
        <v>42186</v>
      </c>
      <c r="I1165" s="11">
        <v>16</v>
      </c>
      <c r="J1165" s="11">
        <v>19</v>
      </c>
      <c r="K1165" s="11"/>
      <c r="L1165" s="11"/>
      <c r="M1165" s="11"/>
      <c r="N1165" s="11"/>
      <c r="O1165" s="11"/>
      <c r="P1165" s="11"/>
      <c r="Q1165" s="11"/>
      <c r="R1165" s="11"/>
      <c r="S1165" s="11"/>
      <c r="T1165" s="11"/>
      <c r="U1165" s="11"/>
      <c r="V1165" s="11"/>
      <c r="W1165" s="11"/>
      <c r="X1165" s="11"/>
      <c r="Y1165" s="11"/>
      <c r="Z1165" s="11"/>
      <c r="AA1165" s="11"/>
      <c r="AB1165" s="11"/>
      <c r="AC1165" s="11"/>
      <c r="AD1165" s="11"/>
      <c r="AE1165" s="11"/>
      <c r="AF1165" s="11"/>
      <c r="AG1165" s="11"/>
      <c r="AH1165" s="11"/>
      <c r="AJ1165" s="11"/>
      <c r="AK1165" s="11"/>
      <c r="AL1165" s="11"/>
      <c r="AM1165" s="11"/>
      <c r="AN1165" s="11"/>
      <c r="AO1165" s="11"/>
      <c r="AP1165" s="11"/>
      <c r="AQ1165" s="11"/>
      <c r="AR1165" s="11"/>
      <c r="AS1165" s="11"/>
      <c r="AT1165" s="11"/>
      <c r="AU1165" s="11"/>
      <c r="AV1165" s="11"/>
      <c r="AW1165" s="11"/>
      <c r="AX1165" s="11"/>
      <c r="AY1165" s="11"/>
      <c r="AZ1165" s="11"/>
      <c r="BA1165" s="11"/>
      <c r="BB1165" s="11"/>
      <c r="BC1165" s="11"/>
      <c r="BD1165" s="11"/>
      <c r="BE1165" s="11"/>
      <c r="BF1165" s="11"/>
      <c r="BG1165" s="11"/>
      <c r="BI1165" s="11"/>
      <c r="BJ1165" s="11"/>
      <c r="BK1165" s="11"/>
      <c r="BL1165" s="11"/>
      <c r="BM1165" s="11"/>
      <c r="BN1165" s="11"/>
      <c r="BO1165" s="11"/>
      <c r="BP1165" s="11"/>
      <c r="BQ1165" s="11"/>
      <c r="BR1165" s="11"/>
      <c r="BS1165" s="11"/>
      <c r="BT1165" s="11"/>
      <c r="BU1165" s="11"/>
      <c r="BV1165" s="11"/>
      <c r="BW1165" s="11"/>
      <c r="BX1165" s="11"/>
      <c r="BY1165" s="11"/>
      <c r="BZ1165" s="11"/>
      <c r="CA1165" s="11"/>
      <c r="CB1165" s="11"/>
      <c r="CC1165" s="11"/>
      <c r="CD1165" s="11"/>
      <c r="CE1165" s="11"/>
      <c r="CF1165" s="11"/>
      <c r="CG1165" s="11"/>
      <c r="CH1165" s="11"/>
      <c r="CI1165" s="11"/>
      <c r="CJ1165" s="11"/>
      <c r="CK1165" s="11"/>
      <c r="CL1165" s="11"/>
      <c r="CM1165" s="11"/>
      <c r="CN1165" s="11"/>
      <c r="CO1165" s="11"/>
      <c r="CP1165" s="11"/>
      <c r="CQ1165" s="11"/>
      <c r="CR1165" s="11"/>
      <c r="CS1165" s="11"/>
      <c r="CT1165" s="11"/>
      <c r="CU1165" s="11"/>
      <c r="CV1165" s="11"/>
      <c r="CW1165" s="11"/>
      <c r="CX1165" s="11"/>
      <c r="CY1165" s="11"/>
      <c r="CZ1165" s="11"/>
      <c r="DA1165" s="11"/>
      <c r="DB1165" s="11"/>
      <c r="DC1165" s="11"/>
      <c r="DD1165" s="11"/>
      <c r="DF1165" s="11">
        <f t="shared" si="60"/>
        <v>16</v>
      </c>
      <c r="DG1165" s="11">
        <f t="shared" si="61"/>
        <v>19</v>
      </c>
      <c r="DH1165" s="20">
        <f t="shared" ca="1" si="59"/>
        <v>0</v>
      </c>
      <c r="DI1165" s="11">
        <v>1</v>
      </c>
    </row>
    <row r="1166" spans="1:113" x14ac:dyDescent="0.25">
      <c r="A1166" s="11" t="s">
        <v>57</v>
      </c>
      <c r="B1166" s="11" t="s">
        <v>56</v>
      </c>
      <c r="C1166" s="11" t="s">
        <v>56</v>
      </c>
      <c r="D1166" s="11" t="s">
        <v>56</v>
      </c>
      <c r="E1166" s="11" t="s">
        <v>56</v>
      </c>
      <c r="F1166" s="11" t="s">
        <v>56</v>
      </c>
      <c r="G1166" s="11" t="s">
        <v>173</v>
      </c>
      <c r="H1166" s="1">
        <v>42187</v>
      </c>
      <c r="I1166" s="11">
        <v>17</v>
      </c>
      <c r="J1166" s="11">
        <v>18</v>
      </c>
      <c r="K1166" s="11"/>
      <c r="L1166" s="11"/>
      <c r="M1166" s="11"/>
      <c r="N1166" s="11"/>
      <c r="O1166" s="11"/>
      <c r="P1166" s="11"/>
      <c r="Q1166" s="11"/>
      <c r="R1166" s="11"/>
      <c r="S1166" s="11"/>
      <c r="T1166" s="11"/>
      <c r="U1166" s="11"/>
      <c r="V1166" s="11"/>
      <c r="W1166" s="11"/>
      <c r="X1166" s="11"/>
      <c r="Y1166" s="11"/>
      <c r="Z1166" s="11"/>
      <c r="AA1166" s="11"/>
      <c r="AB1166" s="11"/>
      <c r="AC1166" s="11"/>
      <c r="AD1166" s="11"/>
      <c r="AE1166" s="11"/>
      <c r="AF1166" s="11"/>
      <c r="AG1166" s="11"/>
      <c r="AH1166" s="11"/>
      <c r="AJ1166" s="11"/>
      <c r="AK1166" s="11"/>
      <c r="AL1166" s="11"/>
      <c r="AM1166" s="11"/>
      <c r="AN1166" s="11"/>
      <c r="AO1166" s="11"/>
      <c r="AP1166" s="11"/>
      <c r="AQ1166" s="11"/>
      <c r="AR1166" s="11"/>
      <c r="AS1166" s="11"/>
      <c r="AT1166" s="11"/>
      <c r="AU1166" s="11"/>
      <c r="AV1166" s="11"/>
      <c r="AW1166" s="11"/>
      <c r="AX1166" s="11"/>
      <c r="AY1166" s="11"/>
      <c r="AZ1166" s="11"/>
      <c r="BA1166" s="11"/>
      <c r="BB1166" s="11"/>
      <c r="BC1166" s="11"/>
      <c r="BD1166" s="11"/>
      <c r="BE1166" s="11"/>
      <c r="BF1166" s="11"/>
      <c r="BG1166" s="11"/>
      <c r="BI1166" s="11"/>
      <c r="BJ1166" s="11"/>
      <c r="BK1166" s="11"/>
      <c r="BL1166" s="11"/>
      <c r="BM1166" s="11"/>
      <c r="BN1166" s="11"/>
      <c r="BO1166" s="11"/>
      <c r="BP1166" s="11"/>
      <c r="BQ1166" s="11"/>
      <c r="BR1166" s="11"/>
      <c r="BS1166" s="11"/>
      <c r="BT1166" s="11"/>
      <c r="BU1166" s="11"/>
      <c r="BV1166" s="11"/>
      <c r="BW1166" s="11"/>
      <c r="BX1166" s="11"/>
      <c r="BY1166" s="11"/>
      <c r="BZ1166" s="11"/>
      <c r="CA1166" s="11"/>
      <c r="CB1166" s="11"/>
      <c r="CC1166" s="11"/>
      <c r="CD1166" s="11"/>
      <c r="CE1166" s="11"/>
      <c r="CF1166" s="11"/>
      <c r="CG1166" s="11"/>
      <c r="CH1166" s="11"/>
      <c r="CI1166" s="11"/>
      <c r="CJ1166" s="11"/>
      <c r="CK1166" s="11"/>
      <c r="CL1166" s="11"/>
      <c r="CM1166" s="11"/>
      <c r="CN1166" s="11"/>
      <c r="CO1166" s="11"/>
      <c r="CP1166" s="11"/>
      <c r="CQ1166" s="11"/>
      <c r="CR1166" s="11"/>
      <c r="CS1166" s="11"/>
      <c r="CT1166" s="11"/>
      <c r="CU1166" s="11"/>
      <c r="CV1166" s="11"/>
      <c r="CW1166" s="11"/>
      <c r="CX1166" s="11"/>
      <c r="CY1166" s="11"/>
      <c r="CZ1166" s="11"/>
      <c r="DA1166" s="11"/>
      <c r="DB1166" s="11"/>
      <c r="DC1166" s="11"/>
      <c r="DD1166" s="11"/>
      <c r="DF1166" s="11">
        <f t="shared" si="60"/>
        <v>17</v>
      </c>
      <c r="DG1166" s="11">
        <f t="shared" si="61"/>
        <v>18</v>
      </c>
      <c r="DH1166" s="20">
        <f t="shared" ref="DH1166:DH1229" ca="1" si="62">(SUM(OFFSET($AJ1166, 0, $DF1166-1, 1, $DG1166-$DF1166+1))-SUM(OFFSET($K1166, 0, $DF1166-1, 1, $DG1166-$DF1166+1)))/($DG1166-$DF1166+1)</f>
        <v>0</v>
      </c>
      <c r="DI1166" s="11">
        <v>1</v>
      </c>
    </row>
    <row r="1167" spans="1:113" x14ac:dyDescent="0.25">
      <c r="A1167" s="11" t="s">
        <v>57</v>
      </c>
      <c r="B1167" s="11" t="s">
        <v>56</v>
      </c>
      <c r="C1167" s="11" t="s">
        <v>56</v>
      </c>
      <c r="D1167" s="11" t="s">
        <v>56</v>
      </c>
      <c r="E1167" s="11" t="s">
        <v>56</v>
      </c>
      <c r="F1167" s="11" t="s">
        <v>56</v>
      </c>
      <c r="G1167" s="11" t="s">
        <v>173</v>
      </c>
      <c r="H1167" s="1">
        <v>42207</v>
      </c>
      <c r="I1167" s="11">
        <v>16</v>
      </c>
      <c r="J1167" s="11">
        <v>16</v>
      </c>
      <c r="K1167" s="11">
        <v>2184.4699999999998</v>
      </c>
      <c r="L1167" s="11">
        <v>2137.23</v>
      </c>
      <c r="M1167" s="11">
        <v>2142.0459999999998</v>
      </c>
      <c r="N1167" s="11">
        <v>2223.0509999999999</v>
      </c>
      <c r="O1167" s="11">
        <v>2493.5010000000002</v>
      </c>
      <c r="P1167" s="11">
        <v>2783.5189999999998</v>
      </c>
      <c r="Q1167" s="11">
        <v>3735.3229999999999</v>
      </c>
      <c r="R1167" s="11">
        <v>4616.0370000000003</v>
      </c>
      <c r="S1167" s="11">
        <v>4932.1930000000002</v>
      </c>
      <c r="T1167" s="11">
        <v>5303.03</v>
      </c>
      <c r="U1167" s="11">
        <v>6273.7780000000002</v>
      </c>
      <c r="V1167" s="11">
        <v>6392.3339999999998</v>
      </c>
      <c r="W1167" s="11">
        <v>6399.299</v>
      </c>
      <c r="X1167" s="11">
        <v>6410.2650000000003</v>
      </c>
      <c r="Y1167" s="11">
        <v>6474.8490000000002</v>
      </c>
      <c r="Z1167" s="11">
        <v>5765.0720000000001</v>
      </c>
      <c r="AA1167" s="11">
        <v>6641.4059999999999</v>
      </c>
      <c r="AB1167" s="11">
        <v>6920.26</v>
      </c>
      <c r="AC1167" s="11">
        <v>7066.8850000000002</v>
      </c>
      <c r="AD1167" s="11">
        <v>6986.4129999999996</v>
      </c>
      <c r="AE1167" s="11">
        <v>6290.4719999999998</v>
      </c>
      <c r="AF1167" s="11">
        <v>4350.0919999999996</v>
      </c>
      <c r="AG1167" s="11">
        <v>2818.2049999999999</v>
      </c>
      <c r="AH1167" s="11">
        <v>2310.52</v>
      </c>
      <c r="AI1167" s="37">
        <v>5765.0720000000001</v>
      </c>
      <c r="AJ1167" s="11">
        <v>2191.3069999999998</v>
      </c>
      <c r="AK1167" s="11">
        <v>2155.8339999999998</v>
      </c>
      <c r="AL1167" s="11">
        <v>2148.2689999999998</v>
      </c>
      <c r="AM1167" s="11">
        <v>2157.6709999999998</v>
      </c>
      <c r="AN1167" s="11">
        <v>2400.9769999999999</v>
      </c>
      <c r="AO1167" s="11">
        <v>2771.9490000000001</v>
      </c>
      <c r="AP1167" s="11">
        <v>3806.02</v>
      </c>
      <c r="AQ1167" s="11">
        <v>4583.8649999999998</v>
      </c>
      <c r="AR1167" s="11">
        <v>4861.8429999999998</v>
      </c>
      <c r="AS1167" s="11">
        <v>5214.3770000000004</v>
      </c>
      <c r="AT1167" s="11">
        <v>6233.8419999999996</v>
      </c>
      <c r="AU1167" s="11">
        <v>6360.9560000000001</v>
      </c>
      <c r="AV1167" s="11">
        <v>6331.7330000000002</v>
      </c>
      <c r="AW1167" s="11">
        <v>6342.3159999999998</v>
      </c>
      <c r="AX1167" s="11">
        <v>6208.2709999999997</v>
      </c>
      <c r="AY1167" s="11">
        <v>6996.2740000000003</v>
      </c>
      <c r="AZ1167" s="11">
        <v>6978.9889999999996</v>
      </c>
      <c r="BA1167" s="11">
        <v>6885.598</v>
      </c>
      <c r="BB1167" s="11">
        <v>6950.7160000000003</v>
      </c>
      <c r="BC1167" s="11">
        <v>6754.598</v>
      </c>
      <c r="BD1167" s="11">
        <v>6261.5029999999997</v>
      </c>
      <c r="BE1167" s="11">
        <v>4435.143</v>
      </c>
      <c r="BF1167" s="11">
        <v>2901.8359999999998</v>
      </c>
      <c r="BG1167" s="11">
        <v>2339.4690000000001</v>
      </c>
      <c r="BH1167" s="37">
        <v>6996.2740000000003</v>
      </c>
      <c r="BI1167" s="11">
        <v>67.653270000000006</v>
      </c>
      <c r="BJ1167" s="11">
        <v>67.35127</v>
      </c>
      <c r="BK1167" s="11">
        <v>66.688360000000003</v>
      </c>
      <c r="BL1167" s="11">
        <v>66.01182</v>
      </c>
      <c r="BM1167" s="11">
        <v>65.144720000000007</v>
      </c>
      <c r="BN1167" s="11">
        <v>64.475639999999999</v>
      </c>
      <c r="BO1167" s="11">
        <v>64.280910000000006</v>
      </c>
      <c r="BP1167" s="11">
        <v>64.705820000000003</v>
      </c>
      <c r="BQ1167" s="11">
        <v>65.481639999999999</v>
      </c>
      <c r="BR1167" s="11">
        <v>66.296909999999997</v>
      </c>
      <c r="BS1167" s="11">
        <v>68.283640000000005</v>
      </c>
      <c r="BT1167" s="11">
        <v>70.613460000000003</v>
      </c>
      <c r="BU1167" s="11">
        <v>72.14</v>
      </c>
      <c r="BV1167" s="11">
        <v>74.118179999999995</v>
      </c>
      <c r="BW1167" s="11">
        <v>76.345460000000003</v>
      </c>
      <c r="BX1167" s="11">
        <v>76.338189999999997</v>
      </c>
      <c r="BY1167" s="11">
        <v>75.62182</v>
      </c>
      <c r="BZ1167" s="11">
        <v>74.427269999999993</v>
      </c>
      <c r="CA1167" s="11">
        <v>73.22</v>
      </c>
      <c r="CB1167" s="11">
        <v>71.422179999999997</v>
      </c>
      <c r="CC1167" s="11">
        <v>68.862539999999996</v>
      </c>
      <c r="CD1167" s="11">
        <v>67.915629999999993</v>
      </c>
      <c r="CE1167" s="11">
        <v>67.391999999999996</v>
      </c>
      <c r="CF1167" s="11">
        <v>66.995450000000005</v>
      </c>
      <c r="CG1167" s="11">
        <v>1765.778</v>
      </c>
      <c r="CH1167" s="11">
        <v>1611.432</v>
      </c>
      <c r="CI1167" s="11">
        <v>1484.7170000000001</v>
      </c>
      <c r="CJ1167" s="11">
        <v>1290.739</v>
      </c>
      <c r="CK1167" s="11">
        <v>1049.3889999999999</v>
      </c>
      <c r="CL1167" s="11">
        <v>880.63930000000005</v>
      </c>
      <c r="CM1167" s="11">
        <v>902.20809999999994</v>
      </c>
      <c r="CN1167" s="11">
        <v>917.13319999999999</v>
      </c>
      <c r="CO1167" s="11">
        <v>1069.5360000000001</v>
      </c>
      <c r="CP1167" s="11">
        <v>1786.654</v>
      </c>
      <c r="CQ1167" s="11">
        <v>2691.241</v>
      </c>
      <c r="CR1167" s="11">
        <v>2786.1509999999998</v>
      </c>
      <c r="CS1167" s="11">
        <v>2989.5509999999999</v>
      </c>
      <c r="CT1167" s="11">
        <v>3037.712</v>
      </c>
      <c r="CU1167" s="11">
        <v>4748.8130000000001</v>
      </c>
      <c r="CV1167" s="11">
        <v>8339.0300000000007</v>
      </c>
      <c r="CW1167" s="11">
        <v>7850.9409999999998</v>
      </c>
      <c r="CX1167" s="11">
        <v>6242.375</v>
      </c>
      <c r="CY1167" s="11">
        <v>5831.9809999999998</v>
      </c>
      <c r="CZ1167" s="11">
        <v>6312.933</v>
      </c>
      <c r="DA1167" s="11">
        <v>4449.7700000000004</v>
      </c>
      <c r="DB1167" s="11">
        <v>3144.125</v>
      </c>
      <c r="DC1167" s="11">
        <v>2491.8879999999999</v>
      </c>
      <c r="DD1167" s="11">
        <v>2298.221</v>
      </c>
      <c r="DE1167" s="37">
        <v>8339.0300000000007</v>
      </c>
      <c r="DF1167" s="11">
        <f t="shared" si="60"/>
        <v>16</v>
      </c>
      <c r="DG1167" s="11">
        <f t="shared" si="61"/>
        <v>16</v>
      </c>
      <c r="DH1167" s="20">
        <f t="shared" ca="1" si="62"/>
        <v>1231.2020000000002</v>
      </c>
      <c r="DI1167" s="11">
        <v>0</v>
      </c>
    </row>
    <row r="1168" spans="1:113" x14ac:dyDescent="0.25">
      <c r="A1168" s="11" t="s">
        <v>57</v>
      </c>
      <c r="B1168" s="11" t="s">
        <v>56</v>
      </c>
      <c r="C1168" s="11" t="s">
        <v>56</v>
      </c>
      <c r="D1168" s="11" t="s">
        <v>56</v>
      </c>
      <c r="E1168" s="11" t="s">
        <v>56</v>
      </c>
      <c r="F1168" s="11" t="s">
        <v>56</v>
      </c>
      <c r="G1168" s="11" t="s">
        <v>173</v>
      </c>
      <c r="H1168" s="1">
        <v>42213</v>
      </c>
      <c r="I1168" s="11">
        <v>17</v>
      </c>
      <c r="J1168" s="11">
        <v>19</v>
      </c>
      <c r="K1168" s="11">
        <v>13725.31</v>
      </c>
      <c r="L1168" s="11">
        <v>13639.09</v>
      </c>
      <c r="M1168" s="11">
        <v>13218.41</v>
      </c>
      <c r="N1168" s="11">
        <v>13960.85</v>
      </c>
      <c r="O1168" s="11">
        <v>15969.61</v>
      </c>
      <c r="P1168" s="11">
        <v>17901.75</v>
      </c>
      <c r="Q1168" s="11">
        <v>21233.95</v>
      </c>
      <c r="R1168" s="11">
        <v>24654.22</v>
      </c>
      <c r="S1168" s="11">
        <v>28095.73</v>
      </c>
      <c r="T1168" s="11">
        <v>31911.83</v>
      </c>
      <c r="U1168" s="11">
        <v>34575.74</v>
      </c>
      <c r="V1168" s="11">
        <v>33816.79</v>
      </c>
      <c r="W1168" s="11">
        <v>33966.370000000003</v>
      </c>
      <c r="X1168" s="11">
        <v>35029.629999999997</v>
      </c>
      <c r="Y1168" s="11">
        <v>35908.83</v>
      </c>
      <c r="Z1168" s="11">
        <v>35366.22</v>
      </c>
      <c r="AA1168" s="11">
        <v>31852.79</v>
      </c>
      <c r="AB1168" s="11">
        <v>31715.79</v>
      </c>
      <c r="AC1168" s="11">
        <v>31290.14</v>
      </c>
      <c r="AD1168" s="11">
        <v>36162.83</v>
      </c>
      <c r="AE1168" s="11">
        <v>33520.57</v>
      </c>
      <c r="AF1168" s="11">
        <v>24291.27</v>
      </c>
      <c r="AG1168" s="11">
        <v>17336.96</v>
      </c>
      <c r="AH1168" s="11">
        <v>15343.91</v>
      </c>
      <c r="AI1168" s="37">
        <v>31619.57</v>
      </c>
      <c r="AJ1168" s="11">
        <v>13485.83</v>
      </c>
      <c r="AK1168" s="11">
        <v>13341.64</v>
      </c>
      <c r="AL1168" s="11">
        <v>12939.18</v>
      </c>
      <c r="AM1168" s="11">
        <v>13551.33</v>
      </c>
      <c r="AN1168" s="11">
        <v>15691.48</v>
      </c>
      <c r="AO1168" s="11">
        <v>17534.16</v>
      </c>
      <c r="AP1168" s="11">
        <v>21339.74</v>
      </c>
      <c r="AQ1168" s="11">
        <v>24848.81</v>
      </c>
      <c r="AR1168" s="11">
        <v>28218.52</v>
      </c>
      <c r="AS1168" s="11">
        <v>31695.200000000001</v>
      </c>
      <c r="AT1168" s="11">
        <v>34548.29</v>
      </c>
      <c r="AU1168" s="11">
        <v>33762.230000000003</v>
      </c>
      <c r="AV1168" s="11">
        <v>33910.379999999997</v>
      </c>
      <c r="AW1168" s="11">
        <v>35051.94</v>
      </c>
      <c r="AX1168" s="11">
        <v>36013.629999999997</v>
      </c>
      <c r="AY1168" s="11">
        <v>35318.6</v>
      </c>
      <c r="AZ1168" s="11">
        <v>36503.33</v>
      </c>
      <c r="BA1168" s="11">
        <v>37093.75</v>
      </c>
      <c r="BB1168" s="11">
        <v>36033.230000000003</v>
      </c>
      <c r="BC1168" s="11">
        <v>35903.22</v>
      </c>
      <c r="BD1168" s="11">
        <v>33334.14</v>
      </c>
      <c r="BE1168" s="11">
        <v>24930.26</v>
      </c>
      <c r="BF1168" s="11">
        <v>17329.240000000002</v>
      </c>
      <c r="BG1168" s="11">
        <v>15097.02</v>
      </c>
      <c r="BH1168" s="37">
        <v>36813.39</v>
      </c>
      <c r="BI1168" s="11">
        <v>67.538830000000004</v>
      </c>
      <c r="BJ1168" s="11">
        <v>67.521720000000002</v>
      </c>
      <c r="BK1168" s="11">
        <v>67.653949999999995</v>
      </c>
      <c r="BL1168" s="11">
        <v>67.381900000000002</v>
      </c>
      <c r="BM1168" s="11">
        <v>67.155299999999997</v>
      </c>
      <c r="BN1168" s="11">
        <v>67.052319999999995</v>
      </c>
      <c r="BO1168" s="11">
        <v>67.337490000000003</v>
      </c>
      <c r="BP1168" s="11">
        <v>68.068600000000004</v>
      </c>
      <c r="BQ1168" s="11">
        <v>69.823530000000005</v>
      </c>
      <c r="BR1168" s="11">
        <v>71.859539999999996</v>
      </c>
      <c r="BS1168" s="11">
        <v>73.672929999999994</v>
      </c>
      <c r="BT1168" s="11">
        <v>74.383719999999997</v>
      </c>
      <c r="BU1168" s="11">
        <v>74.326610000000002</v>
      </c>
      <c r="BV1168" s="11">
        <v>75.709109999999995</v>
      </c>
      <c r="BW1168" s="11">
        <v>75.645679999999999</v>
      </c>
      <c r="BX1168" s="11">
        <v>75.527630000000002</v>
      </c>
      <c r="BY1168" s="11">
        <v>75.694419999999994</v>
      </c>
      <c r="BZ1168" s="11">
        <v>75.154979999999995</v>
      </c>
      <c r="CA1168" s="11">
        <v>74.222139999999996</v>
      </c>
      <c r="CB1168" s="11">
        <v>72.512469999999993</v>
      </c>
      <c r="CC1168" s="11">
        <v>70.736750000000001</v>
      </c>
      <c r="CD1168" s="11">
        <v>69.555019999999999</v>
      </c>
      <c r="CE1168" s="11">
        <v>68.908699999999996</v>
      </c>
      <c r="CF1168" s="11">
        <v>68.429299999999998</v>
      </c>
      <c r="CG1168" s="11">
        <v>37534.980000000003</v>
      </c>
      <c r="CH1168" s="11">
        <v>33764.879999999997</v>
      </c>
      <c r="CI1168" s="11">
        <v>28113.34</v>
      </c>
      <c r="CJ1168" s="11">
        <v>22635.02</v>
      </c>
      <c r="CK1168" s="11">
        <v>14550.92</v>
      </c>
      <c r="CL1168" s="11">
        <v>11431.12</v>
      </c>
      <c r="CM1168" s="11">
        <v>9294.17</v>
      </c>
      <c r="CN1168" s="11">
        <v>10665.36</v>
      </c>
      <c r="CO1168" s="11">
        <v>14109.93</v>
      </c>
      <c r="CP1168" s="11">
        <v>21234.31</v>
      </c>
      <c r="CQ1168" s="11">
        <v>30426.799999999999</v>
      </c>
      <c r="CR1168" s="11">
        <v>39919.440000000002</v>
      </c>
      <c r="CS1168" s="11">
        <v>47671.48</v>
      </c>
      <c r="CT1168" s="11">
        <v>50249.71</v>
      </c>
      <c r="CU1168" s="11">
        <v>63603.19</v>
      </c>
      <c r="CV1168" s="11">
        <v>82022.25</v>
      </c>
      <c r="CW1168" s="11">
        <v>80667.64</v>
      </c>
      <c r="CX1168" s="11">
        <v>64393.21</v>
      </c>
      <c r="CY1168" s="11">
        <v>63541.46</v>
      </c>
      <c r="CZ1168" s="11">
        <v>65107.71</v>
      </c>
      <c r="DA1168" s="11">
        <v>72184.009999999995</v>
      </c>
      <c r="DB1168" s="11">
        <v>72578.03</v>
      </c>
      <c r="DC1168" s="11">
        <v>63796.7</v>
      </c>
      <c r="DD1168" s="11">
        <v>40303.839999999997</v>
      </c>
      <c r="DE1168" s="37">
        <v>72270.679999999993</v>
      </c>
      <c r="DF1168" s="11">
        <f t="shared" si="60"/>
        <v>17</v>
      </c>
      <c r="DG1168" s="11">
        <f t="shared" si="61"/>
        <v>19</v>
      </c>
      <c r="DH1168" s="20">
        <f t="shared" ca="1" si="62"/>
        <v>4923.8633333333319</v>
      </c>
      <c r="DI1168" s="11">
        <v>0</v>
      </c>
    </row>
    <row r="1169" spans="1:113" x14ac:dyDescent="0.25">
      <c r="A1169" s="11" t="s">
        <v>57</v>
      </c>
      <c r="B1169" s="11" t="s">
        <v>56</v>
      </c>
      <c r="C1169" s="11" t="s">
        <v>56</v>
      </c>
      <c r="D1169" s="11" t="s">
        <v>56</v>
      </c>
      <c r="E1169" s="11" t="s">
        <v>56</v>
      </c>
      <c r="F1169" s="11" t="s">
        <v>56</v>
      </c>
      <c r="G1169" s="11" t="s">
        <v>173</v>
      </c>
      <c r="H1169" s="1">
        <v>42213</v>
      </c>
      <c r="I1169" s="11">
        <v>18</v>
      </c>
      <c r="J1169" s="11">
        <v>18</v>
      </c>
      <c r="K1169" s="11">
        <v>3585.72</v>
      </c>
      <c r="L1169" s="11">
        <v>3468.3</v>
      </c>
      <c r="M1169" s="11">
        <v>3376.4</v>
      </c>
      <c r="N1169" s="11">
        <v>3671.92</v>
      </c>
      <c r="O1169" s="11">
        <v>4516.58</v>
      </c>
      <c r="P1169" s="11">
        <v>5221.1400000000003</v>
      </c>
      <c r="Q1169" s="11">
        <v>6033.98</v>
      </c>
      <c r="R1169" s="11">
        <v>6328.18</v>
      </c>
      <c r="S1169" s="11">
        <v>6942.58</v>
      </c>
      <c r="T1169" s="11">
        <v>7955.44</v>
      </c>
      <c r="U1169" s="11">
        <v>8576.26</v>
      </c>
      <c r="V1169" s="11">
        <v>9020.1</v>
      </c>
      <c r="W1169" s="11">
        <v>9211.52</v>
      </c>
      <c r="X1169" s="11">
        <v>8199.84</v>
      </c>
      <c r="Y1169" s="11">
        <v>8630.36</v>
      </c>
      <c r="Z1169" s="11">
        <v>8601.34</v>
      </c>
      <c r="AA1169" s="11">
        <v>8556.42</v>
      </c>
      <c r="AB1169" s="11">
        <v>7222.62</v>
      </c>
      <c r="AC1169" s="11">
        <v>9352.7199999999993</v>
      </c>
      <c r="AD1169" s="11">
        <v>9719.94</v>
      </c>
      <c r="AE1169" s="11">
        <v>9372</v>
      </c>
      <c r="AF1169" s="11">
        <v>8153.06</v>
      </c>
      <c r="AG1169" s="11">
        <v>5756.46</v>
      </c>
      <c r="AH1169" s="11">
        <v>4401.82</v>
      </c>
      <c r="AI1169" s="37">
        <v>7222.62</v>
      </c>
      <c r="AJ1169" s="11">
        <v>3463.134</v>
      </c>
      <c r="AK1169" s="11">
        <v>3383.2</v>
      </c>
      <c r="AL1169" s="11">
        <v>3355.9580000000001</v>
      </c>
      <c r="AM1169" s="11">
        <v>3616.55</v>
      </c>
      <c r="AN1169" s="11">
        <v>4473.7849999999999</v>
      </c>
      <c r="AO1169" s="11">
        <v>5048.66</v>
      </c>
      <c r="AP1169" s="11">
        <v>5942.6769999999997</v>
      </c>
      <c r="AQ1169" s="11">
        <v>6439.2910000000002</v>
      </c>
      <c r="AR1169" s="11">
        <v>6999.0590000000002</v>
      </c>
      <c r="AS1169" s="11">
        <v>7907.8519999999999</v>
      </c>
      <c r="AT1169" s="11">
        <v>8557.4549999999999</v>
      </c>
      <c r="AU1169" s="11">
        <v>9011.8960000000006</v>
      </c>
      <c r="AV1169" s="11">
        <v>9213.49</v>
      </c>
      <c r="AW1169" s="11">
        <v>8241.9259999999995</v>
      </c>
      <c r="AX1169" s="11">
        <v>8728.2810000000009</v>
      </c>
      <c r="AY1169" s="11">
        <v>8678.4130000000005</v>
      </c>
      <c r="AZ1169" s="11">
        <v>8706.3430000000008</v>
      </c>
      <c r="BA1169" s="11">
        <v>9404.5490000000009</v>
      </c>
      <c r="BB1169" s="11">
        <v>9464.0059999999994</v>
      </c>
      <c r="BC1169" s="11">
        <v>9583.58</v>
      </c>
      <c r="BD1169" s="11">
        <v>9374.6039999999994</v>
      </c>
      <c r="BE1169" s="11">
        <v>8116.625</v>
      </c>
      <c r="BF1169" s="11">
        <v>5627.7460000000001</v>
      </c>
      <c r="BG1169" s="11">
        <v>4128.2879999999996</v>
      </c>
      <c r="BH1169" s="37">
        <v>9404.5490000000009</v>
      </c>
      <c r="BI1169" s="11">
        <v>74.990340000000003</v>
      </c>
      <c r="BJ1169" s="11">
        <v>72.904480000000007</v>
      </c>
      <c r="BK1169" s="11">
        <v>72.712069999999997</v>
      </c>
      <c r="BL1169" s="11">
        <v>71.734139999999996</v>
      </c>
      <c r="BM1169" s="11">
        <v>69.830690000000004</v>
      </c>
      <c r="BN1169" s="11">
        <v>67.282070000000004</v>
      </c>
      <c r="BO1169" s="11">
        <v>66.363100000000003</v>
      </c>
      <c r="BP1169" s="11">
        <v>70.36224</v>
      </c>
      <c r="BQ1169" s="11">
        <v>75.308620000000005</v>
      </c>
      <c r="BR1169" s="11">
        <v>78.701729999999998</v>
      </c>
      <c r="BS1169" s="11">
        <v>82.387929999999997</v>
      </c>
      <c r="BT1169" s="11">
        <v>86.196560000000005</v>
      </c>
      <c r="BU1169" s="11">
        <v>89.612070000000003</v>
      </c>
      <c r="BV1169" s="11">
        <v>92.31035</v>
      </c>
      <c r="BW1169" s="11">
        <v>94.122410000000002</v>
      </c>
      <c r="BX1169" s="11">
        <v>95.127589999999998</v>
      </c>
      <c r="BY1169" s="11">
        <v>96.139660000000006</v>
      </c>
      <c r="BZ1169" s="11">
        <v>95.532759999999996</v>
      </c>
      <c r="CA1169" s="11">
        <v>94.282759999999996</v>
      </c>
      <c r="CB1169" s="11">
        <v>92.146550000000005</v>
      </c>
      <c r="CC1169" s="11">
        <v>89.262069999999994</v>
      </c>
      <c r="CD1169" s="11">
        <v>85.740350000000007</v>
      </c>
      <c r="CE1169" s="11">
        <v>82.936719999999994</v>
      </c>
      <c r="CF1169" s="11">
        <v>79.420689999999993</v>
      </c>
      <c r="CG1169" s="11">
        <v>4788.1930000000002</v>
      </c>
      <c r="CH1169" s="11">
        <v>4593.8940000000002</v>
      </c>
      <c r="CI1169" s="11">
        <v>4250.03</v>
      </c>
      <c r="CJ1169" s="11">
        <v>4107.8890000000001</v>
      </c>
      <c r="CK1169" s="11">
        <v>3467.0830000000001</v>
      </c>
      <c r="CL1169" s="11">
        <v>3338.9850000000001</v>
      </c>
      <c r="CM1169" s="11">
        <v>2418.3980000000001</v>
      </c>
      <c r="CN1169" s="11">
        <v>2705.6010000000001</v>
      </c>
      <c r="CO1169" s="11">
        <v>2717.962</v>
      </c>
      <c r="CP1169" s="11">
        <v>3005.1909999999998</v>
      </c>
      <c r="CQ1169" s="11">
        <v>3737.663</v>
      </c>
      <c r="CR1169" s="11">
        <v>4125.5039999999999</v>
      </c>
      <c r="CS1169" s="11">
        <v>4312.6289999999999</v>
      </c>
      <c r="CT1169" s="11">
        <v>5627.7839999999997</v>
      </c>
      <c r="CU1169" s="11">
        <v>6530.1989999999996</v>
      </c>
      <c r="CV1169" s="11">
        <v>8193.0020000000004</v>
      </c>
      <c r="CW1169" s="11">
        <v>9150.2119999999995</v>
      </c>
      <c r="CX1169" s="11">
        <v>14621.31</v>
      </c>
      <c r="CY1169" s="11">
        <v>8436.1039999999994</v>
      </c>
      <c r="CZ1169" s="11">
        <v>7981.2860000000001</v>
      </c>
      <c r="DA1169" s="11">
        <v>5220.2820000000002</v>
      </c>
      <c r="DB1169" s="11">
        <v>5256.5439999999999</v>
      </c>
      <c r="DC1169" s="11">
        <v>5214.1660000000002</v>
      </c>
      <c r="DD1169" s="11">
        <v>4778.942</v>
      </c>
      <c r="DE1169" s="37">
        <v>14621.31</v>
      </c>
      <c r="DF1169" s="11">
        <f t="shared" si="60"/>
        <v>18</v>
      </c>
      <c r="DG1169" s="11">
        <f t="shared" si="61"/>
        <v>18</v>
      </c>
      <c r="DH1169" s="20">
        <f t="shared" ca="1" si="62"/>
        <v>2181.929000000001</v>
      </c>
      <c r="DI1169" s="11">
        <v>0</v>
      </c>
    </row>
    <row r="1170" spans="1:113" x14ac:dyDescent="0.25">
      <c r="A1170" s="11" t="s">
        <v>57</v>
      </c>
      <c r="B1170" s="11" t="s">
        <v>56</v>
      </c>
      <c r="C1170" s="11" t="s">
        <v>56</v>
      </c>
      <c r="D1170" s="11" t="s">
        <v>56</v>
      </c>
      <c r="E1170" s="11" t="s">
        <v>56</v>
      </c>
      <c r="F1170" s="11" t="s">
        <v>56</v>
      </c>
      <c r="G1170" s="11" t="s">
        <v>173</v>
      </c>
      <c r="H1170" s="1">
        <v>42213</v>
      </c>
      <c r="I1170" s="11">
        <v>18</v>
      </c>
      <c r="J1170" s="11">
        <v>19</v>
      </c>
      <c r="K1170" s="11"/>
      <c r="L1170" s="11"/>
      <c r="M1170" s="11"/>
      <c r="N1170" s="11"/>
      <c r="O1170" s="11"/>
      <c r="P1170" s="11"/>
      <c r="Q1170" s="11"/>
      <c r="R1170" s="11"/>
      <c r="S1170" s="11"/>
      <c r="T1170" s="11"/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1"/>
      <c r="AE1170" s="11"/>
      <c r="AF1170" s="11"/>
      <c r="AG1170" s="11"/>
      <c r="AH1170" s="11"/>
      <c r="AJ1170" s="11"/>
      <c r="AK1170" s="11"/>
      <c r="AL1170" s="11"/>
      <c r="AM1170" s="11"/>
      <c r="AN1170" s="11"/>
      <c r="AO1170" s="11"/>
      <c r="AP1170" s="11"/>
      <c r="AQ1170" s="11"/>
      <c r="AR1170" s="11"/>
      <c r="AS1170" s="11"/>
      <c r="AT1170" s="11"/>
      <c r="AU1170" s="11"/>
      <c r="AV1170" s="11"/>
      <c r="AW1170" s="11"/>
      <c r="AX1170" s="11"/>
      <c r="AY1170" s="11"/>
      <c r="AZ1170" s="11"/>
      <c r="BA1170" s="11"/>
      <c r="BB1170" s="11"/>
      <c r="BC1170" s="11"/>
      <c r="BD1170" s="11"/>
      <c r="BE1170" s="11"/>
      <c r="BF1170" s="11"/>
      <c r="BG1170" s="11"/>
      <c r="BI1170" s="11"/>
      <c r="BJ1170" s="11"/>
      <c r="BK1170" s="11"/>
      <c r="BL1170" s="11"/>
      <c r="BM1170" s="11"/>
      <c r="BN1170" s="11"/>
      <c r="BO1170" s="11"/>
      <c r="BP1170" s="11"/>
      <c r="BQ1170" s="11"/>
      <c r="BR1170" s="11"/>
      <c r="BS1170" s="11"/>
      <c r="BT1170" s="11"/>
      <c r="BU1170" s="11"/>
      <c r="BV1170" s="11"/>
      <c r="BW1170" s="11"/>
      <c r="BX1170" s="11"/>
      <c r="BY1170" s="11"/>
      <c r="BZ1170" s="11"/>
      <c r="CA1170" s="11"/>
      <c r="CB1170" s="11"/>
      <c r="CC1170" s="11"/>
      <c r="CD1170" s="11"/>
      <c r="CE1170" s="11"/>
      <c r="CF1170" s="11"/>
      <c r="CG1170" s="11"/>
      <c r="CH1170" s="11"/>
      <c r="CI1170" s="11"/>
      <c r="CJ1170" s="11"/>
      <c r="CK1170" s="11"/>
      <c r="CL1170" s="11"/>
      <c r="CM1170" s="11"/>
      <c r="CN1170" s="11"/>
      <c r="CO1170" s="11"/>
      <c r="CP1170" s="11"/>
      <c r="CQ1170" s="11"/>
      <c r="CR1170" s="11"/>
      <c r="CS1170" s="11"/>
      <c r="CT1170" s="11"/>
      <c r="CU1170" s="11"/>
      <c r="CV1170" s="11"/>
      <c r="CW1170" s="11"/>
      <c r="CX1170" s="11"/>
      <c r="CY1170" s="11"/>
      <c r="CZ1170" s="11"/>
      <c r="DA1170" s="11"/>
      <c r="DB1170" s="11"/>
      <c r="DC1170" s="11"/>
      <c r="DD1170" s="11"/>
      <c r="DF1170" s="11">
        <f t="shared" si="60"/>
        <v>18</v>
      </c>
      <c r="DG1170" s="11">
        <f t="shared" si="61"/>
        <v>19</v>
      </c>
      <c r="DH1170" s="20">
        <f t="shared" ca="1" si="62"/>
        <v>0</v>
      </c>
      <c r="DI1170" s="11">
        <v>1</v>
      </c>
    </row>
    <row r="1171" spans="1:113" x14ac:dyDescent="0.25">
      <c r="A1171" s="11" t="s">
        <v>57</v>
      </c>
      <c r="B1171" s="11" t="s">
        <v>56</v>
      </c>
      <c r="C1171" s="11" t="s">
        <v>56</v>
      </c>
      <c r="D1171" s="11" t="s">
        <v>56</v>
      </c>
      <c r="E1171" s="11" t="s">
        <v>56</v>
      </c>
      <c r="F1171" s="11" t="s">
        <v>56</v>
      </c>
      <c r="G1171" s="11" t="s">
        <v>173</v>
      </c>
      <c r="H1171" s="1">
        <v>42214</v>
      </c>
      <c r="I1171" s="11">
        <v>17</v>
      </c>
      <c r="J1171" s="11">
        <v>19</v>
      </c>
      <c r="K1171" s="11">
        <v>49666.27</v>
      </c>
      <c r="L1171" s="11">
        <v>48424.67</v>
      </c>
      <c r="M1171" s="11">
        <v>47593.35</v>
      </c>
      <c r="N1171" s="11">
        <v>50893.72</v>
      </c>
      <c r="O1171" s="11">
        <v>56571.79</v>
      </c>
      <c r="P1171" s="11">
        <v>60892.1</v>
      </c>
      <c r="Q1171" s="11">
        <v>70024.19</v>
      </c>
      <c r="R1171" s="11">
        <v>77078.66</v>
      </c>
      <c r="S1171" s="11">
        <v>86046.25</v>
      </c>
      <c r="T1171" s="11">
        <v>96078.22</v>
      </c>
      <c r="U1171" s="11">
        <v>105417.60000000001</v>
      </c>
      <c r="V1171" s="11">
        <v>110086.39999999999</v>
      </c>
      <c r="W1171" s="11">
        <v>112411.1</v>
      </c>
      <c r="X1171" s="11">
        <v>113766.3</v>
      </c>
      <c r="Y1171" s="11">
        <v>115705</v>
      </c>
      <c r="Z1171" s="11">
        <v>115391.2</v>
      </c>
      <c r="AA1171" s="11">
        <v>97835.75</v>
      </c>
      <c r="AB1171" s="11">
        <v>96445.92</v>
      </c>
      <c r="AC1171" s="11">
        <v>96017.27</v>
      </c>
      <c r="AD1171" s="11">
        <v>117045.2</v>
      </c>
      <c r="AE1171" s="11">
        <v>111757</v>
      </c>
      <c r="AF1171" s="11">
        <v>91064.25</v>
      </c>
      <c r="AG1171" s="11">
        <v>67871.600000000006</v>
      </c>
      <c r="AH1171" s="11">
        <v>55993.46</v>
      </c>
      <c r="AI1171" s="37">
        <v>96766.31</v>
      </c>
      <c r="AJ1171" s="11">
        <v>49506.58</v>
      </c>
      <c r="AK1171" s="11">
        <v>48202.73</v>
      </c>
      <c r="AL1171" s="11">
        <v>47344.11</v>
      </c>
      <c r="AM1171" s="11">
        <v>49922.080000000002</v>
      </c>
      <c r="AN1171" s="11">
        <v>55800.12</v>
      </c>
      <c r="AO1171" s="11">
        <v>59861.25</v>
      </c>
      <c r="AP1171" s="11">
        <v>70235.61</v>
      </c>
      <c r="AQ1171" s="11">
        <v>77486.73</v>
      </c>
      <c r="AR1171" s="11">
        <v>86224.15</v>
      </c>
      <c r="AS1171" s="11">
        <v>95722.76</v>
      </c>
      <c r="AT1171" s="11">
        <v>105620.8</v>
      </c>
      <c r="AU1171" s="11">
        <v>110423.7</v>
      </c>
      <c r="AV1171" s="11">
        <v>112867.8</v>
      </c>
      <c r="AW1171" s="11">
        <v>114336.2</v>
      </c>
      <c r="AX1171" s="11">
        <v>116625.8</v>
      </c>
      <c r="AY1171" s="11">
        <v>116203.5</v>
      </c>
      <c r="AZ1171" s="11">
        <v>116453.7</v>
      </c>
      <c r="BA1171" s="11">
        <v>116195.6</v>
      </c>
      <c r="BB1171" s="11">
        <v>114590.39999999999</v>
      </c>
      <c r="BC1171" s="11">
        <v>117082.8</v>
      </c>
      <c r="BD1171" s="11">
        <v>111438.6</v>
      </c>
      <c r="BE1171" s="11">
        <v>92283.59</v>
      </c>
      <c r="BF1171" s="11">
        <v>67862.17</v>
      </c>
      <c r="BG1171" s="11">
        <v>55241.14</v>
      </c>
      <c r="BH1171" s="37">
        <v>116258</v>
      </c>
      <c r="BI1171" s="11">
        <v>70.76634</v>
      </c>
      <c r="BJ1171" s="11">
        <v>70.191379999999995</v>
      </c>
      <c r="BK1171" s="11">
        <v>69.668909999999997</v>
      </c>
      <c r="BL1171" s="11">
        <v>69.109989999999996</v>
      </c>
      <c r="BM1171" s="11">
        <v>68.964680000000001</v>
      </c>
      <c r="BN1171" s="11">
        <v>68.730289999999997</v>
      </c>
      <c r="BO1171" s="11">
        <v>68.919489999999996</v>
      </c>
      <c r="BP1171" s="11">
        <v>70.381600000000006</v>
      </c>
      <c r="BQ1171" s="11">
        <v>72.595519999999993</v>
      </c>
      <c r="BR1171" s="11">
        <v>75.363879999999995</v>
      </c>
      <c r="BS1171" s="11">
        <v>78.659559999999999</v>
      </c>
      <c r="BT1171" s="11">
        <v>82.494380000000007</v>
      </c>
      <c r="BU1171" s="11">
        <v>85.072850000000003</v>
      </c>
      <c r="BV1171" s="11">
        <v>86.515270000000001</v>
      </c>
      <c r="BW1171" s="11">
        <v>86.634180000000001</v>
      </c>
      <c r="BX1171" s="11">
        <v>86.214370000000002</v>
      </c>
      <c r="BY1171" s="11">
        <v>85.092879999999994</v>
      </c>
      <c r="BZ1171" s="11">
        <v>84.134559999999993</v>
      </c>
      <c r="CA1171" s="11">
        <v>82.744450000000001</v>
      </c>
      <c r="CB1171" s="11">
        <v>79.910809999999998</v>
      </c>
      <c r="CC1171" s="11">
        <v>76.831909999999993</v>
      </c>
      <c r="CD1171" s="11">
        <v>75.346329999999995</v>
      </c>
      <c r="CE1171" s="11">
        <v>74.416589999999999</v>
      </c>
      <c r="CF1171" s="11">
        <v>73.713620000000006</v>
      </c>
      <c r="CG1171" s="11">
        <v>74647.09</v>
      </c>
      <c r="CH1171" s="11">
        <v>67565.820000000007</v>
      </c>
      <c r="CI1171" s="11">
        <v>59543.39</v>
      </c>
      <c r="CJ1171" s="11">
        <v>51210.43</v>
      </c>
      <c r="CK1171" s="11">
        <v>38250.69</v>
      </c>
      <c r="CL1171" s="11">
        <v>30631.29</v>
      </c>
      <c r="CM1171" s="11">
        <v>24063.38</v>
      </c>
      <c r="CN1171" s="11">
        <v>25063.29</v>
      </c>
      <c r="CO1171" s="11">
        <v>35042.92</v>
      </c>
      <c r="CP1171" s="11">
        <v>51490.78</v>
      </c>
      <c r="CQ1171" s="11">
        <v>75447.48</v>
      </c>
      <c r="CR1171" s="11">
        <v>86726.96</v>
      </c>
      <c r="CS1171" s="11">
        <v>107282.5</v>
      </c>
      <c r="CT1171" s="11">
        <v>116176</v>
      </c>
      <c r="CU1171" s="11">
        <v>146224.4</v>
      </c>
      <c r="CV1171" s="11">
        <v>174132.7</v>
      </c>
      <c r="CW1171" s="11">
        <v>167496.70000000001</v>
      </c>
      <c r="CX1171" s="11">
        <v>131283.29999999999</v>
      </c>
      <c r="CY1171" s="11">
        <v>119564.2</v>
      </c>
      <c r="CZ1171" s="11">
        <v>119563.7</v>
      </c>
      <c r="DA1171" s="11">
        <v>125951.2</v>
      </c>
      <c r="DB1171" s="11">
        <v>129447.3</v>
      </c>
      <c r="DC1171" s="11">
        <v>117336.5</v>
      </c>
      <c r="DD1171" s="11">
        <v>86660.42</v>
      </c>
      <c r="DE1171" s="37">
        <v>147663.70000000001</v>
      </c>
      <c r="DF1171" s="11">
        <f t="shared" si="60"/>
        <v>17</v>
      </c>
      <c r="DG1171" s="11">
        <f t="shared" si="61"/>
        <v>19</v>
      </c>
      <c r="DH1171" s="20">
        <f t="shared" ca="1" si="62"/>
        <v>18980.253333333316</v>
      </c>
      <c r="DI1171" s="11">
        <v>0</v>
      </c>
    </row>
    <row r="1172" spans="1:113" x14ac:dyDescent="0.25">
      <c r="A1172" s="11" t="s">
        <v>57</v>
      </c>
      <c r="B1172" s="11" t="s">
        <v>56</v>
      </c>
      <c r="C1172" s="11" t="s">
        <v>56</v>
      </c>
      <c r="D1172" s="11" t="s">
        <v>56</v>
      </c>
      <c r="E1172" s="11" t="s">
        <v>56</v>
      </c>
      <c r="F1172" s="11" t="s">
        <v>56</v>
      </c>
      <c r="G1172" s="11" t="s">
        <v>173</v>
      </c>
      <c r="H1172" s="1">
        <v>42215</v>
      </c>
      <c r="I1172" s="11">
        <v>17</v>
      </c>
      <c r="J1172" s="11">
        <v>18</v>
      </c>
      <c r="K1172" s="11">
        <v>52186.879999999997</v>
      </c>
      <c r="L1172" s="11">
        <v>50130.42</v>
      </c>
      <c r="M1172" s="11">
        <v>49155.85</v>
      </c>
      <c r="N1172" s="11">
        <v>52119.8</v>
      </c>
      <c r="O1172" s="11">
        <v>57040.19</v>
      </c>
      <c r="P1172" s="11">
        <v>63518.21</v>
      </c>
      <c r="Q1172" s="11">
        <v>74324.429999999993</v>
      </c>
      <c r="R1172" s="11">
        <v>81387.009999999995</v>
      </c>
      <c r="S1172" s="11">
        <v>91368.49</v>
      </c>
      <c r="T1172" s="11">
        <v>101107.6</v>
      </c>
      <c r="U1172" s="11">
        <v>108726</v>
      </c>
      <c r="V1172" s="11">
        <v>112118.3</v>
      </c>
      <c r="W1172" s="11">
        <v>114960.6</v>
      </c>
      <c r="X1172" s="11">
        <v>115894.39999999999</v>
      </c>
      <c r="Y1172" s="11">
        <v>117383.9</v>
      </c>
      <c r="Z1172" s="11">
        <v>117704.7</v>
      </c>
      <c r="AA1172" s="11">
        <v>99877.65</v>
      </c>
      <c r="AB1172" s="11">
        <v>97579.4</v>
      </c>
      <c r="AC1172" s="11">
        <v>114557.9</v>
      </c>
      <c r="AD1172" s="11">
        <v>116160.4</v>
      </c>
      <c r="AE1172" s="11">
        <v>110601</v>
      </c>
      <c r="AF1172" s="11">
        <v>89196.15</v>
      </c>
      <c r="AG1172" s="11">
        <v>66506.789999999994</v>
      </c>
      <c r="AH1172" s="11">
        <v>54191.839999999997</v>
      </c>
      <c r="AI1172" s="37">
        <v>98728.52</v>
      </c>
      <c r="AJ1172" s="11">
        <v>52021.35</v>
      </c>
      <c r="AK1172" s="11">
        <v>49917.18</v>
      </c>
      <c r="AL1172" s="11">
        <v>48926.34</v>
      </c>
      <c r="AM1172" s="11">
        <v>51173.43</v>
      </c>
      <c r="AN1172" s="11">
        <v>56291.02</v>
      </c>
      <c r="AO1172" s="11">
        <v>62512.24</v>
      </c>
      <c r="AP1172" s="11">
        <v>74573.47</v>
      </c>
      <c r="AQ1172" s="11">
        <v>81817.2</v>
      </c>
      <c r="AR1172" s="11">
        <v>91465.91</v>
      </c>
      <c r="AS1172" s="11">
        <v>100756.1</v>
      </c>
      <c r="AT1172" s="11">
        <v>108977.9</v>
      </c>
      <c r="AU1172" s="11">
        <v>112500.1</v>
      </c>
      <c r="AV1172" s="11">
        <v>115460.3</v>
      </c>
      <c r="AW1172" s="11">
        <v>116527.6</v>
      </c>
      <c r="AX1172" s="11">
        <v>118430.5</v>
      </c>
      <c r="AY1172" s="11">
        <v>118630.8</v>
      </c>
      <c r="AZ1172" s="11">
        <v>118620.3</v>
      </c>
      <c r="BA1172" s="11">
        <v>117433.4</v>
      </c>
      <c r="BB1172" s="11">
        <v>115068.8</v>
      </c>
      <c r="BC1172" s="11">
        <v>114532.3</v>
      </c>
      <c r="BD1172" s="11">
        <v>110274.1</v>
      </c>
      <c r="BE1172" s="11">
        <v>90412.26</v>
      </c>
      <c r="BF1172" s="11">
        <v>66463.77</v>
      </c>
      <c r="BG1172" s="11">
        <v>53395.18</v>
      </c>
      <c r="BH1172" s="37">
        <v>117820.8</v>
      </c>
      <c r="BI1172" s="11">
        <v>73.305890000000005</v>
      </c>
      <c r="BJ1172" s="11">
        <v>73.08802</v>
      </c>
      <c r="BK1172" s="11">
        <v>72.424520000000001</v>
      </c>
      <c r="BL1172" s="11">
        <v>72.074870000000004</v>
      </c>
      <c r="BM1172" s="11">
        <v>71.904740000000004</v>
      </c>
      <c r="BN1172" s="11">
        <v>71.929869999999994</v>
      </c>
      <c r="BO1172" s="11">
        <v>72.106669999999994</v>
      </c>
      <c r="BP1172" s="11">
        <v>73.198319999999995</v>
      </c>
      <c r="BQ1172" s="11">
        <v>74.943179999999998</v>
      </c>
      <c r="BR1172" s="11">
        <v>77.680099999999996</v>
      </c>
      <c r="BS1172" s="11">
        <v>80.977720000000005</v>
      </c>
      <c r="BT1172" s="11">
        <v>83.904910000000001</v>
      </c>
      <c r="BU1172" s="11">
        <v>86.206670000000003</v>
      </c>
      <c r="BV1172" s="11">
        <v>87.382009999999994</v>
      </c>
      <c r="BW1172" s="11">
        <v>87.544060000000002</v>
      </c>
      <c r="BX1172" s="11">
        <v>87.094220000000007</v>
      </c>
      <c r="BY1172" s="11">
        <v>86.635810000000006</v>
      </c>
      <c r="BZ1172" s="11">
        <v>84.868480000000005</v>
      </c>
      <c r="CA1172" s="11">
        <v>81.87706</v>
      </c>
      <c r="CB1172" s="11">
        <v>79.759079999999997</v>
      </c>
      <c r="CC1172" s="11">
        <v>77.766329999999996</v>
      </c>
      <c r="CD1172" s="11">
        <v>76.412729999999996</v>
      </c>
      <c r="CE1172" s="11">
        <v>75.224500000000006</v>
      </c>
      <c r="CF1172" s="11">
        <v>74.473730000000003</v>
      </c>
      <c r="CG1172" s="11">
        <v>55181.38</v>
      </c>
      <c r="CH1172" s="11">
        <v>50141.2</v>
      </c>
      <c r="CI1172" s="11">
        <v>45200.43</v>
      </c>
      <c r="CJ1172" s="11">
        <v>40240.15</v>
      </c>
      <c r="CK1172" s="11">
        <v>31682.92</v>
      </c>
      <c r="CL1172" s="11">
        <v>26279.39</v>
      </c>
      <c r="CM1172" s="11">
        <v>20755.59</v>
      </c>
      <c r="CN1172" s="11">
        <v>21008.42</v>
      </c>
      <c r="CO1172" s="11">
        <v>29176.74</v>
      </c>
      <c r="CP1172" s="11">
        <v>42388.46</v>
      </c>
      <c r="CQ1172" s="11">
        <v>63114.68</v>
      </c>
      <c r="CR1172" s="11">
        <v>69678.61</v>
      </c>
      <c r="CS1172" s="11">
        <v>85797.69</v>
      </c>
      <c r="CT1172" s="11">
        <v>92945.279999999999</v>
      </c>
      <c r="CU1172" s="11">
        <v>117041.3</v>
      </c>
      <c r="CV1172" s="11">
        <v>148730.6</v>
      </c>
      <c r="CW1172" s="11">
        <v>143719.5</v>
      </c>
      <c r="CX1172" s="11">
        <v>139907.1</v>
      </c>
      <c r="CY1172" s="11">
        <v>132312.1</v>
      </c>
      <c r="CZ1172" s="11">
        <v>129813.4</v>
      </c>
      <c r="DA1172" s="11">
        <v>93232.94</v>
      </c>
      <c r="DB1172" s="11">
        <v>95222.53</v>
      </c>
      <c r="DC1172" s="11">
        <v>85331.94</v>
      </c>
      <c r="DD1172" s="11">
        <v>65869.84</v>
      </c>
      <c r="DE1172" s="37">
        <v>163951.9</v>
      </c>
      <c r="DF1172" s="11">
        <f t="shared" si="60"/>
        <v>17</v>
      </c>
      <c r="DG1172" s="11">
        <f t="shared" si="61"/>
        <v>18</v>
      </c>
      <c r="DH1172" s="20">
        <f t="shared" ca="1" si="62"/>
        <v>19298.325000000012</v>
      </c>
      <c r="DI1172" s="11">
        <v>0</v>
      </c>
    </row>
    <row r="1173" spans="1:113" x14ac:dyDescent="0.25">
      <c r="A1173" s="11" t="s">
        <v>57</v>
      </c>
      <c r="B1173" s="11" t="s">
        <v>56</v>
      </c>
      <c r="C1173" s="11" t="s">
        <v>56</v>
      </c>
      <c r="D1173" s="11" t="s">
        <v>56</v>
      </c>
      <c r="E1173" s="11" t="s">
        <v>56</v>
      </c>
      <c r="F1173" s="11" t="s">
        <v>56</v>
      </c>
      <c r="G1173" s="11" t="s">
        <v>173</v>
      </c>
      <c r="H1173" s="1">
        <v>42216</v>
      </c>
      <c r="I1173" s="11">
        <v>17</v>
      </c>
      <c r="J1173" s="11">
        <v>17</v>
      </c>
      <c r="K1173" s="11">
        <v>49186.63</v>
      </c>
      <c r="L1173" s="11">
        <v>47143.08</v>
      </c>
      <c r="M1173" s="11">
        <v>47025.33</v>
      </c>
      <c r="N1173" s="11">
        <v>51311.39</v>
      </c>
      <c r="O1173" s="11">
        <v>56024.73</v>
      </c>
      <c r="P1173" s="11">
        <v>61558.7</v>
      </c>
      <c r="Q1173" s="11">
        <v>72584.23</v>
      </c>
      <c r="R1173" s="11">
        <v>78935.17</v>
      </c>
      <c r="S1173" s="11">
        <v>89044.63</v>
      </c>
      <c r="T1173" s="11">
        <v>98245.759999999995</v>
      </c>
      <c r="U1173" s="11">
        <v>107441.8</v>
      </c>
      <c r="V1173" s="11">
        <v>111564.4</v>
      </c>
      <c r="W1173" s="11">
        <v>114698.7</v>
      </c>
      <c r="X1173" s="11">
        <v>115374</v>
      </c>
      <c r="Y1173" s="11">
        <v>117487.4</v>
      </c>
      <c r="Z1173" s="11">
        <v>117462.5</v>
      </c>
      <c r="AA1173" s="11">
        <v>98098.81</v>
      </c>
      <c r="AB1173" s="11">
        <v>112818.7</v>
      </c>
      <c r="AC1173" s="11">
        <v>114047.1</v>
      </c>
      <c r="AD1173" s="11">
        <v>116132.6</v>
      </c>
      <c r="AE1173" s="11">
        <v>111691.2</v>
      </c>
      <c r="AF1173" s="11">
        <v>90641.57</v>
      </c>
      <c r="AG1173" s="11">
        <v>69680.399999999994</v>
      </c>
      <c r="AH1173" s="11">
        <v>54446.400000000001</v>
      </c>
      <c r="AI1173" s="37">
        <v>98098.81</v>
      </c>
      <c r="AJ1173" s="11">
        <v>49002.61</v>
      </c>
      <c r="AK1173" s="11">
        <v>46896.27</v>
      </c>
      <c r="AL1173" s="11">
        <v>46784.61</v>
      </c>
      <c r="AM1173" s="11">
        <v>50393.18</v>
      </c>
      <c r="AN1173" s="11">
        <v>55294.09</v>
      </c>
      <c r="AO1173" s="11">
        <v>60591.18</v>
      </c>
      <c r="AP1173" s="11">
        <v>72832.75</v>
      </c>
      <c r="AQ1173" s="11">
        <v>79342.05</v>
      </c>
      <c r="AR1173" s="11">
        <v>89121.12</v>
      </c>
      <c r="AS1173" s="11">
        <v>97825.87</v>
      </c>
      <c r="AT1173" s="11">
        <v>107592.1</v>
      </c>
      <c r="AU1173" s="11">
        <v>111830.9</v>
      </c>
      <c r="AV1173" s="11">
        <v>115073</v>
      </c>
      <c r="AW1173" s="11">
        <v>115940.9</v>
      </c>
      <c r="AX1173" s="11">
        <v>118464.7</v>
      </c>
      <c r="AY1173" s="11">
        <v>118306.9</v>
      </c>
      <c r="AZ1173" s="11">
        <v>117652.3</v>
      </c>
      <c r="BA1173" s="11">
        <v>114474.8</v>
      </c>
      <c r="BB1173" s="11">
        <v>112907.6</v>
      </c>
      <c r="BC1173" s="11">
        <v>114434.7</v>
      </c>
      <c r="BD1173" s="11">
        <v>111360.6</v>
      </c>
      <c r="BE1173" s="11">
        <v>91851.77</v>
      </c>
      <c r="BF1173" s="11">
        <v>69656.72</v>
      </c>
      <c r="BG1173" s="11">
        <v>53688.38</v>
      </c>
      <c r="BH1173" s="37">
        <v>117652.3</v>
      </c>
      <c r="BI1173" s="11">
        <v>73.604969999999994</v>
      </c>
      <c r="BJ1173" s="11">
        <v>72.978939999999994</v>
      </c>
      <c r="BK1173" s="11">
        <v>72.334699999999998</v>
      </c>
      <c r="BL1173" s="11">
        <v>71.849869999999996</v>
      </c>
      <c r="BM1173" s="11">
        <v>71.429050000000004</v>
      </c>
      <c r="BN1173" s="11">
        <v>71.048879999999997</v>
      </c>
      <c r="BO1173" s="11">
        <v>71.031289999999998</v>
      </c>
      <c r="BP1173" s="11">
        <v>72.370490000000004</v>
      </c>
      <c r="BQ1173" s="11">
        <v>74.297550000000001</v>
      </c>
      <c r="BR1173" s="11">
        <v>77.057879999999997</v>
      </c>
      <c r="BS1173" s="11">
        <v>80.106769999999997</v>
      </c>
      <c r="BT1173" s="11">
        <v>83.048190000000005</v>
      </c>
      <c r="BU1173" s="11">
        <v>85.44</v>
      </c>
      <c r="BV1173" s="11">
        <v>86.804230000000004</v>
      </c>
      <c r="BW1173" s="11">
        <v>87.504230000000007</v>
      </c>
      <c r="BX1173" s="11">
        <v>87.621200000000002</v>
      </c>
      <c r="BY1173" s="11">
        <v>87.143910000000005</v>
      </c>
      <c r="BZ1173" s="11">
        <v>85.76943</v>
      </c>
      <c r="CA1173" s="11">
        <v>83.6815</v>
      </c>
      <c r="CB1173" s="11">
        <v>81.265410000000003</v>
      </c>
      <c r="CC1173" s="11">
        <v>78.426990000000004</v>
      </c>
      <c r="CD1173" s="11">
        <v>76.406329999999997</v>
      </c>
      <c r="CE1173" s="11">
        <v>74.788390000000007</v>
      </c>
      <c r="CF1173" s="11">
        <v>73.392470000000003</v>
      </c>
      <c r="CG1173" s="11">
        <v>51495.65</v>
      </c>
      <c r="CH1173" s="11">
        <v>46901.27</v>
      </c>
      <c r="CI1173" s="11">
        <v>42170.19</v>
      </c>
      <c r="CJ1173" s="11">
        <v>37376.83</v>
      </c>
      <c r="CK1173" s="11">
        <v>29782.27</v>
      </c>
      <c r="CL1173" s="11">
        <v>25413.34</v>
      </c>
      <c r="CM1173" s="11">
        <v>19635.099999999999</v>
      </c>
      <c r="CN1173" s="11">
        <v>19530.810000000001</v>
      </c>
      <c r="CO1173" s="11">
        <v>25835.62</v>
      </c>
      <c r="CP1173" s="11">
        <v>36329.550000000003</v>
      </c>
      <c r="CQ1173" s="11">
        <v>52497.98</v>
      </c>
      <c r="CR1173" s="11">
        <v>59688.11</v>
      </c>
      <c r="CS1173" s="11">
        <v>71279.63</v>
      </c>
      <c r="CT1173" s="11">
        <v>78012.36</v>
      </c>
      <c r="CU1173" s="11">
        <v>95377.89</v>
      </c>
      <c r="CV1173" s="11">
        <v>134709.20000000001</v>
      </c>
      <c r="CW1173" s="11">
        <v>234160.1</v>
      </c>
      <c r="CX1173" s="11">
        <v>201220.9</v>
      </c>
      <c r="CY1173" s="11">
        <v>157689.4</v>
      </c>
      <c r="CZ1173" s="11">
        <v>121137.9</v>
      </c>
      <c r="DA1173" s="11">
        <v>87968.68</v>
      </c>
      <c r="DB1173" s="11">
        <v>87703.11</v>
      </c>
      <c r="DC1173" s="11">
        <v>76365.38</v>
      </c>
      <c r="DD1173" s="11">
        <v>59756.95</v>
      </c>
      <c r="DE1173" s="37">
        <v>234160.1</v>
      </c>
      <c r="DF1173" s="11">
        <f t="shared" si="60"/>
        <v>17</v>
      </c>
      <c r="DG1173" s="11">
        <f t="shared" si="61"/>
        <v>17</v>
      </c>
      <c r="DH1173" s="20">
        <f t="shared" ca="1" si="62"/>
        <v>19553.490000000005</v>
      </c>
      <c r="DI1173" s="11">
        <v>0</v>
      </c>
    </row>
    <row r="1174" spans="1:113" x14ac:dyDescent="0.25">
      <c r="A1174" s="11" t="s">
        <v>57</v>
      </c>
      <c r="B1174" s="11" t="s">
        <v>56</v>
      </c>
      <c r="C1174" s="11" t="s">
        <v>56</v>
      </c>
      <c r="D1174" s="11" t="s">
        <v>56</v>
      </c>
      <c r="E1174" s="11" t="s">
        <v>56</v>
      </c>
      <c r="F1174" s="11" t="s">
        <v>56</v>
      </c>
      <c r="G1174" s="11" t="s">
        <v>173</v>
      </c>
      <c r="H1174" s="1">
        <v>42222</v>
      </c>
      <c r="I1174" s="11">
        <v>17</v>
      </c>
      <c r="J1174" s="11">
        <v>17</v>
      </c>
      <c r="K1174" s="11">
        <v>13298.8</v>
      </c>
      <c r="L1174" s="11">
        <v>12697.14</v>
      </c>
      <c r="M1174" s="11">
        <v>12532.6</v>
      </c>
      <c r="N1174" s="11">
        <v>13174.56</v>
      </c>
      <c r="O1174" s="11">
        <v>14444.66</v>
      </c>
      <c r="P1174" s="11">
        <v>15447.48</v>
      </c>
      <c r="Q1174" s="11">
        <v>18034.38</v>
      </c>
      <c r="R1174" s="11">
        <v>18772.900000000001</v>
      </c>
      <c r="S1174" s="11">
        <v>20386.060000000001</v>
      </c>
      <c r="T1174" s="11">
        <v>21627.96</v>
      </c>
      <c r="U1174" s="11">
        <v>22532.1</v>
      </c>
      <c r="V1174" s="11">
        <v>22610.82</v>
      </c>
      <c r="W1174" s="11">
        <v>21944.36</v>
      </c>
      <c r="X1174" s="11">
        <v>20772.64</v>
      </c>
      <c r="Y1174" s="11">
        <v>20681.46</v>
      </c>
      <c r="Z1174" s="11">
        <v>20551.64</v>
      </c>
      <c r="AA1174" s="11">
        <v>15010.9</v>
      </c>
      <c r="AB1174" s="11">
        <v>20475.32</v>
      </c>
      <c r="AC1174" s="11">
        <v>21491.78</v>
      </c>
      <c r="AD1174" s="11">
        <v>22578.44</v>
      </c>
      <c r="AE1174" s="11">
        <v>22125.72</v>
      </c>
      <c r="AF1174" s="11">
        <v>19900.400000000001</v>
      </c>
      <c r="AG1174" s="11">
        <v>16091.12</v>
      </c>
      <c r="AH1174" s="11">
        <v>13622.36</v>
      </c>
      <c r="AI1174" s="37">
        <v>15010.9</v>
      </c>
      <c r="AJ1174" s="11">
        <v>13248.18</v>
      </c>
      <c r="AK1174" s="11">
        <v>12619.8</v>
      </c>
      <c r="AL1174" s="11">
        <v>12539.71</v>
      </c>
      <c r="AM1174" s="11">
        <v>13116.14</v>
      </c>
      <c r="AN1174" s="11">
        <v>14278.5</v>
      </c>
      <c r="AO1174" s="11">
        <v>15077.52</v>
      </c>
      <c r="AP1174" s="11">
        <v>17841.599999999999</v>
      </c>
      <c r="AQ1174" s="11">
        <v>18802.39</v>
      </c>
      <c r="AR1174" s="11">
        <v>20533.63</v>
      </c>
      <c r="AS1174" s="11">
        <v>21676.92</v>
      </c>
      <c r="AT1174" s="11">
        <v>22661.87</v>
      </c>
      <c r="AU1174" s="11">
        <v>22788.16</v>
      </c>
      <c r="AV1174" s="11">
        <v>22196.63</v>
      </c>
      <c r="AW1174" s="11">
        <v>21084.34</v>
      </c>
      <c r="AX1174" s="11">
        <v>21108.29</v>
      </c>
      <c r="AY1174" s="11">
        <v>21607.16</v>
      </c>
      <c r="AZ1174" s="11">
        <v>21353.21</v>
      </c>
      <c r="BA1174" s="11">
        <v>21674.78</v>
      </c>
      <c r="BB1174" s="11">
        <v>21380.54</v>
      </c>
      <c r="BC1174" s="11">
        <v>22237.42</v>
      </c>
      <c r="BD1174" s="11">
        <v>21853.15</v>
      </c>
      <c r="BE1174" s="11">
        <v>19546.759999999998</v>
      </c>
      <c r="BF1174" s="11">
        <v>15633.92</v>
      </c>
      <c r="BG1174" s="11">
        <v>13095.56</v>
      </c>
      <c r="BH1174" s="37">
        <v>21353.21</v>
      </c>
      <c r="BI1174" s="11">
        <v>82.33381</v>
      </c>
      <c r="BJ1174" s="11">
        <v>81.209050000000005</v>
      </c>
      <c r="BK1174" s="11">
        <v>79.933239999999998</v>
      </c>
      <c r="BL1174" s="11">
        <v>80.033429999999996</v>
      </c>
      <c r="BM1174" s="11">
        <v>79.224189999999993</v>
      </c>
      <c r="BN1174" s="11">
        <v>78.622860000000003</v>
      </c>
      <c r="BO1174" s="11">
        <v>78.237430000000003</v>
      </c>
      <c r="BP1174" s="11">
        <v>79.491050000000001</v>
      </c>
      <c r="BQ1174" s="11">
        <v>83.68629</v>
      </c>
      <c r="BR1174" s="11">
        <v>87.43047</v>
      </c>
      <c r="BS1174" s="11">
        <v>89.729519999999994</v>
      </c>
      <c r="BT1174" s="11">
        <v>92.099040000000002</v>
      </c>
      <c r="BU1174" s="11">
        <v>93.419039999999995</v>
      </c>
      <c r="BV1174" s="11">
        <v>94.241910000000004</v>
      </c>
      <c r="BW1174" s="11">
        <v>95.150469999999999</v>
      </c>
      <c r="BX1174" s="11">
        <v>95.625720000000001</v>
      </c>
      <c r="BY1174" s="11">
        <v>95.740949999999998</v>
      </c>
      <c r="BZ1174" s="11">
        <v>94.466669999999993</v>
      </c>
      <c r="CA1174" s="11">
        <v>92.925719999999998</v>
      </c>
      <c r="CB1174" s="11">
        <v>90.788480000000007</v>
      </c>
      <c r="CC1174" s="11">
        <v>88.957239999999999</v>
      </c>
      <c r="CD1174" s="11">
        <v>87.283910000000006</v>
      </c>
      <c r="CE1174" s="11">
        <v>85.412670000000006</v>
      </c>
      <c r="CF1174" s="11">
        <v>84.781909999999996</v>
      </c>
      <c r="CG1174" s="11">
        <v>18418.89</v>
      </c>
      <c r="CH1174" s="11">
        <v>16929.240000000002</v>
      </c>
      <c r="CI1174" s="11">
        <v>15381.88</v>
      </c>
      <c r="CJ1174" s="11">
        <v>13762.32</v>
      </c>
      <c r="CK1174" s="11">
        <v>10853.29</v>
      </c>
      <c r="CL1174" s="11">
        <v>8781.3439999999991</v>
      </c>
      <c r="CM1174" s="11">
        <v>6952.3959999999997</v>
      </c>
      <c r="CN1174" s="11">
        <v>7110.1750000000002</v>
      </c>
      <c r="CO1174" s="11">
        <v>9221.2829999999994</v>
      </c>
      <c r="CP1174" s="11">
        <v>11252.26</v>
      </c>
      <c r="CQ1174" s="11">
        <v>14902.54</v>
      </c>
      <c r="CR1174" s="11">
        <v>17504.939999999999</v>
      </c>
      <c r="CS1174" s="11">
        <v>20282.689999999999</v>
      </c>
      <c r="CT1174" s="11">
        <v>23117.03</v>
      </c>
      <c r="CU1174" s="11">
        <v>27351.63</v>
      </c>
      <c r="CV1174" s="11">
        <v>39235.980000000003</v>
      </c>
      <c r="CW1174" s="11">
        <v>59675.35</v>
      </c>
      <c r="CX1174" s="11">
        <v>57116.24</v>
      </c>
      <c r="CY1174" s="11">
        <v>47400.11</v>
      </c>
      <c r="CZ1174" s="11">
        <v>34442.800000000003</v>
      </c>
      <c r="DA1174" s="11">
        <v>22053.72</v>
      </c>
      <c r="DB1174" s="11">
        <v>23271.38</v>
      </c>
      <c r="DC1174" s="11">
        <v>22241.119999999999</v>
      </c>
      <c r="DD1174" s="11">
        <v>21001.34</v>
      </c>
      <c r="DE1174" s="37">
        <v>59675.35</v>
      </c>
      <c r="DF1174" s="11">
        <f t="shared" si="60"/>
        <v>17</v>
      </c>
      <c r="DG1174" s="11">
        <f t="shared" si="61"/>
        <v>17</v>
      </c>
      <c r="DH1174" s="20">
        <f t="shared" ca="1" si="62"/>
        <v>6342.3099999999995</v>
      </c>
      <c r="DI1174" s="11">
        <v>0</v>
      </c>
    </row>
    <row r="1175" spans="1:113" x14ac:dyDescent="0.25">
      <c r="A1175" s="11" t="s">
        <v>57</v>
      </c>
      <c r="B1175" s="11" t="s">
        <v>56</v>
      </c>
      <c r="C1175" s="11" t="s">
        <v>56</v>
      </c>
      <c r="D1175" s="11" t="s">
        <v>56</v>
      </c>
      <c r="E1175" s="11" t="s">
        <v>56</v>
      </c>
      <c r="F1175" s="11" t="s">
        <v>56</v>
      </c>
      <c r="G1175" s="11" t="s">
        <v>173</v>
      </c>
      <c r="H1175" s="1">
        <v>42222</v>
      </c>
      <c r="I1175" s="11">
        <v>17</v>
      </c>
      <c r="J1175" s="11">
        <v>18</v>
      </c>
      <c r="K1175" s="11"/>
      <c r="L1175" s="11"/>
      <c r="M1175" s="11"/>
      <c r="N1175" s="11"/>
      <c r="O1175" s="11"/>
      <c r="P1175" s="11"/>
      <c r="Q1175" s="11"/>
      <c r="R1175" s="11"/>
      <c r="S1175" s="11"/>
      <c r="T1175" s="11"/>
      <c r="U1175" s="11"/>
      <c r="V1175" s="11"/>
      <c r="W1175" s="11"/>
      <c r="X1175" s="11"/>
      <c r="Y1175" s="11"/>
      <c r="Z1175" s="11"/>
      <c r="AA1175" s="11"/>
      <c r="AB1175" s="11"/>
      <c r="AC1175" s="11"/>
      <c r="AD1175" s="11"/>
      <c r="AE1175" s="11"/>
      <c r="AF1175" s="11"/>
      <c r="AG1175" s="11"/>
      <c r="AH1175" s="11"/>
      <c r="AJ1175" s="11"/>
      <c r="AK1175" s="11"/>
      <c r="AL1175" s="11"/>
      <c r="AM1175" s="11"/>
      <c r="AN1175" s="11"/>
      <c r="AO1175" s="11"/>
      <c r="AP1175" s="11"/>
      <c r="AQ1175" s="11"/>
      <c r="AR1175" s="11"/>
      <c r="AS1175" s="11"/>
      <c r="AT1175" s="11"/>
      <c r="AU1175" s="11"/>
      <c r="AV1175" s="11"/>
      <c r="AW1175" s="11"/>
      <c r="AX1175" s="11"/>
      <c r="AY1175" s="11"/>
      <c r="AZ1175" s="11"/>
      <c r="BA1175" s="11"/>
      <c r="BB1175" s="11"/>
      <c r="BC1175" s="11"/>
      <c r="BD1175" s="11"/>
      <c r="BE1175" s="11"/>
      <c r="BF1175" s="11"/>
      <c r="BG1175" s="11"/>
      <c r="BI1175" s="11"/>
      <c r="BJ1175" s="11"/>
      <c r="BK1175" s="11"/>
      <c r="BL1175" s="11"/>
      <c r="BM1175" s="11"/>
      <c r="BN1175" s="11"/>
      <c r="BO1175" s="11"/>
      <c r="BP1175" s="11"/>
      <c r="BQ1175" s="11"/>
      <c r="BR1175" s="11"/>
      <c r="BS1175" s="11"/>
      <c r="BT1175" s="11"/>
      <c r="BU1175" s="11"/>
      <c r="BV1175" s="11"/>
      <c r="BW1175" s="11"/>
      <c r="BX1175" s="11"/>
      <c r="BY1175" s="11"/>
      <c r="BZ1175" s="11"/>
      <c r="CA1175" s="11"/>
      <c r="CB1175" s="11"/>
      <c r="CC1175" s="11"/>
      <c r="CD1175" s="11"/>
      <c r="CE1175" s="11"/>
      <c r="CF1175" s="11"/>
      <c r="CG1175" s="11"/>
      <c r="CH1175" s="11"/>
      <c r="CI1175" s="11"/>
      <c r="CJ1175" s="11"/>
      <c r="CK1175" s="11"/>
      <c r="CL1175" s="11"/>
      <c r="CM1175" s="11"/>
      <c r="CN1175" s="11"/>
      <c r="CO1175" s="11"/>
      <c r="CP1175" s="11"/>
      <c r="CQ1175" s="11"/>
      <c r="CR1175" s="11"/>
      <c r="CS1175" s="11"/>
      <c r="CT1175" s="11"/>
      <c r="CU1175" s="11"/>
      <c r="CV1175" s="11"/>
      <c r="CW1175" s="11"/>
      <c r="CX1175" s="11"/>
      <c r="CY1175" s="11"/>
      <c r="CZ1175" s="11"/>
      <c r="DA1175" s="11"/>
      <c r="DB1175" s="11"/>
      <c r="DC1175" s="11"/>
      <c r="DD1175" s="11"/>
      <c r="DF1175" s="11">
        <f t="shared" si="60"/>
        <v>17</v>
      </c>
      <c r="DG1175" s="11">
        <f t="shared" si="61"/>
        <v>18</v>
      </c>
      <c r="DH1175" s="20">
        <f t="shared" ca="1" si="62"/>
        <v>0</v>
      </c>
      <c r="DI1175" s="11">
        <v>1</v>
      </c>
    </row>
    <row r="1176" spans="1:113" x14ac:dyDescent="0.25">
      <c r="A1176" s="11" t="s">
        <v>57</v>
      </c>
      <c r="B1176" s="11" t="s">
        <v>56</v>
      </c>
      <c r="C1176" s="11" t="s">
        <v>56</v>
      </c>
      <c r="D1176" s="11" t="s">
        <v>56</v>
      </c>
      <c r="E1176" s="11" t="s">
        <v>56</v>
      </c>
      <c r="F1176" s="11" t="s">
        <v>56</v>
      </c>
      <c r="G1176" s="11" t="s">
        <v>173</v>
      </c>
      <c r="H1176" s="1">
        <v>42229</v>
      </c>
      <c r="I1176" s="11">
        <v>18</v>
      </c>
      <c r="J1176" s="11">
        <v>19</v>
      </c>
      <c r="K1176" s="11"/>
      <c r="L1176" s="11"/>
      <c r="M1176" s="11"/>
      <c r="N1176" s="11"/>
      <c r="O1176" s="11"/>
      <c r="P1176" s="11"/>
      <c r="Q1176" s="11"/>
      <c r="R1176" s="11"/>
      <c r="S1176" s="11"/>
      <c r="T1176" s="11"/>
      <c r="U1176" s="11"/>
      <c r="V1176" s="11"/>
      <c r="W1176" s="11"/>
      <c r="X1176" s="11"/>
      <c r="Y1176" s="11"/>
      <c r="Z1176" s="11"/>
      <c r="AA1176" s="11"/>
      <c r="AB1176" s="11"/>
      <c r="AC1176" s="11"/>
      <c r="AD1176" s="11"/>
      <c r="AE1176" s="11"/>
      <c r="AF1176" s="11"/>
      <c r="AG1176" s="11"/>
      <c r="AH1176" s="11"/>
      <c r="AJ1176" s="11"/>
      <c r="AK1176" s="11"/>
      <c r="AL1176" s="11"/>
      <c r="AM1176" s="11"/>
      <c r="AN1176" s="11"/>
      <c r="AO1176" s="11"/>
      <c r="AP1176" s="11"/>
      <c r="AQ1176" s="11"/>
      <c r="AR1176" s="11"/>
      <c r="AS1176" s="11"/>
      <c r="AT1176" s="11"/>
      <c r="AU1176" s="11"/>
      <c r="AV1176" s="11"/>
      <c r="AW1176" s="11"/>
      <c r="AX1176" s="11"/>
      <c r="AY1176" s="11"/>
      <c r="AZ1176" s="11"/>
      <c r="BA1176" s="11"/>
      <c r="BB1176" s="11"/>
      <c r="BC1176" s="11"/>
      <c r="BD1176" s="11"/>
      <c r="BE1176" s="11"/>
      <c r="BF1176" s="11"/>
      <c r="BG1176" s="11"/>
      <c r="BI1176" s="11"/>
      <c r="BJ1176" s="11"/>
      <c r="BK1176" s="11"/>
      <c r="BL1176" s="11"/>
      <c r="BM1176" s="11"/>
      <c r="BN1176" s="11"/>
      <c r="BO1176" s="11"/>
      <c r="BP1176" s="11"/>
      <c r="BQ1176" s="11"/>
      <c r="BR1176" s="11"/>
      <c r="BS1176" s="11"/>
      <c r="BT1176" s="11"/>
      <c r="BU1176" s="11"/>
      <c r="BV1176" s="11"/>
      <c r="BW1176" s="11"/>
      <c r="BX1176" s="11"/>
      <c r="BY1176" s="11"/>
      <c r="BZ1176" s="11"/>
      <c r="CA1176" s="11"/>
      <c r="CB1176" s="11"/>
      <c r="CC1176" s="11"/>
      <c r="CD1176" s="11"/>
      <c r="CE1176" s="11"/>
      <c r="CF1176" s="11"/>
      <c r="CG1176" s="11"/>
      <c r="CH1176" s="11"/>
      <c r="CI1176" s="11"/>
      <c r="CJ1176" s="11"/>
      <c r="CK1176" s="11"/>
      <c r="CL1176" s="11"/>
      <c r="CM1176" s="11"/>
      <c r="CN1176" s="11"/>
      <c r="CO1176" s="11"/>
      <c r="CP1176" s="11"/>
      <c r="CQ1176" s="11"/>
      <c r="CR1176" s="11"/>
      <c r="CS1176" s="11"/>
      <c r="CT1176" s="11"/>
      <c r="CU1176" s="11"/>
      <c r="CV1176" s="11"/>
      <c r="CW1176" s="11"/>
      <c r="CX1176" s="11"/>
      <c r="CY1176" s="11"/>
      <c r="CZ1176" s="11"/>
      <c r="DA1176" s="11"/>
      <c r="DB1176" s="11"/>
      <c r="DC1176" s="11"/>
      <c r="DD1176" s="11"/>
      <c r="DF1176" s="11">
        <f t="shared" si="60"/>
        <v>18</v>
      </c>
      <c r="DG1176" s="11">
        <f t="shared" si="61"/>
        <v>19</v>
      </c>
      <c r="DH1176" s="20">
        <f t="shared" ca="1" si="62"/>
        <v>0</v>
      </c>
      <c r="DI1176" s="11">
        <v>1</v>
      </c>
    </row>
    <row r="1177" spans="1:113" x14ac:dyDescent="0.25">
      <c r="A1177" s="11" t="s">
        <v>57</v>
      </c>
      <c r="B1177" s="11" t="s">
        <v>56</v>
      </c>
      <c r="C1177" s="11" t="s">
        <v>56</v>
      </c>
      <c r="D1177" s="11" t="s">
        <v>56</v>
      </c>
      <c r="E1177" s="11" t="s">
        <v>56</v>
      </c>
      <c r="F1177" s="11" t="s">
        <v>56</v>
      </c>
      <c r="G1177" s="11" t="s">
        <v>173</v>
      </c>
      <c r="H1177" s="1">
        <v>42230</v>
      </c>
      <c r="I1177" s="11">
        <v>17</v>
      </c>
      <c r="J1177" s="11">
        <v>17</v>
      </c>
      <c r="K1177" s="11">
        <v>8626.56</v>
      </c>
      <c r="L1177" s="11">
        <v>8424.5400000000009</v>
      </c>
      <c r="M1177" s="11">
        <v>8387.2800000000007</v>
      </c>
      <c r="N1177" s="11">
        <v>8733.84</v>
      </c>
      <c r="O1177" s="11">
        <v>9244.26</v>
      </c>
      <c r="P1177" s="11">
        <v>9847.52</v>
      </c>
      <c r="Q1177" s="11">
        <v>10400.68</v>
      </c>
      <c r="R1177" s="11">
        <v>10550.74</v>
      </c>
      <c r="S1177" s="11">
        <v>11108.1</v>
      </c>
      <c r="T1177" s="11">
        <v>11469.94</v>
      </c>
      <c r="U1177" s="11">
        <v>11706.56</v>
      </c>
      <c r="V1177" s="11">
        <v>11644.7</v>
      </c>
      <c r="W1177" s="11">
        <v>11811.3</v>
      </c>
      <c r="X1177" s="11">
        <v>11609.86</v>
      </c>
      <c r="Y1177" s="11">
        <v>11698.94</v>
      </c>
      <c r="Z1177" s="11">
        <v>11200.48</v>
      </c>
      <c r="AA1177" s="11">
        <v>7080.74</v>
      </c>
      <c r="AB1177" s="11">
        <v>11175.2</v>
      </c>
      <c r="AC1177" s="11">
        <v>12397.68</v>
      </c>
      <c r="AD1177" s="11">
        <v>12798.28</v>
      </c>
      <c r="AE1177" s="11">
        <v>13136.52</v>
      </c>
      <c r="AF1177" s="11">
        <v>13043</v>
      </c>
      <c r="AG1177" s="11">
        <v>11790.38</v>
      </c>
      <c r="AH1177" s="11">
        <v>10760.62</v>
      </c>
      <c r="AI1177" s="37">
        <v>7080.74</v>
      </c>
      <c r="AJ1177" s="11">
        <v>8670.4439999999995</v>
      </c>
      <c r="AK1177" s="11">
        <v>8420.6129999999994</v>
      </c>
      <c r="AL1177" s="11">
        <v>8399.3649999999998</v>
      </c>
      <c r="AM1177" s="11">
        <v>8706.1010000000006</v>
      </c>
      <c r="AN1177" s="11">
        <v>9084.3919999999998</v>
      </c>
      <c r="AO1177" s="11">
        <v>9640.0580000000009</v>
      </c>
      <c r="AP1177" s="11">
        <v>10241</v>
      </c>
      <c r="AQ1177" s="11">
        <v>10513.76</v>
      </c>
      <c r="AR1177" s="11">
        <v>11205.9</v>
      </c>
      <c r="AS1177" s="11">
        <v>11599.32</v>
      </c>
      <c r="AT1177" s="11">
        <v>11915.63</v>
      </c>
      <c r="AU1177" s="11">
        <v>11909.85</v>
      </c>
      <c r="AV1177" s="11">
        <v>12118.36</v>
      </c>
      <c r="AW1177" s="11">
        <v>11922.9</v>
      </c>
      <c r="AX1177" s="11">
        <v>12053.18</v>
      </c>
      <c r="AY1177" s="11">
        <v>11973.22</v>
      </c>
      <c r="AZ1177" s="11">
        <v>11378.47</v>
      </c>
      <c r="BA1177" s="11">
        <v>11922.33</v>
      </c>
      <c r="BB1177" s="11">
        <v>12525.36</v>
      </c>
      <c r="BC1177" s="11">
        <v>12540.03</v>
      </c>
      <c r="BD1177" s="11">
        <v>12751.66</v>
      </c>
      <c r="BE1177" s="11">
        <v>12643.86</v>
      </c>
      <c r="BF1177" s="11">
        <v>11470.3</v>
      </c>
      <c r="BG1177" s="11">
        <v>10486.09</v>
      </c>
      <c r="BH1177" s="37">
        <v>11378.47</v>
      </c>
      <c r="BI1177" s="11">
        <v>95.135559999999998</v>
      </c>
      <c r="BJ1177" s="11">
        <v>94.535560000000004</v>
      </c>
      <c r="BK1177" s="11">
        <v>93.222219999999993</v>
      </c>
      <c r="BL1177" s="11">
        <v>91.608890000000002</v>
      </c>
      <c r="BM1177" s="11">
        <v>90.206670000000003</v>
      </c>
      <c r="BN1177" s="11">
        <v>89.988889999999998</v>
      </c>
      <c r="BO1177" s="11">
        <v>87.591120000000004</v>
      </c>
      <c r="BP1177" s="11">
        <v>91.622219999999999</v>
      </c>
      <c r="BQ1177" s="11">
        <v>96.971109999999996</v>
      </c>
      <c r="BR1177" s="11">
        <v>101.3289</v>
      </c>
      <c r="BS1177" s="11">
        <v>104.7022</v>
      </c>
      <c r="BT1177" s="11">
        <v>107.2289</v>
      </c>
      <c r="BU1177" s="11">
        <v>107.96</v>
      </c>
      <c r="BV1177" s="11">
        <v>108.4289</v>
      </c>
      <c r="BW1177" s="11">
        <v>109.7222</v>
      </c>
      <c r="BX1177" s="11">
        <v>110.3533</v>
      </c>
      <c r="BY1177" s="11">
        <v>111.3044</v>
      </c>
      <c r="BZ1177" s="11">
        <v>111.8933</v>
      </c>
      <c r="CA1177" s="11">
        <v>110.59780000000001</v>
      </c>
      <c r="CB1177" s="11">
        <v>108.6711</v>
      </c>
      <c r="CC1177" s="11">
        <v>105.95780000000001</v>
      </c>
      <c r="CD1177" s="11">
        <v>103.34439999999999</v>
      </c>
      <c r="CE1177" s="11">
        <v>100.5022</v>
      </c>
      <c r="CF1177" s="11">
        <v>98.151120000000006</v>
      </c>
      <c r="CG1177" s="11">
        <v>10409.129999999999</v>
      </c>
      <c r="CH1177" s="11">
        <v>9430.0609999999997</v>
      </c>
      <c r="CI1177" s="11">
        <v>8509.1450000000004</v>
      </c>
      <c r="CJ1177" s="11">
        <v>7444.3530000000001</v>
      </c>
      <c r="CK1177" s="11">
        <v>5561.9610000000002</v>
      </c>
      <c r="CL1177" s="11">
        <v>4253.8159999999998</v>
      </c>
      <c r="CM1177" s="11">
        <v>3824.0970000000002</v>
      </c>
      <c r="CN1177" s="11">
        <v>4047.6</v>
      </c>
      <c r="CO1177" s="11">
        <v>5859.2960000000003</v>
      </c>
      <c r="CP1177" s="11">
        <v>7136.3419999999996</v>
      </c>
      <c r="CQ1177" s="11">
        <v>9589.7829999999994</v>
      </c>
      <c r="CR1177" s="11">
        <v>11377.63</v>
      </c>
      <c r="CS1177" s="11">
        <v>12884.66</v>
      </c>
      <c r="CT1177" s="11">
        <v>14435.47</v>
      </c>
      <c r="CU1177" s="11">
        <v>17242.93</v>
      </c>
      <c r="CV1177" s="11">
        <v>25532.87</v>
      </c>
      <c r="CW1177" s="11">
        <v>40530.14</v>
      </c>
      <c r="CX1177" s="11">
        <v>37133.339999999997</v>
      </c>
      <c r="CY1177" s="11">
        <v>30438.85</v>
      </c>
      <c r="CZ1177" s="11">
        <v>22153.94</v>
      </c>
      <c r="DA1177" s="11">
        <v>13571.56</v>
      </c>
      <c r="DB1177" s="11">
        <v>14176.13</v>
      </c>
      <c r="DC1177" s="11">
        <v>13530.11</v>
      </c>
      <c r="DD1177" s="11">
        <v>13152.93</v>
      </c>
      <c r="DE1177" s="37">
        <v>40530.14</v>
      </c>
      <c r="DF1177" s="11">
        <f t="shared" si="60"/>
        <v>17</v>
      </c>
      <c r="DG1177" s="11">
        <f t="shared" si="61"/>
        <v>17</v>
      </c>
      <c r="DH1177" s="20">
        <f t="shared" ca="1" si="62"/>
        <v>4297.7299999999996</v>
      </c>
      <c r="DI1177" s="11">
        <v>0</v>
      </c>
    </row>
    <row r="1178" spans="1:113" x14ac:dyDescent="0.25">
      <c r="A1178" s="11" t="s">
        <v>57</v>
      </c>
      <c r="B1178" s="11" t="s">
        <v>56</v>
      </c>
      <c r="C1178" s="11" t="s">
        <v>56</v>
      </c>
      <c r="D1178" s="11" t="s">
        <v>56</v>
      </c>
      <c r="E1178" s="11" t="s">
        <v>56</v>
      </c>
      <c r="F1178" s="11" t="s">
        <v>56</v>
      </c>
      <c r="G1178" s="11" t="s">
        <v>173</v>
      </c>
      <c r="H1178" s="1">
        <v>42230</v>
      </c>
      <c r="I1178" s="11">
        <v>17</v>
      </c>
      <c r="J1178" s="11">
        <v>18</v>
      </c>
      <c r="K1178" s="11">
        <v>14922.28</v>
      </c>
      <c r="L1178" s="11">
        <v>14443.05</v>
      </c>
      <c r="M1178" s="11">
        <v>13636.56</v>
      </c>
      <c r="N1178" s="11">
        <v>14168.79</v>
      </c>
      <c r="O1178" s="11">
        <v>16590.86</v>
      </c>
      <c r="P1178" s="11">
        <v>19711.169999999998</v>
      </c>
      <c r="Q1178" s="11">
        <v>23116.18</v>
      </c>
      <c r="R1178" s="11">
        <v>24883.759999999998</v>
      </c>
      <c r="S1178" s="11">
        <v>29074.44</v>
      </c>
      <c r="T1178" s="11">
        <v>34682.019999999997</v>
      </c>
      <c r="U1178" s="11">
        <v>36644.97</v>
      </c>
      <c r="V1178" s="11">
        <v>37278.230000000003</v>
      </c>
      <c r="W1178" s="11">
        <v>37450.379999999997</v>
      </c>
      <c r="X1178" s="11">
        <v>38423.29</v>
      </c>
      <c r="Y1178" s="11">
        <v>39057.589999999997</v>
      </c>
      <c r="Z1178" s="11">
        <v>38759.550000000003</v>
      </c>
      <c r="AA1178" s="11">
        <v>34568.26</v>
      </c>
      <c r="AB1178" s="11">
        <v>34219</v>
      </c>
      <c r="AC1178" s="11">
        <v>39034.559999999998</v>
      </c>
      <c r="AD1178" s="11">
        <v>40196.949999999997</v>
      </c>
      <c r="AE1178" s="11">
        <v>38972.050000000003</v>
      </c>
      <c r="AF1178" s="11">
        <v>31611.26</v>
      </c>
      <c r="AG1178" s="11">
        <v>23676.97</v>
      </c>
      <c r="AH1178" s="11">
        <v>17461.560000000001</v>
      </c>
      <c r="AI1178" s="37">
        <v>34393.629999999997</v>
      </c>
      <c r="AJ1178" s="11">
        <v>14699.8</v>
      </c>
      <c r="AK1178" s="11">
        <v>14192.74</v>
      </c>
      <c r="AL1178" s="11">
        <v>13403.87</v>
      </c>
      <c r="AM1178" s="11">
        <v>13808.92</v>
      </c>
      <c r="AN1178" s="11">
        <v>16378.93</v>
      </c>
      <c r="AO1178" s="11">
        <v>19392.810000000001</v>
      </c>
      <c r="AP1178" s="11">
        <v>23223.91</v>
      </c>
      <c r="AQ1178" s="11">
        <v>25049.18</v>
      </c>
      <c r="AR1178" s="11">
        <v>29119.06</v>
      </c>
      <c r="AS1178" s="11">
        <v>34453.040000000001</v>
      </c>
      <c r="AT1178" s="11">
        <v>36600.26</v>
      </c>
      <c r="AU1178" s="11">
        <v>37239.69</v>
      </c>
      <c r="AV1178" s="11">
        <v>37395.75</v>
      </c>
      <c r="AW1178" s="11">
        <v>38504.28</v>
      </c>
      <c r="AX1178" s="11">
        <v>39241.129999999997</v>
      </c>
      <c r="AY1178" s="11">
        <v>38648.46</v>
      </c>
      <c r="AZ1178" s="11">
        <v>39010.15</v>
      </c>
      <c r="BA1178" s="11">
        <v>39298.17</v>
      </c>
      <c r="BB1178" s="11">
        <v>39117.72</v>
      </c>
      <c r="BC1178" s="11">
        <v>39387.949999999997</v>
      </c>
      <c r="BD1178" s="11">
        <v>38769.550000000003</v>
      </c>
      <c r="BE1178" s="11">
        <v>32185.200000000001</v>
      </c>
      <c r="BF1178" s="11">
        <v>23674.86</v>
      </c>
      <c r="BG1178" s="11">
        <v>17227.73</v>
      </c>
      <c r="BH1178" s="37">
        <v>39047.32</v>
      </c>
      <c r="BI1178" s="11">
        <v>71.088890000000006</v>
      </c>
      <c r="BJ1178" s="11">
        <v>70.157070000000004</v>
      </c>
      <c r="BK1178" s="11">
        <v>70.085560000000001</v>
      </c>
      <c r="BL1178" s="11">
        <v>69.430000000000007</v>
      </c>
      <c r="BM1178" s="11">
        <v>69.21096</v>
      </c>
      <c r="BN1178" s="11">
        <v>68.928889999999996</v>
      </c>
      <c r="BO1178" s="11">
        <v>68.813739999999996</v>
      </c>
      <c r="BP1178" s="11">
        <v>70.758080000000007</v>
      </c>
      <c r="BQ1178" s="11">
        <v>73.641210000000001</v>
      </c>
      <c r="BR1178" s="11">
        <v>77.022829999999999</v>
      </c>
      <c r="BS1178" s="11">
        <v>79.719499999999996</v>
      </c>
      <c r="BT1178" s="11">
        <v>81.731409999999997</v>
      </c>
      <c r="BU1178" s="11">
        <v>83.042829999999995</v>
      </c>
      <c r="BV1178" s="11">
        <v>84.619190000000003</v>
      </c>
      <c r="BW1178" s="11">
        <v>85.945959999999999</v>
      </c>
      <c r="BX1178" s="11">
        <v>87.033839999999998</v>
      </c>
      <c r="BY1178" s="11">
        <v>86.459590000000006</v>
      </c>
      <c r="BZ1178" s="11">
        <v>84.791920000000005</v>
      </c>
      <c r="CA1178" s="11">
        <v>83.304540000000003</v>
      </c>
      <c r="CB1178" s="11">
        <v>80.519189999999995</v>
      </c>
      <c r="CC1178" s="11">
        <v>78.677670000000006</v>
      </c>
      <c r="CD1178" s="11">
        <v>76.638279999999995</v>
      </c>
      <c r="CE1178" s="11">
        <v>74.542929999999998</v>
      </c>
      <c r="CF1178" s="11">
        <v>73.302019999999999</v>
      </c>
      <c r="CG1178" s="11">
        <v>37732.79</v>
      </c>
      <c r="CH1178" s="11">
        <v>34037.07</v>
      </c>
      <c r="CI1178" s="11">
        <v>28282.43</v>
      </c>
      <c r="CJ1178" s="11">
        <v>22709.77</v>
      </c>
      <c r="CK1178" s="11">
        <v>14515.89</v>
      </c>
      <c r="CL1178" s="11">
        <v>11306.3</v>
      </c>
      <c r="CM1178" s="11">
        <v>9182.4699999999993</v>
      </c>
      <c r="CN1178" s="11">
        <v>10568.04</v>
      </c>
      <c r="CO1178" s="11">
        <v>14148.18</v>
      </c>
      <c r="CP1178" s="11">
        <v>21107.55</v>
      </c>
      <c r="CQ1178" s="11">
        <v>30127.84</v>
      </c>
      <c r="CR1178" s="11">
        <v>39612.870000000003</v>
      </c>
      <c r="CS1178" s="11">
        <v>47353.07</v>
      </c>
      <c r="CT1178" s="11">
        <v>50202.98</v>
      </c>
      <c r="CU1178" s="11">
        <v>60603.32</v>
      </c>
      <c r="CV1178" s="11">
        <v>78863.55</v>
      </c>
      <c r="CW1178" s="11">
        <v>78352.39</v>
      </c>
      <c r="CX1178" s="11">
        <v>79200.41</v>
      </c>
      <c r="CY1178" s="11">
        <v>79703.3</v>
      </c>
      <c r="CZ1178" s="11">
        <v>83422.17</v>
      </c>
      <c r="DA1178" s="11">
        <v>73663.11</v>
      </c>
      <c r="DB1178" s="11">
        <v>73774.600000000006</v>
      </c>
      <c r="DC1178" s="11">
        <v>64703.19</v>
      </c>
      <c r="DD1178" s="11">
        <v>40843.83</v>
      </c>
      <c r="DE1178" s="37">
        <v>85934.73</v>
      </c>
      <c r="DF1178" s="11">
        <f t="shared" si="60"/>
        <v>17</v>
      </c>
      <c r="DG1178" s="11">
        <f t="shared" si="61"/>
        <v>18</v>
      </c>
      <c r="DH1178" s="20">
        <f t="shared" ca="1" si="62"/>
        <v>4760.5299999999988</v>
      </c>
      <c r="DI1178" s="11">
        <v>0</v>
      </c>
    </row>
    <row r="1179" spans="1:113" x14ac:dyDescent="0.25">
      <c r="A1179" s="11" t="s">
        <v>57</v>
      </c>
      <c r="B1179" s="11" t="s">
        <v>56</v>
      </c>
      <c r="C1179" s="11" t="s">
        <v>56</v>
      </c>
      <c r="D1179" s="11" t="s">
        <v>56</v>
      </c>
      <c r="E1179" s="11" t="s">
        <v>56</v>
      </c>
      <c r="F1179" s="11" t="s">
        <v>56</v>
      </c>
      <c r="G1179" s="11" t="s">
        <v>173</v>
      </c>
      <c r="H1179" s="1">
        <v>42230</v>
      </c>
      <c r="I1179" s="11">
        <v>18</v>
      </c>
      <c r="J1179" s="11">
        <v>18</v>
      </c>
      <c r="K1179" s="11">
        <v>3210.22</v>
      </c>
      <c r="L1179" s="11">
        <v>3343.14</v>
      </c>
      <c r="M1179" s="11">
        <v>3237.28</v>
      </c>
      <c r="N1179" s="11">
        <v>3599.4</v>
      </c>
      <c r="O1179" s="11">
        <v>4135.72</v>
      </c>
      <c r="P1179" s="11">
        <v>4663.6400000000003</v>
      </c>
      <c r="Q1179" s="11">
        <v>5304.14</v>
      </c>
      <c r="R1179" s="11">
        <v>5475.88</v>
      </c>
      <c r="S1179" s="11">
        <v>6272.68</v>
      </c>
      <c r="T1179" s="11">
        <v>7243.3</v>
      </c>
      <c r="U1179" s="11">
        <v>7914.34</v>
      </c>
      <c r="V1179" s="11">
        <v>8412.64</v>
      </c>
      <c r="W1179" s="11">
        <v>8586.36</v>
      </c>
      <c r="X1179" s="11">
        <v>8106.46</v>
      </c>
      <c r="Y1179" s="11">
        <v>8333.18</v>
      </c>
      <c r="Z1179" s="11">
        <v>8548.2199999999993</v>
      </c>
      <c r="AA1179" s="11">
        <v>7953.98</v>
      </c>
      <c r="AB1179" s="11">
        <v>6646.3</v>
      </c>
      <c r="AC1179" s="11">
        <v>8708.18</v>
      </c>
      <c r="AD1179" s="11">
        <v>8735.14</v>
      </c>
      <c r="AE1179" s="11">
        <v>8278.64</v>
      </c>
      <c r="AF1179" s="11">
        <v>7424.4</v>
      </c>
      <c r="AG1179" s="11">
        <v>5330.62</v>
      </c>
      <c r="AH1179" s="11">
        <v>3695.84</v>
      </c>
      <c r="AI1179" s="37">
        <v>6646.3</v>
      </c>
      <c r="AJ1179" s="11">
        <v>3104.2489999999998</v>
      </c>
      <c r="AK1179" s="11">
        <v>3276.35</v>
      </c>
      <c r="AL1179" s="11">
        <v>3235.8009999999999</v>
      </c>
      <c r="AM1179" s="11">
        <v>3570.6990000000001</v>
      </c>
      <c r="AN1179" s="11">
        <v>4116.0590000000002</v>
      </c>
      <c r="AO1179" s="11">
        <v>4513.1329999999998</v>
      </c>
      <c r="AP1179" s="11">
        <v>5212.5749999999998</v>
      </c>
      <c r="AQ1179" s="11">
        <v>5555.6019999999999</v>
      </c>
      <c r="AR1179" s="11">
        <v>6316.5020000000004</v>
      </c>
      <c r="AS1179" s="11">
        <v>7192.7849999999999</v>
      </c>
      <c r="AT1179" s="11">
        <v>7885.79</v>
      </c>
      <c r="AU1179" s="11">
        <v>8393.2139999999999</v>
      </c>
      <c r="AV1179" s="11">
        <v>8572.7860000000001</v>
      </c>
      <c r="AW1179" s="11">
        <v>8132.7190000000001</v>
      </c>
      <c r="AX1179" s="11">
        <v>8408.0499999999993</v>
      </c>
      <c r="AY1179" s="11">
        <v>8593.4920000000002</v>
      </c>
      <c r="AZ1179" s="11">
        <v>8091.4809999999998</v>
      </c>
      <c r="BA1179" s="11">
        <v>8611.3279999999995</v>
      </c>
      <c r="BB1179" s="11">
        <v>8841.2860000000001</v>
      </c>
      <c r="BC1179" s="11">
        <v>8610.3889999999992</v>
      </c>
      <c r="BD1179" s="11">
        <v>8246.99</v>
      </c>
      <c r="BE1179" s="11">
        <v>7356.741</v>
      </c>
      <c r="BF1179" s="11">
        <v>5203.7460000000001</v>
      </c>
      <c r="BG1179" s="11">
        <v>3455.6239999999998</v>
      </c>
      <c r="BH1179" s="37">
        <v>8611.3279999999995</v>
      </c>
      <c r="BI1179" s="11">
        <v>79.007689999999997</v>
      </c>
      <c r="BJ1179" s="11">
        <v>77.423079999999999</v>
      </c>
      <c r="BK1179" s="11">
        <v>75.419240000000002</v>
      </c>
      <c r="BL1179" s="11">
        <v>73.806340000000006</v>
      </c>
      <c r="BM1179" s="11">
        <v>71.644040000000004</v>
      </c>
      <c r="BN1179" s="11">
        <v>69.080759999999998</v>
      </c>
      <c r="BO1179" s="11">
        <v>68.188839999999999</v>
      </c>
      <c r="BP1179" s="11">
        <v>70.811729999999997</v>
      </c>
      <c r="BQ1179" s="11">
        <v>74.208659999999995</v>
      </c>
      <c r="BR1179" s="11">
        <v>77.861540000000005</v>
      </c>
      <c r="BS1179" s="11">
        <v>82.009609999999995</v>
      </c>
      <c r="BT1179" s="11">
        <v>84.607699999999994</v>
      </c>
      <c r="BU1179" s="11">
        <v>88.29616</v>
      </c>
      <c r="BV1179" s="11">
        <v>90.742310000000003</v>
      </c>
      <c r="BW1179" s="11">
        <v>91.911540000000002</v>
      </c>
      <c r="BX1179" s="11">
        <v>93.451920000000001</v>
      </c>
      <c r="BY1179" s="11">
        <v>93.8</v>
      </c>
      <c r="BZ1179" s="11">
        <v>93.126919999999998</v>
      </c>
      <c r="CA1179" s="11">
        <v>92.059619999999995</v>
      </c>
      <c r="CB1179" s="11">
        <v>89.424999999999997</v>
      </c>
      <c r="CC1179" s="11">
        <v>86.257689999999997</v>
      </c>
      <c r="CD1179" s="11">
        <v>83.130769999999998</v>
      </c>
      <c r="CE1179" s="11">
        <v>81.321150000000003</v>
      </c>
      <c r="CF1179" s="11">
        <v>81.015379999999993</v>
      </c>
      <c r="CG1179" s="11">
        <v>4598.9679999999998</v>
      </c>
      <c r="CH1179" s="11">
        <v>4403.2430000000004</v>
      </c>
      <c r="CI1179" s="11">
        <v>4192.7830000000004</v>
      </c>
      <c r="CJ1179" s="11">
        <v>4064.9659999999999</v>
      </c>
      <c r="CK1179" s="11">
        <v>3448.86</v>
      </c>
      <c r="CL1179" s="11">
        <v>3164.5430000000001</v>
      </c>
      <c r="CM1179" s="11">
        <v>2098.33</v>
      </c>
      <c r="CN1179" s="11">
        <v>2392.768</v>
      </c>
      <c r="CO1179" s="11">
        <v>2617.69</v>
      </c>
      <c r="CP1179" s="11">
        <v>2919.6990000000001</v>
      </c>
      <c r="CQ1179" s="11">
        <v>3695.6619999999998</v>
      </c>
      <c r="CR1179" s="11">
        <v>4210.5339999999997</v>
      </c>
      <c r="CS1179" s="11">
        <v>4378.3209999999999</v>
      </c>
      <c r="CT1179" s="11">
        <v>5832.6220000000003</v>
      </c>
      <c r="CU1179" s="11">
        <v>6411.4920000000002</v>
      </c>
      <c r="CV1179" s="11">
        <v>7908.6289999999999</v>
      </c>
      <c r="CW1179" s="11">
        <v>8537.4240000000009</v>
      </c>
      <c r="CX1179" s="11">
        <v>14072.9</v>
      </c>
      <c r="CY1179" s="11">
        <v>8415.8140000000003</v>
      </c>
      <c r="CZ1179" s="11">
        <v>7925.8490000000002</v>
      </c>
      <c r="DA1179" s="11">
        <v>4938.2809999999999</v>
      </c>
      <c r="DB1179" s="11">
        <v>5024.3040000000001</v>
      </c>
      <c r="DC1179" s="11">
        <v>5059.4719999999998</v>
      </c>
      <c r="DD1179" s="11">
        <v>4488.1819999999998</v>
      </c>
      <c r="DE1179" s="37">
        <v>14072.9</v>
      </c>
      <c r="DF1179" s="11">
        <f t="shared" si="60"/>
        <v>18</v>
      </c>
      <c r="DG1179" s="11">
        <f t="shared" si="61"/>
        <v>18</v>
      </c>
      <c r="DH1179" s="20">
        <f t="shared" ca="1" si="62"/>
        <v>1965.0279999999993</v>
      </c>
      <c r="DI1179" s="11">
        <v>0</v>
      </c>
    </row>
    <row r="1180" spans="1:113" x14ac:dyDescent="0.25">
      <c r="A1180" s="11" t="s">
        <v>57</v>
      </c>
      <c r="B1180" s="11" t="s">
        <v>56</v>
      </c>
      <c r="C1180" s="11" t="s">
        <v>56</v>
      </c>
      <c r="D1180" s="11" t="s">
        <v>56</v>
      </c>
      <c r="E1180" s="11" t="s">
        <v>56</v>
      </c>
      <c r="F1180" s="11" t="s">
        <v>56</v>
      </c>
      <c r="G1180" s="11" t="s">
        <v>173</v>
      </c>
      <c r="H1180" s="1">
        <v>42233</v>
      </c>
      <c r="I1180" s="11">
        <v>17</v>
      </c>
      <c r="J1180" s="11">
        <v>18</v>
      </c>
      <c r="K1180" s="11">
        <v>49996.68</v>
      </c>
      <c r="L1180" s="11">
        <v>48468.49</v>
      </c>
      <c r="M1180" s="11">
        <v>47908.18</v>
      </c>
      <c r="N1180" s="11">
        <v>52358.59</v>
      </c>
      <c r="O1180" s="11">
        <v>57022.48</v>
      </c>
      <c r="P1180" s="11">
        <v>62816.34</v>
      </c>
      <c r="Q1180" s="11">
        <v>74460.990000000005</v>
      </c>
      <c r="R1180" s="11">
        <v>81395.960000000006</v>
      </c>
      <c r="S1180" s="11">
        <v>93022.03</v>
      </c>
      <c r="T1180" s="11">
        <v>102496.8</v>
      </c>
      <c r="U1180" s="11">
        <v>111378.6</v>
      </c>
      <c r="V1180" s="11">
        <v>114313.5</v>
      </c>
      <c r="W1180" s="11">
        <v>115590.3</v>
      </c>
      <c r="X1180" s="11">
        <v>114778</v>
      </c>
      <c r="Y1180" s="11">
        <v>116973.1</v>
      </c>
      <c r="Z1180" s="11">
        <v>117265.5</v>
      </c>
      <c r="AA1180" s="11">
        <v>103640.1</v>
      </c>
      <c r="AB1180" s="11">
        <v>102621.9</v>
      </c>
      <c r="AC1180" s="11">
        <v>113672.7</v>
      </c>
      <c r="AD1180" s="11">
        <v>117134.2</v>
      </c>
      <c r="AE1180" s="11">
        <v>111265.5</v>
      </c>
      <c r="AF1180" s="11">
        <v>89535.87</v>
      </c>
      <c r="AG1180" s="11">
        <v>67356.7</v>
      </c>
      <c r="AH1180" s="11">
        <v>56473.06</v>
      </c>
      <c r="AI1180" s="37">
        <v>103131</v>
      </c>
      <c r="AJ1180" s="11">
        <v>49735.96</v>
      </c>
      <c r="AK1180" s="11">
        <v>48189.89</v>
      </c>
      <c r="AL1180" s="11">
        <v>47639.69</v>
      </c>
      <c r="AM1180" s="11">
        <v>51400.58</v>
      </c>
      <c r="AN1180" s="11">
        <v>56309.91</v>
      </c>
      <c r="AO1180" s="11">
        <v>61816.92</v>
      </c>
      <c r="AP1180" s="11">
        <v>74699.83</v>
      </c>
      <c r="AQ1180" s="11">
        <v>81804.3</v>
      </c>
      <c r="AR1180" s="11">
        <v>93076.160000000003</v>
      </c>
      <c r="AS1180" s="11">
        <v>102204.9</v>
      </c>
      <c r="AT1180" s="11">
        <v>111607.4</v>
      </c>
      <c r="AU1180" s="11">
        <v>114720.3</v>
      </c>
      <c r="AV1180" s="11">
        <v>116099.6</v>
      </c>
      <c r="AW1180" s="11">
        <v>115482</v>
      </c>
      <c r="AX1180" s="11">
        <v>118076.2</v>
      </c>
      <c r="AY1180" s="11">
        <v>118167.3</v>
      </c>
      <c r="AZ1180" s="11">
        <v>121729.3</v>
      </c>
      <c r="BA1180" s="11">
        <v>121997.8</v>
      </c>
      <c r="BB1180" s="11">
        <v>114534.8</v>
      </c>
      <c r="BC1180" s="11">
        <v>115625.8</v>
      </c>
      <c r="BD1180" s="11">
        <v>111005.2</v>
      </c>
      <c r="BE1180" s="11">
        <v>90721.88</v>
      </c>
      <c r="BF1180" s="11">
        <v>67270.48</v>
      </c>
      <c r="BG1180" s="11">
        <v>55639.55</v>
      </c>
      <c r="BH1180" s="37">
        <v>121648</v>
      </c>
      <c r="BI1180" s="11">
        <v>75.512919999999994</v>
      </c>
      <c r="BJ1180" s="11">
        <v>74.404200000000003</v>
      </c>
      <c r="BK1180" s="11">
        <v>73.430080000000004</v>
      </c>
      <c r="BL1180" s="11">
        <v>72.660700000000006</v>
      </c>
      <c r="BM1180" s="11">
        <v>72.097009999999997</v>
      </c>
      <c r="BN1180" s="11">
        <v>71.843770000000006</v>
      </c>
      <c r="BO1180" s="11">
        <v>71.777050000000003</v>
      </c>
      <c r="BP1180" s="11">
        <v>73.912639999999996</v>
      </c>
      <c r="BQ1180" s="11">
        <v>77.970489999999998</v>
      </c>
      <c r="BR1180" s="11">
        <v>81.738529999999997</v>
      </c>
      <c r="BS1180" s="11">
        <v>83.702619999999996</v>
      </c>
      <c r="BT1180" s="11">
        <v>85.210310000000007</v>
      </c>
      <c r="BU1180" s="11">
        <v>85.903670000000005</v>
      </c>
      <c r="BV1180" s="11">
        <v>86.202619999999996</v>
      </c>
      <c r="BW1180" s="11">
        <v>86.28689</v>
      </c>
      <c r="BX1180" s="11">
        <v>86.390910000000005</v>
      </c>
      <c r="BY1180" s="11">
        <v>85.744410000000002</v>
      </c>
      <c r="BZ1180" s="11">
        <v>84.416790000000006</v>
      </c>
      <c r="CA1180" s="11">
        <v>82.069950000000006</v>
      </c>
      <c r="CB1180" s="11">
        <v>79.130070000000003</v>
      </c>
      <c r="CC1180" s="11">
        <v>76.739689999999996</v>
      </c>
      <c r="CD1180" s="11">
        <v>74.944879999999998</v>
      </c>
      <c r="CE1180" s="11">
        <v>73.80395</v>
      </c>
      <c r="CF1180" s="11">
        <v>73.098389999999995</v>
      </c>
      <c r="CG1180" s="11">
        <v>70776.52</v>
      </c>
      <c r="CH1180" s="11">
        <v>63793.91</v>
      </c>
      <c r="CI1180" s="11">
        <v>56195.23</v>
      </c>
      <c r="CJ1180" s="11">
        <v>48117.279999999999</v>
      </c>
      <c r="CK1180" s="11">
        <v>35975.870000000003</v>
      </c>
      <c r="CL1180" s="11">
        <v>28895.919999999998</v>
      </c>
      <c r="CM1180" s="11">
        <v>23489.1</v>
      </c>
      <c r="CN1180" s="11">
        <v>24548.95</v>
      </c>
      <c r="CO1180" s="11">
        <v>33862.980000000003</v>
      </c>
      <c r="CP1180" s="11">
        <v>49061.54</v>
      </c>
      <c r="CQ1180" s="11">
        <v>72543.33</v>
      </c>
      <c r="CR1180" s="11">
        <v>83201.919999999998</v>
      </c>
      <c r="CS1180" s="11">
        <v>102330.4</v>
      </c>
      <c r="CT1180" s="11">
        <v>111436.2</v>
      </c>
      <c r="CU1180" s="11">
        <v>137669.29999999999</v>
      </c>
      <c r="CV1180" s="11">
        <v>166549.79999999999</v>
      </c>
      <c r="CW1180" s="11">
        <v>160786.9</v>
      </c>
      <c r="CX1180" s="11">
        <v>159310.29999999999</v>
      </c>
      <c r="CY1180" s="11">
        <v>151506.29999999999</v>
      </c>
      <c r="CZ1180" s="11">
        <v>152284.70000000001</v>
      </c>
      <c r="DA1180" s="11">
        <v>119478.7</v>
      </c>
      <c r="DB1180" s="11">
        <v>123715.3</v>
      </c>
      <c r="DC1180" s="11">
        <v>112481.2</v>
      </c>
      <c r="DD1180" s="11">
        <v>83279.64</v>
      </c>
      <c r="DE1180" s="37">
        <v>179727.9</v>
      </c>
      <c r="DF1180" s="11">
        <f t="shared" si="60"/>
        <v>17</v>
      </c>
      <c r="DG1180" s="11">
        <f t="shared" si="61"/>
        <v>18</v>
      </c>
      <c r="DH1180" s="20">
        <f t="shared" ca="1" si="62"/>
        <v>18732.550000000003</v>
      </c>
      <c r="DI1180" s="11">
        <v>0</v>
      </c>
    </row>
    <row r="1181" spans="1:113" x14ac:dyDescent="0.25">
      <c r="A1181" s="11" t="s">
        <v>57</v>
      </c>
      <c r="B1181" s="11" t="s">
        <v>56</v>
      </c>
      <c r="C1181" s="11" t="s">
        <v>56</v>
      </c>
      <c r="D1181" s="11" t="s">
        <v>56</v>
      </c>
      <c r="E1181" s="11" t="s">
        <v>56</v>
      </c>
      <c r="F1181" s="11" t="s">
        <v>56</v>
      </c>
      <c r="G1181" s="11" t="s">
        <v>173</v>
      </c>
      <c r="H1181" s="1">
        <v>42242</v>
      </c>
      <c r="I1181" s="11">
        <v>16</v>
      </c>
      <c r="J1181" s="11">
        <v>19</v>
      </c>
      <c r="K1181" s="11">
        <v>14394.86</v>
      </c>
      <c r="L1181" s="11">
        <v>13292.58</v>
      </c>
      <c r="M1181" s="11">
        <v>12991.28</v>
      </c>
      <c r="N1181" s="11">
        <v>13589.23</v>
      </c>
      <c r="O1181" s="11">
        <v>15226.9</v>
      </c>
      <c r="P1181" s="11">
        <v>17072.87</v>
      </c>
      <c r="Q1181" s="11">
        <v>20848.740000000002</v>
      </c>
      <c r="R1181" s="11">
        <v>23925.119999999999</v>
      </c>
      <c r="S1181" s="11">
        <v>28732.78</v>
      </c>
      <c r="T1181" s="11">
        <v>32076.73</v>
      </c>
      <c r="U1181" s="11">
        <v>35111.42</v>
      </c>
      <c r="V1181" s="11">
        <v>36164.800000000003</v>
      </c>
      <c r="W1181" s="11">
        <v>36591.35</v>
      </c>
      <c r="X1181" s="11">
        <v>37466.5</v>
      </c>
      <c r="Y1181" s="11">
        <v>38347.370000000003</v>
      </c>
      <c r="Z1181" s="11">
        <v>33909.25</v>
      </c>
      <c r="AA1181" s="11">
        <v>33229.32</v>
      </c>
      <c r="AB1181" s="11">
        <v>33192.949999999997</v>
      </c>
      <c r="AC1181" s="11">
        <v>33629.22</v>
      </c>
      <c r="AD1181" s="11">
        <v>37461.56</v>
      </c>
      <c r="AE1181" s="11">
        <v>35078.86</v>
      </c>
      <c r="AF1181" s="11">
        <v>26667.86</v>
      </c>
      <c r="AG1181" s="11">
        <v>19186.080000000002</v>
      </c>
      <c r="AH1181" s="11">
        <v>16620.330000000002</v>
      </c>
      <c r="AI1181" s="37">
        <v>33490.18</v>
      </c>
      <c r="AJ1181" s="11">
        <v>14159.02</v>
      </c>
      <c r="AK1181" s="11">
        <v>13018.68</v>
      </c>
      <c r="AL1181" s="11">
        <v>12737.18</v>
      </c>
      <c r="AM1181" s="11">
        <v>13255.12</v>
      </c>
      <c r="AN1181" s="11">
        <v>15028.92</v>
      </c>
      <c r="AO1181" s="11">
        <v>16786.599999999999</v>
      </c>
      <c r="AP1181" s="11">
        <v>20937</v>
      </c>
      <c r="AQ1181" s="11">
        <v>24100.080000000002</v>
      </c>
      <c r="AR1181" s="11">
        <v>28719.77</v>
      </c>
      <c r="AS1181" s="11">
        <v>31858.51</v>
      </c>
      <c r="AT1181" s="11">
        <v>35149.129999999997</v>
      </c>
      <c r="AU1181" s="11">
        <v>36202.28</v>
      </c>
      <c r="AV1181" s="11">
        <v>36604.410000000003</v>
      </c>
      <c r="AW1181" s="11">
        <v>37613.800000000003</v>
      </c>
      <c r="AX1181" s="11">
        <v>37419.85</v>
      </c>
      <c r="AY1181" s="11">
        <v>37985.32</v>
      </c>
      <c r="AZ1181" s="11">
        <v>38033.35</v>
      </c>
      <c r="BA1181" s="11">
        <v>37801</v>
      </c>
      <c r="BB1181" s="11">
        <v>37622.699999999997</v>
      </c>
      <c r="BC1181" s="11">
        <v>37251.1</v>
      </c>
      <c r="BD1181" s="11">
        <v>34893.519999999997</v>
      </c>
      <c r="BE1181" s="11">
        <v>27243.73</v>
      </c>
      <c r="BF1181" s="11">
        <v>19136.61</v>
      </c>
      <c r="BG1181" s="11">
        <v>16386.259999999998</v>
      </c>
      <c r="BH1181" s="37">
        <v>37850.370000000003</v>
      </c>
      <c r="BI1181" s="11">
        <v>73.797309999999996</v>
      </c>
      <c r="BJ1181" s="11">
        <v>73.565060000000003</v>
      </c>
      <c r="BK1181" s="11">
        <v>73.426879999999997</v>
      </c>
      <c r="BL1181" s="11">
        <v>72.553759999999997</v>
      </c>
      <c r="BM1181" s="11">
        <v>71.463759999999994</v>
      </c>
      <c r="BN1181" s="11">
        <v>70.826930000000004</v>
      </c>
      <c r="BO1181" s="11">
        <v>70.997900000000001</v>
      </c>
      <c r="BP1181" s="11">
        <v>71.42559</v>
      </c>
      <c r="BQ1181" s="11">
        <v>73.797849999999997</v>
      </c>
      <c r="BR1181" s="11">
        <v>76.128489999999999</v>
      </c>
      <c r="BS1181" s="11">
        <v>79.049459999999996</v>
      </c>
      <c r="BT1181" s="11">
        <v>81.223119999999994</v>
      </c>
      <c r="BU1181" s="11">
        <v>81.670429999999996</v>
      </c>
      <c r="BV1181" s="11">
        <v>82.782259999999994</v>
      </c>
      <c r="BW1181" s="11">
        <v>83.242469999999997</v>
      </c>
      <c r="BX1181" s="11">
        <v>83.19247</v>
      </c>
      <c r="BY1181" s="11">
        <v>83.233869999999996</v>
      </c>
      <c r="BZ1181" s="11">
        <v>82.880099999999999</v>
      </c>
      <c r="CA1181" s="11">
        <v>80.401079999999993</v>
      </c>
      <c r="CB1181" s="11">
        <v>77.001080000000002</v>
      </c>
      <c r="CC1181" s="11">
        <v>75.50376</v>
      </c>
      <c r="CD1181" s="11">
        <v>74.715050000000005</v>
      </c>
      <c r="CE1181" s="11">
        <v>73.900000000000006</v>
      </c>
      <c r="CF1181" s="11">
        <v>73.044079999999994</v>
      </c>
      <c r="CG1181" s="11">
        <v>23313.93</v>
      </c>
      <c r="CH1181" s="11">
        <v>21263.97</v>
      </c>
      <c r="CI1181" s="11">
        <v>18161.650000000001</v>
      </c>
      <c r="CJ1181" s="11">
        <v>14865.64</v>
      </c>
      <c r="CK1181" s="11">
        <v>9902.2849999999999</v>
      </c>
      <c r="CL1181" s="11">
        <v>8142.808</v>
      </c>
      <c r="CM1181" s="11">
        <v>6859.9309999999996</v>
      </c>
      <c r="CN1181" s="11">
        <v>7985.326</v>
      </c>
      <c r="CO1181" s="11">
        <v>10214.01</v>
      </c>
      <c r="CP1181" s="11">
        <v>14984.47</v>
      </c>
      <c r="CQ1181" s="11">
        <v>21544.82</v>
      </c>
      <c r="CR1181" s="11">
        <v>27292.67</v>
      </c>
      <c r="CS1181" s="11">
        <v>32187.51</v>
      </c>
      <c r="CT1181" s="11">
        <v>34982.53</v>
      </c>
      <c r="CU1181" s="11">
        <v>57529.83</v>
      </c>
      <c r="CV1181" s="11">
        <v>59823.23</v>
      </c>
      <c r="CW1181" s="11">
        <v>50224.73</v>
      </c>
      <c r="CX1181" s="11">
        <v>46482.53</v>
      </c>
      <c r="CY1181" s="11">
        <v>42010.79</v>
      </c>
      <c r="CZ1181" s="11">
        <v>41946.92</v>
      </c>
      <c r="DA1181" s="11">
        <v>45747.839999999997</v>
      </c>
      <c r="DB1181" s="11">
        <v>45858.79</v>
      </c>
      <c r="DC1181" s="11">
        <v>40113.339999999997</v>
      </c>
      <c r="DD1181" s="11">
        <v>25378.09</v>
      </c>
      <c r="DE1181" s="37">
        <v>46352.7</v>
      </c>
      <c r="DF1181" s="11">
        <f t="shared" si="60"/>
        <v>16</v>
      </c>
      <c r="DG1181" s="11">
        <f t="shared" si="61"/>
        <v>19</v>
      </c>
      <c r="DH1181" s="20">
        <f t="shared" ca="1" si="62"/>
        <v>4370.4075000000012</v>
      </c>
      <c r="DI1181" s="11">
        <v>0</v>
      </c>
    </row>
    <row r="1182" spans="1:113" x14ac:dyDescent="0.25">
      <c r="A1182" s="11" t="s">
        <v>57</v>
      </c>
      <c r="B1182" s="11" t="s">
        <v>56</v>
      </c>
      <c r="C1182" s="11" t="s">
        <v>56</v>
      </c>
      <c r="D1182" s="11" t="s">
        <v>56</v>
      </c>
      <c r="E1182" s="11" t="s">
        <v>56</v>
      </c>
      <c r="F1182" s="11" t="s">
        <v>56</v>
      </c>
      <c r="G1182" s="11" t="s">
        <v>173</v>
      </c>
      <c r="H1182" s="1">
        <v>42242</v>
      </c>
      <c r="I1182" s="11">
        <v>17</v>
      </c>
      <c r="J1182" s="11">
        <v>19</v>
      </c>
      <c r="K1182" s="11"/>
      <c r="L1182" s="11"/>
      <c r="M1182" s="11"/>
      <c r="N1182" s="11"/>
      <c r="O1182" s="11"/>
      <c r="P1182" s="11"/>
      <c r="Q1182" s="11"/>
      <c r="R1182" s="11"/>
      <c r="S1182" s="11"/>
      <c r="T1182" s="11"/>
      <c r="U1182" s="11"/>
      <c r="V1182" s="11"/>
      <c r="W1182" s="11"/>
      <c r="X1182" s="11"/>
      <c r="Y1182" s="11"/>
      <c r="Z1182" s="11"/>
      <c r="AA1182" s="11"/>
      <c r="AB1182" s="11"/>
      <c r="AC1182" s="11"/>
      <c r="AD1182" s="11"/>
      <c r="AE1182" s="11"/>
      <c r="AF1182" s="11"/>
      <c r="AG1182" s="11"/>
      <c r="AH1182" s="11"/>
      <c r="AJ1182" s="11"/>
      <c r="AK1182" s="11"/>
      <c r="AL1182" s="11"/>
      <c r="AM1182" s="11"/>
      <c r="AN1182" s="11"/>
      <c r="AO1182" s="11"/>
      <c r="AP1182" s="11"/>
      <c r="AQ1182" s="11"/>
      <c r="AR1182" s="11"/>
      <c r="AS1182" s="11"/>
      <c r="AT1182" s="11"/>
      <c r="AU1182" s="11"/>
      <c r="AV1182" s="11"/>
      <c r="AW1182" s="11"/>
      <c r="AX1182" s="11"/>
      <c r="AY1182" s="11"/>
      <c r="AZ1182" s="11"/>
      <c r="BA1182" s="11"/>
      <c r="BB1182" s="11"/>
      <c r="BC1182" s="11"/>
      <c r="BD1182" s="11"/>
      <c r="BE1182" s="11"/>
      <c r="BF1182" s="11"/>
      <c r="BG1182" s="11"/>
      <c r="BI1182" s="11"/>
      <c r="BJ1182" s="11"/>
      <c r="BK1182" s="11"/>
      <c r="BL1182" s="11"/>
      <c r="BM1182" s="11"/>
      <c r="BN1182" s="11"/>
      <c r="BO1182" s="11"/>
      <c r="BP1182" s="11"/>
      <c r="BQ1182" s="11"/>
      <c r="BR1182" s="11"/>
      <c r="BS1182" s="11"/>
      <c r="BT1182" s="11"/>
      <c r="BU1182" s="11"/>
      <c r="BV1182" s="11"/>
      <c r="BW1182" s="11"/>
      <c r="BX1182" s="11"/>
      <c r="BY1182" s="11"/>
      <c r="BZ1182" s="11"/>
      <c r="CA1182" s="11"/>
      <c r="CB1182" s="11"/>
      <c r="CC1182" s="11"/>
      <c r="CD1182" s="11"/>
      <c r="CE1182" s="11"/>
      <c r="CF1182" s="11"/>
      <c r="CG1182" s="11"/>
      <c r="CH1182" s="11"/>
      <c r="CI1182" s="11"/>
      <c r="CJ1182" s="11"/>
      <c r="CK1182" s="11"/>
      <c r="CL1182" s="11"/>
      <c r="CM1182" s="11"/>
      <c r="CN1182" s="11"/>
      <c r="CO1182" s="11"/>
      <c r="CP1182" s="11"/>
      <c r="CQ1182" s="11"/>
      <c r="CR1182" s="11"/>
      <c r="CS1182" s="11"/>
      <c r="CT1182" s="11"/>
      <c r="CU1182" s="11"/>
      <c r="CV1182" s="11"/>
      <c r="CW1182" s="11"/>
      <c r="CX1182" s="11"/>
      <c r="CY1182" s="11"/>
      <c r="CZ1182" s="11"/>
      <c r="DA1182" s="11"/>
      <c r="DB1182" s="11"/>
      <c r="DC1182" s="11"/>
      <c r="DD1182" s="11"/>
      <c r="DF1182" s="11">
        <f t="shared" si="60"/>
        <v>17</v>
      </c>
      <c r="DG1182" s="11">
        <f t="shared" si="61"/>
        <v>19</v>
      </c>
      <c r="DH1182" s="20">
        <f t="shared" ca="1" si="62"/>
        <v>0</v>
      </c>
      <c r="DI1182" s="11">
        <v>1</v>
      </c>
    </row>
    <row r="1183" spans="1:113" x14ac:dyDescent="0.25">
      <c r="A1183" s="11" t="s">
        <v>57</v>
      </c>
      <c r="B1183" s="11" t="s">
        <v>56</v>
      </c>
      <c r="C1183" s="11" t="s">
        <v>56</v>
      </c>
      <c r="D1183" s="11" t="s">
        <v>56</v>
      </c>
      <c r="E1183" s="11" t="s">
        <v>56</v>
      </c>
      <c r="F1183" s="11" t="s">
        <v>56</v>
      </c>
      <c r="G1183" s="11" t="s">
        <v>173</v>
      </c>
      <c r="H1183" s="1">
        <v>42243</v>
      </c>
      <c r="I1183" s="11">
        <v>18</v>
      </c>
      <c r="J1183" s="11">
        <v>19</v>
      </c>
      <c r="K1183" s="11">
        <v>20514.419999999998</v>
      </c>
      <c r="L1183" s="11">
        <v>19135.580000000002</v>
      </c>
      <c r="M1183" s="11">
        <v>19327.93</v>
      </c>
      <c r="N1183" s="11">
        <v>20068.2</v>
      </c>
      <c r="O1183" s="11">
        <v>21854.54</v>
      </c>
      <c r="P1183" s="11">
        <v>24523.02</v>
      </c>
      <c r="Q1183" s="11">
        <v>29017.91</v>
      </c>
      <c r="R1183" s="11">
        <v>32676.7</v>
      </c>
      <c r="S1183" s="11">
        <v>37802.699999999997</v>
      </c>
      <c r="T1183" s="11">
        <v>41546.89</v>
      </c>
      <c r="U1183" s="11">
        <v>45762.42</v>
      </c>
      <c r="V1183" s="11">
        <v>46837.61</v>
      </c>
      <c r="W1183" s="11">
        <v>47595.28</v>
      </c>
      <c r="X1183" s="11">
        <v>47487.46</v>
      </c>
      <c r="Y1183" s="11">
        <v>48121.87</v>
      </c>
      <c r="Z1183" s="11">
        <v>49236.18</v>
      </c>
      <c r="AA1183" s="11">
        <v>50002.37</v>
      </c>
      <c r="AB1183" s="11">
        <v>43481.58</v>
      </c>
      <c r="AC1183" s="11">
        <v>42889.17</v>
      </c>
      <c r="AD1183" s="11">
        <v>49428.85</v>
      </c>
      <c r="AE1183" s="11">
        <v>46713.06</v>
      </c>
      <c r="AF1183" s="11">
        <v>36552.800000000003</v>
      </c>
      <c r="AG1183" s="11">
        <v>25292.240000000002</v>
      </c>
      <c r="AH1183" s="11">
        <v>21682.68</v>
      </c>
      <c r="AI1183" s="37">
        <v>43185.38</v>
      </c>
      <c r="AJ1183" s="11">
        <v>20122.16</v>
      </c>
      <c r="AK1183" s="11">
        <v>18758.28</v>
      </c>
      <c r="AL1183" s="11">
        <v>19037.400000000001</v>
      </c>
      <c r="AM1183" s="11">
        <v>19611.13</v>
      </c>
      <c r="AN1183" s="11">
        <v>21572.48</v>
      </c>
      <c r="AO1183" s="11">
        <v>24013.56</v>
      </c>
      <c r="AP1183" s="11">
        <v>29041.27</v>
      </c>
      <c r="AQ1183" s="11">
        <v>32949.760000000002</v>
      </c>
      <c r="AR1183" s="11">
        <v>37892.050000000003</v>
      </c>
      <c r="AS1183" s="11">
        <v>41341.81</v>
      </c>
      <c r="AT1183" s="11">
        <v>45736.95</v>
      </c>
      <c r="AU1183" s="11">
        <v>46833.97</v>
      </c>
      <c r="AV1183" s="11">
        <v>47575.519999999997</v>
      </c>
      <c r="AW1183" s="11">
        <v>47648.42</v>
      </c>
      <c r="AX1183" s="11">
        <v>48435.85</v>
      </c>
      <c r="AY1183" s="11">
        <v>49831.07</v>
      </c>
      <c r="AZ1183" s="11">
        <v>49711.85</v>
      </c>
      <c r="BA1183" s="11">
        <v>49853.75</v>
      </c>
      <c r="BB1183" s="11">
        <v>49001.24</v>
      </c>
      <c r="BC1183" s="11">
        <v>49090.43</v>
      </c>
      <c r="BD1183" s="11">
        <v>46495.09</v>
      </c>
      <c r="BE1183" s="11">
        <v>37115.5</v>
      </c>
      <c r="BF1183" s="11">
        <v>25161.21</v>
      </c>
      <c r="BG1183" s="11">
        <v>21170.06</v>
      </c>
      <c r="BH1183" s="37">
        <v>49584.160000000003</v>
      </c>
      <c r="BI1183" s="11">
        <v>73.923119999999997</v>
      </c>
      <c r="BJ1183" s="11">
        <v>72.99024</v>
      </c>
      <c r="BK1183" s="11">
        <v>72.214600000000004</v>
      </c>
      <c r="BL1183" s="11">
        <v>71.802880000000002</v>
      </c>
      <c r="BM1183" s="11">
        <v>71.14228</v>
      </c>
      <c r="BN1183" s="11">
        <v>70.172359999999998</v>
      </c>
      <c r="BO1183" s="11">
        <v>70.205520000000007</v>
      </c>
      <c r="BP1183" s="11">
        <v>72.216399999999993</v>
      </c>
      <c r="BQ1183" s="11">
        <v>75.636799999999994</v>
      </c>
      <c r="BR1183" s="11">
        <v>78.684399999999997</v>
      </c>
      <c r="BS1183" s="11">
        <v>81.796000000000006</v>
      </c>
      <c r="BT1183" s="11">
        <v>83.491200000000006</v>
      </c>
      <c r="BU1183" s="11">
        <v>84.998400000000004</v>
      </c>
      <c r="BV1183" s="11">
        <v>86.3536</v>
      </c>
      <c r="BW1183" s="11">
        <v>87.68159</v>
      </c>
      <c r="BX1183" s="11">
        <v>88.908799999999999</v>
      </c>
      <c r="BY1183" s="11">
        <v>88.250799999999998</v>
      </c>
      <c r="BZ1183" s="11">
        <v>87.188400000000001</v>
      </c>
      <c r="CA1183" s="11">
        <v>85.198400000000007</v>
      </c>
      <c r="CB1183" s="11">
        <v>81.563199999999995</v>
      </c>
      <c r="CC1183" s="11">
        <v>79.132400000000004</v>
      </c>
      <c r="CD1183" s="11">
        <v>77.903199999999998</v>
      </c>
      <c r="CE1183" s="11">
        <v>76.805999999999997</v>
      </c>
      <c r="CF1183" s="11">
        <v>75.0124</v>
      </c>
      <c r="CG1183" s="11">
        <v>26799.27</v>
      </c>
      <c r="CH1183" s="11">
        <v>24759.13</v>
      </c>
      <c r="CI1183" s="11">
        <v>21306.29</v>
      </c>
      <c r="CJ1183" s="11">
        <v>18499.21</v>
      </c>
      <c r="CK1183" s="11">
        <v>13249.94</v>
      </c>
      <c r="CL1183" s="11">
        <v>11203.45</v>
      </c>
      <c r="CM1183" s="11">
        <v>9074.8160000000007</v>
      </c>
      <c r="CN1183" s="11">
        <v>10461.709999999999</v>
      </c>
      <c r="CO1183" s="11">
        <v>12745.57</v>
      </c>
      <c r="CP1183" s="11">
        <v>17185.55</v>
      </c>
      <c r="CQ1183" s="11">
        <v>24836.31</v>
      </c>
      <c r="CR1183" s="11">
        <v>30554.22</v>
      </c>
      <c r="CS1183" s="11">
        <v>35512.83</v>
      </c>
      <c r="CT1183" s="11">
        <v>39244.5</v>
      </c>
      <c r="CU1183" s="11">
        <v>46045.48</v>
      </c>
      <c r="CV1183" s="11">
        <v>62653.54</v>
      </c>
      <c r="CW1183" s="11">
        <v>89675.03</v>
      </c>
      <c r="CX1183" s="11">
        <v>86201</v>
      </c>
      <c r="CY1183" s="11">
        <v>46357.16</v>
      </c>
      <c r="CZ1183" s="11">
        <v>46197.88</v>
      </c>
      <c r="DA1183" s="11">
        <v>48896.38</v>
      </c>
      <c r="DB1183" s="11">
        <v>49376.99</v>
      </c>
      <c r="DC1183" s="11">
        <v>44083.07</v>
      </c>
      <c r="DD1183" s="11">
        <v>29302.93</v>
      </c>
      <c r="DE1183" s="37">
        <v>74112.72</v>
      </c>
      <c r="DF1183" s="11">
        <f t="shared" si="60"/>
        <v>18</v>
      </c>
      <c r="DG1183" s="11">
        <f t="shared" si="61"/>
        <v>19</v>
      </c>
      <c r="DH1183" s="20">
        <f t="shared" ca="1" si="62"/>
        <v>6242.1199999999953</v>
      </c>
      <c r="DI1183" s="11">
        <v>0</v>
      </c>
    </row>
    <row r="1184" spans="1:113" x14ac:dyDescent="0.25">
      <c r="A1184" s="11" t="s">
        <v>57</v>
      </c>
      <c r="B1184" s="11" t="s">
        <v>56</v>
      </c>
      <c r="C1184" s="11" t="s">
        <v>56</v>
      </c>
      <c r="D1184" s="11" t="s">
        <v>56</v>
      </c>
      <c r="E1184" s="11" t="s">
        <v>56</v>
      </c>
      <c r="F1184" s="11" t="s">
        <v>56</v>
      </c>
      <c r="G1184" s="11" t="s">
        <v>173</v>
      </c>
      <c r="H1184" s="1">
        <v>42243</v>
      </c>
      <c r="I1184" s="11">
        <v>19</v>
      </c>
      <c r="J1184" s="11">
        <v>19</v>
      </c>
      <c r="K1184" s="11"/>
      <c r="L1184" s="11"/>
      <c r="M1184" s="11"/>
      <c r="N1184" s="11"/>
      <c r="O1184" s="11"/>
      <c r="P1184" s="11"/>
      <c r="Q1184" s="11"/>
      <c r="R1184" s="11"/>
      <c r="S1184" s="11"/>
      <c r="T1184" s="11"/>
      <c r="U1184" s="11"/>
      <c r="V1184" s="11"/>
      <c r="W1184" s="11"/>
      <c r="X1184" s="11"/>
      <c r="Y1184" s="11"/>
      <c r="Z1184" s="11"/>
      <c r="AA1184" s="11"/>
      <c r="AB1184" s="11"/>
      <c r="AC1184" s="11"/>
      <c r="AD1184" s="11"/>
      <c r="AE1184" s="11"/>
      <c r="AF1184" s="11"/>
      <c r="AG1184" s="11"/>
      <c r="AH1184" s="11"/>
      <c r="AJ1184" s="11"/>
      <c r="AK1184" s="11"/>
      <c r="AL1184" s="11"/>
      <c r="AM1184" s="11"/>
      <c r="AN1184" s="11"/>
      <c r="AO1184" s="11"/>
      <c r="AP1184" s="11"/>
      <c r="AQ1184" s="11"/>
      <c r="AR1184" s="11"/>
      <c r="AS1184" s="11"/>
      <c r="AT1184" s="11"/>
      <c r="AU1184" s="11"/>
      <c r="AV1184" s="11"/>
      <c r="AW1184" s="11"/>
      <c r="AX1184" s="11"/>
      <c r="AY1184" s="11"/>
      <c r="AZ1184" s="11"/>
      <c r="BA1184" s="11"/>
      <c r="BB1184" s="11"/>
      <c r="BC1184" s="11"/>
      <c r="BD1184" s="11"/>
      <c r="BE1184" s="11"/>
      <c r="BF1184" s="11"/>
      <c r="BG1184" s="11"/>
      <c r="BI1184" s="11"/>
      <c r="BJ1184" s="11"/>
      <c r="BK1184" s="11"/>
      <c r="BL1184" s="11"/>
      <c r="BM1184" s="11"/>
      <c r="BN1184" s="11"/>
      <c r="BO1184" s="11"/>
      <c r="BP1184" s="11"/>
      <c r="BQ1184" s="11"/>
      <c r="BR1184" s="11"/>
      <c r="BS1184" s="11"/>
      <c r="BT1184" s="11"/>
      <c r="BU1184" s="11"/>
      <c r="BV1184" s="11"/>
      <c r="BW1184" s="11"/>
      <c r="BX1184" s="11"/>
      <c r="BY1184" s="11"/>
      <c r="BZ1184" s="11"/>
      <c r="CA1184" s="11"/>
      <c r="CB1184" s="11"/>
      <c r="CC1184" s="11"/>
      <c r="CD1184" s="11"/>
      <c r="CE1184" s="11"/>
      <c r="CF1184" s="11"/>
      <c r="CG1184" s="11"/>
      <c r="CH1184" s="11"/>
      <c r="CI1184" s="11"/>
      <c r="CJ1184" s="11"/>
      <c r="CK1184" s="11"/>
      <c r="CL1184" s="11"/>
      <c r="CM1184" s="11"/>
      <c r="CN1184" s="11"/>
      <c r="CO1184" s="11"/>
      <c r="CP1184" s="11"/>
      <c r="CQ1184" s="11"/>
      <c r="CR1184" s="11"/>
      <c r="CS1184" s="11"/>
      <c r="CT1184" s="11"/>
      <c r="CU1184" s="11"/>
      <c r="CV1184" s="11"/>
      <c r="CW1184" s="11"/>
      <c r="CX1184" s="11"/>
      <c r="CY1184" s="11"/>
      <c r="CZ1184" s="11"/>
      <c r="DA1184" s="11"/>
      <c r="DB1184" s="11"/>
      <c r="DC1184" s="11"/>
      <c r="DD1184" s="11"/>
      <c r="DF1184" s="11">
        <f t="shared" si="60"/>
        <v>19</v>
      </c>
      <c r="DG1184" s="11">
        <f t="shared" si="61"/>
        <v>19</v>
      </c>
      <c r="DH1184" s="20">
        <f t="shared" ca="1" si="62"/>
        <v>0</v>
      </c>
      <c r="DI1184" s="11">
        <v>1</v>
      </c>
    </row>
    <row r="1185" spans="1:113" x14ac:dyDescent="0.25">
      <c r="A1185" s="11" t="s">
        <v>57</v>
      </c>
      <c r="B1185" s="11" t="s">
        <v>56</v>
      </c>
      <c r="C1185" s="11" t="s">
        <v>56</v>
      </c>
      <c r="D1185" s="11" t="s">
        <v>56</v>
      </c>
      <c r="E1185" s="11" t="s">
        <v>56</v>
      </c>
      <c r="F1185" s="11" t="s">
        <v>56</v>
      </c>
      <c r="G1185" s="11" t="s">
        <v>173</v>
      </c>
      <c r="H1185" s="1">
        <v>42244</v>
      </c>
      <c r="I1185" s="11">
        <v>17</v>
      </c>
      <c r="J1185" s="11">
        <v>19</v>
      </c>
      <c r="K1185" s="11"/>
      <c r="L1185" s="11"/>
      <c r="M1185" s="11"/>
      <c r="N1185" s="11"/>
      <c r="O1185" s="11"/>
      <c r="P1185" s="11"/>
      <c r="Q1185" s="11"/>
      <c r="R1185" s="11"/>
      <c r="S1185" s="11"/>
      <c r="T1185" s="11"/>
      <c r="U1185" s="11"/>
      <c r="V1185" s="11"/>
      <c r="W1185" s="11"/>
      <c r="X1185" s="11"/>
      <c r="Y1185" s="11"/>
      <c r="Z1185" s="11"/>
      <c r="AA1185" s="11"/>
      <c r="AB1185" s="11"/>
      <c r="AC1185" s="11"/>
      <c r="AD1185" s="11"/>
      <c r="AE1185" s="11"/>
      <c r="AF1185" s="11"/>
      <c r="AG1185" s="11"/>
      <c r="AH1185" s="11"/>
      <c r="AJ1185" s="11"/>
      <c r="AK1185" s="11"/>
      <c r="AL1185" s="11"/>
      <c r="AM1185" s="11"/>
      <c r="AN1185" s="11"/>
      <c r="AO1185" s="11"/>
      <c r="AP1185" s="11"/>
      <c r="AQ1185" s="11"/>
      <c r="AR1185" s="11"/>
      <c r="AS1185" s="11"/>
      <c r="AT1185" s="11"/>
      <c r="AU1185" s="11"/>
      <c r="AV1185" s="11"/>
      <c r="AW1185" s="11"/>
      <c r="AX1185" s="11"/>
      <c r="AY1185" s="11"/>
      <c r="AZ1185" s="11"/>
      <c r="BA1185" s="11"/>
      <c r="BB1185" s="11"/>
      <c r="BC1185" s="11"/>
      <c r="BD1185" s="11"/>
      <c r="BE1185" s="11"/>
      <c r="BF1185" s="11"/>
      <c r="BG1185" s="11"/>
      <c r="BI1185" s="11"/>
      <c r="BJ1185" s="11"/>
      <c r="BK1185" s="11"/>
      <c r="BL1185" s="11"/>
      <c r="BM1185" s="11"/>
      <c r="BN1185" s="11"/>
      <c r="BO1185" s="11"/>
      <c r="BP1185" s="11"/>
      <c r="BQ1185" s="11"/>
      <c r="BR1185" s="11"/>
      <c r="BS1185" s="11"/>
      <c r="BT1185" s="11"/>
      <c r="BU1185" s="11"/>
      <c r="BV1185" s="11"/>
      <c r="BW1185" s="11"/>
      <c r="BX1185" s="11"/>
      <c r="BY1185" s="11"/>
      <c r="BZ1185" s="11"/>
      <c r="CA1185" s="11"/>
      <c r="CB1185" s="11"/>
      <c r="CC1185" s="11"/>
      <c r="CD1185" s="11"/>
      <c r="CE1185" s="11"/>
      <c r="CF1185" s="11"/>
      <c r="CG1185" s="11"/>
      <c r="CH1185" s="11"/>
      <c r="CI1185" s="11"/>
      <c r="CJ1185" s="11"/>
      <c r="CK1185" s="11"/>
      <c r="CL1185" s="11"/>
      <c r="CM1185" s="11"/>
      <c r="CN1185" s="11"/>
      <c r="CO1185" s="11"/>
      <c r="CP1185" s="11"/>
      <c r="CQ1185" s="11"/>
      <c r="CR1185" s="11"/>
      <c r="CS1185" s="11"/>
      <c r="CT1185" s="11"/>
      <c r="CU1185" s="11"/>
      <c r="CV1185" s="11"/>
      <c r="CW1185" s="11"/>
      <c r="CX1185" s="11"/>
      <c r="CY1185" s="11"/>
      <c r="CZ1185" s="11"/>
      <c r="DA1185" s="11"/>
      <c r="DB1185" s="11"/>
      <c r="DC1185" s="11"/>
      <c r="DD1185" s="11"/>
      <c r="DF1185" s="11">
        <f t="shared" si="60"/>
        <v>17</v>
      </c>
      <c r="DG1185" s="11">
        <f t="shared" si="61"/>
        <v>19</v>
      </c>
      <c r="DH1185" s="20">
        <f t="shared" ca="1" si="62"/>
        <v>0</v>
      </c>
      <c r="DI1185" s="11">
        <v>1</v>
      </c>
    </row>
    <row r="1186" spans="1:113" x14ac:dyDescent="0.25">
      <c r="A1186" s="11" t="s">
        <v>57</v>
      </c>
      <c r="B1186" s="11" t="s">
        <v>56</v>
      </c>
      <c r="C1186" s="11" t="s">
        <v>56</v>
      </c>
      <c r="D1186" s="11" t="s">
        <v>56</v>
      </c>
      <c r="E1186" s="11" t="s">
        <v>56</v>
      </c>
      <c r="F1186" s="11" t="s">
        <v>56</v>
      </c>
      <c r="G1186" s="11" t="s">
        <v>173</v>
      </c>
      <c r="H1186" s="1">
        <v>42244</v>
      </c>
      <c r="I1186" s="11">
        <v>18</v>
      </c>
      <c r="J1186" s="11">
        <v>19</v>
      </c>
      <c r="K1186" s="11">
        <v>10626.2</v>
      </c>
      <c r="L1186" s="11">
        <v>10443.459999999999</v>
      </c>
      <c r="M1186" s="11">
        <v>10486.6</v>
      </c>
      <c r="N1186" s="11">
        <v>10930.75</v>
      </c>
      <c r="O1186" s="11">
        <v>11653.53</v>
      </c>
      <c r="P1186" s="11">
        <v>12502.08</v>
      </c>
      <c r="Q1186" s="11">
        <v>13934.23</v>
      </c>
      <c r="R1186" s="11">
        <v>14939.82</v>
      </c>
      <c r="S1186" s="11">
        <v>16097.64</v>
      </c>
      <c r="T1186" s="11">
        <v>16100.82</v>
      </c>
      <c r="U1186" s="11">
        <v>17444.740000000002</v>
      </c>
      <c r="V1186" s="11">
        <v>18088.16</v>
      </c>
      <c r="W1186" s="11">
        <v>18494.43</v>
      </c>
      <c r="X1186" s="11">
        <v>18743.77</v>
      </c>
      <c r="Y1186" s="11">
        <v>19115.759999999998</v>
      </c>
      <c r="Z1186" s="11">
        <v>19475.900000000001</v>
      </c>
      <c r="AA1186" s="11">
        <v>18771.71</v>
      </c>
      <c r="AB1186" s="11">
        <v>13921.11</v>
      </c>
      <c r="AC1186" s="11">
        <v>14017.45</v>
      </c>
      <c r="AD1186" s="11">
        <v>19276.189999999999</v>
      </c>
      <c r="AE1186" s="11">
        <v>19770.45</v>
      </c>
      <c r="AF1186" s="11">
        <v>16995.34</v>
      </c>
      <c r="AG1186" s="11">
        <v>14196.07</v>
      </c>
      <c r="AH1186" s="11">
        <v>12469.21</v>
      </c>
      <c r="AI1186" s="37">
        <v>13969.28</v>
      </c>
      <c r="AJ1186" s="11">
        <v>10668.68</v>
      </c>
      <c r="AK1186" s="11">
        <v>10452.530000000001</v>
      </c>
      <c r="AL1186" s="11">
        <v>10513.76</v>
      </c>
      <c r="AM1186" s="11">
        <v>10873.67</v>
      </c>
      <c r="AN1186" s="11">
        <v>11444.01</v>
      </c>
      <c r="AO1186" s="11">
        <v>12306.73</v>
      </c>
      <c r="AP1186" s="11">
        <v>13842.28</v>
      </c>
      <c r="AQ1186" s="11">
        <v>14837.21</v>
      </c>
      <c r="AR1186" s="11">
        <v>16055.46</v>
      </c>
      <c r="AS1186" s="11">
        <v>16111.19</v>
      </c>
      <c r="AT1186" s="11">
        <v>17562.349999999999</v>
      </c>
      <c r="AU1186" s="11">
        <v>18280.86</v>
      </c>
      <c r="AV1186" s="11">
        <v>18702.650000000001</v>
      </c>
      <c r="AW1186" s="11">
        <v>18936.189999999999</v>
      </c>
      <c r="AX1186" s="11">
        <v>19377.11</v>
      </c>
      <c r="AY1186" s="11">
        <v>20033.45</v>
      </c>
      <c r="AZ1186" s="11">
        <v>19531.5</v>
      </c>
      <c r="BA1186" s="11">
        <v>19431.55</v>
      </c>
      <c r="BB1186" s="11">
        <v>19656.509999999998</v>
      </c>
      <c r="BC1186" s="11">
        <v>19389.47</v>
      </c>
      <c r="BD1186" s="11">
        <v>19402.560000000001</v>
      </c>
      <c r="BE1186" s="11">
        <v>16636.099999999999</v>
      </c>
      <c r="BF1186" s="11">
        <v>13930.21</v>
      </c>
      <c r="BG1186" s="11">
        <v>12185.75</v>
      </c>
      <c r="BH1186" s="37">
        <v>19630.04</v>
      </c>
      <c r="BI1186" s="11">
        <v>81.095429999999993</v>
      </c>
      <c r="BJ1186" s="11">
        <v>80.269040000000004</v>
      </c>
      <c r="BK1186" s="11">
        <v>78.802549999999997</v>
      </c>
      <c r="BL1186" s="11">
        <v>78.417439999999999</v>
      </c>
      <c r="BM1186" s="11">
        <v>77.187020000000004</v>
      </c>
      <c r="BN1186" s="11">
        <v>77.856700000000004</v>
      </c>
      <c r="BO1186" s="11">
        <v>77.155429999999996</v>
      </c>
      <c r="BP1186" s="11">
        <v>78.919579999999996</v>
      </c>
      <c r="BQ1186" s="11">
        <v>84.680850000000007</v>
      </c>
      <c r="BR1186" s="11">
        <v>88.765950000000004</v>
      </c>
      <c r="BS1186" s="11">
        <v>90.978719999999996</v>
      </c>
      <c r="BT1186" s="11">
        <v>93.924469999999999</v>
      </c>
      <c r="BU1186" s="11">
        <v>97.003190000000004</v>
      </c>
      <c r="BV1186" s="11">
        <v>98.167019999999994</v>
      </c>
      <c r="BW1186" s="11">
        <v>98.604259999999996</v>
      </c>
      <c r="BX1186" s="11">
        <v>98.739360000000005</v>
      </c>
      <c r="BY1186" s="11">
        <v>98.102130000000002</v>
      </c>
      <c r="BZ1186" s="11">
        <v>95.504260000000002</v>
      </c>
      <c r="CA1186" s="11">
        <v>92.6</v>
      </c>
      <c r="CB1186" s="11">
        <v>89.484049999999996</v>
      </c>
      <c r="CC1186" s="11">
        <v>87.442549999999997</v>
      </c>
      <c r="CD1186" s="11">
        <v>85.790430000000001</v>
      </c>
      <c r="CE1186" s="11">
        <v>84.432980000000001</v>
      </c>
      <c r="CF1186" s="11">
        <v>81.988510000000005</v>
      </c>
      <c r="CG1186" s="11">
        <v>11653.16</v>
      </c>
      <c r="CH1186" s="11">
        <v>10596.07</v>
      </c>
      <c r="CI1186" s="11">
        <v>9552.1610000000001</v>
      </c>
      <c r="CJ1186" s="11">
        <v>8512.7070000000003</v>
      </c>
      <c r="CK1186" s="11">
        <v>6453.808</v>
      </c>
      <c r="CL1186" s="11">
        <v>5290.232</v>
      </c>
      <c r="CM1186" s="11">
        <v>4801.4849999999997</v>
      </c>
      <c r="CN1186" s="11">
        <v>4978.701</v>
      </c>
      <c r="CO1186" s="11">
        <v>6936.6540000000005</v>
      </c>
      <c r="CP1186" s="11">
        <v>8953.4470000000001</v>
      </c>
      <c r="CQ1186" s="11">
        <v>12134.53</v>
      </c>
      <c r="CR1186" s="11">
        <v>13857.06</v>
      </c>
      <c r="CS1186" s="11">
        <v>15803.09</v>
      </c>
      <c r="CT1186" s="11">
        <v>17673.14</v>
      </c>
      <c r="CU1186" s="11">
        <v>20770.75</v>
      </c>
      <c r="CV1186" s="11">
        <v>29459.87</v>
      </c>
      <c r="CW1186" s="11">
        <v>39130.67</v>
      </c>
      <c r="CX1186" s="11">
        <v>38752.629999999997</v>
      </c>
      <c r="CY1186" s="11">
        <v>20325.82</v>
      </c>
      <c r="CZ1186" s="11">
        <v>19775.98</v>
      </c>
      <c r="DA1186" s="11">
        <v>18045.849999999999</v>
      </c>
      <c r="DB1186" s="11">
        <v>16974.16</v>
      </c>
      <c r="DC1186" s="11">
        <v>15787.44</v>
      </c>
      <c r="DD1186" s="11">
        <v>14874.31</v>
      </c>
      <c r="DE1186" s="37">
        <v>33451.800000000003</v>
      </c>
      <c r="DF1186" s="11">
        <f t="shared" si="60"/>
        <v>18</v>
      </c>
      <c r="DG1186" s="11">
        <f t="shared" si="61"/>
        <v>19</v>
      </c>
      <c r="DH1186" s="20">
        <f t="shared" ca="1" si="62"/>
        <v>5574.7499999999982</v>
      </c>
      <c r="DI1186" s="11">
        <v>0</v>
      </c>
    </row>
    <row r="1187" spans="1:113" x14ac:dyDescent="0.25">
      <c r="A1187" s="11" t="s">
        <v>57</v>
      </c>
      <c r="B1187" s="11" t="s">
        <v>56</v>
      </c>
      <c r="C1187" s="11" t="s">
        <v>56</v>
      </c>
      <c r="D1187" s="11" t="s">
        <v>56</v>
      </c>
      <c r="E1187" s="11" t="s">
        <v>56</v>
      </c>
      <c r="F1187" s="11" t="s">
        <v>56</v>
      </c>
      <c r="G1187" s="11" t="s">
        <v>173</v>
      </c>
      <c r="H1187" s="1">
        <v>42255</v>
      </c>
      <c r="I1187" s="11">
        <v>16</v>
      </c>
      <c r="J1187" s="11">
        <v>19</v>
      </c>
      <c r="K1187" s="11"/>
      <c r="L1187" s="11"/>
      <c r="M1187" s="11"/>
      <c r="N1187" s="11"/>
      <c r="O1187" s="11"/>
      <c r="P1187" s="11"/>
      <c r="Q1187" s="11"/>
      <c r="R1187" s="11"/>
      <c r="S1187" s="11"/>
      <c r="T1187" s="11"/>
      <c r="U1187" s="11"/>
      <c r="V1187" s="11"/>
      <c r="W1187" s="11"/>
      <c r="X1187" s="11"/>
      <c r="Y1187" s="11"/>
      <c r="Z1187" s="11"/>
      <c r="AA1187" s="11"/>
      <c r="AB1187" s="11"/>
      <c r="AC1187" s="11"/>
      <c r="AD1187" s="11"/>
      <c r="AE1187" s="11"/>
      <c r="AF1187" s="11"/>
      <c r="AG1187" s="11"/>
      <c r="AH1187" s="11"/>
      <c r="AJ1187" s="11"/>
      <c r="AK1187" s="11"/>
      <c r="AL1187" s="11"/>
      <c r="AM1187" s="11"/>
      <c r="AN1187" s="11"/>
      <c r="AO1187" s="11"/>
      <c r="AP1187" s="11"/>
      <c r="AQ1187" s="11"/>
      <c r="AR1187" s="11"/>
      <c r="AS1187" s="11"/>
      <c r="AT1187" s="11"/>
      <c r="AU1187" s="11"/>
      <c r="AV1187" s="11"/>
      <c r="AW1187" s="11"/>
      <c r="AX1187" s="11"/>
      <c r="AY1187" s="11"/>
      <c r="AZ1187" s="11"/>
      <c r="BA1187" s="11"/>
      <c r="BB1187" s="11"/>
      <c r="BC1187" s="11"/>
      <c r="BD1187" s="11"/>
      <c r="BE1187" s="11"/>
      <c r="BF1187" s="11"/>
      <c r="BG1187" s="11"/>
      <c r="BI1187" s="11"/>
      <c r="BJ1187" s="11"/>
      <c r="BK1187" s="11"/>
      <c r="BL1187" s="11"/>
      <c r="BM1187" s="11"/>
      <c r="BN1187" s="11"/>
      <c r="BO1187" s="11"/>
      <c r="BP1187" s="11"/>
      <c r="BQ1187" s="11"/>
      <c r="BR1187" s="11"/>
      <c r="BS1187" s="11"/>
      <c r="BT1187" s="11"/>
      <c r="BU1187" s="11"/>
      <c r="BV1187" s="11"/>
      <c r="BW1187" s="11"/>
      <c r="BX1187" s="11"/>
      <c r="BY1187" s="11"/>
      <c r="BZ1187" s="11"/>
      <c r="CA1187" s="11"/>
      <c r="CB1187" s="11"/>
      <c r="CC1187" s="11"/>
      <c r="CD1187" s="11"/>
      <c r="CE1187" s="11"/>
      <c r="CF1187" s="11"/>
      <c r="CG1187" s="11"/>
      <c r="CH1187" s="11"/>
      <c r="CI1187" s="11"/>
      <c r="CJ1187" s="11"/>
      <c r="CK1187" s="11"/>
      <c r="CL1187" s="11"/>
      <c r="CM1187" s="11"/>
      <c r="CN1187" s="11"/>
      <c r="CO1187" s="11"/>
      <c r="CP1187" s="11"/>
      <c r="CQ1187" s="11"/>
      <c r="CR1187" s="11"/>
      <c r="CS1187" s="11"/>
      <c r="CT1187" s="11"/>
      <c r="CU1187" s="11"/>
      <c r="CV1187" s="11"/>
      <c r="CW1187" s="11"/>
      <c r="CX1187" s="11"/>
      <c r="CY1187" s="11"/>
      <c r="CZ1187" s="11"/>
      <c r="DA1187" s="11"/>
      <c r="DB1187" s="11"/>
      <c r="DC1187" s="11"/>
      <c r="DD1187" s="11"/>
      <c r="DF1187" s="11">
        <f t="shared" si="60"/>
        <v>16</v>
      </c>
      <c r="DG1187" s="11">
        <f t="shared" si="61"/>
        <v>19</v>
      </c>
      <c r="DH1187" s="20">
        <f t="shared" ca="1" si="62"/>
        <v>0</v>
      </c>
      <c r="DI1187" s="11">
        <v>1</v>
      </c>
    </row>
    <row r="1188" spans="1:113" x14ac:dyDescent="0.25">
      <c r="A1188" s="11" t="s">
        <v>57</v>
      </c>
      <c r="B1188" s="11" t="s">
        <v>56</v>
      </c>
      <c r="C1188" s="11" t="s">
        <v>56</v>
      </c>
      <c r="D1188" s="11" t="s">
        <v>56</v>
      </c>
      <c r="E1188" s="11" t="s">
        <v>56</v>
      </c>
      <c r="F1188" s="11" t="s">
        <v>56</v>
      </c>
      <c r="G1188" s="11" t="s">
        <v>173</v>
      </c>
      <c r="H1188" s="1">
        <v>42256</v>
      </c>
      <c r="I1188" s="11">
        <v>16</v>
      </c>
      <c r="J1188" s="11">
        <v>19</v>
      </c>
      <c r="K1188" s="11"/>
      <c r="L1188" s="11"/>
      <c r="M1188" s="11"/>
      <c r="N1188" s="11"/>
      <c r="O1188" s="11"/>
      <c r="P1188" s="11"/>
      <c r="Q1188" s="11"/>
      <c r="R1188" s="11"/>
      <c r="S1188" s="11"/>
      <c r="T1188" s="11"/>
      <c r="U1188" s="11"/>
      <c r="V1188" s="11"/>
      <c r="W1188" s="11"/>
      <c r="X1188" s="11"/>
      <c r="Y1188" s="11"/>
      <c r="Z1188" s="11"/>
      <c r="AA1188" s="11"/>
      <c r="AB1188" s="11"/>
      <c r="AC1188" s="11"/>
      <c r="AD1188" s="11"/>
      <c r="AE1188" s="11"/>
      <c r="AF1188" s="11"/>
      <c r="AG1188" s="11"/>
      <c r="AH1188" s="11"/>
      <c r="AJ1188" s="11"/>
      <c r="AK1188" s="11"/>
      <c r="AL1188" s="11"/>
      <c r="AM1188" s="11"/>
      <c r="AN1188" s="11"/>
      <c r="AO1188" s="11"/>
      <c r="AP1188" s="11"/>
      <c r="AQ1188" s="11"/>
      <c r="AR1188" s="11"/>
      <c r="AS1188" s="11"/>
      <c r="AT1188" s="11"/>
      <c r="AU1188" s="11"/>
      <c r="AV1188" s="11"/>
      <c r="AW1188" s="11"/>
      <c r="AX1188" s="11"/>
      <c r="AY1188" s="11"/>
      <c r="AZ1188" s="11"/>
      <c r="BA1188" s="11"/>
      <c r="BB1188" s="11"/>
      <c r="BC1188" s="11"/>
      <c r="BD1188" s="11"/>
      <c r="BE1188" s="11"/>
      <c r="BF1188" s="11"/>
      <c r="BG1188" s="11"/>
      <c r="BI1188" s="11"/>
      <c r="BJ1188" s="11"/>
      <c r="BK1188" s="11"/>
      <c r="BL1188" s="11"/>
      <c r="BM1188" s="11"/>
      <c r="BN1188" s="11"/>
      <c r="BO1188" s="11"/>
      <c r="BP1188" s="11"/>
      <c r="BQ1188" s="11"/>
      <c r="BR1188" s="11"/>
      <c r="BS1188" s="11"/>
      <c r="BT1188" s="11"/>
      <c r="BU1188" s="11"/>
      <c r="BV1188" s="11"/>
      <c r="BW1188" s="11"/>
      <c r="BX1188" s="11"/>
      <c r="BY1188" s="11"/>
      <c r="BZ1188" s="11"/>
      <c r="CA1188" s="11"/>
      <c r="CB1188" s="11"/>
      <c r="CC1188" s="11"/>
      <c r="CD1188" s="11"/>
      <c r="CE1188" s="11"/>
      <c r="CF1188" s="11"/>
      <c r="CG1188" s="11"/>
      <c r="CH1188" s="11"/>
      <c r="CI1188" s="11"/>
      <c r="CJ1188" s="11"/>
      <c r="CK1188" s="11"/>
      <c r="CL1188" s="11"/>
      <c r="CM1188" s="11"/>
      <c r="CN1188" s="11"/>
      <c r="CO1188" s="11"/>
      <c r="CP1188" s="11"/>
      <c r="CQ1188" s="11"/>
      <c r="CR1188" s="11"/>
      <c r="CS1188" s="11"/>
      <c r="CT1188" s="11"/>
      <c r="CU1188" s="11"/>
      <c r="CV1188" s="11"/>
      <c r="CW1188" s="11"/>
      <c r="CX1188" s="11"/>
      <c r="CY1188" s="11"/>
      <c r="CZ1188" s="11"/>
      <c r="DA1188" s="11"/>
      <c r="DB1188" s="11"/>
      <c r="DC1188" s="11"/>
      <c r="DD1188" s="11"/>
      <c r="DF1188" s="11">
        <f t="shared" si="60"/>
        <v>16</v>
      </c>
      <c r="DG1188" s="11">
        <f t="shared" si="61"/>
        <v>19</v>
      </c>
      <c r="DH1188" s="20">
        <f t="shared" ca="1" si="62"/>
        <v>0</v>
      </c>
      <c r="DI1188" s="11">
        <v>1</v>
      </c>
    </row>
    <row r="1189" spans="1:113" x14ac:dyDescent="0.25">
      <c r="A1189" s="11" t="s">
        <v>57</v>
      </c>
      <c r="B1189" s="11" t="s">
        <v>56</v>
      </c>
      <c r="C1189" s="11" t="s">
        <v>56</v>
      </c>
      <c r="D1189" s="11" t="s">
        <v>56</v>
      </c>
      <c r="E1189" s="11" t="s">
        <v>56</v>
      </c>
      <c r="F1189" s="11" t="s">
        <v>56</v>
      </c>
      <c r="G1189" s="11" t="s">
        <v>173</v>
      </c>
      <c r="H1189" s="1">
        <v>42257</v>
      </c>
      <c r="I1189" s="11">
        <v>16</v>
      </c>
      <c r="J1189" s="11">
        <v>19</v>
      </c>
      <c r="K1189" s="11">
        <v>54788.13</v>
      </c>
      <c r="L1189" s="11">
        <v>52399.62</v>
      </c>
      <c r="M1189" s="11">
        <v>51167.360000000001</v>
      </c>
      <c r="N1189" s="11">
        <v>53700.11</v>
      </c>
      <c r="O1189" s="11">
        <v>60551.1</v>
      </c>
      <c r="P1189" s="11">
        <v>66752.710000000006</v>
      </c>
      <c r="Q1189" s="11">
        <v>80090.5</v>
      </c>
      <c r="R1189" s="11">
        <v>87891.25</v>
      </c>
      <c r="S1189" s="11">
        <v>99549.27</v>
      </c>
      <c r="T1189" s="11">
        <v>109683.9</v>
      </c>
      <c r="U1189" s="11">
        <v>118651.6</v>
      </c>
      <c r="V1189" s="11">
        <v>121383.6</v>
      </c>
      <c r="W1189" s="11">
        <v>122990.8</v>
      </c>
      <c r="X1189" s="11">
        <v>122835.5</v>
      </c>
      <c r="Y1189" s="11">
        <v>122030.9</v>
      </c>
      <c r="Z1189" s="11">
        <v>102557.2</v>
      </c>
      <c r="AA1189" s="11">
        <v>102765.3</v>
      </c>
      <c r="AB1189" s="11">
        <v>102611</v>
      </c>
      <c r="AC1189" s="11">
        <v>102603.4</v>
      </c>
      <c r="AD1189" s="11">
        <v>123264.4</v>
      </c>
      <c r="AE1189" s="11">
        <v>115453</v>
      </c>
      <c r="AF1189" s="11">
        <v>93844.52</v>
      </c>
      <c r="AG1189" s="11">
        <v>70812.31</v>
      </c>
      <c r="AH1189" s="11">
        <v>58400.3</v>
      </c>
      <c r="AI1189" s="37">
        <v>102634.2</v>
      </c>
      <c r="AJ1189" s="11">
        <v>54492.46</v>
      </c>
      <c r="AK1189" s="11">
        <v>52093.79</v>
      </c>
      <c r="AL1189" s="11">
        <v>50885.35</v>
      </c>
      <c r="AM1189" s="11">
        <v>52755.49</v>
      </c>
      <c r="AN1189" s="11">
        <v>59845.52</v>
      </c>
      <c r="AO1189" s="11">
        <v>65775.28</v>
      </c>
      <c r="AP1189" s="11">
        <v>80322.67</v>
      </c>
      <c r="AQ1189" s="11">
        <v>88238.89</v>
      </c>
      <c r="AR1189" s="11">
        <v>99635.41</v>
      </c>
      <c r="AS1189" s="11">
        <v>109403.1</v>
      </c>
      <c r="AT1189" s="11">
        <v>118913.8</v>
      </c>
      <c r="AU1189" s="11">
        <v>121772.5</v>
      </c>
      <c r="AV1189" s="11">
        <v>123477</v>
      </c>
      <c r="AW1189" s="11">
        <v>123558.39999999999</v>
      </c>
      <c r="AX1189" s="11">
        <v>120968.1</v>
      </c>
      <c r="AY1189" s="11">
        <v>122857.8</v>
      </c>
      <c r="AZ1189" s="11">
        <v>123002.7</v>
      </c>
      <c r="BA1189" s="11">
        <v>121990.2</v>
      </c>
      <c r="BB1189" s="11">
        <v>120915.6</v>
      </c>
      <c r="BC1189" s="11">
        <v>123604.4</v>
      </c>
      <c r="BD1189" s="11">
        <v>115194.9</v>
      </c>
      <c r="BE1189" s="11">
        <v>95017.93</v>
      </c>
      <c r="BF1189" s="11">
        <v>70689.66</v>
      </c>
      <c r="BG1189" s="11">
        <v>57472.21</v>
      </c>
      <c r="BH1189" s="37">
        <v>122234.9</v>
      </c>
      <c r="BI1189" s="11">
        <v>79.85539</v>
      </c>
      <c r="BJ1189" s="11">
        <v>78.863690000000005</v>
      </c>
      <c r="BK1189" s="11">
        <v>77.9983</v>
      </c>
      <c r="BL1189" s="11">
        <v>77.363900000000001</v>
      </c>
      <c r="BM1189" s="11">
        <v>76.839749999999995</v>
      </c>
      <c r="BN1189" s="11">
        <v>76.484279999999998</v>
      </c>
      <c r="BO1189" s="11">
        <v>76.769170000000003</v>
      </c>
      <c r="BP1189" s="11">
        <v>77.698170000000005</v>
      </c>
      <c r="BQ1189" s="11">
        <v>80.592889999999997</v>
      </c>
      <c r="BR1189" s="11">
        <v>84.795919999999995</v>
      </c>
      <c r="BS1189" s="11">
        <v>88.645570000000006</v>
      </c>
      <c r="BT1189" s="11">
        <v>90.865960000000001</v>
      </c>
      <c r="BU1189" s="11">
        <v>91.945040000000006</v>
      </c>
      <c r="BV1189" s="11">
        <v>92.822869999999995</v>
      </c>
      <c r="BW1189" s="11">
        <v>93.032979999999995</v>
      </c>
      <c r="BX1189" s="11">
        <v>93.1023</v>
      </c>
      <c r="BY1189" s="11">
        <v>92.621449999999996</v>
      </c>
      <c r="BZ1189" s="11">
        <v>90.745570000000001</v>
      </c>
      <c r="CA1189" s="11">
        <v>88.593260000000001</v>
      </c>
      <c r="CB1189" s="11">
        <v>85.727379999999997</v>
      </c>
      <c r="CC1189" s="11">
        <v>84.166150000000002</v>
      </c>
      <c r="CD1189" s="11">
        <v>82.698229999999995</v>
      </c>
      <c r="CE1189" s="11">
        <v>81.576390000000004</v>
      </c>
      <c r="CF1189" s="11">
        <v>80.673810000000003</v>
      </c>
      <c r="CG1189" s="11">
        <v>85374.5</v>
      </c>
      <c r="CH1189" s="11">
        <v>77563.460000000006</v>
      </c>
      <c r="CI1189" s="11">
        <v>70244.59</v>
      </c>
      <c r="CJ1189" s="11">
        <v>60036.02</v>
      </c>
      <c r="CK1189" s="11">
        <v>45276.42</v>
      </c>
      <c r="CL1189" s="11">
        <v>35479.660000000003</v>
      </c>
      <c r="CM1189" s="11">
        <v>28148.639999999999</v>
      </c>
      <c r="CN1189" s="11">
        <v>27667.77</v>
      </c>
      <c r="CO1189" s="11">
        <v>36249.97</v>
      </c>
      <c r="CP1189" s="11">
        <v>51772.21</v>
      </c>
      <c r="CQ1189" s="11">
        <v>76313.38</v>
      </c>
      <c r="CR1189" s="11">
        <v>86829.759999999995</v>
      </c>
      <c r="CS1189" s="11">
        <v>106829.5</v>
      </c>
      <c r="CT1189" s="11">
        <v>115440</v>
      </c>
      <c r="CU1189" s="11">
        <v>167642.29999999999</v>
      </c>
      <c r="CV1189" s="11">
        <v>163228.20000000001</v>
      </c>
      <c r="CW1189" s="11">
        <v>143730.6</v>
      </c>
      <c r="CX1189" s="11">
        <v>128596.9</v>
      </c>
      <c r="CY1189" s="11">
        <v>117056.2</v>
      </c>
      <c r="CZ1189" s="11">
        <v>117566.2</v>
      </c>
      <c r="DA1189" s="11">
        <v>130638.9</v>
      </c>
      <c r="DB1189" s="11">
        <v>135250.79999999999</v>
      </c>
      <c r="DC1189" s="11">
        <v>123455.5</v>
      </c>
      <c r="DD1189" s="11">
        <v>94422.41</v>
      </c>
      <c r="DE1189" s="37">
        <v>122486</v>
      </c>
      <c r="DF1189" s="11">
        <f t="shared" si="60"/>
        <v>16</v>
      </c>
      <c r="DG1189" s="11">
        <f t="shared" si="61"/>
        <v>19</v>
      </c>
      <c r="DH1189" s="20">
        <f t="shared" ca="1" si="62"/>
        <v>19557.350000000006</v>
      </c>
      <c r="DI1189" s="11">
        <v>0</v>
      </c>
    </row>
    <row r="1190" spans="1:113" x14ac:dyDescent="0.25">
      <c r="A1190" s="11" t="s">
        <v>57</v>
      </c>
      <c r="B1190" s="11" t="s">
        <v>56</v>
      </c>
      <c r="C1190" s="11" t="s">
        <v>56</v>
      </c>
      <c r="D1190" s="11" t="s">
        <v>56</v>
      </c>
      <c r="E1190" s="11" t="s">
        <v>56</v>
      </c>
      <c r="F1190" s="11" t="s">
        <v>56</v>
      </c>
      <c r="G1190" s="11" t="s">
        <v>173</v>
      </c>
      <c r="H1190" s="1">
        <v>42258</v>
      </c>
      <c r="I1190" s="11">
        <v>15</v>
      </c>
      <c r="J1190" s="11">
        <v>18</v>
      </c>
      <c r="K1190" s="11"/>
      <c r="L1190" s="11"/>
      <c r="M1190" s="11"/>
      <c r="N1190" s="11"/>
      <c r="O1190" s="11"/>
      <c r="P1190" s="11"/>
      <c r="Q1190" s="11"/>
      <c r="R1190" s="11"/>
      <c r="S1190" s="11"/>
      <c r="T1190" s="11"/>
      <c r="U1190" s="11"/>
      <c r="V1190" s="11"/>
      <c r="W1190" s="11"/>
      <c r="X1190" s="11"/>
      <c r="Y1190" s="11"/>
      <c r="Z1190" s="11"/>
      <c r="AA1190" s="11"/>
      <c r="AB1190" s="11"/>
      <c r="AC1190" s="11"/>
      <c r="AD1190" s="11"/>
      <c r="AE1190" s="11"/>
      <c r="AF1190" s="11"/>
      <c r="AG1190" s="11"/>
      <c r="AH1190" s="11"/>
      <c r="AJ1190" s="11"/>
      <c r="AK1190" s="11"/>
      <c r="AL1190" s="11"/>
      <c r="AM1190" s="11"/>
      <c r="AN1190" s="11"/>
      <c r="AO1190" s="11"/>
      <c r="AP1190" s="11"/>
      <c r="AQ1190" s="11"/>
      <c r="AR1190" s="11"/>
      <c r="AS1190" s="11"/>
      <c r="AT1190" s="11"/>
      <c r="AU1190" s="11"/>
      <c r="AV1190" s="11"/>
      <c r="AW1190" s="11"/>
      <c r="AX1190" s="11"/>
      <c r="AY1190" s="11"/>
      <c r="AZ1190" s="11"/>
      <c r="BA1190" s="11"/>
      <c r="BB1190" s="11"/>
      <c r="BC1190" s="11"/>
      <c r="BD1190" s="11"/>
      <c r="BE1190" s="11"/>
      <c r="BF1190" s="11"/>
      <c r="BG1190" s="11"/>
      <c r="BI1190" s="11"/>
      <c r="BJ1190" s="11"/>
      <c r="BK1190" s="11"/>
      <c r="BL1190" s="11"/>
      <c r="BM1190" s="11"/>
      <c r="BN1190" s="11"/>
      <c r="BO1190" s="11"/>
      <c r="BP1190" s="11"/>
      <c r="BQ1190" s="11"/>
      <c r="BR1190" s="11"/>
      <c r="BS1190" s="11"/>
      <c r="BT1190" s="11"/>
      <c r="BU1190" s="11"/>
      <c r="BV1190" s="11"/>
      <c r="BW1190" s="11"/>
      <c r="BX1190" s="11"/>
      <c r="BY1190" s="11"/>
      <c r="BZ1190" s="11"/>
      <c r="CA1190" s="11"/>
      <c r="CB1190" s="11"/>
      <c r="CC1190" s="11"/>
      <c r="CD1190" s="11"/>
      <c r="CE1190" s="11"/>
      <c r="CF1190" s="11"/>
      <c r="CG1190" s="11"/>
      <c r="CH1190" s="11"/>
      <c r="CI1190" s="11"/>
      <c r="CJ1190" s="11"/>
      <c r="CK1190" s="11"/>
      <c r="CL1190" s="11"/>
      <c r="CM1190" s="11"/>
      <c r="CN1190" s="11"/>
      <c r="CO1190" s="11"/>
      <c r="CP1190" s="11"/>
      <c r="CQ1190" s="11"/>
      <c r="CR1190" s="11"/>
      <c r="CS1190" s="11"/>
      <c r="CT1190" s="11"/>
      <c r="CU1190" s="11"/>
      <c r="CV1190" s="11"/>
      <c r="CW1190" s="11"/>
      <c r="CX1190" s="11"/>
      <c r="CY1190" s="11"/>
      <c r="CZ1190" s="11"/>
      <c r="DA1190" s="11"/>
      <c r="DB1190" s="11"/>
      <c r="DC1190" s="11"/>
      <c r="DD1190" s="11"/>
      <c r="DF1190" s="11">
        <f t="shared" si="60"/>
        <v>15</v>
      </c>
      <c r="DG1190" s="11">
        <f t="shared" si="61"/>
        <v>18</v>
      </c>
      <c r="DH1190" s="20">
        <f t="shared" ca="1" si="62"/>
        <v>0</v>
      </c>
      <c r="DI1190" s="11">
        <v>1</v>
      </c>
    </row>
    <row r="1191" spans="1:113" x14ac:dyDescent="0.25">
      <c r="A1191" s="11" t="s">
        <v>57</v>
      </c>
      <c r="B1191" s="11" t="s">
        <v>56</v>
      </c>
      <c r="C1191" s="11" t="s">
        <v>56</v>
      </c>
      <c r="D1191" s="11" t="s">
        <v>56</v>
      </c>
      <c r="E1191" s="11" t="s">
        <v>56</v>
      </c>
      <c r="F1191" s="11" t="s">
        <v>56</v>
      </c>
      <c r="G1191" s="11" t="s">
        <v>173</v>
      </c>
      <c r="H1191" s="1">
        <v>42258</v>
      </c>
      <c r="I1191" s="11">
        <v>16</v>
      </c>
      <c r="J1191" s="11">
        <v>19</v>
      </c>
      <c r="K1191" s="11">
        <v>8154.3860000000004</v>
      </c>
      <c r="L1191" s="11">
        <v>7739.8040000000001</v>
      </c>
      <c r="M1191" s="11">
        <v>7443.7979999999998</v>
      </c>
      <c r="N1191" s="11">
        <v>7873.1480000000001</v>
      </c>
      <c r="O1191" s="11">
        <v>9208.3539999999994</v>
      </c>
      <c r="P1191" s="11">
        <v>10604.31</v>
      </c>
      <c r="Q1191" s="11">
        <v>13032.18</v>
      </c>
      <c r="R1191" s="11">
        <v>13993.06</v>
      </c>
      <c r="S1191" s="11">
        <v>15987.83</v>
      </c>
      <c r="T1191" s="11">
        <v>18518.599999999999</v>
      </c>
      <c r="U1191" s="11">
        <v>20055.71</v>
      </c>
      <c r="V1191" s="11">
        <v>21142.94</v>
      </c>
      <c r="W1191" s="11">
        <v>21917.91</v>
      </c>
      <c r="X1191" s="11">
        <v>22882.76</v>
      </c>
      <c r="Y1191" s="11">
        <v>22636.82</v>
      </c>
      <c r="Z1191" s="11">
        <v>17456.27</v>
      </c>
      <c r="AA1191" s="11">
        <v>17347.41</v>
      </c>
      <c r="AB1191" s="11">
        <v>17260.28</v>
      </c>
      <c r="AC1191" s="11">
        <v>17567.98</v>
      </c>
      <c r="AD1191" s="11">
        <v>21550.44</v>
      </c>
      <c r="AE1191" s="11">
        <v>19716.599999999999</v>
      </c>
      <c r="AF1191" s="11">
        <v>16917.53</v>
      </c>
      <c r="AG1191" s="11">
        <v>11983.16</v>
      </c>
      <c r="AH1191" s="11">
        <v>8378.0609999999997</v>
      </c>
      <c r="AI1191" s="37">
        <v>17407.990000000002</v>
      </c>
      <c r="AJ1191" s="11">
        <v>8061.3389999999999</v>
      </c>
      <c r="AK1191" s="11">
        <v>7669.3370000000004</v>
      </c>
      <c r="AL1191" s="11">
        <v>7417.1859999999997</v>
      </c>
      <c r="AM1191" s="11">
        <v>7738.7219999999998</v>
      </c>
      <c r="AN1191" s="11">
        <v>9082.8269999999993</v>
      </c>
      <c r="AO1191" s="11">
        <v>10428.86</v>
      </c>
      <c r="AP1191" s="11">
        <v>13048.62</v>
      </c>
      <c r="AQ1191" s="11">
        <v>14074.08</v>
      </c>
      <c r="AR1191" s="11">
        <v>15937.17</v>
      </c>
      <c r="AS1191" s="11">
        <v>18333.63</v>
      </c>
      <c r="AT1191" s="11">
        <v>19955.09</v>
      </c>
      <c r="AU1191" s="11">
        <v>21086.880000000001</v>
      </c>
      <c r="AV1191" s="11">
        <v>21835.67</v>
      </c>
      <c r="AW1191" s="11">
        <v>22793.75</v>
      </c>
      <c r="AX1191" s="11">
        <v>22401.03</v>
      </c>
      <c r="AY1191" s="11">
        <v>21675.59</v>
      </c>
      <c r="AZ1191" s="11">
        <v>21227.35</v>
      </c>
      <c r="BA1191" s="11">
        <v>20862.810000000001</v>
      </c>
      <c r="BB1191" s="11">
        <v>20975.18</v>
      </c>
      <c r="BC1191" s="11">
        <v>21625.72</v>
      </c>
      <c r="BD1191" s="11">
        <v>19880.23</v>
      </c>
      <c r="BE1191" s="11">
        <v>17059.560000000001</v>
      </c>
      <c r="BF1191" s="11">
        <v>11945.24</v>
      </c>
      <c r="BG1191" s="11">
        <v>8158.7309999999998</v>
      </c>
      <c r="BH1191" s="37">
        <v>21209.77</v>
      </c>
      <c r="BI1191" s="11">
        <v>77.514420000000001</v>
      </c>
      <c r="BJ1191" s="11">
        <v>76.157839999999993</v>
      </c>
      <c r="BK1191" s="11">
        <v>74.823329999999999</v>
      </c>
      <c r="BL1191" s="11">
        <v>73.861419999999995</v>
      </c>
      <c r="BM1191" s="11">
        <v>72.899330000000006</v>
      </c>
      <c r="BN1191" s="11">
        <v>72.268590000000003</v>
      </c>
      <c r="BO1191" s="11">
        <v>71.878079999999997</v>
      </c>
      <c r="BP1191" s="11">
        <v>73.502330000000001</v>
      </c>
      <c r="BQ1191" s="11">
        <v>77.944999999999993</v>
      </c>
      <c r="BR1191" s="11">
        <v>82.474170000000001</v>
      </c>
      <c r="BS1191" s="11">
        <v>86.345830000000007</v>
      </c>
      <c r="BT1191" s="11">
        <v>88.782499999999999</v>
      </c>
      <c r="BU1191" s="11">
        <v>90.602500000000006</v>
      </c>
      <c r="BV1191" s="11">
        <v>91.844160000000002</v>
      </c>
      <c r="BW1191" s="11">
        <v>92.708340000000007</v>
      </c>
      <c r="BX1191" s="11">
        <v>93.334999999999994</v>
      </c>
      <c r="BY1191" s="11">
        <v>92.64</v>
      </c>
      <c r="BZ1191" s="11">
        <v>90.52834</v>
      </c>
      <c r="CA1191" s="11">
        <v>87.049329999999998</v>
      </c>
      <c r="CB1191" s="11">
        <v>83.314250000000001</v>
      </c>
      <c r="CC1191" s="11">
        <v>80.670839999999998</v>
      </c>
      <c r="CD1191" s="11">
        <v>78.778170000000003</v>
      </c>
      <c r="CE1191" s="11">
        <v>77.655749999999998</v>
      </c>
      <c r="CF1191" s="11">
        <v>76.222920000000002</v>
      </c>
      <c r="CG1191" s="11">
        <v>11212.44</v>
      </c>
      <c r="CH1191" s="11">
        <v>10269.120000000001</v>
      </c>
      <c r="CI1191" s="11">
        <v>9222.7289999999994</v>
      </c>
      <c r="CJ1191" s="11">
        <v>8303.2279999999992</v>
      </c>
      <c r="CK1191" s="11">
        <v>6573.4650000000001</v>
      </c>
      <c r="CL1191" s="11">
        <v>5676.7060000000001</v>
      </c>
      <c r="CM1191" s="11">
        <v>4155.3540000000003</v>
      </c>
      <c r="CN1191" s="11">
        <v>4555.6080000000002</v>
      </c>
      <c r="CO1191" s="11">
        <v>5415.8710000000001</v>
      </c>
      <c r="CP1191" s="11">
        <v>6891.2070000000003</v>
      </c>
      <c r="CQ1191" s="11">
        <v>8860.1129999999994</v>
      </c>
      <c r="CR1191" s="11">
        <v>9830.91</v>
      </c>
      <c r="CS1191" s="11">
        <v>11250.74</v>
      </c>
      <c r="CT1191" s="11">
        <v>13106.21</v>
      </c>
      <c r="CU1191" s="11">
        <v>21554.080000000002</v>
      </c>
      <c r="CV1191" s="11">
        <v>21769.77</v>
      </c>
      <c r="CW1191" s="11">
        <v>17825.54</v>
      </c>
      <c r="CX1191" s="11">
        <v>15388.64</v>
      </c>
      <c r="CY1191" s="11">
        <v>13618.06</v>
      </c>
      <c r="CZ1191" s="11">
        <v>13409.32</v>
      </c>
      <c r="DA1191" s="11">
        <v>14580.48</v>
      </c>
      <c r="DB1191" s="11">
        <v>14115.38</v>
      </c>
      <c r="DC1191" s="11">
        <v>13385.89</v>
      </c>
      <c r="DD1191" s="11">
        <v>11804.59</v>
      </c>
      <c r="DE1191" s="37">
        <v>15533.55</v>
      </c>
      <c r="DF1191" s="11">
        <f t="shared" si="60"/>
        <v>16</v>
      </c>
      <c r="DG1191" s="11">
        <f t="shared" si="61"/>
        <v>19</v>
      </c>
      <c r="DH1191" s="20">
        <f t="shared" ca="1" si="62"/>
        <v>3777.2474999999977</v>
      </c>
      <c r="DI1191" s="11">
        <v>0</v>
      </c>
    </row>
    <row r="1192" spans="1:113" x14ac:dyDescent="0.25">
      <c r="A1192" s="11" t="s">
        <v>57</v>
      </c>
      <c r="B1192" s="11" t="s">
        <v>56</v>
      </c>
      <c r="C1192" s="11" t="s">
        <v>56</v>
      </c>
      <c r="D1192" s="11" t="s">
        <v>56</v>
      </c>
      <c r="E1192" s="11" t="s">
        <v>56</v>
      </c>
      <c r="F1192" s="11" t="s">
        <v>56</v>
      </c>
      <c r="G1192" s="11" t="s">
        <v>173</v>
      </c>
      <c r="H1192" s="1">
        <v>42271</v>
      </c>
      <c r="I1192" s="11">
        <v>19</v>
      </c>
      <c r="J1192" s="11">
        <v>19</v>
      </c>
      <c r="K1192" s="11">
        <v>51931.01</v>
      </c>
      <c r="L1192" s="11">
        <v>49387.47</v>
      </c>
      <c r="M1192" s="11">
        <v>48502.46</v>
      </c>
      <c r="N1192" s="11">
        <v>49674.76</v>
      </c>
      <c r="O1192" s="11">
        <v>54168.01</v>
      </c>
      <c r="P1192" s="11">
        <v>60674.2</v>
      </c>
      <c r="Q1192" s="11">
        <v>71574.149999999994</v>
      </c>
      <c r="R1192" s="11">
        <v>77214.14</v>
      </c>
      <c r="S1192" s="11">
        <v>85506.93</v>
      </c>
      <c r="T1192" s="11">
        <v>93874.9</v>
      </c>
      <c r="U1192" s="11">
        <v>105410.8</v>
      </c>
      <c r="V1192" s="11">
        <v>109601.1</v>
      </c>
      <c r="W1192" s="11">
        <v>112934.2</v>
      </c>
      <c r="X1192" s="11">
        <v>115917</v>
      </c>
      <c r="Y1192" s="11">
        <v>117504.1</v>
      </c>
      <c r="Z1192" s="11">
        <v>118283.9</v>
      </c>
      <c r="AA1192" s="11">
        <v>117618.6</v>
      </c>
      <c r="AB1192" s="11">
        <v>117108.5</v>
      </c>
      <c r="AC1192" s="11">
        <v>98823.38</v>
      </c>
      <c r="AD1192" s="11">
        <v>114588</v>
      </c>
      <c r="AE1192" s="11">
        <v>107179.4</v>
      </c>
      <c r="AF1192" s="11">
        <v>86540.08</v>
      </c>
      <c r="AG1192" s="11">
        <v>65179.95</v>
      </c>
      <c r="AH1192" s="11">
        <v>55677.06</v>
      </c>
      <c r="AI1192" s="37">
        <v>98823.38</v>
      </c>
      <c r="AJ1192" s="11">
        <v>51628.68</v>
      </c>
      <c r="AK1192" s="11">
        <v>49069.73</v>
      </c>
      <c r="AL1192" s="11">
        <v>48199.42</v>
      </c>
      <c r="AM1192" s="11">
        <v>48713.5</v>
      </c>
      <c r="AN1192" s="11">
        <v>53459.68</v>
      </c>
      <c r="AO1192" s="11">
        <v>59685.24</v>
      </c>
      <c r="AP1192" s="11">
        <v>71825.78</v>
      </c>
      <c r="AQ1192" s="11">
        <v>77585.850000000006</v>
      </c>
      <c r="AR1192" s="11">
        <v>85577.61</v>
      </c>
      <c r="AS1192" s="11">
        <v>93502.03</v>
      </c>
      <c r="AT1192" s="11">
        <v>105585.4</v>
      </c>
      <c r="AU1192" s="11">
        <v>109925.6</v>
      </c>
      <c r="AV1192" s="11">
        <v>113384.7</v>
      </c>
      <c r="AW1192" s="11">
        <v>116574.8</v>
      </c>
      <c r="AX1192" s="11">
        <v>118540.2</v>
      </c>
      <c r="AY1192" s="11">
        <v>120140.5</v>
      </c>
      <c r="AZ1192" s="11">
        <v>118984.3</v>
      </c>
      <c r="BA1192" s="11">
        <v>118011.5</v>
      </c>
      <c r="BB1192" s="11">
        <v>115511.5</v>
      </c>
      <c r="BC1192" s="11">
        <v>114840.9</v>
      </c>
      <c r="BD1192" s="11">
        <v>106819.3</v>
      </c>
      <c r="BE1192" s="11">
        <v>87715.91</v>
      </c>
      <c r="BF1192" s="11">
        <v>65040.2</v>
      </c>
      <c r="BG1192" s="11">
        <v>54740.38</v>
      </c>
      <c r="BH1192" s="37">
        <v>115511.5</v>
      </c>
      <c r="BI1192" s="11">
        <v>72.058160000000001</v>
      </c>
      <c r="BJ1192" s="11">
        <v>71.089780000000005</v>
      </c>
      <c r="BK1192" s="11">
        <v>70.442019999999999</v>
      </c>
      <c r="BL1192" s="11">
        <v>69.903369999999995</v>
      </c>
      <c r="BM1192" s="11">
        <v>69.015090000000001</v>
      </c>
      <c r="BN1192" s="11">
        <v>68.535430000000005</v>
      </c>
      <c r="BO1192" s="11">
        <v>68.241140000000001</v>
      </c>
      <c r="BP1192" s="11">
        <v>69.941199999999995</v>
      </c>
      <c r="BQ1192" s="11">
        <v>73.891509999999997</v>
      </c>
      <c r="BR1192" s="11">
        <v>78.647549999999995</v>
      </c>
      <c r="BS1192" s="11">
        <v>83.260589999999993</v>
      </c>
      <c r="BT1192" s="11">
        <v>86.883160000000004</v>
      </c>
      <c r="BU1192" s="11">
        <v>88.924480000000003</v>
      </c>
      <c r="BV1192" s="11">
        <v>90.163539999999998</v>
      </c>
      <c r="BW1192" s="11">
        <v>90.792019999999994</v>
      </c>
      <c r="BX1192" s="11">
        <v>91.12482</v>
      </c>
      <c r="BY1192" s="11">
        <v>90.12379</v>
      </c>
      <c r="BZ1192" s="11">
        <v>87.320660000000004</v>
      </c>
      <c r="CA1192" s="11">
        <v>83.934030000000007</v>
      </c>
      <c r="CB1192" s="11">
        <v>80.513679999999994</v>
      </c>
      <c r="CC1192" s="11">
        <v>78.521479999999997</v>
      </c>
      <c r="CD1192" s="11">
        <v>77.473839999999996</v>
      </c>
      <c r="CE1192" s="11">
        <v>76.595759999999999</v>
      </c>
      <c r="CF1192" s="11">
        <v>75.317920000000001</v>
      </c>
      <c r="CG1192" s="11">
        <v>51162.86</v>
      </c>
      <c r="CH1192" s="11">
        <v>46314.3</v>
      </c>
      <c r="CI1192" s="11">
        <v>41294.74</v>
      </c>
      <c r="CJ1192" s="11">
        <v>36077.550000000003</v>
      </c>
      <c r="CK1192" s="11">
        <v>26589.59</v>
      </c>
      <c r="CL1192" s="11">
        <v>21675.27</v>
      </c>
      <c r="CM1192" s="11">
        <v>18246.47</v>
      </c>
      <c r="CN1192" s="11">
        <v>18744.990000000002</v>
      </c>
      <c r="CO1192" s="11">
        <v>24876.45</v>
      </c>
      <c r="CP1192" s="11">
        <v>34640.65</v>
      </c>
      <c r="CQ1192" s="11">
        <v>50701.16</v>
      </c>
      <c r="CR1192" s="11">
        <v>58940.46</v>
      </c>
      <c r="CS1192" s="11">
        <v>71567.740000000005</v>
      </c>
      <c r="CT1192" s="11">
        <v>78385.789999999994</v>
      </c>
      <c r="CU1192" s="11">
        <v>98844.91</v>
      </c>
      <c r="CV1192" s="11">
        <v>119751.3</v>
      </c>
      <c r="CW1192" s="11">
        <v>133356.5</v>
      </c>
      <c r="CX1192" s="11">
        <v>130040.3</v>
      </c>
      <c r="CY1192" s="11">
        <v>122056.7</v>
      </c>
      <c r="CZ1192" s="11">
        <v>80784.27</v>
      </c>
      <c r="DA1192" s="11">
        <v>86432.15</v>
      </c>
      <c r="DB1192" s="11">
        <v>87740</v>
      </c>
      <c r="DC1192" s="11">
        <v>76537.23</v>
      </c>
      <c r="DD1192" s="11">
        <v>59786.64</v>
      </c>
      <c r="DE1192" s="37">
        <v>122056.7</v>
      </c>
      <c r="DF1192" s="11">
        <f t="shared" si="60"/>
        <v>19</v>
      </c>
      <c r="DG1192" s="11">
        <f t="shared" si="61"/>
        <v>19</v>
      </c>
      <c r="DH1192" s="20">
        <f t="shared" ca="1" si="62"/>
        <v>16688.119999999995</v>
      </c>
      <c r="DI1192" s="11">
        <v>0</v>
      </c>
    </row>
    <row r="1193" spans="1:113" x14ac:dyDescent="0.25">
      <c r="A1193" s="11" t="s">
        <v>57</v>
      </c>
      <c r="B1193" s="11" t="s">
        <v>56</v>
      </c>
      <c r="C1193" s="11" t="s">
        <v>56</v>
      </c>
      <c r="D1193" s="11" t="s">
        <v>56</v>
      </c>
      <c r="E1193" s="11" t="s">
        <v>56</v>
      </c>
      <c r="F1193" s="11" t="s">
        <v>56</v>
      </c>
      <c r="G1193" s="11" t="s">
        <v>173</v>
      </c>
      <c r="H1193" s="1">
        <v>42272</v>
      </c>
      <c r="I1193" s="11">
        <v>18</v>
      </c>
      <c r="J1193" s="11">
        <v>19</v>
      </c>
      <c r="K1193" s="11"/>
      <c r="L1193" s="11"/>
      <c r="M1193" s="11"/>
      <c r="N1193" s="11"/>
      <c r="O1193" s="11"/>
      <c r="P1193" s="11"/>
      <c r="Q1193" s="11"/>
      <c r="R1193" s="11"/>
      <c r="S1193" s="11"/>
      <c r="T1193" s="11"/>
      <c r="U1193" s="11"/>
      <c r="V1193" s="11"/>
      <c r="W1193" s="11"/>
      <c r="X1193" s="11"/>
      <c r="Y1193" s="11"/>
      <c r="Z1193" s="11"/>
      <c r="AA1193" s="11"/>
      <c r="AB1193" s="11"/>
      <c r="AC1193" s="11"/>
      <c r="AD1193" s="11"/>
      <c r="AE1193" s="11"/>
      <c r="AF1193" s="11"/>
      <c r="AG1193" s="11"/>
      <c r="AH1193" s="11"/>
      <c r="AJ1193" s="11"/>
      <c r="AK1193" s="11"/>
      <c r="AL1193" s="11"/>
      <c r="AM1193" s="11"/>
      <c r="AN1193" s="11"/>
      <c r="AO1193" s="11"/>
      <c r="AP1193" s="11"/>
      <c r="AQ1193" s="11"/>
      <c r="AR1193" s="11"/>
      <c r="AS1193" s="11"/>
      <c r="AT1193" s="11"/>
      <c r="AU1193" s="11"/>
      <c r="AV1193" s="11"/>
      <c r="AW1193" s="11"/>
      <c r="AX1193" s="11"/>
      <c r="AY1193" s="11"/>
      <c r="AZ1193" s="11"/>
      <c r="BA1193" s="11"/>
      <c r="BB1193" s="11"/>
      <c r="BC1193" s="11"/>
      <c r="BD1193" s="11"/>
      <c r="BE1193" s="11"/>
      <c r="BF1193" s="11"/>
      <c r="BG1193" s="11"/>
      <c r="BI1193" s="11"/>
      <c r="BJ1193" s="11"/>
      <c r="BK1193" s="11"/>
      <c r="BL1193" s="11"/>
      <c r="BM1193" s="11"/>
      <c r="BN1193" s="11"/>
      <c r="BO1193" s="11"/>
      <c r="BP1193" s="11"/>
      <c r="BQ1193" s="11"/>
      <c r="BR1193" s="11"/>
      <c r="BS1193" s="11"/>
      <c r="BT1193" s="11"/>
      <c r="BU1193" s="11"/>
      <c r="BV1193" s="11"/>
      <c r="BW1193" s="11"/>
      <c r="BX1193" s="11"/>
      <c r="BY1193" s="11"/>
      <c r="BZ1193" s="11"/>
      <c r="CA1193" s="11"/>
      <c r="CB1193" s="11"/>
      <c r="CC1193" s="11"/>
      <c r="CD1193" s="11"/>
      <c r="CE1193" s="11"/>
      <c r="CF1193" s="11"/>
      <c r="CG1193" s="11"/>
      <c r="CH1193" s="11"/>
      <c r="CI1193" s="11"/>
      <c r="CJ1193" s="11"/>
      <c r="CK1193" s="11"/>
      <c r="CL1193" s="11"/>
      <c r="CM1193" s="11"/>
      <c r="CN1193" s="11"/>
      <c r="CO1193" s="11"/>
      <c r="CP1193" s="11"/>
      <c r="CQ1193" s="11"/>
      <c r="CR1193" s="11"/>
      <c r="CS1193" s="11"/>
      <c r="CT1193" s="11"/>
      <c r="CU1193" s="11"/>
      <c r="CV1193" s="11"/>
      <c r="CW1193" s="11"/>
      <c r="CX1193" s="11"/>
      <c r="CY1193" s="11"/>
      <c r="CZ1193" s="11"/>
      <c r="DA1193" s="11"/>
      <c r="DB1193" s="11"/>
      <c r="DC1193" s="11"/>
      <c r="DD1193" s="11"/>
      <c r="DF1193" s="11">
        <f t="shared" si="60"/>
        <v>18</v>
      </c>
      <c r="DG1193" s="11">
        <f t="shared" si="61"/>
        <v>19</v>
      </c>
      <c r="DH1193" s="20">
        <f t="shared" ca="1" si="62"/>
        <v>0</v>
      </c>
      <c r="DI1193" s="11">
        <v>1</v>
      </c>
    </row>
    <row r="1194" spans="1:113" x14ac:dyDescent="0.25">
      <c r="A1194" s="11" t="s">
        <v>57</v>
      </c>
      <c r="B1194" s="11" t="s">
        <v>56</v>
      </c>
      <c r="C1194" s="11" t="s">
        <v>56</v>
      </c>
      <c r="D1194" s="11" t="s">
        <v>56</v>
      </c>
      <c r="E1194" s="11" t="s">
        <v>56</v>
      </c>
      <c r="F1194" s="11" t="s">
        <v>56</v>
      </c>
      <c r="G1194" s="11" t="s">
        <v>173</v>
      </c>
      <c r="H1194" s="1">
        <v>42275</v>
      </c>
      <c r="I1194" s="11">
        <v>19</v>
      </c>
      <c r="J1194" s="11">
        <v>19</v>
      </c>
      <c r="K1194" s="11"/>
      <c r="L1194" s="11"/>
      <c r="M1194" s="11"/>
      <c r="N1194" s="11"/>
      <c r="O1194" s="11"/>
      <c r="P1194" s="11"/>
      <c r="Q1194" s="11"/>
      <c r="R1194" s="11"/>
      <c r="S1194" s="11"/>
      <c r="T1194" s="11"/>
      <c r="U1194" s="11"/>
      <c r="V1194" s="11"/>
      <c r="W1194" s="11"/>
      <c r="X1194" s="11"/>
      <c r="Y1194" s="11"/>
      <c r="Z1194" s="11"/>
      <c r="AA1194" s="11"/>
      <c r="AB1194" s="11"/>
      <c r="AC1194" s="11"/>
      <c r="AD1194" s="11"/>
      <c r="AE1194" s="11"/>
      <c r="AF1194" s="11"/>
      <c r="AG1194" s="11"/>
      <c r="AH1194" s="11"/>
      <c r="AJ1194" s="11"/>
      <c r="AK1194" s="11"/>
      <c r="AL1194" s="11"/>
      <c r="AM1194" s="11"/>
      <c r="AN1194" s="11"/>
      <c r="AO1194" s="11"/>
      <c r="AP1194" s="11"/>
      <c r="AQ1194" s="11"/>
      <c r="AR1194" s="11"/>
      <c r="AS1194" s="11"/>
      <c r="AT1194" s="11"/>
      <c r="AU1194" s="11"/>
      <c r="AV1194" s="11"/>
      <c r="AW1194" s="11"/>
      <c r="AX1194" s="11"/>
      <c r="AY1194" s="11"/>
      <c r="AZ1194" s="11"/>
      <c r="BA1194" s="11"/>
      <c r="BB1194" s="11"/>
      <c r="BC1194" s="11"/>
      <c r="BD1194" s="11"/>
      <c r="BE1194" s="11"/>
      <c r="BF1194" s="11"/>
      <c r="BG1194" s="11"/>
      <c r="BI1194" s="11"/>
      <c r="BJ1194" s="11"/>
      <c r="BK1194" s="11"/>
      <c r="BL1194" s="11"/>
      <c r="BM1194" s="11"/>
      <c r="BN1194" s="11"/>
      <c r="BO1194" s="11"/>
      <c r="BP1194" s="11"/>
      <c r="BQ1194" s="11"/>
      <c r="BR1194" s="11"/>
      <c r="BS1194" s="11"/>
      <c r="BT1194" s="11"/>
      <c r="BU1194" s="11"/>
      <c r="BV1194" s="11"/>
      <c r="BW1194" s="11"/>
      <c r="BX1194" s="11"/>
      <c r="BY1194" s="11"/>
      <c r="BZ1194" s="11"/>
      <c r="CA1194" s="11"/>
      <c r="CB1194" s="11"/>
      <c r="CC1194" s="11"/>
      <c r="CD1194" s="11"/>
      <c r="CE1194" s="11"/>
      <c r="CF1194" s="11"/>
      <c r="CG1194" s="11"/>
      <c r="CH1194" s="11"/>
      <c r="CI1194" s="11"/>
      <c r="CJ1194" s="11"/>
      <c r="CK1194" s="11"/>
      <c r="CL1194" s="11"/>
      <c r="CM1194" s="11"/>
      <c r="CN1194" s="11"/>
      <c r="CO1194" s="11"/>
      <c r="CP1194" s="11"/>
      <c r="CQ1194" s="11"/>
      <c r="CR1194" s="11"/>
      <c r="CS1194" s="11"/>
      <c r="CT1194" s="11"/>
      <c r="CU1194" s="11"/>
      <c r="CV1194" s="11"/>
      <c r="CW1194" s="11"/>
      <c r="CX1194" s="11"/>
      <c r="CY1194" s="11"/>
      <c r="CZ1194" s="11"/>
      <c r="DA1194" s="11"/>
      <c r="DB1194" s="11"/>
      <c r="DC1194" s="11"/>
      <c r="DD1194" s="11"/>
      <c r="DF1194" s="11">
        <f t="shared" si="60"/>
        <v>19</v>
      </c>
      <c r="DG1194" s="11">
        <f t="shared" si="61"/>
        <v>19</v>
      </c>
      <c r="DH1194" s="20">
        <f t="shared" ca="1" si="62"/>
        <v>0</v>
      </c>
      <c r="DI1194" s="11">
        <v>1</v>
      </c>
    </row>
    <row r="1195" spans="1:113" x14ac:dyDescent="0.25">
      <c r="A1195" s="11" t="s">
        <v>57</v>
      </c>
      <c r="B1195" s="11" t="s">
        <v>56</v>
      </c>
      <c r="C1195" s="11" t="s">
        <v>56</v>
      </c>
      <c r="D1195" s="11" t="s">
        <v>56</v>
      </c>
      <c r="E1195" s="11" t="s">
        <v>56</v>
      </c>
      <c r="F1195" s="11" t="s">
        <v>56</v>
      </c>
      <c r="G1195" s="11" t="s">
        <v>173</v>
      </c>
      <c r="H1195" s="1">
        <v>42276</v>
      </c>
      <c r="I1195" s="11">
        <v>19</v>
      </c>
      <c r="J1195" s="11">
        <v>19</v>
      </c>
      <c r="K1195" s="11">
        <v>16519.330000000002</v>
      </c>
      <c r="L1195" s="11">
        <v>15764.27</v>
      </c>
      <c r="M1195" s="11">
        <v>14555.28</v>
      </c>
      <c r="N1195" s="11">
        <v>15289.52</v>
      </c>
      <c r="O1195" s="11">
        <v>17373.580000000002</v>
      </c>
      <c r="P1195" s="11">
        <v>19913.439999999999</v>
      </c>
      <c r="Q1195" s="11">
        <v>25224.98</v>
      </c>
      <c r="R1195" s="11">
        <v>27463.15</v>
      </c>
      <c r="S1195" s="11">
        <v>30806.01</v>
      </c>
      <c r="T1195" s="11">
        <v>35269.83</v>
      </c>
      <c r="U1195" s="11">
        <v>39395.33</v>
      </c>
      <c r="V1195" s="11">
        <v>41015</v>
      </c>
      <c r="W1195" s="11">
        <v>42184.89</v>
      </c>
      <c r="X1195" s="11">
        <v>42632.44</v>
      </c>
      <c r="Y1195" s="11">
        <v>43281.32</v>
      </c>
      <c r="Z1195" s="11">
        <v>43430.96</v>
      </c>
      <c r="AA1195" s="11">
        <v>43682.6</v>
      </c>
      <c r="AB1195" s="11">
        <v>45215.73</v>
      </c>
      <c r="AC1195" s="11">
        <v>40692.89</v>
      </c>
      <c r="AD1195" s="11">
        <v>44078.31</v>
      </c>
      <c r="AE1195" s="11">
        <v>40526.06</v>
      </c>
      <c r="AF1195" s="11">
        <v>30951.48</v>
      </c>
      <c r="AG1195" s="11">
        <v>22731.52</v>
      </c>
      <c r="AH1195" s="11">
        <v>18862.400000000001</v>
      </c>
      <c r="AI1195" s="37">
        <v>40692.89</v>
      </c>
      <c r="AJ1195" s="11">
        <v>16213.72</v>
      </c>
      <c r="AK1195" s="11">
        <v>15451.63</v>
      </c>
      <c r="AL1195" s="11">
        <v>14298.92</v>
      </c>
      <c r="AM1195" s="11">
        <v>14849.89</v>
      </c>
      <c r="AN1195" s="11">
        <v>17112.63</v>
      </c>
      <c r="AO1195" s="11">
        <v>19434.68</v>
      </c>
      <c r="AP1195" s="11">
        <v>25283.43</v>
      </c>
      <c r="AQ1195" s="11">
        <v>27754.58</v>
      </c>
      <c r="AR1195" s="11">
        <v>30860.65</v>
      </c>
      <c r="AS1195" s="11">
        <v>34972.050000000003</v>
      </c>
      <c r="AT1195" s="11">
        <v>39340.080000000002</v>
      </c>
      <c r="AU1195" s="11">
        <v>40980.660000000003</v>
      </c>
      <c r="AV1195" s="11">
        <v>42143.87</v>
      </c>
      <c r="AW1195" s="11">
        <v>42739.61</v>
      </c>
      <c r="AX1195" s="11">
        <v>43515.71</v>
      </c>
      <c r="AY1195" s="11">
        <v>43918.43</v>
      </c>
      <c r="AZ1195" s="11">
        <v>43900.35</v>
      </c>
      <c r="BA1195" s="11">
        <v>44984.81</v>
      </c>
      <c r="BB1195" s="11">
        <v>45698.11</v>
      </c>
      <c r="BC1195" s="11">
        <v>43743.67</v>
      </c>
      <c r="BD1195" s="11">
        <v>40402.410000000003</v>
      </c>
      <c r="BE1195" s="11">
        <v>31618.69</v>
      </c>
      <c r="BF1195" s="11">
        <v>22709.62</v>
      </c>
      <c r="BG1195" s="11">
        <v>18468.41</v>
      </c>
      <c r="BH1195" s="37">
        <v>45698.11</v>
      </c>
      <c r="BI1195" s="11">
        <v>69.702669999999998</v>
      </c>
      <c r="BJ1195" s="11">
        <v>69.218279999999993</v>
      </c>
      <c r="BK1195" s="11">
        <v>68.110950000000003</v>
      </c>
      <c r="BL1195" s="11">
        <v>66.866849999999999</v>
      </c>
      <c r="BM1195" s="11">
        <v>66.221789999999999</v>
      </c>
      <c r="BN1195" s="11">
        <v>65.767849999999996</v>
      </c>
      <c r="BO1195" s="11">
        <v>64.599879999999999</v>
      </c>
      <c r="BP1195" s="11">
        <v>65.229039999999998</v>
      </c>
      <c r="BQ1195" s="11">
        <v>68.673670000000001</v>
      </c>
      <c r="BR1195" s="11">
        <v>72.452309999999997</v>
      </c>
      <c r="BS1195" s="11">
        <v>75.938249999999996</v>
      </c>
      <c r="BT1195" s="11">
        <v>78.282470000000004</v>
      </c>
      <c r="BU1195" s="11">
        <v>79.528760000000005</v>
      </c>
      <c r="BV1195" s="11">
        <v>80.808359999999993</v>
      </c>
      <c r="BW1195" s="11">
        <v>81.567729999999997</v>
      </c>
      <c r="BX1195" s="11">
        <v>81.436260000000004</v>
      </c>
      <c r="BY1195" s="11">
        <v>81.036180000000002</v>
      </c>
      <c r="BZ1195" s="11">
        <v>79.373739999999998</v>
      </c>
      <c r="CA1195" s="11">
        <v>76.559010000000001</v>
      </c>
      <c r="CB1195" s="11">
        <v>74.591549999999998</v>
      </c>
      <c r="CC1195" s="11">
        <v>73.393029999999996</v>
      </c>
      <c r="CD1195" s="11">
        <v>72.494060000000005</v>
      </c>
      <c r="CE1195" s="11">
        <v>71.418239999999997</v>
      </c>
      <c r="CF1195" s="11">
        <v>70.577290000000005</v>
      </c>
      <c r="CG1195" s="11">
        <v>27174.7</v>
      </c>
      <c r="CH1195" s="11">
        <v>24882.639999999999</v>
      </c>
      <c r="CI1195" s="11">
        <v>21501.15</v>
      </c>
      <c r="CJ1195" s="11">
        <v>18390.509999999998</v>
      </c>
      <c r="CK1195" s="11">
        <v>12902.88</v>
      </c>
      <c r="CL1195" s="11">
        <v>10918.29</v>
      </c>
      <c r="CM1195" s="11">
        <v>8801.2639999999992</v>
      </c>
      <c r="CN1195" s="11">
        <v>10138.41</v>
      </c>
      <c r="CO1195" s="11">
        <v>12418.72</v>
      </c>
      <c r="CP1195" s="11">
        <v>16912.919999999998</v>
      </c>
      <c r="CQ1195" s="11">
        <v>23696.59</v>
      </c>
      <c r="CR1195" s="11">
        <v>29613.86</v>
      </c>
      <c r="CS1195" s="11">
        <v>34953.82</v>
      </c>
      <c r="CT1195" s="11">
        <v>39087.07</v>
      </c>
      <c r="CU1195" s="11">
        <v>48562.14</v>
      </c>
      <c r="CV1195" s="11">
        <v>61257.07</v>
      </c>
      <c r="CW1195" s="11">
        <v>66975.97</v>
      </c>
      <c r="CX1195" s="11">
        <v>65541.22</v>
      </c>
      <c r="CY1195" s="11">
        <v>64731.86</v>
      </c>
      <c r="CZ1195" s="11">
        <v>45362.57</v>
      </c>
      <c r="DA1195" s="11">
        <v>50721.99</v>
      </c>
      <c r="DB1195" s="11">
        <v>50176.02</v>
      </c>
      <c r="DC1195" s="11">
        <v>43766.87</v>
      </c>
      <c r="DD1195" s="11">
        <v>29536.560000000001</v>
      </c>
      <c r="DE1195" s="37">
        <v>64731.86</v>
      </c>
      <c r="DF1195" s="11">
        <f t="shared" si="60"/>
        <v>19</v>
      </c>
      <c r="DG1195" s="11">
        <f t="shared" si="61"/>
        <v>19</v>
      </c>
      <c r="DH1195" s="20">
        <f t="shared" ca="1" si="62"/>
        <v>5005.2200000000012</v>
      </c>
      <c r="DI1195" s="11">
        <v>0</v>
      </c>
    </row>
    <row r="1196" spans="1:113" x14ac:dyDescent="0.25">
      <c r="A1196" s="11" t="s">
        <v>57</v>
      </c>
      <c r="B1196" s="11" t="s">
        <v>56</v>
      </c>
      <c r="C1196" s="11" t="s">
        <v>56</v>
      </c>
      <c r="D1196" s="11" t="s">
        <v>56</v>
      </c>
      <c r="E1196" s="11" t="s">
        <v>56</v>
      </c>
      <c r="F1196" s="11" t="s">
        <v>56</v>
      </c>
      <c r="G1196" s="11" t="s">
        <v>173</v>
      </c>
      <c r="H1196" s="1">
        <v>42285</v>
      </c>
      <c r="I1196" s="11">
        <v>19</v>
      </c>
      <c r="J1196" s="11">
        <v>19</v>
      </c>
      <c r="K1196" s="11"/>
      <c r="L1196" s="11"/>
      <c r="M1196" s="11"/>
      <c r="N1196" s="11"/>
      <c r="O1196" s="11"/>
      <c r="P1196" s="11"/>
      <c r="Q1196" s="11"/>
      <c r="R1196" s="11"/>
      <c r="S1196" s="11"/>
      <c r="T1196" s="11"/>
      <c r="U1196" s="11"/>
      <c r="V1196" s="11"/>
      <c r="W1196" s="11"/>
      <c r="X1196" s="11"/>
      <c r="Y1196" s="11"/>
      <c r="Z1196" s="11"/>
      <c r="AA1196" s="11"/>
      <c r="AB1196" s="11"/>
      <c r="AC1196" s="11"/>
      <c r="AD1196" s="11"/>
      <c r="AE1196" s="11"/>
      <c r="AF1196" s="11"/>
      <c r="AG1196" s="11"/>
      <c r="AH1196" s="11"/>
      <c r="AJ1196" s="11"/>
      <c r="AK1196" s="11"/>
      <c r="AL1196" s="11"/>
      <c r="AM1196" s="11"/>
      <c r="AN1196" s="11"/>
      <c r="AO1196" s="11"/>
      <c r="AP1196" s="11"/>
      <c r="AQ1196" s="11"/>
      <c r="AR1196" s="11"/>
      <c r="AS1196" s="11"/>
      <c r="AT1196" s="11"/>
      <c r="AU1196" s="11"/>
      <c r="AV1196" s="11"/>
      <c r="AW1196" s="11"/>
      <c r="AX1196" s="11"/>
      <c r="AY1196" s="11"/>
      <c r="AZ1196" s="11"/>
      <c r="BA1196" s="11"/>
      <c r="BB1196" s="11"/>
      <c r="BC1196" s="11"/>
      <c r="BD1196" s="11"/>
      <c r="BE1196" s="11"/>
      <c r="BF1196" s="11"/>
      <c r="BG1196" s="11"/>
      <c r="BI1196" s="11"/>
      <c r="BJ1196" s="11"/>
      <c r="BK1196" s="11"/>
      <c r="BL1196" s="11"/>
      <c r="BM1196" s="11"/>
      <c r="BN1196" s="11"/>
      <c r="BO1196" s="11"/>
      <c r="BP1196" s="11"/>
      <c r="BQ1196" s="11"/>
      <c r="BR1196" s="11"/>
      <c r="BS1196" s="11"/>
      <c r="BT1196" s="11"/>
      <c r="BU1196" s="11"/>
      <c r="BV1196" s="11"/>
      <c r="BW1196" s="11"/>
      <c r="BX1196" s="11"/>
      <c r="BY1196" s="11"/>
      <c r="BZ1196" s="11"/>
      <c r="CA1196" s="11"/>
      <c r="CB1196" s="11"/>
      <c r="CC1196" s="11"/>
      <c r="CD1196" s="11"/>
      <c r="CE1196" s="11"/>
      <c r="CF1196" s="11"/>
      <c r="CG1196" s="11"/>
      <c r="CH1196" s="11"/>
      <c r="CI1196" s="11"/>
      <c r="CJ1196" s="11"/>
      <c r="CK1196" s="11"/>
      <c r="CL1196" s="11"/>
      <c r="CM1196" s="11"/>
      <c r="CN1196" s="11"/>
      <c r="CO1196" s="11"/>
      <c r="CP1196" s="11"/>
      <c r="CQ1196" s="11"/>
      <c r="CR1196" s="11"/>
      <c r="CS1196" s="11"/>
      <c r="CT1196" s="11"/>
      <c r="CU1196" s="11"/>
      <c r="CV1196" s="11"/>
      <c r="CW1196" s="11"/>
      <c r="CX1196" s="11"/>
      <c r="CY1196" s="11"/>
      <c r="CZ1196" s="11"/>
      <c r="DA1196" s="11"/>
      <c r="DB1196" s="11"/>
      <c r="DC1196" s="11"/>
      <c r="DD1196" s="11"/>
      <c r="DF1196" s="11">
        <f t="shared" si="60"/>
        <v>19</v>
      </c>
      <c r="DG1196" s="11">
        <f t="shared" si="61"/>
        <v>19</v>
      </c>
      <c r="DH1196" s="20">
        <f t="shared" ca="1" si="62"/>
        <v>0</v>
      </c>
      <c r="DI1196" s="11">
        <v>1</v>
      </c>
    </row>
    <row r="1197" spans="1:113" x14ac:dyDescent="0.25">
      <c r="A1197" s="11" t="s">
        <v>57</v>
      </c>
      <c r="B1197" s="11" t="s">
        <v>56</v>
      </c>
      <c r="C1197" s="11" t="s">
        <v>56</v>
      </c>
      <c r="D1197" s="11" t="s">
        <v>56</v>
      </c>
      <c r="E1197" s="11" t="s">
        <v>56</v>
      </c>
      <c r="F1197" s="11" t="s">
        <v>56</v>
      </c>
      <c r="G1197" s="11" t="s">
        <v>173</v>
      </c>
      <c r="H1197" s="1">
        <v>42286</v>
      </c>
      <c r="I1197" s="11">
        <v>17</v>
      </c>
      <c r="J1197" s="11">
        <v>19</v>
      </c>
      <c r="K1197" s="11">
        <v>20766.37</v>
      </c>
      <c r="L1197" s="11">
        <v>20579.669999999998</v>
      </c>
      <c r="M1197" s="11">
        <v>20206.63</v>
      </c>
      <c r="N1197" s="11">
        <v>21154.639999999999</v>
      </c>
      <c r="O1197" s="11">
        <v>23760.53</v>
      </c>
      <c r="P1197" s="11">
        <v>27022.799999999999</v>
      </c>
      <c r="Q1197" s="11">
        <v>34750.120000000003</v>
      </c>
      <c r="R1197" s="11">
        <v>38194.660000000003</v>
      </c>
      <c r="S1197" s="11">
        <v>42045.87</v>
      </c>
      <c r="T1197" s="11">
        <v>47892.33</v>
      </c>
      <c r="U1197" s="11">
        <v>54950.15</v>
      </c>
      <c r="V1197" s="11">
        <v>57111.73</v>
      </c>
      <c r="W1197" s="11">
        <v>57866.2</v>
      </c>
      <c r="X1197" s="11">
        <v>58919</v>
      </c>
      <c r="Y1197" s="11">
        <v>62011.34</v>
      </c>
      <c r="Z1197" s="11">
        <v>62182.87</v>
      </c>
      <c r="AA1197" s="11">
        <v>51548.2</v>
      </c>
      <c r="AB1197" s="11">
        <v>51052.03</v>
      </c>
      <c r="AC1197" s="11">
        <v>51078.6</v>
      </c>
      <c r="AD1197" s="11">
        <v>59536.06</v>
      </c>
      <c r="AE1197" s="11">
        <v>55869.97</v>
      </c>
      <c r="AF1197" s="11">
        <v>43878.32</v>
      </c>
      <c r="AG1197" s="11">
        <v>35252.300000000003</v>
      </c>
      <c r="AH1197" s="11">
        <v>26881.23</v>
      </c>
      <c r="AI1197" s="37">
        <v>51226.28</v>
      </c>
      <c r="AJ1197" s="11">
        <v>20062.669999999998</v>
      </c>
      <c r="AK1197" s="11">
        <v>20053.47</v>
      </c>
      <c r="AL1197" s="11">
        <v>19828</v>
      </c>
      <c r="AM1197" s="11">
        <v>20622.080000000002</v>
      </c>
      <c r="AN1197" s="11">
        <v>23400.19</v>
      </c>
      <c r="AO1197" s="11">
        <v>26443.02</v>
      </c>
      <c r="AP1197" s="11">
        <v>34880.699999999997</v>
      </c>
      <c r="AQ1197" s="11">
        <v>38491.339999999997</v>
      </c>
      <c r="AR1197" s="11">
        <v>41973.18</v>
      </c>
      <c r="AS1197" s="11">
        <v>47544.24</v>
      </c>
      <c r="AT1197" s="11">
        <v>55154.52</v>
      </c>
      <c r="AU1197" s="11">
        <v>57330.43</v>
      </c>
      <c r="AV1197" s="11">
        <v>58021.01</v>
      </c>
      <c r="AW1197" s="11">
        <v>59240.42</v>
      </c>
      <c r="AX1197" s="11">
        <v>62457.98</v>
      </c>
      <c r="AY1197" s="11">
        <v>62675.03</v>
      </c>
      <c r="AZ1197" s="11">
        <v>60109.22</v>
      </c>
      <c r="BA1197" s="11">
        <v>60287.11</v>
      </c>
      <c r="BB1197" s="11">
        <v>59625.86</v>
      </c>
      <c r="BC1197" s="11">
        <v>59381.77</v>
      </c>
      <c r="BD1197" s="11">
        <v>55315.11</v>
      </c>
      <c r="BE1197" s="11">
        <v>44175.08</v>
      </c>
      <c r="BF1197" s="11">
        <v>34777.379999999997</v>
      </c>
      <c r="BG1197" s="11">
        <v>25975.53</v>
      </c>
      <c r="BH1197" s="37">
        <v>60269.02</v>
      </c>
      <c r="BI1197" s="11">
        <v>72.668009999999995</v>
      </c>
      <c r="BJ1197" s="11">
        <v>71.876450000000006</v>
      </c>
      <c r="BK1197" s="11">
        <v>70.500929999999997</v>
      </c>
      <c r="BL1197" s="11">
        <v>69.479190000000003</v>
      </c>
      <c r="BM1197" s="11">
        <v>68.924580000000006</v>
      </c>
      <c r="BN1197" s="11">
        <v>68.386200000000002</v>
      </c>
      <c r="BO1197" s="11">
        <v>68.505489999999995</v>
      </c>
      <c r="BP1197" s="11">
        <v>69.62424</v>
      </c>
      <c r="BQ1197" s="11">
        <v>73.615949999999998</v>
      </c>
      <c r="BR1197" s="11">
        <v>78.975009999999997</v>
      </c>
      <c r="BS1197" s="11">
        <v>85.338319999999996</v>
      </c>
      <c r="BT1197" s="11">
        <v>91.08193</v>
      </c>
      <c r="BU1197" s="11">
        <v>93.615579999999994</v>
      </c>
      <c r="BV1197" s="11">
        <v>95.20966</v>
      </c>
      <c r="BW1197" s="11">
        <v>95.529589999999999</v>
      </c>
      <c r="BX1197" s="11">
        <v>94.816509999999994</v>
      </c>
      <c r="BY1197" s="11">
        <v>94.426479999999998</v>
      </c>
      <c r="BZ1197" s="11">
        <v>92.224919999999997</v>
      </c>
      <c r="CA1197" s="11">
        <v>88.133150000000001</v>
      </c>
      <c r="CB1197" s="11">
        <v>83.136009999999999</v>
      </c>
      <c r="CC1197" s="11">
        <v>80.978409999999997</v>
      </c>
      <c r="CD1197" s="11">
        <v>79.785110000000003</v>
      </c>
      <c r="CE1197" s="11">
        <v>78.320999999999998</v>
      </c>
      <c r="CF1197" s="11">
        <v>77.321460000000002</v>
      </c>
      <c r="CG1197" s="11">
        <v>43335.23</v>
      </c>
      <c r="CH1197" s="11">
        <v>39103.86</v>
      </c>
      <c r="CI1197" s="11">
        <v>34675.800000000003</v>
      </c>
      <c r="CJ1197" s="11">
        <v>29803.9</v>
      </c>
      <c r="CK1197" s="11">
        <v>21968.7</v>
      </c>
      <c r="CL1197" s="11">
        <v>17182.939999999999</v>
      </c>
      <c r="CM1197" s="11">
        <v>13370.08</v>
      </c>
      <c r="CN1197" s="11">
        <v>14639.56</v>
      </c>
      <c r="CO1197" s="11">
        <v>19157.37</v>
      </c>
      <c r="CP1197" s="11">
        <v>28357.93</v>
      </c>
      <c r="CQ1197" s="11">
        <v>40712.050000000003</v>
      </c>
      <c r="CR1197" s="11">
        <v>48115.71</v>
      </c>
      <c r="CS1197" s="11">
        <v>56474.03</v>
      </c>
      <c r="CT1197" s="11">
        <v>60291.54</v>
      </c>
      <c r="CU1197" s="11">
        <v>66893.23</v>
      </c>
      <c r="CV1197" s="11">
        <v>146699.70000000001</v>
      </c>
      <c r="CW1197" s="11">
        <v>140026.29999999999</v>
      </c>
      <c r="CX1197" s="11">
        <v>91952.91</v>
      </c>
      <c r="CY1197" s="11">
        <v>75339.27</v>
      </c>
      <c r="CZ1197" s="11">
        <v>68945.240000000005</v>
      </c>
      <c r="DA1197" s="11">
        <v>74156.3</v>
      </c>
      <c r="DB1197" s="11">
        <v>71513.149999999994</v>
      </c>
      <c r="DC1197" s="11">
        <v>62635.11</v>
      </c>
      <c r="DD1197" s="11">
        <v>49525.46</v>
      </c>
      <c r="DE1197" s="37">
        <v>105080.7</v>
      </c>
      <c r="DF1197" s="11">
        <f t="shared" si="60"/>
        <v>17</v>
      </c>
      <c r="DG1197" s="11">
        <f t="shared" si="61"/>
        <v>19</v>
      </c>
      <c r="DH1197" s="20">
        <f t="shared" ca="1" si="62"/>
        <v>8781.1200000000044</v>
      </c>
      <c r="DI1197" s="11">
        <v>0</v>
      </c>
    </row>
    <row r="1198" spans="1:113" x14ac:dyDescent="0.25">
      <c r="A1198" s="11" t="s">
        <v>57</v>
      </c>
      <c r="B1198" s="11" t="s">
        <v>56</v>
      </c>
      <c r="C1198" s="11" t="s">
        <v>56</v>
      </c>
      <c r="D1198" s="11" t="s">
        <v>56</v>
      </c>
      <c r="E1198" s="11" t="s">
        <v>56</v>
      </c>
      <c r="F1198" s="11" t="s">
        <v>56</v>
      </c>
      <c r="G1198" s="11" t="s">
        <v>173</v>
      </c>
      <c r="H1198" s="1">
        <v>42286</v>
      </c>
      <c r="I1198" s="11">
        <v>18</v>
      </c>
      <c r="J1198" s="11">
        <v>19</v>
      </c>
      <c r="K1198" s="11"/>
      <c r="L1198" s="11"/>
      <c r="M1198" s="11"/>
      <c r="N1198" s="11"/>
      <c r="O1198" s="11"/>
      <c r="P1198" s="11"/>
      <c r="Q1198" s="11"/>
      <c r="R1198" s="11"/>
      <c r="S1198" s="11"/>
      <c r="T1198" s="11"/>
      <c r="U1198" s="11"/>
      <c r="V1198" s="11"/>
      <c r="W1198" s="11"/>
      <c r="X1198" s="11"/>
      <c r="Y1198" s="11"/>
      <c r="Z1198" s="11"/>
      <c r="AA1198" s="11"/>
      <c r="AB1198" s="11"/>
      <c r="AC1198" s="11"/>
      <c r="AD1198" s="11"/>
      <c r="AE1198" s="11"/>
      <c r="AF1198" s="11"/>
      <c r="AG1198" s="11"/>
      <c r="AH1198" s="11"/>
      <c r="AJ1198" s="11"/>
      <c r="AK1198" s="11"/>
      <c r="AL1198" s="11"/>
      <c r="AM1198" s="11"/>
      <c r="AN1198" s="11"/>
      <c r="AO1198" s="11"/>
      <c r="AP1198" s="11"/>
      <c r="AQ1198" s="11"/>
      <c r="AR1198" s="11"/>
      <c r="AS1198" s="11"/>
      <c r="AT1198" s="11"/>
      <c r="AU1198" s="11"/>
      <c r="AV1198" s="11"/>
      <c r="AW1198" s="11"/>
      <c r="AX1198" s="11"/>
      <c r="AY1198" s="11"/>
      <c r="AZ1198" s="11"/>
      <c r="BA1198" s="11"/>
      <c r="BB1198" s="11"/>
      <c r="BC1198" s="11"/>
      <c r="BD1198" s="11"/>
      <c r="BE1198" s="11"/>
      <c r="BF1198" s="11"/>
      <c r="BG1198" s="11"/>
      <c r="BI1198" s="11"/>
      <c r="BJ1198" s="11"/>
      <c r="BK1198" s="11"/>
      <c r="BL1198" s="11"/>
      <c r="BM1198" s="11"/>
      <c r="BN1198" s="11"/>
      <c r="BO1198" s="11"/>
      <c r="BP1198" s="11"/>
      <c r="BQ1198" s="11"/>
      <c r="BR1198" s="11"/>
      <c r="BS1198" s="11"/>
      <c r="BT1198" s="11"/>
      <c r="BU1198" s="11"/>
      <c r="BV1198" s="11"/>
      <c r="BW1198" s="11"/>
      <c r="BX1198" s="11"/>
      <c r="BY1198" s="11"/>
      <c r="BZ1198" s="11"/>
      <c r="CA1198" s="11"/>
      <c r="CB1198" s="11"/>
      <c r="CC1198" s="11"/>
      <c r="CD1198" s="11"/>
      <c r="CE1198" s="11"/>
      <c r="CF1198" s="11"/>
      <c r="CG1198" s="11"/>
      <c r="CH1198" s="11"/>
      <c r="CI1198" s="11"/>
      <c r="CJ1198" s="11"/>
      <c r="CK1198" s="11"/>
      <c r="CL1198" s="11"/>
      <c r="CM1198" s="11"/>
      <c r="CN1198" s="11"/>
      <c r="CO1198" s="11"/>
      <c r="CP1198" s="11"/>
      <c r="CQ1198" s="11"/>
      <c r="CR1198" s="11"/>
      <c r="CS1198" s="11"/>
      <c r="CT1198" s="11"/>
      <c r="CU1198" s="11"/>
      <c r="CV1198" s="11"/>
      <c r="CW1198" s="11"/>
      <c r="CX1198" s="11"/>
      <c r="CY1198" s="11"/>
      <c r="CZ1198" s="11"/>
      <c r="DA1198" s="11"/>
      <c r="DB1198" s="11"/>
      <c r="DC1198" s="11"/>
      <c r="DD1198" s="11"/>
      <c r="DF1198" s="11">
        <f t="shared" si="60"/>
        <v>18</v>
      </c>
      <c r="DG1198" s="11">
        <f t="shared" si="61"/>
        <v>19</v>
      </c>
      <c r="DH1198" s="20">
        <f t="shared" ca="1" si="62"/>
        <v>0</v>
      </c>
      <c r="DI1198" s="11">
        <v>1</v>
      </c>
    </row>
    <row r="1199" spans="1:113" x14ac:dyDescent="0.25">
      <c r="A1199" s="11" t="s">
        <v>57</v>
      </c>
      <c r="B1199" s="11" t="s">
        <v>56</v>
      </c>
      <c r="C1199" s="11" t="s">
        <v>56</v>
      </c>
      <c r="D1199" s="11" t="s">
        <v>56</v>
      </c>
      <c r="E1199" s="11" t="s">
        <v>56</v>
      </c>
      <c r="F1199" s="11" t="s">
        <v>56</v>
      </c>
      <c r="G1199" s="11" t="s">
        <v>173</v>
      </c>
      <c r="H1199" s="1">
        <v>42289</v>
      </c>
      <c r="I1199" s="11">
        <v>16</v>
      </c>
      <c r="J1199" s="11">
        <v>19</v>
      </c>
      <c r="K1199" s="11">
        <v>2113.1999999999998</v>
      </c>
      <c r="L1199" s="11">
        <v>2035.96</v>
      </c>
      <c r="M1199" s="11">
        <v>2009.64</v>
      </c>
      <c r="N1199" s="11">
        <v>2341.08</v>
      </c>
      <c r="O1199" s="11">
        <v>2958.98</v>
      </c>
      <c r="P1199" s="11">
        <v>3401.48</v>
      </c>
      <c r="Q1199" s="11">
        <v>5279</v>
      </c>
      <c r="R1199" s="11">
        <v>5530.02</v>
      </c>
      <c r="S1199" s="11">
        <v>6311.2</v>
      </c>
      <c r="T1199" s="11">
        <v>7112.3</v>
      </c>
      <c r="U1199" s="11">
        <v>7856.08</v>
      </c>
      <c r="V1199" s="11">
        <v>8349.98</v>
      </c>
      <c r="W1199" s="11">
        <v>8768.58</v>
      </c>
      <c r="X1199" s="11">
        <v>9377.7199999999993</v>
      </c>
      <c r="Y1199" s="11">
        <v>9751.2999999999993</v>
      </c>
      <c r="Z1199" s="11">
        <v>7106.72</v>
      </c>
      <c r="AA1199" s="11">
        <v>7058.46</v>
      </c>
      <c r="AB1199" s="11">
        <v>7092.34</v>
      </c>
      <c r="AC1199" s="11">
        <v>7550.94</v>
      </c>
      <c r="AD1199" s="11">
        <v>8987.02</v>
      </c>
      <c r="AE1199" s="11">
        <v>8251.36</v>
      </c>
      <c r="AF1199" s="11">
        <v>7260.74</v>
      </c>
      <c r="AG1199" s="11">
        <v>4978.78</v>
      </c>
      <c r="AH1199" s="11">
        <v>3680.14</v>
      </c>
      <c r="AI1199" s="37">
        <v>7202.1149999999998</v>
      </c>
      <c r="AJ1199" s="11">
        <v>2060.654</v>
      </c>
      <c r="AK1199" s="11">
        <v>2000.309</v>
      </c>
      <c r="AL1199" s="11">
        <v>1998.35</v>
      </c>
      <c r="AM1199" s="11">
        <v>2268.7399999999998</v>
      </c>
      <c r="AN1199" s="11">
        <v>2883.076</v>
      </c>
      <c r="AO1199" s="11">
        <v>3193.5680000000002</v>
      </c>
      <c r="AP1199" s="11">
        <v>5202.8180000000002</v>
      </c>
      <c r="AQ1199" s="11">
        <v>5655.2529999999997</v>
      </c>
      <c r="AR1199" s="11">
        <v>6386.8109999999997</v>
      </c>
      <c r="AS1199" s="11">
        <v>7078.5910000000003</v>
      </c>
      <c r="AT1199" s="11">
        <v>7847.0780000000004</v>
      </c>
      <c r="AU1199" s="11">
        <v>8369.7890000000007</v>
      </c>
      <c r="AV1199" s="11">
        <v>8788.152</v>
      </c>
      <c r="AW1199" s="11">
        <v>9383.82</v>
      </c>
      <c r="AX1199" s="11">
        <v>9621.6540000000005</v>
      </c>
      <c r="AY1199" s="11">
        <v>9145.5529999999999</v>
      </c>
      <c r="AZ1199" s="11">
        <v>8768.9240000000009</v>
      </c>
      <c r="BA1199" s="11">
        <v>8663.6460000000006</v>
      </c>
      <c r="BB1199" s="11">
        <v>9002.8649999999998</v>
      </c>
      <c r="BC1199" s="11">
        <v>8931.9549999999999</v>
      </c>
      <c r="BD1199" s="11">
        <v>8394.2729999999992</v>
      </c>
      <c r="BE1199" s="11">
        <v>7379.1850000000004</v>
      </c>
      <c r="BF1199" s="11">
        <v>4999.3680000000004</v>
      </c>
      <c r="BG1199" s="11">
        <v>3572.9690000000001</v>
      </c>
      <c r="BH1199" s="37">
        <v>8882.1049999999996</v>
      </c>
      <c r="BI1199" s="11">
        <v>70.20308</v>
      </c>
      <c r="BJ1199" s="11">
        <v>69.291150000000002</v>
      </c>
      <c r="BK1199" s="11">
        <v>68.215770000000006</v>
      </c>
      <c r="BL1199" s="11">
        <v>66.818079999999995</v>
      </c>
      <c r="BM1199" s="11">
        <v>65.516729999999995</v>
      </c>
      <c r="BN1199" s="11">
        <v>64.321340000000006</v>
      </c>
      <c r="BO1199" s="11">
        <v>63.750770000000003</v>
      </c>
      <c r="BP1199" s="11">
        <v>64.109229999999997</v>
      </c>
      <c r="BQ1199" s="11">
        <v>67.860389999999995</v>
      </c>
      <c r="BR1199" s="11">
        <v>73.184619999999995</v>
      </c>
      <c r="BS1199" s="11">
        <v>78.20384</v>
      </c>
      <c r="BT1199" s="11">
        <v>82.223079999999996</v>
      </c>
      <c r="BU1199" s="11">
        <v>85.49615</v>
      </c>
      <c r="BV1199" s="11">
        <v>87.990380000000002</v>
      </c>
      <c r="BW1199" s="11">
        <v>90.115390000000005</v>
      </c>
      <c r="BX1199" s="11">
        <v>91.375</v>
      </c>
      <c r="BY1199" s="11">
        <v>91.088459999999998</v>
      </c>
      <c r="BZ1199" s="11">
        <v>89.208460000000002</v>
      </c>
      <c r="CA1199" s="11">
        <v>86.589609999999993</v>
      </c>
      <c r="CB1199" s="11">
        <v>83.774810000000002</v>
      </c>
      <c r="CC1199" s="11">
        <v>80.849040000000002</v>
      </c>
      <c r="CD1199" s="11">
        <v>79.326930000000004</v>
      </c>
      <c r="CE1199" s="11">
        <v>78.182689999999994</v>
      </c>
      <c r="CF1199" s="11">
        <v>75.528660000000002</v>
      </c>
      <c r="CG1199" s="11">
        <v>3721.1759999999999</v>
      </c>
      <c r="CH1199" s="11">
        <v>3588.6669999999999</v>
      </c>
      <c r="CI1199" s="11">
        <v>3414.136</v>
      </c>
      <c r="CJ1199" s="11">
        <v>3362.3040000000001</v>
      </c>
      <c r="CK1199" s="11">
        <v>2810.797</v>
      </c>
      <c r="CL1199" s="11">
        <v>2631.181</v>
      </c>
      <c r="CM1199" s="11">
        <v>2027.268</v>
      </c>
      <c r="CN1199" s="11">
        <v>2225.1979999999999</v>
      </c>
      <c r="CO1199" s="11">
        <v>2321.0210000000002</v>
      </c>
      <c r="CP1199" s="11">
        <v>2343.9279999999999</v>
      </c>
      <c r="CQ1199" s="11">
        <v>2642.6610000000001</v>
      </c>
      <c r="CR1199" s="11">
        <v>2952.8229999999999</v>
      </c>
      <c r="CS1199" s="11">
        <v>3137.5610000000001</v>
      </c>
      <c r="CT1199" s="11">
        <v>4254.9889999999996</v>
      </c>
      <c r="CU1199" s="11">
        <v>6900.4809999999998</v>
      </c>
      <c r="CV1199" s="11">
        <v>6523.3360000000002</v>
      </c>
      <c r="CW1199" s="11">
        <v>4989.0630000000001</v>
      </c>
      <c r="CX1199" s="11">
        <v>4299.7470000000003</v>
      </c>
      <c r="CY1199" s="11">
        <v>4016.335</v>
      </c>
      <c r="CZ1199" s="11">
        <v>3732.549</v>
      </c>
      <c r="DA1199" s="11">
        <v>4161.7430000000004</v>
      </c>
      <c r="DB1199" s="11">
        <v>4312.2709999999997</v>
      </c>
      <c r="DC1199" s="11">
        <v>4471.6329999999998</v>
      </c>
      <c r="DD1199" s="11">
        <v>4010.748</v>
      </c>
      <c r="DE1199" s="37">
        <v>4193.1310000000003</v>
      </c>
      <c r="DF1199" s="11">
        <f t="shared" si="60"/>
        <v>16</v>
      </c>
      <c r="DG1199" s="11">
        <f t="shared" si="61"/>
        <v>19</v>
      </c>
      <c r="DH1199" s="20">
        <f t="shared" ca="1" si="62"/>
        <v>1693.1319999999996</v>
      </c>
      <c r="DI1199" s="11">
        <v>0</v>
      </c>
    </row>
    <row r="1200" spans="1:113" x14ac:dyDescent="0.25">
      <c r="A1200" s="11" t="s">
        <v>57</v>
      </c>
      <c r="B1200" s="11" t="s">
        <v>56</v>
      </c>
      <c r="C1200" s="11" t="s">
        <v>56</v>
      </c>
      <c r="D1200" s="11" t="s">
        <v>56</v>
      </c>
      <c r="E1200" s="11" t="s">
        <v>56</v>
      </c>
      <c r="F1200" s="11" t="s">
        <v>56</v>
      </c>
      <c r="G1200" s="11" t="s">
        <v>173</v>
      </c>
      <c r="H1200" s="1">
        <v>42289</v>
      </c>
      <c r="I1200" s="11">
        <v>17</v>
      </c>
      <c r="J1200" s="11">
        <v>19</v>
      </c>
      <c r="K1200" s="11"/>
      <c r="L1200" s="11"/>
      <c r="M1200" s="11"/>
      <c r="N1200" s="11"/>
      <c r="O1200" s="11"/>
      <c r="P1200" s="11"/>
      <c r="Q1200" s="11"/>
      <c r="R1200" s="11"/>
      <c r="S1200" s="11"/>
      <c r="T1200" s="11"/>
      <c r="U1200" s="11"/>
      <c r="V1200" s="11"/>
      <c r="W1200" s="11"/>
      <c r="X1200" s="11"/>
      <c r="Y1200" s="11"/>
      <c r="Z1200" s="11"/>
      <c r="AA1200" s="11"/>
      <c r="AB1200" s="11"/>
      <c r="AC1200" s="11"/>
      <c r="AD1200" s="11"/>
      <c r="AE1200" s="11"/>
      <c r="AF1200" s="11"/>
      <c r="AG1200" s="11"/>
      <c r="AH1200" s="11"/>
      <c r="AJ1200" s="11"/>
      <c r="AK1200" s="11"/>
      <c r="AL1200" s="11"/>
      <c r="AM1200" s="11"/>
      <c r="AN1200" s="11"/>
      <c r="AO1200" s="11"/>
      <c r="AP1200" s="11"/>
      <c r="AQ1200" s="11"/>
      <c r="AR1200" s="11"/>
      <c r="AS1200" s="11"/>
      <c r="AT1200" s="11"/>
      <c r="AU1200" s="11"/>
      <c r="AV1200" s="11"/>
      <c r="AW1200" s="11"/>
      <c r="AX1200" s="11"/>
      <c r="AY1200" s="11"/>
      <c r="AZ1200" s="11"/>
      <c r="BA1200" s="11"/>
      <c r="BB1200" s="11"/>
      <c r="BC1200" s="11"/>
      <c r="BD1200" s="11"/>
      <c r="BE1200" s="11"/>
      <c r="BF1200" s="11"/>
      <c r="BG1200" s="11"/>
      <c r="BI1200" s="11"/>
      <c r="BJ1200" s="11"/>
      <c r="BK1200" s="11"/>
      <c r="BL1200" s="11"/>
      <c r="BM1200" s="11"/>
      <c r="BN1200" s="11"/>
      <c r="BO1200" s="11"/>
      <c r="BP1200" s="11"/>
      <c r="BQ1200" s="11"/>
      <c r="BR1200" s="11"/>
      <c r="BS1200" s="11"/>
      <c r="BT1200" s="11"/>
      <c r="BU1200" s="11"/>
      <c r="BV1200" s="11"/>
      <c r="BW1200" s="11"/>
      <c r="BX1200" s="11"/>
      <c r="BY1200" s="11"/>
      <c r="BZ1200" s="11"/>
      <c r="CA1200" s="11"/>
      <c r="CB1200" s="11"/>
      <c r="CC1200" s="11"/>
      <c r="CD1200" s="11"/>
      <c r="CE1200" s="11"/>
      <c r="CF1200" s="11"/>
      <c r="CG1200" s="11"/>
      <c r="CH1200" s="11"/>
      <c r="CI1200" s="11"/>
      <c r="CJ1200" s="11"/>
      <c r="CK1200" s="11"/>
      <c r="CL1200" s="11"/>
      <c r="CM1200" s="11"/>
      <c r="CN1200" s="11"/>
      <c r="CO1200" s="11"/>
      <c r="CP1200" s="11"/>
      <c r="CQ1200" s="11"/>
      <c r="CR1200" s="11"/>
      <c r="CS1200" s="11"/>
      <c r="CT1200" s="11"/>
      <c r="CU1200" s="11"/>
      <c r="CV1200" s="11"/>
      <c r="CW1200" s="11"/>
      <c r="CX1200" s="11"/>
      <c r="CY1200" s="11"/>
      <c r="CZ1200" s="11"/>
      <c r="DA1200" s="11"/>
      <c r="DB1200" s="11"/>
      <c r="DC1200" s="11"/>
      <c r="DD1200" s="11"/>
      <c r="DF1200" s="11">
        <f t="shared" si="60"/>
        <v>17</v>
      </c>
      <c r="DG1200" s="11">
        <f t="shared" si="61"/>
        <v>19</v>
      </c>
      <c r="DH1200" s="20">
        <f t="shared" ca="1" si="62"/>
        <v>0</v>
      </c>
      <c r="DI1200" s="11">
        <v>1</v>
      </c>
    </row>
    <row r="1201" spans="1:113" x14ac:dyDescent="0.25">
      <c r="A1201" s="11" t="s">
        <v>57</v>
      </c>
      <c r="B1201" s="11" t="s">
        <v>56</v>
      </c>
      <c r="C1201" s="11" t="s">
        <v>56</v>
      </c>
      <c r="D1201" s="11" t="s">
        <v>56</v>
      </c>
      <c r="E1201" s="11" t="s">
        <v>56</v>
      </c>
      <c r="F1201" s="11" t="s">
        <v>56</v>
      </c>
      <c r="G1201" s="11" t="s">
        <v>173</v>
      </c>
      <c r="H1201" s="1">
        <v>42290</v>
      </c>
      <c r="I1201" s="11">
        <v>16</v>
      </c>
      <c r="J1201" s="11">
        <v>19</v>
      </c>
      <c r="K1201" s="11">
        <v>21091.4</v>
      </c>
      <c r="L1201" s="11">
        <v>20373.939999999999</v>
      </c>
      <c r="M1201" s="11">
        <v>20160.59</v>
      </c>
      <c r="N1201" s="11">
        <v>20822.86</v>
      </c>
      <c r="O1201" s="11">
        <v>23827.53</v>
      </c>
      <c r="P1201" s="11">
        <v>27106.76</v>
      </c>
      <c r="Q1201" s="11">
        <v>33637.410000000003</v>
      </c>
      <c r="R1201" s="11">
        <v>36309.31</v>
      </c>
      <c r="S1201" s="11">
        <v>39850.89</v>
      </c>
      <c r="T1201" s="11">
        <v>43388.31</v>
      </c>
      <c r="U1201" s="11">
        <v>48059.35</v>
      </c>
      <c r="V1201" s="11">
        <v>49047.4</v>
      </c>
      <c r="W1201" s="11">
        <v>49608.38</v>
      </c>
      <c r="X1201" s="11">
        <v>50742.87</v>
      </c>
      <c r="Y1201" s="11">
        <v>51215.519999999997</v>
      </c>
      <c r="Z1201" s="11">
        <v>42713.06</v>
      </c>
      <c r="AA1201" s="11">
        <v>42142.15</v>
      </c>
      <c r="AB1201" s="11">
        <v>42565.32</v>
      </c>
      <c r="AC1201" s="11">
        <v>44822.32</v>
      </c>
      <c r="AD1201" s="11">
        <v>51443.839999999997</v>
      </c>
      <c r="AE1201" s="11">
        <v>48171.57</v>
      </c>
      <c r="AF1201" s="11">
        <v>38309.78</v>
      </c>
      <c r="AG1201" s="11">
        <v>28804.77</v>
      </c>
      <c r="AH1201" s="11">
        <v>23550.42</v>
      </c>
      <c r="AI1201" s="37">
        <v>43060.71</v>
      </c>
      <c r="AJ1201" s="11">
        <v>20467.54</v>
      </c>
      <c r="AK1201" s="11">
        <v>19868.43</v>
      </c>
      <c r="AL1201" s="11">
        <v>19748.7</v>
      </c>
      <c r="AM1201" s="11">
        <v>20280.53</v>
      </c>
      <c r="AN1201" s="11">
        <v>23517.279999999999</v>
      </c>
      <c r="AO1201" s="11">
        <v>26536.39</v>
      </c>
      <c r="AP1201" s="11">
        <v>33735.230000000003</v>
      </c>
      <c r="AQ1201" s="11">
        <v>36618.18</v>
      </c>
      <c r="AR1201" s="11">
        <v>39920.21</v>
      </c>
      <c r="AS1201" s="11">
        <v>43160.85</v>
      </c>
      <c r="AT1201" s="11">
        <v>48300.26</v>
      </c>
      <c r="AU1201" s="11">
        <v>49319.199999999997</v>
      </c>
      <c r="AV1201" s="11">
        <v>49844.480000000003</v>
      </c>
      <c r="AW1201" s="11">
        <v>51098.09</v>
      </c>
      <c r="AX1201" s="11">
        <v>50753.64</v>
      </c>
      <c r="AY1201" s="11">
        <v>49827.74</v>
      </c>
      <c r="AZ1201" s="11">
        <v>49534.04</v>
      </c>
      <c r="BA1201" s="11">
        <v>49494.16</v>
      </c>
      <c r="BB1201" s="11">
        <v>51109.79</v>
      </c>
      <c r="BC1201" s="11">
        <v>51110.25</v>
      </c>
      <c r="BD1201" s="11">
        <v>47618.58</v>
      </c>
      <c r="BE1201" s="11">
        <v>38579.629999999997</v>
      </c>
      <c r="BF1201" s="11">
        <v>28354.639999999999</v>
      </c>
      <c r="BG1201" s="11">
        <v>22813.47</v>
      </c>
      <c r="BH1201" s="37">
        <v>49939.85</v>
      </c>
      <c r="BI1201" s="11">
        <v>78.144739999999999</v>
      </c>
      <c r="BJ1201" s="11">
        <v>76.988919999999993</v>
      </c>
      <c r="BK1201" s="11">
        <v>76.882350000000002</v>
      </c>
      <c r="BL1201" s="11">
        <v>76.786180000000002</v>
      </c>
      <c r="BM1201" s="11">
        <v>77.048090000000002</v>
      </c>
      <c r="BN1201" s="11">
        <v>76.807730000000006</v>
      </c>
      <c r="BO1201" s="11">
        <v>76.157730000000001</v>
      </c>
      <c r="BP1201" s="11">
        <v>76.145449999999997</v>
      </c>
      <c r="BQ1201" s="11">
        <v>79.028450000000007</v>
      </c>
      <c r="BR1201" s="11">
        <v>81.276020000000003</v>
      </c>
      <c r="BS1201" s="11">
        <v>82.438640000000007</v>
      </c>
      <c r="BT1201" s="11">
        <v>82.978880000000004</v>
      </c>
      <c r="BU1201" s="11">
        <v>83.931790000000007</v>
      </c>
      <c r="BV1201" s="11">
        <v>84.514780000000002</v>
      </c>
      <c r="BW1201" s="11">
        <v>84.658159999999995</v>
      </c>
      <c r="BX1201" s="11">
        <v>84.302390000000003</v>
      </c>
      <c r="BY1201" s="11">
        <v>83.517139999999998</v>
      </c>
      <c r="BZ1201" s="11">
        <v>81.410640000000001</v>
      </c>
      <c r="CA1201" s="11">
        <v>79.311949999999996</v>
      </c>
      <c r="CB1201" s="11">
        <v>77.895579999999995</v>
      </c>
      <c r="CC1201" s="11">
        <v>76.981589999999997</v>
      </c>
      <c r="CD1201" s="11">
        <v>76.274900000000002</v>
      </c>
      <c r="CE1201" s="11">
        <v>75.752589999999998</v>
      </c>
      <c r="CF1201" s="11">
        <v>75.283580000000001</v>
      </c>
      <c r="CG1201" s="11">
        <v>39597.54</v>
      </c>
      <c r="CH1201" s="11">
        <v>37072.75</v>
      </c>
      <c r="CI1201" s="11">
        <v>34194.550000000003</v>
      </c>
      <c r="CJ1201" s="11">
        <v>31187.040000000001</v>
      </c>
      <c r="CK1201" s="11">
        <v>23479.63</v>
      </c>
      <c r="CL1201" s="11">
        <v>18084.34</v>
      </c>
      <c r="CM1201" s="11">
        <v>14447.98</v>
      </c>
      <c r="CN1201" s="11">
        <v>13923.94</v>
      </c>
      <c r="CO1201" s="11">
        <v>17615.59</v>
      </c>
      <c r="CP1201" s="11">
        <v>24294.63</v>
      </c>
      <c r="CQ1201" s="11">
        <v>33470.5</v>
      </c>
      <c r="CR1201" s="11">
        <v>39162.69</v>
      </c>
      <c r="CS1201" s="11">
        <v>46707.77</v>
      </c>
      <c r="CT1201" s="11">
        <v>49596.32</v>
      </c>
      <c r="CU1201" s="11">
        <v>151007.5</v>
      </c>
      <c r="CV1201" s="11">
        <v>143352.6</v>
      </c>
      <c r="CW1201" s="11">
        <v>104449.5</v>
      </c>
      <c r="CX1201" s="11">
        <v>79978.55</v>
      </c>
      <c r="CY1201" s="11">
        <v>63736.3</v>
      </c>
      <c r="CZ1201" s="11">
        <v>57506.99</v>
      </c>
      <c r="DA1201" s="11">
        <v>61808.45</v>
      </c>
      <c r="DB1201" s="11">
        <v>61759.91</v>
      </c>
      <c r="DC1201" s="11">
        <v>55202.33</v>
      </c>
      <c r="DD1201" s="11">
        <v>42124.81</v>
      </c>
      <c r="DE1201" s="37">
        <v>95580.19</v>
      </c>
      <c r="DF1201" s="11">
        <f t="shared" si="60"/>
        <v>16</v>
      </c>
      <c r="DG1201" s="11">
        <f t="shared" si="61"/>
        <v>19</v>
      </c>
      <c r="DH1201" s="20">
        <f t="shared" ca="1" si="62"/>
        <v>6930.7200000000012</v>
      </c>
      <c r="DI1201" s="11">
        <v>0</v>
      </c>
    </row>
    <row r="1202" spans="1:113" x14ac:dyDescent="0.25">
      <c r="A1202" s="11" t="s">
        <v>57</v>
      </c>
      <c r="B1202" s="11" t="s">
        <v>56</v>
      </c>
      <c r="C1202" s="11" t="s">
        <v>56</v>
      </c>
      <c r="D1202" s="11" t="s">
        <v>56</v>
      </c>
      <c r="E1202" s="11" t="s">
        <v>56</v>
      </c>
      <c r="F1202" s="11" t="s">
        <v>56</v>
      </c>
      <c r="G1202" s="11" t="s">
        <v>173</v>
      </c>
      <c r="H1202" s="1">
        <v>42290</v>
      </c>
      <c r="I1202" s="11">
        <v>17</v>
      </c>
      <c r="J1202" s="11">
        <v>19</v>
      </c>
      <c r="K1202" s="11"/>
      <c r="L1202" s="11"/>
      <c r="M1202" s="11"/>
      <c r="N1202" s="11"/>
      <c r="O1202" s="11"/>
      <c r="P1202" s="11"/>
      <c r="Q1202" s="11"/>
      <c r="R1202" s="11"/>
      <c r="S1202" s="11"/>
      <c r="T1202" s="11"/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11"/>
      <c r="AE1202" s="11"/>
      <c r="AF1202" s="11"/>
      <c r="AG1202" s="11"/>
      <c r="AH1202" s="11"/>
      <c r="AJ1202" s="11"/>
      <c r="AK1202" s="11"/>
      <c r="AL1202" s="11"/>
      <c r="AM1202" s="11"/>
      <c r="AN1202" s="11"/>
      <c r="AO1202" s="11"/>
      <c r="AP1202" s="11"/>
      <c r="AQ1202" s="11"/>
      <c r="AR1202" s="11"/>
      <c r="AS1202" s="11"/>
      <c r="AT1202" s="11"/>
      <c r="AU1202" s="11"/>
      <c r="AV1202" s="11"/>
      <c r="AW1202" s="11"/>
      <c r="AX1202" s="11"/>
      <c r="AY1202" s="11"/>
      <c r="AZ1202" s="11"/>
      <c r="BA1202" s="11"/>
      <c r="BB1202" s="11"/>
      <c r="BC1202" s="11"/>
      <c r="BD1202" s="11"/>
      <c r="BE1202" s="11"/>
      <c r="BF1202" s="11"/>
      <c r="BG1202" s="11"/>
      <c r="BI1202" s="11"/>
      <c r="BJ1202" s="11"/>
      <c r="BK1202" s="11"/>
      <c r="BL1202" s="11"/>
      <c r="BM1202" s="11"/>
      <c r="BN1202" s="11"/>
      <c r="BO1202" s="11"/>
      <c r="BP1202" s="11"/>
      <c r="BQ1202" s="11"/>
      <c r="BR1202" s="11"/>
      <c r="BS1202" s="11"/>
      <c r="BT1202" s="11"/>
      <c r="BU1202" s="11"/>
      <c r="BV1202" s="11"/>
      <c r="BW1202" s="11"/>
      <c r="BX1202" s="11"/>
      <c r="BY1202" s="11"/>
      <c r="BZ1202" s="11"/>
      <c r="CA1202" s="11"/>
      <c r="CB1202" s="11"/>
      <c r="CC1202" s="11"/>
      <c r="CD1202" s="11"/>
      <c r="CE1202" s="11"/>
      <c r="CF1202" s="11"/>
      <c r="CG1202" s="11"/>
      <c r="CH1202" s="11"/>
      <c r="CI1202" s="11"/>
      <c r="CJ1202" s="11"/>
      <c r="CK1202" s="11"/>
      <c r="CL1202" s="11"/>
      <c r="CM1202" s="11"/>
      <c r="CN1202" s="11"/>
      <c r="CO1202" s="11"/>
      <c r="CP1202" s="11"/>
      <c r="CQ1202" s="11"/>
      <c r="CR1202" s="11"/>
      <c r="CS1202" s="11"/>
      <c r="CT1202" s="11"/>
      <c r="CU1202" s="11"/>
      <c r="CV1202" s="11"/>
      <c r="CW1202" s="11"/>
      <c r="CX1202" s="11"/>
      <c r="CY1202" s="11"/>
      <c r="CZ1202" s="11"/>
      <c r="DA1202" s="11"/>
      <c r="DB1202" s="11"/>
      <c r="DC1202" s="11"/>
      <c r="DD1202" s="11"/>
      <c r="DF1202" s="11">
        <f t="shared" si="60"/>
        <v>17</v>
      </c>
      <c r="DG1202" s="11">
        <f t="shared" si="61"/>
        <v>19</v>
      </c>
      <c r="DH1202" s="20">
        <f t="shared" ca="1" si="62"/>
        <v>0</v>
      </c>
      <c r="DI1202" s="11">
        <v>1</v>
      </c>
    </row>
    <row r="1203" spans="1:113" x14ac:dyDescent="0.25">
      <c r="A1203" s="11" t="s">
        <v>57</v>
      </c>
      <c r="B1203" s="11" t="s">
        <v>56</v>
      </c>
      <c r="C1203" s="11" t="s">
        <v>56</v>
      </c>
      <c r="D1203" s="11" t="s">
        <v>56</v>
      </c>
      <c r="E1203" s="11" t="s">
        <v>56</v>
      </c>
      <c r="F1203" s="11" t="s">
        <v>56</v>
      </c>
      <c r="G1203" s="11" t="s">
        <v>173</v>
      </c>
      <c r="H1203" s="1">
        <v>42291</v>
      </c>
      <c r="I1203" s="11">
        <v>18</v>
      </c>
      <c r="J1203" s="11">
        <v>19</v>
      </c>
      <c r="K1203" s="11">
        <v>54594.16</v>
      </c>
      <c r="L1203" s="11">
        <v>51246.65</v>
      </c>
      <c r="M1203" s="11">
        <v>49930.49</v>
      </c>
      <c r="N1203" s="11">
        <v>52344.71</v>
      </c>
      <c r="O1203" s="11">
        <v>59629.37</v>
      </c>
      <c r="P1203" s="11">
        <v>67185.95</v>
      </c>
      <c r="Q1203" s="11">
        <v>80230.850000000006</v>
      </c>
      <c r="R1203" s="11">
        <v>86354.12</v>
      </c>
      <c r="S1203" s="11">
        <v>95110.69</v>
      </c>
      <c r="T1203" s="11">
        <v>104102.5</v>
      </c>
      <c r="U1203" s="11">
        <v>113065.8</v>
      </c>
      <c r="V1203" s="11">
        <v>115371.6</v>
      </c>
      <c r="W1203" s="11">
        <v>116487.1</v>
      </c>
      <c r="X1203" s="11">
        <v>118216.3</v>
      </c>
      <c r="Y1203" s="11">
        <v>118625.7</v>
      </c>
      <c r="Z1203" s="11">
        <v>116977.5</v>
      </c>
      <c r="AA1203" s="11">
        <v>118166.5</v>
      </c>
      <c r="AB1203" s="11">
        <v>102857.5</v>
      </c>
      <c r="AC1203" s="11">
        <v>103769.9</v>
      </c>
      <c r="AD1203" s="11">
        <v>117381.3</v>
      </c>
      <c r="AE1203" s="11">
        <v>110394.9</v>
      </c>
      <c r="AF1203" s="11">
        <v>90143.97</v>
      </c>
      <c r="AG1203" s="11">
        <v>69044.429999999993</v>
      </c>
      <c r="AH1203" s="11">
        <v>57953.41</v>
      </c>
      <c r="AI1203" s="37">
        <v>103313.7</v>
      </c>
      <c r="AJ1203" s="11">
        <v>54131.77</v>
      </c>
      <c r="AK1203" s="11">
        <v>50847.77</v>
      </c>
      <c r="AL1203" s="11">
        <v>49528.37</v>
      </c>
      <c r="AM1203" s="11">
        <v>51352.88</v>
      </c>
      <c r="AN1203" s="11">
        <v>58888.97</v>
      </c>
      <c r="AO1203" s="11">
        <v>66148.27</v>
      </c>
      <c r="AP1203" s="11">
        <v>80581.960000000006</v>
      </c>
      <c r="AQ1203" s="11">
        <v>86766.55</v>
      </c>
      <c r="AR1203" s="11">
        <v>95225.86</v>
      </c>
      <c r="AS1203" s="11">
        <v>103980.4</v>
      </c>
      <c r="AT1203" s="11">
        <v>113687.7</v>
      </c>
      <c r="AU1203" s="11">
        <v>116087.9</v>
      </c>
      <c r="AV1203" s="11">
        <v>117296.6</v>
      </c>
      <c r="AW1203" s="11">
        <v>119257.3</v>
      </c>
      <c r="AX1203" s="11">
        <v>120014.2</v>
      </c>
      <c r="AY1203" s="11">
        <v>119129.2</v>
      </c>
      <c r="AZ1203" s="11">
        <v>119144.5</v>
      </c>
      <c r="BA1203" s="11">
        <v>122087.7</v>
      </c>
      <c r="BB1203" s="11">
        <v>122948.1</v>
      </c>
      <c r="BC1203" s="11">
        <v>117884</v>
      </c>
      <c r="BD1203" s="11">
        <v>109867.1</v>
      </c>
      <c r="BE1203" s="11">
        <v>91139.4</v>
      </c>
      <c r="BF1203" s="11">
        <v>68694.41</v>
      </c>
      <c r="BG1203" s="11">
        <v>56797.14</v>
      </c>
      <c r="BH1203" s="37">
        <v>122725.5</v>
      </c>
      <c r="BI1203" s="11">
        <v>74.647800000000004</v>
      </c>
      <c r="BJ1203" s="11">
        <v>73.905799999999999</v>
      </c>
      <c r="BK1203" s="11">
        <v>73.343279999999993</v>
      </c>
      <c r="BL1203" s="11">
        <v>72.600589999999997</v>
      </c>
      <c r="BM1203" s="11">
        <v>72.071550000000002</v>
      </c>
      <c r="BN1203" s="11">
        <v>71.752070000000003</v>
      </c>
      <c r="BO1203" s="11">
        <v>71.819419999999994</v>
      </c>
      <c r="BP1203" s="11">
        <v>72.451229999999995</v>
      </c>
      <c r="BQ1203" s="11">
        <v>74.802710000000005</v>
      </c>
      <c r="BR1203" s="11">
        <v>78.019970000000001</v>
      </c>
      <c r="BS1203" s="11">
        <v>80.814130000000006</v>
      </c>
      <c r="BT1203" s="11">
        <v>82.756550000000004</v>
      </c>
      <c r="BU1203" s="11">
        <v>83.876009999999994</v>
      </c>
      <c r="BV1203" s="11">
        <v>84.535629999999998</v>
      </c>
      <c r="BW1203" s="11">
        <v>84.830820000000003</v>
      </c>
      <c r="BX1203" s="11">
        <v>84.799250000000001</v>
      </c>
      <c r="BY1203" s="11">
        <v>83.740669999999994</v>
      </c>
      <c r="BZ1203" s="11">
        <v>82.343729999999994</v>
      </c>
      <c r="CA1203" s="11">
        <v>79.992940000000004</v>
      </c>
      <c r="CB1203" s="11">
        <v>78.168549999999996</v>
      </c>
      <c r="CC1203" s="11">
        <v>76.709919999999997</v>
      </c>
      <c r="CD1203" s="11">
        <v>75.451759999999993</v>
      </c>
      <c r="CE1203" s="11">
        <v>74.762540000000001</v>
      </c>
      <c r="CF1203" s="11">
        <v>73.72954</v>
      </c>
      <c r="CG1203" s="11">
        <v>62585.31</v>
      </c>
      <c r="CH1203" s="11">
        <v>57895.1</v>
      </c>
      <c r="CI1203" s="11">
        <v>52426.43</v>
      </c>
      <c r="CJ1203" s="11">
        <v>45482.9</v>
      </c>
      <c r="CK1203" s="11">
        <v>33841.75</v>
      </c>
      <c r="CL1203" s="11">
        <v>26256.06</v>
      </c>
      <c r="CM1203" s="11">
        <v>20371.099999999999</v>
      </c>
      <c r="CN1203" s="11">
        <v>20767.05</v>
      </c>
      <c r="CO1203" s="11">
        <v>28929.35</v>
      </c>
      <c r="CP1203" s="11">
        <v>41837.18</v>
      </c>
      <c r="CQ1203" s="11">
        <v>61038.92</v>
      </c>
      <c r="CR1203" s="11">
        <v>68630.66</v>
      </c>
      <c r="CS1203" s="11">
        <v>82655.13</v>
      </c>
      <c r="CT1203" s="11">
        <v>89934.06</v>
      </c>
      <c r="CU1203" s="11">
        <v>105988.7</v>
      </c>
      <c r="CV1203" s="11">
        <v>123233.1</v>
      </c>
      <c r="CW1203" s="11">
        <v>209178.4</v>
      </c>
      <c r="CX1203" s="11">
        <v>206942.8</v>
      </c>
      <c r="CY1203" s="11">
        <v>106620.8</v>
      </c>
      <c r="CZ1203" s="11">
        <v>96086.76</v>
      </c>
      <c r="DA1203" s="11">
        <v>101091.9</v>
      </c>
      <c r="DB1203" s="11">
        <v>101549.7</v>
      </c>
      <c r="DC1203" s="11">
        <v>89072.93</v>
      </c>
      <c r="DD1203" s="11">
        <v>73266.16</v>
      </c>
      <c r="DE1203" s="37">
        <v>174573.2</v>
      </c>
      <c r="DF1203" s="11">
        <f t="shared" si="60"/>
        <v>18</v>
      </c>
      <c r="DG1203" s="11">
        <f t="shared" si="61"/>
        <v>19</v>
      </c>
      <c r="DH1203" s="20">
        <f t="shared" ca="1" si="62"/>
        <v>19204.199999999997</v>
      </c>
      <c r="DI1203" s="11">
        <v>0</v>
      </c>
    </row>
    <row r="1204" spans="1:113" x14ac:dyDescent="0.25">
      <c r="A1204" s="11" t="s">
        <v>57</v>
      </c>
      <c r="B1204" s="11" t="s">
        <v>56</v>
      </c>
      <c r="C1204" s="11" t="s">
        <v>56</v>
      </c>
      <c r="D1204" s="11" t="s">
        <v>56</v>
      </c>
      <c r="E1204" s="11" t="s">
        <v>56</v>
      </c>
      <c r="F1204" s="11" t="s">
        <v>56</v>
      </c>
      <c r="G1204" s="11" t="s">
        <v>173</v>
      </c>
      <c r="H1204" s="1">
        <v>42292</v>
      </c>
      <c r="I1204" s="11">
        <v>18</v>
      </c>
      <c r="J1204" s="11">
        <v>19</v>
      </c>
      <c r="K1204" s="11"/>
      <c r="L1204" s="11"/>
      <c r="M1204" s="11"/>
      <c r="N1204" s="11"/>
      <c r="O1204" s="11"/>
      <c r="P1204" s="11"/>
      <c r="Q1204" s="11"/>
      <c r="R1204" s="11"/>
      <c r="S1204" s="11"/>
      <c r="T1204" s="11"/>
      <c r="U1204" s="11"/>
      <c r="V1204" s="11"/>
      <c r="W1204" s="11"/>
      <c r="X1204" s="11"/>
      <c r="Y1204" s="11"/>
      <c r="Z1204" s="11"/>
      <c r="AA1204" s="11"/>
      <c r="AB1204" s="11"/>
      <c r="AC1204" s="11"/>
      <c r="AD1204" s="11"/>
      <c r="AE1204" s="11"/>
      <c r="AF1204" s="11"/>
      <c r="AG1204" s="11"/>
      <c r="AH1204" s="11"/>
      <c r="AJ1204" s="11"/>
      <c r="AK1204" s="11"/>
      <c r="AL1204" s="11"/>
      <c r="AM1204" s="11"/>
      <c r="AN1204" s="11"/>
      <c r="AO1204" s="11"/>
      <c r="AP1204" s="11"/>
      <c r="AQ1204" s="11"/>
      <c r="AR1204" s="11"/>
      <c r="AS1204" s="11"/>
      <c r="AT1204" s="11"/>
      <c r="AU1204" s="11"/>
      <c r="AV1204" s="11"/>
      <c r="AW1204" s="11"/>
      <c r="AX1204" s="11"/>
      <c r="AY1204" s="11"/>
      <c r="AZ1204" s="11"/>
      <c r="BA1204" s="11"/>
      <c r="BB1204" s="11"/>
      <c r="BC1204" s="11"/>
      <c r="BD1204" s="11"/>
      <c r="BE1204" s="11"/>
      <c r="BF1204" s="11"/>
      <c r="BG1204" s="11"/>
      <c r="BI1204" s="11"/>
      <c r="BJ1204" s="11"/>
      <c r="BK1204" s="11"/>
      <c r="BL1204" s="11"/>
      <c r="BM1204" s="11"/>
      <c r="BN1204" s="11"/>
      <c r="BO1204" s="11"/>
      <c r="BP1204" s="11"/>
      <c r="BQ1204" s="11"/>
      <c r="BR1204" s="11"/>
      <c r="BS1204" s="11"/>
      <c r="BT1204" s="11"/>
      <c r="BU1204" s="11"/>
      <c r="BV1204" s="11"/>
      <c r="BW1204" s="11"/>
      <c r="BX1204" s="11"/>
      <c r="BY1204" s="11"/>
      <c r="BZ1204" s="11"/>
      <c r="CA1204" s="11"/>
      <c r="CB1204" s="11"/>
      <c r="CC1204" s="11"/>
      <c r="CD1204" s="11"/>
      <c r="CE1204" s="11"/>
      <c r="CF1204" s="11"/>
      <c r="CG1204" s="11"/>
      <c r="CH1204" s="11"/>
      <c r="CI1204" s="11"/>
      <c r="CJ1204" s="11"/>
      <c r="CK1204" s="11"/>
      <c r="CL1204" s="11"/>
      <c r="CM1204" s="11"/>
      <c r="CN1204" s="11"/>
      <c r="CO1204" s="11"/>
      <c r="CP1204" s="11"/>
      <c r="CQ1204" s="11"/>
      <c r="CR1204" s="11"/>
      <c r="CS1204" s="11"/>
      <c r="CT1204" s="11"/>
      <c r="CU1204" s="11"/>
      <c r="CV1204" s="11"/>
      <c r="CW1204" s="11"/>
      <c r="CX1204" s="11"/>
      <c r="CY1204" s="11"/>
      <c r="CZ1204" s="11"/>
      <c r="DA1204" s="11"/>
      <c r="DB1204" s="11"/>
      <c r="DC1204" s="11"/>
      <c r="DD1204" s="11"/>
      <c r="DF1204" s="11">
        <f t="shared" si="60"/>
        <v>18</v>
      </c>
      <c r="DG1204" s="11">
        <f t="shared" si="61"/>
        <v>19</v>
      </c>
      <c r="DH1204" s="20">
        <f t="shared" ca="1" si="62"/>
        <v>0</v>
      </c>
      <c r="DI1204" s="11">
        <v>1</v>
      </c>
    </row>
    <row r="1205" spans="1:113" x14ac:dyDescent="0.25">
      <c r="A1205" s="11" t="s">
        <v>57</v>
      </c>
      <c r="B1205" s="11" t="s">
        <v>56</v>
      </c>
      <c r="C1205" s="11" t="s">
        <v>56</v>
      </c>
      <c r="D1205" s="11" t="s">
        <v>56</v>
      </c>
      <c r="E1205" s="11" t="s">
        <v>56</v>
      </c>
      <c r="F1205" s="11" t="s">
        <v>56</v>
      </c>
      <c r="G1205" s="11" t="s">
        <v>173</v>
      </c>
      <c r="H1205" s="1">
        <v>42292</v>
      </c>
      <c r="I1205" s="11">
        <v>19</v>
      </c>
      <c r="J1205" s="11">
        <v>19</v>
      </c>
      <c r="K1205" s="11">
        <v>11108.35</v>
      </c>
      <c r="L1205" s="11">
        <v>10853.39</v>
      </c>
      <c r="M1205" s="11">
        <v>10951.73</v>
      </c>
      <c r="N1205" s="11">
        <v>11070.27</v>
      </c>
      <c r="O1205" s="11">
        <v>12081.66</v>
      </c>
      <c r="P1205" s="11">
        <v>13209.01</v>
      </c>
      <c r="Q1205" s="11">
        <v>14617.78</v>
      </c>
      <c r="R1205" s="11">
        <v>15482.25</v>
      </c>
      <c r="S1205" s="11">
        <v>16037.49</v>
      </c>
      <c r="T1205" s="11">
        <v>16339.22</v>
      </c>
      <c r="U1205" s="11">
        <v>17339.689999999999</v>
      </c>
      <c r="V1205" s="11">
        <v>17862.189999999999</v>
      </c>
      <c r="W1205" s="11">
        <v>18880.25</v>
      </c>
      <c r="X1205" s="11">
        <v>18906.599999999999</v>
      </c>
      <c r="Y1205" s="11">
        <v>18826.54</v>
      </c>
      <c r="Z1205" s="11">
        <v>18360.64</v>
      </c>
      <c r="AA1205" s="11">
        <v>18745.740000000002</v>
      </c>
      <c r="AB1205" s="11">
        <v>17894.509999999998</v>
      </c>
      <c r="AC1205" s="11">
        <v>14515.09</v>
      </c>
      <c r="AD1205" s="11">
        <v>17474.150000000001</v>
      </c>
      <c r="AE1205" s="11">
        <v>17471.669999999998</v>
      </c>
      <c r="AF1205" s="11">
        <v>14552.94</v>
      </c>
      <c r="AG1205" s="11">
        <v>11903.11</v>
      </c>
      <c r="AH1205" s="11">
        <v>10668.62</v>
      </c>
      <c r="AI1205" s="37">
        <v>14515.09</v>
      </c>
      <c r="AJ1205" s="11">
        <v>11213.59</v>
      </c>
      <c r="AK1205" s="11">
        <v>10829.49</v>
      </c>
      <c r="AL1205" s="11">
        <v>10858.06</v>
      </c>
      <c r="AM1205" s="11">
        <v>10863.51</v>
      </c>
      <c r="AN1205" s="11">
        <v>11789.32</v>
      </c>
      <c r="AO1205" s="11">
        <v>13003.51</v>
      </c>
      <c r="AP1205" s="11">
        <v>14606.51</v>
      </c>
      <c r="AQ1205" s="11">
        <v>15442.19</v>
      </c>
      <c r="AR1205" s="11">
        <v>16151.36</v>
      </c>
      <c r="AS1205" s="11">
        <v>16461.21</v>
      </c>
      <c r="AT1205" s="11">
        <v>17584.349999999999</v>
      </c>
      <c r="AU1205" s="11">
        <v>18152.68</v>
      </c>
      <c r="AV1205" s="11">
        <v>19101.560000000001</v>
      </c>
      <c r="AW1205" s="11">
        <v>19158.939999999999</v>
      </c>
      <c r="AX1205" s="11">
        <v>19128.88</v>
      </c>
      <c r="AY1205" s="11">
        <v>18925.669999999998</v>
      </c>
      <c r="AZ1205" s="11">
        <v>19544.189999999999</v>
      </c>
      <c r="BA1205" s="11">
        <v>18908.849999999999</v>
      </c>
      <c r="BB1205" s="11">
        <v>19929.28</v>
      </c>
      <c r="BC1205" s="11">
        <v>17865.259999999998</v>
      </c>
      <c r="BD1205" s="11">
        <v>17272.03</v>
      </c>
      <c r="BE1205" s="11">
        <v>14398.99</v>
      </c>
      <c r="BF1205" s="11">
        <v>11680.25</v>
      </c>
      <c r="BG1205" s="11">
        <v>10424.790000000001</v>
      </c>
      <c r="BH1205" s="37">
        <v>19929.28</v>
      </c>
      <c r="BI1205" s="11">
        <v>73.996510000000001</v>
      </c>
      <c r="BJ1205" s="11">
        <v>73.761160000000004</v>
      </c>
      <c r="BK1205" s="11">
        <v>73.54204</v>
      </c>
      <c r="BL1205" s="11">
        <v>73.126890000000003</v>
      </c>
      <c r="BM1205" s="11">
        <v>72.970290000000006</v>
      </c>
      <c r="BN1205" s="11">
        <v>72.247280000000003</v>
      </c>
      <c r="BO1205" s="11">
        <v>71.79495</v>
      </c>
      <c r="BP1205" s="11">
        <v>72.062709999999996</v>
      </c>
      <c r="BQ1205" s="11">
        <v>73.130780000000001</v>
      </c>
      <c r="BR1205" s="11">
        <v>75.306309999999996</v>
      </c>
      <c r="BS1205" s="11">
        <v>77.326210000000003</v>
      </c>
      <c r="BT1205" s="11">
        <v>79.077579999999998</v>
      </c>
      <c r="BU1205" s="11">
        <v>80.624660000000006</v>
      </c>
      <c r="BV1205" s="11">
        <v>80.523200000000003</v>
      </c>
      <c r="BW1205" s="11">
        <v>80.683009999999996</v>
      </c>
      <c r="BX1205" s="11">
        <v>81.166600000000003</v>
      </c>
      <c r="BY1205" s="11">
        <v>80.956789999999998</v>
      </c>
      <c r="BZ1205" s="11">
        <v>77.835819999999998</v>
      </c>
      <c r="CA1205" s="11">
        <v>75.729609999999994</v>
      </c>
      <c r="CB1205" s="11">
        <v>73.265140000000002</v>
      </c>
      <c r="CC1205" s="11">
        <v>71.943299999999994</v>
      </c>
      <c r="CD1205" s="11">
        <v>72.391170000000002</v>
      </c>
      <c r="CE1205" s="11">
        <v>72.32029</v>
      </c>
      <c r="CF1205" s="11">
        <v>71.524270000000001</v>
      </c>
      <c r="CG1205" s="11">
        <v>13693.39</v>
      </c>
      <c r="CH1205" s="11">
        <v>12165.68</v>
      </c>
      <c r="CI1205" s="11">
        <v>10773.98</v>
      </c>
      <c r="CJ1205" s="11">
        <v>9243.5630000000001</v>
      </c>
      <c r="CK1205" s="11">
        <v>6694.63</v>
      </c>
      <c r="CL1205" s="11">
        <v>4816.3819999999996</v>
      </c>
      <c r="CM1205" s="11">
        <v>3687.1550000000002</v>
      </c>
      <c r="CN1205" s="11">
        <v>3482.8319999999999</v>
      </c>
      <c r="CO1205" s="11">
        <v>5477.9440000000004</v>
      </c>
      <c r="CP1205" s="11">
        <v>7874.1319999999996</v>
      </c>
      <c r="CQ1205" s="11">
        <v>11145.26</v>
      </c>
      <c r="CR1205" s="11">
        <v>12881.21</v>
      </c>
      <c r="CS1205" s="11">
        <v>15106.91</v>
      </c>
      <c r="CT1205" s="11">
        <v>16825.79</v>
      </c>
      <c r="CU1205" s="11">
        <v>20099.189999999999</v>
      </c>
      <c r="CV1205" s="11">
        <v>25740.66</v>
      </c>
      <c r="CW1205" s="11">
        <v>29877.71</v>
      </c>
      <c r="CX1205" s="11">
        <v>30705.89</v>
      </c>
      <c r="CY1205" s="11">
        <v>29815.48</v>
      </c>
      <c r="CZ1205" s="11">
        <v>20292.88</v>
      </c>
      <c r="DA1205" s="11">
        <v>19514.689999999999</v>
      </c>
      <c r="DB1205" s="11">
        <v>18951.93</v>
      </c>
      <c r="DC1205" s="11">
        <v>17216.88</v>
      </c>
      <c r="DD1205" s="11">
        <v>16335.1</v>
      </c>
      <c r="DE1205" s="37">
        <v>29815.48</v>
      </c>
      <c r="DF1205" s="11">
        <f t="shared" si="60"/>
        <v>19</v>
      </c>
      <c r="DG1205" s="11">
        <f t="shared" si="61"/>
        <v>19</v>
      </c>
      <c r="DH1205" s="20">
        <f t="shared" ca="1" si="62"/>
        <v>5414.1899999999987</v>
      </c>
      <c r="DI1205" s="11">
        <v>0</v>
      </c>
    </row>
    <row r="1206" spans="1:113" x14ac:dyDescent="0.25">
      <c r="A1206" s="11" t="s">
        <v>57</v>
      </c>
      <c r="B1206" s="11" t="s">
        <v>56</v>
      </c>
      <c r="C1206" s="11" t="s">
        <v>56</v>
      </c>
      <c r="D1206" s="11" t="s">
        <v>56</v>
      </c>
      <c r="E1206" s="11" t="s">
        <v>56</v>
      </c>
      <c r="F1206" s="11" t="s">
        <v>56</v>
      </c>
      <c r="G1206" s="11" t="s">
        <v>173</v>
      </c>
      <c r="H1206" s="1">
        <v>42293</v>
      </c>
      <c r="I1206" s="11">
        <v>19</v>
      </c>
      <c r="J1206" s="11">
        <v>19</v>
      </c>
      <c r="K1206" s="11">
        <v>50452.71</v>
      </c>
      <c r="L1206" s="11">
        <v>48435.48</v>
      </c>
      <c r="M1206" s="11">
        <v>48743.62</v>
      </c>
      <c r="N1206" s="11">
        <v>50952.09</v>
      </c>
      <c r="O1206" s="11">
        <v>55429.25</v>
      </c>
      <c r="P1206" s="11">
        <v>61008.98</v>
      </c>
      <c r="Q1206" s="11">
        <v>74463.02</v>
      </c>
      <c r="R1206" s="11">
        <v>81196.44</v>
      </c>
      <c r="S1206" s="11">
        <v>87787.45</v>
      </c>
      <c r="T1206" s="11">
        <v>95121.51</v>
      </c>
      <c r="U1206" s="11">
        <v>103467.6</v>
      </c>
      <c r="V1206" s="11">
        <v>104497.1</v>
      </c>
      <c r="W1206" s="11">
        <v>104781.8</v>
      </c>
      <c r="X1206" s="11">
        <v>105838.8</v>
      </c>
      <c r="Y1206" s="11">
        <v>106534.2</v>
      </c>
      <c r="Z1206" s="11">
        <v>107112.8</v>
      </c>
      <c r="AA1206" s="11">
        <v>108455.9</v>
      </c>
      <c r="AB1206" s="11">
        <v>106543.2</v>
      </c>
      <c r="AC1206" s="11">
        <v>97241.09</v>
      </c>
      <c r="AD1206" s="11">
        <v>105908.5</v>
      </c>
      <c r="AE1206" s="11">
        <v>102067.6</v>
      </c>
      <c r="AF1206" s="11">
        <v>85845.5</v>
      </c>
      <c r="AG1206" s="11">
        <v>67523.58</v>
      </c>
      <c r="AH1206" s="11">
        <v>54746.69</v>
      </c>
      <c r="AI1206" s="37">
        <v>97241.09</v>
      </c>
      <c r="AJ1206" s="11">
        <v>49968.83</v>
      </c>
      <c r="AK1206" s="11">
        <v>48008.78</v>
      </c>
      <c r="AL1206" s="11">
        <v>48314.61</v>
      </c>
      <c r="AM1206" s="11">
        <v>49894.83</v>
      </c>
      <c r="AN1206" s="11">
        <v>54673.84</v>
      </c>
      <c r="AO1206" s="11">
        <v>59982.879999999997</v>
      </c>
      <c r="AP1206" s="11">
        <v>74855.7</v>
      </c>
      <c r="AQ1206" s="11">
        <v>81667.539999999994</v>
      </c>
      <c r="AR1206" s="11">
        <v>87884.81</v>
      </c>
      <c r="AS1206" s="11">
        <v>94932.87</v>
      </c>
      <c r="AT1206" s="11">
        <v>104038.39999999999</v>
      </c>
      <c r="AU1206" s="11">
        <v>105138.8</v>
      </c>
      <c r="AV1206" s="11">
        <v>105487</v>
      </c>
      <c r="AW1206" s="11">
        <v>106739.3</v>
      </c>
      <c r="AX1206" s="11">
        <v>107738.2</v>
      </c>
      <c r="AY1206" s="11">
        <v>109033.2</v>
      </c>
      <c r="AZ1206" s="11">
        <v>109875.1</v>
      </c>
      <c r="BA1206" s="11">
        <v>107547</v>
      </c>
      <c r="BB1206" s="11">
        <v>113925.6</v>
      </c>
      <c r="BC1206" s="11">
        <v>106319.8</v>
      </c>
      <c r="BD1206" s="11">
        <v>101494.3</v>
      </c>
      <c r="BE1206" s="11">
        <v>86825.45</v>
      </c>
      <c r="BF1206" s="11">
        <v>67153.05</v>
      </c>
      <c r="BG1206" s="11">
        <v>53554.73</v>
      </c>
      <c r="BH1206" s="37">
        <v>113925.6</v>
      </c>
      <c r="BI1206" s="11">
        <v>70.151219999999995</v>
      </c>
      <c r="BJ1206" s="11">
        <v>69.928380000000004</v>
      </c>
      <c r="BK1206" s="11">
        <v>69.6751</v>
      </c>
      <c r="BL1206" s="11">
        <v>69.625630000000001</v>
      </c>
      <c r="BM1206" s="11">
        <v>69.711950000000002</v>
      </c>
      <c r="BN1206" s="11">
        <v>69.592389999999995</v>
      </c>
      <c r="BO1206" s="11">
        <v>69.318700000000007</v>
      </c>
      <c r="BP1206" s="11">
        <v>68.924980000000005</v>
      </c>
      <c r="BQ1206" s="11">
        <v>69.616630000000001</v>
      </c>
      <c r="BR1206" s="11">
        <v>71.141540000000006</v>
      </c>
      <c r="BS1206" s="11">
        <v>72.774029999999996</v>
      </c>
      <c r="BT1206" s="11">
        <v>74.332570000000004</v>
      </c>
      <c r="BU1206" s="11">
        <v>75.473849999999999</v>
      </c>
      <c r="BV1206" s="11">
        <v>76.356120000000004</v>
      </c>
      <c r="BW1206" s="11">
        <v>76.926130000000001</v>
      </c>
      <c r="BX1206" s="11">
        <v>76.176509999999993</v>
      </c>
      <c r="BY1206" s="11">
        <v>75.625079999999997</v>
      </c>
      <c r="BZ1206" s="11">
        <v>74.715339999999998</v>
      </c>
      <c r="CA1206" s="11">
        <v>73.169690000000003</v>
      </c>
      <c r="CB1206" s="11">
        <v>72.730639999999994</v>
      </c>
      <c r="CC1206" s="11">
        <v>72.089070000000007</v>
      </c>
      <c r="CD1206" s="11">
        <v>71.555629999999994</v>
      </c>
      <c r="CE1206" s="11">
        <v>71.277100000000004</v>
      </c>
      <c r="CF1206" s="11">
        <v>70.954149999999998</v>
      </c>
      <c r="CG1206" s="11">
        <v>58611.53</v>
      </c>
      <c r="CH1206" s="11">
        <v>53825.55</v>
      </c>
      <c r="CI1206" s="11">
        <v>48458.68</v>
      </c>
      <c r="CJ1206" s="11">
        <v>41879.01</v>
      </c>
      <c r="CK1206" s="11">
        <v>31294.9</v>
      </c>
      <c r="CL1206" s="11">
        <v>24317.200000000001</v>
      </c>
      <c r="CM1206" s="11">
        <v>19159.05</v>
      </c>
      <c r="CN1206" s="11">
        <v>19634.419999999998</v>
      </c>
      <c r="CO1206" s="11">
        <v>27436.84</v>
      </c>
      <c r="CP1206" s="11">
        <v>40422.67</v>
      </c>
      <c r="CQ1206" s="11">
        <v>60283.3</v>
      </c>
      <c r="CR1206" s="11">
        <v>68675.77</v>
      </c>
      <c r="CS1206" s="11">
        <v>83766.86</v>
      </c>
      <c r="CT1206" s="11">
        <v>90140.01</v>
      </c>
      <c r="CU1206" s="11">
        <v>104762.1</v>
      </c>
      <c r="CV1206" s="11">
        <v>121477.2</v>
      </c>
      <c r="CW1206" s="11">
        <v>133018.29999999999</v>
      </c>
      <c r="CX1206" s="11">
        <v>129453.4</v>
      </c>
      <c r="CY1206" s="11">
        <v>124366.39999999999</v>
      </c>
      <c r="CZ1206" s="11">
        <v>93229.8</v>
      </c>
      <c r="DA1206" s="11">
        <v>97030.7</v>
      </c>
      <c r="DB1206" s="11">
        <v>96532.05</v>
      </c>
      <c r="DC1206" s="11">
        <v>84591.45</v>
      </c>
      <c r="DD1206" s="11">
        <v>69476.36</v>
      </c>
      <c r="DE1206" s="37">
        <v>124366.39999999999</v>
      </c>
      <c r="DF1206" s="11">
        <f t="shared" si="60"/>
        <v>19</v>
      </c>
      <c r="DG1206" s="11">
        <f t="shared" si="61"/>
        <v>19</v>
      </c>
      <c r="DH1206" s="20">
        <f t="shared" ca="1" si="62"/>
        <v>16684.510000000009</v>
      </c>
      <c r="DI1206" s="11">
        <v>0</v>
      </c>
    </row>
    <row r="1207" spans="1:113" x14ac:dyDescent="0.25">
      <c r="A1207" s="11" t="s">
        <v>57</v>
      </c>
      <c r="B1207" s="11" t="s">
        <v>56</v>
      </c>
      <c r="C1207" s="11" t="s">
        <v>56</v>
      </c>
      <c r="D1207" s="11" t="s">
        <v>56</v>
      </c>
      <c r="E1207" s="11" t="s">
        <v>56</v>
      </c>
      <c r="F1207" s="11" t="s">
        <v>56</v>
      </c>
      <c r="G1207" s="11" t="s">
        <v>173</v>
      </c>
      <c r="H1207" s="1">
        <v>42303</v>
      </c>
      <c r="I1207" s="11">
        <v>19</v>
      </c>
      <c r="J1207" s="11">
        <v>19</v>
      </c>
      <c r="K1207" s="11"/>
      <c r="L1207" s="11"/>
      <c r="M1207" s="11"/>
      <c r="N1207" s="11"/>
      <c r="O1207" s="11"/>
      <c r="P1207" s="11"/>
      <c r="Q1207" s="11"/>
      <c r="R1207" s="11"/>
      <c r="S1207" s="11"/>
      <c r="T1207" s="11"/>
      <c r="U1207" s="11"/>
      <c r="V1207" s="11"/>
      <c r="W1207" s="11"/>
      <c r="X1207" s="11"/>
      <c r="Y1207" s="11"/>
      <c r="Z1207" s="11"/>
      <c r="AA1207" s="11"/>
      <c r="AB1207" s="11"/>
      <c r="AC1207" s="11"/>
      <c r="AD1207" s="11"/>
      <c r="AE1207" s="11"/>
      <c r="AF1207" s="11"/>
      <c r="AG1207" s="11"/>
      <c r="AH1207" s="11"/>
      <c r="AJ1207" s="11"/>
      <c r="AK1207" s="11"/>
      <c r="AL1207" s="11"/>
      <c r="AM1207" s="11"/>
      <c r="AN1207" s="11"/>
      <c r="AO1207" s="11"/>
      <c r="AP1207" s="11"/>
      <c r="AQ1207" s="11"/>
      <c r="AR1207" s="11"/>
      <c r="AS1207" s="11"/>
      <c r="AT1207" s="11"/>
      <c r="AU1207" s="11"/>
      <c r="AV1207" s="11"/>
      <c r="AW1207" s="11"/>
      <c r="AX1207" s="11"/>
      <c r="AY1207" s="11"/>
      <c r="AZ1207" s="11"/>
      <c r="BA1207" s="11"/>
      <c r="BB1207" s="11"/>
      <c r="BC1207" s="11"/>
      <c r="BD1207" s="11"/>
      <c r="BE1207" s="11"/>
      <c r="BF1207" s="11"/>
      <c r="BG1207" s="11"/>
      <c r="BI1207" s="11"/>
      <c r="BJ1207" s="11"/>
      <c r="BK1207" s="11"/>
      <c r="BL1207" s="11"/>
      <c r="BM1207" s="11"/>
      <c r="BN1207" s="11"/>
      <c r="BO1207" s="11"/>
      <c r="BP1207" s="11"/>
      <c r="BQ1207" s="11"/>
      <c r="BR1207" s="11"/>
      <c r="BS1207" s="11"/>
      <c r="BT1207" s="11"/>
      <c r="BU1207" s="11"/>
      <c r="BV1207" s="11"/>
      <c r="BW1207" s="11"/>
      <c r="BX1207" s="11"/>
      <c r="BY1207" s="11"/>
      <c r="BZ1207" s="11"/>
      <c r="CA1207" s="11"/>
      <c r="CB1207" s="11"/>
      <c r="CC1207" s="11"/>
      <c r="CD1207" s="11"/>
      <c r="CE1207" s="11"/>
      <c r="CF1207" s="11"/>
      <c r="CG1207" s="11"/>
      <c r="CH1207" s="11"/>
      <c r="CI1207" s="11"/>
      <c r="CJ1207" s="11"/>
      <c r="CK1207" s="11"/>
      <c r="CL1207" s="11"/>
      <c r="CM1207" s="11"/>
      <c r="CN1207" s="11"/>
      <c r="CO1207" s="11"/>
      <c r="CP1207" s="11"/>
      <c r="CQ1207" s="11"/>
      <c r="CR1207" s="11"/>
      <c r="CS1207" s="11"/>
      <c r="CT1207" s="11"/>
      <c r="CU1207" s="11"/>
      <c r="CV1207" s="11"/>
      <c r="CW1207" s="11"/>
      <c r="CX1207" s="11"/>
      <c r="CY1207" s="11"/>
      <c r="CZ1207" s="11"/>
      <c r="DA1207" s="11"/>
      <c r="DB1207" s="11"/>
      <c r="DC1207" s="11"/>
      <c r="DD1207" s="11"/>
      <c r="DF1207" s="11">
        <f t="shared" si="60"/>
        <v>19</v>
      </c>
      <c r="DG1207" s="11">
        <f t="shared" si="61"/>
        <v>19</v>
      </c>
      <c r="DH1207" s="20">
        <f t="shared" ca="1" si="62"/>
        <v>0</v>
      </c>
      <c r="DI1207" s="11">
        <v>1</v>
      </c>
    </row>
    <row r="1208" spans="1:113" x14ac:dyDescent="0.25">
      <c r="A1208" s="11" t="s">
        <v>57</v>
      </c>
      <c r="B1208" s="11" t="s">
        <v>56</v>
      </c>
      <c r="C1208" s="11" t="s">
        <v>56</v>
      </c>
      <c r="D1208" s="11" t="s">
        <v>56</v>
      </c>
      <c r="E1208" s="11" t="s">
        <v>56</v>
      </c>
      <c r="F1208" s="11" t="s">
        <v>56</v>
      </c>
      <c r="G1208" s="11" t="s">
        <v>173</v>
      </c>
      <c r="H1208" s="1">
        <v>42304</v>
      </c>
      <c r="I1208" s="11">
        <v>19</v>
      </c>
      <c r="J1208" s="11">
        <v>19</v>
      </c>
      <c r="K1208" s="11"/>
      <c r="L1208" s="11"/>
      <c r="M1208" s="11"/>
      <c r="N1208" s="11"/>
      <c r="O1208" s="11"/>
      <c r="P1208" s="11"/>
      <c r="Q1208" s="11"/>
      <c r="R1208" s="11"/>
      <c r="S1208" s="11"/>
      <c r="T1208" s="11"/>
      <c r="U1208" s="11"/>
      <c r="V1208" s="11"/>
      <c r="W1208" s="11"/>
      <c r="X1208" s="11"/>
      <c r="Y1208" s="11"/>
      <c r="Z1208" s="11"/>
      <c r="AA1208" s="11"/>
      <c r="AB1208" s="11"/>
      <c r="AC1208" s="11"/>
      <c r="AD1208" s="11"/>
      <c r="AE1208" s="11"/>
      <c r="AF1208" s="11"/>
      <c r="AG1208" s="11"/>
      <c r="AH1208" s="11"/>
      <c r="AJ1208" s="11"/>
      <c r="AK1208" s="11"/>
      <c r="AL1208" s="11"/>
      <c r="AM1208" s="11"/>
      <c r="AN1208" s="11"/>
      <c r="AO1208" s="11"/>
      <c r="AP1208" s="11"/>
      <c r="AQ1208" s="11"/>
      <c r="AR1208" s="11"/>
      <c r="AS1208" s="11"/>
      <c r="AT1208" s="11"/>
      <c r="AU1208" s="11"/>
      <c r="AV1208" s="11"/>
      <c r="AW1208" s="11"/>
      <c r="AX1208" s="11"/>
      <c r="AY1208" s="11"/>
      <c r="AZ1208" s="11"/>
      <c r="BA1208" s="11"/>
      <c r="BB1208" s="11"/>
      <c r="BC1208" s="11"/>
      <c r="BD1208" s="11"/>
      <c r="BE1208" s="11"/>
      <c r="BF1208" s="11"/>
      <c r="BG1208" s="11"/>
      <c r="BI1208" s="11"/>
      <c r="BJ1208" s="11"/>
      <c r="BK1208" s="11"/>
      <c r="BL1208" s="11"/>
      <c r="BM1208" s="11"/>
      <c r="BN1208" s="11"/>
      <c r="BO1208" s="11"/>
      <c r="BP1208" s="11"/>
      <c r="BQ1208" s="11"/>
      <c r="BR1208" s="11"/>
      <c r="BS1208" s="11"/>
      <c r="BT1208" s="11"/>
      <c r="BU1208" s="11"/>
      <c r="BV1208" s="11"/>
      <c r="BW1208" s="11"/>
      <c r="BX1208" s="11"/>
      <c r="BY1208" s="11"/>
      <c r="BZ1208" s="11"/>
      <c r="CA1208" s="11"/>
      <c r="CB1208" s="11"/>
      <c r="CC1208" s="11"/>
      <c r="CD1208" s="11"/>
      <c r="CE1208" s="11"/>
      <c r="CF1208" s="11"/>
      <c r="CG1208" s="11"/>
      <c r="CH1208" s="11"/>
      <c r="CI1208" s="11"/>
      <c r="CJ1208" s="11"/>
      <c r="CK1208" s="11"/>
      <c r="CL1208" s="11"/>
      <c r="CM1208" s="11"/>
      <c r="CN1208" s="11"/>
      <c r="CO1208" s="11"/>
      <c r="CP1208" s="11"/>
      <c r="CQ1208" s="11"/>
      <c r="CR1208" s="11"/>
      <c r="CS1208" s="11"/>
      <c r="CT1208" s="11"/>
      <c r="CU1208" s="11"/>
      <c r="CV1208" s="11"/>
      <c r="CW1208" s="11"/>
      <c r="CX1208" s="11"/>
      <c r="CY1208" s="11"/>
      <c r="CZ1208" s="11"/>
      <c r="DA1208" s="11"/>
      <c r="DB1208" s="11"/>
      <c r="DC1208" s="11"/>
      <c r="DD1208" s="11"/>
      <c r="DF1208" s="11">
        <f t="shared" si="60"/>
        <v>19</v>
      </c>
      <c r="DG1208" s="11">
        <f t="shared" si="61"/>
        <v>19</v>
      </c>
      <c r="DH1208" s="20">
        <f t="shared" ca="1" si="62"/>
        <v>0</v>
      </c>
      <c r="DI1208" s="11">
        <v>1</v>
      </c>
    </row>
    <row r="1209" spans="1:113" x14ac:dyDescent="0.25">
      <c r="A1209" s="11" t="s">
        <v>57</v>
      </c>
      <c r="B1209" s="11" t="s">
        <v>56</v>
      </c>
      <c r="C1209" s="11" t="s">
        <v>56</v>
      </c>
      <c r="D1209" s="11" t="s">
        <v>56</v>
      </c>
      <c r="E1209" s="11" t="s">
        <v>56</v>
      </c>
      <c r="F1209" s="11" t="s">
        <v>56</v>
      </c>
      <c r="G1209" s="11" t="s">
        <v>173</v>
      </c>
      <c r="H1209" s="1">
        <v>42305</v>
      </c>
      <c r="I1209" s="11">
        <v>19</v>
      </c>
      <c r="J1209" s="11">
        <v>19</v>
      </c>
      <c r="K1209" s="11"/>
      <c r="L1209" s="11"/>
      <c r="M1209" s="11"/>
      <c r="N1209" s="11"/>
      <c r="O1209" s="11"/>
      <c r="P1209" s="11"/>
      <c r="Q1209" s="11"/>
      <c r="R1209" s="11"/>
      <c r="S1209" s="11"/>
      <c r="T1209" s="11"/>
      <c r="U1209" s="11"/>
      <c r="V1209" s="11"/>
      <c r="W1209" s="11"/>
      <c r="X1209" s="11"/>
      <c r="Y1209" s="11"/>
      <c r="Z1209" s="11"/>
      <c r="AA1209" s="11"/>
      <c r="AB1209" s="11"/>
      <c r="AC1209" s="11"/>
      <c r="AD1209" s="11"/>
      <c r="AE1209" s="11"/>
      <c r="AF1209" s="11"/>
      <c r="AG1209" s="11"/>
      <c r="AH1209" s="11"/>
      <c r="AJ1209" s="11"/>
      <c r="AK1209" s="11"/>
      <c r="AL1209" s="11"/>
      <c r="AM1209" s="11"/>
      <c r="AN1209" s="11"/>
      <c r="AO1209" s="11"/>
      <c r="AP1209" s="11"/>
      <c r="AQ1209" s="11"/>
      <c r="AR1209" s="11"/>
      <c r="AS1209" s="11"/>
      <c r="AT1209" s="11"/>
      <c r="AU1209" s="11"/>
      <c r="AV1209" s="11"/>
      <c r="AW1209" s="11"/>
      <c r="AX1209" s="11"/>
      <c r="AY1209" s="11"/>
      <c r="AZ1209" s="11"/>
      <c r="BA1209" s="11"/>
      <c r="BB1209" s="11"/>
      <c r="BC1209" s="11"/>
      <c r="BD1209" s="11"/>
      <c r="BE1209" s="11"/>
      <c r="BF1209" s="11"/>
      <c r="BG1209" s="11"/>
      <c r="BI1209" s="11"/>
      <c r="BJ1209" s="11"/>
      <c r="BK1209" s="11"/>
      <c r="BL1209" s="11"/>
      <c r="BM1209" s="11"/>
      <c r="BN1209" s="11"/>
      <c r="BO1209" s="11"/>
      <c r="BP1209" s="11"/>
      <c r="BQ1209" s="11"/>
      <c r="BR1209" s="11"/>
      <c r="BS1209" s="11"/>
      <c r="BT1209" s="11"/>
      <c r="BU1209" s="11"/>
      <c r="BV1209" s="11"/>
      <c r="BW1209" s="11"/>
      <c r="BX1209" s="11"/>
      <c r="BY1209" s="11"/>
      <c r="BZ1209" s="11"/>
      <c r="CA1209" s="11"/>
      <c r="CB1209" s="11"/>
      <c r="CC1209" s="11"/>
      <c r="CD1209" s="11"/>
      <c r="CE1209" s="11"/>
      <c r="CF1209" s="11"/>
      <c r="CG1209" s="11"/>
      <c r="CH1209" s="11"/>
      <c r="CI1209" s="11"/>
      <c r="CJ1209" s="11"/>
      <c r="CK1209" s="11"/>
      <c r="CL1209" s="11"/>
      <c r="CM1209" s="11"/>
      <c r="CN1209" s="11"/>
      <c r="CO1209" s="11"/>
      <c r="CP1209" s="11"/>
      <c r="CQ1209" s="11"/>
      <c r="CR1209" s="11"/>
      <c r="CS1209" s="11"/>
      <c r="CT1209" s="11"/>
      <c r="CU1209" s="11"/>
      <c r="CV1209" s="11"/>
      <c r="CW1209" s="11"/>
      <c r="CX1209" s="11"/>
      <c r="CY1209" s="11"/>
      <c r="CZ1209" s="11"/>
      <c r="DA1209" s="11"/>
      <c r="DB1209" s="11"/>
      <c r="DC1209" s="11"/>
      <c r="DD1209" s="11"/>
      <c r="DF1209" s="11">
        <f t="shared" si="60"/>
        <v>19</v>
      </c>
      <c r="DG1209" s="11">
        <f t="shared" si="61"/>
        <v>19</v>
      </c>
      <c r="DH1209" s="20">
        <f t="shared" ca="1" si="62"/>
        <v>0</v>
      </c>
      <c r="DI1209" s="11">
        <v>1</v>
      </c>
    </row>
    <row r="1210" spans="1:113" x14ac:dyDescent="0.25">
      <c r="A1210" s="11" t="s">
        <v>57</v>
      </c>
      <c r="B1210" s="11" t="s">
        <v>56</v>
      </c>
      <c r="C1210" s="11" t="s">
        <v>56</v>
      </c>
      <c r="D1210" s="11" t="s">
        <v>56</v>
      </c>
      <c r="E1210" s="11" t="s">
        <v>56</v>
      </c>
      <c r="F1210" s="11" t="s">
        <v>56</v>
      </c>
      <c r="G1210" s="11" t="s">
        <v>173</v>
      </c>
      <c r="H1210" s="1">
        <v>42306</v>
      </c>
      <c r="I1210" s="11">
        <v>19</v>
      </c>
      <c r="J1210" s="11">
        <v>19</v>
      </c>
      <c r="K1210" s="11"/>
      <c r="L1210" s="11"/>
      <c r="M1210" s="11"/>
      <c r="N1210" s="11"/>
      <c r="O1210" s="11"/>
      <c r="P1210" s="11"/>
      <c r="Q1210" s="11"/>
      <c r="R1210" s="11"/>
      <c r="S1210" s="11"/>
      <c r="T1210" s="11"/>
      <c r="U1210" s="11"/>
      <c r="V1210" s="11"/>
      <c r="W1210" s="11"/>
      <c r="X1210" s="11"/>
      <c r="Y1210" s="11"/>
      <c r="Z1210" s="11"/>
      <c r="AA1210" s="11"/>
      <c r="AB1210" s="11"/>
      <c r="AC1210" s="11"/>
      <c r="AD1210" s="11"/>
      <c r="AE1210" s="11"/>
      <c r="AF1210" s="11"/>
      <c r="AG1210" s="11"/>
      <c r="AH1210" s="11"/>
      <c r="AJ1210" s="11"/>
      <c r="AK1210" s="11"/>
      <c r="AL1210" s="11"/>
      <c r="AM1210" s="11"/>
      <c r="AN1210" s="11"/>
      <c r="AO1210" s="11"/>
      <c r="AP1210" s="11"/>
      <c r="AQ1210" s="11"/>
      <c r="AR1210" s="11"/>
      <c r="AS1210" s="11"/>
      <c r="AT1210" s="11"/>
      <c r="AU1210" s="11"/>
      <c r="AV1210" s="11"/>
      <c r="AW1210" s="11"/>
      <c r="AX1210" s="11"/>
      <c r="AY1210" s="11"/>
      <c r="AZ1210" s="11"/>
      <c r="BA1210" s="11"/>
      <c r="BB1210" s="11"/>
      <c r="BC1210" s="11"/>
      <c r="BD1210" s="11"/>
      <c r="BE1210" s="11"/>
      <c r="BF1210" s="11"/>
      <c r="BG1210" s="11"/>
      <c r="BI1210" s="11"/>
      <c r="BJ1210" s="11"/>
      <c r="BK1210" s="11"/>
      <c r="BL1210" s="11"/>
      <c r="BM1210" s="11"/>
      <c r="BN1210" s="11"/>
      <c r="BO1210" s="11"/>
      <c r="BP1210" s="11"/>
      <c r="BQ1210" s="11"/>
      <c r="BR1210" s="11"/>
      <c r="BS1210" s="11"/>
      <c r="BT1210" s="11"/>
      <c r="BU1210" s="11"/>
      <c r="BV1210" s="11"/>
      <c r="BW1210" s="11"/>
      <c r="BX1210" s="11"/>
      <c r="BY1210" s="11"/>
      <c r="BZ1210" s="11"/>
      <c r="CA1210" s="11"/>
      <c r="CB1210" s="11"/>
      <c r="CC1210" s="11"/>
      <c r="CD1210" s="11"/>
      <c r="CE1210" s="11"/>
      <c r="CF1210" s="11"/>
      <c r="CG1210" s="11"/>
      <c r="CH1210" s="11"/>
      <c r="CI1210" s="11"/>
      <c r="CJ1210" s="11"/>
      <c r="CK1210" s="11"/>
      <c r="CL1210" s="11"/>
      <c r="CM1210" s="11"/>
      <c r="CN1210" s="11"/>
      <c r="CO1210" s="11"/>
      <c r="CP1210" s="11"/>
      <c r="CQ1210" s="11"/>
      <c r="CR1210" s="11"/>
      <c r="CS1210" s="11"/>
      <c r="CT1210" s="11"/>
      <c r="CU1210" s="11"/>
      <c r="CV1210" s="11"/>
      <c r="CW1210" s="11"/>
      <c r="CX1210" s="11"/>
      <c r="CY1210" s="11"/>
      <c r="CZ1210" s="11"/>
      <c r="DA1210" s="11"/>
      <c r="DB1210" s="11"/>
      <c r="DC1210" s="11"/>
      <c r="DD1210" s="11"/>
      <c r="DF1210" s="11">
        <f t="shared" si="60"/>
        <v>19</v>
      </c>
      <c r="DG1210" s="11">
        <f t="shared" si="61"/>
        <v>19</v>
      </c>
      <c r="DH1210" s="20">
        <f t="shared" ca="1" si="62"/>
        <v>0</v>
      </c>
      <c r="DI1210" s="11">
        <v>1</v>
      </c>
    </row>
    <row r="1211" spans="1:113" x14ac:dyDescent="0.25">
      <c r="A1211" s="11" t="s">
        <v>57</v>
      </c>
      <c r="B1211" s="11" t="s">
        <v>56</v>
      </c>
      <c r="C1211" s="11" t="s">
        <v>56</v>
      </c>
      <c r="D1211" s="11" t="s">
        <v>56</v>
      </c>
      <c r="E1211" s="11" t="s">
        <v>56</v>
      </c>
      <c r="F1211" s="11" t="s">
        <v>56</v>
      </c>
      <c r="G1211" s="11" t="s">
        <v>173</v>
      </c>
      <c r="H1211" s="1">
        <v>42307</v>
      </c>
      <c r="I1211" s="11">
        <v>19</v>
      </c>
      <c r="J1211" s="11">
        <v>19</v>
      </c>
      <c r="K1211" s="11"/>
      <c r="L1211" s="11"/>
      <c r="M1211" s="11"/>
      <c r="N1211" s="11"/>
      <c r="O1211" s="11"/>
      <c r="P1211" s="11"/>
      <c r="Q1211" s="11"/>
      <c r="R1211" s="11"/>
      <c r="S1211" s="11"/>
      <c r="T1211" s="11"/>
      <c r="U1211" s="11"/>
      <c r="V1211" s="11"/>
      <c r="W1211" s="11"/>
      <c r="X1211" s="11"/>
      <c r="Y1211" s="11"/>
      <c r="Z1211" s="11"/>
      <c r="AA1211" s="11"/>
      <c r="AB1211" s="11"/>
      <c r="AC1211" s="11"/>
      <c r="AD1211" s="11"/>
      <c r="AE1211" s="11"/>
      <c r="AF1211" s="11"/>
      <c r="AG1211" s="11"/>
      <c r="AH1211" s="11"/>
      <c r="AJ1211" s="11"/>
      <c r="AK1211" s="11"/>
      <c r="AL1211" s="11"/>
      <c r="AM1211" s="11"/>
      <c r="AN1211" s="11"/>
      <c r="AO1211" s="11"/>
      <c r="AP1211" s="11"/>
      <c r="AQ1211" s="11"/>
      <c r="AR1211" s="11"/>
      <c r="AS1211" s="11"/>
      <c r="AT1211" s="11"/>
      <c r="AU1211" s="11"/>
      <c r="AV1211" s="11"/>
      <c r="AW1211" s="11"/>
      <c r="AX1211" s="11"/>
      <c r="AY1211" s="11"/>
      <c r="AZ1211" s="11"/>
      <c r="BA1211" s="11"/>
      <c r="BB1211" s="11"/>
      <c r="BC1211" s="11"/>
      <c r="BD1211" s="11"/>
      <c r="BE1211" s="11"/>
      <c r="BF1211" s="11"/>
      <c r="BG1211" s="11"/>
      <c r="BI1211" s="11"/>
      <c r="BJ1211" s="11"/>
      <c r="BK1211" s="11"/>
      <c r="BL1211" s="11"/>
      <c r="BM1211" s="11"/>
      <c r="BN1211" s="11"/>
      <c r="BO1211" s="11"/>
      <c r="BP1211" s="11"/>
      <c r="BQ1211" s="11"/>
      <c r="BR1211" s="11"/>
      <c r="BS1211" s="11"/>
      <c r="BT1211" s="11"/>
      <c r="BU1211" s="11"/>
      <c r="BV1211" s="11"/>
      <c r="BW1211" s="11"/>
      <c r="BX1211" s="11"/>
      <c r="BY1211" s="11"/>
      <c r="BZ1211" s="11"/>
      <c r="CA1211" s="11"/>
      <c r="CB1211" s="11"/>
      <c r="CC1211" s="11"/>
      <c r="CD1211" s="11"/>
      <c r="CE1211" s="11"/>
      <c r="CF1211" s="11"/>
      <c r="CG1211" s="11"/>
      <c r="CH1211" s="11"/>
      <c r="CI1211" s="11"/>
      <c r="CJ1211" s="11"/>
      <c r="CK1211" s="11"/>
      <c r="CL1211" s="11"/>
      <c r="CM1211" s="11"/>
      <c r="CN1211" s="11"/>
      <c r="CO1211" s="11"/>
      <c r="CP1211" s="11"/>
      <c r="CQ1211" s="11"/>
      <c r="CR1211" s="11"/>
      <c r="CS1211" s="11"/>
      <c r="CT1211" s="11"/>
      <c r="CU1211" s="11"/>
      <c r="CV1211" s="11"/>
      <c r="CW1211" s="11"/>
      <c r="CX1211" s="11"/>
      <c r="CY1211" s="11"/>
      <c r="CZ1211" s="11"/>
      <c r="DA1211" s="11"/>
      <c r="DB1211" s="11"/>
      <c r="DC1211" s="11"/>
      <c r="DD1211" s="11"/>
      <c r="DF1211" s="11">
        <f t="shared" si="60"/>
        <v>19</v>
      </c>
      <c r="DG1211" s="11">
        <f t="shared" si="61"/>
        <v>19</v>
      </c>
      <c r="DH1211" s="20">
        <f t="shared" ca="1" si="62"/>
        <v>0</v>
      </c>
      <c r="DI1211" s="11">
        <v>1</v>
      </c>
    </row>
    <row r="1212" spans="1:113" x14ac:dyDescent="0.25">
      <c r="A1212" s="11" t="s">
        <v>57</v>
      </c>
      <c r="B1212" s="11" t="s">
        <v>56</v>
      </c>
      <c r="C1212" s="11" t="s">
        <v>56</v>
      </c>
      <c r="D1212" s="11" t="s">
        <v>56</v>
      </c>
      <c r="E1212" s="11" t="s">
        <v>56</v>
      </c>
      <c r="F1212" s="11" t="s">
        <v>56</v>
      </c>
      <c r="G1212" s="11" t="s">
        <v>174</v>
      </c>
      <c r="H1212" s="1">
        <v>41947</v>
      </c>
      <c r="I1212" s="11">
        <v>19</v>
      </c>
      <c r="J1212" s="11">
        <v>19</v>
      </c>
      <c r="K1212" s="11"/>
      <c r="L1212" s="11"/>
      <c r="M1212" s="11"/>
      <c r="N1212" s="11"/>
      <c r="O1212" s="11"/>
      <c r="P1212" s="11"/>
      <c r="Q1212" s="11"/>
      <c r="R1212" s="11"/>
      <c r="S1212" s="11"/>
      <c r="T1212" s="11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1"/>
      <c r="AE1212" s="11"/>
      <c r="AF1212" s="11"/>
      <c r="AG1212" s="11"/>
      <c r="AH1212" s="11"/>
      <c r="AJ1212" s="11"/>
      <c r="AK1212" s="11"/>
      <c r="AL1212" s="11"/>
      <c r="AM1212" s="11"/>
      <c r="AN1212" s="11"/>
      <c r="AO1212" s="11"/>
      <c r="AP1212" s="11"/>
      <c r="AQ1212" s="11"/>
      <c r="AR1212" s="11"/>
      <c r="AS1212" s="11"/>
      <c r="AT1212" s="11"/>
      <c r="AU1212" s="11"/>
      <c r="AV1212" s="11"/>
      <c r="AW1212" s="11"/>
      <c r="AX1212" s="11"/>
      <c r="AY1212" s="11"/>
      <c r="AZ1212" s="11"/>
      <c r="BA1212" s="11"/>
      <c r="BB1212" s="11"/>
      <c r="BC1212" s="11"/>
      <c r="BD1212" s="11"/>
      <c r="BE1212" s="11"/>
      <c r="BF1212" s="11"/>
      <c r="BG1212" s="11"/>
      <c r="BI1212" s="11"/>
      <c r="BJ1212" s="11"/>
      <c r="BK1212" s="11"/>
      <c r="BL1212" s="11"/>
      <c r="BM1212" s="11"/>
      <c r="BN1212" s="11"/>
      <c r="BO1212" s="11"/>
      <c r="BP1212" s="11"/>
      <c r="BQ1212" s="11"/>
      <c r="BR1212" s="11"/>
      <c r="BS1212" s="11"/>
      <c r="BT1212" s="11"/>
      <c r="BU1212" s="11"/>
      <c r="BV1212" s="11"/>
      <c r="BW1212" s="11"/>
      <c r="BX1212" s="11"/>
      <c r="BY1212" s="11"/>
      <c r="BZ1212" s="11"/>
      <c r="CA1212" s="11"/>
      <c r="CB1212" s="11"/>
      <c r="CC1212" s="11"/>
      <c r="CD1212" s="11"/>
      <c r="CE1212" s="11"/>
      <c r="CF1212" s="11"/>
      <c r="CG1212" s="11"/>
      <c r="CH1212" s="11"/>
      <c r="CI1212" s="11"/>
      <c r="CJ1212" s="11"/>
      <c r="CK1212" s="11"/>
      <c r="CL1212" s="11"/>
      <c r="CM1212" s="11"/>
      <c r="CN1212" s="11"/>
      <c r="CO1212" s="11"/>
      <c r="CP1212" s="11"/>
      <c r="CQ1212" s="11"/>
      <c r="CR1212" s="11"/>
      <c r="CS1212" s="11"/>
      <c r="CT1212" s="11"/>
      <c r="CU1212" s="11"/>
      <c r="CV1212" s="11"/>
      <c r="CW1212" s="11"/>
      <c r="CX1212" s="11"/>
      <c r="CY1212" s="11"/>
      <c r="CZ1212" s="11"/>
      <c r="DA1212" s="11"/>
      <c r="DB1212" s="11"/>
      <c r="DC1212" s="11"/>
      <c r="DD1212" s="11"/>
      <c r="DF1212" s="11">
        <f t="shared" si="60"/>
        <v>19</v>
      </c>
      <c r="DG1212" s="11">
        <f t="shared" si="61"/>
        <v>19</v>
      </c>
      <c r="DH1212" s="20">
        <f t="shared" ca="1" si="62"/>
        <v>0</v>
      </c>
      <c r="DI1212" s="11">
        <v>1</v>
      </c>
    </row>
    <row r="1213" spans="1:113" x14ac:dyDescent="0.25">
      <c r="A1213" s="11" t="s">
        <v>57</v>
      </c>
      <c r="B1213" s="11" t="s">
        <v>56</v>
      </c>
      <c r="C1213" s="11" t="s">
        <v>56</v>
      </c>
      <c r="D1213" s="11" t="s">
        <v>56</v>
      </c>
      <c r="E1213" s="11" t="s">
        <v>56</v>
      </c>
      <c r="F1213" s="11" t="s">
        <v>56</v>
      </c>
      <c r="G1213" s="11" t="s">
        <v>174</v>
      </c>
      <c r="H1213" s="1">
        <v>41948</v>
      </c>
      <c r="I1213" s="11">
        <v>18</v>
      </c>
      <c r="J1213" s="11">
        <v>19</v>
      </c>
      <c r="K1213" s="11"/>
      <c r="L1213" s="11"/>
      <c r="M1213" s="11"/>
      <c r="N1213" s="11"/>
      <c r="O1213" s="11"/>
      <c r="P1213" s="11"/>
      <c r="Q1213" s="11"/>
      <c r="R1213" s="11"/>
      <c r="S1213" s="11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1"/>
      <c r="AE1213" s="11"/>
      <c r="AF1213" s="11"/>
      <c r="AG1213" s="11"/>
      <c r="AH1213" s="11"/>
      <c r="AJ1213" s="11"/>
      <c r="AK1213" s="11"/>
      <c r="AL1213" s="11"/>
      <c r="AM1213" s="11"/>
      <c r="AN1213" s="11"/>
      <c r="AO1213" s="11"/>
      <c r="AP1213" s="11"/>
      <c r="AQ1213" s="11"/>
      <c r="AR1213" s="11"/>
      <c r="AS1213" s="11"/>
      <c r="AT1213" s="11"/>
      <c r="AU1213" s="11"/>
      <c r="AV1213" s="11"/>
      <c r="AW1213" s="11"/>
      <c r="AX1213" s="11"/>
      <c r="AY1213" s="11"/>
      <c r="AZ1213" s="11"/>
      <c r="BA1213" s="11"/>
      <c r="BB1213" s="11"/>
      <c r="BC1213" s="11"/>
      <c r="BD1213" s="11"/>
      <c r="BE1213" s="11"/>
      <c r="BF1213" s="11"/>
      <c r="BG1213" s="11"/>
      <c r="BI1213" s="11"/>
      <c r="BJ1213" s="11"/>
      <c r="BK1213" s="11"/>
      <c r="BL1213" s="11"/>
      <c r="BM1213" s="11"/>
      <c r="BN1213" s="11"/>
      <c r="BO1213" s="11"/>
      <c r="BP1213" s="11"/>
      <c r="BQ1213" s="11"/>
      <c r="BR1213" s="11"/>
      <c r="BS1213" s="11"/>
      <c r="BT1213" s="11"/>
      <c r="BU1213" s="11"/>
      <c r="BV1213" s="11"/>
      <c r="BW1213" s="11"/>
      <c r="BX1213" s="11"/>
      <c r="BY1213" s="11"/>
      <c r="BZ1213" s="11"/>
      <c r="CA1213" s="11"/>
      <c r="CB1213" s="11"/>
      <c r="CC1213" s="11"/>
      <c r="CD1213" s="11"/>
      <c r="CE1213" s="11"/>
      <c r="CF1213" s="11"/>
      <c r="CG1213" s="11"/>
      <c r="CH1213" s="11"/>
      <c r="CI1213" s="11"/>
      <c r="CJ1213" s="11"/>
      <c r="CK1213" s="11"/>
      <c r="CL1213" s="11"/>
      <c r="CM1213" s="11"/>
      <c r="CN1213" s="11"/>
      <c r="CO1213" s="11"/>
      <c r="CP1213" s="11"/>
      <c r="CQ1213" s="11"/>
      <c r="CR1213" s="11"/>
      <c r="CS1213" s="11"/>
      <c r="CT1213" s="11"/>
      <c r="CU1213" s="11"/>
      <c r="CV1213" s="11"/>
      <c r="CW1213" s="11"/>
      <c r="CX1213" s="11"/>
      <c r="CY1213" s="11"/>
      <c r="CZ1213" s="11"/>
      <c r="DA1213" s="11"/>
      <c r="DB1213" s="11"/>
      <c r="DC1213" s="11"/>
      <c r="DD1213" s="11"/>
      <c r="DF1213" s="11">
        <f t="shared" si="60"/>
        <v>18</v>
      </c>
      <c r="DG1213" s="11">
        <f t="shared" si="61"/>
        <v>19</v>
      </c>
      <c r="DH1213" s="20">
        <f t="shared" ca="1" si="62"/>
        <v>0</v>
      </c>
      <c r="DI1213" s="11">
        <v>1</v>
      </c>
    </row>
    <row r="1214" spans="1:113" x14ac:dyDescent="0.25">
      <c r="A1214" s="11" t="s">
        <v>57</v>
      </c>
      <c r="B1214" s="11" t="s">
        <v>56</v>
      </c>
      <c r="C1214" s="11" t="s">
        <v>56</v>
      </c>
      <c r="D1214" s="11" t="s">
        <v>56</v>
      </c>
      <c r="E1214" s="11" t="s">
        <v>56</v>
      </c>
      <c r="F1214" s="11" t="s">
        <v>56</v>
      </c>
      <c r="G1214" s="11" t="s">
        <v>174</v>
      </c>
      <c r="H1214" s="1">
        <v>41949</v>
      </c>
      <c r="I1214" s="11">
        <v>17</v>
      </c>
      <c r="J1214" s="11">
        <v>19</v>
      </c>
      <c r="K1214" s="11"/>
      <c r="L1214" s="11"/>
      <c r="M1214" s="11"/>
      <c r="N1214" s="11"/>
      <c r="O1214" s="11"/>
      <c r="P1214" s="11"/>
      <c r="Q1214" s="11"/>
      <c r="R1214" s="11"/>
      <c r="S1214" s="11"/>
      <c r="T1214" s="11"/>
      <c r="U1214" s="11"/>
      <c r="V1214" s="11"/>
      <c r="W1214" s="11"/>
      <c r="X1214" s="11"/>
      <c r="Y1214" s="11"/>
      <c r="Z1214" s="11"/>
      <c r="AA1214" s="11"/>
      <c r="AB1214" s="11"/>
      <c r="AC1214" s="11"/>
      <c r="AD1214" s="11"/>
      <c r="AE1214" s="11"/>
      <c r="AF1214" s="11"/>
      <c r="AG1214" s="11"/>
      <c r="AH1214" s="11"/>
      <c r="AJ1214" s="11"/>
      <c r="AK1214" s="11"/>
      <c r="AL1214" s="11"/>
      <c r="AM1214" s="11"/>
      <c r="AN1214" s="11"/>
      <c r="AO1214" s="11"/>
      <c r="AP1214" s="11"/>
      <c r="AQ1214" s="11"/>
      <c r="AR1214" s="11"/>
      <c r="AS1214" s="11"/>
      <c r="AT1214" s="11"/>
      <c r="AU1214" s="11"/>
      <c r="AV1214" s="11"/>
      <c r="AW1214" s="11"/>
      <c r="AX1214" s="11"/>
      <c r="AY1214" s="11"/>
      <c r="AZ1214" s="11"/>
      <c r="BA1214" s="11"/>
      <c r="BB1214" s="11"/>
      <c r="BC1214" s="11"/>
      <c r="BD1214" s="11"/>
      <c r="BE1214" s="11"/>
      <c r="BF1214" s="11"/>
      <c r="BG1214" s="11"/>
      <c r="BI1214" s="11"/>
      <c r="BJ1214" s="11"/>
      <c r="BK1214" s="11"/>
      <c r="BL1214" s="11"/>
      <c r="BM1214" s="11"/>
      <c r="BN1214" s="11"/>
      <c r="BO1214" s="11"/>
      <c r="BP1214" s="11"/>
      <c r="BQ1214" s="11"/>
      <c r="BR1214" s="11"/>
      <c r="BS1214" s="11"/>
      <c r="BT1214" s="11"/>
      <c r="BU1214" s="11"/>
      <c r="BV1214" s="11"/>
      <c r="BW1214" s="11"/>
      <c r="BX1214" s="11"/>
      <c r="BY1214" s="11"/>
      <c r="BZ1214" s="11"/>
      <c r="CA1214" s="11"/>
      <c r="CB1214" s="11"/>
      <c r="CC1214" s="11"/>
      <c r="CD1214" s="11"/>
      <c r="CE1214" s="11"/>
      <c r="CF1214" s="11"/>
      <c r="CG1214" s="11"/>
      <c r="CH1214" s="11"/>
      <c r="CI1214" s="11"/>
      <c r="CJ1214" s="11"/>
      <c r="CK1214" s="11"/>
      <c r="CL1214" s="11"/>
      <c r="CM1214" s="11"/>
      <c r="CN1214" s="11"/>
      <c r="CO1214" s="11"/>
      <c r="CP1214" s="11"/>
      <c r="CQ1214" s="11"/>
      <c r="CR1214" s="11"/>
      <c r="CS1214" s="11"/>
      <c r="CT1214" s="11"/>
      <c r="CU1214" s="11"/>
      <c r="CV1214" s="11"/>
      <c r="CW1214" s="11"/>
      <c r="CX1214" s="11"/>
      <c r="CY1214" s="11"/>
      <c r="CZ1214" s="11"/>
      <c r="DA1214" s="11"/>
      <c r="DB1214" s="11"/>
      <c r="DC1214" s="11"/>
      <c r="DD1214" s="11"/>
      <c r="DF1214" s="11">
        <f t="shared" si="60"/>
        <v>17</v>
      </c>
      <c r="DG1214" s="11">
        <f t="shared" si="61"/>
        <v>19</v>
      </c>
      <c r="DH1214" s="20">
        <f t="shared" ca="1" si="62"/>
        <v>0</v>
      </c>
      <c r="DI1214" s="11">
        <v>1</v>
      </c>
    </row>
    <row r="1215" spans="1:113" x14ac:dyDescent="0.25">
      <c r="A1215" s="11" t="s">
        <v>57</v>
      </c>
      <c r="B1215" s="11" t="s">
        <v>56</v>
      </c>
      <c r="C1215" s="11" t="s">
        <v>56</v>
      </c>
      <c r="D1215" s="11" t="s">
        <v>56</v>
      </c>
      <c r="E1215" s="11" t="s">
        <v>56</v>
      </c>
      <c r="F1215" s="11" t="s">
        <v>56</v>
      </c>
      <c r="G1215" s="11" t="s">
        <v>174</v>
      </c>
      <c r="H1215" s="1">
        <v>41950</v>
      </c>
      <c r="I1215" s="11">
        <v>18</v>
      </c>
      <c r="J1215" s="11">
        <v>19</v>
      </c>
      <c r="K1215" s="11">
        <v>31827</v>
      </c>
      <c r="L1215" s="11">
        <v>29504.76</v>
      </c>
      <c r="M1215" s="11">
        <v>28703.98</v>
      </c>
      <c r="N1215" s="11">
        <v>29605.5</v>
      </c>
      <c r="O1215" s="11">
        <v>36318.620000000003</v>
      </c>
      <c r="P1215" s="11">
        <v>39863.120000000003</v>
      </c>
      <c r="Q1215" s="11">
        <v>48801.7</v>
      </c>
      <c r="R1215" s="11">
        <v>49572.480000000003</v>
      </c>
      <c r="S1215" s="11">
        <v>52251.18</v>
      </c>
      <c r="T1215" s="11">
        <v>55725.36</v>
      </c>
      <c r="U1215" s="11">
        <v>61456.94</v>
      </c>
      <c r="V1215" s="11">
        <v>64146.16</v>
      </c>
      <c r="W1215" s="11">
        <v>64838.54</v>
      </c>
      <c r="X1215" s="11">
        <v>65376.76</v>
      </c>
      <c r="Y1215" s="11">
        <v>64905.86</v>
      </c>
      <c r="Z1215" s="11">
        <v>63914.92</v>
      </c>
      <c r="AA1215" s="11">
        <v>63249.8</v>
      </c>
      <c r="AB1215" s="11">
        <v>58464.46</v>
      </c>
      <c r="AC1215" s="11">
        <v>57132.32</v>
      </c>
      <c r="AD1215" s="11">
        <v>60749.58</v>
      </c>
      <c r="AE1215" s="11">
        <v>58715.74</v>
      </c>
      <c r="AF1215" s="11">
        <v>44807.44</v>
      </c>
      <c r="AG1215" s="11">
        <v>32885.18</v>
      </c>
      <c r="AH1215" s="11">
        <v>29162.16</v>
      </c>
      <c r="AI1215" s="37">
        <v>57798.39</v>
      </c>
      <c r="AJ1215" s="11">
        <v>32328.07</v>
      </c>
      <c r="AK1215" s="11">
        <v>30131.34</v>
      </c>
      <c r="AL1215" s="11">
        <v>29249.9</v>
      </c>
      <c r="AM1215" s="11">
        <v>30236.14</v>
      </c>
      <c r="AN1215" s="11">
        <v>36702.339999999997</v>
      </c>
      <c r="AO1215" s="11">
        <v>40046.699999999997</v>
      </c>
      <c r="AP1215" s="11">
        <v>48690.66</v>
      </c>
      <c r="AQ1215" s="11">
        <v>49426.61</v>
      </c>
      <c r="AR1215" s="11">
        <v>52264.68</v>
      </c>
      <c r="AS1215" s="11">
        <v>55711.32</v>
      </c>
      <c r="AT1215" s="11">
        <v>61231.01</v>
      </c>
      <c r="AU1215" s="11">
        <v>63632.09</v>
      </c>
      <c r="AV1215" s="11">
        <v>64324.09</v>
      </c>
      <c r="AW1215" s="11">
        <v>64958.01</v>
      </c>
      <c r="AX1215" s="11">
        <v>64333.919999999998</v>
      </c>
      <c r="AY1215" s="11">
        <v>63272.14</v>
      </c>
      <c r="AZ1215" s="11">
        <v>62923.66</v>
      </c>
      <c r="BA1215" s="11">
        <v>62422.38</v>
      </c>
      <c r="BB1215" s="11">
        <v>61399.6</v>
      </c>
      <c r="BC1215" s="11">
        <v>60972.160000000003</v>
      </c>
      <c r="BD1215" s="11">
        <v>58049.09</v>
      </c>
      <c r="BE1215" s="11">
        <v>45337.55</v>
      </c>
      <c r="BF1215" s="11">
        <v>33907.97</v>
      </c>
      <c r="BG1215" s="11">
        <v>29893.47</v>
      </c>
      <c r="BH1215" s="37">
        <v>61681.63</v>
      </c>
      <c r="BI1215" s="11">
        <v>63.238219999999998</v>
      </c>
      <c r="BJ1215" s="11">
        <v>62.278120000000001</v>
      </c>
      <c r="BK1215" s="11">
        <v>61.44511</v>
      </c>
      <c r="BL1215" s="11">
        <v>60.004950000000001</v>
      </c>
      <c r="BM1215" s="11">
        <v>59.642420000000001</v>
      </c>
      <c r="BN1215" s="11">
        <v>58.566719999999997</v>
      </c>
      <c r="BO1215" s="11">
        <v>57.84919</v>
      </c>
      <c r="BP1215" s="11">
        <v>58.034089999999999</v>
      </c>
      <c r="BQ1215" s="11">
        <v>61.155589999999997</v>
      </c>
      <c r="BR1215" s="11">
        <v>66.699619999999996</v>
      </c>
      <c r="BS1215" s="11">
        <v>73.086020000000005</v>
      </c>
      <c r="BT1215" s="11">
        <v>77.950969999999998</v>
      </c>
      <c r="BU1215" s="11">
        <v>80.772040000000004</v>
      </c>
      <c r="BV1215" s="11">
        <v>82.371290000000002</v>
      </c>
      <c r="BW1215" s="11">
        <v>83.382040000000003</v>
      </c>
      <c r="BX1215" s="11">
        <v>83.086619999999996</v>
      </c>
      <c r="BY1215" s="11">
        <v>81.462630000000004</v>
      </c>
      <c r="BZ1215" s="11">
        <v>78.276129999999995</v>
      </c>
      <c r="CA1215" s="11">
        <v>74.124300000000005</v>
      </c>
      <c r="CB1215" s="11">
        <v>71.258279999999999</v>
      </c>
      <c r="CC1215" s="11">
        <v>69.038219999999995</v>
      </c>
      <c r="CD1215" s="11">
        <v>66.703770000000006</v>
      </c>
      <c r="CE1215" s="11">
        <v>65.222949999999997</v>
      </c>
      <c r="CF1215" s="11">
        <v>63.550220000000003</v>
      </c>
      <c r="CG1215" s="11">
        <v>57938.53</v>
      </c>
      <c r="CH1215" s="11">
        <v>49543.48</v>
      </c>
      <c r="CI1215" s="11">
        <v>49398.39</v>
      </c>
      <c r="CJ1215" s="11">
        <v>46515.27</v>
      </c>
      <c r="CK1215" s="11">
        <v>35132.589999999997</v>
      </c>
      <c r="CL1215" s="11">
        <v>29355.79</v>
      </c>
      <c r="CM1215" s="11">
        <v>26395.25</v>
      </c>
      <c r="CN1215" s="11">
        <v>24436.83</v>
      </c>
      <c r="CO1215" s="11">
        <v>28014.799999999999</v>
      </c>
      <c r="CP1215" s="11">
        <v>36967.269999999997</v>
      </c>
      <c r="CQ1215" s="11">
        <v>44886.14</v>
      </c>
      <c r="CR1215" s="11">
        <v>54751.59</v>
      </c>
      <c r="CS1215" s="11">
        <v>62088.81</v>
      </c>
      <c r="CT1215" s="11">
        <v>66144.45</v>
      </c>
      <c r="CU1215" s="11">
        <v>69208.800000000003</v>
      </c>
      <c r="CV1215" s="11">
        <v>73078.16</v>
      </c>
      <c r="CW1215" s="11">
        <v>81978.91</v>
      </c>
      <c r="CX1215" s="11">
        <v>89296.93</v>
      </c>
      <c r="CY1215" s="11">
        <v>82675.520000000004</v>
      </c>
      <c r="CZ1215" s="11">
        <v>78873.960000000006</v>
      </c>
      <c r="DA1215" s="11">
        <v>87803.81</v>
      </c>
      <c r="DB1215" s="11">
        <v>85579.06</v>
      </c>
      <c r="DC1215" s="11">
        <v>78748.91</v>
      </c>
      <c r="DD1215" s="11">
        <v>79268.84</v>
      </c>
      <c r="DE1215" s="37">
        <v>80497.53</v>
      </c>
      <c r="DF1215" s="11">
        <f t="shared" si="60"/>
        <v>18</v>
      </c>
      <c r="DG1215" s="11">
        <f t="shared" si="61"/>
        <v>19</v>
      </c>
      <c r="DH1215" s="20">
        <f t="shared" ca="1" si="62"/>
        <v>4112.5999999999985</v>
      </c>
      <c r="DI1215" s="11">
        <v>0</v>
      </c>
    </row>
    <row r="1216" spans="1:113" x14ac:dyDescent="0.25">
      <c r="A1216" s="11" t="s">
        <v>57</v>
      </c>
      <c r="B1216" s="11" t="s">
        <v>56</v>
      </c>
      <c r="C1216" s="11" t="s">
        <v>56</v>
      </c>
      <c r="D1216" s="11" t="s">
        <v>56</v>
      </c>
      <c r="E1216" s="11" t="s">
        <v>56</v>
      </c>
      <c r="F1216" s="11" t="s">
        <v>56</v>
      </c>
      <c r="G1216" s="11" t="s">
        <v>174</v>
      </c>
      <c r="H1216" s="1">
        <v>41953</v>
      </c>
      <c r="I1216" s="11">
        <v>18</v>
      </c>
      <c r="J1216" s="11">
        <v>19</v>
      </c>
      <c r="K1216" s="11">
        <v>26914.240000000002</v>
      </c>
      <c r="L1216" s="11">
        <v>26470.7</v>
      </c>
      <c r="M1216" s="11">
        <v>26658.32</v>
      </c>
      <c r="N1216" s="11">
        <v>27846.94</v>
      </c>
      <c r="O1216" s="11">
        <v>34677.57</v>
      </c>
      <c r="P1216" s="11">
        <v>39382.339999999997</v>
      </c>
      <c r="Q1216" s="11">
        <v>50694.89</v>
      </c>
      <c r="R1216" s="11">
        <v>52068.41</v>
      </c>
      <c r="S1216" s="11">
        <v>54977.95</v>
      </c>
      <c r="T1216" s="11">
        <v>56917.78</v>
      </c>
      <c r="U1216" s="11">
        <v>61643.15</v>
      </c>
      <c r="V1216" s="11">
        <v>63255.57</v>
      </c>
      <c r="W1216" s="11">
        <v>63741.62</v>
      </c>
      <c r="X1216" s="11">
        <v>63747.85</v>
      </c>
      <c r="Y1216" s="11">
        <v>63719.4</v>
      </c>
      <c r="Z1216" s="11">
        <v>62982.94</v>
      </c>
      <c r="AA1216" s="11">
        <v>62710.65</v>
      </c>
      <c r="AB1216" s="11">
        <v>58128.12</v>
      </c>
      <c r="AC1216" s="11">
        <v>57300.15</v>
      </c>
      <c r="AD1216" s="11">
        <v>60211.9</v>
      </c>
      <c r="AE1216" s="11">
        <v>58305.08</v>
      </c>
      <c r="AF1216" s="11">
        <v>46061.96</v>
      </c>
      <c r="AG1216" s="11">
        <v>36522.160000000003</v>
      </c>
      <c r="AH1216" s="11">
        <v>32835.61</v>
      </c>
      <c r="AI1216" s="37">
        <v>57714.14</v>
      </c>
      <c r="AJ1216" s="11">
        <v>27420.87</v>
      </c>
      <c r="AK1216" s="11">
        <v>27105.62</v>
      </c>
      <c r="AL1216" s="11">
        <v>27211.87</v>
      </c>
      <c r="AM1216" s="11">
        <v>28486.959999999999</v>
      </c>
      <c r="AN1216" s="11">
        <v>35065.5</v>
      </c>
      <c r="AO1216" s="11">
        <v>39570.080000000002</v>
      </c>
      <c r="AP1216" s="11">
        <v>50583.98</v>
      </c>
      <c r="AQ1216" s="11">
        <v>51921.56</v>
      </c>
      <c r="AR1216" s="11">
        <v>54987.83</v>
      </c>
      <c r="AS1216" s="11">
        <v>56900.83</v>
      </c>
      <c r="AT1216" s="11">
        <v>61417.36</v>
      </c>
      <c r="AU1216" s="11">
        <v>62742.9</v>
      </c>
      <c r="AV1216" s="11">
        <v>63229.79</v>
      </c>
      <c r="AW1216" s="11">
        <v>63333.05</v>
      </c>
      <c r="AX1216" s="11">
        <v>63156.79</v>
      </c>
      <c r="AY1216" s="11">
        <v>62345.71</v>
      </c>
      <c r="AZ1216" s="11">
        <v>62382.8</v>
      </c>
      <c r="BA1216" s="11">
        <v>62074.86</v>
      </c>
      <c r="BB1216" s="11">
        <v>61568.639999999999</v>
      </c>
      <c r="BC1216" s="11">
        <v>60429.61</v>
      </c>
      <c r="BD1216" s="11">
        <v>57641.29</v>
      </c>
      <c r="BE1216" s="11">
        <v>46598.31</v>
      </c>
      <c r="BF1216" s="11">
        <v>37551.03</v>
      </c>
      <c r="BG1216" s="11">
        <v>33573.67</v>
      </c>
      <c r="BH1216" s="37">
        <v>61592.94</v>
      </c>
      <c r="BI1216" s="11">
        <v>58.881180000000001</v>
      </c>
      <c r="BJ1216" s="11">
        <v>57.776899999999998</v>
      </c>
      <c r="BK1216" s="11">
        <v>57.16968</v>
      </c>
      <c r="BL1216" s="11">
        <v>56.65701</v>
      </c>
      <c r="BM1216" s="11">
        <v>56.341769999999997</v>
      </c>
      <c r="BN1216" s="11">
        <v>55.843850000000003</v>
      </c>
      <c r="BO1216" s="11">
        <v>55.46519</v>
      </c>
      <c r="BP1216" s="11">
        <v>55.408929999999998</v>
      </c>
      <c r="BQ1216" s="11">
        <v>56.479309999999998</v>
      </c>
      <c r="BR1216" s="11">
        <v>58.725029999999997</v>
      </c>
      <c r="BS1216" s="11">
        <v>61.701340000000002</v>
      </c>
      <c r="BT1216" s="11">
        <v>64.597650000000002</v>
      </c>
      <c r="BU1216" s="11">
        <v>67.292029999999997</v>
      </c>
      <c r="BV1216" s="11">
        <v>68.930909999999997</v>
      </c>
      <c r="BW1216" s="11">
        <v>69.835080000000005</v>
      </c>
      <c r="BX1216" s="11">
        <v>69.904709999999994</v>
      </c>
      <c r="BY1216" s="11">
        <v>68.944379999999995</v>
      </c>
      <c r="BZ1216" s="11">
        <v>66.629140000000007</v>
      </c>
      <c r="CA1216" s="11">
        <v>63.736199999999997</v>
      </c>
      <c r="CB1216" s="11">
        <v>61.983370000000001</v>
      </c>
      <c r="CC1216" s="11">
        <v>60.53107</v>
      </c>
      <c r="CD1216" s="11">
        <v>59.396360000000001</v>
      </c>
      <c r="CE1216" s="11">
        <v>57.793799999999997</v>
      </c>
      <c r="CF1216" s="11">
        <v>57.662509999999997</v>
      </c>
      <c r="CG1216" s="11">
        <v>57969.36</v>
      </c>
      <c r="CH1216" s="11">
        <v>49777.05</v>
      </c>
      <c r="CI1216" s="11">
        <v>49847</v>
      </c>
      <c r="CJ1216" s="11">
        <v>47090.879999999997</v>
      </c>
      <c r="CK1216" s="11">
        <v>35559.050000000003</v>
      </c>
      <c r="CL1216" s="11">
        <v>29646.19</v>
      </c>
      <c r="CM1216" s="11">
        <v>26568.51</v>
      </c>
      <c r="CN1216" s="11">
        <v>24603.4</v>
      </c>
      <c r="CO1216" s="11">
        <v>28071.95</v>
      </c>
      <c r="CP1216" s="11">
        <v>36956.04</v>
      </c>
      <c r="CQ1216" s="11">
        <v>44982.86</v>
      </c>
      <c r="CR1216" s="11">
        <v>55126.1</v>
      </c>
      <c r="CS1216" s="11">
        <v>62553.68</v>
      </c>
      <c r="CT1216" s="11">
        <v>66762.539999999994</v>
      </c>
      <c r="CU1216" s="11">
        <v>70027.62</v>
      </c>
      <c r="CV1216" s="11">
        <v>74081.23</v>
      </c>
      <c r="CW1216" s="11">
        <v>83746.63</v>
      </c>
      <c r="CX1216" s="11">
        <v>90964.73</v>
      </c>
      <c r="CY1216" s="11">
        <v>83536.41</v>
      </c>
      <c r="CZ1216" s="11">
        <v>78686.31</v>
      </c>
      <c r="DA1216" s="11">
        <v>87048.66</v>
      </c>
      <c r="DB1216" s="11">
        <v>84558.080000000002</v>
      </c>
      <c r="DC1216" s="11">
        <v>78389.33</v>
      </c>
      <c r="DD1216" s="11">
        <v>78856.570000000007</v>
      </c>
      <c r="DE1216" s="37">
        <v>81855.48</v>
      </c>
      <c r="DF1216" s="11">
        <f t="shared" si="60"/>
        <v>18</v>
      </c>
      <c r="DG1216" s="11">
        <f t="shared" si="61"/>
        <v>19</v>
      </c>
      <c r="DH1216" s="20">
        <f t="shared" ca="1" si="62"/>
        <v>4107.614999999998</v>
      </c>
      <c r="DI1216" s="11">
        <v>0</v>
      </c>
    </row>
    <row r="1217" spans="1:113" x14ac:dyDescent="0.25">
      <c r="A1217" s="11" t="s">
        <v>57</v>
      </c>
      <c r="B1217" s="11" t="s">
        <v>56</v>
      </c>
      <c r="C1217" s="11" t="s">
        <v>56</v>
      </c>
      <c r="D1217" s="11" t="s">
        <v>56</v>
      </c>
      <c r="E1217" s="11" t="s">
        <v>56</v>
      </c>
      <c r="F1217" s="11" t="s">
        <v>56</v>
      </c>
      <c r="G1217" s="11" t="s">
        <v>174</v>
      </c>
      <c r="H1217" s="1">
        <v>41956</v>
      </c>
      <c r="I1217" s="11">
        <v>18</v>
      </c>
      <c r="J1217" s="11">
        <v>19</v>
      </c>
      <c r="K1217" s="11"/>
      <c r="L1217" s="11"/>
      <c r="M1217" s="11"/>
      <c r="N1217" s="11"/>
      <c r="O1217" s="11"/>
      <c r="P1217" s="11"/>
      <c r="Q1217" s="11"/>
      <c r="R1217" s="11"/>
      <c r="S1217" s="11"/>
      <c r="T1217" s="11"/>
      <c r="U1217" s="11"/>
      <c r="V1217" s="11"/>
      <c r="W1217" s="11"/>
      <c r="X1217" s="11"/>
      <c r="Y1217" s="11"/>
      <c r="Z1217" s="11"/>
      <c r="AA1217" s="11"/>
      <c r="AB1217" s="11"/>
      <c r="AC1217" s="11"/>
      <c r="AD1217" s="11"/>
      <c r="AE1217" s="11"/>
      <c r="AF1217" s="11"/>
      <c r="AG1217" s="11"/>
      <c r="AH1217" s="11"/>
      <c r="AJ1217" s="11"/>
      <c r="AK1217" s="11"/>
      <c r="AL1217" s="11"/>
      <c r="AM1217" s="11"/>
      <c r="AN1217" s="11"/>
      <c r="AO1217" s="11"/>
      <c r="AP1217" s="11"/>
      <c r="AQ1217" s="11"/>
      <c r="AR1217" s="11"/>
      <c r="AS1217" s="11"/>
      <c r="AT1217" s="11"/>
      <c r="AU1217" s="11"/>
      <c r="AV1217" s="11"/>
      <c r="AW1217" s="11"/>
      <c r="AX1217" s="11"/>
      <c r="AY1217" s="11"/>
      <c r="AZ1217" s="11"/>
      <c r="BA1217" s="11"/>
      <c r="BB1217" s="11"/>
      <c r="BC1217" s="11"/>
      <c r="BD1217" s="11"/>
      <c r="BE1217" s="11"/>
      <c r="BF1217" s="11"/>
      <c r="BG1217" s="11"/>
      <c r="BI1217" s="11"/>
      <c r="BJ1217" s="11"/>
      <c r="BK1217" s="11"/>
      <c r="BL1217" s="11"/>
      <c r="BM1217" s="11"/>
      <c r="BN1217" s="11"/>
      <c r="BO1217" s="11"/>
      <c r="BP1217" s="11"/>
      <c r="BQ1217" s="11"/>
      <c r="BR1217" s="11"/>
      <c r="BS1217" s="11"/>
      <c r="BT1217" s="11"/>
      <c r="BU1217" s="11"/>
      <c r="BV1217" s="11"/>
      <c r="BW1217" s="11"/>
      <c r="BX1217" s="11"/>
      <c r="BY1217" s="11"/>
      <c r="BZ1217" s="11"/>
      <c r="CA1217" s="11"/>
      <c r="CB1217" s="11"/>
      <c r="CC1217" s="11"/>
      <c r="CD1217" s="11"/>
      <c r="CE1217" s="11"/>
      <c r="CF1217" s="11"/>
      <c r="CG1217" s="11"/>
      <c r="CH1217" s="11"/>
      <c r="CI1217" s="11"/>
      <c r="CJ1217" s="11"/>
      <c r="CK1217" s="11"/>
      <c r="CL1217" s="11"/>
      <c r="CM1217" s="11"/>
      <c r="CN1217" s="11"/>
      <c r="CO1217" s="11"/>
      <c r="CP1217" s="11"/>
      <c r="CQ1217" s="11"/>
      <c r="CR1217" s="11"/>
      <c r="CS1217" s="11"/>
      <c r="CT1217" s="11"/>
      <c r="CU1217" s="11"/>
      <c r="CV1217" s="11"/>
      <c r="CW1217" s="11"/>
      <c r="CX1217" s="11"/>
      <c r="CY1217" s="11"/>
      <c r="CZ1217" s="11"/>
      <c r="DA1217" s="11"/>
      <c r="DB1217" s="11"/>
      <c r="DC1217" s="11"/>
      <c r="DD1217" s="11"/>
      <c r="DF1217" s="11">
        <f t="shared" si="60"/>
        <v>18</v>
      </c>
      <c r="DG1217" s="11">
        <f t="shared" si="61"/>
        <v>19</v>
      </c>
      <c r="DH1217" s="20">
        <f t="shared" ca="1" si="62"/>
        <v>0</v>
      </c>
      <c r="DI1217" s="11">
        <v>1</v>
      </c>
    </row>
    <row r="1218" spans="1:113" x14ac:dyDescent="0.25">
      <c r="A1218" s="11" t="s">
        <v>57</v>
      </c>
      <c r="B1218" s="11" t="s">
        <v>56</v>
      </c>
      <c r="C1218" s="11" t="s">
        <v>56</v>
      </c>
      <c r="D1218" s="11" t="s">
        <v>56</v>
      </c>
      <c r="E1218" s="11" t="s">
        <v>56</v>
      </c>
      <c r="F1218" s="11" t="s">
        <v>56</v>
      </c>
      <c r="G1218" s="11" t="s">
        <v>174</v>
      </c>
      <c r="H1218" s="1">
        <v>41963</v>
      </c>
      <c r="I1218" s="11">
        <v>18</v>
      </c>
      <c r="J1218" s="11">
        <v>18</v>
      </c>
      <c r="K1218" s="11"/>
      <c r="L1218" s="11"/>
      <c r="M1218" s="11"/>
      <c r="N1218" s="11"/>
      <c r="O1218" s="11"/>
      <c r="P1218" s="11"/>
      <c r="Q1218" s="11"/>
      <c r="R1218" s="11"/>
      <c r="S1218" s="11"/>
      <c r="T1218" s="11"/>
      <c r="U1218" s="11"/>
      <c r="V1218" s="11"/>
      <c r="W1218" s="11"/>
      <c r="X1218" s="11"/>
      <c r="Y1218" s="11"/>
      <c r="Z1218" s="11"/>
      <c r="AA1218" s="11"/>
      <c r="AB1218" s="11"/>
      <c r="AC1218" s="11"/>
      <c r="AD1218" s="11"/>
      <c r="AE1218" s="11"/>
      <c r="AF1218" s="11"/>
      <c r="AG1218" s="11"/>
      <c r="AH1218" s="11"/>
      <c r="AJ1218" s="11"/>
      <c r="AK1218" s="11"/>
      <c r="AL1218" s="11"/>
      <c r="AM1218" s="11"/>
      <c r="AN1218" s="11"/>
      <c r="AO1218" s="11"/>
      <c r="AP1218" s="11"/>
      <c r="AQ1218" s="11"/>
      <c r="AR1218" s="11"/>
      <c r="AS1218" s="11"/>
      <c r="AT1218" s="11"/>
      <c r="AU1218" s="11"/>
      <c r="AV1218" s="11"/>
      <c r="AW1218" s="11"/>
      <c r="AX1218" s="11"/>
      <c r="AY1218" s="11"/>
      <c r="AZ1218" s="11"/>
      <c r="BA1218" s="11"/>
      <c r="BB1218" s="11"/>
      <c r="BC1218" s="11"/>
      <c r="BD1218" s="11"/>
      <c r="BE1218" s="11"/>
      <c r="BF1218" s="11"/>
      <c r="BG1218" s="11"/>
      <c r="BI1218" s="11"/>
      <c r="BJ1218" s="11"/>
      <c r="BK1218" s="11"/>
      <c r="BL1218" s="11"/>
      <c r="BM1218" s="11"/>
      <c r="BN1218" s="11"/>
      <c r="BO1218" s="11"/>
      <c r="BP1218" s="11"/>
      <c r="BQ1218" s="11"/>
      <c r="BR1218" s="11"/>
      <c r="BS1218" s="11"/>
      <c r="BT1218" s="11"/>
      <c r="BU1218" s="11"/>
      <c r="BV1218" s="11"/>
      <c r="BW1218" s="11"/>
      <c r="BX1218" s="11"/>
      <c r="BY1218" s="11"/>
      <c r="BZ1218" s="11"/>
      <c r="CA1218" s="11"/>
      <c r="CB1218" s="11"/>
      <c r="CC1218" s="11"/>
      <c r="CD1218" s="11"/>
      <c r="CE1218" s="11"/>
      <c r="CF1218" s="11"/>
      <c r="CG1218" s="11"/>
      <c r="CH1218" s="11"/>
      <c r="CI1218" s="11"/>
      <c r="CJ1218" s="11"/>
      <c r="CK1218" s="11"/>
      <c r="CL1218" s="11"/>
      <c r="CM1218" s="11"/>
      <c r="CN1218" s="11"/>
      <c r="CO1218" s="11"/>
      <c r="CP1218" s="11"/>
      <c r="CQ1218" s="11"/>
      <c r="CR1218" s="11"/>
      <c r="CS1218" s="11"/>
      <c r="CT1218" s="11"/>
      <c r="CU1218" s="11"/>
      <c r="CV1218" s="11"/>
      <c r="CW1218" s="11"/>
      <c r="CX1218" s="11"/>
      <c r="CY1218" s="11"/>
      <c r="CZ1218" s="11"/>
      <c r="DA1218" s="11"/>
      <c r="DB1218" s="11"/>
      <c r="DC1218" s="11"/>
      <c r="DD1218" s="11"/>
      <c r="DF1218" s="11">
        <f t="shared" si="60"/>
        <v>18</v>
      </c>
      <c r="DG1218" s="11">
        <f t="shared" si="61"/>
        <v>18</v>
      </c>
      <c r="DH1218" s="20">
        <f t="shared" ca="1" si="62"/>
        <v>0</v>
      </c>
      <c r="DI1218" s="11">
        <v>1</v>
      </c>
    </row>
    <row r="1219" spans="1:113" x14ac:dyDescent="0.25">
      <c r="A1219" s="11" t="s">
        <v>57</v>
      </c>
      <c r="B1219" s="11" t="s">
        <v>56</v>
      </c>
      <c r="C1219" s="11" t="s">
        <v>56</v>
      </c>
      <c r="D1219" s="11" t="s">
        <v>56</v>
      </c>
      <c r="E1219" s="11" t="s">
        <v>56</v>
      </c>
      <c r="F1219" s="11" t="s">
        <v>56</v>
      </c>
      <c r="G1219" s="11" t="s">
        <v>174</v>
      </c>
      <c r="H1219" s="1">
        <v>41975</v>
      </c>
      <c r="I1219" s="11">
        <v>18</v>
      </c>
      <c r="J1219" s="11">
        <v>18</v>
      </c>
      <c r="K1219" s="11">
        <v>21677.360000000001</v>
      </c>
      <c r="L1219" s="11">
        <v>20353.080000000002</v>
      </c>
      <c r="M1219" s="11">
        <v>19774.78</v>
      </c>
      <c r="N1219" s="11">
        <v>20932.45</v>
      </c>
      <c r="O1219" s="11">
        <v>26142.27</v>
      </c>
      <c r="P1219" s="11">
        <v>29872.58</v>
      </c>
      <c r="Q1219" s="11">
        <v>40362.18</v>
      </c>
      <c r="R1219" s="11">
        <v>40999.300000000003</v>
      </c>
      <c r="S1219" s="11">
        <v>41567.19</v>
      </c>
      <c r="T1219" s="11">
        <v>42167.85</v>
      </c>
      <c r="U1219" s="11">
        <v>45644.15</v>
      </c>
      <c r="V1219" s="11">
        <v>45642.22</v>
      </c>
      <c r="W1219" s="11">
        <v>46065.46</v>
      </c>
      <c r="X1219" s="11">
        <v>45864.160000000003</v>
      </c>
      <c r="Y1219" s="11">
        <v>45609.66</v>
      </c>
      <c r="Z1219" s="11">
        <v>45833.21</v>
      </c>
      <c r="AA1219" s="11">
        <v>46416.14</v>
      </c>
      <c r="AB1219" s="11">
        <v>43748.73</v>
      </c>
      <c r="AC1219" s="11">
        <v>46538.84</v>
      </c>
      <c r="AD1219" s="11">
        <v>45889.29</v>
      </c>
      <c r="AE1219" s="11">
        <v>44548.59</v>
      </c>
      <c r="AF1219" s="11">
        <v>33925.760000000002</v>
      </c>
      <c r="AG1219" s="11">
        <v>25280.240000000002</v>
      </c>
      <c r="AH1219" s="11">
        <v>22423.8</v>
      </c>
      <c r="AI1219" s="37">
        <v>43748.73</v>
      </c>
      <c r="AJ1219" s="11">
        <v>22310.92</v>
      </c>
      <c r="AK1219" s="11">
        <v>21010.77</v>
      </c>
      <c r="AL1219" s="11">
        <v>20423.66</v>
      </c>
      <c r="AM1219" s="11">
        <v>21696.05</v>
      </c>
      <c r="AN1219" s="11">
        <v>26661.49</v>
      </c>
      <c r="AO1219" s="11">
        <v>30054.23</v>
      </c>
      <c r="AP1219" s="11">
        <v>40110.26</v>
      </c>
      <c r="AQ1219" s="11">
        <v>40890.959999999999</v>
      </c>
      <c r="AR1219" s="11">
        <v>41588.800000000003</v>
      </c>
      <c r="AS1219" s="11">
        <v>42210.68</v>
      </c>
      <c r="AT1219" s="11">
        <v>45636.93</v>
      </c>
      <c r="AU1219" s="11">
        <v>45448.18</v>
      </c>
      <c r="AV1219" s="11">
        <v>45758.31</v>
      </c>
      <c r="AW1219" s="11">
        <v>45681.760000000002</v>
      </c>
      <c r="AX1219" s="11">
        <v>45390.09</v>
      </c>
      <c r="AY1219" s="11">
        <v>45523.76</v>
      </c>
      <c r="AZ1219" s="11">
        <v>46485.11</v>
      </c>
      <c r="BA1219" s="11">
        <v>47837.18</v>
      </c>
      <c r="BB1219" s="11">
        <v>46866.47</v>
      </c>
      <c r="BC1219" s="11">
        <v>45604.83</v>
      </c>
      <c r="BD1219" s="11">
        <v>44309.75</v>
      </c>
      <c r="BE1219" s="11">
        <v>34767.5</v>
      </c>
      <c r="BF1219" s="11">
        <v>26538.3</v>
      </c>
      <c r="BG1219" s="11">
        <v>23352.1</v>
      </c>
      <c r="BH1219" s="37">
        <v>47837.18</v>
      </c>
      <c r="BI1219" s="11">
        <v>57.833640000000003</v>
      </c>
      <c r="BJ1219" s="11">
        <v>57.892859999999999</v>
      </c>
      <c r="BK1219" s="11">
        <v>58.018380000000001</v>
      </c>
      <c r="BL1219" s="11">
        <v>58.248249999999999</v>
      </c>
      <c r="BM1219" s="11">
        <v>58.344090000000001</v>
      </c>
      <c r="BN1219" s="11">
        <v>58.408119999999997</v>
      </c>
      <c r="BO1219" s="11">
        <v>58.597270000000002</v>
      </c>
      <c r="BP1219" s="11">
        <v>58.775970000000001</v>
      </c>
      <c r="BQ1219" s="11">
        <v>57.910580000000003</v>
      </c>
      <c r="BR1219" s="11">
        <v>54.598439999999997</v>
      </c>
      <c r="BS1219" s="11">
        <v>53.263109999999998</v>
      </c>
      <c r="BT1219" s="11">
        <v>53.040579999999999</v>
      </c>
      <c r="BU1219" s="11">
        <v>51.631100000000004</v>
      </c>
      <c r="BV1219" s="11">
        <v>51.310969999999998</v>
      </c>
      <c r="BW1219" s="11">
        <v>51.088900000000002</v>
      </c>
      <c r="BX1219" s="11">
        <v>51.87162</v>
      </c>
      <c r="BY1219" s="11">
        <v>51.805579999999999</v>
      </c>
      <c r="BZ1219" s="11">
        <v>51.236690000000003</v>
      </c>
      <c r="CA1219" s="11">
        <v>50.68</v>
      </c>
      <c r="CB1219" s="11">
        <v>50.640779999999999</v>
      </c>
      <c r="CC1219" s="11">
        <v>50.822400000000002</v>
      </c>
      <c r="CD1219" s="11">
        <v>50.728119999999997</v>
      </c>
      <c r="CE1219" s="11">
        <v>51.130580000000002</v>
      </c>
      <c r="CF1219" s="11">
        <v>50.706490000000002</v>
      </c>
      <c r="CG1219" s="11">
        <v>39733.81</v>
      </c>
      <c r="CH1219" s="11">
        <v>32693.97</v>
      </c>
      <c r="CI1219" s="11">
        <v>28471.759999999998</v>
      </c>
      <c r="CJ1219" s="11">
        <v>27469.35</v>
      </c>
      <c r="CK1219" s="11">
        <v>21021.17</v>
      </c>
      <c r="CL1219" s="11">
        <v>17417.669999999998</v>
      </c>
      <c r="CM1219" s="11">
        <v>16331.08</v>
      </c>
      <c r="CN1219" s="11">
        <v>14641.95</v>
      </c>
      <c r="CO1219" s="11">
        <v>18199.75</v>
      </c>
      <c r="CP1219" s="11">
        <v>20389.72</v>
      </c>
      <c r="CQ1219" s="11">
        <v>24774.89</v>
      </c>
      <c r="CR1219" s="11">
        <v>28768.67</v>
      </c>
      <c r="CS1219" s="11">
        <v>34118.36</v>
      </c>
      <c r="CT1219" s="11">
        <v>37486.04</v>
      </c>
      <c r="CU1219" s="11">
        <v>41376.629999999997</v>
      </c>
      <c r="CV1219" s="11">
        <v>42813.75</v>
      </c>
      <c r="CW1219" s="11">
        <v>50252.46</v>
      </c>
      <c r="CX1219" s="11">
        <v>61999.57</v>
      </c>
      <c r="CY1219" s="11">
        <v>61774.55</v>
      </c>
      <c r="CZ1219" s="11">
        <v>64040.89</v>
      </c>
      <c r="DA1219" s="11">
        <v>65216.1</v>
      </c>
      <c r="DB1219" s="11">
        <v>67815.649999999994</v>
      </c>
      <c r="DC1219" s="11">
        <v>57061.72</v>
      </c>
      <c r="DD1219" s="11">
        <v>59604.480000000003</v>
      </c>
      <c r="DE1219" s="37">
        <v>61999.57</v>
      </c>
      <c r="DF1219" s="11">
        <f t="shared" si="60"/>
        <v>18</v>
      </c>
      <c r="DG1219" s="11">
        <f t="shared" si="61"/>
        <v>18</v>
      </c>
      <c r="DH1219" s="20">
        <f t="shared" ca="1" si="62"/>
        <v>4088.4499999999971</v>
      </c>
      <c r="DI1219" s="11">
        <v>0</v>
      </c>
    </row>
    <row r="1220" spans="1:113" x14ac:dyDescent="0.25">
      <c r="A1220" s="11" t="s">
        <v>57</v>
      </c>
      <c r="B1220" s="11" t="s">
        <v>56</v>
      </c>
      <c r="C1220" s="11" t="s">
        <v>56</v>
      </c>
      <c r="D1220" s="11" t="s">
        <v>56</v>
      </c>
      <c r="E1220" s="11" t="s">
        <v>56</v>
      </c>
      <c r="F1220" s="11" t="s">
        <v>56</v>
      </c>
      <c r="G1220" s="11" t="s">
        <v>174</v>
      </c>
      <c r="H1220" s="1">
        <v>41976</v>
      </c>
      <c r="I1220" s="11">
        <v>18</v>
      </c>
      <c r="J1220" s="11">
        <v>18</v>
      </c>
      <c r="K1220" s="11">
        <v>21619.34</v>
      </c>
      <c r="L1220" s="11">
        <v>20648.75</v>
      </c>
      <c r="M1220" s="11">
        <v>19697.099999999999</v>
      </c>
      <c r="N1220" s="11">
        <v>21091.8</v>
      </c>
      <c r="O1220" s="11">
        <v>26679.77</v>
      </c>
      <c r="P1220" s="11">
        <v>29950.27</v>
      </c>
      <c r="Q1220" s="11">
        <v>40008.959999999999</v>
      </c>
      <c r="R1220" s="11">
        <v>39993.96</v>
      </c>
      <c r="S1220" s="11">
        <v>41050.959999999999</v>
      </c>
      <c r="T1220" s="11">
        <v>41735.019999999997</v>
      </c>
      <c r="U1220" s="11">
        <v>45635.03</v>
      </c>
      <c r="V1220" s="11">
        <v>46367.81</v>
      </c>
      <c r="W1220" s="11">
        <v>47457.98</v>
      </c>
      <c r="X1220" s="11">
        <v>47322.98</v>
      </c>
      <c r="Y1220" s="11">
        <v>47083.37</v>
      </c>
      <c r="Z1220" s="11">
        <v>47838.33</v>
      </c>
      <c r="AA1220" s="11">
        <v>49003.13</v>
      </c>
      <c r="AB1220" s="11">
        <v>45372.23</v>
      </c>
      <c r="AC1220" s="11">
        <v>48621.82</v>
      </c>
      <c r="AD1220" s="11">
        <v>47839.59</v>
      </c>
      <c r="AE1220" s="11">
        <v>46142.11</v>
      </c>
      <c r="AF1220" s="11">
        <v>34879.79</v>
      </c>
      <c r="AG1220" s="11">
        <v>25237.42</v>
      </c>
      <c r="AH1220" s="11">
        <v>22353.599999999999</v>
      </c>
      <c r="AI1220" s="37">
        <v>45372.23</v>
      </c>
      <c r="AJ1220" s="11">
        <v>22200.240000000002</v>
      </c>
      <c r="AK1220" s="11">
        <v>21237.07</v>
      </c>
      <c r="AL1220" s="11">
        <v>20281.259999999998</v>
      </c>
      <c r="AM1220" s="11">
        <v>21811.75</v>
      </c>
      <c r="AN1220" s="11">
        <v>27158.97</v>
      </c>
      <c r="AO1220" s="11">
        <v>30113.07</v>
      </c>
      <c r="AP1220" s="11">
        <v>39772.53</v>
      </c>
      <c r="AQ1220" s="11">
        <v>39900.589999999997</v>
      </c>
      <c r="AR1220" s="11">
        <v>41062.54</v>
      </c>
      <c r="AS1220" s="11">
        <v>41775.78</v>
      </c>
      <c r="AT1220" s="11">
        <v>45601.87</v>
      </c>
      <c r="AU1220" s="11">
        <v>46169.99</v>
      </c>
      <c r="AV1220" s="11">
        <v>47148.800000000003</v>
      </c>
      <c r="AW1220" s="11">
        <v>47118.86</v>
      </c>
      <c r="AX1220" s="11">
        <v>46838.64</v>
      </c>
      <c r="AY1220" s="11">
        <v>47504.87</v>
      </c>
      <c r="AZ1220" s="11">
        <v>49084.62</v>
      </c>
      <c r="BA1220" s="11">
        <v>49662.16</v>
      </c>
      <c r="BB1220" s="11">
        <v>48994.67</v>
      </c>
      <c r="BC1220" s="11">
        <v>47593.93</v>
      </c>
      <c r="BD1220" s="11">
        <v>45830.38</v>
      </c>
      <c r="BE1220" s="11">
        <v>35640.17</v>
      </c>
      <c r="BF1220" s="11">
        <v>26369.97</v>
      </c>
      <c r="BG1220" s="11">
        <v>23195.14</v>
      </c>
      <c r="BH1220" s="37">
        <v>49662.16</v>
      </c>
      <c r="BI1220" s="11">
        <v>50.510399999999997</v>
      </c>
      <c r="BJ1220" s="11">
        <v>50.689410000000002</v>
      </c>
      <c r="BK1220" s="11">
        <v>51.249609999999997</v>
      </c>
      <c r="BL1220" s="11">
        <v>51.788620000000002</v>
      </c>
      <c r="BM1220" s="11">
        <v>51.924019999999999</v>
      </c>
      <c r="BN1220" s="11">
        <v>51.876840000000001</v>
      </c>
      <c r="BO1220" s="11">
        <v>51.822899999999997</v>
      </c>
      <c r="BP1220" s="11">
        <v>52.130130000000001</v>
      </c>
      <c r="BQ1220" s="11">
        <v>52.530990000000003</v>
      </c>
      <c r="BR1220" s="11">
        <v>53.817369999999997</v>
      </c>
      <c r="BS1220" s="11">
        <v>55.254469999999998</v>
      </c>
      <c r="BT1220" s="11">
        <v>56.926450000000003</v>
      </c>
      <c r="BU1220" s="11">
        <v>58.690660000000001</v>
      </c>
      <c r="BV1220" s="11">
        <v>60.087629999999997</v>
      </c>
      <c r="BW1220" s="11">
        <v>61.143810000000002</v>
      </c>
      <c r="BX1220" s="11">
        <v>61.199739999999998</v>
      </c>
      <c r="BY1220" s="11">
        <v>59.824469999999998</v>
      </c>
      <c r="BZ1220" s="11">
        <v>58.15625</v>
      </c>
      <c r="CA1220" s="11">
        <v>56.43638</v>
      </c>
      <c r="CB1220" s="11">
        <v>55.878030000000003</v>
      </c>
      <c r="CC1220" s="11">
        <v>56.326810000000002</v>
      </c>
      <c r="CD1220" s="11">
        <v>56.550400000000003</v>
      </c>
      <c r="CE1220" s="11">
        <v>53.824930000000002</v>
      </c>
      <c r="CF1220" s="11">
        <v>54.005389999999998</v>
      </c>
      <c r="CG1220" s="11">
        <v>39914.160000000003</v>
      </c>
      <c r="CH1220" s="11">
        <v>32617.74</v>
      </c>
      <c r="CI1220" s="11">
        <v>28342.85</v>
      </c>
      <c r="CJ1220" s="11">
        <v>27349.46</v>
      </c>
      <c r="CK1220" s="11">
        <v>20614.330000000002</v>
      </c>
      <c r="CL1220" s="11">
        <v>17211.64</v>
      </c>
      <c r="CM1220" s="11">
        <v>15789.29</v>
      </c>
      <c r="CN1220" s="11">
        <v>14812.23</v>
      </c>
      <c r="CO1220" s="11">
        <v>17522.36</v>
      </c>
      <c r="CP1220" s="11">
        <v>20386.61</v>
      </c>
      <c r="CQ1220" s="11">
        <v>25553</v>
      </c>
      <c r="CR1220" s="11">
        <v>29037.13</v>
      </c>
      <c r="CS1220" s="11">
        <v>33323.589999999997</v>
      </c>
      <c r="CT1220" s="11">
        <v>34461.980000000003</v>
      </c>
      <c r="CU1220" s="11">
        <v>36064.33</v>
      </c>
      <c r="CV1220" s="11">
        <v>38655.449999999997</v>
      </c>
      <c r="CW1220" s="11">
        <v>44986.44</v>
      </c>
      <c r="CX1220" s="11">
        <v>58418.8</v>
      </c>
      <c r="CY1220" s="11">
        <v>59956.51</v>
      </c>
      <c r="CZ1220" s="11">
        <v>62674.400000000001</v>
      </c>
      <c r="DA1220" s="11">
        <v>67855.98</v>
      </c>
      <c r="DB1220" s="11">
        <v>70726.880000000005</v>
      </c>
      <c r="DC1220" s="11">
        <v>64481.39</v>
      </c>
      <c r="DD1220" s="11">
        <v>66639.03</v>
      </c>
      <c r="DE1220" s="37">
        <v>58418.8</v>
      </c>
      <c r="DF1220" s="11">
        <f t="shared" si="60"/>
        <v>18</v>
      </c>
      <c r="DG1220" s="11">
        <f t="shared" si="61"/>
        <v>18</v>
      </c>
      <c r="DH1220" s="20">
        <f t="shared" ca="1" si="62"/>
        <v>4289.93</v>
      </c>
      <c r="DI1220" s="11">
        <v>0</v>
      </c>
    </row>
    <row r="1221" spans="1:113" x14ac:dyDescent="0.25">
      <c r="A1221" s="11" t="s">
        <v>57</v>
      </c>
      <c r="B1221" s="11" t="s">
        <v>56</v>
      </c>
      <c r="C1221" s="11" t="s">
        <v>56</v>
      </c>
      <c r="D1221" s="11" t="s">
        <v>56</v>
      </c>
      <c r="E1221" s="11" t="s">
        <v>56</v>
      </c>
      <c r="F1221" s="11" t="s">
        <v>56</v>
      </c>
      <c r="G1221" s="11" t="s">
        <v>174</v>
      </c>
      <c r="H1221" s="1">
        <v>41978</v>
      </c>
      <c r="I1221" s="11">
        <v>18</v>
      </c>
      <c r="J1221" s="11">
        <v>18</v>
      </c>
      <c r="K1221" s="11">
        <v>20844.830000000002</v>
      </c>
      <c r="L1221" s="11">
        <v>19363.240000000002</v>
      </c>
      <c r="M1221" s="11">
        <v>18851.009999999998</v>
      </c>
      <c r="N1221" s="11">
        <v>20215.150000000001</v>
      </c>
      <c r="O1221" s="11">
        <v>25942.78</v>
      </c>
      <c r="P1221" s="11">
        <v>29276.39</v>
      </c>
      <c r="Q1221" s="11">
        <v>38509.46</v>
      </c>
      <c r="R1221" s="11">
        <v>37913.79</v>
      </c>
      <c r="S1221" s="11">
        <v>39502.379999999997</v>
      </c>
      <c r="T1221" s="11">
        <v>42658.34</v>
      </c>
      <c r="U1221" s="11">
        <v>44127.29</v>
      </c>
      <c r="V1221" s="11">
        <v>45429.97</v>
      </c>
      <c r="W1221" s="11">
        <v>45429.14</v>
      </c>
      <c r="X1221" s="11">
        <v>44888.25</v>
      </c>
      <c r="Y1221" s="11">
        <v>45070.06</v>
      </c>
      <c r="Z1221" s="11">
        <v>45716.09</v>
      </c>
      <c r="AA1221" s="11">
        <v>47251.72</v>
      </c>
      <c r="AB1221" s="11">
        <v>43849.11</v>
      </c>
      <c r="AC1221" s="11">
        <v>47231.44</v>
      </c>
      <c r="AD1221" s="11">
        <v>46968.91</v>
      </c>
      <c r="AE1221" s="11">
        <v>45652.44</v>
      </c>
      <c r="AF1221" s="11">
        <v>34941.11</v>
      </c>
      <c r="AG1221" s="11">
        <v>24215.759999999998</v>
      </c>
      <c r="AH1221" s="11">
        <v>20588.240000000002</v>
      </c>
      <c r="AI1221" s="37">
        <v>43849.11</v>
      </c>
      <c r="AJ1221" s="11">
        <v>21440.06</v>
      </c>
      <c r="AK1221" s="11">
        <v>19967.73</v>
      </c>
      <c r="AL1221" s="11">
        <v>19449.330000000002</v>
      </c>
      <c r="AM1221" s="11">
        <v>20951.62</v>
      </c>
      <c r="AN1221" s="11">
        <v>26455.55</v>
      </c>
      <c r="AO1221" s="11">
        <v>29464.03</v>
      </c>
      <c r="AP1221" s="11">
        <v>38258.959999999999</v>
      </c>
      <c r="AQ1221" s="11">
        <v>37812.559999999998</v>
      </c>
      <c r="AR1221" s="11">
        <v>39521.870000000003</v>
      </c>
      <c r="AS1221" s="11">
        <v>42696.54</v>
      </c>
      <c r="AT1221" s="11">
        <v>44098.42</v>
      </c>
      <c r="AU1221" s="11">
        <v>45223.82</v>
      </c>
      <c r="AV1221" s="11">
        <v>45127.41</v>
      </c>
      <c r="AW1221" s="11">
        <v>44710.05</v>
      </c>
      <c r="AX1221" s="11">
        <v>44854.36</v>
      </c>
      <c r="AY1221" s="11">
        <v>45413.7</v>
      </c>
      <c r="AZ1221" s="11">
        <v>47359.01</v>
      </c>
      <c r="BA1221" s="11">
        <v>48262.78</v>
      </c>
      <c r="BB1221" s="11">
        <v>47644.93</v>
      </c>
      <c r="BC1221" s="11">
        <v>46676.87</v>
      </c>
      <c r="BD1221" s="11">
        <v>45393.18</v>
      </c>
      <c r="BE1221" s="11">
        <v>35773.919999999998</v>
      </c>
      <c r="BF1221" s="11">
        <v>25454.41</v>
      </c>
      <c r="BG1221" s="11">
        <v>21509.83</v>
      </c>
      <c r="BH1221" s="37">
        <v>48262.78</v>
      </c>
      <c r="BI1221" s="11">
        <v>54.101100000000002</v>
      </c>
      <c r="BJ1221" s="11">
        <v>52.691450000000003</v>
      </c>
      <c r="BK1221" s="11">
        <v>52.715029999999999</v>
      </c>
      <c r="BL1221" s="11">
        <v>52.885350000000003</v>
      </c>
      <c r="BM1221" s="11">
        <v>52.063290000000002</v>
      </c>
      <c r="BN1221" s="11">
        <v>51.620640000000002</v>
      </c>
      <c r="BO1221" s="11">
        <v>51.771349999999998</v>
      </c>
      <c r="BP1221" s="11">
        <v>51.450130000000001</v>
      </c>
      <c r="BQ1221" s="11">
        <v>52.213099999999997</v>
      </c>
      <c r="BR1221" s="11">
        <v>55.164259999999999</v>
      </c>
      <c r="BS1221" s="11">
        <v>58.317030000000003</v>
      </c>
      <c r="BT1221" s="11">
        <v>61.346550000000001</v>
      </c>
      <c r="BU1221" s="11">
        <v>62.693069999999999</v>
      </c>
      <c r="BV1221" s="11">
        <v>64.146609999999995</v>
      </c>
      <c r="BW1221" s="11">
        <v>64.701610000000002</v>
      </c>
      <c r="BX1221" s="11">
        <v>64.678579999999997</v>
      </c>
      <c r="BY1221" s="11">
        <v>64.730189999999993</v>
      </c>
      <c r="BZ1221" s="11">
        <v>62.878579999999999</v>
      </c>
      <c r="CA1221" s="11">
        <v>60.881030000000003</v>
      </c>
      <c r="CB1221" s="11">
        <v>59.169609999999999</v>
      </c>
      <c r="CC1221" s="11">
        <v>58.156260000000003</v>
      </c>
      <c r="CD1221" s="11">
        <v>57.827350000000003</v>
      </c>
      <c r="CE1221" s="11">
        <v>57.129100000000001</v>
      </c>
      <c r="CF1221" s="11">
        <v>56.302709999999998</v>
      </c>
      <c r="CG1221" s="11">
        <v>39064.11</v>
      </c>
      <c r="CH1221" s="11">
        <v>31788.75</v>
      </c>
      <c r="CI1221" s="11">
        <v>27644.7</v>
      </c>
      <c r="CJ1221" s="11">
        <v>26621.82</v>
      </c>
      <c r="CK1221" s="11">
        <v>20415.71</v>
      </c>
      <c r="CL1221" s="11">
        <v>16651.240000000002</v>
      </c>
      <c r="CM1221" s="11">
        <v>15406.64</v>
      </c>
      <c r="CN1221" s="11">
        <v>13654.7</v>
      </c>
      <c r="CO1221" s="11">
        <v>16713.330000000002</v>
      </c>
      <c r="CP1221" s="11">
        <v>19760.7</v>
      </c>
      <c r="CQ1221" s="11">
        <v>25332.29</v>
      </c>
      <c r="CR1221" s="11">
        <v>29451.15</v>
      </c>
      <c r="CS1221" s="11">
        <v>33505.24</v>
      </c>
      <c r="CT1221" s="11">
        <v>34766.639999999999</v>
      </c>
      <c r="CU1221" s="11">
        <v>36604.1</v>
      </c>
      <c r="CV1221" s="11">
        <v>39076.089999999997</v>
      </c>
      <c r="CW1221" s="11">
        <v>45039.86</v>
      </c>
      <c r="CX1221" s="11">
        <v>58432.89</v>
      </c>
      <c r="CY1221" s="11">
        <v>59932.02</v>
      </c>
      <c r="CZ1221" s="11">
        <v>62057.59</v>
      </c>
      <c r="DA1221" s="11">
        <v>63411.79</v>
      </c>
      <c r="DB1221" s="11">
        <v>64980.83</v>
      </c>
      <c r="DC1221" s="11">
        <v>56820.86</v>
      </c>
      <c r="DD1221" s="11">
        <v>59104.59</v>
      </c>
      <c r="DE1221" s="37">
        <v>58432.89</v>
      </c>
      <c r="DF1221" s="11">
        <f t="shared" si="60"/>
        <v>18</v>
      </c>
      <c r="DG1221" s="11">
        <f t="shared" si="61"/>
        <v>18</v>
      </c>
      <c r="DH1221" s="20">
        <f t="shared" ca="1" si="62"/>
        <v>4413.6699999999983</v>
      </c>
      <c r="DI1221" s="11">
        <v>0</v>
      </c>
    </row>
    <row r="1222" spans="1:113" x14ac:dyDescent="0.25">
      <c r="A1222" s="11" t="s">
        <v>57</v>
      </c>
      <c r="B1222" s="11" t="s">
        <v>56</v>
      </c>
      <c r="C1222" s="11" t="s">
        <v>56</v>
      </c>
      <c r="D1222" s="11" t="s">
        <v>56</v>
      </c>
      <c r="E1222" s="11" t="s">
        <v>56</v>
      </c>
      <c r="F1222" s="11" t="s">
        <v>56</v>
      </c>
      <c r="G1222" s="11" t="s">
        <v>174</v>
      </c>
      <c r="H1222" s="1">
        <v>41981</v>
      </c>
      <c r="I1222" s="11">
        <v>18</v>
      </c>
      <c r="J1222" s="11">
        <v>18</v>
      </c>
      <c r="K1222" s="11">
        <v>18030.14</v>
      </c>
      <c r="L1222" s="11">
        <v>17566.93</v>
      </c>
      <c r="M1222" s="11">
        <v>17546.099999999999</v>
      </c>
      <c r="N1222" s="11">
        <v>18793.490000000002</v>
      </c>
      <c r="O1222" s="11">
        <v>25139.5</v>
      </c>
      <c r="P1222" s="11">
        <v>29959.86</v>
      </c>
      <c r="Q1222" s="11">
        <v>39374.78</v>
      </c>
      <c r="R1222" s="11">
        <v>38299.050000000003</v>
      </c>
      <c r="S1222" s="11">
        <v>39857.97</v>
      </c>
      <c r="T1222" s="11">
        <v>43149.81</v>
      </c>
      <c r="U1222" s="11">
        <v>45478.879999999997</v>
      </c>
      <c r="V1222" s="11">
        <v>46830.84</v>
      </c>
      <c r="W1222" s="11">
        <v>47864.01</v>
      </c>
      <c r="X1222" s="11">
        <v>47582.71</v>
      </c>
      <c r="Y1222" s="11">
        <v>47581.35</v>
      </c>
      <c r="Z1222" s="11">
        <v>47474.39</v>
      </c>
      <c r="AA1222" s="11">
        <v>48343.35</v>
      </c>
      <c r="AB1222" s="11">
        <v>45779.08</v>
      </c>
      <c r="AC1222" s="11">
        <v>48876.71</v>
      </c>
      <c r="AD1222" s="11">
        <v>47771.839999999997</v>
      </c>
      <c r="AE1222" s="11">
        <v>45547.12</v>
      </c>
      <c r="AF1222" s="11">
        <v>37457.699999999997</v>
      </c>
      <c r="AG1222" s="11">
        <v>26661.53</v>
      </c>
      <c r="AH1222" s="11">
        <v>23051.22</v>
      </c>
      <c r="AI1222" s="37">
        <v>45779.08</v>
      </c>
      <c r="AJ1222" s="11">
        <v>18657.96</v>
      </c>
      <c r="AK1222" s="11">
        <v>18209.05</v>
      </c>
      <c r="AL1222" s="11">
        <v>18173.419999999998</v>
      </c>
      <c r="AM1222" s="11">
        <v>19551.48</v>
      </c>
      <c r="AN1222" s="11">
        <v>25645.24</v>
      </c>
      <c r="AO1222" s="11">
        <v>30139.95</v>
      </c>
      <c r="AP1222" s="11">
        <v>39138.720000000001</v>
      </c>
      <c r="AQ1222" s="11">
        <v>38197.74</v>
      </c>
      <c r="AR1222" s="11">
        <v>39881.370000000003</v>
      </c>
      <c r="AS1222" s="11">
        <v>43183.58</v>
      </c>
      <c r="AT1222" s="11">
        <v>45422.27</v>
      </c>
      <c r="AU1222" s="11">
        <v>46588.22</v>
      </c>
      <c r="AV1222" s="11">
        <v>47536.45</v>
      </c>
      <c r="AW1222" s="11">
        <v>47383.87</v>
      </c>
      <c r="AX1222" s="11">
        <v>47340.57</v>
      </c>
      <c r="AY1222" s="11">
        <v>47144.04</v>
      </c>
      <c r="AZ1222" s="11">
        <v>48423.05</v>
      </c>
      <c r="BA1222" s="11">
        <v>50041.15</v>
      </c>
      <c r="BB1222" s="11">
        <v>49241.89</v>
      </c>
      <c r="BC1222" s="11">
        <v>47461.279999999999</v>
      </c>
      <c r="BD1222" s="11">
        <v>45261.86</v>
      </c>
      <c r="BE1222" s="11">
        <v>38218.18</v>
      </c>
      <c r="BF1222" s="11">
        <v>27847.83</v>
      </c>
      <c r="BG1222" s="11">
        <v>23961.439999999999</v>
      </c>
      <c r="BH1222" s="37">
        <v>50041.15</v>
      </c>
      <c r="BI1222" s="11">
        <v>57.397869999999998</v>
      </c>
      <c r="BJ1222" s="11">
        <v>56.326520000000002</v>
      </c>
      <c r="BK1222" s="11">
        <v>55.521680000000003</v>
      </c>
      <c r="BL1222" s="11">
        <v>55.432839999999999</v>
      </c>
      <c r="BM1222" s="11">
        <v>54.483609999999999</v>
      </c>
      <c r="BN1222" s="11">
        <v>53.684449999999998</v>
      </c>
      <c r="BO1222" s="11">
        <v>53.287680000000002</v>
      </c>
      <c r="BP1222" s="11">
        <v>53.154969999999999</v>
      </c>
      <c r="BQ1222" s="11">
        <v>53.250579999999999</v>
      </c>
      <c r="BR1222" s="11">
        <v>56.790970000000002</v>
      </c>
      <c r="BS1222" s="11">
        <v>61.471490000000003</v>
      </c>
      <c r="BT1222" s="11">
        <v>65.467479999999995</v>
      </c>
      <c r="BU1222" s="11">
        <v>68.232510000000005</v>
      </c>
      <c r="BV1222" s="11">
        <v>70.402780000000007</v>
      </c>
      <c r="BW1222" s="11">
        <v>72.122579999999999</v>
      </c>
      <c r="BX1222" s="11">
        <v>72.35342</v>
      </c>
      <c r="BY1222" s="11">
        <v>70.589680000000001</v>
      </c>
      <c r="BZ1222" s="11">
        <v>67.776449999999997</v>
      </c>
      <c r="CA1222" s="11">
        <v>64.689350000000005</v>
      </c>
      <c r="CB1222" s="11">
        <v>62.375869999999999</v>
      </c>
      <c r="CC1222" s="11">
        <v>60.582320000000003</v>
      </c>
      <c r="CD1222" s="11">
        <v>58.604320000000001</v>
      </c>
      <c r="CE1222" s="11">
        <v>58.104190000000003</v>
      </c>
      <c r="CF1222" s="11">
        <v>57.404519999999998</v>
      </c>
      <c r="CG1222" s="11">
        <v>39491.879999999997</v>
      </c>
      <c r="CH1222" s="11">
        <v>32087.21</v>
      </c>
      <c r="CI1222" s="11">
        <v>27644.74</v>
      </c>
      <c r="CJ1222" s="11">
        <v>26593.71</v>
      </c>
      <c r="CK1222" s="11">
        <v>20420.03</v>
      </c>
      <c r="CL1222" s="11">
        <v>16680.34</v>
      </c>
      <c r="CM1222" s="11">
        <v>15312.11</v>
      </c>
      <c r="CN1222" s="11">
        <v>13760.88</v>
      </c>
      <c r="CO1222" s="11">
        <v>16953.55</v>
      </c>
      <c r="CP1222" s="11">
        <v>19982.29</v>
      </c>
      <c r="CQ1222" s="11">
        <v>25360.17</v>
      </c>
      <c r="CR1222" s="11">
        <v>29536.25</v>
      </c>
      <c r="CS1222" s="11">
        <v>33647.4</v>
      </c>
      <c r="CT1222" s="11">
        <v>34857.14</v>
      </c>
      <c r="CU1222" s="11">
        <v>36857.279999999999</v>
      </c>
      <c r="CV1222" s="11">
        <v>39357.06</v>
      </c>
      <c r="CW1222" s="11">
        <v>45652.29</v>
      </c>
      <c r="CX1222" s="11">
        <v>59822.18</v>
      </c>
      <c r="CY1222" s="11">
        <v>60930.26</v>
      </c>
      <c r="CZ1222" s="11">
        <v>63097.919999999998</v>
      </c>
      <c r="DA1222" s="11">
        <v>63834.97</v>
      </c>
      <c r="DB1222" s="11">
        <v>64849.98</v>
      </c>
      <c r="DC1222" s="11">
        <v>57127.519999999997</v>
      </c>
      <c r="DD1222" s="11">
        <v>59398.58</v>
      </c>
      <c r="DE1222" s="37">
        <v>59822.18</v>
      </c>
      <c r="DF1222" s="11">
        <f t="shared" si="60"/>
        <v>18</v>
      </c>
      <c r="DG1222" s="11">
        <f t="shared" si="61"/>
        <v>18</v>
      </c>
      <c r="DH1222" s="20">
        <f t="shared" ca="1" si="62"/>
        <v>4262.07</v>
      </c>
      <c r="DI1222" s="11">
        <v>0</v>
      </c>
    </row>
    <row r="1223" spans="1:113" x14ac:dyDescent="0.25">
      <c r="A1223" s="11" t="s">
        <v>57</v>
      </c>
      <c r="B1223" s="11" t="s">
        <v>56</v>
      </c>
      <c r="C1223" s="11" t="s">
        <v>56</v>
      </c>
      <c r="D1223" s="11" t="s">
        <v>56</v>
      </c>
      <c r="E1223" s="11" t="s">
        <v>56</v>
      </c>
      <c r="F1223" s="11" t="s">
        <v>56</v>
      </c>
      <c r="G1223" s="11" t="s">
        <v>174</v>
      </c>
      <c r="H1223" s="1">
        <v>42018</v>
      </c>
      <c r="I1223" s="11">
        <v>18</v>
      </c>
      <c r="J1223" s="11">
        <v>18</v>
      </c>
      <c r="K1223" s="11">
        <v>21014.62</v>
      </c>
      <c r="L1223" s="11">
        <v>19943.72</v>
      </c>
      <c r="M1223" s="11">
        <v>19525.34</v>
      </c>
      <c r="N1223" s="11">
        <v>20062.97</v>
      </c>
      <c r="O1223" s="11">
        <v>25483.5</v>
      </c>
      <c r="P1223" s="11">
        <v>28623.61</v>
      </c>
      <c r="Q1223" s="11">
        <v>38480.870000000003</v>
      </c>
      <c r="R1223" s="11">
        <v>37261.410000000003</v>
      </c>
      <c r="S1223" s="11">
        <v>38207.15</v>
      </c>
      <c r="T1223" s="11">
        <v>38761.370000000003</v>
      </c>
      <c r="U1223" s="11">
        <v>42166.3</v>
      </c>
      <c r="V1223" s="11">
        <v>42717.23</v>
      </c>
      <c r="W1223" s="11">
        <v>43357.22</v>
      </c>
      <c r="X1223" s="11">
        <v>43746.7</v>
      </c>
      <c r="Y1223" s="11">
        <v>43827.78</v>
      </c>
      <c r="Z1223" s="11">
        <v>44289.4</v>
      </c>
      <c r="AA1223" s="11">
        <v>44239.4</v>
      </c>
      <c r="AB1223" s="11">
        <v>43111.93</v>
      </c>
      <c r="AC1223" s="11">
        <v>46216.58</v>
      </c>
      <c r="AD1223" s="11">
        <v>45453.95</v>
      </c>
      <c r="AE1223" s="11">
        <v>43811.43</v>
      </c>
      <c r="AF1223" s="11">
        <v>32754.09</v>
      </c>
      <c r="AG1223" s="11">
        <v>23971.17</v>
      </c>
      <c r="AH1223" s="11">
        <v>21443.24</v>
      </c>
      <c r="AI1223" s="37">
        <v>43111.93</v>
      </c>
      <c r="AJ1223" s="11">
        <v>21562.16</v>
      </c>
      <c r="AK1223" s="11">
        <v>20499.939999999999</v>
      </c>
      <c r="AL1223" s="11">
        <v>20089.13</v>
      </c>
      <c r="AM1223" s="11">
        <v>20783.669999999998</v>
      </c>
      <c r="AN1223" s="11">
        <v>25983.57</v>
      </c>
      <c r="AO1223" s="11">
        <v>28842.880000000001</v>
      </c>
      <c r="AP1223" s="11">
        <v>38341.82</v>
      </c>
      <c r="AQ1223" s="11">
        <v>37136.660000000003</v>
      </c>
      <c r="AR1223" s="11">
        <v>38197.57</v>
      </c>
      <c r="AS1223" s="11">
        <v>38720.97</v>
      </c>
      <c r="AT1223" s="11">
        <v>42062.37</v>
      </c>
      <c r="AU1223" s="11">
        <v>42488.5</v>
      </c>
      <c r="AV1223" s="11">
        <v>43151.78</v>
      </c>
      <c r="AW1223" s="11">
        <v>43656.23</v>
      </c>
      <c r="AX1223" s="11">
        <v>43659.21</v>
      </c>
      <c r="AY1223" s="11">
        <v>43820.92</v>
      </c>
      <c r="AZ1223" s="11">
        <v>44238.15</v>
      </c>
      <c r="BA1223" s="11">
        <v>47559.64</v>
      </c>
      <c r="BB1223" s="11">
        <v>46651.5</v>
      </c>
      <c r="BC1223" s="11">
        <v>45219.25</v>
      </c>
      <c r="BD1223" s="11">
        <v>43593.73</v>
      </c>
      <c r="BE1223" s="11">
        <v>33586</v>
      </c>
      <c r="BF1223" s="11">
        <v>25213.95</v>
      </c>
      <c r="BG1223" s="11">
        <v>22322.75</v>
      </c>
      <c r="BH1223" s="37">
        <v>47559.64</v>
      </c>
      <c r="BI1223" s="11">
        <v>53.916159999999998</v>
      </c>
      <c r="BJ1223" s="11">
        <v>52.620750000000001</v>
      </c>
      <c r="BK1223" s="11">
        <v>51.579369999999997</v>
      </c>
      <c r="BL1223" s="11">
        <v>51.085720000000002</v>
      </c>
      <c r="BM1223" s="11">
        <v>50.217359999999999</v>
      </c>
      <c r="BN1223" s="11">
        <v>49.566600000000001</v>
      </c>
      <c r="BO1223" s="11">
        <v>49.008429999999997</v>
      </c>
      <c r="BP1223" s="11">
        <v>48.82837</v>
      </c>
      <c r="BQ1223" s="11">
        <v>49.570880000000002</v>
      </c>
      <c r="BR1223" s="11">
        <v>52.828620000000001</v>
      </c>
      <c r="BS1223" s="11">
        <v>57.985469999999999</v>
      </c>
      <c r="BT1223" s="11">
        <v>62.024909999999998</v>
      </c>
      <c r="BU1223" s="11">
        <v>64.245090000000005</v>
      </c>
      <c r="BV1223" s="11">
        <v>65.675409999999999</v>
      </c>
      <c r="BW1223" s="11">
        <v>66.939679999999996</v>
      </c>
      <c r="BX1223" s="11">
        <v>67.530940000000001</v>
      </c>
      <c r="BY1223" s="11">
        <v>67.390190000000004</v>
      </c>
      <c r="BZ1223" s="11">
        <v>65.152019999999993</v>
      </c>
      <c r="CA1223" s="11">
        <v>61.728299999999997</v>
      </c>
      <c r="CB1223" s="11">
        <v>59.495350000000002</v>
      </c>
      <c r="CC1223" s="11">
        <v>57.597740000000002</v>
      </c>
      <c r="CD1223" s="11">
        <v>55.996920000000003</v>
      </c>
      <c r="CE1223" s="11">
        <v>54.365470000000002</v>
      </c>
      <c r="CF1223" s="11">
        <v>52.941450000000003</v>
      </c>
      <c r="CG1223" s="11">
        <v>28796.82</v>
      </c>
      <c r="CH1223" s="11">
        <v>23189.040000000001</v>
      </c>
      <c r="CI1223" s="11">
        <v>19830.919999999998</v>
      </c>
      <c r="CJ1223" s="11">
        <v>18011.580000000002</v>
      </c>
      <c r="CK1223" s="11">
        <v>13601.01</v>
      </c>
      <c r="CL1223" s="11">
        <v>11161.83</v>
      </c>
      <c r="CM1223" s="11">
        <v>10916.32</v>
      </c>
      <c r="CN1223" s="11">
        <v>9179.8009999999995</v>
      </c>
      <c r="CO1223" s="11">
        <v>11249.99</v>
      </c>
      <c r="CP1223" s="11">
        <v>13006.71</v>
      </c>
      <c r="CQ1223" s="11">
        <v>17002.349999999999</v>
      </c>
      <c r="CR1223" s="11">
        <v>19709.71</v>
      </c>
      <c r="CS1223" s="11">
        <v>23132.86</v>
      </c>
      <c r="CT1223" s="11">
        <v>24520.57</v>
      </c>
      <c r="CU1223" s="11">
        <v>26066.1</v>
      </c>
      <c r="CV1223" s="11">
        <v>27788.6</v>
      </c>
      <c r="CW1223" s="11">
        <v>34125.69</v>
      </c>
      <c r="CX1223" s="11">
        <v>48141.23</v>
      </c>
      <c r="CY1223" s="11">
        <v>49229.3</v>
      </c>
      <c r="CZ1223" s="11">
        <v>51141.27</v>
      </c>
      <c r="DA1223" s="11">
        <v>45906.68</v>
      </c>
      <c r="DB1223" s="11">
        <v>46694.11</v>
      </c>
      <c r="DC1223" s="11">
        <v>41680.18</v>
      </c>
      <c r="DD1223" s="11">
        <v>43500.31</v>
      </c>
      <c r="DE1223" s="37">
        <v>48141.23</v>
      </c>
      <c r="DF1223" s="11">
        <f t="shared" si="60"/>
        <v>18</v>
      </c>
      <c r="DG1223" s="11">
        <f t="shared" si="61"/>
        <v>18</v>
      </c>
      <c r="DH1223" s="20">
        <f t="shared" ca="1" si="62"/>
        <v>4447.7099999999991</v>
      </c>
      <c r="DI1223" s="11">
        <v>0</v>
      </c>
    </row>
    <row r="1224" spans="1:113" x14ac:dyDescent="0.25">
      <c r="A1224" s="11" t="s">
        <v>57</v>
      </c>
      <c r="B1224" s="11" t="s">
        <v>56</v>
      </c>
      <c r="C1224" s="11" t="s">
        <v>56</v>
      </c>
      <c r="D1224" s="11" t="s">
        <v>56</v>
      </c>
      <c r="E1224" s="11" t="s">
        <v>56</v>
      </c>
      <c r="F1224" s="11" t="s">
        <v>56</v>
      </c>
      <c r="G1224" s="11" t="s">
        <v>174</v>
      </c>
      <c r="H1224" s="1">
        <v>42033</v>
      </c>
      <c r="I1224" s="11">
        <v>18</v>
      </c>
      <c r="J1224" s="11">
        <v>18</v>
      </c>
      <c r="K1224" s="11">
        <v>20497.72</v>
      </c>
      <c r="L1224" s="11">
        <v>19687</v>
      </c>
      <c r="M1224" s="11">
        <v>19144.41</v>
      </c>
      <c r="N1224" s="11">
        <v>19830.060000000001</v>
      </c>
      <c r="O1224" s="11">
        <v>25603.01</v>
      </c>
      <c r="P1224" s="11">
        <v>29591.75</v>
      </c>
      <c r="Q1224" s="11">
        <v>39822.769999999997</v>
      </c>
      <c r="R1224" s="11">
        <v>39774.480000000003</v>
      </c>
      <c r="S1224" s="11">
        <v>40114.21</v>
      </c>
      <c r="T1224" s="11">
        <v>41019.550000000003</v>
      </c>
      <c r="U1224" s="11">
        <v>44622.21</v>
      </c>
      <c r="V1224" s="11">
        <v>45695.79</v>
      </c>
      <c r="W1224" s="11">
        <v>46166.34</v>
      </c>
      <c r="X1224" s="11">
        <v>46284.54</v>
      </c>
      <c r="Y1224" s="11">
        <v>46376.36</v>
      </c>
      <c r="Z1224" s="11">
        <v>46429.65</v>
      </c>
      <c r="AA1224" s="11">
        <v>46922.71</v>
      </c>
      <c r="AB1224" s="11">
        <v>44332.28</v>
      </c>
      <c r="AC1224" s="11">
        <v>48048.7</v>
      </c>
      <c r="AD1224" s="11">
        <v>47456.12</v>
      </c>
      <c r="AE1224" s="11">
        <v>45857.05</v>
      </c>
      <c r="AF1224" s="11">
        <v>34046.85</v>
      </c>
      <c r="AG1224" s="11">
        <v>25400.55</v>
      </c>
      <c r="AH1224" s="11">
        <v>22718</v>
      </c>
      <c r="AI1224" s="37">
        <v>44332.28</v>
      </c>
      <c r="AJ1224" s="11">
        <v>21062.27</v>
      </c>
      <c r="AK1224" s="11">
        <v>20260.580000000002</v>
      </c>
      <c r="AL1224" s="11">
        <v>19714.16</v>
      </c>
      <c r="AM1224" s="11">
        <v>20562.189999999999</v>
      </c>
      <c r="AN1224" s="11">
        <v>26119.439999999999</v>
      </c>
      <c r="AO1224" s="11">
        <v>29804.22</v>
      </c>
      <c r="AP1224" s="11">
        <v>39676.28</v>
      </c>
      <c r="AQ1224" s="11">
        <v>39629.99</v>
      </c>
      <c r="AR1224" s="11">
        <v>40113.39</v>
      </c>
      <c r="AS1224" s="11">
        <v>41008.050000000003</v>
      </c>
      <c r="AT1224" s="11">
        <v>44572.92</v>
      </c>
      <c r="AU1224" s="11">
        <v>45488.86</v>
      </c>
      <c r="AV1224" s="11">
        <v>45966.239999999998</v>
      </c>
      <c r="AW1224" s="11">
        <v>46210.67</v>
      </c>
      <c r="AX1224" s="11">
        <v>46239.75</v>
      </c>
      <c r="AY1224" s="11">
        <v>45994.64</v>
      </c>
      <c r="AZ1224" s="11">
        <v>47001.15</v>
      </c>
      <c r="BA1224" s="11">
        <v>49052.77</v>
      </c>
      <c r="BB1224" s="11">
        <v>48615.45</v>
      </c>
      <c r="BC1224" s="11">
        <v>47220.78</v>
      </c>
      <c r="BD1224" s="11">
        <v>45628.1</v>
      </c>
      <c r="BE1224" s="11">
        <v>34860.97</v>
      </c>
      <c r="BF1224" s="11">
        <v>26615.24</v>
      </c>
      <c r="BG1224" s="11">
        <v>23598.02</v>
      </c>
      <c r="BH1224" s="37">
        <v>49052.77</v>
      </c>
      <c r="BI1224" s="11">
        <v>60.757269999999998</v>
      </c>
      <c r="BJ1224" s="11">
        <v>60.096890000000002</v>
      </c>
      <c r="BK1224" s="11">
        <v>59.342610000000001</v>
      </c>
      <c r="BL1224" s="11">
        <v>58.767510000000001</v>
      </c>
      <c r="BM1224" s="11">
        <v>58.594279999999998</v>
      </c>
      <c r="BN1224" s="11">
        <v>58.703980000000001</v>
      </c>
      <c r="BO1224" s="11">
        <v>58.26491</v>
      </c>
      <c r="BP1224" s="11">
        <v>58.449939999999998</v>
      </c>
      <c r="BQ1224" s="11">
        <v>58.93882</v>
      </c>
      <c r="BR1224" s="11">
        <v>60.537700000000001</v>
      </c>
      <c r="BS1224" s="11">
        <v>62.800310000000003</v>
      </c>
      <c r="BT1224" s="11">
        <v>65.672579999999996</v>
      </c>
      <c r="BU1224" s="11">
        <v>68.154039999999995</v>
      </c>
      <c r="BV1224" s="11">
        <v>69.303880000000007</v>
      </c>
      <c r="BW1224" s="11">
        <v>69.651679999999999</v>
      </c>
      <c r="BX1224" s="11">
        <v>69.312049999999999</v>
      </c>
      <c r="BY1224" s="11">
        <v>68.46696</v>
      </c>
      <c r="BZ1224" s="11">
        <v>67.234279999999998</v>
      </c>
      <c r="CA1224" s="11">
        <v>65.171989999999994</v>
      </c>
      <c r="CB1224" s="11">
        <v>63.92174</v>
      </c>
      <c r="CC1224" s="11">
        <v>62.917389999999997</v>
      </c>
      <c r="CD1224" s="11">
        <v>62.395029999999998</v>
      </c>
      <c r="CE1224" s="11">
        <v>61.979320000000001</v>
      </c>
      <c r="CF1224" s="11">
        <v>61.393909999999998</v>
      </c>
      <c r="CG1224" s="11">
        <v>29140.25</v>
      </c>
      <c r="CH1224" s="11">
        <v>23733.31</v>
      </c>
      <c r="CI1224" s="11">
        <v>20379.72</v>
      </c>
      <c r="CJ1224" s="11">
        <v>18727.060000000001</v>
      </c>
      <c r="CK1224" s="11">
        <v>13992.7</v>
      </c>
      <c r="CL1224" s="11">
        <v>11469.64</v>
      </c>
      <c r="CM1224" s="11">
        <v>11062.43</v>
      </c>
      <c r="CN1224" s="11">
        <v>9204.6039999999994</v>
      </c>
      <c r="CO1224" s="11">
        <v>11703.31</v>
      </c>
      <c r="CP1224" s="11">
        <v>13399.34</v>
      </c>
      <c r="CQ1224" s="11">
        <v>16980.060000000001</v>
      </c>
      <c r="CR1224" s="11">
        <v>19940.41</v>
      </c>
      <c r="CS1224" s="11">
        <v>23402.82</v>
      </c>
      <c r="CT1224" s="11">
        <v>24784.81</v>
      </c>
      <c r="CU1224" s="11">
        <v>26462.05</v>
      </c>
      <c r="CV1224" s="11">
        <v>28603.73</v>
      </c>
      <c r="CW1224" s="11">
        <v>34601.96</v>
      </c>
      <c r="CX1224" s="11">
        <v>48198.96</v>
      </c>
      <c r="CY1224" s="11">
        <v>48754.87</v>
      </c>
      <c r="CZ1224" s="11">
        <v>49866</v>
      </c>
      <c r="DA1224" s="11">
        <v>45467.82</v>
      </c>
      <c r="DB1224" s="11">
        <v>46169.66</v>
      </c>
      <c r="DC1224" s="11">
        <v>41635.379999999997</v>
      </c>
      <c r="DD1224" s="11">
        <v>43871.02</v>
      </c>
      <c r="DE1224" s="37">
        <v>48198.96</v>
      </c>
      <c r="DF1224" s="11">
        <f t="shared" si="60"/>
        <v>18</v>
      </c>
      <c r="DG1224" s="11">
        <f t="shared" si="61"/>
        <v>18</v>
      </c>
      <c r="DH1224" s="20">
        <f t="shared" ca="1" si="62"/>
        <v>4720.489999999998</v>
      </c>
      <c r="DI1224" s="11">
        <v>0</v>
      </c>
    </row>
    <row r="1225" spans="1:113" x14ac:dyDescent="0.25">
      <c r="A1225" s="11" t="s">
        <v>57</v>
      </c>
      <c r="B1225" s="11" t="s">
        <v>56</v>
      </c>
      <c r="C1225" s="11" t="s">
        <v>56</v>
      </c>
      <c r="D1225" s="11" t="s">
        <v>56</v>
      </c>
      <c r="E1225" s="11" t="s">
        <v>56</v>
      </c>
      <c r="F1225" s="11" t="s">
        <v>56</v>
      </c>
      <c r="G1225" s="11" t="s">
        <v>174</v>
      </c>
      <c r="H1225" s="1">
        <v>42034</v>
      </c>
      <c r="I1225" s="11">
        <v>18</v>
      </c>
      <c r="J1225" s="11">
        <v>19</v>
      </c>
      <c r="K1225" s="11">
        <v>20288</v>
      </c>
      <c r="L1225" s="11">
        <v>19094.02</v>
      </c>
      <c r="M1225" s="11">
        <v>19009.419999999998</v>
      </c>
      <c r="N1225" s="11">
        <v>19616.88</v>
      </c>
      <c r="O1225" s="11">
        <v>25649.05</v>
      </c>
      <c r="P1225" s="11">
        <v>29401.54</v>
      </c>
      <c r="Q1225" s="11">
        <v>38780.769999999997</v>
      </c>
      <c r="R1225" s="11">
        <v>39068.69</v>
      </c>
      <c r="S1225" s="11">
        <v>39372.269999999997</v>
      </c>
      <c r="T1225" s="11">
        <v>40190.28</v>
      </c>
      <c r="U1225" s="11">
        <v>43745.35</v>
      </c>
      <c r="V1225" s="11">
        <v>44454.57</v>
      </c>
      <c r="W1225" s="11">
        <v>44498.01</v>
      </c>
      <c r="X1225" s="11">
        <v>44591.49</v>
      </c>
      <c r="Y1225" s="11">
        <v>44565.93</v>
      </c>
      <c r="Z1225" s="11">
        <v>44716.27</v>
      </c>
      <c r="AA1225" s="11">
        <v>44492.05</v>
      </c>
      <c r="AB1225" s="11">
        <v>42855.88</v>
      </c>
      <c r="AC1225" s="11">
        <v>43043.040000000001</v>
      </c>
      <c r="AD1225" s="11">
        <v>45393.29</v>
      </c>
      <c r="AE1225" s="11">
        <v>43803.46</v>
      </c>
      <c r="AF1225" s="11">
        <v>31864.47</v>
      </c>
      <c r="AG1225" s="11">
        <v>22446.45</v>
      </c>
      <c r="AH1225" s="11">
        <v>19543.68</v>
      </c>
      <c r="AI1225" s="37">
        <v>42949.46</v>
      </c>
      <c r="AJ1225" s="11">
        <v>20866.36</v>
      </c>
      <c r="AK1225" s="11">
        <v>19672.439999999999</v>
      </c>
      <c r="AL1225" s="11">
        <v>19586.009999999998</v>
      </c>
      <c r="AM1225" s="11">
        <v>20347.09</v>
      </c>
      <c r="AN1225" s="11">
        <v>26147.86</v>
      </c>
      <c r="AO1225" s="11">
        <v>29594.26</v>
      </c>
      <c r="AP1225" s="11">
        <v>38626.980000000003</v>
      </c>
      <c r="AQ1225" s="11">
        <v>38937.85</v>
      </c>
      <c r="AR1225" s="11">
        <v>39374.5</v>
      </c>
      <c r="AS1225" s="11">
        <v>40186.92</v>
      </c>
      <c r="AT1225" s="11">
        <v>43706.46</v>
      </c>
      <c r="AU1225" s="11">
        <v>44357.03</v>
      </c>
      <c r="AV1225" s="11">
        <v>44382.37</v>
      </c>
      <c r="AW1225" s="11">
        <v>44592.25</v>
      </c>
      <c r="AX1225" s="11">
        <v>44533.09</v>
      </c>
      <c r="AY1225" s="11">
        <v>44378.02</v>
      </c>
      <c r="AZ1225" s="11">
        <v>44462.21</v>
      </c>
      <c r="BA1225" s="11">
        <v>47063.83</v>
      </c>
      <c r="BB1225" s="11">
        <v>47467.17</v>
      </c>
      <c r="BC1225" s="11">
        <v>45991.43</v>
      </c>
      <c r="BD1225" s="11">
        <v>43589.43</v>
      </c>
      <c r="BE1225" s="11">
        <v>32665.19</v>
      </c>
      <c r="BF1225" s="11">
        <v>23699.56</v>
      </c>
      <c r="BG1225" s="11">
        <v>20414.98</v>
      </c>
      <c r="BH1225" s="37">
        <v>47162.91</v>
      </c>
      <c r="BI1225" s="11">
        <v>60.585120000000003</v>
      </c>
      <c r="BJ1225" s="11">
        <v>60.129379999999998</v>
      </c>
      <c r="BK1225" s="11">
        <v>59.188639999999999</v>
      </c>
      <c r="BL1225" s="11">
        <v>58.670119999999997</v>
      </c>
      <c r="BM1225" s="11">
        <v>58.728270000000002</v>
      </c>
      <c r="BN1225" s="11">
        <v>58.347099999999998</v>
      </c>
      <c r="BO1225" s="11">
        <v>57.728079999999999</v>
      </c>
      <c r="BP1225" s="11">
        <v>57.53284</v>
      </c>
      <c r="BQ1225" s="11">
        <v>57.385739999999998</v>
      </c>
      <c r="BR1225" s="11">
        <v>58.45</v>
      </c>
      <c r="BS1225" s="11">
        <v>59.935099999999998</v>
      </c>
      <c r="BT1225" s="11">
        <v>62.195770000000003</v>
      </c>
      <c r="BU1225" s="11">
        <v>63.791469999999997</v>
      </c>
      <c r="BV1225" s="11">
        <v>64.334720000000004</v>
      </c>
      <c r="BW1225" s="11">
        <v>64.67868</v>
      </c>
      <c r="BX1225" s="11">
        <v>64.624459999999999</v>
      </c>
      <c r="BY1225" s="11">
        <v>64.190799999999996</v>
      </c>
      <c r="BZ1225" s="11">
        <v>61.723269999999999</v>
      </c>
      <c r="CA1225" s="11">
        <v>60.099319999999999</v>
      </c>
      <c r="CB1225" s="11">
        <v>58.866909999999997</v>
      </c>
      <c r="CC1225" s="11">
        <v>57.871540000000003</v>
      </c>
      <c r="CD1225" s="11">
        <v>57.069510000000001</v>
      </c>
      <c r="CE1225" s="11">
        <v>56.525120000000001</v>
      </c>
      <c r="CF1225" s="11">
        <v>55.16883</v>
      </c>
      <c r="CG1225" s="11">
        <v>29750.55</v>
      </c>
      <c r="CH1225" s="11">
        <v>24260.22</v>
      </c>
      <c r="CI1225" s="11">
        <v>20900.5</v>
      </c>
      <c r="CJ1225" s="11">
        <v>19291.060000000001</v>
      </c>
      <c r="CK1225" s="11">
        <v>14508.49</v>
      </c>
      <c r="CL1225" s="11">
        <v>11765.17</v>
      </c>
      <c r="CM1225" s="11">
        <v>11236.27</v>
      </c>
      <c r="CN1225" s="11">
        <v>9612.8690000000006</v>
      </c>
      <c r="CO1225" s="11">
        <v>11891.26</v>
      </c>
      <c r="CP1225" s="11">
        <v>13359.28</v>
      </c>
      <c r="CQ1225" s="11">
        <v>16463.68</v>
      </c>
      <c r="CR1225" s="11">
        <v>17386.61</v>
      </c>
      <c r="CS1225" s="11">
        <v>20067.52</v>
      </c>
      <c r="CT1225" s="11">
        <v>21353.16</v>
      </c>
      <c r="CU1225" s="11">
        <v>22795.439999999999</v>
      </c>
      <c r="CV1225" s="11">
        <v>24545.26</v>
      </c>
      <c r="CW1225" s="11">
        <v>29217.46</v>
      </c>
      <c r="CX1225" s="11">
        <v>36108.910000000003</v>
      </c>
      <c r="CY1225" s="11">
        <v>37308.28</v>
      </c>
      <c r="CZ1225" s="11">
        <v>38749.769999999997</v>
      </c>
      <c r="DA1225" s="11">
        <v>45153.14</v>
      </c>
      <c r="DB1225" s="11">
        <v>45848.97</v>
      </c>
      <c r="DC1225" s="11">
        <v>41177.519999999997</v>
      </c>
      <c r="DD1225" s="11">
        <v>43148.800000000003</v>
      </c>
      <c r="DE1225" s="37">
        <v>34327.24</v>
      </c>
      <c r="DF1225" s="11">
        <f t="shared" si="60"/>
        <v>18</v>
      </c>
      <c r="DG1225" s="11">
        <f t="shared" si="61"/>
        <v>19</v>
      </c>
      <c r="DH1225" s="20">
        <f t="shared" ca="1" si="62"/>
        <v>4316.0400000000009</v>
      </c>
      <c r="DI1225" s="11">
        <v>0</v>
      </c>
    </row>
    <row r="1226" spans="1:113" x14ac:dyDescent="0.25">
      <c r="A1226" s="11" t="s">
        <v>57</v>
      </c>
      <c r="B1226" s="11" t="s">
        <v>56</v>
      </c>
      <c r="C1226" s="11" t="s">
        <v>56</v>
      </c>
      <c r="D1226" s="11" t="s">
        <v>56</v>
      </c>
      <c r="E1226" s="11" t="s">
        <v>56</v>
      </c>
      <c r="F1226" s="11" t="s">
        <v>56</v>
      </c>
      <c r="G1226" s="11" t="s">
        <v>174</v>
      </c>
      <c r="H1226" s="1">
        <v>42037</v>
      </c>
      <c r="I1226" s="11">
        <v>18</v>
      </c>
      <c r="J1226" s="11">
        <v>19</v>
      </c>
      <c r="K1226" s="11">
        <v>17858.54</v>
      </c>
      <c r="L1226" s="11">
        <v>17916.14</v>
      </c>
      <c r="M1226" s="11">
        <v>18332.84</v>
      </c>
      <c r="N1226" s="11">
        <v>19048.96</v>
      </c>
      <c r="O1226" s="11">
        <v>24747.4</v>
      </c>
      <c r="P1226" s="11">
        <v>28985.42</v>
      </c>
      <c r="Q1226" s="11">
        <v>38562.959999999999</v>
      </c>
      <c r="R1226" s="11">
        <v>36955.120000000003</v>
      </c>
      <c r="S1226" s="11">
        <v>37808.720000000001</v>
      </c>
      <c r="T1226" s="11">
        <v>38859.1</v>
      </c>
      <c r="U1226" s="11">
        <v>42983.199999999997</v>
      </c>
      <c r="V1226" s="11">
        <v>44600.04</v>
      </c>
      <c r="W1226" s="11">
        <v>45944.76</v>
      </c>
      <c r="X1226" s="11">
        <v>46236.4</v>
      </c>
      <c r="Y1226" s="11">
        <v>46079.96</v>
      </c>
      <c r="Z1226" s="11">
        <v>46258.66</v>
      </c>
      <c r="AA1226" s="11">
        <v>46902.5</v>
      </c>
      <c r="AB1226" s="11">
        <v>45186.46</v>
      </c>
      <c r="AC1226" s="11">
        <v>45107.26</v>
      </c>
      <c r="AD1226" s="11">
        <v>46973.2</v>
      </c>
      <c r="AE1226" s="11">
        <v>45694.98</v>
      </c>
      <c r="AF1226" s="11">
        <v>34731.699999999997</v>
      </c>
      <c r="AG1226" s="11">
        <v>26362.6</v>
      </c>
      <c r="AH1226" s="11">
        <v>23519.38</v>
      </c>
      <c r="AI1226" s="37">
        <v>45146.86</v>
      </c>
      <c r="AJ1226" s="11">
        <v>18501.419999999998</v>
      </c>
      <c r="AK1226" s="11">
        <v>18543.79</v>
      </c>
      <c r="AL1226" s="11">
        <v>18937.47</v>
      </c>
      <c r="AM1226" s="11">
        <v>19806.59</v>
      </c>
      <c r="AN1226" s="11">
        <v>25252.13</v>
      </c>
      <c r="AO1226" s="11">
        <v>29137.46</v>
      </c>
      <c r="AP1226" s="11">
        <v>38387.39</v>
      </c>
      <c r="AQ1226" s="11">
        <v>36828.53</v>
      </c>
      <c r="AR1226" s="11">
        <v>37832.89</v>
      </c>
      <c r="AS1226" s="11">
        <v>38897.39</v>
      </c>
      <c r="AT1226" s="11">
        <v>42908.29</v>
      </c>
      <c r="AU1226" s="11">
        <v>44329.25</v>
      </c>
      <c r="AV1226" s="11">
        <v>45622.41</v>
      </c>
      <c r="AW1226" s="11">
        <v>46012.52</v>
      </c>
      <c r="AX1226" s="11">
        <v>45824.86</v>
      </c>
      <c r="AY1226" s="11">
        <v>45915.13</v>
      </c>
      <c r="AZ1226" s="11">
        <v>46906.95</v>
      </c>
      <c r="BA1226" s="11">
        <v>49589.27</v>
      </c>
      <c r="BB1226" s="11">
        <v>49660.55</v>
      </c>
      <c r="BC1226" s="11">
        <v>47604.67</v>
      </c>
      <c r="BD1226" s="11">
        <v>45406.46</v>
      </c>
      <c r="BE1226" s="11">
        <v>35533.629999999997</v>
      </c>
      <c r="BF1226" s="11">
        <v>27634.03</v>
      </c>
      <c r="BG1226" s="11">
        <v>24443.35</v>
      </c>
      <c r="BH1226" s="37">
        <v>49515.43</v>
      </c>
      <c r="BI1226" s="11">
        <v>54.020740000000004</v>
      </c>
      <c r="BJ1226" s="11">
        <v>52.186199999999999</v>
      </c>
      <c r="BK1226" s="11">
        <v>51.483440000000002</v>
      </c>
      <c r="BL1226" s="11">
        <v>50.605029999999999</v>
      </c>
      <c r="BM1226" s="11">
        <v>49.821289999999998</v>
      </c>
      <c r="BN1226" s="11">
        <v>49.796869999999998</v>
      </c>
      <c r="BO1226" s="11">
        <v>49.384779999999999</v>
      </c>
      <c r="BP1226" s="11">
        <v>49.39828</v>
      </c>
      <c r="BQ1226" s="11">
        <v>50.770980000000002</v>
      </c>
      <c r="BR1226" s="11">
        <v>55.129809999999999</v>
      </c>
      <c r="BS1226" s="11">
        <v>60.577550000000002</v>
      </c>
      <c r="BT1226" s="11">
        <v>65.497730000000004</v>
      </c>
      <c r="BU1226" s="11">
        <v>69.288589999999999</v>
      </c>
      <c r="BV1226" s="11">
        <v>71.564909999999998</v>
      </c>
      <c r="BW1226" s="11">
        <v>72.638890000000004</v>
      </c>
      <c r="BX1226" s="11">
        <v>73.092089999999999</v>
      </c>
      <c r="BY1226" s="11">
        <v>72.551230000000004</v>
      </c>
      <c r="BZ1226" s="11">
        <v>70.495580000000004</v>
      </c>
      <c r="CA1226" s="11">
        <v>66.249510000000001</v>
      </c>
      <c r="CB1226" s="11">
        <v>63.047179999999997</v>
      </c>
      <c r="CC1226" s="11">
        <v>60.852150000000002</v>
      </c>
      <c r="CD1226" s="11">
        <v>58.91865</v>
      </c>
      <c r="CE1226" s="11">
        <v>57.253309999999999</v>
      </c>
      <c r="CF1226" s="11">
        <v>55.73</v>
      </c>
      <c r="CG1226" s="11">
        <v>27784.44</v>
      </c>
      <c r="CH1226" s="11">
        <v>22609.37</v>
      </c>
      <c r="CI1226" s="11">
        <v>19356.509999999998</v>
      </c>
      <c r="CJ1226" s="11">
        <v>17858.55</v>
      </c>
      <c r="CK1226" s="11">
        <v>13410.38</v>
      </c>
      <c r="CL1226" s="11">
        <v>10736.32</v>
      </c>
      <c r="CM1226" s="11">
        <v>10390.120000000001</v>
      </c>
      <c r="CN1226" s="11">
        <v>8562.0349999999999</v>
      </c>
      <c r="CO1226" s="11">
        <v>10685.09</v>
      </c>
      <c r="CP1226" s="11">
        <v>12474.1</v>
      </c>
      <c r="CQ1226" s="11">
        <v>16267.4</v>
      </c>
      <c r="CR1226" s="11">
        <v>19069.82</v>
      </c>
      <c r="CS1226" s="11">
        <v>22472.53</v>
      </c>
      <c r="CT1226" s="11">
        <v>23696.71</v>
      </c>
      <c r="CU1226" s="11">
        <v>25237.63</v>
      </c>
      <c r="CV1226" s="11">
        <v>26812.28</v>
      </c>
      <c r="CW1226" s="11">
        <v>35070.44</v>
      </c>
      <c r="CX1226" s="11">
        <v>42282.87</v>
      </c>
      <c r="CY1226" s="11">
        <v>42188.45</v>
      </c>
      <c r="CZ1226" s="11">
        <v>37452.39</v>
      </c>
      <c r="DA1226" s="11">
        <v>44015.63</v>
      </c>
      <c r="DB1226" s="11">
        <v>44726.55</v>
      </c>
      <c r="DC1226" s="11">
        <v>41173.08</v>
      </c>
      <c r="DD1226" s="11">
        <v>43270.97</v>
      </c>
      <c r="DE1226" s="37">
        <v>39987.96</v>
      </c>
      <c r="DF1226" s="11">
        <f t="shared" si="60"/>
        <v>18</v>
      </c>
      <c r="DG1226" s="11">
        <f t="shared" si="61"/>
        <v>19</v>
      </c>
      <c r="DH1226" s="20">
        <f t="shared" ca="1" si="62"/>
        <v>4478.0500000000029</v>
      </c>
      <c r="DI1226" s="11">
        <v>0</v>
      </c>
    </row>
    <row r="1227" spans="1:113" x14ac:dyDescent="0.25">
      <c r="A1227" s="11" t="s">
        <v>57</v>
      </c>
      <c r="B1227" s="11" t="s">
        <v>56</v>
      </c>
      <c r="C1227" s="11" t="s">
        <v>56</v>
      </c>
      <c r="D1227" s="11" t="s">
        <v>56</v>
      </c>
      <c r="E1227" s="11" t="s">
        <v>56</v>
      </c>
      <c r="F1227" s="11" t="s">
        <v>56</v>
      </c>
      <c r="G1227" s="11" t="s">
        <v>174</v>
      </c>
      <c r="H1227" s="1">
        <v>42038</v>
      </c>
      <c r="I1227" s="11">
        <v>18</v>
      </c>
      <c r="J1227" s="11">
        <v>19</v>
      </c>
      <c r="K1227" s="11">
        <v>21723.82</v>
      </c>
      <c r="L1227" s="11">
        <v>20948.16</v>
      </c>
      <c r="M1227" s="11">
        <v>20131.259999999998</v>
      </c>
      <c r="N1227" s="11">
        <v>21077.1</v>
      </c>
      <c r="O1227" s="11">
        <v>26611.58</v>
      </c>
      <c r="P1227" s="11">
        <v>30237.52</v>
      </c>
      <c r="Q1227" s="11">
        <v>39935.42</v>
      </c>
      <c r="R1227" s="11">
        <v>38270</v>
      </c>
      <c r="S1227" s="11">
        <v>39060.04</v>
      </c>
      <c r="T1227" s="11">
        <v>40051.1</v>
      </c>
      <c r="U1227" s="11">
        <v>44149.98</v>
      </c>
      <c r="V1227" s="11">
        <v>45225</v>
      </c>
      <c r="W1227" s="11">
        <v>46173.46</v>
      </c>
      <c r="X1227" s="11">
        <v>47098.7</v>
      </c>
      <c r="Y1227" s="11">
        <v>47200.34</v>
      </c>
      <c r="Z1227" s="11">
        <v>46995.519999999997</v>
      </c>
      <c r="AA1227" s="11">
        <v>46904.68</v>
      </c>
      <c r="AB1227" s="11">
        <v>45371.3</v>
      </c>
      <c r="AC1227" s="11">
        <v>45324.54</v>
      </c>
      <c r="AD1227" s="11">
        <v>47596.52</v>
      </c>
      <c r="AE1227" s="11">
        <v>46387.82</v>
      </c>
      <c r="AF1227" s="11">
        <v>35426.86</v>
      </c>
      <c r="AG1227" s="11">
        <v>26005.34</v>
      </c>
      <c r="AH1227" s="11">
        <v>23488.22</v>
      </c>
      <c r="AI1227" s="37">
        <v>45347.92</v>
      </c>
      <c r="AJ1227" s="11">
        <v>22368.41</v>
      </c>
      <c r="AK1227" s="11">
        <v>21576.66</v>
      </c>
      <c r="AL1227" s="11">
        <v>20734.82</v>
      </c>
      <c r="AM1227" s="11">
        <v>21831.53</v>
      </c>
      <c r="AN1227" s="11">
        <v>27116.080000000002</v>
      </c>
      <c r="AO1227" s="11">
        <v>30386.98</v>
      </c>
      <c r="AP1227" s="11">
        <v>39742.5</v>
      </c>
      <c r="AQ1227" s="11">
        <v>38146.75</v>
      </c>
      <c r="AR1227" s="11">
        <v>39075.93</v>
      </c>
      <c r="AS1227" s="11">
        <v>40058.15</v>
      </c>
      <c r="AT1227" s="11">
        <v>44068.32</v>
      </c>
      <c r="AU1227" s="11">
        <v>44932.7</v>
      </c>
      <c r="AV1227" s="11">
        <v>45847.97</v>
      </c>
      <c r="AW1227" s="11">
        <v>46879.87</v>
      </c>
      <c r="AX1227" s="11">
        <v>46949.48</v>
      </c>
      <c r="AY1227" s="11">
        <v>46660.95</v>
      </c>
      <c r="AZ1227" s="11">
        <v>46915.26</v>
      </c>
      <c r="BA1227" s="11">
        <v>49734.29</v>
      </c>
      <c r="BB1227" s="11">
        <v>49832.14</v>
      </c>
      <c r="BC1227" s="11">
        <v>48217.14</v>
      </c>
      <c r="BD1227" s="11">
        <v>46138.36</v>
      </c>
      <c r="BE1227" s="11">
        <v>36256.339999999997</v>
      </c>
      <c r="BF1227" s="11">
        <v>27290.98</v>
      </c>
      <c r="BG1227" s="11">
        <v>24433.31</v>
      </c>
      <c r="BH1227" s="37">
        <v>49674.36</v>
      </c>
      <c r="BI1227" s="11">
        <v>54.148899999999998</v>
      </c>
      <c r="BJ1227" s="11">
        <v>53.163229999999999</v>
      </c>
      <c r="BK1227" s="11">
        <v>52.310420000000001</v>
      </c>
      <c r="BL1227" s="11">
        <v>50.795670000000001</v>
      </c>
      <c r="BM1227" s="11">
        <v>50.33323</v>
      </c>
      <c r="BN1227" s="11">
        <v>49.681399999999996</v>
      </c>
      <c r="BO1227" s="11">
        <v>48.830489999999998</v>
      </c>
      <c r="BP1227" s="11">
        <v>48.77366</v>
      </c>
      <c r="BQ1227" s="11">
        <v>49.977130000000002</v>
      </c>
      <c r="BR1227" s="11">
        <v>53.299939999999999</v>
      </c>
      <c r="BS1227" s="11">
        <v>58.000790000000002</v>
      </c>
      <c r="BT1227" s="11">
        <v>62.82385</v>
      </c>
      <c r="BU1227" s="11">
        <v>67.14649</v>
      </c>
      <c r="BV1227" s="11">
        <v>70.040890000000005</v>
      </c>
      <c r="BW1227" s="11">
        <v>71.306820000000002</v>
      </c>
      <c r="BX1227" s="11">
        <v>71.473640000000003</v>
      </c>
      <c r="BY1227" s="11">
        <v>71.072500000000005</v>
      </c>
      <c r="BZ1227" s="11">
        <v>69.06429</v>
      </c>
      <c r="CA1227" s="11">
        <v>65.227199999999996</v>
      </c>
      <c r="CB1227" s="11">
        <v>62.101950000000002</v>
      </c>
      <c r="CC1227" s="11">
        <v>59.561770000000003</v>
      </c>
      <c r="CD1227" s="11">
        <v>57.714019999999998</v>
      </c>
      <c r="CE1227" s="11">
        <v>56.306829999999998</v>
      </c>
      <c r="CF1227" s="11">
        <v>54.890180000000001</v>
      </c>
      <c r="CG1227" s="11">
        <v>26484.880000000001</v>
      </c>
      <c r="CH1227" s="11">
        <v>21433.39</v>
      </c>
      <c r="CI1227" s="11">
        <v>18333.36</v>
      </c>
      <c r="CJ1227" s="11">
        <v>16875.46</v>
      </c>
      <c r="CK1227" s="11">
        <v>12666.24</v>
      </c>
      <c r="CL1227" s="11">
        <v>10229.69</v>
      </c>
      <c r="CM1227" s="11">
        <v>9910.9969999999994</v>
      </c>
      <c r="CN1227" s="11">
        <v>8145.81</v>
      </c>
      <c r="CO1227" s="11">
        <v>10124.540000000001</v>
      </c>
      <c r="CP1227" s="11">
        <v>12310.24</v>
      </c>
      <c r="CQ1227" s="11">
        <v>16126.34</v>
      </c>
      <c r="CR1227" s="11">
        <v>18411.3</v>
      </c>
      <c r="CS1227" s="11">
        <v>21525.21</v>
      </c>
      <c r="CT1227" s="11">
        <v>22701.93</v>
      </c>
      <c r="CU1227" s="11">
        <v>24139.65</v>
      </c>
      <c r="CV1227" s="11">
        <v>25655.34</v>
      </c>
      <c r="CW1227" s="11">
        <v>33873.75</v>
      </c>
      <c r="CX1227" s="11">
        <v>41152.6</v>
      </c>
      <c r="CY1227" s="11">
        <v>40926.49</v>
      </c>
      <c r="CZ1227" s="11">
        <v>35917</v>
      </c>
      <c r="DA1227" s="11">
        <v>42410.91</v>
      </c>
      <c r="DB1227" s="11">
        <v>42167.08</v>
      </c>
      <c r="DC1227" s="11">
        <v>38533.96</v>
      </c>
      <c r="DD1227" s="11">
        <v>40438.01</v>
      </c>
      <c r="DE1227" s="37">
        <v>38918.42</v>
      </c>
      <c r="DF1227" s="11">
        <f t="shared" si="60"/>
        <v>18</v>
      </c>
      <c r="DG1227" s="11">
        <f t="shared" si="61"/>
        <v>19</v>
      </c>
      <c r="DH1227" s="20">
        <f t="shared" ca="1" si="62"/>
        <v>4435.2949999999983</v>
      </c>
      <c r="DI1227" s="11">
        <v>0</v>
      </c>
    </row>
    <row r="1228" spans="1:113" x14ac:dyDescent="0.25">
      <c r="A1228" s="11" t="s">
        <v>57</v>
      </c>
      <c r="B1228" s="11" t="s">
        <v>56</v>
      </c>
      <c r="C1228" s="11" t="s">
        <v>56</v>
      </c>
      <c r="D1228" s="11" t="s">
        <v>56</v>
      </c>
      <c r="E1228" s="11" t="s">
        <v>56</v>
      </c>
      <c r="F1228" s="11" t="s">
        <v>56</v>
      </c>
      <c r="G1228" s="11" t="s">
        <v>174</v>
      </c>
      <c r="H1228" s="1">
        <v>42039</v>
      </c>
      <c r="I1228" s="11">
        <v>19</v>
      </c>
      <c r="J1228" s="11">
        <v>19</v>
      </c>
      <c r="K1228" s="11">
        <v>21614.34</v>
      </c>
      <c r="L1228" s="11">
        <v>20636.240000000002</v>
      </c>
      <c r="M1228" s="11">
        <v>19837.599999999999</v>
      </c>
      <c r="N1228" s="11">
        <v>20627.68</v>
      </c>
      <c r="O1228" s="11">
        <v>26040.32</v>
      </c>
      <c r="P1228" s="11">
        <v>29392.6</v>
      </c>
      <c r="Q1228" s="11">
        <v>38538.660000000003</v>
      </c>
      <c r="R1228" s="11">
        <v>37076.76</v>
      </c>
      <c r="S1228" s="11">
        <v>37754.839999999997</v>
      </c>
      <c r="T1228" s="11">
        <v>38678.68</v>
      </c>
      <c r="U1228" s="11">
        <v>42687.22</v>
      </c>
      <c r="V1228" s="11">
        <v>43873</v>
      </c>
      <c r="W1228" s="11">
        <v>44861.52</v>
      </c>
      <c r="X1228" s="11">
        <v>45661.52</v>
      </c>
      <c r="Y1228" s="11">
        <v>45774.64</v>
      </c>
      <c r="Z1228" s="11">
        <v>45761.64</v>
      </c>
      <c r="AA1228" s="11">
        <v>45951.360000000001</v>
      </c>
      <c r="AB1228" s="11">
        <v>47243.44</v>
      </c>
      <c r="AC1228" s="11">
        <v>43690.8</v>
      </c>
      <c r="AD1228" s="11">
        <v>45420.32</v>
      </c>
      <c r="AE1228" s="11">
        <v>44180.04</v>
      </c>
      <c r="AF1228" s="11">
        <v>33739.599999999999</v>
      </c>
      <c r="AG1228" s="11">
        <v>25064.959999999999</v>
      </c>
      <c r="AH1228" s="11">
        <v>22646.16</v>
      </c>
      <c r="AI1228" s="37">
        <v>43690.8</v>
      </c>
      <c r="AJ1228" s="11">
        <v>22312.33</v>
      </c>
      <c r="AK1228" s="11">
        <v>21320.31</v>
      </c>
      <c r="AL1228" s="11">
        <v>20505.98</v>
      </c>
      <c r="AM1228" s="11">
        <v>21416.560000000001</v>
      </c>
      <c r="AN1228" s="11">
        <v>26540.81</v>
      </c>
      <c r="AO1228" s="11">
        <v>29523</v>
      </c>
      <c r="AP1228" s="11">
        <v>38366.92</v>
      </c>
      <c r="AQ1228" s="11">
        <v>36947.18</v>
      </c>
      <c r="AR1228" s="11">
        <v>37752.959999999999</v>
      </c>
      <c r="AS1228" s="11">
        <v>38696.910000000003</v>
      </c>
      <c r="AT1228" s="11">
        <v>42592.71</v>
      </c>
      <c r="AU1228" s="11">
        <v>43589.48</v>
      </c>
      <c r="AV1228" s="11">
        <v>44540.68</v>
      </c>
      <c r="AW1228" s="11">
        <v>45438.99</v>
      </c>
      <c r="AX1228" s="11">
        <v>45521.05</v>
      </c>
      <c r="AY1228" s="11">
        <v>45454.87</v>
      </c>
      <c r="AZ1228" s="11">
        <v>45842.45</v>
      </c>
      <c r="BA1228" s="11">
        <v>47243.68</v>
      </c>
      <c r="BB1228" s="11">
        <v>47599.61</v>
      </c>
      <c r="BC1228" s="11">
        <v>46085.37</v>
      </c>
      <c r="BD1228" s="11">
        <v>43976.25</v>
      </c>
      <c r="BE1228" s="11">
        <v>34567.71</v>
      </c>
      <c r="BF1228" s="11">
        <v>26302.35</v>
      </c>
      <c r="BG1228" s="11">
        <v>23554.07</v>
      </c>
      <c r="BH1228" s="37">
        <v>47599.61</v>
      </c>
      <c r="BI1228" s="11">
        <v>53.418329999999997</v>
      </c>
      <c r="BJ1228" s="11">
        <v>52.59019</v>
      </c>
      <c r="BK1228" s="11">
        <v>52.218980000000002</v>
      </c>
      <c r="BL1228" s="11">
        <v>51.683909999999997</v>
      </c>
      <c r="BM1228" s="11">
        <v>51.225639999999999</v>
      </c>
      <c r="BN1228" s="11">
        <v>50.353909999999999</v>
      </c>
      <c r="BO1228" s="11">
        <v>49.422820000000002</v>
      </c>
      <c r="BP1228" s="11">
        <v>48.976019999999998</v>
      </c>
      <c r="BQ1228" s="11">
        <v>49.783720000000002</v>
      </c>
      <c r="BR1228" s="11">
        <v>53.082239999999999</v>
      </c>
      <c r="BS1228" s="11">
        <v>58.182630000000003</v>
      </c>
      <c r="BT1228" s="11">
        <v>63.118139999999997</v>
      </c>
      <c r="BU1228" s="11">
        <v>67.323589999999996</v>
      </c>
      <c r="BV1228" s="11">
        <v>70.488010000000003</v>
      </c>
      <c r="BW1228" s="11">
        <v>72.398840000000007</v>
      </c>
      <c r="BX1228" s="11">
        <v>72.988010000000003</v>
      </c>
      <c r="BY1228" s="11">
        <v>72.882050000000007</v>
      </c>
      <c r="BZ1228" s="11">
        <v>70.780900000000003</v>
      </c>
      <c r="CA1228" s="11">
        <v>66.460700000000003</v>
      </c>
      <c r="CB1228" s="11">
        <v>63.07423</v>
      </c>
      <c r="CC1228" s="11">
        <v>60.794420000000002</v>
      </c>
      <c r="CD1228" s="11">
        <v>59.162309999999998</v>
      </c>
      <c r="CE1228" s="11">
        <v>57.310830000000003</v>
      </c>
      <c r="CF1228" s="11">
        <v>55.615769999999998</v>
      </c>
      <c r="CG1228" s="11">
        <v>25263.19</v>
      </c>
      <c r="CH1228" s="11">
        <v>20231.240000000002</v>
      </c>
      <c r="CI1228" s="11">
        <v>17080.169999999998</v>
      </c>
      <c r="CJ1228" s="11">
        <v>15624.29</v>
      </c>
      <c r="CK1228" s="11">
        <v>11859.84</v>
      </c>
      <c r="CL1228" s="11">
        <v>9402.6550000000007</v>
      </c>
      <c r="CM1228" s="11">
        <v>9336.6540000000005</v>
      </c>
      <c r="CN1228" s="11">
        <v>7639.7960000000003</v>
      </c>
      <c r="CO1228" s="11">
        <v>9511.8040000000001</v>
      </c>
      <c r="CP1228" s="11">
        <v>11079.47</v>
      </c>
      <c r="CQ1228" s="11">
        <v>14772.76</v>
      </c>
      <c r="CR1228" s="11">
        <v>17551.23</v>
      </c>
      <c r="CS1228" s="11">
        <v>20186.78</v>
      </c>
      <c r="CT1228" s="11">
        <v>21382.14</v>
      </c>
      <c r="CU1228" s="11">
        <v>22816.49</v>
      </c>
      <c r="CV1228" s="11">
        <v>24355.91</v>
      </c>
      <c r="CW1228" s="11">
        <v>37436.410000000003</v>
      </c>
      <c r="CX1228" s="11">
        <v>41198.730000000003</v>
      </c>
      <c r="CY1228" s="11">
        <v>41485.31</v>
      </c>
      <c r="CZ1228" s="11">
        <v>34217.21</v>
      </c>
      <c r="DA1228" s="11">
        <v>39666.21</v>
      </c>
      <c r="DB1228" s="11">
        <v>39824.839999999997</v>
      </c>
      <c r="DC1228" s="11">
        <v>36727.61</v>
      </c>
      <c r="DD1228" s="11">
        <v>38458.53</v>
      </c>
      <c r="DE1228" s="37">
        <v>41485.31</v>
      </c>
      <c r="DF1228" s="11">
        <f t="shared" ref="DF1228:DF1291" si="63">I1228</f>
        <v>19</v>
      </c>
      <c r="DG1228" s="11">
        <f t="shared" ref="DG1228:DG1291" si="64">J1228</f>
        <v>19</v>
      </c>
      <c r="DH1228" s="20">
        <f t="shared" ca="1" si="62"/>
        <v>3908.8099999999977</v>
      </c>
      <c r="DI1228" s="11">
        <v>0</v>
      </c>
    </row>
    <row r="1229" spans="1:113" x14ac:dyDescent="0.25">
      <c r="A1229" s="11" t="s">
        <v>57</v>
      </c>
      <c r="B1229" s="11" t="s">
        <v>56</v>
      </c>
      <c r="C1229" s="11" t="s">
        <v>56</v>
      </c>
      <c r="D1229" s="11" t="s">
        <v>56</v>
      </c>
      <c r="E1229" s="11" t="s">
        <v>56</v>
      </c>
      <c r="F1229" s="11" t="s">
        <v>56</v>
      </c>
      <c r="G1229" s="11" t="s">
        <v>174</v>
      </c>
      <c r="H1229" s="1">
        <v>42040</v>
      </c>
      <c r="I1229" s="11">
        <v>19</v>
      </c>
      <c r="J1229" s="11">
        <v>19</v>
      </c>
      <c r="K1229" s="11">
        <v>22169.38</v>
      </c>
      <c r="L1229" s="11">
        <v>21171.24</v>
      </c>
      <c r="M1229" s="11">
        <v>20375.28</v>
      </c>
      <c r="N1229" s="11">
        <v>20790.099999999999</v>
      </c>
      <c r="O1229" s="11">
        <v>25959.58</v>
      </c>
      <c r="P1229" s="11">
        <v>29409.56</v>
      </c>
      <c r="Q1229" s="11">
        <v>38723.919999999998</v>
      </c>
      <c r="R1229" s="11">
        <v>37535.64</v>
      </c>
      <c r="S1229" s="11">
        <v>38226.639999999999</v>
      </c>
      <c r="T1229" s="11">
        <v>38886.06</v>
      </c>
      <c r="U1229" s="11">
        <v>43595.1</v>
      </c>
      <c r="V1229" s="11">
        <v>45639.1</v>
      </c>
      <c r="W1229" s="11">
        <v>47013.46</v>
      </c>
      <c r="X1229" s="11">
        <v>47995.14</v>
      </c>
      <c r="Y1229" s="11">
        <v>48206.18</v>
      </c>
      <c r="Z1229" s="11">
        <v>48016.18</v>
      </c>
      <c r="AA1229" s="11">
        <v>47742.48</v>
      </c>
      <c r="AB1229" s="11">
        <v>49892.62</v>
      </c>
      <c r="AC1229" s="11">
        <v>45215.1</v>
      </c>
      <c r="AD1229" s="11">
        <v>47354.62</v>
      </c>
      <c r="AE1229" s="11">
        <v>46050.96</v>
      </c>
      <c r="AF1229" s="11">
        <v>34596.54</v>
      </c>
      <c r="AG1229" s="11">
        <v>25683.56</v>
      </c>
      <c r="AH1229" s="11">
        <v>23278.44</v>
      </c>
      <c r="AI1229" s="37">
        <v>45215.1</v>
      </c>
      <c r="AJ1229" s="11">
        <v>22805.35</v>
      </c>
      <c r="AK1229" s="11">
        <v>21789.08</v>
      </c>
      <c r="AL1229" s="11">
        <v>20968.2</v>
      </c>
      <c r="AM1229" s="11">
        <v>21531.599999999999</v>
      </c>
      <c r="AN1229" s="11">
        <v>26461.41</v>
      </c>
      <c r="AO1229" s="11">
        <v>29558.36</v>
      </c>
      <c r="AP1229" s="11">
        <v>38546.11</v>
      </c>
      <c r="AQ1229" s="11">
        <v>37414.769999999997</v>
      </c>
      <c r="AR1229" s="11">
        <v>38242.89</v>
      </c>
      <c r="AS1229" s="11">
        <v>38894.480000000003</v>
      </c>
      <c r="AT1229" s="11">
        <v>43523.51</v>
      </c>
      <c r="AU1229" s="11">
        <v>45346.32</v>
      </c>
      <c r="AV1229" s="11">
        <v>46684.72</v>
      </c>
      <c r="AW1229" s="11">
        <v>47777.77</v>
      </c>
      <c r="AX1229" s="11">
        <v>47951.07</v>
      </c>
      <c r="AY1229" s="11">
        <v>47674.01</v>
      </c>
      <c r="AZ1229" s="11">
        <v>47646.69</v>
      </c>
      <c r="BA1229" s="11">
        <v>49893.82</v>
      </c>
      <c r="BB1229" s="11">
        <v>49210.1</v>
      </c>
      <c r="BC1229" s="11">
        <v>47961.87</v>
      </c>
      <c r="BD1229" s="11">
        <v>45824.05</v>
      </c>
      <c r="BE1229" s="11">
        <v>35433.82</v>
      </c>
      <c r="BF1229" s="11">
        <v>26942.880000000001</v>
      </c>
      <c r="BG1229" s="11">
        <v>24209.26</v>
      </c>
      <c r="BH1229" s="37">
        <v>49210.1</v>
      </c>
      <c r="BI1229" s="11">
        <v>54.604349999999997</v>
      </c>
      <c r="BJ1229" s="11">
        <v>53.356749999999998</v>
      </c>
      <c r="BK1229" s="11">
        <v>52.429020000000001</v>
      </c>
      <c r="BL1229" s="11">
        <v>51.300429999999999</v>
      </c>
      <c r="BM1229" s="11">
        <v>50.124290000000002</v>
      </c>
      <c r="BN1229" s="11">
        <v>49.635339999999999</v>
      </c>
      <c r="BO1229" s="11">
        <v>49.574599999999997</v>
      </c>
      <c r="BP1229" s="11">
        <v>49.126379999999997</v>
      </c>
      <c r="BQ1229" s="11">
        <v>49.799019999999999</v>
      </c>
      <c r="BR1229" s="11">
        <v>53.670670000000001</v>
      </c>
      <c r="BS1229" s="11">
        <v>59.639319999999998</v>
      </c>
      <c r="BT1229" s="11">
        <v>65.271839999999997</v>
      </c>
      <c r="BU1229" s="11">
        <v>69.637600000000006</v>
      </c>
      <c r="BV1229" s="11">
        <v>72.850740000000002</v>
      </c>
      <c r="BW1229" s="11">
        <v>75.087360000000004</v>
      </c>
      <c r="BX1229" s="11">
        <v>75.489199999999997</v>
      </c>
      <c r="BY1229" s="11">
        <v>73.322329999999994</v>
      </c>
      <c r="BZ1229" s="11">
        <v>71.009450000000001</v>
      </c>
      <c r="CA1229" s="11">
        <v>66.77467</v>
      </c>
      <c r="CB1229" s="11">
        <v>63.249879999999997</v>
      </c>
      <c r="CC1229" s="11">
        <v>61.268470000000001</v>
      </c>
      <c r="CD1229" s="11">
        <v>60.008769999999998</v>
      </c>
      <c r="CE1229" s="11">
        <v>58.68092</v>
      </c>
      <c r="CF1229" s="11">
        <v>57.279510000000002</v>
      </c>
      <c r="CG1229" s="11">
        <v>26509.34</v>
      </c>
      <c r="CH1229" s="11">
        <v>21559.8</v>
      </c>
      <c r="CI1229" s="11">
        <v>18411.11</v>
      </c>
      <c r="CJ1229" s="11">
        <v>17007.09</v>
      </c>
      <c r="CK1229" s="11">
        <v>12753.85</v>
      </c>
      <c r="CL1229" s="11">
        <v>10278.950000000001</v>
      </c>
      <c r="CM1229" s="11">
        <v>9913.4030000000002</v>
      </c>
      <c r="CN1229" s="11">
        <v>8144.5860000000002</v>
      </c>
      <c r="CO1229" s="11">
        <v>10192.620000000001</v>
      </c>
      <c r="CP1229" s="11">
        <v>12635.09</v>
      </c>
      <c r="CQ1229" s="11">
        <v>16365.5</v>
      </c>
      <c r="CR1229" s="11">
        <v>18264.03</v>
      </c>
      <c r="CS1229" s="11">
        <v>21458.33</v>
      </c>
      <c r="CT1229" s="11">
        <v>22645.91</v>
      </c>
      <c r="CU1229" s="11">
        <v>24207.56</v>
      </c>
      <c r="CV1229" s="11">
        <v>25765.759999999998</v>
      </c>
      <c r="CW1229" s="11">
        <v>39503.79</v>
      </c>
      <c r="CX1229" s="11">
        <v>43343.51</v>
      </c>
      <c r="CY1229" s="11">
        <v>43635.94</v>
      </c>
      <c r="CZ1229" s="11">
        <v>36120.26</v>
      </c>
      <c r="DA1229" s="11">
        <v>42445.05</v>
      </c>
      <c r="DB1229" s="11">
        <v>42259.3</v>
      </c>
      <c r="DC1229" s="11">
        <v>38373.78</v>
      </c>
      <c r="DD1229" s="11">
        <v>40257.07</v>
      </c>
      <c r="DE1229" s="37">
        <v>43635.94</v>
      </c>
      <c r="DF1229" s="11">
        <f t="shared" si="63"/>
        <v>19</v>
      </c>
      <c r="DG1229" s="11">
        <f t="shared" si="64"/>
        <v>19</v>
      </c>
      <c r="DH1229" s="20">
        <f t="shared" ca="1" si="62"/>
        <v>3995</v>
      </c>
      <c r="DI1229" s="11">
        <v>0</v>
      </c>
    </row>
    <row r="1230" spans="1:113" x14ac:dyDescent="0.25">
      <c r="A1230" s="11" t="s">
        <v>57</v>
      </c>
      <c r="B1230" s="11" t="s">
        <v>56</v>
      </c>
      <c r="C1230" s="11" t="s">
        <v>56</v>
      </c>
      <c r="D1230" s="11" t="s">
        <v>56</v>
      </c>
      <c r="E1230" s="11" t="s">
        <v>56</v>
      </c>
      <c r="F1230" s="11" t="s">
        <v>56</v>
      </c>
      <c r="G1230" s="11" t="s">
        <v>174</v>
      </c>
      <c r="H1230" s="1">
        <v>42044</v>
      </c>
      <c r="I1230" s="11">
        <v>18</v>
      </c>
      <c r="J1230" s="11">
        <v>19</v>
      </c>
      <c r="K1230" s="11">
        <v>18119.740000000002</v>
      </c>
      <c r="L1230" s="11">
        <v>17929.099999999999</v>
      </c>
      <c r="M1230" s="11">
        <v>17807.04</v>
      </c>
      <c r="N1230" s="11">
        <v>18845.82</v>
      </c>
      <c r="O1230" s="11">
        <v>25231.06</v>
      </c>
      <c r="P1230" s="11">
        <v>29258.560000000001</v>
      </c>
      <c r="Q1230" s="11">
        <v>39179.980000000003</v>
      </c>
      <c r="R1230" s="11">
        <v>37817.660000000003</v>
      </c>
      <c r="S1230" s="11">
        <v>39931.54</v>
      </c>
      <c r="T1230" s="11">
        <v>40658.68</v>
      </c>
      <c r="U1230" s="11">
        <v>45799.38</v>
      </c>
      <c r="V1230" s="11">
        <v>47713.52</v>
      </c>
      <c r="W1230" s="11">
        <v>48869.26</v>
      </c>
      <c r="X1230" s="11">
        <v>48801.24</v>
      </c>
      <c r="Y1230" s="11">
        <v>48541.279999999999</v>
      </c>
      <c r="Z1230" s="11">
        <v>48135.32</v>
      </c>
      <c r="AA1230" s="11">
        <v>48048.5</v>
      </c>
      <c r="AB1230" s="11">
        <v>45865.86</v>
      </c>
      <c r="AC1230" s="11">
        <v>46315.64</v>
      </c>
      <c r="AD1230" s="11">
        <v>48432.160000000003</v>
      </c>
      <c r="AE1230" s="11">
        <v>46888.88</v>
      </c>
      <c r="AF1230" s="11">
        <v>35268.36</v>
      </c>
      <c r="AG1230" s="11">
        <v>25815.38</v>
      </c>
      <c r="AH1230" s="11">
        <v>22775.439999999999</v>
      </c>
      <c r="AI1230" s="37">
        <v>46090.75</v>
      </c>
      <c r="AJ1230" s="11">
        <v>18746.75</v>
      </c>
      <c r="AK1230" s="11">
        <v>18540.810000000001</v>
      </c>
      <c r="AL1230" s="11">
        <v>18392.22</v>
      </c>
      <c r="AM1230" s="11">
        <v>19576.47</v>
      </c>
      <c r="AN1230" s="11">
        <v>25723.45</v>
      </c>
      <c r="AO1230" s="11">
        <v>29398.16</v>
      </c>
      <c r="AP1230" s="11">
        <v>38995.279999999999</v>
      </c>
      <c r="AQ1230" s="11">
        <v>37700.21</v>
      </c>
      <c r="AR1230" s="11">
        <v>39956.61</v>
      </c>
      <c r="AS1230" s="11">
        <v>40679.1</v>
      </c>
      <c r="AT1230" s="11">
        <v>45723.839999999997</v>
      </c>
      <c r="AU1230" s="11">
        <v>47428.76</v>
      </c>
      <c r="AV1230" s="11">
        <v>48549.43</v>
      </c>
      <c r="AW1230" s="11">
        <v>48597.06</v>
      </c>
      <c r="AX1230" s="11">
        <v>48295.19</v>
      </c>
      <c r="AY1230" s="11">
        <v>47811.09</v>
      </c>
      <c r="AZ1230" s="11">
        <v>48062.8</v>
      </c>
      <c r="BA1230" s="11">
        <v>50159.79</v>
      </c>
      <c r="BB1230" s="11">
        <v>50729.37</v>
      </c>
      <c r="BC1230" s="11">
        <v>49046.35</v>
      </c>
      <c r="BD1230" s="11">
        <v>46643.62</v>
      </c>
      <c r="BE1230" s="11">
        <v>36104.160000000003</v>
      </c>
      <c r="BF1230" s="11">
        <v>27064.61</v>
      </c>
      <c r="BG1230" s="11">
        <v>23682.92</v>
      </c>
      <c r="BH1230" s="37">
        <v>50339.08</v>
      </c>
      <c r="BI1230" s="11">
        <v>59.272190000000002</v>
      </c>
      <c r="BJ1230" s="11">
        <v>58.435980000000001</v>
      </c>
      <c r="BK1230" s="11">
        <v>57.381520000000002</v>
      </c>
      <c r="BL1230" s="11">
        <v>57.154089999999997</v>
      </c>
      <c r="BM1230" s="11">
        <v>56.955970000000001</v>
      </c>
      <c r="BN1230" s="11">
        <v>56.45</v>
      </c>
      <c r="BO1230" s="11">
        <v>55.740609999999997</v>
      </c>
      <c r="BP1230" s="11">
        <v>55.302500000000002</v>
      </c>
      <c r="BQ1230" s="11">
        <v>55.963839999999998</v>
      </c>
      <c r="BR1230" s="11">
        <v>58.7639</v>
      </c>
      <c r="BS1230" s="11">
        <v>62.482010000000002</v>
      </c>
      <c r="BT1230" s="11">
        <v>66.035120000000006</v>
      </c>
      <c r="BU1230" s="11">
        <v>68.772130000000004</v>
      </c>
      <c r="BV1230" s="11">
        <v>70.250119999999995</v>
      </c>
      <c r="BW1230" s="11">
        <v>71.079570000000004</v>
      </c>
      <c r="BX1230" s="11">
        <v>71.735979999999998</v>
      </c>
      <c r="BY1230" s="11">
        <v>70.914209999999997</v>
      </c>
      <c r="BZ1230" s="11">
        <v>69.238110000000006</v>
      </c>
      <c r="CA1230" s="11">
        <v>66.247559999999993</v>
      </c>
      <c r="CB1230" s="11">
        <v>63.504449999999999</v>
      </c>
      <c r="CC1230" s="11">
        <v>61.816890000000001</v>
      </c>
      <c r="CD1230" s="11">
        <v>60.207380000000001</v>
      </c>
      <c r="CE1230" s="11">
        <v>58.701639999999998</v>
      </c>
      <c r="CF1230" s="11">
        <v>57.197009999999999</v>
      </c>
      <c r="CG1230" s="11">
        <v>27862.799999999999</v>
      </c>
      <c r="CH1230" s="11">
        <v>22657.15</v>
      </c>
      <c r="CI1230" s="11">
        <v>19405.349999999999</v>
      </c>
      <c r="CJ1230" s="11">
        <v>17803.16</v>
      </c>
      <c r="CK1230" s="11">
        <v>13361.81</v>
      </c>
      <c r="CL1230" s="11">
        <v>10813.39</v>
      </c>
      <c r="CM1230" s="11">
        <v>10489.27</v>
      </c>
      <c r="CN1230" s="11">
        <v>8650.2939999999999</v>
      </c>
      <c r="CO1230" s="11">
        <v>10831.04</v>
      </c>
      <c r="CP1230" s="11">
        <v>12910.96</v>
      </c>
      <c r="CQ1230" s="11">
        <v>16327.56</v>
      </c>
      <c r="CR1230" s="11">
        <v>19134.419999999998</v>
      </c>
      <c r="CS1230" s="11">
        <v>22483.23</v>
      </c>
      <c r="CT1230" s="11">
        <v>23690.75</v>
      </c>
      <c r="CU1230" s="11">
        <v>25188.53</v>
      </c>
      <c r="CV1230" s="11">
        <v>26746.79</v>
      </c>
      <c r="CW1230" s="11">
        <v>34944.550000000003</v>
      </c>
      <c r="CX1230" s="11">
        <v>42089.68</v>
      </c>
      <c r="CY1230" s="11">
        <v>42030.62</v>
      </c>
      <c r="CZ1230" s="11">
        <v>37353.620000000003</v>
      </c>
      <c r="DA1230" s="11">
        <v>44379.44</v>
      </c>
      <c r="DB1230" s="11">
        <v>43897.71</v>
      </c>
      <c r="DC1230" s="11">
        <v>39953.64</v>
      </c>
      <c r="DD1230" s="11">
        <v>41852.15</v>
      </c>
      <c r="DE1230" s="37">
        <v>39826.239999999998</v>
      </c>
      <c r="DF1230" s="11">
        <f t="shared" si="63"/>
        <v>18</v>
      </c>
      <c r="DG1230" s="11">
        <f t="shared" si="64"/>
        <v>19</v>
      </c>
      <c r="DH1230" s="20">
        <f t="shared" ref="DH1230:DH1293" ca="1" si="65">(SUM(OFFSET($AJ1230, 0, $DF1230-1, 1, $DG1230-$DF1230+1))-SUM(OFFSET($K1230, 0, $DF1230-1, 1, $DG1230-$DF1230+1)))/($DG1230-$DF1230+1)</f>
        <v>4353.8300000000017</v>
      </c>
      <c r="DI1230" s="11">
        <v>0</v>
      </c>
    </row>
    <row r="1231" spans="1:113" x14ac:dyDescent="0.25">
      <c r="A1231" s="11" t="s">
        <v>57</v>
      </c>
      <c r="B1231" s="11" t="s">
        <v>56</v>
      </c>
      <c r="C1231" s="11" t="s">
        <v>56</v>
      </c>
      <c r="D1231" s="11" t="s">
        <v>56</v>
      </c>
      <c r="E1231" s="11" t="s">
        <v>56</v>
      </c>
      <c r="F1231" s="11" t="s">
        <v>56</v>
      </c>
      <c r="G1231" s="11" t="s">
        <v>174</v>
      </c>
      <c r="H1231" s="1">
        <v>42045</v>
      </c>
      <c r="I1231" s="11">
        <v>19</v>
      </c>
      <c r="J1231" s="11">
        <v>19</v>
      </c>
      <c r="K1231" s="11">
        <v>21774.44</v>
      </c>
      <c r="L1231" s="11">
        <v>20652.400000000001</v>
      </c>
      <c r="M1231" s="11">
        <v>20568.400000000001</v>
      </c>
      <c r="N1231" s="11">
        <v>21100.28</v>
      </c>
      <c r="O1231" s="11">
        <v>26171.759999999998</v>
      </c>
      <c r="P1231" s="11">
        <v>29497.32</v>
      </c>
      <c r="Q1231" s="11">
        <v>39015.22</v>
      </c>
      <c r="R1231" s="11">
        <v>37708.559999999998</v>
      </c>
      <c r="S1231" s="11">
        <v>39184.620000000003</v>
      </c>
      <c r="T1231" s="11">
        <v>40286.199999999997</v>
      </c>
      <c r="U1231" s="11">
        <v>44603.28</v>
      </c>
      <c r="V1231" s="11">
        <v>46090.14</v>
      </c>
      <c r="W1231" s="11">
        <v>46986.48</v>
      </c>
      <c r="X1231" s="11">
        <v>47809.8</v>
      </c>
      <c r="Y1231" s="11">
        <v>48353.98</v>
      </c>
      <c r="Z1231" s="11">
        <v>48580.480000000003</v>
      </c>
      <c r="AA1231" s="11">
        <v>48803.040000000001</v>
      </c>
      <c r="AB1231" s="11">
        <v>50060.02</v>
      </c>
      <c r="AC1231" s="11">
        <v>46424.26</v>
      </c>
      <c r="AD1231" s="11">
        <v>48375.76</v>
      </c>
      <c r="AE1231" s="11">
        <v>46777.52</v>
      </c>
      <c r="AF1231" s="11">
        <v>35586.800000000003</v>
      </c>
      <c r="AG1231" s="11">
        <v>26419.9</v>
      </c>
      <c r="AH1231" s="11">
        <v>23604.560000000001</v>
      </c>
      <c r="AI1231" s="37">
        <v>46424.26</v>
      </c>
      <c r="AJ1231" s="11">
        <v>22414.55</v>
      </c>
      <c r="AK1231" s="11">
        <v>21278.52</v>
      </c>
      <c r="AL1231" s="11">
        <v>21171.23</v>
      </c>
      <c r="AM1231" s="11">
        <v>21852.880000000001</v>
      </c>
      <c r="AN1231" s="11">
        <v>26672.85</v>
      </c>
      <c r="AO1231" s="11">
        <v>29631.040000000001</v>
      </c>
      <c r="AP1231" s="11">
        <v>38824.300000000003</v>
      </c>
      <c r="AQ1231" s="11">
        <v>37598.94</v>
      </c>
      <c r="AR1231" s="11">
        <v>39205.839999999997</v>
      </c>
      <c r="AS1231" s="11">
        <v>40304.89</v>
      </c>
      <c r="AT1231" s="11">
        <v>44532.9</v>
      </c>
      <c r="AU1231" s="11">
        <v>45801.57</v>
      </c>
      <c r="AV1231" s="11">
        <v>46670.61</v>
      </c>
      <c r="AW1231" s="11">
        <v>47603.49</v>
      </c>
      <c r="AX1231" s="11">
        <v>48111.97</v>
      </c>
      <c r="AY1231" s="11">
        <v>48261.78</v>
      </c>
      <c r="AZ1231" s="11">
        <v>48733.62</v>
      </c>
      <c r="BA1231" s="11">
        <v>50144.93</v>
      </c>
      <c r="BB1231" s="11">
        <v>50529.1</v>
      </c>
      <c r="BC1231" s="11">
        <v>48988.22</v>
      </c>
      <c r="BD1231" s="11">
        <v>46510.14</v>
      </c>
      <c r="BE1231" s="11">
        <v>36412.58</v>
      </c>
      <c r="BF1231" s="11">
        <v>27694.3</v>
      </c>
      <c r="BG1231" s="11">
        <v>24525.82</v>
      </c>
      <c r="BH1231" s="37">
        <v>50529.1</v>
      </c>
      <c r="BI1231" s="11">
        <v>55.007269999999998</v>
      </c>
      <c r="BJ1231" s="11">
        <v>54.479579999999999</v>
      </c>
      <c r="BK1231" s="11">
        <v>53.699629999999999</v>
      </c>
      <c r="BL1231" s="11">
        <v>52.635330000000003</v>
      </c>
      <c r="BM1231" s="11">
        <v>51.99006</v>
      </c>
      <c r="BN1231" s="11">
        <v>51.225569999999998</v>
      </c>
      <c r="BO1231" s="11">
        <v>50.951880000000003</v>
      </c>
      <c r="BP1231" s="11">
        <v>50.927700000000002</v>
      </c>
      <c r="BQ1231" s="11">
        <v>52.802430000000001</v>
      </c>
      <c r="BR1231" s="11">
        <v>57.265149999999998</v>
      </c>
      <c r="BS1231" s="11">
        <v>62.017330000000001</v>
      </c>
      <c r="BT1231" s="11">
        <v>65.872600000000006</v>
      </c>
      <c r="BU1231" s="11">
        <v>68.632419999999996</v>
      </c>
      <c r="BV1231" s="11">
        <v>71.487880000000004</v>
      </c>
      <c r="BW1231" s="11">
        <v>73.186610000000002</v>
      </c>
      <c r="BX1231" s="11">
        <v>74.251090000000005</v>
      </c>
      <c r="BY1231" s="11">
        <v>74.071150000000003</v>
      </c>
      <c r="BZ1231" s="11">
        <v>72.677760000000006</v>
      </c>
      <c r="CA1231" s="11">
        <v>69.474969999999999</v>
      </c>
      <c r="CB1231" s="11">
        <v>66.36224</v>
      </c>
      <c r="CC1231" s="11">
        <v>64.259029999999996</v>
      </c>
      <c r="CD1231" s="11">
        <v>63.030790000000003</v>
      </c>
      <c r="CE1231" s="11">
        <v>62.13794</v>
      </c>
      <c r="CF1231" s="11">
        <v>60.889879999999998</v>
      </c>
      <c r="CG1231" s="11">
        <v>26552.77</v>
      </c>
      <c r="CH1231" s="11">
        <v>21513.82</v>
      </c>
      <c r="CI1231" s="11">
        <v>18426.5</v>
      </c>
      <c r="CJ1231" s="11">
        <v>16752.41</v>
      </c>
      <c r="CK1231" s="11">
        <v>12595.92</v>
      </c>
      <c r="CL1231" s="11">
        <v>10210.35</v>
      </c>
      <c r="CM1231" s="11">
        <v>9961.3130000000001</v>
      </c>
      <c r="CN1231" s="11">
        <v>8143.3419999999996</v>
      </c>
      <c r="CO1231" s="11">
        <v>10141.870000000001</v>
      </c>
      <c r="CP1231" s="11">
        <v>12360.07</v>
      </c>
      <c r="CQ1231" s="11">
        <v>15895.84</v>
      </c>
      <c r="CR1231" s="11">
        <v>18421.41</v>
      </c>
      <c r="CS1231" s="11">
        <v>21735.89</v>
      </c>
      <c r="CT1231" s="11">
        <v>22911.35</v>
      </c>
      <c r="CU1231" s="11">
        <v>24375.06</v>
      </c>
      <c r="CV1231" s="11">
        <v>25914.68</v>
      </c>
      <c r="CW1231" s="11">
        <v>39592.36</v>
      </c>
      <c r="CX1231" s="11">
        <v>43402.38</v>
      </c>
      <c r="CY1231" s="11">
        <v>43686.03</v>
      </c>
      <c r="CZ1231" s="11">
        <v>36213.54</v>
      </c>
      <c r="DA1231" s="11">
        <v>42927.88</v>
      </c>
      <c r="DB1231" s="11">
        <v>42839.89</v>
      </c>
      <c r="DC1231" s="11">
        <v>39117.360000000001</v>
      </c>
      <c r="DD1231" s="11">
        <v>41142.76</v>
      </c>
      <c r="DE1231" s="37">
        <v>43686.03</v>
      </c>
      <c r="DF1231" s="11">
        <f t="shared" si="63"/>
        <v>19</v>
      </c>
      <c r="DG1231" s="11">
        <f t="shared" si="64"/>
        <v>19</v>
      </c>
      <c r="DH1231" s="20">
        <f t="shared" ca="1" si="65"/>
        <v>4104.8399999999965</v>
      </c>
      <c r="DI1231" s="11">
        <v>0</v>
      </c>
    </row>
    <row r="1232" spans="1:113" x14ac:dyDescent="0.25">
      <c r="A1232" s="11" t="s">
        <v>57</v>
      </c>
      <c r="B1232" s="11" t="s">
        <v>56</v>
      </c>
      <c r="C1232" s="11" t="s">
        <v>56</v>
      </c>
      <c r="D1232" s="11" t="s">
        <v>56</v>
      </c>
      <c r="E1232" s="11" t="s">
        <v>56</v>
      </c>
      <c r="F1232" s="11" t="s">
        <v>56</v>
      </c>
      <c r="G1232" s="11" t="s">
        <v>174</v>
      </c>
      <c r="H1232" s="1">
        <v>42046</v>
      </c>
      <c r="I1232" s="11">
        <v>19</v>
      </c>
      <c r="J1232" s="11">
        <v>19</v>
      </c>
      <c r="K1232" s="11">
        <v>21811.040000000001</v>
      </c>
      <c r="L1232" s="11">
        <v>20476.62</v>
      </c>
      <c r="M1232" s="11">
        <v>20438.04</v>
      </c>
      <c r="N1232" s="11">
        <v>21376.54</v>
      </c>
      <c r="O1232" s="11">
        <v>27136.68</v>
      </c>
      <c r="P1232" s="11">
        <v>30095.22</v>
      </c>
      <c r="Q1232" s="11">
        <v>39350.14</v>
      </c>
      <c r="R1232" s="11">
        <v>38099.379999999997</v>
      </c>
      <c r="S1232" s="11">
        <v>39991.26</v>
      </c>
      <c r="T1232" s="11">
        <v>41586.620000000003</v>
      </c>
      <c r="U1232" s="11">
        <v>46693.94</v>
      </c>
      <c r="V1232" s="11">
        <v>48354.74</v>
      </c>
      <c r="W1232" s="11">
        <v>48547.88</v>
      </c>
      <c r="X1232" s="11">
        <v>49945.52</v>
      </c>
      <c r="Y1232" s="11">
        <v>49963.46</v>
      </c>
      <c r="Z1232" s="11">
        <v>50097.8</v>
      </c>
      <c r="AA1232" s="11">
        <v>49969.7</v>
      </c>
      <c r="AB1232" s="11">
        <v>51099.9</v>
      </c>
      <c r="AC1232" s="11">
        <v>47493.599999999999</v>
      </c>
      <c r="AD1232" s="11">
        <v>49788.68</v>
      </c>
      <c r="AE1232" s="11">
        <v>48414.22</v>
      </c>
      <c r="AF1232" s="11">
        <v>36063.94</v>
      </c>
      <c r="AG1232" s="11">
        <v>26508.02</v>
      </c>
      <c r="AH1232" s="11">
        <v>23486.42</v>
      </c>
      <c r="AI1232" s="37">
        <v>47493.599999999999</v>
      </c>
      <c r="AJ1232" s="11">
        <v>22437.64</v>
      </c>
      <c r="AK1232" s="11">
        <v>21086.55</v>
      </c>
      <c r="AL1232" s="11">
        <v>21024.84</v>
      </c>
      <c r="AM1232" s="11">
        <v>22115.34</v>
      </c>
      <c r="AN1232" s="11">
        <v>27626.67</v>
      </c>
      <c r="AO1232" s="11">
        <v>30224.38</v>
      </c>
      <c r="AP1232" s="11">
        <v>39162.699999999997</v>
      </c>
      <c r="AQ1232" s="11">
        <v>37985.17</v>
      </c>
      <c r="AR1232" s="11">
        <v>40017.22</v>
      </c>
      <c r="AS1232" s="11">
        <v>41614.589999999997</v>
      </c>
      <c r="AT1232" s="11">
        <v>46611.31</v>
      </c>
      <c r="AU1232" s="11">
        <v>48067.44</v>
      </c>
      <c r="AV1232" s="11">
        <v>48221.57</v>
      </c>
      <c r="AW1232" s="11">
        <v>49720.13</v>
      </c>
      <c r="AX1232" s="11">
        <v>49703.59</v>
      </c>
      <c r="AY1232" s="11">
        <v>49744.38</v>
      </c>
      <c r="AZ1232" s="11">
        <v>49892.79</v>
      </c>
      <c r="BA1232" s="11">
        <v>51140.6</v>
      </c>
      <c r="BB1232" s="11">
        <v>51613.99</v>
      </c>
      <c r="BC1232" s="11">
        <v>50438.81</v>
      </c>
      <c r="BD1232" s="11">
        <v>48150.97</v>
      </c>
      <c r="BE1232" s="11">
        <v>36908.93</v>
      </c>
      <c r="BF1232" s="11">
        <v>27780.400000000001</v>
      </c>
      <c r="BG1232" s="11">
        <v>24400.06</v>
      </c>
      <c r="BH1232" s="37">
        <v>51613.99</v>
      </c>
      <c r="BI1232" s="11">
        <v>59.212699999999998</v>
      </c>
      <c r="BJ1232" s="11">
        <v>57.80301</v>
      </c>
      <c r="BK1232" s="11">
        <v>56.375770000000003</v>
      </c>
      <c r="BL1232" s="11">
        <v>56.069319999999998</v>
      </c>
      <c r="BM1232" s="11">
        <v>55.58</v>
      </c>
      <c r="BN1232" s="11">
        <v>55.236379999999997</v>
      </c>
      <c r="BO1232" s="11">
        <v>55.776380000000003</v>
      </c>
      <c r="BP1232" s="11">
        <v>57.436259999999997</v>
      </c>
      <c r="BQ1232" s="11">
        <v>60.623010000000001</v>
      </c>
      <c r="BR1232" s="11">
        <v>65.429019999999994</v>
      </c>
      <c r="BS1232" s="11">
        <v>69.698779999999999</v>
      </c>
      <c r="BT1232" s="11">
        <v>73.398709999999994</v>
      </c>
      <c r="BU1232" s="11">
        <v>75.679389999999998</v>
      </c>
      <c r="BV1232" s="11">
        <v>76.921409999999995</v>
      </c>
      <c r="BW1232" s="11">
        <v>77.849999999999994</v>
      </c>
      <c r="BX1232" s="11">
        <v>78.897540000000006</v>
      </c>
      <c r="BY1232" s="11">
        <v>79.177059999999997</v>
      </c>
      <c r="BZ1232" s="11">
        <v>78.158100000000005</v>
      </c>
      <c r="CA1232" s="11">
        <v>74.814729999999997</v>
      </c>
      <c r="CB1232" s="11">
        <v>72.520679999999999</v>
      </c>
      <c r="CC1232" s="11">
        <v>69.877979999999994</v>
      </c>
      <c r="CD1232" s="11">
        <v>68.220730000000003</v>
      </c>
      <c r="CE1232" s="11">
        <v>67.071719999999999</v>
      </c>
      <c r="CF1232" s="11">
        <v>66.135339999999999</v>
      </c>
      <c r="CG1232" s="11">
        <v>27980.35</v>
      </c>
      <c r="CH1232" s="11">
        <v>22597.31</v>
      </c>
      <c r="CI1232" s="11">
        <v>19321.47</v>
      </c>
      <c r="CJ1232" s="11">
        <v>17800.36</v>
      </c>
      <c r="CK1232" s="11">
        <v>13552.15</v>
      </c>
      <c r="CL1232" s="11">
        <v>11069.36</v>
      </c>
      <c r="CM1232" s="11">
        <v>10872.7</v>
      </c>
      <c r="CN1232" s="11">
        <v>9027.8060000000005</v>
      </c>
      <c r="CO1232" s="11">
        <v>11192.85</v>
      </c>
      <c r="CP1232" s="11">
        <v>12980.91</v>
      </c>
      <c r="CQ1232" s="11">
        <v>16715.48</v>
      </c>
      <c r="CR1232" s="11">
        <v>19305.330000000002</v>
      </c>
      <c r="CS1232" s="11">
        <v>22583.82</v>
      </c>
      <c r="CT1232" s="11">
        <v>23777.95</v>
      </c>
      <c r="CU1232" s="11">
        <v>25370.87</v>
      </c>
      <c r="CV1232" s="11">
        <v>27053.05</v>
      </c>
      <c r="CW1232" s="11">
        <v>40731.03</v>
      </c>
      <c r="CX1232" s="11">
        <v>44618.080000000002</v>
      </c>
      <c r="CY1232" s="11">
        <v>45275.07</v>
      </c>
      <c r="CZ1232" s="11">
        <v>38485.54</v>
      </c>
      <c r="DA1232" s="11">
        <v>46340.75</v>
      </c>
      <c r="DB1232" s="11">
        <v>45923.65</v>
      </c>
      <c r="DC1232" s="11">
        <v>41268.11</v>
      </c>
      <c r="DD1232" s="11">
        <v>43659.43</v>
      </c>
      <c r="DE1232" s="37">
        <v>45275.07</v>
      </c>
      <c r="DF1232" s="11">
        <f t="shared" si="63"/>
        <v>19</v>
      </c>
      <c r="DG1232" s="11">
        <f t="shared" si="64"/>
        <v>19</v>
      </c>
      <c r="DH1232" s="20">
        <f t="shared" ca="1" si="65"/>
        <v>4120.3899999999994</v>
      </c>
      <c r="DI1232" s="11">
        <v>0</v>
      </c>
    </row>
    <row r="1233" spans="1:113" x14ac:dyDescent="0.25">
      <c r="A1233" s="11" t="s">
        <v>57</v>
      </c>
      <c r="B1233" s="11" t="s">
        <v>56</v>
      </c>
      <c r="C1233" s="11" t="s">
        <v>56</v>
      </c>
      <c r="D1233" s="11" t="s">
        <v>56</v>
      </c>
      <c r="E1233" s="11" t="s">
        <v>56</v>
      </c>
      <c r="F1233" s="11" t="s">
        <v>56</v>
      </c>
      <c r="G1233" s="11" t="s">
        <v>174</v>
      </c>
      <c r="H1233" s="1">
        <v>42052</v>
      </c>
      <c r="I1233" s="11">
        <v>19</v>
      </c>
      <c r="J1233" s="11">
        <v>19</v>
      </c>
      <c r="K1233" s="11">
        <v>21462.1</v>
      </c>
      <c r="L1233" s="11">
        <v>20353.82</v>
      </c>
      <c r="M1233" s="11">
        <v>20387.740000000002</v>
      </c>
      <c r="N1233" s="11">
        <v>21274.880000000001</v>
      </c>
      <c r="O1233" s="11">
        <v>26479.200000000001</v>
      </c>
      <c r="P1233" s="11">
        <v>30639</v>
      </c>
      <c r="Q1233" s="11">
        <v>39844.300000000003</v>
      </c>
      <c r="R1233" s="11">
        <v>39211.620000000003</v>
      </c>
      <c r="S1233" s="11">
        <v>40146.58</v>
      </c>
      <c r="T1233" s="11">
        <v>41037.919999999998</v>
      </c>
      <c r="U1233" s="11">
        <v>45757.48</v>
      </c>
      <c r="V1233" s="11">
        <v>47228.800000000003</v>
      </c>
      <c r="W1233" s="11">
        <v>47934.48</v>
      </c>
      <c r="X1233" s="11">
        <v>48565.54</v>
      </c>
      <c r="Y1233" s="11">
        <v>48428.68</v>
      </c>
      <c r="Z1233" s="11">
        <v>48280.5</v>
      </c>
      <c r="AA1233" s="11">
        <v>48017.440000000002</v>
      </c>
      <c r="AB1233" s="11">
        <v>49193.16</v>
      </c>
      <c r="AC1233" s="11">
        <v>45618.38</v>
      </c>
      <c r="AD1233" s="11">
        <v>47640.22</v>
      </c>
      <c r="AE1233" s="11">
        <v>46020.54</v>
      </c>
      <c r="AF1233" s="11">
        <v>34980.480000000003</v>
      </c>
      <c r="AG1233" s="11">
        <v>26096.1</v>
      </c>
      <c r="AH1233" s="11">
        <v>22901.759999999998</v>
      </c>
      <c r="AI1233" s="37">
        <v>45618.38</v>
      </c>
      <c r="AJ1233" s="11">
        <v>22101.73</v>
      </c>
      <c r="AK1233" s="11">
        <v>20971.66</v>
      </c>
      <c r="AL1233" s="11">
        <v>20980.26</v>
      </c>
      <c r="AM1233" s="11">
        <v>22012.86</v>
      </c>
      <c r="AN1233" s="11">
        <v>26982.69</v>
      </c>
      <c r="AO1233" s="11">
        <v>30772.41</v>
      </c>
      <c r="AP1233" s="11">
        <v>39675.379999999997</v>
      </c>
      <c r="AQ1233" s="11">
        <v>39096.79</v>
      </c>
      <c r="AR1233" s="11">
        <v>40165.550000000003</v>
      </c>
      <c r="AS1233" s="11">
        <v>41046.5</v>
      </c>
      <c r="AT1233" s="11">
        <v>45679.9</v>
      </c>
      <c r="AU1233" s="11">
        <v>46949.82</v>
      </c>
      <c r="AV1233" s="11">
        <v>47624.77</v>
      </c>
      <c r="AW1233" s="11">
        <v>48363.64</v>
      </c>
      <c r="AX1233" s="11">
        <v>48186.879999999997</v>
      </c>
      <c r="AY1233" s="11">
        <v>47944.27</v>
      </c>
      <c r="AZ1233" s="11">
        <v>47906.5</v>
      </c>
      <c r="BA1233" s="11">
        <v>49194.080000000002</v>
      </c>
      <c r="BB1233" s="11">
        <v>49698.16</v>
      </c>
      <c r="BC1233" s="11">
        <v>48260.04</v>
      </c>
      <c r="BD1233" s="11">
        <v>45755.040000000001</v>
      </c>
      <c r="BE1233" s="11">
        <v>35769.32</v>
      </c>
      <c r="BF1233" s="11">
        <v>27314.43</v>
      </c>
      <c r="BG1233" s="11">
        <v>23781.09</v>
      </c>
      <c r="BH1233" s="37">
        <v>49698.16</v>
      </c>
      <c r="BI1233" s="11">
        <v>56.040939999999999</v>
      </c>
      <c r="BJ1233" s="11">
        <v>55.508629999999997</v>
      </c>
      <c r="BK1233" s="11">
        <v>55.439059999999998</v>
      </c>
      <c r="BL1233" s="11">
        <v>54.979500000000002</v>
      </c>
      <c r="BM1233" s="11">
        <v>54.147129999999997</v>
      </c>
      <c r="BN1233" s="11">
        <v>53.459000000000003</v>
      </c>
      <c r="BO1233" s="11">
        <v>53.279060000000001</v>
      </c>
      <c r="BP1233" s="11">
        <v>53.309939999999997</v>
      </c>
      <c r="BQ1233" s="11">
        <v>53.792630000000003</v>
      </c>
      <c r="BR1233" s="11">
        <v>55.905940000000001</v>
      </c>
      <c r="BS1233" s="11">
        <v>58.981499999999997</v>
      </c>
      <c r="BT1233" s="11">
        <v>62.44106</v>
      </c>
      <c r="BU1233" s="11">
        <v>66.071939999999998</v>
      </c>
      <c r="BV1233" s="11">
        <v>68.207999999999998</v>
      </c>
      <c r="BW1233" s="11">
        <v>69.405879999999996</v>
      </c>
      <c r="BX1233" s="11">
        <v>70.133499999999998</v>
      </c>
      <c r="BY1233" s="11">
        <v>70.199190000000002</v>
      </c>
      <c r="BZ1233" s="11">
        <v>68.788809999999998</v>
      </c>
      <c r="CA1233" s="11">
        <v>65.402249999999995</v>
      </c>
      <c r="CB1233" s="11">
        <v>62.06588</v>
      </c>
      <c r="CC1233" s="11">
        <v>59.938809999999997</v>
      </c>
      <c r="CD1233" s="11">
        <v>58.93656</v>
      </c>
      <c r="CE1233" s="11">
        <v>57.442810000000001</v>
      </c>
      <c r="CF1233" s="11">
        <v>56.124369999999999</v>
      </c>
      <c r="CG1233" s="11">
        <v>26283.29</v>
      </c>
      <c r="CH1233" s="11">
        <v>21419.51</v>
      </c>
      <c r="CI1233" s="11">
        <v>18180.310000000001</v>
      </c>
      <c r="CJ1233" s="11">
        <v>16733.62</v>
      </c>
      <c r="CK1233" s="11">
        <v>12582.49</v>
      </c>
      <c r="CL1233" s="11">
        <v>10223.34</v>
      </c>
      <c r="CM1233" s="11">
        <v>9976.3070000000007</v>
      </c>
      <c r="CN1233" s="11">
        <v>8003.7150000000001</v>
      </c>
      <c r="CO1233" s="11">
        <v>9996.4979999999996</v>
      </c>
      <c r="CP1233" s="11">
        <v>11566.39</v>
      </c>
      <c r="CQ1233" s="11">
        <v>14912.45</v>
      </c>
      <c r="CR1233" s="11">
        <v>17499.47</v>
      </c>
      <c r="CS1233" s="11">
        <v>20679.96</v>
      </c>
      <c r="CT1233" s="11">
        <v>21861.06</v>
      </c>
      <c r="CU1233" s="11">
        <v>23295.83</v>
      </c>
      <c r="CV1233" s="11">
        <v>24809.21</v>
      </c>
      <c r="CW1233" s="11">
        <v>38181.949999999997</v>
      </c>
      <c r="CX1233" s="11">
        <v>42034.04</v>
      </c>
      <c r="CY1233" s="11">
        <v>42340.26</v>
      </c>
      <c r="CZ1233" s="11">
        <v>34925.49</v>
      </c>
      <c r="DA1233" s="11">
        <v>40907.39</v>
      </c>
      <c r="DB1233" s="11">
        <v>41175.800000000003</v>
      </c>
      <c r="DC1233" s="11">
        <v>37679.64</v>
      </c>
      <c r="DD1233" s="11">
        <v>39529.019999999997</v>
      </c>
      <c r="DE1233" s="37">
        <v>42340.26</v>
      </c>
      <c r="DF1233" s="11">
        <f t="shared" si="63"/>
        <v>19</v>
      </c>
      <c r="DG1233" s="11">
        <f t="shared" si="64"/>
        <v>19</v>
      </c>
      <c r="DH1233" s="20">
        <f t="shared" ca="1" si="65"/>
        <v>4079.7800000000061</v>
      </c>
      <c r="DI1233" s="11">
        <v>0</v>
      </c>
    </row>
    <row r="1234" spans="1:113" x14ac:dyDescent="0.25">
      <c r="A1234" s="11" t="s">
        <v>57</v>
      </c>
      <c r="B1234" s="11" t="s">
        <v>56</v>
      </c>
      <c r="C1234" s="11" t="s">
        <v>56</v>
      </c>
      <c r="D1234" s="11" t="s">
        <v>56</v>
      </c>
      <c r="E1234" s="11" t="s">
        <v>56</v>
      </c>
      <c r="F1234" s="11" t="s">
        <v>56</v>
      </c>
      <c r="G1234" s="11" t="s">
        <v>174</v>
      </c>
      <c r="H1234" s="1">
        <v>42053</v>
      </c>
      <c r="I1234" s="11">
        <v>19</v>
      </c>
      <c r="J1234" s="11">
        <v>19</v>
      </c>
      <c r="K1234" s="11">
        <v>22140.26</v>
      </c>
      <c r="L1234" s="11">
        <v>21122.78</v>
      </c>
      <c r="M1234" s="11">
        <v>20701.48</v>
      </c>
      <c r="N1234" s="11">
        <v>21375.68</v>
      </c>
      <c r="O1234" s="11">
        <v>26912.16</v>
      </c>
      <c r="P1234" s="11">
        <v>30512.12</v>
      </c>
      <c r="Q1234" s="11">
        <v>39542.519999999997</v>
      </c>
      <c r="R1234" s="11">
        <v>38742.199999999997</v>
      </c>
      <c r="S1234" s="11">
        <v>39920</v>
      </c>
      <c r="T1234" s="11">
        <v>40698.28</v>
      </c>
      <c r="U1234" s="11">
        <v>45378.74</v>
      </c>
      <c r="V1234" s="11">
        <v>47208.22</v>
      </c>
      <c r="W1234" s="11">
        <v>47891.62</v>
      </c>
      <c r="X1234" s="11">
        <v>48472.14</v>
      </c>
      <c r="Y1234" s="11">
        <v>48557.96</v>
      </c>
      <c r="Z1234" s="11">
        <v>48436.22</v>
      </c>
      <c r="AA1234" s="11">
        <v>48569.14</v>
      </c>
      <c r="AB1234" s="11">
        <v>50108.88</v>
      </c>
      <c r="AC1234" s="11">
        <v>46550.32</v>
      </c>
      <c r="AD1234" s="11">
        <v>48999.44</v>
      </c>
      <c r="AE1234" s="11">
        <v>47257.96</v>
      </c>
      <c r="AF1234" s="11">
        <v>36120.019999999997</v>
      </c>
      <c r="AG1234" s="11">
        <v>26327.360000000001</v>
      </c>
      <c r="AH1234" s="11">
        <v>23575.14</v>
      </c>
      <c r="AI1234" s="37">
        <v>46550.32</v>
      </c>
      <c r="AJ1234" s="11">
        <v>22778.48</v>
      </c>
      <c r="AK1234" s="11">
        <v>21748.7</v>
      </c>
      <c r="AL1234" s="11">
        <v>21303.96</v>
      </c>
      <c r="AM1234" s="11">
        <v>22131.38</v>
      </c>
      <c r="AN1234" s="11">
        <v>27408.44</v>
      </c>
      <c r="AO1234" s="11">
        <v>30639.41</v>
      </c>
      <c r="AP1234" s="11">
        <v>39346.550000000003</v>
      </c>
      <c r="AQ1234" s="11">
        <v>38600.47</v>
      </c>
      <c r="AR1234" s="11">
        <v>39920.550000000003</v>
      </c>
      <c r="AS1234" s="11">
        <v>40688.86</v>
      </c>
      <c r="AT1234" s="11">
        <v>45298.41</v>
      </c>
      <c r="AU1234" s="11">
        <v>46913.22</v>
      </c>
      <c r="AV1234" s="11">
        <v>47570.3</v>
      </c>
      <c r="AW1234" s="11">
        <v>48260.75</v>
      </c>
      <c r="AX1234" s="11">
        <v>48297.3</v>
      </c>
      <c r="AY1234" s="11">
        <v>48077.61</v>
      </c>
      <c r="AZ1234" s="11">
        <v>48459.91</v>
      </c>
      <c r="BA1234" s="11">
        <v>50123</v>
      </c>
      <c r="BB1234" s="11">
        <v>50667.3</v>
      </c>
      <c r="BC1234" s="11">
        <v>49558.01</v>
      </c>
      <c r="BD1234" s="11">
        <v>46917.66</v>
      </c>
      <c r="BE1234" s="11">
        <v>36906.410000000003</v>
      </c>
      <c r="BF1234" s="11">
        <v>27574.63</v>
      </c>
      <c r="BG1234" s="11">
        <v>24474.67</v>
      </c>
      <c r="BH1234" s="37">
        <v>50667.3</v>
      </c>
      <c r="BI1234" s="11">
        <v>55.004820000000002</v>
      </c>
      <c r="BJ1234" s="11">
        <v>53.555</v>
      </c>
      <c r="BK1234" s="11">
        <v>52.623170000000002</v>
      </c>
      <c r="BL1234" s="11">
        <v>51.78707</v>
      </c>
      <c r="BM1234" s="11">
        <v>51.476100000000002</v>
      </c>
      <c r="BN1234" s="11">
        <v>51.76</v>
      </c>
      <c r="BO1234" s="11">
        <v>51.892380000000003</v>
      </c>
      <c r="BP1234" s="11">
        <v>51.670789999999997</v>
      </c>
      <c r="BQ1234" s="11">
        <v>52.988480000000003</v>
      </c>
      <c r="BR1234" s="11">
        <v>55.886830000000003</v>
      </c>
      <c r="BS1234" s="11">
        <v>59.434089999999998</v>
      </c>
      <c r="BT1234" s="11">
        <v>64.110119999999995</v>
      </c>
      <c r="BU1234" s="11">
        <v>67.680000000000007</v>
      </c>
      <c r="BV1234" s="11">
        <v>69.552009999999996</v>
      </c>
      <c r="BW1234" s="11">
        <v>70.359570000000005</v>
      </c>
      <c r="BX1234" s="11">
        <v>69.957980000000006</v>
      </c>
      <c r="BY1234" s="11">
        <v>69.609700000000004</v>
      </c>
      <c r="BZ1234" s="11">
        <v>68.217070000000007</v>
      </c>
      <c r="CA1234" s="11">
        <v>65.485550000000003</v>
      </c>
      <c r="CB1234" s="11">
        <v>62.247259999999997</v>
      </c>
      <c r="CC1234" s="11">
        <v>61.019080000000002</v>
      </c>
      <c r="CD1234" s="11">
        <v>59.546590000000002</v>
      </c>
      <c r="CE1234" s="11">
        <v>57.957929999999998</v>
      </c>
      <c r="CF1234" s="11">
        <v>57.357500000000002</v>
      </c>
      <c r="CG1234" s="11">
        <v>26162.7</v>
      </c>
      <c r="CH1234" s="11">
        <v>21183.69</v>
      </c>
      <c r="CI1234" s="11">
        <v>18089.38</v>
      </c>
      <c r="CJ1234" s="11">
        <v>16678.22</v>
      </c>
      <c r="CK1234" s="11">
        <v>12422.52</v>
      </c>
      <c r="CL1234" s="11">
        <v>10016.23</v>
      </c>
      <c r="CM1234" s="11">
        <v>9800.027</v>
      </c>
      <c r="CN1234" s="11">
        <v>8027.6809999999996</v>
      </c>
      <c r="CO1234" s="11">
        <v>9959.6880000000001</v>
      </c>
      <c r="CP1234" s="11">
        <v>11612.5</v>
      </c>
      <c r="CQ1234" s="11">
        <v>15022.25</v>
      </c>
      <c r="CR1234" s="11">
        <v>17724.62</v>
      </c>
      <c r="CS1234" s="11">
        <v>20870.63</v>
      </c>
      <c r="CT1234" s="11">
        <v>22067.4</v>
      </c>
      <c r="CU1234" s="11">
        <v>23405.63</v>
      </c>
      <c r="CV1234" s="11">
        <v>24914.89</v>
      </c>
      <c r="CW1234" s="11">
        <v>38194.57</v>
      </c>
      <c r="CX1234" s="11">
        <v>41973.32</v>
      </c>
      <c r="CY1234" s="11">
        <v>42213.61</v>
      </c>
      <c r="CZ1234" s="11">
        <v>34890.04</v>
      </c>
      <c r="DA1234" s="11">
        <v>41461.18</v>
      </c>
      <c r="DB1234" s="11">
        <v>41735.370000000003</v>
      </c>
      <c r="DC1234" s="11">
        <v>38303.9</v>
      </c>
      <c r="DD1234" s="11">
        <v>39723.71</v>
      </c>
      <c r="DE1234" s="37">
        <v>42213.61</v>
      </c>
      <c r="DF1234" s="11">
        <f t="shared" si="63"/>
        <v>19</v>
      </c>
      <c r="DG1234" s="11">
        <f t="shared" si="64"/>
        <v>19</v>
      </c>
      <c r="DH1234" s="20">
        <f t="shared" ca="1" si="65"/>
        <v>4116.9800000000032</v>
      </c>
      <c r="DI1234" s="11">
        <v>0</v>
      </c>
    </row>
    <row r="1235" spans="1:113" x14ac:dyDescent="0.25">
      <c r="A1235" s="11" t="s">
        <v>57</v>
      </c>
      <c r="B1235" s="11" t="s">
        <v>56</v>
      </c>
      <c r="C1235" s="11" t="s">
        <v>56</v>
      </c>
      <c r="D1235" s="11" t="s">
        <v>56</v>
      </c>
      <c r="E1235" s="11" t="s">
        <v>56</v>
      </c>
      <c r="F1235" s="11" t="s">
        <v>56</v>
      </c>
      <c r="G1235" s="11" t="s">
        <v>174</v>
      </c>
      <c r="H1235" s="1">
        <v>42181</v>
      </c>
      <c r="I1235" s="11">
        <v>17</v>
      </c>
      <c r="J1235" s="11">
        <v>19</v>
      </c>
      <c r="K1235" s="11"/>
      <c r="L1235" s="11"/>
      <c r="M1235" s="11"/>
      <c r="N1235" s="11"/>
      <c r="O1235" s="11"/>
      <c r="P1235" s="11"/>
      <c r="Q1235" s="11"/>
      <c r="R1235" s="11"/>
      <c r="S1235" s="11"/>
      <c r="T1235" s="11"/>
      <c r="U1235" s="11"/>
      <c r="V1235" s="11"/>
      <c r="W1235" s="11"/>
      <c r="X1235" s="11"/>
      <c r="Y1235" s="11"/>
      <c r="Z1235" s="11"/>
      <c r="AA1235" s="11"/>
      <c r="AB1235" s="11"/>
      <c r="AC1235" s="11"/>
      <c r="AD1235" s="11"/>
      <c r="AE1235" s="11"/>
      <c r="AF1235" s="11"/>
      <c r="AG1235" s="11"/>
      <c r="AH1235" s="11"/>
      <c r="AJ1235" s="11"/>
      <c r="AK1235" s="11"/>
      <c r="AL1235" s="11"/>
      <c r="AM1235" s="11"/>
      <c r="AN1235" s="11"/>
      <c r="AO1235" s="11"/>
      <c r="AP1235" s="11"/>
      <c r="AQ1235" s="11"/>
      <c r="AR1235" s="11"/>
      <c r="AS1235" s="11"/>
      <c r="AT1235" s="11"/>
      <c r="AU1235" s="11"/>
      <c r="AV1235" s="11"/>
      <c r="AW1235" s="11"/>
      <c r="AX1235" s="11"/>
      <c r="AY1235" s="11"/>
      <c r="AZ1235" s="11"/>
      <c r="BA1235" s="11"/>
      <c r="BB1235" s="11"/>
      <c r="BC1235" s="11"/>
      <c r="BD1235" s="11"/>
      <c r="BE1235" s="11"/>
      <c r="BF1235" s="11"/>
      <c r="BG1235" s="11"/>
      <c r="BI1235" s="11"/>
      <c r="BJ1235" s="11"/>
      <c r="BK1235" s="11"/>
      <c r="BL1235" s="11"/>
      <c r="BM1235" s="11"/>
      <c r="BN1235" s="11"/>
      <c r="BO1235" s="11"/>
      <c r="BP1235" s="11"/>
      <c r="BQ1235" s="11"/>
      <c r="BR1235" s="11"/>
      <c r="BS1235" s="11"/>
      <c r="BT1235" s="11"/>
      <c r="BU1235" s="11"/>
      <c r="BV1235" s="11"/>
      <c r="BW1235" s="11"/>
      <c r="BX1235" s="11"/>
      <c r="BY1235" s="11"/>
      <c r="BZ1235" s="11"/>
      <c r="CA1235" s="11"/>
      <c r="CB1235" s="11"/>
      <c r="CC1235" s="11"/>
      <c r="CD1235" s="11"/>
      <c r="CE1235" s="11"/>
      <c r="CF1235" s="11"/>
      <c r="CG1235" s="11"/>
      <c r="CH1235" s="11"/>
      <c r="CI1235" s="11"/>
      <c r="CJ1235" s="11"/>
      <c r="CK1235" s="11"/>
      <c r="CL1235" s="11"/>
      <c r="CM1235" s="11"/>
      <c r="CN1235" s="11"/>
      <c r="CO1235" s="11"/>
      <c r="CP1235" s="11"/>
      <c r="CQ1235" s="11"/>
      <c r="CR1235" s="11"/>
      <c r="CS1235" s="11"/>
      <c r="CT1235" s="11"/>
      <c r="CU1235" s="11"/>
      <c r="CV1235" s="11"/>
      <c r="CW1235" s="11"/>
      <c r="CX1235" s="11"/>
      <c r="CY1235" s="11"/>
      <c r="CZ1235" s="11"/>
      <c r="DA1235" s="11"/>
      <c r="DB1235" s="11"/>
      <c r="DC1235" s="11"/>
      <c r="DD1235" s="11"/>
      <c r="DF1235" s="11">
        <f t="shared" si="63"/>
        <v>17</v>
      </c>
      <c r="DG1235" s="11">
        <f t="shared" si="64"/>
        <v>19</v>
      </c>
      <c r="DH1235" s="20">
        <f t="shared" ca="1" si="65"/>
        <v>0</v>
      </c>
      <c r="DI1235" s="11">
        <v>1</v>
      </c>
    </row>
    <row r="1236" spans="1:113" x14ac:dyDescent="0.25">
      <c r="A1236" s="11" t="s">
        <v>57</v>
      </c>
      <c r="B1236" s="11" t="s">
        <v>56</v>
      </c>
      <c r="C1236" s="11" t="s">
        <v>56</v>
      </c>
      <c r="D1236" s="11" t="s">
        <v>56</v>
      </c>
      <c r="E1236" s="11" t="s">
        <v>56</v>
      </c>
      <c r="F1236" s="11" t="s">
        <v>56</v>
      </c>
      <c r="G1236" s="11" t="s">
        <v>174</v>
      </c>
      <c r="H1236" s="1">
        <v>42184</v>
      </c>
      <c r="I1236" s="11">
        <v>19</v>
      </c>
      <c r="J1236" s="11">
        <v>19</v>
      </c>
      <c r="K1236" s="11"/>
      <c r="L1236" s="11"/>
      <c r="M1236" s="11"/>
      <c r="N1236" s="11"/>
      <c r="O1236" s="11"/>
      <c r="P1236" s="11"/>
      <c r="Q1236" s="11"/>
      <c r="R1236" s="11"/>
      <c r="S1236" s="11"/>
      <c r="T1236" s="11"/>
      <c r="U1236" s="11"/>
      <c r="V1236" s="11"/>
      <c r="W1236" s="11"/>
      <c r="X1236" s="11"/>
      <c r="Y1236" s="11"/>
      <c r="Z1236" s="11"/>
      <c r="AA1236" s="11"/>
      <c r="AB1236" s="11"/>
      <c r="AC1236" s="11"/>
      <c r="AD1236" s="11"/>
      <c r="AE1236" s="11"/>
      <c r="AF1236" s="11"/>
      <c r="AG1236" s="11"/>
      <c r="AH1236" s="11"/>
      <c r="AJ1236" s="11"/>
      <c r="AK1236" s="11"/>
      <c r="AL1236" s="11"/>
      <c r="AM1236" s="11"/>
      <c r="AN1236" s="11"/>
      <c r="AO1236" s="11"/>
      <c r="AP1236" s="11"/>
      <c r="AQ1236" s="11"/>
      <c r="AR1236" s="11"/>
      <c r="AS1236" s="11"/>
      <c r="AT1236" s="11"/>
      <c r="AU1236" s="11"/>
      <c r="AV1236" s="11"/>
      <c r="AW1236" s="11"/>
      <c r="AX1236" s="11"/>
      <c r="AY1236" s="11"/>
      <c r="AZ1236" s="11"/>
      <c r="BA1236" s="11"/>
      <c r="BB1236" s="11"/>
      <c r="BC1236" s="11"/>
      <c r="BD1236" s="11"/>
      <c r="BE1236" s="11"/>
      <c r="BF1236" s="11"/>
      <c r="BG1236" s="11"/>
      <c r="BI1236" s="11"/>
      <c r="BJ1236" s="11"/>
      <c r="BK1236" s="11"/>
      <c r="BL1236" s="11"/>
      <c r="BM1236" s="11"/>
      <c r="BN1236" s="11"/>
      <c r="BO1236" s="11"/>
      <c r="BP1236" s="11"/>
      <c r="BQ1236" s="11"/>
      <c r="BR1236" s="11"/>
      <c r="BS1236" s="11"/>
      <c r="BT1236" s="11"/>
      <c r="BU1236" s="11"/>
      <c r="BV1236" s="11"/>
      <c r="BW1236" s="11"/>
      <c r="BX1236" s="11"/>
      <c r="BY1236" s="11"/>
      <c r="BZ1236" s="11"/>
      <c r="CA1236" s="11"/>
      <c r="CB1236" s="11"/>
      <c r="CC1236" s="11"/>
      <c r="CD1236" s="11"/>
      <c r="CE1236" s="11"/>
      <c r="CF1236" s="11"/>
      <c r="CG1236" s="11"/>
      <c r="CH1236" s="11"/>
      <c r="CI1236" s="11"/>
      <c r="CJ1236" s="11"/>
      <c r="CK1236" s="11"/>
      <c r="CL1236" s="11"/>
      <c r="CM1236" s="11"/>
      <c r="CN1236" s="11"/>
      <c r="CO1236" s="11"/>
      <c r="CP1236" s="11"/>
      <c r="CQ1236" s="11"/>
      <c r="CR1236" s="11"/>
      <c r="CS1236" s="11"/>
      <c r="CT1236" s="11"/>
      <c r="CU1236" s="11"/>
      <c r="CV1236" s="11"/>
      <c r="CW1236" s="11"/>
      <c r="CX1236" s="11"/>
      <c r="CY1236" s="11"/>
      <c r="CZ1236" s="11"/>
      <c r="DA1236" s="11"/>
      <c r="DB1236" s="11"/>
      <c r="DC1236" s="11"/>
      <c r="DD1236" s="11"/>
      <c r="DF1236" s="11">
        <f t="shared" si="63"/>
        <v>19</v>
      </c>
      <c r="DG1236" s="11">
        <f t="shared" si="64"/>
        <v>19</v>
      </c>
      <c r="DH1236" s="20">
        <f t="shared" ca="1" si="65"/>
        <v>0</v>
      </c>
      <c r="DI1236" s="11">
        <v>1</v>
      </c>
    </row>
    <row r="1237" spans="1:113" x14ac:dyDescent="0.25">
      <c r="A1237" s="11" t="s">
        <v>57</v>
      </c>
      <c r="B1237" s="11" t="s">
        <v>56</v>
      </c>
      <c r="C1237" s="11" t="s">
        <v>56</v>
      </c>
      <c r="D1237" s="11" t="s">
        <v>56</v>
      </c>
      <c r="E1237" s="11" t="s">
        <v>56</v>
      </c>
      <c r="F1237" s="11" t="s">
        <v>56</v>
      </c>
      <c r="G1237" s="11" t="s">
        <v>174</v>
      </c>
      <c r="H1237" s="1">
        <v>42185</v>
      </c>
      <c r="I1237" s="11">
        <v>16</v>
      </c>
      <c r="J1237" s="11">
        <v>19</v>
      </c>
      <c r="K1237" s="11"/>
      <c r="L1237" s="11"/>
      <c r="M1237" s="11"/>
      <c r="N1237" s="11"/>
      <c r="O1237" s="11"/>
      <c r="P1237" s="11"/>
      <c r="Q1237" s="11"/>
      <c r="R1237" s="11"/>
      <c r="S1237" s="11"/>
      <c r="T1237" s="11"/>
      <c r="U1237" s="11"/>
      <c r="V1237" s="11"/>
      <c r="W1237" s="11"/>
      <c r="X1237" s="11"/>
      <c r="Y1237" s="11"/>
      <c r="Z1237" s="11"/>
      <c r="AA1237" s="11"/>
      <c r="AB1237" s="11"/>
      <c r="AC1237" s="11"/>
      <c r="AD1237" s="11"/>
      <c r="AE1237" s="11"/>
      <c r="AF1237" s="11"/>
      <c r="AG1237" s="11"/>
      <c r="AH1237" s="11"/>
      <c r="AJ1237" s="11"/>
      <c r="AK1237" s="11"/>
      <c r="AL1237" s="11"/>
      <c r="AM1237" s="11"/>
      <c r="AN1237" s="11"/>
      <c r="AO1237" s="11"/>
      <c r="AP1237" s="11"/>
      <c r="AQ1237" s="11"/>
      <c r="AR1237" s="11"/>
      <c r="AS1237" s="11"/>
      <c r="AT1237" s="11"/>
      <c r="AU1237" s="11"/>
      <c r="AV1237" s="11"/>
      <c r="AW1237" s="11"/>
      <c r="AX1237" s="11"/>
      <c r="AY1237" s="11"/>
      <c r="AZ1237" s="11"/>
      <c r="BA1237" s="11"/>
      <c r="BB1237" s="11"/>
      <c r="BC1237" s="11"/>
      <c r="BD1237" s="11"/>
      <c r="BE1237" s="11"/>
      <c r="BF1237" s="11"/>
      <c r="BG1237" s="11"/>
      <c r="BI1237" s="11"/>
      <c r="BJ1237" s="11"/>
      <c r="BK1237" s="11"/>
      <c r="BL1237" s="11"/>
      <c r="BM1237" s="11"/>
      <c r="BN1237" s="11"/>
      <c r="BO1237" s="11"/>
      <c r="BP1237" s="11"/>
      <c r="BQ1237" s="11"/>
      <c r="BR1237" s="11"/>
      <c r="BS1237" s="11"/>
      <c r="BT1237" s="11"/>
      <c r="BU1237" s="11"/>
      <c r="BV1237" s="11"/>
      <c r="BW1237" s="11"/>
      <c r="BX1237" s="11"/>
      <c r="BY1237" s="11"/>
      <c r="BZ1237" s="11"/>
      <c r="CA1237" s="11"/>
      <c r="CB1237" s="11"/>
      <c r="CC1237" s="11"/>
      <c r="CD1237" s="11"/>
      <c r="CE1237" s="11"/>
      <c r="CF1237" s="11"/>
      <c r="CG1237" s="11"/>
      <c r="CH1237" s="11"/>
      <c r="CI1237" s="11"/>
      <c r="CJ1237" s="11"/>
      <c r="CK1237" s="11"/>
      <c r="CL1237" s="11"/>
      <c r="CM1237" s="11"/>
      <c r="CN1237" s="11"/>
      <c r="CO1237" s="11"/>
      <c r="CP1237" s="11"/>
      <c r="CQ1237" s="11"/>
      <c r="CR1237" s="11"/>
      <c r="CS1237" s="11"/>
      <c r="CT1237" s="11"/>
      <c r="CU1237" s="11"/>
      <c r="CV1237" s="11"/>
      <c r="CW1237" s="11"/>
      <c r="CX1237" s="11"/>
      <c r="CY1237" s="11"/>
      <c r="CZ1237" s="11"/>
      <c r="DA1237" s="11"/>
      <c r="DB1237" s="11"/>
      <c r="DC1237" s="11"/>
      <c r="DD1237" s="11"/>
      <c r="DF1237" s="11">
        <f t="shared" si="63"/>
        <v>16</v>
      </c>
      <c r="DG1237" s="11">
        <f t="shared" si="64"/>
        <v>19</v>
      </c>
      <c r="DH1237" s="20">
        <f t="shared" ca="1" si="65"/>
        <v>0</v>
      </c>
      <c r="DI1237" s="11">
        <v>1</v>
      </c>
    </row>
    <row r="1238" spans="1:113" x14ac:dyDescent="0.25">
      <c r="A1238" s="11" t="s">
        <v>57</v>
      </c>
      <c r="B1238" s="11" t="s">
        <v>56</v>
      </c>
      <c r="C1238" s="11" t="s">
        <v>56</v>
      </c>
      <c r="D1238" s="11" t="s">
        <v>56</v>
      </c>
      <c r="E1238" s="11" t="s">
        <v>56</v>
      </c>
      <c r="F1238" s="11" t="s">
        <v>56</v>
      </c>
      <c r="G1238" s="11" t="s">
        <v>174</v>
      </c>
      <c r="H1238" s="1">
        <v>42186</v>
      </c>
      <c r="I1238" s="11">
        <v>16</v>
      </c>
      <c r="J1238" s="11">
        <v>19</v>
      </c>
      <c r="K1238" s="11"/>
      <c r="L1238" s="11"/>
      <c r="M1238" s="11"/>
      <c r="N1238" s="11"/>
      <c r="O1238" s="11"/>
      <c r="P1238" s="11"/>
      <c r="Q1238" s="11"/>
      <c r="R1238" s="11"/>
      <c r="S1238" s="11"/>
      <c r="T1238" s="11"/>
      <c r="U1238" s="11"/>
      <c r="V1238" s="11"/>
      <c r="W1238" s="11"/>
      <c r="X1238" s="11"/>
      <c r="Y1238" s="11"/>
      <c r="Z1238" s="11"/>
      <c r="AA1238" s="11"/>
      <c r="AB1238" s="11"/>
      <c r="AC1238" s="11"/>
      <c r="AD1238" s="11"/>
      <c r="AE1238" s="11"/>
      <c r="AF1238" s="11"/>
      <c r="AG1238" s="11"/>
      <c r="AH1238" s="11"/>
      <c r="AJ1238" s="11"/>
      <c r="AK1238" s="11"/>
      <c r="AL1238" s="11"/>
      <c r="AM1238" s="11"/>
      <c r="AN1238" s="11"/>
      <c r="AO1238" s="11"/>
      <c r="AP1238" s="11"/>
      <c r="AQ1238" s="11"/>
      <c r="AR1238" s="11"/>
      <c r="AS1238" s="11"/>
      <c r="AT1238" s="11"/>
      <c r="AU1238" s="11"/>
      <c r="AV1238" s="11"/>
      <c r="AW1238" s="11"/>
      <c r="AX1238" s="11"/>
      <c r="AY1238" s="11"/>
      <c r="AZ1238" s="11"/>
      <c r="BA1238" s="11"/>
      <c r="BB1238" s="11"/>
      <c r="BC1238" s="11"/>
      <c r="BD1238" s="11"/>
      <c r="BE1238" s="11"/>
      <c r="BF1238" s="11"/>
      <c r="BG1238" s="11"/>
      <c r="BI1238" s="11"/>
      <c r="BJ1238" s="11"/>
      <c r="BK1238" s="11"/>
      <c r="BL1238" s="11"/>
      <c r="BM1238" s="11"/>
      <c r="BN1238" s="11"/>
      <c r="BO1238" s="11"/>
      <c r="BP1238" s="11"/>
      <c r="BQ1238" s="11"/>
      <c r="BR1238" s="11"/>
      <c r="BS1238" s="11"/>
      <c r="BT1238" s="11"/>
      <c r="BU1238" s="11"/>
      <c r="BV1238" s="11"/>
      <c r="BW1238" s="11"/>
      <c r="BX1238" s="11"/>
      <c r="BY1238" s="11"/>
      <c r="BZ1238" s="11"/>
      <c r="CA1238" s="11"/>
      <c r="CB1238" s="11"/>
      <c r="CC1238" s="11"/>
      <c r="CD1238" s="11"/>
      <c r="CE1238" s="11"/>
      <c r="CF1238" s="11"/>
      <c r="CG1238" s="11"/>
      <c r="CH1238" s="11"/>
      <c r="CI1238" s="11"/>
      <c r="CJ1238" s="11"/>
      <c r="CK1238" s="11"/>
      <c r="CL1238" s="11"/>
      <c r="CM1238" s="11"/>
      <c r="CN1238" s="11"/>
      <c r="CO1238" s="11"/>
      <c r="CP1238" s="11"/>
      <c r="CQ1238" s="11"/>
      <c r="CR1238" s="11"/>
      <c r="CS1238" s="11"/>
      <c r="CT1238" s="11"/>
      <c r="CU1238" s="11"/>
      <c r="CV1238" s="11"/>
      <c r="CW1238" s="11"/>
      <c r="CX1238" s="11"/>
      <c r="CY1238" s="11"/>
      <c r="CZ1238" s="11"/>
      <c r="DA1238" s="11"/>
      <c r="DB1238" s="11"/>
      <c r="DC1238" s="11"/>
      <c r="DD1238" s="11"/>
      <c r="DF1238" s="11">
        <f t="shared" si="63"/>
        <v>16</v>
      </c>
      <c r="DG1238" s="11">
        <f t="shared" si="64"/>
        <v>19</v>
      </c>
      <c r="DH1238" s="20">
        <f t="shared" ca="1" si="65"/>
        <v>0</v>
      </c>
      <c r="DI1238" s="11">
        <v>1</v>
      </c>
    </row>
    <row r="1239" spans="1:113" x14ac:dyDescent="0.25">
      <c r="A1239" s="11" t="s">
        <v>57</v>
      </c>
      <c r="B1239" s="11" t="s">
        <v>56</v>
      </c>
      <c r="C1239" s="11" t="s">
        <v>56</v>
      </c>
      <c r="D1239" s="11" t="s">
        <v>56</v>
      </c>
      <c r="E1239" s="11" t="s">
        <v>56</v>
      </c>
      <c r="F1239" s="11" t="s">
        <v>56</v>
      </c>
      <c r="G1239" s="11" t="s">
        <v>174</v>
      </c>
      <c r="H1239" s="1">
        <v>42187</v>
      </c>
      <c r="I1239" s="11">
        <v>17</v>
      </c>
      <c r="J1239" s="11">
        <v>18</v>
      </c>
      <c r="K1239" s="11">
        <v>13204.39</v>
      </c>
      <c r="L1239" s="11">
        <v>11588.32</v>
      </c>
      <c r="M1239" s="11">
        <v>11371.46</v>
      </c>
      <c r="N1239" s="11">
        <v>11739.52</v>
      </c>
      <c r="O1239" s="11">
        <v>13364.16</v>
      </c>
      <c r="P1239" s="11">
        <v>14952.46</v>
      </c>
      <c r="Q1239" s="11">
        <v>16753.34</v>
      </c>
      <c r="R1239" s="11">
        <v>18215.3</v>
      </c>
      <c r="S1239" s="11">
        <v>19211.169999999998</v>
      </c>
      <c r="T1239" s="11">
        <v>19249.490000000002</v>
      </c>
      <c r="U1239" s="11">
        <v>20864.14</v>
      </c>
      <c r="V1239" s="11">
        <v>21321.66</v>
      </c>
      <c r="W1239" s="11">
        <v>20923.05</v>
      </c>
      <c r="X1239" s="11">
        <v>20763.099999999999</v>
      </c>
      <c r="Y1239" s="11">
        <v>20540.54</v>
      </c>
      <c r="Z1239" s="11">
        <v>20427.740000000002</v>
      </c>
      <c r="AA1239" s="11">
        <v>19445.23</v>
      </c>
      <c r="AB1239" s="11">
        <v>19291.740000000002</v>
      </c>
      <c r="AC1239" s="11">
        <v>18765.13</v>
      </c>
      <c r="AD1239" s="11">
        <v>17952.669999999998</v>
      </c>
      <c r="AE1239" s="11">
        <v>17677.759999999998</v>
      </c>
      <c r="AF1239" s="11">
        <v>15752.36</v>
      </c>
      <c r="AG1239" s="11">
        <v>14192.61</v>
      </c>
      <c r="AH1239" s="11">
        <v>13413.08</v>
      </c>
      <c r="AI1239" s="37">
        <v>19368.48</v>
      </c>
      <c r="AJ1239" s="11">
        <v>13307.26</v>
      </c>
      <c r="AK1239" s="11">
        <v>11742.28</v>
      </c>
      <c r="AL1239" s="11">
        <v>11427.47</v>
      </c>
      <c r="AM1239" s="11">
        <v>11802.78</v>
      </c>
      <c r="AN1239" s="11">
        <v>13434.21</v>
      </c>
      <c r="AO1239" s="11">
        <v>15085.95</v>
      </c>
      <c r="AP1239" s="11">
        <v>16722.810000000001</v>
      </c>
      <c r="AQ1239" s="11">
        <v>18137.5</v>
      </c>
      <c r="AR1239" s="11">
        <v>19133.169999999998</v>
      </c>
      <c r="AS1239" s="11">
        <v>19209.97</v>
      </c>
      <c r="AT1239" s="11">
        <v>20780.330000000002</v>
      </c>
      <c r="AU1239" s="11">
        <v>21301.18</v>
      </c>
      <c r="AV1239" s="11">
        <v>20951.09</v>
      </c>
      <c r="AW1239" s="11">
        <v>20813.810000000001</v>
      </c>
      <c r="AX1239" s="11">
        <v>20411.55</v>
      </c>
      <c r="AY1239" s="11">
        <v>20331.259999999998</v>
      </c>
      <c r="AZ1239" s="11">
        <v>20109.490000000002</v>
      </c>
      <c r="BA1239" s="11">
        <v>20476.48</v>
      </c>
      <c r="BB1239" s="11">
        <v>19037.689999999999</v>
      </c>
      <c r="BC1239" s="11">
        <v>17965.439999999999</v>
      </c>
      <c r="BD1239" s="11">
        <v>17574.88</v>
      </c>
      <c r="BE1239" s="11">
        <v>15736.73</v>
      </c>
      <c r="BF1239" s="11">
        <v>14155.15</v>
      </c>
      <c r="BG1239" s="11">
        <v>13408.46</v>
      </c>
      <c r="BH1239" s="37">
        <v>20213.580000000002</v>
      </c>
      <c r="BI1239" s="11">
        <v>71.256550000000004</v>
      </c>
      <c r="BJ1239" s="11">
        <v>71.064830000000001</v>
      </c>
      <c r="BK1239" s="11">
        <v>70.677070000000001</v>
      </c>
      <c r="BL1239" s="11">
        <v>70.229140000000001</v>
      </c>
      <c r="BM1239" s="11">
        <v>70.008099999999999</v>
      </c>
      <c r="BN1239" s="11">
        <v>69.876720000000006</v>
      </c>
      <c r="BO1239" s="11">
        <v>70.206890000000001</v>
      </c>
      <c r="BP1239" s="11">
        <v>71.036550000000005</v>
      </c>
      <c r="BQ1239" s="11">
        <v>73.155860000000004</v>
      </c>
      <c r="BR1239" s="11">
        <v>75.515169999999998</v>
      </c>
      <c r="BS1239" s="11">
        <v>78.028270000000006</v>
      </c>
      <c r="BT1239" s="11">
        <v>80.346890000000002</v>
      </c>
      <c r="BU1239" s="11">
        <v>81.581029999999998</v>
      </c>
      <c r="BV1239" s="11">
        <v>83.613110000000006</v>
      </c>
      <c r="BW1239" s="11">
        <v>85.472070000000002</v>
      </c>
      <c r="BX1239" s="11">
        <v>84.906549999999996</v>
      </c>
      <c r="BY1239" s="11">
        <v>83.679659999999998</v>
      </c>
      <c r="BZ1239" s="11">
        <v>82.37276</v>
      </c>
      <c r="CA1239" s="11">
        <v>80.271379999999994</v>
      </c>
      <c r="CB1239" s="11">
        <v>77.695859999999996</v>
      </c>
      <c r="CC1239" s="11">
        <v>75.04034</v>
      </c>
      <c r="CD1239" s="11">
        <v>73.260859999999994</v>
      </c>
      <c r="CE1239" s="11">
        <v>71.869479999999996</v>
      </c>
      <c r="CF1239" s="11">
        <v>70.532589999999999</v>
      </c>
      <c r="CG1239" s="11">
        <v>12209.92</v>
      </c>
      <c r="CH1239" s="11">
        <v>9590.9339999999993</v>
      </c>
      <c r="CI1239" s="11">
        <v>7217.1049999999996</v>
      </c>
      <c r="CJ1239" s="11">
        <v>6014.5339999999997</v>
      </c>
      <c r="CK1239" s="11">
        <v>4689.1189999999997</v>
      </c>
      <c r="CL1239" s="11">
        <v>3565.462</v>
      </c>
      <c r="CM1239" s="11">
        <v>2411.163</v>
      </c>
      <c r="CN1239" s="11">
        <v>2619.7220000000002</v>
      </c>
      <c r="CO1239" s="11">
        <v>3775.4630000000002</v>
      </c>
      <c r="CP1239" s="11">
        <v>4820.0119999999997</v>
      </c>
      <c r="CQ1239" s="11">
        <v>7185.6459999999997</v>
      </c>
      <c r="CR1239" s="11">
        <v>7336.5219999999999</v>
      </c>
      <c r="CS1239" s="11">
        <v>9031.0380000000005</v>
      </c>
      <c r="CT1239" s="11">
        <v>9688.0370000000003</v>
      </c>
      <c r="CU1239" s="11">
        <v>12625.53</v>
      </c>
      <c r="CV1239" s="11">
        <v>21738.43</v>
      </c>
      <c r="CW1239" s="11">
        <v>25428.74</v>
      </c>
      <c r="CX1239" s="11">
        <v>24719.71</v>
      </c>
      <c r="CY1239" s="11">
        <v>22812.45</v>
      </c>
      <c r="CZ1239" s="11">
        <v>25388</v>
      </c>
      <c r="DA1239" s="11">
        <v>20498.189999999999</v>
      </c>
      <c r="DB1239" s="11">
        <v>19525.63</v>
      </c>
      <c r="DC1239" s="11">
        <v>19558.669999999998</v>
      </c>
      <c r="DD1239" s="11">
        <v>21198.720000000001</v>
      </c>
      <c r="DE1239" s="37">
        <v>26053.99</v>
      </c>
      <c r="DF1239" s="11">
        <f t="shared" si="63"/>
        <v>17</v>
      </c>
      <c r="DG1239" s="11">
        <f t="shared" si="64"/>
        <v>18</v>
      </c>
      <c r="DH1239" s="20">
        <f t="shared" ca="1" si="65"/>
        <v>924.5</v>
      </c>
      <c r="DI1239" s="11">
        <v>0</v>
      </c>
    </row>
    <row r="1240" spans="1:113" x14ac:dyDescent="0.25">
      <c r="A1240" s="11" t="s">
        <v>57</v>
      </c>
      <c r="B1240" s="11" t="s">
        <v>56</v>
      </c>
      <c r="C1240" s="11" t="s">
        <v>56</v>
      </c>
      <c r="D1240" s="11" t="s">
        <v>56</v>
      </c>
      <c r="E1240" s="11" t="s">
        <v>56</v>
      </c>
      <c r="F1240" s="11" t="s">
        <v>56</v>
      </c>
      <c r="G1240" s="11" t="s">
        <v>174</v>
      </c>
      <c r="H1240" s="1">
        <v>42207</v>
      </c>
      <c r="I1240" s="11">
        <v>16</v>
      </c>
      <c r="J1240" s="11">
        <v>16</v>
      </c>
      <c r="K1240" s="11"/>
      <c r="L1240" s="11"/>
      <c r="M1240" s="11"/>
      <c r="N1240" s="11"/>
      <c r="O1240" s="11"/>
      <c r="P1240" s="11"/>
      <c r="Q1240" s="11"/>
      <c r="R1240" s="11"/>
      <c r="S1240" s="11"/>
      <c r="T1240" s="11"/>
      <c r="U1240" s="11"/>
      <c r="V1240" s="11"/>
      <c r="W1240" s="11"/>
      <c r="X1240" s="11"/>
      <c r="Y1240" s="11"/>
      <c r="Z1240" s="11"/>
      <c r="AA1240" s="11"/>
      <c r="AB1240" s="11"/>
      <c r="AC1240" s="11"/>
      <c r="AD1240" s="11"/>
      <c r="AE1240" s="11"/>
      <c r="AF1240" s="11"/>
      <c r="AG1240" s="11"/>
      <c r="AH1240" s="11"/>
      <c r="AJ1240" s="11"/>
      <c r="AK1240" s="11"/>
      <c r="AL1240" s="11"/>
      <c r="AM1240" s="11"/>
      <c r="AN1240" s="11"/>
      <c r="AO1240" s="11"/>
      <c r="AP1240" s="11"/>
      <c r="AQ1240" s="11"/>
      <c r="AR1240" s="11"/>
      <c r="AS1240" s="11"/>
      <c r="AT1240" s="11"/>
      <c r="AU1240" s="11"/>
      <c r="AV1240" s="11"/>
      <c r="AW1240" s="11"/>
      <c r="AX1240" s="11"/>
      <c r="AY1240" s="11"/>
      <c r="AZ1240" s="11"/>
      <c r="BA1240" s="11"/>
      <c r="BB1240" s="11"/>
      <c r="BC1240" s="11"/>
      <c r="BD1240" s="11"/>
      <c r="BE1240" s="11"/>
      <c r="BF1240" s="11"/>
      <c r="BG1240" s="11"/>
      <c r="BI1240" s="11"/>
      <c r="BJ1240" s="11"/>
      <c r="BK1240" s="11"/>
      <c r="BL1240" s="11"/>
      <c r="BM1240" s="11"/>
      <c r="BN1240" s="11"/>
      <c r="BO1240" s="11"/>
      <c r="BP1240" s="11"/>
      <c r="BQ1240" s="11"/>
      <c r="BR1240" s="11"/>
      <c r="BS1240" s="11"/>
      <c r="BT1240" s="11"/>
      <c r="BU1240" s="11"/>
      <c r="BV1240" s="11"/>
      <c r="BW1240" s="11"/>
      <c r="BX1240" s="11"/>
      <c r="BY1240" s="11"/>
      <c r="BZ1240" s="11"/>
      <c r="CA1240" s="11"/>
      <c r="CB1240" s="11"/>
      <c r="CC1240" s="11"/>
      <c r="CD1240" s="11"/>
      <c r="CE1240" s="11"/>
      <c r="CF1240" s="11"/>
      <c r="CG1240" s="11"/>
      <c r="CH1240" s="11"/>
      <c r="CI1240" s="11"/>
      <c r="CJ1240" s="11"/>
      <c r="CK1240" s="11"/>
      <c r="CL1240" s="11"/>
      <c r="CM1240" s="11"/>
      <c r="CN1240" s="11"/>
      <c r="CO1240" s="11"/>
      <c r="CP1240" s="11"/>
      <c r="CQ1240" s="11"/>
      <c r="CR1240" s="11"/>
      <c r="CS1240" s="11"/>
      <c r="CT1240" s="11"/>
      <c r="CU1240" s="11"/>
      <c r="CV1240" s="11"/>
      <c r="CW1240" s="11"/>
      <c r="CX1240" s="11"/>
      <c r="CY1240" s="11"/>
      <c r="CZ1240" s="11"/>
      <c r="DA1240" s="11"/>
      <c r="DB1240" s="11"/>
      <c r="DC1240" s="11"/>
      <c r="DD1240" s="11"/>
      <c r="DF1240" s="11">
        <f t="shared" si="63"/>
        <v>16</v>
      </c>
      <c r="DG1240" s="11">
        <f t="shared" si="64"/>
        <v>16</v>
      </c>
      <c r="DH1240" s="20">
        <f t="shared" ca="1" si="65"/>
        <v>0</v>
      </c>
      <c r="DI1240" s="11">
        <v>1</v>
      </c>
    </row>
    <row r="1241" spans="1:113" x14ac:dyDescent="0.25">
      <c r="A1241" s="11" t="s">
        <v>57</v>
      </c>
      <c r="B1241" s="11" t="s">
        <v>56</v>
      </c>
      <c r="C1241" s="11" t="s">
        <v>56</v>
      </c>
      <c r="D1241" s="11" t="s">
        <v>56</v>
      </c>
      <c r="E1241" s="11" t="s">
        <v>56</v>
      </c>
      <c r="F1241" s="11" t="s">
        <v>56</v>
      </c>
      <c r="G1241" s="11" t="s">
        <v>174</v>
      </c>
      <c r="H1241" s="1">
        <v>42213</v>
      </c>
      <c r="I1241" s="11">
        <v>17</v>
      </c>
      <c r="J1241" s="11">
        <v>19</v>
      </c>
      <c r="K1241" s="11"/>
      <c r="L1241" s="11"/>
      <c r="M1241" s="11"/>
      <c r="N1241" s="11"/>
      <c r="O1241" s="11"/>
      <c r="P1241" s="11"/>
      <c r="Q1241" s="11"/>
      <c r="R1241" s="11"/>
      <c r="S1241" s="11"/>
      <c r="T1241" s="11"/>
      <c r="U1241" s="11"/>
      <c r="V1241" s="11"/>
      <c r="W1241" s="11"/>
      <c r="X1241" s="11"/>
      <c r="Y1241" s="11"/>
      <c r="Z1241" s="11"/>
      <c r="AA1241" s="11"/>
      <c r="AB1241" s="11"/>
      <c r="AC1241" s="11"/>
      <c r="AD1241" s="11"/>
      <c r="AE1241" s="11"/>
      <c r="AF1241" s="11"/>
      <c r="AG1241" s="11"/>
      <c r="AH1241" s="11"/>
      <c r="AJ1241" s="11"/>
      <c r="AK1241" s="11"/>
      <c r="AL1241" s="11"/>
      <c r="AM1241" s="11"/>
      <c r="AN1241" s="11"/>
      <c r="AO1241" s="11"/>
      <c r="AP1241" s="11"/>
      <c r="AQ1241" s="11"/>
      <c r="AR1241" s="11"/>
      <c r="AS1241" s="11"/>
      <c r="AT1241" s="11"/>
      <c r="AU1241" s="11"/>
      <c r="AV1241" s="11"/>
      <c r="AW1241" s="11"/>
      <c r="AX1241" s="11"/>
      <c r="AY1241" s="11"/>
      <c r="AZ1241" s="11"/>
      <c r="BA1241" s="11"/>
      <c r="BB1241" s="11"/>
      <c r="BC1241" s="11"/>
      <c r="BD1241" s="11"/>
      <c r="BE1241" s="11"/>
      <c r="BF1241" s="11"/>
      <c r="BG1241" s="11"/>
      <c r="BI1241" s="11"/>
      <c r="BJ1241" s="11"/>
      <c r="BK1241" s="11"/>
      <c r="BL1241" s="11"/>
      <c r="BM1241" s="11"/>
      <c r="BN1241" s="11"/>
      <c r="BO1241" s="11"/>
      <c r="BP1241" s="11"/>
      <c r="BQ1241" s="11"/>
      <c r="BR1241" s="11"/>
      <c r="BS1241" s="11"/>
      <c r="BT1241" s="11"/>
      <c r="BU1241" s="11"/>
      <c r="BV1241" s="11"/>
      <c r="BW1241" s="11"/>
      <c r="BX1241" s="11"/>
      <c r="BY1241" s="11"/>
      <c r="BZ1241" s="11"/>
      <c r="CA1241" s="11"/>
      <c r="CB1241" s="11"/>
      <c r="CC1241" s="11"/>
      <c r="CD1241" s="11"/>
      <c r="CE1241" s="11"/>
      <c r="CF1241" s="11"/>
      <c r="CG1241" s="11"/>
      <c r="CH1241" s="11"/>
      <c r="CI1241" s="11"/>
      <c r="CJ1241" s="11"/>
      <c r="CK1241" s="11"/>
      <c r="CL1241" s="11"/>
      <c r="CM1241" s="11"/>
      <c r="CN1241" s="11"/>
      <c r="CO1241" s="11"/>
      <c r="CP1241" s="11"/>
      <c r="CQ1241" s="11"/>
      <c r="CR1241" s="11"/>
      <c r="CS1241" s="11"/>
      <c r="CT1241" s="11"/>
      <c r="CU1241" s="11"/>
      <c r="CV1241" s="11"/>
      <c r="CW1241" s="11"/>
      <c r="CX1241" s="11"/>
      <c r="CY1241" s="11"/>
      <c r="CZ1241" s="11"/>
      <c r="DA1241" s="11"/>
      <c r="DB1241" s="11"/>
      <c r="DC1241" s="11"/>
      <c r="DD1241" s="11"/>
      <c r="DF1241" s="11">
        <f t="shared" si="63"/>
        <v>17</v>
      </c>
      <c r="DG1241" s="11">
        <f t="shared" si="64"/>
        <v>19</v>
      </c>
      <c r="DH1241" s="20">
        <f t="shared" ca="1" si="65"/>
        <v>0</v>
      </c>
      <c r="DI1241" s="11">
        <v>1</v>
      </c>
    </row>
    <row r="1242" spans="1:113" x14ac:dyDescent="0.25">
      <c r="A1242" s="11" t="s">
        <v>57</v>
      </c>
      <c r="B1242" s="11" t="s">
        <v>56</v>
      </c>
      <c r="C1242" s="11" t="s">
        <v>56</v>
      </c>
      <c r="D1242" s="11" t="s">
        <v>56</v>
      </c>
      <c r="E1242" s="11" t="s">
        <v>56</v>
      </c>
      <c r="F1242" s="11" t="s">
        <v>56</v>
      </c>
      <c r="G1242" s="11" t="s">
        <v>174</v>
      </c>
      <c r="H1242" s="1">
        <v>42213</v>
      </c>
      <c r="I1242" s="11">
        <v>18</v>
      </c>
      <c r="J1242" s="11">
        <v>18</v>
      </c>
      <c r="K1242" s="11"/>
      <c r="L1242" s="11"/>
      <c r="M1242" s="11"/>
      <c r="N1242" s="11"/>
      <c r="O1242" s="11"/>
      <c r="P1242" s="11"/>
      <c r="Q1242" s="11"/>
      <c r="R1242" s="11"/>
      <c r="S1242" s="11"/>
      <c r="T1242" s="11"/>
      <c r="U1242" s="11"/>
      <c r="V1242" s="11"/>
      <c r="W1242" s="11"/>
      <c r="X1242" s="11"/>
      <c r="Y1242" s="11"/>
      <c r="Z1242" s="11"/>
      <c r="AA1242" s="11"/>
      <c r="AB1242" s="11"/>
      <c r="AC1242" s="11"/>
      <c r="AD1242" s="11"/>
      <c r="AE1242" s="11"/>
      <c r="AF1242" s="11"/>
      <c r="AG1242" s="11"/>
      <c r="AH1242" s="11"/>
      <c r="AJ1242" s="11"/>
      <c r="AK1242" s="11"/>
      <c r="AL1242" s="11"/>
      <c r="AM1242" s="11"/>
      <c r="AN1242" s="11"/>
      <c r="AO1242" s="11"/>
      <c r="AP1242" s="11"/>
      <c r="AQ1242" s="11"/>
      <c r="AR1242" s="11"/>
      <c r="AS1242" s="11"/>
      <c r="AT1242" s="11"/>
      <c r="AU1242" s="11"/>
      <c r="AV1242" s="11"/>
      <c r="AW1242" s="11"/>
      <c r="AX1242" s="11"/>
      <c r="AY1242" s="11"/>
      <c r="AZ1242" s="11"/>
      <c r="BA1242" s="11"/>
      <c r="BB1242" s="11"/>
      <c r="BC1242" s="11"/>
      <c r="BD1242" s="11"/>
      <c r="BE1242" s="11"/>
      <c r="BF1242" s="11"/>
      <c r="BG1242" s="11"/>
      <c r="BI1242" s="11"/>
      <c r="BJ1242" s="11"/>
      <c r="BK1242" s="11"/>
      <c r="BL1242" s="11"/>
      <c r="BM1242" s="11"/>
      <c r="BN1242" s="11"/>
      <c r="BO1242" s="11"/>
      <c r="BP1242" s="11"/>
      <c r="BQ1242" s="11"/>
      <c r="BR1242" s="11"/>
      <c r="BS1242" s="11"/>
      <c r="BT1242" s="11"/>
      <c r="BU1242" s="11"/>
      <c r="BV1242" s="11"/>
      <c r="BW1242" s="11"/>
      <c r="BX1242" s="11"/>
      <c r="BY1242" s="11"/>
      <c r="BZ1242" s="11"/>
      <c r="CA1242" s="11"/>
      <c r="CB1242" s="11"/>
      <c r="CC1242" s="11"/>
      <c r="CD1242" s="11"/>
      <c r="CE1242" s="11"/>
      <c r="CF1242" s="11"/>
      <c r="CG1242" s="11"/>
      <c r="CH1242" s="11"/>
      <c r="CI1242" s="11"/>
      <c r="CJ1242" s="11"/>
      <c r="CK1242" s="11"/>
      <c r="CL1242" s="11"/>
      <c r="CM1242" s="11"/>
      <c r="CN1242" s="11"/>
      <c r="CO1242" s="11"/>
      <c r="CP1242" s="11"/>
      <c r="CQ1242" s="11"/>
      <c r="CR1242" s="11"/>
      <c r="CS1242" s="11"/>
      <c r="CT1242" s="11"/>
      <c r="CU1242" s="11"/>
      <c r="CV1242" s="11"/>
      <c r="CW1242" s="11"/>
      <c r="CX1242" s="11"/>
      <c r="CY1242" s="11"/>
      <c r="CZ1242" s="11"/>
      <c r="DA1242" s="11"/>
      <c r="DB1242" s="11"/>
      <c r="DC1242" s="11"/>
      <c r="DD1242" s="11"/>
      <c r="DF1242" s="11">
        <f t="shared" si="63"/>
        <v>18</v>
      </c>
      <c r="DG1242" s="11">
        <f t="shared" si="64"/>
        <v>18</v>
      </c>
      <c r="DH1242" s="20">
        <f t="shared" ca="1" si="65"/>
        <v>0</v>
      </c>
      <c r="DI1242" s="11">
        <v>1</v>
      </c>
    </row>
    <row r="1243" spans="1:113" x14ac:dyDescent="0.25">
      <c r="A1243" s="11" t="s">
        <v>57</v>
      </c>
      <c r="B1243" s="11" t="s">
        <v>56</v>
      </c>
      <c r="C1243" s="11" t="s">
        <v>56</v>
      </c>
      <c r="D1243" s="11" t="s">
        <v>56</v>
      </c>
      <c r="E1243" s="11" t="s">
        <v>56</v>
      </c>
      <c r="F1243" s="11" t="s">
        <v>56</v>
      </c>
      <c r="G1243" s="11" t="s">
        <v>174</v>
      </c>
      <c r="H1243" s="1">
        <v>42213</v>
      </c>
      <c r="I1243" s="11">
        <v>18</v>
      </c>
      <c r="J1243" s="11">
        <v>19</v>
      </c>
      <c r="K1243" s="11"/>
      <c r="L1243" s="11"/>
      <c r="M1243" s="11"/>
      <c r="N1243" s="11"/>
      <c r="O1243" s="11"/>
      <c r="P1243" s="11"/>
      <c r="Q1243" s="11"/>
      <c r="R1243" s="11"/>
      <c r="S1243" s="11"/>
      <c r="T1243" s="11"/>
      <c r="U1243" s="11"/>
      <c r="V1243" s="11"/>
      <c r="W1243" s="11"/>
      <c r="X1243" s="11"/>
      <c r="Y1243" s="11"/>
      <c r="Z1243" s="11"/>
      <c r="AA1243" s="11"/>
      <c r="AB1243" s="11"/>
      <c r="AC1243" s="11"/>
      <c r="AD1243" s="11"/>
      <c r="AE1243" s="11"/>
      <c r="AF1243" s="11"/>
      <c r="AG1243" s="11"/>
      <c r="AH1243" s="11"/>
      <c r="AJ1243" s="11"/>
      <c r="AK1243" s="11"/>
      <c r="AL1243" s="11"/>
      <c r="AM1243" s="11"/>
      <c r="AN1243" s="11"/>
      <c r="AO1243" s="11"/>
      <c r="AP1243" s="11"/>
      <c r="AQ1243" s="11"/>
      <c r="AR1243" s="11"/>
      <c r="AS1243" s="11"/>
      <c r="AT1243" s="11"/>
      <c r="AU1243" s="11"/>
      <c r="AV1243" s="11"/>
      <c r="AW1243" s="11"/>
      <c r="AX1243" s="11"/>
      <c r="AY1243" s="11"/>
      <c r="AZ1243" s="11"/>
      <c r="BA1243" s="11"/>
      <c r="BB1243" s="11"/>
      <c r="BC1243" s="11"/>
      <c r="BD1243" s="11"/>
      <c r="BE1243" s="11"/>
      <c r="BF1243" s="11"/>
      <c r="BG1243" s="11"/>
      <c r="BI1243" s="11"/>
      <c r="BJ1243" s="11"/>
      <c r="BK1243" s="11"/>
      <c r="BL1243" s="11"/>
      <c r="BM1243" s="11"/>
      <c r="BN1243" s="11"/>
      <c r="BO1243" s="11"/>
      <c r="BP1243" s="11"/>
      <c r="BQ1243" s="11"/>
      <c r="BR1243" s="11"/>
      <c r="BS1243" s="11"/>
      <c r="BT1243" s="11"/>
      <c r="BU1243" s="11"/>
      <c r="BV1243" s="11"/>
      <c r="BW1243" s="11"/>
      <c r="BX1243" s="11"/>
      <c r="BY1243" s="11"/>
      <c r="BZ1243" s="11"/>
      <c r="CA1243" s="11"/>
      <c r="CB1243" s="11"/>
      <c r="CC1243" s="11"/>
      <c r="CD1243" s="11"/>
      <c r="CE1243" s="11"/>
      <c r="CF1243" s="11"/>
      <c r="CG1243" s="11"/>
      <c r="CH1243" s="11"/>
      <c r="CI1243" s="11"/>
      <c r="CJ1243" s="11"/>
      <c r="CK1243" s="11"/>
      <c r="CL1243" s="11"/>
      <c r="CM1243" s="11"/>
      <c r="CN1243" s="11"/>
      <c r="CO1243" s="11"/>
      <c r="CP1243" s="11"/>
      <c r="CQ1243" s="11"/>
      <c r="CR1243" s="11"/>
      <c r="CS1243" s="11"/>
      <c r="CT1243" s="11"/>
      <c r="CU1243" s="11"/>
      <c r="CV1243" s="11"/>
      <c r="CW1243" s="11"/>
      <c r="CX1243" s="11"/>
      <c r="CY1243" s="11"/>
      <c r="CZ1243" s="11"/>
      <c r="DA1243" s="11"/>
      <c r="DB1243" s="11"/>
      <c r="DC1243" s="11"/>
      <c r="DD1243" s="11"/>
      <c r="DF1243" s="11">
        <f t="shared" si="63"/>
        <v>18</v>
      </c>
      <c r="DG1243" s="11">
        <f t="shared" si="64"/>
        <v>19</v>
      </c>
      <c r="DH1243" s="20">
        <f t="shared" ca="1" si="65"/>
        <v>0</v>
      </c>
      <c r="DI1243" s="11">
        <v>1</v>
      </c>
    </row>
    <row r="1244" spans="1:113" x14ac:dyDescent="0.25">
      <c r="A1244" s="11" t="s">
        <v>57</v>
      </c>
      <c r="B1244" s="11" t="s">
        <v>56</v>
      </c>
      <c r="C1244" s="11" t="s">
        <v>56</v>
      </c>
      <c r="D1244" s="11" t="s">
        <v>56</v>
      </c>
      <c r="E1244" s="11" t="s">
        <v>56</v>
      </c>
      <c r="F1244" s="11" t="s">
        <v>56</v>
      </c>
      <c r="G1244" s="11" t="s">
        <v>174</v>
      </c>
      <c r="H1244" s="1">
        <v>42214</v>
      </c>
      <c r="I1244" s="11">
        <v>16</v>
      </c>
      <c r="J1244" s="11">
        <v>19</v>
      </c>
      <c r="K1244" s="11"/>
      <c r="L1244" s="11"/>
      <c r="M1244" s="11"/>
      <c r="N1244" s="11"/>
      <c r="O1244" s="11"/>
      <c r="P1244" s="11"/>
      <c r="Q1244" s="11"/>
      <c r="R1244" s="11"/>
      <c r="S1244" s="11"/>
      <c r="T1244" s="11"/>
      <c r="U1244" s="11"/>
      <c r="V1244" s="11"/>
      <c r="W1244" s="11"/>
      <c r="X1244" s="11"/>
      <c r="Y1244" s="11"/>
      <c r="Z1244" s="11"/>
      <c r="AA1244" s="11"/>
      <c r="AB1244" s="11"/>
      <c r="AC1244" s="11"/>
      <c r="AD1244" s="11"/>
      <c r="AE1244" s="11"/>
      <c r="AF1244" s="11"/>
      <c r="AG1244" s="11"/>
      <c r="AH1244" s="11"/>
      <c r="AJ1244" s="11"/>
      <c r="AK1244" s="11"/>
      <c r="AL1244" s="11"/>
      <c r="AM1244" s="11"/>
      <c r="AN1244" s="11"/>
      <c r="AO1244" s="11"/>
      <c r="AP1244" s="11"/>
      <c r="AQ1244" s="11"/>
      <c r="AR1244" s="11"/>
      <c r="AS1244" s="11"/>
      <c r="AT1244" s="11"/>
      <c r="AU1244" s="11"/>
      <c r="AV1244" s="11"/>
      <c r="AW1244" s="11"/>
      <c r="AX1244" s="11"/>
      <c r="AY1244" s="11"/>
      <c r="AZ1244" s="11"/>
      <c r="BA1244" s="11"/>
      <c r="BB1244" s="11"/>
      <c r="BC1244" s="11"/>
      <c r="BD1244" s="11"/>
      <c r="BE1244" s="11"/>
      <c r="BF1244" s="11"/>
      <c r="BG1244" s="11"/>
      <c r="BI1244" s="11"/>
      <c r="BJ1244" s="11"/>
      <c r="BK1244" s="11"/>
      <c r="BL1244" s="11"/>
      <c r="BM1244" s="11"/>
      <c r="BN1244" s="11"/>
      <c r="BO1244" s="11"/>
      <c r="BP1244" s="11"/>
      <c r="BQ1244" s="11"/>
      <c r="BR1244" s="11"/>
      <c r="BS1244" s="11"/>
      <c r="BT1244" s="11"/>
      <c r="BU1244" s="11"/>
      <c r="BV1244" s="11"/>
      <c r="BW1244" s="11"/>
      <c r="BX1244" s="11"/>
      <c r="BY1244" s="11"/>
      <c r="BZ1244" s="11"/>
      <c r="CA1244" s="11"/>
      <c r="CB1244" s="11"/>
      <c r="CC1244" s="11"/>
      <c r="CD1244" s="11"/>
      <c r="CE1244" s="11"/>
      <c r="CF1244" s="11"/>
      <c r="CG1244" s="11"/>
      <c r="CH1244" s="11"/>
      <c r="CI1244" s="11"/>
      <c r="CJ1244" s="11"/>
      <c r="CK1244" s="11"/>
      <c r="CL1244" s="11"/>
      <c r="CM1244" s="11"/>
      <c r="CN1244" s="11"/>
      <c r="CO1244" s="11"/>
      <c r="CP1244" s="11"/>
      <c r="CQ1244" s="11"/>
      <c r="CR1244" s="11"/>
      <c r="CS1244" s="11"/>
      <c r="CT1244" s="11"/>
      <c r="CU1244" s="11"/>
      <c r="CV1244" s="11"/>
      <c r="CW1244" s="11"/>
      <c r="CX1244" s="11"/>
      <c r="CY1244" s="11"/>
      <c r="CZ1244" s="11"/>
      <c r="DA1244" s="11"/>
      <c r="DB1244" s="11"/>
      <c r="DC1244" s="11"/>
      <c r="DD1244" s="11"/>
      <c r="DF1244" s="11">
        <f t="shared" si="63"/>
        <v>16</v>
      </c>
      <c r="DG1244" s="11">
        <f t="shared" si="64"/>
        <v>19</v>
      </c>
      <c r="DH1244" s="20">
        <f t="shared" ca="1" si="65"/>
        <v>0</v>
      </c>
      <c r="DI1244" s="11">
        <v>1</v>
      </c>
    </row>
    <row r="1245" spans="1:113" x14ac:dyDescent="0.25">
      <c r="A1245" s="11" t="s">
        <v>57</v>
      </c>
      <c r="B1245" s="11" t="s">
        <v>56</v>
      </c>
      <c r="C1245" s="11" t="s">
        <v>56</v>
      </c>
      <c r="D1245" s="11" t="s">
        <v>56</v>
      </c>
      <c r="E1245" s="11" t="s">
        <v>56</v>
      </c>
      <c r="F1245" s="11" t="s">
        <v>56</v>
      </c>
      <c r="G1245" s="11" t="s">
        <v>174</v>
      </c>
      <c r="H1245" s="1">
        <v>42215</v>
      </c>
      <c r="I1245" s="11">
        <v>17</v>
      </c>
      <c r="J1245" s="11">
        <v>18</v>
      </c>
      <c r="K1245" s="11"/>
      <c r="L1245" s="11"/>
      <c r="M1245" s="11"/>
      <c r="N1245" s="11"/>
      <c r="O1245" s="11"/>
      <c r="P1245" s="11"/>
      <c r="Q1245" s="11"/>
      <c r="R1245" s="11"/>
      <c r="S1245" s="11"/>
      <c r="T1245" s="11"/>
      <c r="U1245" s="11"/>
      <c r="V1245" s="11"/>
      <c r="W1245" s="11"/>
      <c r="X1245" s="11"/>
      <c r="Y1245" s="11"/>
      <c r="Z1245" s="11"/>
      <c r="AA1245" s="11"/>
      <c r="AB1245" s="11"/>
      <c r="AC1245" s="11"/>
      <c r="AD1245" s="11"/>
      <c r="AE1245" s="11"/>
      <c r="AF1245" s="11"/>
      <c r="AG1245" s="11"/>
      <c r="AH1245" s="11"/>
      <c r="AJ1245" s="11"/>
      <c r="AK1245" s="11"/>
      <c r="AL1245" s="11"/>
      <c r="AM1245" s="11"/>
      <c r="AN1245" s="11"/>
      <c r="AO1245" s="11"/>
      <c r="AP1245" s="11"/>
      <c r="AQ1245" s="11"/>
      <c r="AR1245" s="11"/>
      <c r="AS1245" s="11"/>
      <c r="AT1245" s="11"/>
      <c r="AU1245" s="11"/>
      <c r="AV1245" s="11"/>
      <c r="AW1245" s="11"/>
      <c r="AX1245" s="11"/>
      <c r="AY1245" s="11"/>
      <c r="AZ1245" s="11"/>
      <c r="BA1245" s="11"/>
      <c r="BB1245" s="11"/>
      <c r="BC1245" s="11"/>
      <c r="BD1245" s="11"/>
      <c r="BE1245" s="11"/>
      <c r="BF1245" s="11"/>
      <c r="BG1245" s="11"/>
      <c r="BI1245" s="11"/>
      <c r="BJ1245" s="11"/>
      <c r="BK1245" s="11"/>
      <c r="BL1245" s="11"/>
      <c r="BM1245" s="11"/>
      <c r="BN1245" s="11"/>
      <c r="BO1245" s="11"/>
      <c r="BP1245" s="11"/>
      <c r="BQ1245" s="11"/>
      <c r="BR1245" s="11"/>
      <c r="BS1245" s="11"/>
      <c r="BT1245" s="11"/>
      <c r="BU1245" s="11"/>
      <c r="BV1245" s="11"/>
      <c r="BW1245" s="11"/>
      <c r="BX1245" s="11"/>
      <c r="BY1245" s="11"/>
      <c r="BZ1245" s="11"/>
      <c r="CA1245" s="11"/>
      <c r="CB1245" s="11"/>
      <c r="CC1245" s="11"/>
      <c r="CD1245" s="11"/>
      <c r="CE1245" s="11"/>
      <c r="CF1245" s="11"/>
      <c r="CG1245" s="11"/>
      <c r="CH1245" s="11"/>
      <c r="CI1245" s="11"/>
      <c r="CJ1245" s="11"/>
      <c r="CK1245" s="11"/>
      <c r="CL1245" s="11"/>
      <c r="CM1245" s="11"/>
      <c r="CN1245" s="11"/>
      <c r="CO1245" s="11"/>
      <c r="CP1245" s="11"/>
      <c r="CQ1245" s="11"/>
      <c r="CR1245" s="11"/>
      <c r="CS1245" s="11"/>
      <c r="CT1245" s="11"/>
      <c r="CU1245" s="11"/>
      <c r="CV1245" s="11"/>
      <c r="CW1245" s="11"/>
      <c r="CX1245" s="11"/>
      <c r="CY1245" s="11"/>
      <c r="CZ1245" s="11"/>
      <c r="DA1245" s="11"/>
      <c r="DB1245" s="11"/>
      <c r="DC1245" s="11"/>
      <c r="DD1245" s="11"/>
      <c r="DF1245" s="11">
        <f t="shared" si="63"/>
        <v>17</v>
      </c>
      <c r="DG1245" s="11">
        <f t="shared" si="64"/>
        <v>18</v>
      </c>
      <c r="DH1245" s="20">
        <f t="shared" ca="1" si="65"/>
        <v>0</v>
      </c>
      <c r="DI1245" s="11">
        <v>1</v>
      </c>
    </row>
    <row r="1246" spans="1:113" x14ac:dyDescent="0.25">
      <c r="A1246" s="11" t="s">
        <v>57</v>
      </c>
      <c r="B1246" s="11" t="s">
        <v>56</v>
      </c>
      <c r="C1246" s="11" t="s">
        <v>56</v>
      </c>
      <c r="D1246" s="11" t="s">
        <v>56</v>
      </c>
      <c r="E1246" s="11" t="s">
        <v>56</v>
      </c>
      <c r="F1246" s="11" t="s">
        <v>56</v>
      </c>
      <c r="G1246" s="11" t="s">
        <v>174</v>
      </c>
      <c r="H1246" s="1">
        <v>42216</v>
      </c>
      <c r="I1246" s="11">
        <v>17</v>
      </c>
      <c r="J1246" s="11">
        <v>17</v>
      </c>
      <c r="K1246" s="11"/>
      <c r="L1246" s="11"/>
      <c r="M1246" s="11"/>
      <c r="N1246" s="11"/>
      <c r="O1246" s="11"/>
      <c r="P1246" s="11"/>
      <c r="Q1246" s="11"/>
      <c r="R1246" s="11"/>
      <c r="S1246" s="11"/>
      <c r="T1246" s="11"/>
      <c r="U1246" s="11"/>
      <c r="V1246" s="11"/>
      <c r="W1246" s="11"/>
      <c r="X1246" s="11"/>
      <c r="Y1246" s="11"/>
      <c r="Z1246" s="11"/>
      <c r="AA1246" s="11"/>
      <c r="AB1246" s="11"/>
      <c r="AC1246" s="11"/>
      <c r="AD1246" s="11"/>
      <c r="AE1246" s="11"/>
      <c r="AF1246" s="11"/>
      <c r="AG1246" s="11"/>
      <c r="AH1246" s="11"/>
      <c r="AJ1246" s="11"/>
      <c r="AK1246" s="11"/>
      <c r="AL1246" s="11"/>
      <c r="AM1246" s="11"/>
      <c r="AN1246" s="11"/>
      <c r="AO1246" s="11"/>
      <c r="AP1246" s="11"/>
      <c r="AQ1246" s="11"/>
      <c r="AR1246" s="11"/>
      <c r="AS1246" s="11"/>
      <c r="AT1246" s="11"/>
      <c r="AU1246" s="11"/>
      <c r="AV1246" s="11"/>
      <c r="AW1246" s="11"/>
      <c r="AX1246" s="11"/>
      <c r="AY1246" s="11"/>
      <c r="AZ1246" s="11"/>
      <c r="BA1246" s="11"/>
      <c r="BB1246" s="11"/>
      <c r="BC1246" s="11"/>
      <c r="BD1246" s="11"/>
      <c r="BE1246" s="11"/>
      <c r="BF1246" s="11"/>
      <c r="BG1246" s="11"/>
      <c r="BI1246" s="11"/>
      <c r="BJ1246" s="11"/>
      <c r="BK1246" s="11"/>
      <c r="BL1246" s="11"/>
      <c r="BM1246" s="11"/>
      <c r="BN1246" s="11"/>
      <c r="BO1246" s="11"/>
      <c r="BP1246" s="11"/>
      <c r="BQ1246" s="11"/>
      <c r="BR1246" s="11"/>
      <c r="BS1246" s="11"/>
      <c r="BT1246" s="11"/>
      <c r="BU1246" s="11"/>
      <c r="BV1246" s="11"/>
      <c r="BW1246" s="11"/>
      <c r="BX1246" s="11"/>
      <c r="BY1246" s="11"/>
      <c r="BZ1246" s="11"/>
      <c r="CA1246" s="11"/>
      <c r="CB1246" s="11"/>
      <c r="CC1246" s="11"/>
      <c r="CD1246" s="11"/>
      <c r="CE1246" s="11"/>
      <c r="CF1246" s="11"/>
      <c r="CG1246" s="11"/>
      <c r="CH1246" s="11"/>
      <c r="CI1246" s="11"/>
      <c r="CJ1246" s="11"/>
      <c r="CK1246" s="11"/>
      <c r="CL1246" s="11"/>
      <c r="CM1246" s="11"/>
      <c r="CN1246" s="11"/>
      <c r="CO1246" s="11"/>
      <c r="CP1246" s="11"/>
      <c r="CQ1246" s="11"/>
      <c r="CR1246" s="11"/>
      <c r="CS1246" s="11"/>
      <c r="CT1246" s="11"/>
      <c r="CU1246" s="11"/>
      <c r="CV1246" s="11"/>
      <c r="CW1246" s="11"/>
      <c r="CX1246" s="11"/>
      <c r="CY1246" s="11"/>
      <c r="CZ1246" s="11"/>
      <c r="DA1246" s="11"/>
      <c r="DB1246" s="11"/>
      <c r="DC1246" s="11"/>
      <c r="DD1246" s="11"/>
      <c r="DF1246" s="11">
        <f t="shared" si="63"/>
        <v>17</v>
      </c>
      <c r="DG1246" s="11">
        <f t="shared" si="64"/>
        <v>17</v>
      </c>
      <c r="DH1246" s="20">
        <f t="shared" ca="1" si="65"/>
        <v>0</v>
      </c>
      <c r="DI1246" s="11">
        <v>1</v>
      </c>
    </row>
    <row r="1247" spans="1:113" x14ac:dyDescent="0.25">
      <c r="A1247" s="11" t="s">
        <v>57</v>
      </c>
      <c r="B1247" s="11" t="s">
        <v>56</v>
      </c>
      <c r="C1247" s="11" t="s">
        <v>56</v>
      </c>
      <c r="D1247" s="11" t="s">
        <v>56</v>
      </c>
      <c r="E1247" s="11" t="s">
        <v>56</v>
      </c>
      <c r="F1247" s="11" t="s">
        <v>56</v>
      </c>
      <c r="G1247" s="11" t="s">
        <v>174</v>
      </c>
      <c r="H1247" s="1">
        <v>42219</v>
      </c>
      <c r="I1247" s="11">
        <v>17</v>
      </c>
      <c r="J1247" s="11">
        <v>17</v>
      </c>
      <c r="K1247" s="11"/>
      <c r="L1247" s="11"/>
      <c r="M1247" s="11"/>
      <c r="N1247" s="11"/>
      <c r="O1247" s="11"/>
      <c r="P1247" s="11"/>
      <c r="Q1247" s="11"/>
      <c r="R1247" s="11"/>
      <c r="S1247" s="11"/>
      <c r="T1247" s="11"/>
      <c r="U1247" s="11"/>
      <c r="V1247" s="11"/>
      <c r="W1247" s="11"/>
      <c r="X1247" s="11"/>
      <c r="Y1247" s="11"/>
      <c r="Z1247" s="11"/>
      <c r="AA1247" s="11"/>
      <c r="AB1247" s="11"/>
      <c r="AC1247" s="11"/>
      <c r="AD1247" s="11"/>
      <c r="AE1247" s="11"/>
      <c r="AF1247" s="11"/>
      <c r="AG1247" s="11"/>
      <c r="AH1247" s="11"/>
      <c r="AJ1247" s="11"/>
      <c r="AK1247" s="11"/>
      <c r="AL1247" s="11"/>
      <c r="AM1247" s="11"/>
      <c r="AN1247" s="11"/>
      <c r="AO1247" s="11"/>
      <c r="AP1247" s="11"/>
      <c r="AQ1247" s="11"/>
      <c r="AR1247" s="11"/>
      <c r="AS1247" s="11"/>
      <c r="AT1247" s="11"/>
      <c r="AU1247" s="11"/>
      <c r="AV1247" s="11"/>
      <c r="AW1247" s="11"/>
      <c r="AX1247" s="11"/>
      <c r="AY1247" s="11"/>
      <c r="AZ1247" s="11"/>
      <c r="BA1247" s="11"/>
      <c r="BB1247" s="11"/>
      <c r="BC1247" s="11"/>
      <c r="BD1247" s="11"/>
      <c r="BE1247" s="11"/>
      <c r="BF1247" s="11"/>
      <c r="BG1247" s="11"/>
      <c r="BI1247" s="11"/>
      <c r="BJ1247" s="11"/>
      <c r="BK1247" s="11"/>
      <c r="BL1247" s="11"/>
      <c r="BM1247" s="11"/>
      <c r="BN1247" s="11"/>
      <c r="BO1247" s="11"/>
      <c r="BP1247" s="11"/>
      <c r="BQ1247" s="11"/>
      <c r="BR1247" s="11"/>
      <c r="BS1247" s="11"/>
      <c r="BT1247" s="11"/>
      <c r="BU1247" s="11"/>
      <c r="BV1247" s="11"/>
      <c r="BW1247" s="11"/>
      <c r="BX1247" s="11"/>
      <c r="BY1247" s="11"/>
      <c r="BZ1247" s="11"/>
      <c r="CA1247" s="11"/>
      <c r="CB1247" s="11"/>
      <c r="CC1247" s="11"/>
      <c r="CD1247" s="11"/>
      <c r="CE1247" s="11"/>
      <c r="CF1247" s="11"/>
      <c r="CG1247" s="11"/>
      <c r="CH1247" s="11"/>
      <c r="CI1247" s="11"/>
      <c r="CJ1247" s="11"/>
      <c r="CK1247" s="11"/>
      <c r="CL1247" s="11"/>
      <c r="CM1247" s="11"/>
      <c r="CN1247" s="11"/>
      <c r="CO1247" s="11"/>
      <c r="CP1247" s="11"/>
      <c r="CQ1247" s="11"/>
      <c r="CR1247" s="11"/>
      <c r="CS1247" s="11"/>
      <c r="CT1247" s="11"/>
      <c r="CU1247" s="11"/>
      <c r="CV1247" s="11"/>
      <c r="CW1247" s="11"/>
      <c r="CX1247" s="11"/>
      <c r="CY1247" s="11"/>
      <c r="CZ1247" s="11"/>
      <c r="DA1247" s="11"/>
      <c r="DB1247" s="11"/>
      <c r="DC1247" s="11"/>
      <c r="DD1247" s="11"/>
      <c r="DF1247" s="11">
        <f t="shared" si="63"/>
        <v>17</v>
      </c>
      <c r="DG1247" s="11">
        <f t="shared" si="64"/>
        <v>17</v>
      </c>
      <c r="DH1247" s="20">
        <f t="shared" ca="1" si="65"/>
        <v>0</v>
      </c>
      <c r="DI1247" s="11">
        <v>1</v>
      </c>
    </row>
    <row r="1248" spans="1:113" x14ac:dyDescent="0.25">
      <c r="A1248" s="11" t="s">
        <v>57</v>
      </c>
      <c r="B1248" s="11" t="s">
        <v>56</v>
      </c>
      <c r="C1248" s="11" t="s">
        <v>56</v>
      </c>
      <c r="D1248" s="11" t="s">
        <v>56</v>
      </c>
      <c r="E1248" s="11" t="s">
        <v>56</v>
      </c>
      <c r="F1248" s="11" t="s">
        <v>56</v>
      </c>
      <c r="G1248" s="11" t="s">
        <v>174</v>
      </c>
      <c r="H1248" s="1">
        <v>42222</v>
      </c>
      <c r="I1248" s="11">
        <v>17</v>
      </c>
      <c r="J1248" s="11">
        <v>17</v>
      </c>
      <c r="K1248" s="11"/>
      <c r="L1248" s="11"/>
      <c r="M1248" s="11"/>
      <c r="N1248" s="11"/>
      <c r="O1248" s="11"/>
      <c r="P1248" s="11"/>
      <c r="Q1248" s="11"/>
      <c r="R1248" s="11"/>
      <c r="S1248" s="11"/>
      <c r="T1248" s="11"/>
      <c r="U1248" s="11"/>
      <c r="V1248" s="11"/>
      <c r="W1248" s="11"/>
      <c r="X1248" s="11"/>
      <c r="Y1248" s="11"/>
      <c r="Z1248" s="11"/>
      <c r="AA1248" s="11"/>
      <c r="AB1248" s="11"/>
      <c r="AC1248" s="11"/>
      <c r="AD1248" s="11"/>
      <c r="AE1248" s="11"/>
      <c r="AF1248" s="11"/>
      <c r="AG1248" s="11"/>
      <c r="AH1248" s="11"/>
      <c r="AJ1248" s="11"/>
      <c r="AK1248" s="11"/>
      <c r="AL1248" s="11"/>
      <c r="AM1248" s="11"/>
      <c r="AN1248" s="11"/>
      <c r="AO1248" s="11"/>
      <c r="AP1248" s="11"/>
      <c r="AQ1248" s="11"/>
      <c r="AR1248" s="11"/>
      <c r="AS1248" s="11"/>
      <c r="AT1248" s="11"/>
      <c r="AU1248" s="11"/>
      <c r="AV1248" s="11"/>
      <c r="AW1248" s="11"/>
      <c r="AX1248" s="11"/>
      <c r="AY1248" s="11"/>
      <c r="AZ1248" s="11"/>
      <c r="BA1248" s="11"/>
      <c r="BB1248" s="11"/>
      <c r="BC1248" s="11"/>
      <c r="BD1248" s="11"/>
      <c r="BE1248" s="11"/>
      <c r="BF1248" s="11"/>
      <c r="BG1248" s="11"/>
      <c r="BI1248" s="11"/>
      <c r="BJ1248" s="11"/>
      <c r="BK1248" s="11"/>
      <c r="BL1248" s="11"/>
      <c r="BM1248" s="11"/>
      <c r="BN1248" s="11"/>
      <c r="BO1248" s="11"/>
      <c r="BP1248" s="11"/>
      <c r="BQ1248" s="11"/>
      <c r="BR1248" s="11"/>
      <c r="BS1248" s="11"/>
      <c r="BT1248" s="11"/>
      <c r="BU1248" s="11"/>
      <c r="BV1248" s="11"/>
      <c r="BW1248" s="11"/>
      <c r="BX1248" s="11"/>
      <c r="BY1248" s="11"/>
      <c r="BZ1248" s="11"/>
      <c r="CA1248" s="11"/>
      <c r="CB1248" s="11"/>
      <c r="CC1248" s="11"/>
      <c r="CD1248" s="11"/>
      <c r="CE1248" s="11"/>
      <c r="CF1248" s="11"/>
      <c r="CG1248" s="11"/>
      <c r="CH1248" s="11"/>
      <c r="CI1248" s="11"/>
      <c r="CJ1248" s="11"/>
      <c r="CK1248" s="11"/>
      <c r="CL1248" s="11"/>
      <c r="CM1248" s="11"/>
      <c r="CN1248" s="11"/>
      <c r="CO1248" s="11"/>
      <c r="CP1248" s="11"/>
      <c r="CQ1248" s="11"/>
      <c r="CR1248" s="11"/>
      <c r="CS1248" s="11"/>
      <c r="CT1248" s="11"/>
      <c r="CU1248" s="11"/>
      <c r="CV1248" s="11"/>
      <c r="CW1248" s="11"/>
      <c r="CX1248" s="11"/>
      <c r="CY1248" s="11"/>
      <c r="CZ1248" s="11"/>
      <c r="DA1248" s="11"/>
      <c r="DB1248" s="11"/>
      <c r="DC1248" s="11"/>
      <c r="DD1248" s="11"/>
      <c r="DF1248" s="11">
        <f t="shared" si="63"/>
        <v>17</v>
      </c>
      <c r="DG1248" s="11">
        <f t="shared" si="64"/>
        <v>17</v>
      </c>
      <c r="DH1248" s="20">
        <f t="shared" ca="1" si="65"/>
        <v>0</v>
      </c>
      <c r="DI1248" s="11">
        <v>1</v>
      </c>
    </row>
    <row r="1249" spans="1:113" x14ac:dyDescent="0.25">
      <c r="A1249" s="11" t="s">
        <v>57</v>
      </c>
      <c r="B1249" s="11" t="s">
        <v>56</v>
      </c>
      <c r="C1249" s="11" t="s">
        <v>56</v>
      </c>
      <c r="D1249" s="11" t="s">
        <v>56</v>
      </c>
      <c r="E1249" s="11" t="s">
        <v>56</v>
      </c>
      <c r="F1249" s="11" t="s">
        <v>56</v>
      </c>
      <c r="G1249" s="11" t="s">
        <v>174</v>
      </c>
      <c r="H1249" s="1">
        <v>42222</v>
      </c>
      <c r="I1249" s="11">
        <v>17</v>
      </c>
      <c r="J1249" s="11">
        <v>18</v>
      </c>
      <c r="K1249" s="11"/>
      <c r="L1249" s="11"/>
      <c r="M1249" s="11"/>
      <c r="N1249" s="11"/>
      <c r="O1249" s="11"/>
      <c r="P1249" s="11"/>
      <c r="Q1249" s="11"/>
      <c r="R1249" s="11"/>
      <c r="S1249" s="11"/>
      <c r="T1249" s="11"/>
      <c r="U1249" s="11"/>
      <c r="V1249" s="11"/>
      <c r="W1249" s="11"/>
      <c r="X1249" s="11"/>
      <c r="Y1249" s="11"/>
      <c r="Z1249" s="11"/>
      <c r="AA1249" s="11"/>
      <c r="AB1249" s="11"/>
      <c r="AC1249" s="11"/>
      <c r="AD1249" s="11"/>
      <c r="AE1249" s="11"/>
      <c r="AF1249" s="11"/>
      <c r="AG1249" s="11"/>
      <c r="AH1249" s="11"/>
      <c r="AJ1249" s="11"/>
      <c r="AK1249" s="11"/>
      <c r="AL1249" s="11"/>
      <c r="AM1249" s="11"/>
      <c r="AN1249" s="11"/>
      <c r="AO1249" s="11"/>
      <c r="AP1249" s="11"/>
      <c r="AQ1249" s="11"/>
      <c r="AR1249" s="11"/>
      <c r="AS1249" s="11"/>
      <c r="AT1249" s="11"/>
      <c r="AU1249" s="11"/>
      <c r="AV1249" s="11"/>
      <c r="AW1249" s="11"/>
      <c r="AX1249" s="11"/>
      <c r="AY1249" s="11"/>
      <c r="AZ1249" s="11"/>
      <c r="BA1249" s="11"/>
      <c r="BB1249" s="11"/>
      <c r="BC1249" s="11"/>
      <c r="BD1249" s="11"/>
      <c r="BE1249" s="11"/>
      <c r="BF1249" s="11"/>
      <c r="BG1249" s="11"/>
      <c r="BI1249" s="11"/>
      <c r="BJ1249" s="11"/>
      <c r="BK1249" s="11"/>
      <c r="BL1249" s="11"/>
      <c r="BM1249" s="11"/>
      <c r="BN1249" s="11"/>
      <c r="BO1249" s="11"/>
      <c r="BP1249" s="11"/>
      <c r="BQ1249" s="11"/>
      <c r="BR1249" s="11"/>
      <c r="BS1249" s="11"/>
      <c r="BT1249" s="11"/>
      <c r="BU1249" s="11"/>
      <c r="BV1249" s="11"/>
      <c r="BW1249" s="11"/>
      <c r="BX1249" s="11"/>
      <c r="BY1249" s="11"/>
      <c r="BZ1249" s="11"/>
      <c r="CA1249" s="11"/>
      <c r="CB1249" s="11"/>
      <c r="CC1249" s="11"/>
      <c r="CD1249" s="11"/>
      <c r="CE1249" s="11"/>
      <c r="CF1249" s="11"/>
      <c r="CG1249" s="11"/>
      <c r="CH1249" s="11"/>
      <c r="CI1249" s="11"/>
      <c r="CJ1249" s="11"/>
      <c r="CK1249" s="11"/>
      <c r="CL1249" s="11"/>
      <c r="CM1249" s="11"/>
      <c r="CN1249" s="11"/>
      <c r="CO1249" s="11"/>
      <c r="CP1249" s="11"/>
      <c r="CQ1249" s="11"/>
      <c r="CR1249" s="11"/>
      <c r="CS1249" s="11"/>
      <c r="CT1249" s="11"/>
      <c r="CU1249" s="11"/>
      <c r="CV1249" s="11"/>
      <c r="CW1249" s="11"/>
      <c r="CX1249" s="11"/>
      <c r="CY1249" s="11"/>
      <c r="CZ1249" s="11"/>
      <c r="DA1249" s="11"/>
      <c r="DB1249" s="11"/>
      <c r="DC1249" s="11"/>
      <c r="DD1249" s="11"/>
      <c r="DF1249" s="11">
        <f t="shared" si="63"/>
        <v>17</v>
      </c>
      <c r="DG1249" s="11">
        <f t="shared" si="64"/>
        <v>18</v>
      </c>
      <c r="DH1249" s="20">
        <f t="shared" ca="1" si="65"/>
        <v>0</v>
      </c>
      <c r="DI1249" s="11">
        <v>1</v>
      </c>
    </row>
    <row r="1250" spans="1:113" x14ac:dyDescent="0.25">
      <c r="A1250" s="11" t="s">
        <v>57</v>
      </c>
      <c r="B1250" s="11" t="s">
        <v>56</v>
      </c>
      <c r="C1250" s="11" t="s">
        <v>56</v>
      </c>
      <c r="D1250" s="11" t="s">
        <v>56</v>
      </c>
      <c r="E1250" s="11" t="s">
        <v>56</v>
      </c>
      <c r="F1250" s="11" t="s">
        <v>56</v>
      </c>
      <c r="G1250" s="11" t="s">
        <v>174</v>
      </c>
      <c r="H1250" s="1">
        <v>42229</v>
      </c>
      <c r="I1250" s="11">
        <v>18</v>
      </c>
      <c r="J1250" s="11">
        <v>19</v>
      </c>
      <c r="K1250" s="11"/>
      <c r="L1250" s="11"/>
      <c r="M1250" s="11"/>
      <c r="N1250" s="11"/>
      <c r="O1250" s="11"/>
      <c r="P1250" s="11"/>
      <c r="Q1250" s="11"/>
      <c r="R1250" s="11"/>
      <c r="S1250" s="11"/>
      <c r="T1250" s="11"/>
      <c r="U1250" s="11"/>
      <c r="V1250" s="11"/>
      <c r="W1250" s="11"/>
      <c r="X1250" s="11"/>
      <c r="Y1250" s="11"/>
      <c r="Z1250" s="11"/>
      <c r="AA1250" s="11"/>
      <c r="AB1250" s="11"/>
      <c r="AC1250" s="11"/>
      <c r="AD1250" s="11"/>
      <c r="AE1250" s="11"/>
      <c r="AF1250" s="11"/>
      <c r="AG1250" s="11"/>
      <c r="AH1250" s="11"/>
      <c r="AJ1250" s="11"/>
      <c r="AK1250" s="11"/>
      <c r="AL1250" s="11"/>
      <c r="AM1250" s="11"/>
      <c r="AN1250" s="11"/>
      <c r="AO1250" s="11"/>
      <c r="AP1250" s="11"/>
      <c r="AQ1250" s="11"/>
      <c r="AR1250" s="11"/>
      <c r="AS1250" s="11"/>
      <c r="AT1250" s="11"/>
      <c r="AU1250" s="11"/>
      <c r="AV1250" s="11"/>
      <c r="AW1250" s="11"/>
      <c r="AX1250" s="11"/>
      <c r="AY1250" s="11"/>
      <c r="AZ1250" s="11"/>
      <c r="BA1250" s="11"/>
      <c r="BB1250" s="11"/>
      <c r="BC1250" s="11"/>
      <c r="BD1250" s="11"/>
      <c r="BE1250" s="11"/>
      <c r="BF1250" s="11"/>
      <c r="BG1250" s="11"/>
      <c r="BI1250" s="11"/>
      <c r="BJ1250" s="11"/>
      <c r="BK1250" s="11"/>
      <c r="BL1250" s="11"/>
      <c r="BM1250" s="11"/>
      <c r="BN1250" s="11"/>
      <c r="BO1250" s="11"/>
      <c r="BP1250" s="11"/>
      <c r="BQ1250" s="11"/>
      <c r="BR1250" s="11"/>
      <c r="BS1250" s="11"/>
      <c r="BT1250" s="11"/>
      <c r="BU1250" s="11"/>
      <c r="BV1250" s="11"/>
      <c r="BW1250" s="11"/>
      <c r="BX1250" s="11"/>
      <c r="BY1250" s="11"/>
      <c r="BZ1250" s="11"/>
      <c r="CA1250" s="11"/>
      <c r="CB1250" s="11"/>
      <c r="CC1250" s="11"/>
      <c r="CD1250" s="11"/>
      <c r="CE1250" s="11"/>
      <c r="CF1250" s="11"/>
      <c r="CG1250" s="11"/>
      <c r="CH1250" s="11"/>
      <c r="CI1250" s="11"/>
      <c r="CJ1250" s="11"/>
      <c r="CK1250" s="11"/>
      <c r="CL1250" s="11"/>
      <c r="CM1250" s="11"/>
      <c r="CN1250" s="11"/>
      <c r="CO1250" s="11"/>
      <c r="CP1250" s="11"/>
      <c r="CQ1250" s="11"/>
      <c r="CR1250" s="11"/>
      <c r="CS1250" s="11"/>
      <c r="CT1250" s="11"/>
      <c r="CU1250" s="11"/>
      <c r="CV1250" s="11"/>
      <c r="CW1250" s="11"/>
      <c r="CX1250" s="11"/>
      <c r="CY1250" s="11"/>
      <c r="CZ1250" s="11"/>
      <c r="DA1250" s="11"/>
      <c r="DB1250" s="11"/>
      <c r="DC1250" s="11"/>
      <c r="DD1250" s="11"/>
      <c r="DF1250" s="11">
        <f t="shared" si="63"/>
        <v>18</v>
      </c>
      <c r="DG1250" s="11">
        <f t="shared" si="64"/>
        <v>19</v>
      </c>
      <c r="DH1250" s="20">
        <f t="shared" ca="1" si="65"/>
        <v>0</v>
      </c>
      <c r="DI1250" s="11">
        <v>1</v>
      </c>
    </row>
    <row r="1251" spans="1:113" x14ac:dyDescent="0.25">
      <c r="A1251" s="11" t="s">
        <v>57</v>
      </c>
      <c r="B1251" s="11" t="s">
        <v>56</v>
      </c>
      <c r="C1251" s="11" t="s">
        <v>56</v>
      </c>
      <c r="D1251" s="11" t="s">
        <v>56</v>
      </c>
      <c r="E1251" s="11" t="s">
        <v>56</v>
      </c>
      <c r="F1251" s="11" t="s">
        <v>56</v>
      </c>
      <c r="G1251" s="11" t="s">
        <v>174</v>
      </c>
      <c r="H1251" s="1">
        <v>42230</v>
      </c>
      <c r="I1251" s="11">
        <v>17</v>
      </c>
      <c r="J1251" s="11">
        <v>18</v>
      </c>
      <c r="K1251" s="11">
        <v>5679.7619999999997</v>
      </c>
      <c r="L1251" s="11">
        <v>4770.5209999999997</v>
      </c>
      <c r="M1251" s="11">
        <v>4576.3919999999998</v>
      </c>
      <c r="N1251" s="11">
        <v>4686.9160000000002</v>
      </c>
      <c r="O1251" s="11">
        <v>5790.3609999999999</v>
      </c>
      <c r="P1251" s="11">
        <v>6309.36</v>
      </c>
      <c r="Q1251" s="11">
        <v>6751.3419999999996</v>
      </c>
      <c r="R1251" s="11">
        <v>7855.7910000000002</v>
      </c>
      <c r="S1251" s="11">
        <v>8292.3109999999997</v>
      </c>
      <c r="T1251" s="11">
        <v>8559.0740000000005</v>
      </c>
      <c r="U1251" s="11">
        <v>9823.6129999999994</v>
      </c>
      <c r="V1251" s="11">
        <v>10048.61</v>
      </c>
      <c r="W1251" s="11">
        <v>9938.357</v>
      </c>
      <c r="X1251" s="11">
        <v>9991.8619999999992</v>
      </c>
      <c r="Y1251" s="11">
        <v>9904.7129999999997</v>
      </c>
      <c r="Z1251" s="11">
        <v>9960.8330000000005</v>
      </c>
      <c r="AA1251" s="11">
        <v>9161.5730000000003</v>
      </c>
      <c r="AB1251" s="11">
        <v>8616.9549999999999</v>
      </c>
      <c r="AC1251" s="11">
        <v>8560.8819999999996</v>
      </c>
      <c r="AD1251" s="11">
        <v>8333.3160000000007</v>
      </c>
      <c r="AE1251" s="11">
        <v>8075.0339999999997</v>
      </c>
      <c r="AF1251" s="11">
        <v>6580.7960000000003</v>
      </c>
      <c r="AG1251" s="11">
        <v>5482.6450000000004</v>
      </c>
      <c r="AH1251" s="11">
        <v>4994.7370000000001</v>
      </c>
      <c r="AI1251" s="37">
        <v>8889.2639999999992</v>
      </c>
      <c r="AJ1251" s="11">
        <v>5748.8220000000001</v>
      </c>
      <c r="AK1251" s="11">
        <v>4857.6270000000004</v>
      </c>
      <c r="AL1251" s="11">
        <v>4592.7030000000004</v>
      </c>
      <c r="AM1251" s="11">
        <v>4681.4009999999998</v>
      </c>
      <c r="AN1251" s="11">
        <v>5786.3059999999996</v>
      </c>
      <c r="AO1251" s="11">
        <v>6330.0479999999998</v>
      </c>
      <c r="AP1251" s="11">
        <v>6746.598</v>
      </c>
      <c r="AQ1251" s="11">
        <v>7843.0789999999997</v>
      </c>
      <c r="AR1251" s="11">
        <v>8230.7810000000009</v>
      </c>
      <c r="AS1251" s="11">
        <v>8563.9660000000003</v>
      </c>
      <c r="AT1251" s="11">
        <v>9799.8259999999991</v>
      </c>
      <c r="AU1251" s="11">
        <v>10068.82</v>
      </c>
      <c r="AV1251" s="11">
        <v>9962.5300000000007</v>
      </c>
      <c r="AW1251" s="11">
        <v>10056.1</v>
      </c>
      <c r="AX1251" s="11">
        <v>9936.0229999999992</v>
      </c>
      <c r="AY1251" s="11">
        <v>9997.3739999999998</v>
      </c>
      <c r="AZ1251" s="11">
        <v>9569.4959999999992</v>
      </c>
      <c r="BA1251" s="11">
        <v>9113.4320000000007</v>
      </c>
      <c r="BB1251" s="11">
        <v>8558.3909999999996</v>
      </c>
      <c r="BC1251" s="11">
        <v>8200.3359999999993</v>
      </c>
      <c r="BD1251" s="11">
        <v>7995.7879999999996</v>
      </c>
      <c r="BE1251" s="11">
        <v>6577.6059999999998</v>
      </c>
      <c r="BF1251" s="11">
        <v>5482.567</v>
      </c>
      <c r="BG1251" s="11">
        <v>5021.32</v>
      </c>
      <c r="BH1251" s="37">
        <v>9336.8240000000005</v>
      </c>
      <c r="BI1251" s="11">
        <v>71.319580000000002</v>
      </c>
      <c r="BJ1251" s="11">
        <v>70.346249999999998</v>
      </c>
      <c r="BK1251" s="11">
        <v>70.231250000000003</v>
      </c>
      <c r="BL1251" s="11">
        <v>69.529169999999993</v>
      </c>
      <c r="BM1251" s="11">
        <v>69.245000000000005</v>
      </c>
      <c r="BN1251" s="11">
        <v>68.932910000000007</v>
      </c>
      <c r="BO1251" s="11">
        <v>68.773330000000001</v>
      </c>
      <c r="BP1251" s="11">
        <v>70.820830000000001</v>
      </c>
      <c r="BQ1251" s="11">
        <v>73.842500000000001</v>
      </c>
      <c r="BR1251" s="11">
        <v>77.41</v>
      </c>
      <c r="BS1251" s="11">
        <v>80.517499999999998</v>
      </c>
      <c r="BT1251" s="11">
        <v>82.926670000000001</v>
      </c>
      <c r="BU1251" s="11">
        <v>84.448329999999999</v>
      </c>
      <c r="BV1251" s="11">
        <v>85.829170000000005</v>
      </c>
      <c r="BW1251" s="11">
        <v>86.758330000000001</v>
      </c>
      <c r="BX1251" s="11">
        <v>88.045829999999995</v>
      </c>
      <c r="BY1251" s="11">
        <v>87.525000000000006</v>
      </c>
      <c r="BZ1251" s="11">
        <v>85.779169999999993</v>
      </c>
      <c r="CA1251" s="11">
        <v>83.979159999999993</v>
      </c>
      <c r="CB1251" s="11">
        <v>81.004170000000002</v>
      </c>
      <c r="CC1251" s="11">
        <v>79.252489999999995</v>
      </c>
      <c r="CD1251" s="11">
        <v>77.298330000000007</v>
      </c>
      <c r="CE1251" s="11">
        <v>75.129170000000002</v>
      </c>
      <c r="CF1251" s="11">
        <v>73.858339999999998</v>
      </c>
      <c r="CG1251" s="11">
        <v>5334.875</v>
      </c>
      <c r="CH1251" s="11">
        <v>3494.9369999999999</v>
      </c>
      <c r="CI1251" s="11">
        <v>2094.0459999999998</v>
      </c>
      <c r="CJ1251" s="11">
        <v>1833.5160000000001</v>
      </c>
      <c r="CK1251" s="11">
        <v>1487.8710000000001</v>
      </c>
      <c r="CL1251" s="11">
        <v>1082.798</v>
      </c>
      <c r="CM1251" s="11">
        <v>999.92489999999998</v>
      </c>
      <c r="CN1251" s="11">
        <v>1141.9590000000001</v>
      </c>
      <c r="CO1251" s="11">
        <v>1825.6959999999999</v>
      </c>
      <c r="CP1251" s="11">
        <v>1962.0160000000001</v>
      </c>
      <c r="CQ1251" s="11">
        <v>2789.8969999999999</v>
      </c>
      <c r="CR1251" s="11">
        <v>1916.2360000000001</v>
      </c>
      <c r="CS1251" s="11">
        <v>2110.0549999999998</v>
      </c>
      <c r="CT1251" s="11">
        <v>2154.8319999999999</v>
      </c>
      <c r="CU1251" s="11">
        <v>2306.944</v>
      </c>
      <c r="CV1251" s="11">
        <v>3969.625</v>
      </c>
      <c r="CW1251" s="11">
        <v>5876.8320000000003</v>
      </c>
      <c r="CX1251" s="11">
        <v>7808.7520000000004</v>
      </c>
      <c r="CY1251" s="11">
        <v>8532.2919999999995</v>
      </c>
      <c r="CZ1251" s="11">
        <v>11239.53</v>
      </c>
      <c r="DA1251" s="11">
        <v>11262.32</v>
      </c>
      <c r="DB1251" s="11">
        <v>8397.5849999999991</v>
      </c>
      <c r="DC1251" s="11">
        <v>5536.134</v>
      </c>
      <c r="DD1251" s="11">
        <v>5362.0309999999999</v>
      </c>
      <c r="DE1251" s="37">
        <v>6957.7560000000003</v>
      </c>
      <c r="DF1251" s="11">
        <f t="shared" si="63"/>
        <v>17</v>
      </c>
      <c r="DG1251" s="11">
        <f t="shared" si="64"/>
        <v>18</v>
      </c>
      <c r="DH1251" s="20">
        <f t="shared" ca="1" si="65"/>
        <v>452.20000000000073</v>
      </c>
      <c r="DI1251" s="11">
        <v>0</v>
      </c>
    </row>
    <row r="1252" spans="1:113" x14ac:dyDescent="0.25">
      <c r="A1252" s="11" t="s">
        <v>57</v>
      </c>
      <c r="B1252" s="11" t="s">
        <v>56</v>
      </c>
      <c r="C1252" s="11" t="s">
        <v>56</v>
      </c>
      <c r="D1252" s="11" t="s">
        <v>56</v>
      </c>
      <c r="E1252" s="11" t="s">
        <v>56</v>
      </c>
      <c r="F1252" s="11" t="s">
        <v>56</v>
      </c>
      <c r="G1252" s="11" t="s">
        <v>174</v>
      </c>
      <c r="H1252" s="1">
        <v>42230</v>
      </c>
      <c r="I1252" s="11">
        <v>18</v>
      </c>
      <c r="J1252" s="11">
        <v>18</v>
      </c>
      <c r="K1252" s="11"/>
      <c r="L1252" s="11"/>
      <c r="M1252" s="11"/>
      <c r="N1252" s="11"/>
      <c r="O1252" s="11"/>
      <c r="P1252" s="11"/>
      <c r="Q1252" s="11"/>
      <c r="R1252" s="11"/>
      <c r="S1252" s="11"/>
      <c r="T1252" s="11"/>
      <c r="U1252" s="11"/>
      <c r="V1252" s="11"/>
      <c r="W1252" s="11"/>
      <c r="X1252" s="11"/>
      <c r="Y1252" s="11"/>
      <c r="Z1252" s="11"/>
      <c r="AA1252" s="11"/>
      <c r="AB1252" s="11"/>
      <c r="AC1252" s="11"/>
      <c r="AD1252" s="11"/>
      <c r="AE1252" s="11"/>
      <c r="AF1252" s="11"/>
      <c r="AG1252" s="11"/>
      <c r="AH1252" s="11"/>
      <c r="AJ1252" s="11"/>
      <c r="AK1252" s="11"/>
      <c r="AL1252" s="11"/>
      <c r="AM1252" s="11"/>
      <c r="AN1252" s="11"/>
      <c r="AO1252" s="11"/>
      <c r="AP1252" s="11"/>
      <c r="AQ1252" s="11"/>
      <c r="AR1252" s="11"/>
      <c r="AS1252" s="11"/>
      <c r="AT1252" s="11"/>
      <c r="AU1252" s="11"/>
      <c r="AV1252" s="11"/>
      <c r="AW1252" s="11"/>
      <c r="AX1252" s="11"/>
      <c r="AY1252" s="11"/>
      <c r="AZ1252" s="11"/>
      <c r="BA1252" s="11"/>
      <c r="BB1252" s="11"/>
      <c r="BC1252" s="11"/>
      <c r="BD1252" s="11"/>
      <c r="BE1252" s="11"/>
      <c r="BF1252" s="11"/>
      <c r="BG1252" s="11"/>
      <c r="BI1252" s="11"/>
      <c r="BJ1252" s="11"/>
      <c r="BK1252" s="11"/>
      <c r="BL1252" s="11"/>
      <c r="BM1252" s="11"/>
      <c r="BN1252" s="11"/>
      <c r="BO1252" s="11"/>
      <c r="BP1252" s="11"/>
      <c r="BQ1252" s="11"/>
      <c r="BR1252" s="11"/>
      <c r="BS1252" s="11"/>
      <c r="BT1252" s="11"/>
      <c r="BU1252" s="11"/>
      <c r="BV1252" s="11"/>
      <c r="BW1252" s="11"/>
      <c r="BX1252" s="11"/>
      <c r="BY1252" s="11"/>
      <c r="BZ1252" s="11"/>
      <c r="CA1252" s="11"/>
      <c r="CB1252" s="11"/>
      <c r="CC1252" s="11"/>
      <c r="CD1252" s="11"/>
      <c r="CE1252" s="11"/>
      <c r="CF1252" s="11"/>
      <c r="CG1252" s="11"/>
      <c r="CH1252" s="11"/>
      <c r="CI1252" s="11"/>
      <c r="CJ1252" s="11"/>
      <c r="CK1252" s="11"/>
      <c r="CL1252" s="11"/>
      <c r="CM1252" s="11"/>
      <c r="CN1252" s="11"/>
      <c r="CO1252" s="11"/>
      <c r="CP1252" s="11"/>
      <c r="CQ1252" s="11"/>
      <c r="CR1252" s="11"/>
      <c r="CS1252" s="11"/>
      <c r="CT1252" s="11"/>
      <c r="CU1252" s="11"/>
      <c r="CV1252" s="11"/>
      <c r="CW1252" s="11"/>
      <c r="CX1252" s="11"/>
      <c r="CY1252" s="11"/>
      <c r="CZ1252" s="11"/>
      <c r="DA1252" s="11"/>
      <c r="DB1252" s="11"/>
      <c r="DC1252" s="11"/>
      <c r="DD1252" s="11"/>
      <c r="DF1252" s="11">
        <f t="shared" si="63"/>
        <v>18</v>
      </c>
      <c r="DG1252" s="11">
        <f t="shared" si="64"/>
        <v>18</v>
      </c>
      <c r="DH1252" s="20">
        <f t="shared" ca="1" si="65"/>
        <v>0</v>
      </c>
      <c r="DI1252" s="11">
        <v>1</v>
      </c>
    </row>
    <row r="1253" spans="1:113" x14ac:dyDescent="0.25">
      <c r="A1253" s="11" t="s">
        <v>57</v>
      </c>
      <c r="B1253" s="11" t="s">
        <v>56</v>
      </c>
      <c r="C1253" s="11" t="s">
        <v>56</v>
      </c>
      <c r="D1253" s="11" t="s">
        <v>56</v>
      </c>
      <c r="E1253" s="11" t="s">
        <v>56</v>
      </c>
      <c r="F1253" s="11" t="s">
        <v>56</v>
      </c>
      <c r="G1253" s="11" t="s">
        <v>174</v>
      </c>
      <c r="H1253" s="1">
        <v>42233</v>
      </c>
      <c r="I1253" s="11">
        <v>17</v>
      </c>
      <c r="J1253" s="11">
        <v>17</v>
      </c>
      <c r="K1253" s="11">
        <v>4296.3370000000004</v>
      </c>
      <c r="L1253" s="11">
        <v>4237.8159999999998</v>
      </c>
      <c r="M1253" s="11">
        <v>4237.1809999999996</v>
      </c>
      <c r="N1253" s="11">
        <v>4334.2520000000004</v>
      </c>
      <c r="O1253" s="11">
        <v>5284.1570000000002</v>
      </c>
      <c r="P1253" s="11">
        <v>6400.1279999999997</v>
      </c>
      <c r="Q1253" s="11">
        <v>7260.4009999999998</v>
      </c>
      <c r="R1253" s="11">
        <v>8392.848</v>
      </c>
      <c r="S1253" s="11">
        <v>9101.6669999999995</v>
      </c>
      <c r="T1253" s="11">
        <v>9226.5390000000007</v>
      </c>
      <c r="U1253" s="11">
        <v>10436.92</v>
      </c>
      <c r="V1253" s="11">
        <v>10668.64</v>
      </c>
      <c r="W1253" s="11">
        <v>10674.96</v>
      </c>
      <c r="X1253" s="11">
        <v>10727.39</v>
      </c>
      <c r="Y1253" s="11">
        <v>10301.08</v>
      </c>
      <c r="Z1253" s="11">
        <v>10288.65</v>
      </c>
      <c r="AA1253" s="11">
        <v>9923.9089999999997</v>
      </c>
      <c r="AB1253" s="11">
        <v>9864.3060000000005</v>
      </c>
      <c r="AC1253" s="11">
        <v>9621.3209999999999</v>
      </c>
      <c r="AD1253" s="11">
        <v>9320.1290000000008</v>
      </c>
      <c r="AE1253" s="11">
        <v>9144.8809999999994</v>
      </c>
      <c r="AF1253" s="11">
        <v>7669.3249999999998</v>
      </c>
      <c r="AG1253" s="11">
        <v>7007.857</v>
      </c>
      <c r="AH1253" s="11">
        <v>6617.92</v>
      </c>
      <c r="AI1253" s="37">
        <v>9923.9089999999997</v>
      </c>
      <c r="AJ1253" s="11">
        <v>4376.3280000000004</v>
      </c>
      <c r="AK1253" s="11">
        <v>4337.701</v>
      </c>
      <c r="AL1253" s="11">
        <v>4272.1400000000003</v>
      </c>
      <c r="AM1253" s="11">
        <v>4348.88</v>
      </c>
      <c r="AN1253" s="11">
        <v>5298.7820000000002</v>
      </c>
      <c r="AO1253" s="11">
        <v>6437.5469999999996</v>
      </c>
      <c r="AP1253" s="11">
        <v>7244.9970000000003</v>
      </c>
      <c r="AQ1253" s="11">
        <v>8370.0229999999992</v>
      </c>
      <c r="AR1253" s="11">
        <v>9031.1949999999997</v>
      </c>
      <c r="AS1253" s="11">
        <v>9220.0069999999996</v>
      </c>
      <c r="AT1253" s="11">
        <v>10397.89</v>
      </c>
      <c r="AU1253" s="11">
        <v>10671.02</v>
      </c>
      <c r="AV1253" s="11">
        <v>10684.1</v>
      </c>
      <c r="AW1253" s="11">
        <v>10775.96</v>
      </c>
      <c r="AX1253" s="11">
        <v>10317.43</v>
      </c>
      <c r="AY1253" s="11">
        <v>10306.209999999999</v>
      </c>
      <c r="AZ1253" s="11">
        <v>10278.02</v>
      </c>
      <c r="BA1253" s="11">
        <v>9908.6039999999994</v>
      </c>
      <c r="BB1253" s="11">
        <v>9539.7219999999998</v>
      </c>
      <c r="BC1253" s="11">
        <v>9179.6730000000007</v>
      </c>
      <c r="BD1253" s="11">
        <v>9054.4740000000002</v>
      </c>
      <c r="BE1253" s="11">
        <v>7657.1170000000002</v>
      </c>
      <c r="BF1253" s="11">
        <v>6995.4430000000002</v>
      </c>
      <c r="BG1253" s="11">
        <v>6642.3720000000003</v>
      </c>
      <c r="BH1253" s="37">
        <v>10278.02</v>
      </c>
      <c r="BI1253" s="11">
        <v>70.248800000000003</v>
      </c>
      <c r="BJ1253" s="11">
        <v>69.961200000000005</v>
      </c>
      <c r="BK1253" s="11">
        <v>69.377200000000002</v>
      </c>
      <c r="BL1253" s="11">
        <v>69.743200000000002</v>
      </c>
      <c r="BM1253" s="11">
        <v>69.919200000000004</v>
      </c>
      <c r="BN1253" s="11">
        <v>69.934389999999993</v>
      </c>
      <c r="BO1253" s="11">
        <v>69.7804</v>
      </c>
      <c r="BP1253" s="11">
        <v>70.945999999999998</v>
      </c>
      <c r="BQ1253" s="11">
        <v>74.215999999999994</v>
      </c>
      <c r="BR1253" s="11">
        <v>76.787999999999997</v>
      </c>
      <c r="BS1253" s="11">
        <v>77.215999999999994</v>
      </c>
      <c r="BT1253" s="11">
        <v>77.432000000000002</v>
      </c>
      <c r="BU1253" s="11">
        <v>77.331999999999994</v>
      </c>
      <c r="BV1253" s="11">
        <v>77.34</v>
      </c>
      <c r="BW1253" s="11">
        <v>77.664000000000001</v>
      </c>
      <c r="BX1253" s="11">
        <v>77.915999999999997</v>
      </c>
      <c r="BY1253" s="11">
        <v>76.676000000000002</v>
      </c>
      <c r="BZ1253" s="11">
        <v>75.260000000000005</v>
      </c>
      <c r="CA1253" s="11">
        <v>72.855999999999995</v>
      </c>
      <c r="CB1253" s="11">
        <v>71.049599999999998</v>
      </c>
      <c r="CC1253" s="11">
        <v>70.224400000000003</v>
      </c>
      <c r="CD1253" s="11">
        <v>69.865600000000001</v>
      </c>
      <c r="CE1253" s="11">
        <v>69.839200000000005</v>
      </c>
      <c r="CF1253" s="11">
        <v>69.908799999999999</v>
      </c>
      <c r="CG1253" s="11">
        <v>5319.098</v>
      </c>
      <c r="CH1253" s="11">
        <v>3502.9969999999998</v>
      </c>
      <c r="CI1253" s="11">
        <v>2116.759</v>
      </c>
      <c r="CJ1253" s="11">
        <v>1848.0840000000001</v>
      </c>
      <c r="CK1253" s="11">
        <v>1510.5219999999999</v>
      </c>
      <c r="CL1253" s="11">
        <v>1106.068</v>
      </c>
      <c r="CM1253" s="11">
        <v>994.79560000000004</v>
      </c>
      <c r="CN1253" s="11">
        <v>1151.355</v>
      </c>
      <c r="CO1253" s="11">
        <v>1886.0229999999999</v>
      </c>
      <c r="CP1253" s="11">
        <v>1960.511</v>
      </c>
      <c r="CQ1253" s="11">
        <v>2718.3670000000002</v>
      </c>
      <c r="CR1253" s="11">
        <v>1868.1379999999999</v>
      </c>
      <c r="CS1253" s="11">
        <v>2062.14</v>
      </c>
      <c r="CT1253" s="11">
        <v>2094.2040000000002</v>
      </c>
      <c r="CU1253" s="11">
        <v>2240.1779999999999</v>
      </c>
      <c r="CV1253" s="11">
        <v>4003.3139999999999</v>
      </c>
      <c r="CW1253" s="11">
        <v>8137.6610000000001</v>
      </c>
      <c r="CX1253" s="11">
        <v>12232.48</v>
      </c>
      <c r="CY1253" s="11">
        <v>11313.92</v>
      </c>
      <c r="CZ1253" s="11">
        <v>10186.780000000001</v>
      </c>
      <c r="DA1253" s="11">
        <v>9253.1489999999994</v>
      </c>
      <c r="DB1253" s="11">
        <v>7866.4520000000002</v>
      </c>
      <c r="DC1253" s="11">
        <v>5482.3760000000002</v>
      </c>
      <c r="DD1253" s="11">
        <v>5388.0529999999999</v>
      </c>
      <c r="DE1253" s="37">
        <v>8137.6610000000001</v>
      </c>
      <c r="DF1253" s="11">
        <f t="shared" si="63"/>
        <v>17</v>
      </c>
      <c r="DG1253" s="11">
        <f t="shared" si="64"/>
        <v>17</v>
      </c>
      <c r="DH1253" s="20">
        <f t="shared" ca="1" si="65"/>
        <v>354.11100000000079</v>
      </c>
      <c r="DI1253" s="11">
        <v>0</v>
      </c>
    </row>
    <row r="1254" spans="1:113" x14ac:dyDescent="0.25">
      <c r="A1254" s="11" t="s">
        <v>57</v>
      </c>
      <c r="B1254" s="11" t="s">
        <v>56</v>
      </c>
      <c r="C1254" s="11" t="s">
        <v>56</v>
      </c>
      <c r="D1254" s="11" t="s">
        <v>56</v>
      </c>
      <c r="E1254" s="11" t="s">
        <v>56</v>
      </c>
      <c r="F1254" s="11" t="s">
        <v>56</v>
      </c>
      <c r="G1254" s="11" t="s">
        <v>174</v>
      </c>
      <c r="H1254" s="1">
        <v>42233</v>
      </c>
      <c r="I1254" s="11">
        <v>17</v>
      </c>
      <c r="J1254" s="11">
        <v>18</v>
      </c>
      <c r="K1254" s="11">
        <v>5635.08</v>
      </c>
      <c r="L1254" s="11">
        <v>5657.02</v>
      </c>
      <c r="M1254" s="11">
        <v>6267.28</v>
      </c>
      <c r="N1254" s="11">
        <v>6477.8</v>
      </c>
      <c r="O1254" s="11">
        <v>6914.94</v>
      </c>
      <c r="P1254" s="11">
        <v>7294.46</v>
      </c>
      <c r="Q1254" s="11">
        <v>8275.58</v>
      </c>
      <c r="R1254" s="11">
        <v>8548.3799999999992</v>
      </c>
      <c r="S1254" s="11">
        <v>8812.84</v>
      </c>
      <c r="T1254" s="11">
        <v>8870.7800000000007</v>
      </c>
      <c r="U1254" s="11">
        <v>9321.0400000000009</v>
      </c>
      <c r="V1254" s="11">
        <v>9209.48</v>
      </c>
      <c r="W1254" s="11">
        <v>9345.84</v>
      </c>
      <c r="X1254" s="11">
        <v>9459.5</v>
      </c>
      <c r="Y1254" s="11">
        <v>9268.26</v>
      </c>
      <c r="Z1254" s="11">
        <v>9017.7000000000007</v>
      </c>
      <c r="AA1254" s="11">
        <v>8649.5</v>
      </c>
      <c r="AB1254" s="11">
        <v>8508.5</v>
      </c>
      <c r="AC1254" s="11">
        <v>8081.12</v>
      </c>
      <c r="AD1254" s="11">
        <v>7984.32</v>
      </c>
      <c r="AE1254" s="11">
        <v>8059</v>
      </c>
      <c r="AF1254" s="11">
        <v>7607.28</v>
      </c>
      <c r="AG1254" s="11">
        <v>7020.66</v>
      </c>
      <c r="AH1254" s="11">
        <v>6670.26</v>
      </c>
      <c r="AI1254" s="37">
        <v>8579</v>
      </c>
      <c r="AJ1254" s="11">
        <v>5633.0150000000003</v>
      </c>
      <c r="AK1254" s="11">
        <v>5690.4260000000004</v>
      </c>
      <c r="AL1254" s="11">
        <v>6291.1080000000002</v>
      </c>
      <c r="AM1254" s="11">
        <v>6512.482</v>
      </c>
      <c r="AN1254" s="11">
        <v>6948.1980000000003</v>
      </c>
      <c r="AO1254" s="11">
        <v>7409.8509999999997</v>
      </c>
      <c r="AP1254" s="11">
        <v>8299.634</v>
      </c>
      <c r="AQ1254" s="11">
        <v>8515.2289999999994</v>
      </c>
      <c r="AR1254" s="11">
        <v>8770.8240000000005</v>
      </c>
      <c r="AS1254" s="11">
        <v>8811.1270000000004</v>
      </c>
      <c r="AT1254" s="11">
        <v>9273.6299999999992</v>
      </c>
      <c r="AU1254" s="11">
        <v>9190.8379999999997</v>
      </c>
      <c r="AV1254" s="11">
        <v>9370.6929999999993</v>
      </c>
      <c r="AW1254" s="11">
        <v>9473.0820000000003</v>
      </c>
      <c r="AX1254" s="11">
        <v>9204.357</v>
      </c>
      <c r="AY1254" s="11">
        <v>8979.7919999999995</v>
      </c>
      <c r="AZ1254" s="11">
        <v>8939.7479999999996</v>
      </c>
      <c r="BA1254" s="11">
        <v>9226.1759999999995</v>
      </c>
      <c r="BB1254" s="11">
        <v>8389.2780000000002</v>
      </c>
      <c r="BC1254" s="11">
        <v>8134.6189999999997</v>
      </c>
      <c r="BD1254" s="11">
        <v>8071.8010000000004</v>
      </c>
      <c r="BE1254" s="11">
        <v>7625.6139999999996</v>
      </c>
      <c r="BF1254" s="11">
        <v>7013.9340000000002</v>
      </c>
      <c r="BG1254" s="11">
        <v>6650.2060000000001</v>
      </c>
      <c r="BH1254" s="37">
        <v>9039.49</v>
      </c>
      <c r="BI1254" s="11">
        <v>75.741380000000007</v>
      </c>
      <c r="BJ1254" s="11">
        <v>74.277240000000006</v>
      </c>
      <c r="BK1254" s="11">
        <v>73.311719999999994</v>
      </c>
      <c r="BL1254" s="11">
        <v>71.444820000000007</v>
      </c>
      <c r="BM1254" s="11">
        <v>70.121030000000005</v>
      </c>
      <c r="BN1254" s="11">
        <v>69.415859999999995</v>
      </c>
      <c r="BO1254" s="11">
        <v>69.700689999999994</v>
      </c>
      <c r="BP1254" s="11">
        <v>72.688280000000006</v>
      </c>
      <c r="BQ1254" s="11">
        <v>77.610339999999994</v>
      </c>
      <c r="BR1254" s="11">
        <v>82.858620000000002</v>
      </c>
      <c r="BS1254" s="11">
        <v>86.913799999999995</v>
      </c>
      <c r="BT1254" s="11">
        <v>89.51379</v>
      </c>
      <c r="BU1254" s="11">
        <v>91.186210000000003</v>
      </c>
      <c r="BV1254" s="11">
        <v>92.024140000000003</v>
      </c>
      <c r="BW1254" s="11">
        <v>92.410349999999994</v>
      </c>
      <c r="BX1254" s="11">
        <v>92.403450000000007</v>
      </c>
      <c r="BY1254" s="11">
        <v>91.958619999999996</v>
      </c>
      <c r="BZ1254" s="11">
        <v>91.010350000000003</v>
      </c>
      <c r="CA1254" s="11">
        <v>88.5</v>
      </c>
      <c r="CB1254" s="11">
        <v>84.426209999999998</v>
      </c>
      <c r="CC1254" s="11">
        <v>80.151030000000006</v>
      </c>
      <c r="CD1254" s="11">
        <v>77.132419999999996</v>
      </c>
      <c r="CE1254" s="11">
        <v>75.093800000000002</v>
      </c>
      <c r="CF1254" s="11">
        <v>73.462760000000003</v>
      </c>
      <c r="CG1254" s="11">
        <v>4729.6329999999998</v>
      </c>
      <c r="CH1254" s="11">
        <v>4178.0709999999999</v>
      </c>
      <c r="CI1254" s="11">
        <v>3390.2730000000001</v>
      </c>
      <c r="CJ1254" s="11">
        <v>2550.337</v>
      </c>
      <c r="CK1254" s="11">
        <v>1942.739</v>
      </c>
      <c r="CL1254" s="11">
        <v>1376.63</v>
      </c>
      <c r="CM1254" s="11">
        <v>957.69690000000003</v>
      </c>
      <c r="CN1254" s="11">
        <v>951.24180000000001</v>
      </c>
      <c r="CO1254" s="11">
        <v>1333.558</v>
      </c>
      <c r="CP1254" s="11">
        <v>2122.828</v>
      </c>
      <c r="CQ1254" s="11">
        <v>3113.4259999999999</v>
      </c>
      <c r="CR1254" s="11">
        <v>3656.9110000000001</v>
      </c>
      <c r="CS1254" s="11">
        <v>4856.8429999999998</v>
      </c>
      <c r="CT1254" s="11">
        <v>5471.0110000000004</v>
      </c>
      <c r="CU1254" s="11">
        <v>6702.82</v>
      </c>
      <c r="CV1254" s="11">
        <v>11419.92</v>
      </c>
      <c r="CW1254" s="11">
        <v>12319.42</v>
      </c>
      <c r="CX1254" s="11">
        <v>11699.06</v>
      </c>
      <c r="CY1254" s="11">
        <v>11063.13</v>
      </c>
      <c r="CZ1254" s="11">
        <v>10852.13</v>
      </c>
      <c r="DA1254" s="11">
        <v>7352.6360000000004</v>
      </c>
      <c r="DB1254" s="11">
        <v>7508.0460000000003</v>
      </c>
      <c r="DC1254" s="11">
        <v>7591.5789999999997</v>
      </c>
      <c r="DD1254" s="11">
        <v>7987.299</v>
      </c>
      <c r="DE1254" s="37">
        <v>13149.7</v>
      </c>
      <c r="DF1254" s="11">
        <f t="shared" si="63"/>
        <v>17</v>
      </c>
      <c r="DG1254" s="11">
        <f t="shared" si="64"/>
        <v>18</v>
      </c>
      <c r="DH1254" s="20">
        <f t="shared" ca="1" si="65"/>
        <v>503.96199999999953</v>
      </c>
      <c r="DI1254" s="11">
        <v>0</v>
      </c>
    </row>
    <row r="1255" spans="1:113" x14ac:dyDescent="0.25">
      <c r="A1255" s="11" t="s">
        <v>57</v>
      </c>
      <c r="B1255" s="11" t="s">
        <v>56</v>
      </c>
      <c r="C1255" s="11" t="s">
        <v>56</v>
      </c>
      <c r="D1255" s="11" t="s">
        <v>56</v>
      </c>
      <c r="E1255" s="11" t="s">
        <v>56</v>
      </c>
      <c r="F1255" s="11" t="s">
        <v>56</v>
      </c>
      <c r="G1255" s="11" t="s">
        <v>174</v>
      </c>
      <c r="H1255" s="1">
        <v>42242</v>
      </c>
      <c r="I1255" s="11">
        <v>16</v>
      </c>
      <c r="J1255" s="11">
        <v>19</v>
      </c>
      <c r="K1255" s="11">
        <v>5692.4560000000001</v>
      </c>
      <c r="L1255" s="11">
        <v>5050.0569999999998</v>
      </c>
      <c r="M1255" s="11">
        <v>4563.24</v>
      </c>
      <c r="N1255" s="11">
        <v>4471.9970000000003</v>
      </c>
      <c r="O1255" s="11">
        <v>5194.46</v>
      </c>
      <c r="P1255" s="11">
        <v>6464.8440000000001</v>
      </c>
      <c r="Q1255" s="11">
        <v>7283.5540000000001</v>
      </c>
      <c r="R1255" s="11">
        <v>8060.9709999999995</v>
      </c>
      <c r="S1255" s="11">
        <v>8107.5230000000001</v>
      </c>
      <c r="T1255" s="11">
        <v>8445.0030000000006</v>
      </c>
      <c r="U1255" s="11">
        <v>9811.7289999999994</v>
      </c>
      <c r="V1255" s="11">
        <v>10002.19</v>
      </c>
      <c r="W1255" s="11">
        <v>10045.530000000001</v>
      </c>
      <c r="X1255" s="11">
        <v>9979.2289999999994</v>
      </c>
      <c r="Y1255" s="11">
        <v>9672.4570000000003</v>
      </c>
      <c r="Z1255" s="11">
        <v>9444.2569999999996</v>
      </c>
      <c r="AA1255" s="11">
        <v>9432.1540000000005</v>
      </c>
      <c r="AB1255" s="11">
        <v>8864.7039999999997</v>
      </c>
      <c r="AC1255" s="11">
        <v>8950.3250000000007</v>
      </c>
      <c r="AD1255" s="11">
        <v>8676.0689999999995</v>
      </c>
      <c r="AE1255" s="11">
        <v>8475.9040000000005</v>
      </c>
      <c r="AF1255" s="11">
        <v>7564.3940000000002</v>
      </c>
      <c r="AG1255" s="11">
        <v>6701.7759999999998</v>
      </c>
      <c r="AH1255" s="11">
        <v>6259.46</v>
      </c>
      <c r="AI1255" s="37">
        <v>9172.86</v>
      </c>
      <c r="AJ1255" s="11">
        <v>5779.78</v>
      </c>
      <c r="AK1255" s="11">
        <v>5158.2950000000001</v>
      </c>
      <c r="AL1255" s="11">
        <v>4603.6809999999996</v>
      </c>
      <c r="AM1255" s="11">
        <v>4485.3360000000002</v>
      </c>
      <c r="AN1255" s="11">
        <v>5215.5</v>
      </c>
      <c r="AO1255" s="11">
        <v>6502.2659999999996</v>
      </c>
      <c r="AP1255" s="11">
        <v>7279.1670000000004</v>
      </c>
      <c r="AQ1255" s="11">
        <v>8038.1030000000001</v>
      </c>
      <c r="AR1255" s="11">
        <v>8030.125</v>
      </c>
      <c r="AS1255" s="11">
        <v>8428.0059999999994</v>
      </c>
      <c r="AT1255" s="11">
        <v>9755.6049999999996</v>
      </c>
      <c r="AU1255" s="11">
        <v>9990.0619999999999</v>
      </c>
      <c r="AV1255" s="11">
        <v>10029.5</v>
      </c>
      <c r="AW1255" s="11">
        <v>10002.99</v>
      </c>
      <c r="AX1255" s="11">
        <v>9770.5190000000002</v>
      </c>
      <c r="AY1255" s="11">
        <v>9951.1290000000008</v>
      </c>
      <c r="AZ1255" s="11">
        <v>9873.8009999999995</v>
      </c>
      <c r="BA1255" s="11">
        <v>9271.3919999999998</v>
      </c>
      <c r="BB1255" s="11">
        <v>9066.1350000000002</v>
      </c>
      <c r="BC1255" s="11">
        <v>8615.35</v>
      </c>
      <c r="BD1255" s="11">
        <v>8383.7379999999994</v>
      </c>
      <c r="BE1255" s="11">
        <v>7553.1229999999996</v>
      </c>
      <c r="BF1255" s="11">
        <v>6692.5640000000003</v>
      </c>
      <c r="BG1255" s="11">
        <v>6291.25</v>
      </c>
      <c r="BH1255" s="37">
        <v>9560.5259999999998</v>
      </c>
      <c r="BI1255" s="11">
        <v>73.849999999999994</v>
      </c>
      <c r="BJ1255" s="11">
        <v>73.645830000000004</v>
      </c>
      <c r="BK1255" s="11">
        <v>73.533330000000007</v>
      </c>
      <c r="BL1255" s="11">
        <v>72.616669999999999</v>
      </c>
      <c r="BM1255" s="11">
        <v>71.474999999999994</v>
      </c>
      <c r="BN1255" s="11">
        <v>70.835419999999999</v>
      </c>
      <c r="BO1255" s="11">
        <v>71.006249999999994</v>
      </c>
      <c r="BP1255" s="11">
        <v>71.366669999999999</v>
      </c>
      <c r="BQ1255" s="11">
        <v>73.716669999999993</v>
      </c>
      <c r="BR1255" s="11">
        <v>76.270840000000007</v>
      </c>
      <c r="BS1255" s="11">
        <v>79.387500000000003</v>
      </c>
      <c r="BT1255" s="11">
        <v>81.916659999999993</v>
      </c>
      <c r="BU1255" s="11">
        <v>82.587500000000006</v>
      </c>
      <c r="BV1255" s="11">
        <v>83.891670000000005</v>
      </c>
      <c r="BW1255" s="11">
        <v>84.408330000000007</v>
      </c>
      <c r="BX1255" s="11">
        <v>84.495829999999998</v>
      </c>
      <c r="BY1255" s="11">
        <v>84.570830000000001</v>
      </c>
      <c r="BZ1255" s="11">
        <v>83.995829999999998</v>
      </c>
      <c r="CA1255" s="11">
        <v>81.145840000000007</v>
      </c>
      <c r="CB1255" s="11">
        <v>77.591669999999993</v>
      </c>
      <c r="CC1255" s="11">
        <v>75.900000000000006</v>
      </c>
      <c r="CD1255" s="11">
        <v>75.025000000000006</v>
      </c>
      <c r="CE1255" s="11">
        <v>74.304169999999999</v>
      </c>
      <c r="CF1255" s="11">
        <v>73.395840000000007</v>
      </c>
      <c r="CG1255" s="11">
        <v>5743.0010000000002</v>
      </c>
      <c r="CH1255" s="11">
        <v>3829.87</v>
      </c>
      <c r="CI1255" s="11">
        <v>2378.3470000000002</v>
      </c>
      <c r="CJ1255" s="11">
        <v>2012.1410000000001</v>
      </c>
      <c r="CK1255" s="11">
        <v>1558.835</v>
      </c>
      <c r="CL1255" s="11">
        <v>1129.5250000000001</v>
      </c>
      <c r="CM1255" s="11">
        <v>1031.221</v>
      </c>
      <c r="CN1255" s="11">
        <v>1170.316</v>
      </c>
      <c r="CO1255" s="11">
        <v>1873.75</v>
      </c>
      <c r="CP1255" s="11">
        <v>1955.837</v>
      </c>
      <c r="CQ1255" s="11">
        <v>2833.7539999999999</v>
      </c>
      <c r="CR1255" s="11">
        <v>1866.1030000000001</v>
      </c>
      <c r="CS1255" s="11">
        <v>2006.0219999999999</v>
      </c>
      <c r="CT1255" s="11">
        <v>2050.0390000000002</v>
      </c>
      <c r="CU1255" s="11">
        <v>3295.377</v>
      </c>
      <c r="CV1255" s="11">
        <v>3708.8989999999999</v>
      </c>
      <c r="CW1255" s="11">
        <v>5483.6629999999996</v>
      </c>
      <c r="CX1255" s="11">
        <v>6403.55</v>
      </c>
      <c r="CY1255" s="11">
        <v>6794.4610000000002</v>
      </c>
      <c r="CZ1255" s="11">
        <v>7792.8410000000003</v>
      </c>
      <c r="DA1255" s="11">
        <v>9575.9150000000009</v>
      </c>
      <c r="DB1255" s="11">
        <v>8162.7079999999996</v>
      </c>
      <c r="DC1255" s="11">
        <v>5657.308</v>
      </c>
      <c r="DD1255" s="11">
        <v>5579.0460000000003</v>
      </c>
      <c r="DE1255" s="37">
        <v>5434.634</v>
      </c>
      <c r="DF1255" s="11">
        <f t="shared" si="63"/>
        <v>16</v>
      </c>
      <c r="DG1255" s="11">
        <f t="shared" si="64"/>
        <v>19</v>
      </c>
      <c r="DH1255" s="20">
        <f t="shared" ca="1" si="65"/>
        <v>367.75424999999996</v>
      </c>
      <c r="DI1255" s="11">
        <v>0</v>
      </c>
    </row>
    <row r="1256" spans="1:113" x14ac:dyDescent="0.25">
      <c r="A1256" s="11" t="s">
        <v>57</v>
      </c>
      <c r="B1256" s="11" t="s">
        <v>56</v>
      </c>
      <c r="C1256" s="11" t="s">
        <v>56</v>
      </c>
      <c r="D1256" s="11" t="s">
        <v>56</v>
      </c>
      <c r="E1256" s="11" t="s">
        <v>56</v>
      </c>
      <c r="F1256" s="11" t="s">
        <v>56</v>
      </c>
      <c r="G1256" s="11" t="s">
        <v>174</v>
      </c>
      <c r="H1256" s="1">
        <v>42242</v>
      </c>
      <c r="I1256" s="11">
        <v>17</v>
      </c>
      <c r="J1256" s="11">
        <v>19</v>
      </c>
      <c r="K1256" s="11">
        <v>7151.64</v>
      </c>
      <c r="L1256" s="11">
        <v>7115.18</v>
      </c>
      <c r="M1256" s="11">
        <v>6990.5</v>
      </c>
      <c r="N1256" s="11">
        <v>6997.38</v>
      </c>
      <c r="O1256" s="11">
        <v>7462.04</v>
      </c>
      <c r="P1256" s="11">
        <v>7521.6</v>
      </c>
      <c r="Q1256" s="11">
        <v>8008.06</v>
      </c>
      <c r="R1256" s="11">
        <v>8084.24</v>
      </c>
      <c r="S1256" s="11">
        <v>8323.58</v>
      </c>
      <c r="T1256" s="11">
        <v>8504.82</v>
      </c>
      <c r="U1256" s="11">
        <v>9186.2800000000007</v>
      </c>
      <c r="V1256" s="11">
        <v>9140.44</v>
      </c>
      <c r="W1256" s="11">
        <v>9204.42</v>
      </c>
      <c r="X1256" s="11">
        <v>9436.84</v>
      </c>
      <c r="Y1256" s="11">
        <v>9218.18</v>
      </c>
      <c r="Z1256" s="11">
        <v>9156.94</v>
      </c>
      <c r="AA1256" s="11">
        <v>8797.56</v>
      </c>
      <c r="AB1256" s="11">
        <v>8175.96</v>
      </c>
      <c r="AC1256" s="11">
        <v>7926.24</v>
      </c>
      <c r="AD1256" s="11">
        <v>7938.92</v>
      </c>
      <c r="AE1256" s="11">
        <v>8163.48</v>
      </c>
      <c r="AF1256" s="11">
        <v>7761.4</v>
      </c>
      <c r="AG1256" s="11">
        <v>7214.46</v>
      </c>
      <c r="AH1256" s="11">
        <v>6848.04</v>
      </c>
      <c r="AI1256" s="37">
        <v>8299.92</v>
      </c>
      <c r="AJ1256" s="11">
        <v>7151.7479999999996</v>
      </c>
      <c r="AK1256" s="11">
        <v>7148.1440000000002</v>
      </c>
      <c r="AL1256" s="11">
        <v>7014.107</v>
      </c>
      <c r="AM1256" s="11">
        <v>7031.9830000000002</v>
      </c>
      <c r="AN1256" s="11">
        <v>7495.107</v>
      </c>
      <c r="AO1256" s="11">
        <v>7635.9589999999998</v>
      </c>
      <c r="AP1256" s="11">
        <v>8030.84</v>
      </c>
      <c r="AQ1256" s="11">
        <v>8048.6710000000003</v>
      </c>
      <c r="AR1256" s="11">
        <v>8283.5190000000002</v>
      </c>
      <c r="AS1256" s="11">
        <v>8448.1260000000002</v>
      </c>
      <c r="AT1256" s="11">
        <v>9136.9580000000005</v>
      </c>
      <c r="AU1256" s="11">
        <v>9120.9009999999998</v>
      </c>
      <c r="AV1256" s="11">
        <v>9221.8770000000004</v>
      </c>
      <c r="AW1256" s="11">
        <v>9439.0290000000005</v>
      </c>
      <c r="AX1256" s="11">
        <v>9143.4459999999999</v>
      </c>
      <c r="AY1256" s="11">
        <v>9113.8709999999992</v>
      </c>
      <c r="AZ1256" s="11">
        <v>9111.509</v>
      </c>
      <c r="BA1256" s="11">
        <v>8885.8259999999991</v>
      </c>
      <c r="BB1256" s="11">
        <v>8315.7489999999998</v>
      </c>
      <c r="BC1256" s="11">
        <v>8070.5140000000001</v>
      </c>
      <c r="BD1256" s="11">
        <v>8169.7129999999997</v>
      </c>
      <c r="BE1256" s="11">
        <v>7774.3370000000004</v>
      </c>
      <c r="BF1256" s="11">
        <v>7200.8339999999998</v>
      </c>
      <c r="BG1256" s="11">
        <v>6819.9139999999998</v>
      </c>
      <c r="BH1256" s="37">
        <v>8715.5550000000003</v>
      </c>
      <c r="BI1256" s="11">
        <v>76.373329999999996</v>
      </c>
      <c r="BJ1256" s="11">
        <v>75.639340000000004</v>
      </c>
      <c r="BK1256" s="11">
        <v>74.52</v>
      </c>
      <c r="BL1256" s="11">
        <v>73.586669999999998</v>
      </c>
      <c r="BM1256" s="11">
        <v>72.796670000000006</v>
      </c>
      <c r="BN1256" s="11">
        <v>72.478669999999994</v>
      </c>
      <c r="BO1256" s="11">
        <v>71.926670000000001</v>
      </c>
      <c r="BP1256" s="11">
        <v>73.086659999999995</v>
      </c>
      <c r="BQ1256" s="11">
        <v>77.393330000000006</v>
      </c>
      <c r="BR1256" s="11">
        <v>82.063329999999993</v>
      </c>
      <c r="BS1256" s="11">
        <v>86.306669999999997</v>
      </c>
      <c r="BT1256" s="11">
        <v>89.906670000000005</v>
      </c>
      <c r="BU1256" s="11">
        <v>92.74</v>
      </c>
      <c r="BV1256" s="11">
        <v>94.583340000000007</v>
      </c>
      <c r="BW1256" s="11">
        <v>95.766660000000002</v>
      </c>
      <c r="BX1256" s="11">
        <v>95.733329999999995</v>
      </c>
      <c r="BY1256" s="11">
        <v>95.54</v>
      </c>
      <c r="BZ1256" s="11">
        <v>94.373339999999999</v>
      </c>
      <c r="CA1256" s="11">
        <v>91.783330000000007</v>
      </c>
      <c r="CB1256" s="11">
        <v>87.553340000000006</v>
      </c>
      <c r="CC1256" s="11">
        <v>83.58</v>
      </c>
      <c r="CD1256" s="11">
        <v>81.066670000000002</v>
      </c>
      <c r="CE1256" s="11">
        <v>78.69</v>
      </c>
      <c r="CF1256" s="11">
        <v>77.266660000000002</v>
      </c>
      <c r="CG1256" s="11">
        <v>5277.2879999999996</v>
      </c>
      <c r="CH1256" s="11">
        <v>4740.741</v>
      </c>
      <c r="CI1256" s="11">
        <v>3984.5140000000001</v>
      </c>
      <c r="CJ1256" s="11">
        <v>2893.2379999999998</v>
      </c>
      <c r="CK1256" s="11">
        <v>2079.6190000000001</v>
      </c>
      <c r="CL1256" s="11">
        <v>1430.9949999999999</v>
      </c>
      <c r="CM1256" s="11">
        <v>983.36649999999997</v>
      </c>
      <c r="CN1256" s="11">
        <v>960.1404</v>
      </c>
      <c r="CO1256" s="11">
        <v>1384.37</v>
      </c>
      <c r="CP1256" s="11">
        <v>2188.8440000000001</v>
      </c>
      <c r="CQ1256" s="11">
        <v>3216.7620000000002</v>
      </c>
      <c r="CR1256" s="11">
        <v>3791.72</v>
      </c>
      <c r="CS1256" s="11">
        <v>4996.7700000000004</v>
      </c>
      <c r="CT1256" s="11">
        <v>5605.5339999999997</v>
      </c>
      <c r="CU1256" s="11">
        <v>6895.6409999999996</v>
      </c>
      <c r="CV1256" s="11">
        <v>11508.67</v>
      </c>
      <c r="CW1256" s="11">
        <v>12387.61</v>
      </c>
      <c r="CX1256" s="11">
        <v>10127.59</v>
      </c>
      <c r="CY1256" s="11">
        <v>8918.3539999999994</v>
      </c>
      <c r="CZ1256" s="11">
        <v>8028.53</v>
      </c>
      <c r="DA1256" s="11">
        <v>7580.3459999999995</v>
      </c>
      <c r="DB1256" s="11">
        <v>7724.6970000000001</v>
      </c>
      <c r="DC1256" s="11">
        <v>7815.4219999999996</v>
      </c>
      <c r="DD1256" s="11">
        <v>8281.223</v>
      </c>
      <c r="DE1256" s="37">
        <v>11635.17</v>
      </c>
      <c r="DF1256" s="11">
        <f t="shared" si="63"/>
        <v>17</v>
      </c>
      <c r="DG1256" s="11">
        <f t="shared" si="64"/>
        <v>19</v>
      </c>
      <c r="DH1256" s="20">
        <f t="shared" ca="1" si="65"/>
        <v>471.10799999999898</v>
      </c>
      <c r="DI1256" s="11">
        <v>0</v>
      </c>
    </row>
    <row r="1257" spans="1:113" x14ac:dyDescent="0.25">
      <c r="A1257" s="11" t="s">
        <v>57</v>
      </c>
      <c r="B1257" s="11" t="s">
        <v>56</v>
      </c>
      <c r="C1257" s="11" t="s">
        <v>56</v>
      </c>
      <c r="D1257" s="11" t="s">
        <v>56</v>
      </c>
      <c r="E1257" s="11" t="s">
        <v>56</v>
      </c>
      <c r="F1257" s="11" t="s">
        <v>56</v>
      </c>
      <c r="G1257" s="11" t="s">
        <v>174</v>
      </c>
      <c r="H1257" s="1">
        <v>42243</v>
      </c>
      <c r="I1257" s="11">
        <v>18</v>
      </c>
      <c r="J1257" s="11">
        <v>19</v>
      </c>
      <c r="K1257" s="11"/>
      <c r="L1257" s="11"/>
      <c r="M1257" s="11"/>
      <c r="N1257" s="11"/>
      <c r="O1257" s="11"/>
      <c r="P1257" s="11"/>
      <c r="Q1257" s="11"/>
      <c r="R1257" s="11"/>
      <c r="S1257" s="11"/>
      <c r="T1257" s="11"/>
      <c r="U1257" s="11"/>
      <c r="V1257" s="11"/>
      <c r="W1257" s="11"/>
      <c r="X1257" s="11"/>
      <c r="Y1257" s="11"/>
      <c r="Z1257" s="11"/>
      <c r="AA1257" s="11"/>
      <c r="AB1257" s="11"/>
      <c r="AC1257" s="11"/>
      <c r="AD1257" s="11"/>
      <c r="AE1257" s="11"/>
      <c r="AF1257" s="11"/>
      <c r="AG1257" s="11"/>
      <c r="AH1257" s="11"/>
      <c r="AJ1257" s="11"/>
      <c r="AK1257" s="11"/>
      <c r="AL1257" s="11"/>
      <c r="AM1257" s="11"/>
      <c r="AN1257" s="11"/>
      <c r="AO1257" s="11"/>
      <c r="AP1257" s="11"/>
      <c r="AQ1257" s="11"/>
      <c r="AR1257" s="11"/>
      <c r="AS1257" s="11"/>
      <c r="AT1257" s="11"/>
      <c r="AU1257" s="11"/>
      <c r="AV1257" s="11"/>
      <c r="AW1257" s="11"/>
      <c r="AX1257" s="11"/>
      <c r="AY1257" s="11"/>
      <c r="AZ1257" s="11"/>
      <c r="BA1257" s="11"/>
      <c r="BB1257" s="11"/>
      <c r="BC1257" s="11"/>
      <c r="BD1257" s="11"/>
      <c r="BE1257" s="11"/>
      <c r="BF1257" s="11"/>
      <c r="BG1257" s="11"/>
      <c r="BI1257" s="11"/>
      <c r="BJ1257" s="11"/>
      <c r="BK1257" s="11"/>
      <c r="BL1257" s="11"/>
      <c r="BM1257" s="11"/>
      <c r="BN1257" s="11"/>
      <c r="BO1257" s="11"/>
      <c r="BP1257" s="11"/>
      <c r="BQ1257" s="11"/>
      <c r="BR1257" s="11"/>
      <c r="BS1257" s="11"/>
      <c r="BT1257" s="11"/>
      <c r="BU1257" s="11"/>
      <c r="BV1257" s="11"/>
      <c r="BW1257" s="11"/>
      <c r="BX1257" s="11"/>
      <c r="BY1257" s="11"/>
      <c r="BZ1257" s="11"/>
      <c r="CA1257" s="11"/>
      <c r="CB1257" s="11"/>
      <c r="CC1257" s="11"/>
      <c r="CD1257" s="11"/>
      <c r="CE1257" s="11"/>
      <c r="CF1257" s="11"/>
      <c r="CG1257" s="11"/>
      <c r="CH1257" s="11"/>
      <c r="CI1257" s="11"/>
      <c r="CJ1257" s="11"/>
      <c r="CK1257" s="11"/>
      <c r="CL1257" s="11"/>
      <c r="CM1257" s="11"/>
      <c r="CN1257" s="11"/>
      <c r="CO1257" s="11"/>
      <c r="CP1257" s="11"/>
      <c r="CQ1257" s="11"/>
      <c r="CR1257" s="11"/>
      <c r="CS1257" s="11"/>
      <c r="CT1257" s="11"/>
      <c r="CU1257" s="11"/>
      <c r="CV1257" s="11"/>
      <c r="CW1257" s="11"/>
      <c r="CX1257" s="11"/>
      <c r="CY1257" s="11"/>
      <c r="CZ1257" s="11"/>
      <c r="DA1257" s="11"/>
      <c r="DB1257" s="11"/>
      <c r="DC1257" s="11"/>
      <c r="DD1257" s="11"/>
      <c r="DF1257" s="11">
        <f t="shared" si="63"/>
        <v>18</v>
      </c>
      <c r="DG1257" s="11">
        <f t="shared" si="64"/>
        <v>19</v>
      </c>
      <c r="DH1257" s="20">
        <f t="shared" ca="1" si="65"/>
        <v>0</v>
      </c>
      <c r="DI1257" s="11">
        <v>1</v>
      </c>
    </row>
    <row r="1258" spans="1:113" x14ac:dyDescent="0.25">
      <c r="A1258" s="11" t="s">
        <v>57</v>
      </c>
      <c r="B1258" s="11" t="s">
        <v>56</v>
      </c>
      <c r="C1258" s="11" t="s">
        <v>56</v>
      </c>
      <c r="D1258" s="11" t="s">
        <v>56</v>
      </c>
      <c r="E1258" s="11" t="s">
        <v>56</v>
      </c>
      <c r="F1258" s="11" t="s">
        <v>56</v>
      </c>
      <c r="G1258" s="11" t="s">
        <v>174</v>
      </c>
      <c r="H1258" s="1">
        <v>42243</v>
      </c>
      <c r="I1258" s="11">
        <v>19</v>
      </c>
      <c r="J1258" s="11">
        <v>19</v>
      </c>
      <c r="K1258" s="11"/>
      <c r="L1258" s="11"/>
      <c r="M1258" s="11"/>
      <c r="N1258" s="11"/>
      <c r="O1258" s="11"/>
      <c r="P1258" s="11"/>
      <c r="Q1258" s="11"/>
      <c r="R1258" s="11"/>
      <c r="S1258" s="11"/>
      <c r="T1258" s="11"/>
      <c r="U1258" s="11"/>
      <c r="V1258" s="11"/>
      <c r="W1258" s="11"/>
      <c r="X1258" s="11"/>
      <c r="Y1258" s="11"/>
      <c r="Z1258" s="11"/>
      <c r="AA1258" s="11"/>
      <c r="AB1258" s="11"/>
      <c r="AC1258" s="11"/>
      <c r="AD1258" s="11"/>
      <c r="AE1258" s="11"/>
      <c r="AF1258" s="11"/>
      <c r="AG1258" s="11"/>
      <c r="AH1258" s="11"/>
      <c r="AJ1258" s="11"/>
      <c r="AK1258" s="11"/>
      <c r="AL1258" s="11"/>
      <c r="AM1258" s="11"/>
      <c r="AN1258" s="11"/>
      <c r="AO1258" s="11"/>
      <c r="AP1258" s="11"/>
      <c r="AQ1258" s="11"/>
      <c r="AR1258" s="11"/>
      <c r="AS1258" s="11"/>
      <c r="AT1258" s="11"/>
      <c r="AU1258" s="11"/>
      <c r="AV1258" s="11"/>
      <c r="AW1258" s="11"/>
      <c r="AX1258" s="11"/>
      <c r="AY1258" s="11"/>
      <c r="AZ1258" s="11"/>
      <c r="BA1258" s="11"/>
      <c r="BB1258" s="11"/>
      <c r="BC1258" s="11"/>
      <c r="BD1258" s="11"/>
      <c r="BE1258" s="11"/>
      <c r="BF1258" s="11"/>
      <c r="BG1258" s="11"/>
      <c r="BI1258" s="11"/>
      <c r="BJ1258" s="11"/>
      <c r="BK1258" s="11"/>
      <c r="BL1258" s="11"/>
      <c r="BM1258" s="11"/>
      <c r="BN1258" s="11"/>
      <c r="BO1258" s="11"/>
      <c r="BP1258" s="11"/>
      <c r="BQ1258" s="11"/>
      <c r="BR1258" s="11"/>
      <c r="BS1258" s="11"/>
      <c r="BT1258" s="11"/>
      <c r="BU1258" s="11"/>
      <c r="BV1258" s="11"/>
      <c r="BW1258" s="11"/>
      <c r="BX1258" s="11"/>
      <c r="BY1258" s="11"/>
      <c r="BZ1258" s="11"/>
      <c r="CA1258" s="11"/>
      <c r="CB1258" s="11"/>
      <c r="CC1258" s="11"/>
      <c r="CD1258" s="11"/>
      <c r="CE1258" s="11"/>
      <c r="CF1258" s="11"/>
      <c r="CG1258" s="11"/>
      <c r="CH1258" s="11"/>
      <c r="CI1258" s="11"/>
      <c r="CJ1258" s="11"/>
      <c r="CK1258" s="11"/>
      <c r="CL1258" s="11"/>
      <c r="CM1258" s="11"/>
      <c r="CN1258" s="11"/>
      <c r="CO1258" s="11"/>
      <c r="CP1258" s="11"/>
      <c r="CQ1258" s="11"/>
      <c r="CR1258" s="11"/>
      <c r="CS1258" s="11"/>
      <c r="CT1258" s="11"/>
      <c r="CU1258" s="11"/>
      <c r="CV1258" s="11"/>
      <c r="CW1258" s="11"/>
      <c r="CX1258" s="11"/>
      <c r="CY1258" s="11"/>
      <c r="CZ1258" s="11"/>
      <c r="DA1258" s="11"/>
      <c r="DB1258" s="11"/>
      <c r="DC1258" s="11"/>
      <c r="DD1258" s="11"/>
      <c r="DF1258" s="11">
        <f t="shared" si="63"/>
        <v>19</v>
      </c>
      <c r="DG1258" s="11">
        <f t="shared" si="64"/>
        <v>19</v>
      </c>
      <c r="DH1258" s="20">
        <f t="shared" ca="1" si="65"/>
        <v>0</v>
      </c>
      <c r="DI1258" s="11">
        <v>1</v>
      </c>
    </row>
    <row r="1259" spans="1:113" x14ac:dyDescent="0.25">
      <c r="A1259" s="11" t="s">
        <v>57</v>
      </c>
      <c r="B1259" s="11" t="s">
        <v>56</v>
      </c>
      <c r="C1259" s="11" t="s">
        <v>56</v>
      </c>
      <c r="D1259" s="11" t="s">
        <v>56</v>
      </c>
      <c r="E1259" s="11" t="s">
        <v>56</v>
      </c>
      <c r="F1259" s="11" t="s">
        <v>56</v>
      </c>
      <c r="G1259" s="11" t="s">
        <v>174</v>
      </c>
      <c r="H1259" s="1">
        <v>42244</v>
      </c>
      <c r="I1259" s="11">
        <v>17</v>
      </c>
      <c r="J1259" s="11">
        <v>19</v>
      </c>
      <c r="K1259" s="11"/>
      <c r="L1259" s="11"/>
      <c r="M1259" s="11"/>
      <c r="N1259" s="11"/>
      <c r="O1259" s="11"/>
      <c r="P1259" s="11"/>
      <c r="Q1259" s="11"/>
      <c r="R1259" s="11"/>
      <c r="S1259" s="11"/>
      <c r="T1259" s="11"/>
      <c r="U1259" s="11"/>
      <c r="V1259" s="11"/>
      <c r="W1259" s="11"/>
      <c r="X1259" s="11"/>
      <c r="Y1259" s="11"/>
      <c r="Z1259" s="11"/>
      <c r="AA1259" s="11"/>
      <c r="AB1259" s="11"/>
      <c r="AC1259" s="11"/>
      <c r="AD1259" s="11"/>
      <c r="AE1259" s="11"/>
      <c r="AF1259" s="11"/>
      <c r="AG1259" s="11"/>
      <c r="AH1259" s="11"/>
      <c r="AJ1259" s="11"/>
      <c r="AK1259" s="11"/>
      <c r="AL1259" s="11"/>
      <c r="AM1259" s="11"/>
      <c r="AN1259" s="11"/>
      <c r="AO1259" s="11"/>
      <c r="AP1259" s="11"/>
      <c r="AQ1259" s="11"/>
      <c r="AR1259" s="11"/>
      <c r="AS1259" s="11"/>
      <c r="AT1259" s="11"/>
      <c r="AU1259" s="11"/>
      <c r="AV1259" s="11"/>
      <c r="AW1259" s="11"/>
      <c r="AX1259" s="11"/>
      <c r="AY1259" s="11"/>
      <c r="AZ1259" s="11"/>
      <c r="BA1259" s="11"/>
      <c r="BB1259" s="11"/>
      <c r="BC1259" s="11"/>
      <c r="BD1259" s="11"/>
      <c r="BE1259" s="11"/>
      <c r="BF1259" s="11"/>
      <c r="BG1259" s="11"/>
      <c r="BI1259" s="11"/>
      <c r="BJ1259" s="11"/>
      <c r="BK1259" s="11"/>
      <c r="BL1259" s="11"/>
      <c r="BM1259" s="11"/>
      <c r="BN1259" s="11"/>
      <c r="BO1259" s="11"/>
      <c r="BP1259" s="11"/>
      <c r="BQ1259" s="11"/>
      <c r="BR1259" s="11"/>
      <c r="BS1259" s="11"/>
      <c r="BT1259" s="11"/>
      <c r="BU1259" s="11"/>
      <c r="BV1259" s="11"/>
      <c r="BW1259" s="11"/>
      <c r="BX1259" s="11"/>
      <c r="BY1259" s="11"/>
      <c r="BZ1259" s="11"/>
      <c r="CA1259" s="11"/>
      <c r="CB1259" s="11"/>
      <c r="CC1259" s="11"/>
      <c r="CD1259" s="11"/>
      <c r="CE1259" s="11"/>
      <c r="CF1259" s="11"/>
      <c r="CG1259" s="11"/>
      <c r="CH1259" s="11"/>
      <c r="CI1259" s="11"/>
      <c r="CJ1259" s="11"/>
      <c r="CK1259" s="11"/>
      <c r="CL1259" s="11"/>
      <c r="CM1259" s="11"/>
      <c r="CN1259" s="11"/>
      <c r="CO1259" s="11"/>
      <c r="CP1259" s="11"/>
      <c r="CQ1259" s="11"/>
      <c r="CR1259" s="11"/>
      <c r="CS1259" s="11"/>
      <c r="CT1259" s="11"/>
      <c r="CU1259" s="11"/>
      <c r="CV1259" s="11"/>
      <c r="CW1259" s="11"/>
      <c r="CX1259" s="11"/>
      <c r="CY1259" s="11"/>
      <c r="CZ1259" s="11"/>
      <c r="DA1259" s="11"/>
      <c r="DB1259" s="11"/>
      <c r="DC1259" s="11"/>
      <c r="DD1259" s="11"/>
      <c r="DF1259" s="11">
        <f t="shared" si="63"/>
        <v>17</v>
      </c>
      <c r="DG1259" s="11">
        <f t="shared" si="64"/>
        <v>19</v>
      </c>
      <c r="DH1259" s="20">
        <f t="shared" ca="1" si="65"/>
        <v>0</v>
      </c>
      <c r="DI1259" s="11">
        <v>1</v>
      </c>
    </row>
    <row r="1260" spans="1:113" x14ac:dyDescent="0.25">
      <c r="A1260" s="11" t="s">
        <v>57</v>
      </c>
      <c r="B1260" s="11" t="s">
        <v>56</v>
      </c>
      <c r="C1260" s="11" t="s">
        <v>56</v>
      </c>
      <c r="D1260" s="11" t="s">
        <v>56</v>
      </c>
      <c r="E1260" s="11" t="s">
        <v>56</v>
      </c>
      <c r="F1260" s="11" t="s">
        <v>56</v>
      </c>
      <c r="G1260" s="11" t="s">
        <v>174</v>
      </c>
      <c r="H1260" s="1">
        <v>42244</v>
      </c>
      <c r="I1260" s="11">
        <v>18</v>
      </c>
      <c r="J1260" s="11">
        <v>19</v>
      </c>
      <c r="K1260" s="11"/>
      <c r="L1260" s="11"/>
      <c r="M1260" s="11"/>
      <c r="N1260" s="11"/>
      <c r="O1260" s="11"/>
      <c r="P1260" s="11"/>
      <c r="Q1260" s="11"/>
      <c r="R1260" s="11"/>
      <c r="S1260" s="11"/>
      <c r="T1260" s="11"/>
      <c r="U1260" s="11"/>
      <c r="V1260" s="11"/>
      <c r="W1260" s="11"/>
      <c r="X1260" s="11"/>
      <c r="Y1260" s="11"/>
      <c r="Z1260" s="11"/>
      <c r="AA1260" s="11"/>
      <c r="AB1260" s="11"/>
      <c r="AC1260" s="11"/>
      <c r="AD1260" s="11"/>
      <c r="AE1260" s="11"/>
      <c r="AF1260" s="11"/>
      <c r="AG1260" s="11"/>
      <c r="AH1260" s="11"/>
      <c r="AJ1260" s="11"/>
      <c r="AK1260" s="11"/>
      <c r="AL1260" s="11"/>
      <c r="AM1260" s="11"/>
      <c r="AN1260" s="11"/>
      <c r="AO1260" s="11"/>
      <c r="AP1260" s="11"/>
      <c r="AQ1260" s="11"/>
      <c r="AR1260" s="11"/>
      <c r="AS1260" s="11"/>
      <c r="AT1260" s="11"/>
      <c r="AU1260" s="11"/>
      <c r="AV1260" s="11"/>
      <c r="AW1260" s="11"/>
      <c r="AX1260" s="11"/>
      <c r="AY1260" s="11"/>
      <c r="AZ1260" s="11"/>
      <c r="BA1260" s="11"/>
      <c r="BB1260" s="11"/>
      <c r="BC1260" s="11"/>
      <c r="BD1260" s="11"/>
      <c r="BE1260" s="11"/>
      <c r="BF1260" s="11"/>
      <c r="BG1260" s="11"/>
      <c r="BI1260" s="11"/>
      <c r="BJ1260" s="11"/>
      <c r="BK1260" s="11"/>
      <c r="BL1260" s="11"/>
      <c r="BM1260" s="11"/>
      <c r="BN1260" s="11"/>
      <c r="BO1260" s="11"/>
      <c r="BP1260" s="11"/>
      <c r="BQ1260" s="11"/>
      <c r="BR1260" s="11"/>
      <c r="BS1260" s="11"/>
      <c r="BT1260" s="11"/>
      <c r="BU1260" s="11"/>
      <c r="BV1260" s="11"/>
      <c r="BW1260" s="11"/>
      <c r="BX1260" s="11"/>
      <c r="BY1260" s="11"/>
      <c r="BZ1260" s="11"/>
      <c r="CA1260" s="11"/>
      <c r="CB1260" s="11"/>
      <c r="CC1260" s="11"/>
      <c r="CD1260" s="11"/>
      <c r="CE1260" s="11"/>
      <c r="CF1260" s="11"/>
      <c r="CG1260" s="11"/>
      <c r="CH1260" s="11"/>
      <c r="CI1260" s="11"/>
      <c r="CJ1260" s="11"/>
      <c r="CK1260" s="11"/>
      <c r="CL1260" s="11"/>
      <c r="CM1260" s="11"/>
      <c r="CN1260" s="11"/>
      <c r="CO1260" s="11"/>
      <c r="CP1260" s="11"/>
      <c r="CQ1260" s="11"/>
      <c r="CR1260" s="11"/>
      <c r="CS1260" s="11"/>
      <c r="CT1260" s="11"/>
      <c r="CU1260" s="11"/>
      <c r="CV1260" s="11"/>
      <c r="CW1260" s="11"/>
      <c r="CX1260" s="11"/>
      <c r="CY1260" s="11"/>
      <c r="CZ1260" s="11"/>
      <c r="DA1260" s="11"/>
      <c r="DB1260" s="11"/>
      <c r="DC1260" s="11"/>
      <c r="DD1260" s="11"/>
      <c r="DF1260" s="11">
        <f t="shared" si="63"/>
        <v>18</v>
      </c>
      <c r="DG1260" s="11">
        <f t="shared" si="64"/>
        <v>19</v>
      </c>
      <c r="DH1260" s="20">
        <f t="shared" ca="1" si="65"/>
        <v>0</v>
      </c>
      <c r="DI1260" s="11">
        <v>1</v>
      </c>
    </row>
    <row r="1261" spans="1:113" x14ac:dyDescent="0.25">
      <c r="A1261" s="11" t="s">
        <v>57</v>
      </c>
      <c r="B1261" s="11" t="s">
        <v>56</v>
      </c>
      <c r="C1261" s="11" t="s">
        <v>56</v>
      </c>
      <c r="D1261" s="11" t="s">
        <v>56</v>
      </c>
      <c r="E1261" s="11" t="s">
        <v>56</v>
      </c>
      <c r="F1261" s="11" t="s">
        <v>56</v>
      </c>
      <c r="G1261" s="11" t="s">
        <v>174</v>
      </c>
      <c r="H1261" s="1">
        <v>42256</v>
      </c>
      <c r="I1261" s="11">
        <v>16</v>
      </c>
      <c r="J1261" s="11">
        <v>19</v>
      </c>
      <c r="K1261" s="11"/>
      <c r="L1261" s="11"/>
      <c r="M1261" s="11"/>
      <c r="N1261" s="11"/>
      <c r="O1261" s="11"/>
      <c r="P1261" s="11"/>
      <c r="Q1261" s="11"/>
      <c r="R1261" s="11"/>
      <c r="S1261" s="11"/>
      <c r="T1261" s="11"/>
      <c r="U1261" s="11"/>
      <c r="V1261" s="11"/>
      <c r="W1261" s="11"/>
      <c r="X1261" s="11"/>
      <c r="Y1261" s="11"/>
      <c r="Z1261" s="11"/>
      <c r="AA1261" s="11"/>
      <c r="AB1261" s="11"/>
      <c r="AC1261" s="11"/>
      <c r="AD1261" s="11"/>
      <c r="AE1261" s="11"/>
      <c r="AF1261" s="11"/>
      <c r="AG1261" s="11"/>
      <c r="AH1261" s="11"/>
      <c r="AJ1261" s="11"/>
      <c r="AK1261" s="11"/>
      <c r="AL1261" s="11"/>
      <c r="AM1261" s="11"/>
      <c r="AN1261" s="11"/>
      <c r="AO1261" s="11"/>
      <c r="AP1261" s="11"/>
      <c r="AQ1261" s="11"/>
      <c r="AR1261" s="11"/>
      <c r="AS1261" s="11"/>
      <c r="AT1261" s="11"/>
      <c r="AU1261" s="11"/>
      <c r="AV1261" s="11"/>
      <c r="AW1261" s="11"/>
      <c r="AX1261" s="11"/>
      <c r="AY1261" s="11"/>
      <c r="AZ1261" s="11"/>
      <c r="BA1261" s="11"/>
      <c r="BB1261" s="11"/>
      <c r="BC1261" s="11"/>
      <c r="BD1261" s="11"/>
      <c r="BE1261" s="11"/>
      <c r="BF1261" s="11"/>
      <c r="BG1261" s="11"/>
      <c r="BI1261" s="11"/>
      <c r="BJ1261" s="11"/>
      <c r="BK1261" s="11"/>
      <c r="BL1261" s="11"/>
      <c r="BM1261" s="11"/>
      <c r="BN1261" s="11"/>
      <c r="BO1261" s="11"/>
      <c r="BP1261" s="11"/>
      <c r="BQ1261" s="11"/>
      <c r="BR1261" s="11"/>
      <c r="BS1261" s="11"/>
      <c r="BT1261" s="11"/>
      <c r="BU1261" s="11"/>
      <c r="BV1261" s="11"/>
      <c r="BW1261" s="11"/>
      <c r="BX1261" s="11"/>
      <c r="BY1261" s="11"/>
      <c r="BZ1261" s="11"/>
      <c r="CA1261" s="11"/>
      <c r="CB1261" s="11"/>
      <c r="CC1261" s="11"/>
      <c r="CD1261" s="11"/>
      <c r="CE1261" s="11"/>
      <c r="CF1261" s="11"/>
      <c r="CG1261" s="11"/>
      <c r="CH1261" s="11"/>
      <c r="CI1261" s="11"/>
      <c r="CJ1261" s="11"/>
      <c r="CK1261" s="11"/>
      <c r="CL1261" s="11"/>
      <c r="CM1261" s="11"/>
      <c r="CN1261" s="11"/>
      <c r="CO1261" s="11"/>
      <c r="CP1261" s="11"/>
      <c r="CQ1261" s="11"/>
      <c r="CR1261" s="11"/>
      <c r="CS1261" s="11"/>
      <c r="CT1261" s="11"/>
      <c r="CU1261" s="11"/>
      <c r="CV1261" s="11"/>
      <c r="CW1261" s="11"/>
      <c r="CX1261" s="11"/>
      <c r="CY1261" s="11"/>
      <c r="CZ1261" s="11"/>
      <c r="DA1261" s="11"/>
      <c r="DB1261" s="11"/>
      <c r="DC1261" s="11"/>
      <c r="DD1261" s="11"/>
      <c r="DF1261" s="11">
        <f t="shared" si="63"/>
        <v>16</v>
      </c>
      <c r="DG1261" s="11">
        <f t="shared" si="64"/>
        <v>19</v>
      </c>
      <c r="DH1261" s="20">
        <f t="shared" ca="1" si="65"/>
        <v>0</v>
      </c>
      <c r="DI1261" s="11">
        <v>1</v>
      </c>
    </row>
    <row r="1262" spans="1:113" x14ac:dyDescent="0.25">
      <c r="A1262" s="11" t="s">
        <v>57</v>
      </c>
      <c r="B1262" s="11" t="s">
        <v>56</v>
      </c>
      <c r="C1262" s="11" t="s">
        <v>56</v>
      </c>
      <c r="D1262" s="11" t="s">
        <v>56</v>
      </c>
      <c r="E1262" s="11" t="s">
        <v>56</v>
      </c>
      <c r="F1262" s="11" t="s">
        <v>56</v>
      </c>
      <c r="G1262" s="11" t="s">
        <v>174</v>
      </c>
      <c r="H1262" s="1">
        <v>42257</v>
      </c>
      <c r="I1262" s="11">
        <v>16</v>
      </c>
      <c r="J1262" s="11">
        <v>19</v>
      </c>
      <c r="K1262" s="11"/>
      <c r="L1262" s="11"/>
      <c r="M1262" s="11"/>
      <c r="N1262" s="11"/>
      <c r="O1262" s="11"/>
      <c r="P1262" s="11"/>
      <c r="Q1262" s="11"/>
      <c r="R1262" s="11"/>
      <c r="S1262" s="11"/>
      <c r="T1262" s="11"/>
      <c r="U1262" s="11"/>
      <c r="V1262" s="11"/>
      <c r="W1262" s="11"/>
      <c r="X1262" s="11"/>
      <c r="Y1262" s="11"/>
      <c r="Z1262" s="11"/>
      <c r="AA1262" s="11"/>
      <c r="AB1262" s="11"/>
      <c r="AC1262" s="11"/>
      <c r="AD1262" s="11"/>
      <c r="AE1262" s="11"/>
      <c r="AF1262" s="11"/>
      <c r="AG1262" s="11"/>
      <c r="AH1262" s="11"/>
      <c r="AJ1262" s="11"/>
      <c r="AK1262" s="11"/>
      <c r="AL1262" s="11"/>
      <c r="AM1262" s="11"/>
      <c r="AN1262" s="11"/>
      <c r="AO1262" s="11"/>
      <c r="AP1262" s="11"/>
      <c r="AQ1262" s="11"/>
      <c r="AR1262" s="11"/>
      <c r="AS1262" s="11"/>
      <c r="AT1262" s="11"/>
      <c r="AU1262" s="11"/>
      <c r="AV1262" s="11"/>
      <c r="AW1262" s="11"/>
      <c r="AX1262" s="11"/>
      <c r="AY1262" s="11"/>
      <c r="AZ1262" s="11"/>
      <c r="BA1262" s="11"/>
      <c r="BB1262" s="11"/>
      <c r="BC1262" s="11"/>
      <c r="BD1262" s="11"/>
      <c r="BE1262" s="11"/>
      <c r="BF1262" s="11"/>
      <c r="BG1262" s="11"/>
      <c r="BI1262" s="11"/>
      <c r="BJ1262" s="11"/>
      <c r="BK1262" s="11"/>
      <c r="BL1262" s="11"/>
      <c r="BM1262" s="11"/>
      <c r="BN1262" s="11"/>
      <c r="BO1262" s="11"/>
      <c r="BP1262" s="11"/>
      <c r="BQ1262" s="11"/>
      <c r="BR1262" s="11"/>
      <c r="BS1262" s="11"/>
      <c r="BT1262" s="11"/>
      <c r="BU1262" s="11"/>
      <c r="BV1262" s="11"/>
      <c r="BW1262" s="11"/>
      <c r="BX1262" s="11"/>
      <c r="BY1262" s="11"/>
      <c r="BZ1262" s="11"/>
      <c r="CA1262" s="11"/>
      <c r="CB1262" s="11"/>
      <c r="CC1262" s="11"/>
      <c r="CD1262" s="11"/>
      <c r="CE1262" s="11"/>
      <c r="CF1262" s="11"/>
      <c r="CG1262" s="11"/>
      <c r="CH1262" s="11"/>
      <c r="CI1262" s="11"/>
      <c r="CJ1262" s="11"/>
      <c r="CK1262" s="11"/>
      <c r="CL1262" s="11"/>
      <c r="CM1262" s="11"/>
      <c r="CN1262" s="11"/>
      <c r="CO1262" s="11"/>
      <c r="CP1262" s="11"/>
      <c r="CQ1262" s="11"/>
      <c r="CR1262" s="11"/>
      <c r="CS1262" s="11"/>
      <c r="CT1262" s="11"/>
      <c r="CU1262" s="11"/>
      <c r="CV1262" s="11"/>
      <c r="CW1262" s="11"/>
      <c r="CX1262" s="11"/>
      <c r="CY1262" s="11"/>
      <c r="CZ1262" s="11"/>
      <c r="DA1262" s="11"/>
      <c r="DB1262" s="11"/>
      <c r="DC1262" s="11"/>
      <c r="DD1262" s="11"/>
      <c r="DF1262" s="11">
        <f t="shared" si="63"/>
        <v>16</v>
      </c>
      <c r="DG1262" s="11">
        <f t="shared" si="64"/>
        <v>19</v>
      </c>
      <c r="DH1262" s="20">
        <f t="shared" ca="1" si="65"/>
        <v>0</v>
      </c>
      <c r="DI1262" s="11">
        <v>1</v>
      </c>
    </row>
    <row r="1263" spans="1:113" x14ac:dyDescent="0.25">
      <c r="A1263" s="11" t="s">
        <v>57</v>
      </c>
      <c r="B1263" s="11" t="s">
        <v>56</v>
      </c>
      <c r="C1263" s="11" t="s">
        <v>56</v>
      </c>
      <c r="D1263" s="11" t="s">
        <v>56</v>
      </c>
      <c r="E1263" s="11" t="s">
        <v>56</v>
      </c>
      <c r="F1263" s="11" t="s">
        <v>56</v>
      </c>
      <c r="G1263" s="11" t="s">
        <v>174</v>
      </c>
      <c r="H1263" s="1">
        <v>42258</v>
      </c>
      <c r="I1263" s="11">
        <v>15</v>
      </c>
      <c r="J1263" s="11">
        <v>18</v>
      </c>
      <c r="K1263" s="11"/>
      <c r="L1263" s="11"/>
      <c r="M1263" s="11"/>
      <c r="N1263" s="11"/>
      <c r="O1263" s="11"/>
      <c r="P1263" s="11"/>
      <c r="Q1263" s="11"/>
      <c r="R1263" s="11"/>
      <c r="S1263" s="11"/>
      <c r="T1263" s="11"/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11"/>
      <c r="AE1263" s="11"/>
      <c r="AF1263" s="11"/>
      <c r="AG1263" s="11"/>
      <c r="AH1263" s="11"/>
      <c r="AJ1263" s="11"/>
      <c r="AK1263" s="11"/>
      <c r="AL1263" s="11"/>
      <c r="AM1263" s="11"/>
      <c r="AN1263" s="11"/>
      <c r="AO1263" s="11"/>
      <c r="AP1263" s="11"/>
      <c r="AQ1263" s="11"/>
      <c r="AR1263" s="11"/>
      <c r="AS1263" s="11"/>
      <c r="AT1263" s="11"/>
      <c r="AU1263" s="11"/>
      <c r="AV1263" s="11"/>
      <c r="AW1263" s="11"/>
      <c r="AX1263" s="11"/>
      <c r="AY1263" s="11"/>
      <c r="AZ1263" s="11"/>
      <c r="BA1263" s="11"/>
      <c r="BB1263" s="11"/>
      <c r="BC1263" s="11"/>
      <c r="BD1263" s="11"/>
      <c r="BE1263" s="11"/>
      <c r="BF1263" s="11"/>
      <c r="BG1263" s="11"/>
      <c r="BI1263" s="11"/>
      <c r="BJ1263" s="11"/>
      <c r="BK1263" s="11"/>
      <c r="BL1263" s="11"/>
      <c r="BM1263" s="11"/>
      <c r="BN1263" s="11"/>
      <c r="BO1263" s="11"/>
      <c r="BP1263" s="11"/>
      <c r="BQ1263" s="11"/>
      <c r="BR1263" s="11"/>
      <c r="BS1263" s="11"/>
      <c r="BT1263" s="11"/>
      <c r="BU1263" s="11"/>
      <c r="BV1263" s="11"/>
      <c r="BW1263" s="11"/>
      <c r="BX1263" s="11"/>
      <c r="BY1263" s="11"/>
      <c r="BZ1263" s="11"/>
      <c r="CA1263" s="11"/>
      <c r="CB1263" s="11"/>
      <c r="CC1263" s="11"/>
      <c r="CD1263" s="11"/>
      <c r="CE1263" s="11"/>
      <c r="CF1263" s="11"/>
      <c r="CG1263" s="11"/>
      <c r="CH1263" s="11"/>
      <c r="CI1263" s="11"/>
      <c r="CJ1263" s="11"/>
      <c r="CK1263" s="11"/>
      <c r="CL1263" s="11"/>
      <c r="CM1263" s="11"/>
      <c r="CN1263" s="11"/>
      <c r="CO1263" s="11"/>
      <c r="CP1263" s="11"/>
      <c r="CQ1263" s="11"/>
      <c r="CR1263" s="11"/>
      <c r="CS1263" s="11"/>
      <c r="CT1263" s="11"/>
      <c r="CU1263" s="11"/>
      <c r="CV1263" s="11"/>
      <c r="CW1263" s="11"/>
      <c r="CX1263" s="11"/>
      <c r="CY1263" s="11"/>
      <c r="CZ1263" s="11"/>
      <c r="DA1263" s="11"/>
      <c r="DB1263" s="11"/>
      <c r="DC1263" s="11"/>
      <c r="DD1263" s="11"/>
      <c r="DF1263" s="11">
        <f t="shared" si="63"/>
        <v>15</v>
      </c>
      <c r="DG1263" s="11">
        <f t="shared" si="64"/>
        <v>18</v>
      </c>
      <c r="DH1263" s="20">
        <f t="shared" ca="1" si="65"/>
        <v>0</v>
      </c>
      <c r="DI1263" s="11">
        <v>1</v>
      </c>
    </row>
    <row r="1264" spans="1:113" x14ac:dyDescent="0.25">
      <c r="A1264" s="11" t="s">
        <v>57</v>
      </c>
      <c r="B1264" s="11" t="s">
        <v>56</v>
      </c>
      <c r="C1264" s="11" t="s">
        <v>56</v>
      </c>
      <c r="D1264" s="11" t="s">
        <v>56</v>
      </c>
      <c r="E1264" s="11" t="s">
        <v>56</v>
      </c>
      <c r="F1264" s="11" t="s">
        <v>56</v>
      </c>
      <c r="G1264" s="11" t="s">
        <v>174</v>
      </c>
      <c r="H1264" s="1">
        <v>42258</v>
      </c>
      <c r="I1264" s="11">
        <v>16</v>
      </c>
      <c r="J1264" s="11">
        <v>19</v>
      </c>
      <c r="K1264" s="11"/>
      <c r="L1264" s="11"/>
      <c r="M1264" s="11"/>
      <c r="N1264" s="11"/>
      <c r="O1264" s="11"/>
      <c r="P1264" s="11"/>
      <c r="Q1264" s="11"/>
      <c r="R1264" s="11"/>
      <c r="S1264" s="11"/>
      <c r="T1264" s="11"/>
      <c r="U1264" s="11"/>
      <c r="V1264" s="11"/>
      <c r="W1264" s="11"/>
      <c r="X1264" s="11"/>
      <c r="Y1264" s="11"/>
      <c r="Z1264" s="11"/>
      <c r="AA1264" s="11"/>
      <c r="AB1264" s="11"/>
      <c r="AC1264" s="11"/>
      <c r="AD1264" s="11"/>
      <c r="AE1264" s="11"/>
      <c r="AF1264" s="11"/>
      <c r="AG1264" s="11"/>
      <c r="AH1264" s="11"/>
      <c r="AJ1264" s="11"/>
      <c r="AK1264" s="11"/>
      <c r="AL1264" s="11"/>
      <c r="AM1264" s="11"/>
      <c r="AN1264" s="11"/>
      <c r="AO1264" s="11"/>
      <c r="AP1264" s="11"/>
      <c r="AQ1264" s="11"/>
      <c r="AR1264" s="11"/>
      <c r="AS1264" s="11"/>
      <c r="AT1264" s="11"/>
      <c r="AU1264" s="11"/>
      <c r="AV1264" s="11"/>
      <c r="AW1264" s="11"/>
      <c r="AX1264" s="11"/>
      <c r="AY1264" s="11"/>
      <c r="AZ1264" s="11"/>
      <c r="BA1264" s="11"/>
      <c r="BB1264" s="11"/>
      <c r="BC1264" s="11"/>
      <c r="BD1264" s="11"/>
      <c r="BE1264" s="11"/>
      <c r="BF1264" s="11"/>
      <c r="BG1264" s="11"/>
      <c r="BI1264" s="11"/>
      <c r="BJ1264" s="11"/>
      <c r="BK1264" s="11"/>
      <c r="BL1264" s="11"/>
      <c r="BM1264" s="11"/>
      <c r="BN1264" s="11"/>
      <c r="BO1264" s="11"/>
      <c r="BP1264" s="11"/>
      <c r="BQ1264" s="11"/>
      <c r="BR1264" s="11"/>
      <c r="BS1264" s="11"/>
      <c r="BT1264" s="11"/>
      <c r="BU1264" s="11"/>
      <c r="BV1264" s="11"/>
      <c r="BW1264" s="11"/>
      <c r="BX1264" s="11"/>
      <c r="BY1264" s="11"/>
      <c r="BZ1264" s="11"/>
      <c r="CA1264" s="11"/>
      <c r="CB1264" s="11"/>
      <c r="CC1264" s="11"/>
      <c r="CD1264" s="11"/>
      <c r="CE1264" s="11"/>
      <c r="CF1264" s="11"/>
      <c r="CG1264" s="11"/>
      <c r="CH1264" s="11"/>
      <c r="CI1264" s="11"/>
      <c r="CJ1264" s="11"/>
      <c r="CK1264" s="11"/>
      <c r="CL1264" s="11"/>
      <c r="CM1264" s="11"/>
      <c r="CN1264" s="11"/>
      <c r="CO1264" s="11"/>
      <c r="CP1264" s="11"/>
      <c r="CQ1264" s="11"/>
      <c r="CR1264" s="11"/>
      <c r="CS1264" s="11"/>
      <c r="CT1264" s="11"/>
      <c r="CU1264" s="11"/>
      <c r="CV1264" s="11"/>
      <c r="CW1264" s="11"/>
      <c r="CX1264" s="11"/>
      <c r="CY1264" s="11"/>
      <c r="CZ1264" s="11"/>
      <c r="DA1264" s="11"/>
      <c r="DB1264" s="11"/>
      <c r="DC1264" s="11"/>
      <c r="DD1264" s="11"/>
      <c r="DF1264" s="11">
        <f t="shared" si="63"/>
        <v>16</v>
      </c>
      <c r="DG1264" s="11">
        <f t="shared" si="64"/>
        <v>19</v>
      </c>
      <c r="DH1264" s="20">
        <f t="shared" ca="1" si="65"/>
        <v>0</v>
      </c>
      <c r="DI1264" s="11">
        <v>1</v>
      </c>
    </row>
    <row r="1265" spans="1:113" x14ac:dyDescent="0.25">
      <c r="A1265" s="11" t="s">
        <v>57</v>
      </c>
      <c r="B1265" s="11" t="s">
        <v>56</v>
      </c>
      <c r="C1265" s="11" t="s">
        <v>56</v>
      </c>
      <c r="D1265" s="11" t="s">
        <v>56</v>
      </c>
      <c r="E1265" s="11" t="s">
        <v>56</v>
      </c>
      <c r="F1265" s="11" t="s">
        <v>56</v>
      </c>
      <c r="G1265" s="11" t="s">
        <v>174</v>
      </c>
      <c r="H1265" s="1">
        <v>42268</v>
      </c>
      <c r="I1265" s="11">
        <v>16</v>
      </c>
      <c r="J1265" s="11">
        <v>19</v>
      </c>
      <c r="K1265" s="11"/>
      <c r="L1265" s="11"/>
      <c r="M1265" s="11"/>
      <c r="N1265" s="11"/>
      <c r="O1265" s="11"/>
      <c r="P1265" s="11"/>
      <c r="Q1265" s="11"/>
      <c r="R1265" s="11"/>
      <c r="S1265" s="11"/>
      <c r="T1265" s="11"/>
      <c r="U1265" s="11"/>
      <c r="V1265" s="11"/>
      <c r="W1265" s="11"/>
      <c r="X1265" s="11"/>
      <c r="Y1265" s="11"/>
      <c r="Z1265" s="11"/>
      <c r="AA1265" s="11"/>
      <c r="AB1265" s="11"/>
      <c r="AC1265" s="11"/>
      <c r="AD1265" s="11"/>
      <c r="AE1265" s="11"/>
      <c r="AF1265" s="11"/>
      <c r="AG1265" s="11"/>
      <c r="AH1265" s="11"/>
      <c r="AJ1265" s="11"/>
      <c r="AK1265" s="11"/>
      <c r="AL1265" s="11"/>
      <c r="AM1265" s="11"/>
      <c r="AN1265" s="11"/>
      <c r="AO1265" s="11"/>
      <c r="AP1265" s="11"/>
      <c r="AQ1265" s="11"/>
      <c r="AR1265" s="11"/>
      <c r="AS1265" s="11"/>
      <c r="AT1265" s="11"/>
      <c r="AU1265" s="11"/>
      <c r="AV1265" s="11"/>
      <c r="AW1265" s="11"/>
      <c r="AX1265" s="11"/>
      <c r="AY1265" s="11"/>
      <c r="AZ1265" s="11"/>
      <c r="BA1265" s="11"/>
      <c r="BB1265" s="11"/>
      <c r="BC1265" s="11"/>
      <c r="BD1265" s="11"/>
      <c r="BE1265" s="11"/>
      <c r="BF1265" s="11"/>
      <c r="BG1265" s="11"/>
      <c r="BI1265" s="11"/>
      <c r="BJ1265" s="11"/>
      <c r="BK1265" s="11"/>
      <c r="BL1265" s="11"/>
      <c r="BM1265" s="11"/>
      <c r="BN1265" s="11"/>
      <c r="BO1265" s="11"/>
      <c r="BP1265" s="11"/>
      <c r="BQ1265" s="11"/>
      <c r="BR1265" s="11"/>
      <c r="BS1265" s="11"/>
      <c r="BT1265" s="11"/>
      <c r="BU1265" s="11"/>
      <c r="BV1265" s="11"/>
      <c r="BW1265" s="11"/>
      <c r="BX1265" s="11"/>
      <c r="BY1265" s="11"/>
      <c r="BZ1265" s="11"/>
      <c r="CA1265" s="11"/>
      <c r="CB1265" s="11"/>
      <c r="CC1265" s="11"/>
      <c r="CD1265" s="11"/>
      <c r="CE1265" s="11"/>
      <c r="CF1265" s="11"/>
      <c r="CG1265" s="11"/>
      <c r="CH1265" s="11"/>
      <c r="CI1265" s="11"/>
      <c r="CJ1265" s="11"/>
      <c r="CK1265" s="11"/>
      <c r="CL1265" s="11"/>
      <c r="CM1265" s="11"/>
      <c r="CN1265" s="11"/>
      <c r="CO1265" s="11"/>
      <c r="CP1265" s="11"/>
      <c r="CQ1265" s="11"/>
      <c r="CR1265" s="11"/>
      <c r="CS1265" s="11"/>
      <c r="CT1265" s="11"/>
      <c r="CU1265" s="11"/>
      <c r="CV1265" s="11"/>
      <c r="CW1265" s="11"/>
      <c r="CX1265" s="11"/>
      <c r="CY1265" s="11"/>
      <c r="CZ1265" s="11"/>
      <c r="DA1265" s="11"/>
      <c r="DB1265" s="11"/>
      <c r="DC1265" s="11"/>
      <c r="DD1265" s="11"/>
      <c r="DF1265" s="11">
        <f t="shared" si="63"/>
        <v>16</v>
      </c>
      <c r="DG1265" s="11">
        <f t="shared" si="64"/>
        <v>19</v>
      </c>
      <c r="DH1265" s="20">
        <f t="shared" ca="1" si="65"/>
        <v>0</v>
      </c>
      <c r="DI1265" s="11">
        <v>1</v>
      </c>
    </row>
    <row r="1266" spans="1:113" x14ac:dyDescent="0.25">
      <c r="A1266" s="11" t="s">
        <v>57</v>
      </c>
      <c r="B1266" s="11" t="s">
        <v>56</v>
      </c>
      <c r="C1266" s="11" t="s">
        <v>56</v>
      </c>
      <c r="D1266" s="11" t="s">
        <v>56</v>
      </c>
      <c r="E1266" s="11" t="s">
        <v>56</v>
      </c>
      <c r="F1266" s="11" t="s">
        <v>56</v>
      </c>
      <c r="G1266" s="11" t="s">
        <v>174</v>
      </c>
      <c r="H1266" s="1">
        <v>42271</v>
      </c>
      <c r="I1266" s="11">
        <v>19</v>
      </c>
      <c r="J1266" s="11">
        <v>19</v>
      </c>
      <c r="K1266" s="11"/>
      <c r="L1266" s="11"/>
      <c r="M1266" s="11"/>
      <c r="N1266" s="11"/>
      <c r="O1266" s="11"/>
      <c r="P1266" s="11"/>
      <c r="Q1266" s="11"/>
      <c r="R1266" s="11"/>
      <c r="S1266" s="11"/>
      <c r="T1266" s="11"/>
      <c r="U1266" s="11"/>
      <c r="V1266" s="11"/>
      <c r="W1266" s="11"/>
      <c r="X1266" s="11"/>
      <c r="Y1266" s="11"/>
      <c r="Z1266" s="11"/>
      <c r="AA1266" s="11"/>
      <c r="AB1266" s="11"/>
      <c r="AC1266" s="11"/>
      <c r="AD1266" s="11"/>
      <c r="AE1266" s="11"/>
      <c r="AF1266" s="11"/>
      <c r="AG1266" s="11"/>
      <c r="AH1266" s="11"/>
      <c r="AJ1266" s="11"/>
      <c r="AK1266" s="11"/>
      <c r="AL1266" s="11"/>
      <c r="AM1266" s="11"/>
      <c r="AN1266" s="11"/>
      <c r="AO1266" s="11"/>
      <c r="AP1266" s="11"/>
      <c r="AQ1266" s="11"/>
      <c r="AR1266" s="11"/>
      <c r="AS1266" s="11"/>
      <c r="AT1266" s="11"/>
      <c r="AU1266" s="11"/>
      <c r="AV1266" s="11"/>
      <c r="AW1266" s="11"/>
      <c r="AX1266" s="11"/>
      <c r="AY1266" s="11"/>
      <c r="AZ1266" s="11"/>
      <c r="BA1266" s="11"/>
      <c r="BB1266" s="11"/>
      <c r="BC1266" s="11"/>
      <c r="BD1266" s="11"/>
      <c r="BE1266" s="11"/>
      <c r="BF1266" s="11"/>
      <c r="BG1266" s="11"/>
      <c r="BI1266" s="11"/>
      <c r="BJ1266" s="11"/>
      <c r="BK1266" s="11"/>
      <c r="BL1266" s="11"/>
      <c r="BM1266" s="11"/>
      <c r="BN1266" s="11"/>
      <c r="BO1266" s="11"/>
      <c r="BP1266" s="11"/>
      <c r="BQ1266" s="11"/>
      <c r="BR1266" s="11"/>
      <c r="BS1266" s="11"/>
      <c r="BT1266" s="11"/>
      <c r="BU1266" s="11"/>
      <c r="BV1266" s="11"/>
      <c r="BW1266" s="11"/>
      <c r="BX1266" s="11"/>
      <c r="BY1266" s="11"/>
      <c r="BZ1266" s="11"/>
      <c r="CA1266" s="11"/>
      <c r="CB1266" s="11"/>
      <c r="CC1266" s="11"/>
      <c r="CD1266" s="11"/>
      <c r="CE1266" s="11"/>
      <c r="CF1266" s="11"/>
      <c r="CG1266" s="11"/>
      <c r="CH1266" s="11"/>
      <c r="CI1266" s="11"/>
      <c r="CJ1266" s="11"/>
      <c r="CK1266" s="11"/>
      <c r="CL1266" s="11"/>
      <c r="CM1266" s="11"/>
      <c r="CN1266" s="11"/>
      <c r="CO1266" s="11"/>
      <c r="CP1266" s="11"/>
      <c r="CQ1266" s="11"/>
      <c r="CR1266" s="11"/>
      <c r="CS1266" s="11"/>
      <c r="CT1266" s="11"/>
      <c r="CU1266" s="11"/>
      <c r="CV1266" s="11"/>
      <c r="CW1266" s="11"/>
      <c r="CX1266" s="11"/>
      <c r="CY1266" s="11"/>
      <c r="CZ1266" s="11"/>
      <c r="DA1266" s="11"/>
      <c r="DB1266" s="11"/>
      <c r="DC1266" s="11"/>
      <c r="DD1266" s="11"/>
      <c r="DF1266" s="11">
        <f t="shared" si="63"/>
        <v>19</v>
      </c>
      <c r="DG1266" s="11">
        <f t="shared" si="64"/>
        <v>19</v>
      </c>
      <c r="DH1266" s="20">
        <f t="shared" ca="1" si="65"/>
        <v>0</v>
      </c>
      <c r="DI1266" s="11">
        <v>1</v>
      </c>
    </row>
    <row r="1267" spans="1:113" x14ac:dyDescent="0.25">
      <c r="A1267" s="11" t="s">
        <v>57</v>
      </c>
      <c r="B1267" s="11" t="s">
        <v>56</v>
      </c>
      <c r="C1267" s="11" t="s">
        <v>56</v>
      </c>
      <c r="D1267" s="11" t="s">
        <v>56</v>
      </c>
      <c r="E1267" s="11" t="s">
        <v>56</v>
      </c>
      <c r="F1267" s="11" t="s">
        <v>56</v>
      </c>
      <c r="G1267" s="11" t="s">
        <v>174</v>
      </c>
      <c r="H1267" s="1">
        <v>42272</v>
      </c>
      <c r="I1267" s="11">
        <v>18</v>
      </c>
      <c r="J1267" s="11">
        <v>19</v>
      </c>
      <c r="K1267" s="11"/>
      <c r="L1267" s="11"/>
      <c r="M1267" s="11"/>
      <c r="N1267" s="11"/>
      <c r="O1267" s="11"/>
      <c r="P1267" s="11"/>
      <c r="Q1267" s="11"/>
      <c r="R1267" s="11"/>
      <c r="S1267" s="11"/>
      <c r="T1267" s="11"/>
      <c r="U1267" s="11"/>
      <c r="V1267" s="11"/>
      <c r="W1267" s="11"/>
      <c r="X1267" s="11"/>
      <c r="Y1267" s="11"/>
      <c r="Z1267" s="11"/>
      <c r="AA1267" s="11"/>
      <c r="AB1267" s="11"/>
      <c r="AC1267" s="11"/>
      <c r="AD1267" s="11"/>
      <c r="AE1267" s="11"/>
      <c r="AF1267" s="11"/>
      <c r="AG1267" s="11"/>
      <c r="AH1267" s="11"/>
      <c r="AJ1267" s="11"/>
      <c r="AK1267" s="11"/>
      <c r="AL1267" s="11"/>
      <c r="AM1267" s="11"/>
      <c r="AN1267" s="11"/>
      <c r="AO1267" s="11"/>
      <c r="AP1267" s="11"/>
      <c r="AQ1267" s="11"/>
      <c r="AR1267" s="11"/>
      <c r="AS1267" s="11"/>
      <c r="AT1267" s="11"/>
      <c r="AU1267" s="11"/>
      <c r="AV1267" s="11"/>
      <c r="AW1267" s="11"/>
      <c r="AX1267" s="11"/>
      <c r="AY1267" s="11"/>
      <c r="AZ1267" s="11"/>
      <c r="BA1267" s="11"/>
      <c r="BB1267" s="11"/>
      <c r="BC1267" s="11"/>
      <c r="BD1267" s="11"/>
      <c r="BE1267" s="11"/>
      <c r="BF1267" s="11"/>
      <c r="BG1267" s="11"/>
      <c r="BI1267" s="11"/>
      <c r="BJ1267" s="11"/>
      <c r="BK1267" s="11"/>
      <c r="BL1267" s="11"/>
      <c r="BM1267" s="11"/>
      <c r="BN1267" s="11"/>
      <c r="BO1267" s="11"/>
      <c r="BP1267" s="11"/>
      <c r="BQ1267" s="11"/>
      <c r="BR1267" s="11"/>
      <c r="BS1267" s="11"/>
      <c r="BT1267" s="11"/>
      <c r="BU1267" s="11"/>
      <c r="BV1267" s="11"/>
      <c r="BW1267" s="11"/>
      <c r="BX1267" s="11"/>
      <c r="BY1267" s="11"/>
      <c r="BZ1267" s="11"/>
      <c r="CA1267" s="11"/>
      <c r="CB1267" s="11"/>
      <c r="CC1267" s="11"/>
      <c r="CD1267" s="11"/>
      <c r="CE1267" s="11"/>
      <c r="CF1267" s="11"/>
      <c r="CG1267" s="11"/>
      <c r="CH1267" s="11"/>
      <c r="CI1267" s="11"/>
      <c r="CJ1267" s="11"/>
      <c r="CK1267" s="11"/>
      <c r="CL1267" s="11"/>
      <c r="CM1267" s="11"/>
      <c r="CN1267" s="11"/>
      <c r="CO1267" s="11"/>
      <c r="CP1267" s="11"/>
      <c r="CQ1267" s="11"/>
      <c r="CR1267" s="11"/>
      <c r="CS1267" s="11"/>
      <c r="CT1267" s="11"/>
      <c r="CU1267" s="11"/>
      <c r="CV1267" s="11"/>
      <c r="CW1267" s="11"/>
      <c r="CX1267" s="11"/>
      <c r="CY1267" s="11"/>
      <c r="CZ1267" s="11"/>
      <c r="DA1267" s="11"/>
      <c r="DB1267" s="11"/>
      <c r="DC1267" s="11"/>
      <c r="DD1267" s="11"/>
      <c r="DF1267" s="11">
        <f t="shared" si="63"/>
        <v>18</v>
      </c>
      <c r="DG1267" s="11">
        <f t="shared" si="64"/>
        <v>19</v>
      </c>
      <c r="DH1267" s="20">
        <f t="shared" ca="1" si="65"/>
        <v>0</v>
      </c>
      <c r="DI1267" s="11">
        <v>1</v>
      </c>
    </row>
    <row r="1268" spans="1:113" x14ac:dyDescent="0.25">
      <c r="A1268" s="11" t="s">
        <v>57</v>
      </c>
      <c r="B1268" s="11" t="s">
        <v>56</v>
      </c>
      <c r="C1268" s="11" t="s">
        <v>56</v>
      </c>
      <c r="D1268" s="11" t="s">
        <v>56</v>
      </c>
      <c r="E1268" s="11" t="s">
        <v>56</v>
      </c>
      <c r="F1268" s="11" t="s">
        <v>56</v>
      </c>
      <c r="G1268" s="11" t="s">
        <v>174</v>
      </c>
      <c r="H1268" s="1">
        <v>42276</v>
      </c>
      <c r="I1268" s="11">
        <v>18</v>
      </c>
      <c r="J1268" s="11">
        <v>18</v>
      </c>
      <c r="K1268" s="11"/>
      <c r="L1268" s="11"/>
      <c r="M1268" s="11"/>
      <c r="N1268" s="11"/>
      <c r="O1268" s="11"/>
      <c r="P1268" s="11"/>
      <c r="Q1268" s="11"/>
      <c r="R1268" s="11"/>
      <c r="S1268" s="11"/>
      <c r="T1268" s="11"/>
      <c r="U1268" s="11"/>
      <c r="V1268" s="11"/>
      <c r="W1268" s="11"/>
      <c r="X1268" s="11"/>
      <c r="Y1268" s="11"/>
      <c r="Z1268" s="11"/>
      <c r="AA1268" s="11"/>
      <c r="AB1268" s="11"/>
      <c r="AC1268" s="11"/>
      <c r="AD1268" s="11"/>
      <c r="AE1268" s="11"/>
      <c r="AF1268" s="11"/>
      <c r="AG1268" s="11"/>
      <c r="AH1268" s="11"/>
      <c r="AJ1268" s="11"/>
      <c r="AK1268" s="11"/>
      <c r="AL1268" s="11"/>
      <c r="AM1268" s="11"/>
      <c r="AN1268" s="11"/>
      <c r="AO1268" s="11"/>
      <c r="AP1268" s="11"/>
      <c r="AQ1268" s="11"/>
      <c r="AR1268" s="11"/>
      <c r="AS1268" s="11"/>
      <c r="AT1268" s="11"/>
      <c r="AU1268" s="11"/>
      <c r="AV1268" s="11"/>
      <c r="AW1268" s="11"/>
      <c r="AX1268" s="11"/>
      <c r="AY1268" s="11"/>
      <c r="AZ1268" s="11"/>
      <c r="BA1268" s="11"/>
      <c r="BB1268" s="11"/>
      <c r="BC1268" s="11"/>
      <c r="BD1268" s="11"/>
      <c r="BE1268" s="11"/>
      <c r="BF1268" s="11"/>
      <c r="BG1268" s="11"/>
      <c r="BI1268" s="11"/>
      <c r="BJ1268" s="11"/>
      <c r="BK1268" s="11"/>
      <c r="BL1268" s="11"/>
      <c r="BM1268" s="11"/>
      <c r="BN1268" s="11"/>
      <c r="BO1268" s="11"/>
      <c r="BP1268" s="11"/>
      <c r="BQ1268" s="11"/>
      <c r="BR1268" s="11"/>
      <c r="BS1268" s="11"/>
      <c r="BT1268" s="11"/>
      <c r="BU1268" s="11"/>
      <c r="BV1268" s="11"/>
      <c r="BW1268" s="11"/>
      <c r="BX1268" s="11"/>
      <c r="BY1268" s="11"/>
      <c r="BZ1268" s="11"/>
      <c r="CA1268" s="11"/>
      <c r="CB1268" s="11"/>
      <c r="CC1268" s="11"/>
      <c r="CD1268" s="11"/>
      <c r="CE1268" s="11"/>
      <c r="CF1268" s="11"/>
      <c r="CG1268" s="11"/>
      <c r="CH1268" s="11"/>
      <c r="CI1268" s="11"/>
      <c r="CJ1268" s="11"/>
      <c r="CK1268" s="11"/>
      <c r="CL1268" s="11"/>
      <c r="CM1268" s="11"/>
      <c r="CN1268" s="11"/>
      <c r="CO1268" s="11"/>
      <c r="CP1268" s="11"/>
      <c r="CQ1268" s="11"/>
      <c r="CR1268" s="11"/>
      <c r="CS1268" s="11"/>
      <c r="CT1268" s="11"/>
      <c r="CU1268" s="11"/>
      <c r="CV1268" s="11"/>
      <c r="CW1268" s="11"/>
      <c r="CX1268" s="11"/>
      <c r="CY1268" s="11"/>
      <c r="CZ1268" s="11"/>
      <c r="DA1268" s="11"/>
      <c r="DB1268" s="11"/>
      <c r="DC1268" s="11"/>
      <c r="DD1268" s="11"/>
      <c r="DF1268" s="11">
        <f t="shared" si="63"/>
        <v>18</v>
      </c>
      <c r="DG1268" s="11">
        <f t="shared" si="64"/>
        <v>18</v>
      </c>
      <c r="DH1268" s="20">
        <f t="shared" ca="1" si="65"/>
        <v>0</v>
      </c>
      <c r="DI1268" s="11">
        <v>1</v>
      </c>
    </row>
    <row r="1269" spans="1:113" x14ac:dyDescent="0.25">
      <c r="A1269" s="11" t="s">
        <v>57</v>
      </c>
      <c r="B1269" s="11" t="s">
        <v>56</v>
      </c>
      <c r="C1269" s="11" t="s">
        <v>56</v>
      </c>
      <c r="D1269" s="11" t="s">
        <v>56</v>
      </c>
      <c r="E1269" s="11" t="s">
        <v>56</v>
      </c>
      <c r="F1269" s="11" t="s">
        <v>56</v>
      </c>
      <c r="G1269" s="11" t="s">
        <v>174</v>
      </c>
      <c r="H1269" s="1">
        <v>42285</v>
      </c>
      <c r="I1269" s="11">
        <v>19</v>
      </c>
      <c r="J1269" s="11">
        <v>19</v>
      </c>
      <c r="K1269" s="11"/>
      <c r="L1269" s="11"/>
      <c r="M1269" s="11"/>
      <c r="N1269" s="11"/>
      <c r="O1269" s="11"/>
      <c r="P1269" s="11"/>
      <c r="Q1269" s="11"/>
      <c r="R1269" s="11"/>
      <c r="S1269" s="11"/>
      <c r="T1269" s="11"/>
      <c r="U1269" s="11"/>
      <c r="V1269" s="11"/>
      <c r="W1269" s="11"/>
      <c r="X1269" s="11"/>
      <c r="Y1269" s="11"/>
      <c r="Z1269" s="11"/>
      <c r="AA1269" s="11"/>
      <c r="AB1269" s="11"/>
      <c r="AC1269" s="11"/>
      <c r="AD1269" s="11"/>
      <c r="AE1269" s="11"/>
      <c r="AF1269" s="11"/>
      <c r="AG1269" s="11"/>
      <c r="AH1269" s="11"/>
      <c r="AJ1269" s="11"/>
      <c r="AK1269" s="11"/>
      <c r="AL1269" s="11"/>
      <c r="AM1269" s="11"/>
      <c r="AN1269" s="11"/>
      <c r="AO1269" s="11"/>
      <c r="AP1269" s="11"/>
      <c r="AQ1269" s="11"/>
      <c r="AR1269" s="11"/>
      <c r="AS1269" s="11"/>
      <c r="AT1269" s="11"/>
      <c r="AU1269" s="11"/>
      <c r="AV1269" s="11"/>
      <c r="AW1269" s="11"/>
      <c r="AX1269" s="11"/>
      <c r="AY1269" s="11"/>
      <c r="AZ1269" s="11"/>
      <c r="BA1269" s="11"/>
      <c r="BB1269" s="11"/>
      <c r="BC1269" s="11"/>
      <c r="BD1269" s="11"/>
      <c r="BE1269" s="11"/>
      <c r="BF1269" s="11"/>
      <c r="BG1269" s="11"/>
      <c r="BI1269" s="11"/>
      <c r="BJ1269" s="11"/>
      <c r="BK1269" s="11"/>
      <c r="BL1269" s="11"/>
      <c r="BM1269" s="11"/>
      <c r="BN1269" s="11"/>
      <c r="BO1269" s="11"/>
      <c r="BP1269" s="11"/>
      <c r="BQ1269" s="11"/>
      <c r="BR1269" s="11"/>
      <c r="BS1269" s="11"/>
      <c r="BT1269" s="11"/>
      <c r="BU1269" s="11"/>
      <c r="BV1269" s="11"/>
      <c r="BW1269" s="11"/>
      <c r="BX1269" s="11"/>
      <c r="BY1269" s="11"/>
      <c r="BZ1269" s="11"/>
      <c r="CA1269" s="11"/>
      <c r="CB1269" s="11"/>
      <c r="CC1269" s="11"/>
      <c r="CD1269" s="11"/>
      <c r="CE1269" s="11"/>
      <c r="CF1269" s="11"/>
      <c r="CG1269" s="11"/>
      <c r="CH1269" s="11"/>
      <c r="CI1269" s="11"/>
      <c r="CJ1269" s="11"/>
      <c r="CK1269" s="11"/>
      <c r="CL1269" s="11"/>
      <c r="CM1269" s="11"/>
      <c r="CN1269" s="11"/>
      <c r="CO1269" s="11"/>
      <c r="CP1269" s="11"/>
      <c r="CQ1269" s="11"/>
      <c r="CR1269" s="11"/>
      <c r="CS1269" s="11"/>
      <c r="CT1269" s="11"/>
      <c r="CU1269" s="11"/>
      <c r="CV1269" s="11"/>
      <c r="CW1269" s="11"/>
      <c r="CX1269" s="11"/>
      <c r="CY1269" s="11"/>
      <c r="CZ1269" s="11"/>
      <c r="DA1269" s="11"/>
      <c r="DB1269" s="11"/>
      <c r="DC1269" s="11"/>
      <c r="DD1269" s="11"/>
      <c r="DF1269" s="11">
        <f t="shared" si="63"/>
        <v>19</v>
      </c>
      <c r="DG1269" s="11">
        <f t="shared" si="64"/>
        <v>19</v>
      </c>
      <c r="DH1269" s="20">
        <f t="shared" ca="1" si="65"/>
        <v>0</v>
      </c>
      <c r="DI1269" s="11">
        <v>1</v>
      </c>
    </row>
    <row r="1270" spans="1:113" x14ac:dyDescent="0.25">
      <c r="A1270" s="11" t="s">
        <v>57</v>
      </c>
      <c r="B1270" s="11" t="s">
        <v>56</v>
      </c>
      <c r="C1270" s="11" t="s">
        <v>56</v>
      </c>
      <c r="D1270" s="11" t="s">
        <v>56</v>
      </c>
      <c r="E1270" s="11" t="s">
        <v>56</v>
      </c>
      <c r="F1270" s="11" t="s">
        <v>56</v>
      </c>
      <c r="G1270" s="11" t="s">
        <v>174</v>
      </c>
      <c r="H1270" s="1">
        <v>42286</v>
      </c>
      <c r="I1270" s="11">
        <v>17</v>
      </c>
      <c r="J1270" s="11">
        <v>19</v>
      </c>
      <c r="K1270" s="11"/>
      <c r="L1270" s="11"/>
      <c r="M1270" s="11"/>
      <c r="N1270" s="11"/>
      <c r="O1270" s="11"/>
      <c r="P1270" s="11"/>
      <c r="Q1270" s="11"/>
      <c r="R1270" s="11"/>
      <c r="S1270" s="11"/>
      <c r="T1270" s="11"/>
      <c r="U1270" s="11"/>
      <c r="V1270" s="11"/>
      <c r="W1270" s="11"/>
      <c r="X1270" s="11"/>
      <c r="Y1270" s="11"/>
      <c r="Z1270" s="11"/>
      <c r="AA1270" s="11"/>
      <c r="AB1270" s="11"/>
      <c r="AC1270" s="11"/>
      <c r="AD1270" s="11"/>
      <c r="AE1270" s="11"/>
      <c r="AF1270" s="11"/>
      <c r="AG1270" s="11"/>
      <c r="AH1270" s="11"/>
      <c r="AJ1270" s="11"/>
      <c r="AK1270" s="11"/>
      <c r="AL1270" s="11"/>
      <c r="AM1270" s="11"/>
      <c r="AN1270" s="11"/>
      <c r="AO1270" s="11"/>
      <c r="AP1270" s="11"/>
      <c r="AQ1270" s="11"/>
      <c r="AR1270" s="11"/>
      <c r="AS1270" s="11"/>
      <c r="AT1270" s="11"/>
      <c r="AU1270" s="11"/>
      <c r="AV1270" s="11"/>
      <c r="AW1270" s="11"/>
      <c r="AX1270" s="11"/>
      <c r="AY1270" s="11"/>
      <c r="AZ1270" s="11"/>
      <c r="BA1270" s="11"/>
      <c r="BB1270" s="11"/>
      <c r="BC1270" s="11"/>
      <c r="BD1270" s="11"/>
      <c r="BE1270" s="11"/>
      <c r="BF1270" s="11"/>
      <c r="BG1270" s="11"/>
      <c r="BI1270" s="11"/>
      <c r="BJ1270" s="11"/>
      <c r="BK1270" s="11"/>
      <c r="BL1270" s="11"/>
      <c r="BM1270" s="11"/>
      <c r="BN1270" s="11"/>
      <c r="BO1270" s="11"/>
      <c r="BP1270" s="11"/>
      <c r="BQ1270" s="11"/>
      <c r="BR1270" s="11"/>
      <c r="BS1270" s="11"/>
      <c r="BT1270" s="11"/>
      <c r="BU1270" s="11"/>
      <c r="BV1270" s="11"/>
      <c r="BW1270" s="11"/>
      <c r="BX1270" s="11"/>
      <c r="BY1270" s="11"/>
      <c r="BZ1270" s="11"/>
      <c r="CA1270" s="11"/>
      <c r="CB1270" s="11"/>
      <c r="CC1270" s="11"/>
      <c r="CD1270" s="11"/>
      <c r="CE1270" s="11"/>
      <c r="CF1270" s="11"/>
      <c r="CG1270" s="11"/>
      <c r="CH1270" s="11"/>
      <c r="CI1270" s="11"/>
      <c r="CJ1270" s="11"/>
      <c r="CK1270" s="11"/>
      <c r="CL1270" s="11"/>
      <c r="CM1270" s="11"/>
      <c r="CN1270" s="11"/>
      <c r="CO1270" s="11"/>
      <c r="CP1270" s="11"/>
      <c r="CQ1270" s="11"/>
      <c r="CR1270" s="11"/>
      <c r="CS1270" s="11"/>
      <c r="CT1270" s="11"/>
      <c r="CU1270" s="11"/>
      <c r="CV1270" s="11"/>
      <c r="CW1270" s="11"/>
      <c r="CX1270" s="11"/>
      <c r="CY1270" s="11"/>
      <c r="CZ1270" s="11"/>
      <c r="DA1270" s="11"/>
      <c r="DB1270" s="11"/>
      <c r="DC1270" s="11"/>
      <c r="DD1270" s="11"/>
      <c r="DF1270" s="11">
        <f t="shared" si="63"/>
        <v>17</v>
      </c>
      <c r="DG1270" s="11">
        <f t="shared" si="64"/>
        <v>19</v>
      </c>
      <c r="DH1270" s="20">
        <f t="shared" ca="1" si="65"/>
        <v>0</v>
      </c>
      <c r="DI1270" s="11">
        <v>1</v>
      </c>
    </row>
    <row r="1271" spans="1:113" x14ac:dyDescent="0.25">
      <c r="A1271" s="11" t="s">
        <v>57</v>
      </c>
      <c r="B1271" s="11" t="s">
        <v>56</v>
      </c>
      <c r="C1271" s="11" t="s">
        <v>56</v>
      </c>
      <c r="D1271" s="11" t="s">
        <v>56</v>
      </c>
      <c r="E1271" s="11" t="s">
        <v>56</v>
      </c>
      <c r="F1271" s="11" t="s">
        <v>56</v>
      </c>
      <c r="G1271" s="11" t="s">
        <v>174</v>
      </c>
      <c r="H1271" s="1">
        <v>42286</v>
      </c>
      <c r="I1271" s="11">
        <v>18</v>
      </c>
      <c r="J1271" s="11">
        <v>19</v>
      </c>
      <c r="K1271" s="11"/>
      <c r="L1271" s="11"/>
      <c r="M1271" s="11"/>
      <c r="N1271" s="11"/>
      <c r="O1271" s="11"/>
      <c r="P1271" s="11"/>
      <c r="Q1271" s="11"/>
      <c r="R1271" s="11"/>
      <c r="S1271" s="11"/>
      <c r="T1271" s="11"/>
      <c r="U1271" s="11"/>
      <c r="V1271" s="11"/>
      <c r="W1271" s="11"/>
      <c r="X1271" s="11"/>
      <c r="Y1271" s="11"/>
      <c r="Z1271" s="11"/>
      <c r="AA1271" s="11"/>
      <c r="AB1271" s="11"/>
      <c r="AC1271" s="11"/>
      <c r="AD1271" s="11"/>
      <c r="AE1271" s="11"/>
      <c r="AF1271" s="11"/>
      <c r="AG1271" s="11"/>
      <c r="AH1271" s="11"/>
      <c r="AJ1271" s="11"/>
      <c r="AK1271" s="11"/>
      <c r="AL1271" s="11"/>
      <c r="AM1271" s="11"/>
      <c r="AN1271" s="11"/>
      <c r="AO1271" s="11"/>
      <c r="AP1271" s="11"/>
      <c r="AQ1271" s="11"/>
      <c r="AR1271" s="11"/>
      <c r="AS1271" s="11"/>
      <c r="AT1271" s="11"/>
      <c r="AU1271" s="11"/>
      <c r="AV1271" s="11"/>
      <c r="AW1271" s="11"/>
      <c r="AX1271" s="11"/>
      <c r="AY1271" s="11"/>
      <c r="AZ1271" s="11"/>
      <c r="BA1271" s="11"/>
      <c r="BB1271" s="11"/>
      <c r="BC1271" s="11"/>
      <c r="BD1271" s="11"/>
      <c r="BE1271" s="11"/>
      <c r="BF1271" s="11"/>
      <c r="BG1271" s="11"/>
      <c r="BI1271" s="11"/>
      <c r="BJ1271" s="11"/>
      <c r="BK1271" s="11"/>
      <c r="BL1271" s="11"/>
      <c r="BM1271" s="11"/>
      <c r="BN1271" s="11"/>
      <c r="BO1271" s="11"/>
      <c r="BP1271" s="11"/>
      <c r="BQ1271" s="11"/>
      <c r="BR1271" s="11"/>
      <c r="BS1271" s="11"/>
      <c r="BT1271" s="11"/>
      <c r="BU1271" s="11"/>
      <c r="BV1271" s="11"/>
      <c r="BW1271" s="11"/>
      <c r="BX1271" s="11"/>
      <c r="BY1271" s="11"/>
      <c r="BZ1271" s="11"/>
      <c r="CA1271" s="11"/>
      <c r="CB1271" s="11"/>
      <c r="CC1271" s="11"/>
      <c r="CD1271" s="11"/>
      <c r="CE1271" s="11"/>
      <c r="CF1271" s="11"/>
      <c r="CG1271" s="11"/>
      <c r="CH1271" s="11"/>
      <c r="CI1271" s="11"/>
      <c r="CJ1271" s="11"/>
      <c r="CK1271" s="11"/>
      <c r="CL1271" s="11"/>
      <c r="CM1271" s="11"/>
      <c r="CN1271" s="11"/>
      <c r="CO1271" s="11"/>
      <c r="CP1271" s="11"/>
      <c r="CQ1271" s="11"/>
      <c r="CR1271" s="11"/>
      <c r="CS1271" s="11"/>
      <c r="CT1271" s="11"/>
      <c r="CU1271" s="11"/>
      <c r="CV1271" s="11"/>
      <c r="CW1271" s="11"/>
      <c r="CX1271" s="11"/>
      <c r="CY1271" s="11"/>
      <c r="CZ1271" s="11"/>
      <c r="DA1271" s="11"/>
      <c r="DB1271" s="11"/>
      <c r="DC1271" s="11"/>
      <c r="DD1271" s="11"/>
      <c r="DF1271" s="11">
        <f t="shared" si="63"/>
        <v>18</v>
      </c>
      <c r="DG1271" s="11">
        <f t="shared" si="64"/>
        <v>19</v>
      </c>
      <c r="DH1271" s="20">
        <f t="shared" ca="1" si="65"/>
        <v>0</v>
      </c>
      <c r="DI1271" s="11">
        <v>1</v>
      </c>
    </row>
    <row r="1272" spans="1:113" x14ac:dyDescent="0.25">
      <c r="A1272" s="11" t="s">
        <v>57</v>
      </c>
      <c r="B1272" s="11" t="s">
        <v>56</v>
      </c>
      <c r="C1272" s="11" t="s">
        <v>56</v>
      </c>
      <c r="D1272" s="11" t="s">
        <v>56</v>
      </c>
      <c r="E1272" s="11" t="s">
        <v>56</v>
      </c>
      <c r="F1272" s="11" t="s">
        <v>56</v>
      </c>
      <c r="G1272" s="11" t="s">
        <v>174</v>
      </c>
      <c r="H1272" s="1">
        <v>42289</v>
      </c>
      <c r="I1272" s="11">
        <v>19</v>
      </c>
      <c r="J1272" s="11">
        <v>19</v>
      </c>
      <c r="K1272" s="11"/>
      <c r="L1272" s="11"/>
      <c r="M1272" s="11"/>
      <c r="N1272" s="11"/>
      <c r="O1272" s="11"/>
      <c r="P1272" s="11"/>
      <c r="Q1272" s="11"/>
      <c r="R1272" s="11"/>
      <c r="S1272" s="11"/>
      <c r="T1272" s="11"/>
      <c r="U1272" s="11"/>
      <c r="V1272" s="11"/>
      <c r="W1272" s="11"/>
      <c r="X1272" s="11"/>
      <c r="Y1272" s="11"/>
      <c r="Z1272" s="11"/>
      <c r="AA1272" s="11"/>
      <c r="AB1272" s="11"/>
      <c r="AC1272" s="11"/>
      <c r="AD1272" s="11"/>
      <c r="AE1272" s="11"/>
      <c r="AF1272" s="11"/>
      <c r="AG1272" s="11"/>
      <c r="AH1272" s="11"/>
      <c r="AJ1272" s="11"/>
      <c r="AK1272" s="11"/>
      <c r="AL1272" s="11"/>
      <c r="AM1272" s="11"/>
      <c r="AN1272" s="11"/>
      <c r="AO1272" s="11"/>
      <c r="AP1272" s="11"/>
      <c r="AQ1272" s="11"/>
      <c r="AR1272" s="11"/>
      <c r="AS1272" s="11"/>
      <c r="AT1272" s="11"/>
      <c r="AU1272" s="11"/>
      <c r="AV1272" s="11"/>
      <c r="AW1272" s="11"/>
      <c r="AX1272" s="11"/>
      <c r="AY1272" s="11"/>
      <c r="AZ1272" s="11"/>
      <c r="BA1272" s="11"/>
      <c r="BB1272" s="11"/>
      <c r="BC1272" s="11"/>
      <c r="BD1272" s="11"/>
      <c r="BE1272" s="11"/>
      <c r="BF1272" s="11"/>
      <c r="BG1272" s="11"/>
      <c r="BI1272" s="11"/>
      <c r="BJ1272" s="11"/>
      <c r="BK1272" s="11"/>
      <c r="BL1272" s="11"/>
      <c r="BM1272" s="11"/>
      <c r="BN1272" s="11"/>
      <c r="BO1272" s="11"/>
      <c r="BP1272" s="11"/>
      <c r="BQ1272" s="11"/>
      <c r="BR1272" s="11"/>
      <c r="BS1272" s="11"/>
      <c r="BT1272" s="11"/>
      <c r="BU1272" s="11"/>
      <c r="BV1272" s="11"/>
      <c r="BW1272" s="11"/>
      <c r="BX1272" s="11"/>
      <c r="BY1272" s="11"/>
      <c r="BZ1272" s="11"/>
      <c r="CA1272" s="11"/>
      <c r="CB1272" s="11"/>
      <c r="CC1272" s="11"/>
      <c r="CD1272" s="11"/>
      <c r="CE1272" s="11"/>
      <c r="CF1272" s="11"/>
      <c r="CG1272" s="11"/>
      <c r="CH1272" s="11"/>
      <c r="CI1272" s="11"/>
      <c r="CJ1272" s="11"/>
      <c r="CK1272" s="11"/>
      <c r="CL1272" s="11"/>
      <c r="CM1272" s="11"/>
      <c r="CN1272" s="11"/>
      <c r="CO1272" s="11"/>
      <c r="CP1272" s="11"/>
      <c r="CQ1272" s="11"/>
      <c r="CR1272" s="11"/>
      <c r="CS1272" s="11"/>
      <c r="CT1272" s="11"/>
      <c r="CU1272" s="11"/>
      <c r="CV1272" s="11"/>
      <c r="CW1272" s="11"/>
      <c r="CX1272" s="11"/>
      <c r="CY1272" s="11"/>
      <c r="CZ1272" s="11"/>
      <c r="DA1272" s="11"/>
      <c r="DB1272" s="11"/>
      <c r="DC1272" s="11"/>
      <c r="DD1272" s="11"/>
      <c r="DF1272" s="11">
        <f t="shared" si="63"/>
        <v>19</v>
      </c>
      <c r="DG1272" s="11">
        <f t="shared" si="64"/>
        <v>19</v>
      </c>
      <c r="DH1272" s="20">
        <f t="shared" ca="1" si="65"/>
        <v>0</v>
      </c>
      <c r="DI1272" s="11">
        <v>1</v>
      </c>
    </row>
    <row r="1273" spans="1:113" x14ac:dyDescent="0.25">
      <c r="A1273" s="11" t="s">
        <v>57</v>
      </c>
      <c r="B1273" s="11" t="s">
        <v>56</v>
      </c>
      <c r="C1273" s="11" t="s">
        <v>56</v>
      </c>
      <c r="D1273" s="11" t="s">
        <v>56</v>
      </c>
      <c r="E1273" s="11" t="s">
        <v>56</v>
      </c>
      <c r="F1273" s="11" t="s">
        <v>56</v>
      </c>
      <c r="G1273" s="11" t="s">
        <v>174</v>
      </c>
      <c r="H1273" s="1">
        <v>42290</v>
      </c>
      <c r="I1273" s="11">
        <v>16</v>
      </c>
      <c r="J1273" s="11">
        <v>19</v>
      </c>
      <c r="K1273" s="11"/>
      <c r="L1273" s="11"/>
      <c r="M1273" s="11"/>
      <c r="N1273" s="11"/>
      <c r="O1273" s="11"/>
      <c r="P1273" s="11"/>
      <c r="Q1273" s="11"/>
      <c r="R1273" s="11"/>
      <c r="S1273" s="11"/>
      <c r="T1273" s="11"/>
      <c r="U1273" s="11"/>
      <c r="V1273" s="11"/>
      <c r="W1273" s="11"/>
      <c r="X1273" s="11"/>
      <c r="Y1273" s="11"/>
      <c r="Z1273" s="11"/>
      <c r="AA1273" s="11"/>
      <c r="AB1273" s="11"/>
      <c r="AC1273" s="11"/>
      <c r="AD1273" s="11"/>
      <c r="AE1273" s="11"/>
      <c r="AF1273" s="11"/>
      <c r="AG1273" s="11"/>
      <c r="AH1273" s="11"/>
      <c r="AJ1273" s="11"/>
      <c r="AK1273" s="11"/>
      <c r="AL1273" s="11"/>
      <c r="AM1273" s="11"/>
      <c r="AN1273" s="11"/>
      <c r="AO1273" s="11"/>
      <c r="AP1273" s="11"/>
      <c r="AQ1273" s="11"/>
      <c r="AR1273" s="11"/>
      <c r="AS1273" s="11"/>
      <c r="AT1273" s="11"/>
      <c r="AU1273" s="11"/>
      <c r="AV1273" s="11"/>
      <c r="AW1273" s="11"/>
      <c r="AX1273" s="11"/>
      <c r="AY1273" s="11"/>
      <c r="AZ1273" s="11"/>
      <c r="BA1273" s="11"/>
      <c r="BB1273" s="11"/>
      <c r="BC1273" s="11"/>
      <c r="BD1273" s="11"/>
      <c r="BE1273" s="11"/>
      <c r="BF1273" s="11"/>
      <c r="BG1273" s="11"/>
      <c r="BI1273" s="11"/>
      <c r="BJ1273" s="11"/>
      <c r="BK1273" s="11"/>
      <c r="BL1273" s="11"/>
      <c r="BM1273" s="11"/>
      <c r="BN1273" s="11"/>
      <c r="BO1273" s="11"/>
      <c r="BP1273" s="11"/>
      <c r="BQ1273" s="11"/>
      <c r="BR1273" s="11"/>
      <c r="BS1273" s="11"/>
      <c r="BT1273" s="11"/>
      <c r="BU1273" s="11"/>
      <c r="BV1273" s="11"/>
      <c r="BW1273" s="11"/>
      <c r="BX1273" s="11"/>
      <c r="BY1273" s="11"/>
      <c r="BZ1273" s="11"/>
      <c r="CA1273" s="11"/>
      <c r="CB1273" s="11"/>
      <c r="CC1273" s="11"/>
      <c r="CD1273" s="11"/>
      <c r="CE1273" s="11"/>
      <c r="CF1273" s="11"/>
      <c r="CG1273" s="11"/>
      <c r="CH1273" s="11"/>
      <c r="CI1273" s="11"/>
      <c r="CJ1273" s="11"/>
      <c r="CK1273" s="11"/>
      <c r="CL1273" s="11"/>
      <c r="CM1273" s="11"/>
      <c r="CN1273" s="11"/>
      <c r="CO1273" s="11"/>
      <c r="CP1273" s="11"/>
      <c r="CQ1273" s="11"/>
      <c r="CR1273" s="11"/>
      <c r="CS1273" s="11"/>
      <c r="CT1273" s="11"/>
      <c r="CU1273" s="11"/>
      <c r="CV1273" s="11"/>
      <c r="CW1273" s="11"/>
      <c r="CX1273" s="11"/>
      <c r="CY1273" s="11"/>
      <c r="CZ1273" s="11"/>
      <c r="DA1273" s="11"/>
      <c r="DB1273" s="11"/>
      <c r="DC1273" s="11"/>
      <c r="DD1273" s="11"/>
      <c r="DF1273" s="11">
        <f t="shared" si="63"/>
        <v>16</v>
      </c>
      <c r="DG1273" s="11">
        <f t="shared" si="64"/>
        <v>19</v>
      </c>
      <c r="DH1273" s="20">
        <f t="shared" ca="1" si="65"/>
        <v>0</v>
      </c>
      <c r="DI1273" s="11">
        <v>1</v>
      </c>
    </row>
    <row r="1274" spans="1:113" x14ac:dyDescent="0.25">
      <c r="A1274" s="11" t="s">
        <v>57</v>
      </c>
      <c r="B1274" s="11" t="s">
        <v>56</v>
      </c>
      <c r="C1274" s="11" t="s">
        <v>56</v>
      </c>
      <c r="D1274" s="11" t="s">
        <v>56</v>
      </c>
      <c r="E1274" s="11" t="s">
        <v>56</v>
      </c>
      <c r="F1274" s="11" t="s">
        <v>56</v>
      </c>
      <c r="G1274" s="11" t="s">
        <v>174</v>
      </c>
      <c r="H1274" s="1">
        <v>42290</v>
      </c>
      <c r="I1274" s="11">
        <v>17</v>
      </c>
      <c r="J1274" s="11">
        <v>19</v>
      </c>
      <c r="K1274" s="11">
        <v>5789.48</v>
      </c>
      <c r="L1274" s="11">
        <v>5980.84</v>
      </c>
      <c r="M1274" s="11">
        <v>5972.44</v>
      </c>
      <c r="N1274" s="11">
        <v>5915.94</v>
      </c>
      <c r="O1274" s="11">
        <v>6202.14</v>
      </c>
      <c r="P1274" s="11">
        <v>6994.14</v>
      </c>
      <c r="Q1274" s="11">
        <v>7801.8</v>
      </c>
      <c r="R1274" s="11">
        <v>7805.5</v>
      </c>
      <c r="S1274" s="11">
        <v>7593.98</v>
      </c>
      <c r="T1274" s="11">
        <v>7578.76</v>
      </c>
      <c r="U1274" s="11">
        <v>7770.94</v>
      </c>
      <c r="V1274" s="11">
        <v>7886.3</v>
      </c>
      <c r="W1274" s="11">
        <v>8228.4599999999991</v>
      </c>
      <c r="X1274" s="11">
        <v>8383.52</v>
      </c>
      <c r="Y1274" s="11">
        <v>8536.9</v>
      </c>
      <c r="Z1274" s="11">
        <v>8272.6</v>
      </c>
      <c r="AA1274" s="11">
        <v>8127.06</v>
      </c>
      <c r="AB1274" s="11">
        <v>7735.46</v>
      </c>
      <c r="AC1274" s="11">
        <v>7647.62</v>
      </c>
      <c r="AD1274" s="11">
        <v>7466.32</v>
      </c>
      <c r="AE1274" s="11">
        <v>7432.36</v>
      </c>
      <c r="AF1274" s="11">
        <v>6603.4</v>
      </c>
      <c r="AG1274" s="11">
        <v>6239.1</v>
      </c>
      <c r="AH1274" s="11">
        <v>5981.04</v>
      </c>
      <c r="AI1274" s="37">
        <v>7836.7129999999997</v>
      </c>
      <c r="AJ1274" s="11">
        <v>5720.9679999999998</v>
      </c>
      <c r="AK1274" s="11">
        <v>5960.46</v>
      </c>
      <c r="AL1274" s="11">
        <v>5933.598</v>
      </c>
      <c r="AM1274" s="11">
        <v>5882.3590000000004</v>
      </c>
      <c r="AN1274" s="11">
        <v>6163.2330000000002</v>
      </c>
      <c r="AO1274" s="11">
        <v>7032.1790000000001</v>
      </c>
      <c r="AP1274" s="11">
        <v>7873.8069999999998</v>
      </c>
      <c r="AQ1274" s="11">
        <v>7818.2489999999998</v>
      </c>
      <c r="AR1274" s="11">
        <v>7564.0360000000001</v>
      </c>
      <c r="AS1274" s="11">
        <v>7547.7209999999995</v>
      </c>
      <c r="AT1274" s="11">
        <v>7744.3410000000003</v>
      </c>
      <c r="AU1274" s="11">
        <v>7881.0249999999996</v>
      </c>
      <c r="AV1274" s="11">
        <v>8219.0149999999994</v>
      </c>
      <c r="AW1274" s="11">
        <v>8377.1039999999994</v>
      </c>
      <c r="AX1274" s="11">
        <v>8457.2810000000009</v>
      </c>
      <c r="AY1274" s="11">
        <v>8285.1540000000005</v>
      </c>
      <c r="AZ1274" s="11">
        <v>8513.6610000000001</v>
      </c>
      <c r="BA1274" s="11">
        <v>8375.3089999999993</v>
      </c>
      <c r="BB1274" s="11">
        <v>7985.2569999999996</v>
      </c>
      <c r="BC1274" s="11">
        <v>7561.9</v>
      </c>
      <c r="BD1274" s="11">
        <v>7381.1149999999998</v>
      </c>
      <c r="BE1274" s="11">
        <v>6567.2129999999997</v>
      </c>
      <c r="BF1274" s="11">
        <v>6207.4470000000001</v>
      </c>
      <c r="BG1274" s="11">
        <v>5896.2120000000004</v>
      </c>
      <c r="BH1274" s="37">
        <v>8258.2270000000008</v>
      </c>
      <c r="BI1274" s="11">
        <v>78.828580000000002</v>
      </c>
      <c r="BJ1274" s="11">
        <v>78.228570000000005</v>
      </c>
      <c r="BK1274" s="11">
        <v>77.395240000000001</v>
      </c>
      <c r="BL1274" s="11">
        <v>76.985720000000001</v>
      </c>
      <c r="BM1274" s="11">
        <v>77.095240000000004</v>
      </c>
      <c r="BN1274" s="11">
        <v>76.071430000000007</v>
      </c>
      <c r="BO1274" s="11">
        <v>74.957149999999999</v>
      </c>
      <c r="BP1274" s="11">
        <v>74.928569999999993</v>
      </c>
      <c r="BQ1274" s="11">
        <v>77.576189999999997</v>
      </c>
      <c r="BR1274" s="11">
        <v>81.471429999999998</v>
      </c>
      <c r="BS1274" s="11">
        <v>84.090479999999999</v>
      </c>
      <c r="BT1274" s="11">
        <v>86.023809999999997</v>
      </c>
      <c r="BU1274" s="11">
        <v>88.057140000000004</v>
      </c>
      <c r="BV1274" s="11">
        <v>88.68571</v>
      </c>
      <c r="BW1274" s="11">
        <v>89.423810000000003</v>
      </c>
      <c r="BX1274" s="11">
        <v>88.633330000000001</v>
      </c>
      <c r="BY1274" s="11">
        <v>87.128569999999996</v>
      </c>
      <c r="BZ1274" s="11">
        <v>83.804760000000002</v>
      </c>
      <c r="CA1274" s="11">
        <v>79.861900000000006</v>
      </c>
      <c r="CB1274" s="11">
        <v>77.057140000000004</v>
      </c>
      <c r="CC1274" s="11">
        <v>75.309520000000006</v>
      </c>
      <c r="CD1274" s="11">
        <v>74.099999999999994</v>
      </c>
      <c r="CE1274" s="11">
        <v>73.358090000000004</v>
      </c>
      <c r="CF1274" s="11">
        <v>72.734279999999998</v>
      </c>
      <c r="CG1274" s="11">
        <v>10958.34</v>
      </c>
      <c r="CH1274" s="11">
        <v>8932.1910000000007</v>
      </c>
      <c r="CI1274" s="11">
        <v>7796.8590000000004</v>
      </c>
      <c r="CJ1274" s="11">
        <v>7198.0320000000002</v>
      </c>
      <c r="CK1274" s="11">
        <v>5718.31</v>
      </c>
      <c r="CL1274" s="11">
        <v>3567.893</v>
      </c>
      <c r="CM1274" s="11">
        <v>2137.86</v>
      </c>
      <c r="CN1274" s="11">
        <v>1844.6869999999999</v>
      </c>
      <c r="CO1274" s="11">
        <v>2217.913</v>
      </c>
      <c r="CP1274" s="11">
        <v>3277.0590000000002</v>
      </c>
      <c r="CQ1274" s="11">
        <v>4599.7879999999996</v>
      </c>
      <c r="CR1274" s="11">
        <v>5375.1390000000001</v>
      </c>
      <c r="CS1274" s="11">
        <v>7064.835</v>
      </c>
      <c r="CT1274" s="11">
        <v>7874.1819999999998</v>
      </c>
      <c r="CU1274" s="11">
        <v>9190.2990000000009</v>
      </c>
      <c r="CV1274" s="11">
        <v>19077.240000000002</v>
      </c>
      <c r="CW1274" s="11">
        <v>21768.59</v>
      </c>
      <c r="CX1274" s="11">
        <v>17128.73</v>
      </c>
      <c r="CY1274" s="11">
        <v>14314.59</v>
      </c>
      <c r="CZ1274" s="11">
        <v>11443.66</v>
      </c>
      <c r="DA1274" s="11">
        <v>11367.85</v>
      </c>
      <c r="DB1274" s="11">
        <v>11725.72</v>
      </c>
      <c r="DC1274" s="11">
        <v>12168.53</v>
      </c>
      <c r="DD1274" s="11">
        <v>12032.45</v>
      </c>
      <c r="DE1274" s="37">
        <v>18683.41</v>
      </c>
      <c r="DF1274" s="11">
        <f t="shared" si="63"/>
        <v>17</v>
      </c>
      <c r="DG1274" s="11">
        <f t="shared" si="64"/>
        <v>19</v>
      </c>
      <c r="DH1274" s="20">
        <f t="shared" ca="1" si="65"/>
        <v>454.69566666666651</v>
      </c>
      <c r="DI1274" s="11">
        <v>0</v>
      </c>
    </row>
    <row r="1275" spans="1:113" x14ac:dyDescent="0.25">
      <c r="A1275" s="11" t="s">
        <v>57</v>
      </c>
      <c r="B1275" s="11" t="s">
        <v>56</v>
      </c>
      <c r="C1275" s="11" t="s">
        <v>56</v>
      </c>
      <c r="D1275" s="11" t="s">
        <v>56</v>
      </c>
      <c r="E1275" s="11" t="s">
        <v>56</v>
      </c>
      <c r="F1275" s="11" t="s">
        <v>56</v>
      </c>
      <c r="G1275" s="11" t="s">
        <v>174</v>
      </c>
      <c r="H1275" s="1">
        <v>42291</v>
      </c>
      <c r="I1275" s="11">
        <v>18</v>
      </c>
      <c r="J1275" s="11">
        <v>19</v>
      </c>
      <c r="K1275" s="11"/>
      <c r="L1275" s="11"/>
      <c r="M1275" s="11"/>
      <c r="N1275" s="11"/>
      <c r="O1275" s="11"/>
      <c r="P1275" s="11"/>
      <c r="Q1275" s="11"/>
      <c r="R1275" s="11"/>
      <c r="S1275" s="11"/>
      <c r="T1275" s="11"/>
      <c r="U1275" s="11"/>
      <c r="V1275" s="11"/>
      <c r="W1275" s="11"/>
      <c r="X1275" s="11"/>
      <c r="Y1275" s="11"/>
      <c r="Z1275" s="11"/>
      <c r="AA1275" s="11"/>
      <c r="AB1275" s="11"/>
      <c r="AC1275" s="11"/>
      <c r="AD1275" s="11"/>
      <c r="AE1275" s="11"/>
      <c r="AF1275" s="11"/>
      <c r="AG1275" s="11"/>
      <c r="AH1275" s="11"/>
      <c r="AJ1275" s="11"/>
      <c r="AK1275" s="11"/>
      <c r="AL1275" s="11"/>
      <c r="AM1275" s="11"/>
      <c r="AN1275" s="11"/>
      <c r="AO1275" s="11"/>
      <c r="AP1275" s="11"/>
      <c r="AQ1275" s="11"/>
      <c r="AR1275" s="11"/>
      <c r="AS1275" s="11"/>
      <c r="AT1275" s="11"/>
      <c r="AU1275" s="11"/>
      <c r="AV1275" s="11"/>
      <c r="AW1275" s="11"/>
      <c r="AX1275" s="11"/>
      <c r="AY1275" s="11"/>
      <c r="AZ1275" s="11"/>
      <c r="BA1275" s="11"/>
      <c r="BB1275" s="11"/>
      <c r="BC1275" s="11"/>
      <c r="BD1275" s="11"/>
      <c r="BE1275" s="11"/>
      <c r="BF1275" s="11"/>
      <c r="BG1275" s="11"/>
      <c r="BI1275" s="11"/>
      <c r="BJ1275" s="11"/>
      <c r="BK1275" s="11"/>
      <c r="BL1275" s="11"/>
      <c r="BM1275" s="11"/>
      <c r="BN1275" s="11"/>
      <c r="BO1275" s="11"/>
      <c r="BP1275" s="11"/>
      <c r="BQ1275" s="11"/>
      <c r="BR1275" s="11"/>
      <c r="BS1275" s="11"/>
      <c r="BT1275" s="11"/>
      <c r="BU1275" s="11"/>
      <c r="BV1275" s="11"/>
      <c r="BW1275" s="11"/>
      <c r="BX1275" s="11"/>
      <c r="BY1275" s="11"/>
      <c r="BZ1275" s="11"/>
      <c r="CA1275" s="11"/>
      <c r="CB1275" s="11"/>
      <c r="CC1275" s="11"/>
      <c r="CD1275" s="11"/>
      <c r="CE1275" s="11"/>
      <c r="CF1275" s="11"/>
      <c r="CG1275" s="11"/>
      <c r="CH1275" s="11"/>
      <c r="CI1275" s="11"/>
      <c r="CJ1275" s="11"/>
      <c r="CK1275" s="11"/>
      <c r="CL1275" s="11"/>
      <c r="CM1275" s="11"/>
      <c r="CN1275" s="11"/>
      <c r="CO1275" s="11"/>
      <c r="CP1275" s="11"/>
      <c r="CQ1275" s="11"/>
      <c r="CR1275" s="11"/>
      <c r="CS1275" s="11"/>
      <c r="CT1275" s="11"/>
      <c r="CU1275" s="11"/>
      <c r="CV1275" s="11"/>
      <c r="CW1275" s="11"/>
      <c r="CX1275" s="11"/>
      <c r="CY1275" s="11"/>
      <c r="CZ1275" s="11"/>
      <c r="DA1275" s="11"/>
      <c r="DB1275" s="11"/>
      <c r="DC1275" s="11"/>
      <c r="DD1275" s="11"/>
      <c r="DF1275" s="11">
        <f t="shared" si="63"/>
        <v>18</v>
      </c>
      <c r="DG1275" s="11">
        <f t="shared" si="64"/>
        <v>19</v>
      </c>
      <c r="DH1275" s="20">
        <f t="shared" ca="1" si="65"/>
        <v>0</v>
      </c>
      <c r="DI1275" s="11">
        <v>1</v>
      </c>
    </row>
    <row r="1276" spans="1:113" x14ac:dyDescent="0.25">
      <c r="A1276" s="11" t="s">
        <v>57</v>
      </c>
      <c r="B1276" s="11" t="s">
        <v>56</v>
      </c>
      <c r="C1276" s="11" t="s">
        <v>56</v>
      </c>
      <c r="D1276" s="11" t="s">
        <v>56</v>
      </c>
      <c r="E1276" s="11" t="s">
        <v>56</v>
      </c>
      <c r="F1276" s="11" t="s">
        <v>56</v>
      </c>
      <c r="G1276" s="11" t="s">
        <v>174</v>
      </c>
      <c r="H1276" s="1">
        <v>42292</v>
      </c>
      <c r="I1276" s="11">
        <v>18</v>
      </c>
      <c r="J1276" s="11">
        <v>19</v>
      </c>
      <c r="K1276" s="11"/>
      <c r="L1276" s="11"/>
      <c r="M1276" s="11"/>
      <c r="N1276" s="11"/>
      <c r="O1276" s="11"/>
      <c r="P1276" s="11"/>
      <c r="Q1276" s="11"/>
      <c r="R1276" s="11"/>
      <c r="S1276" s="11"/>
      <c r="T1276" s="11"/>
      <c r="U1276" s="11"/>
      <c r="V1276" s="11"/>
      <c r="W1276" s="11"/>
      <c r="X1276" s="11"/>
      <c r="Y1276" s="11"/>
      <c r="Z1276" s="11"/>
      <c r="AA1276" s="11"/>
      <c r="AB1276" s="11"/>
      <c r="AC1276" s="11"/>
      <c r="AD1276" s="11"/>
      <c r="AE1276" s="11"/>
      <c r="AF1276" s="11"/>
      <c r="AG1276" s="11"/>
      <c r="AH1276" s="11"/>
      <c r="AJ1276" s="11"/>
      <c r="AK1276" s="11"/>
      <c r="AL1276" s="11"/>
      <c r="AM1276" s="11"/>
      <c r="AN1276" s="11"/>
      <c r="AO1276" s="11"/>
      <c r="AP1276" s="11"/>
      <c r="AQ1276" s="11"/>
      <c r="AR1276" s="11"/>
      <c r="AS1276" s="11"/>
      <c r="AT1276" s="11"/>
      <c r="AU1276" s="11"/>
      <c r="AV1276" s="11"/>
      <c r="AW1276" s="11"/>
      <c r="AX1276" s="11"/>
      <c r="AY1276" s="11"/>
      <c r="AZ1276" s="11"/>
      <c r="BA1276" s="11"/>
      <c r="BB1276" s="11"/>
      <c r="BC1276" s="11"/>
      <c r="BD1276" s="11"/>
      <c r="BE1276" s="11"/>
      <c r="BF1276" s="11"/>
      <c r="BG1276" s="11"/>
      <c r="BI1276" s="11"/>
      <c r="BJ1276" s="11"/>
      <c r="BK1276" s="11"/>
      <c r="BL1276" s="11"/>
      <c r="BM1276" s="11"/>
      <c r="BN1276" s="11"/>
      <c r="BO1276" s="11"/>
      <c r="BP1276" s="11"/>
      <c r="BQ1276" s="11"/>
      <c r="BR1276" s="11"/>
      <c r="BS1276" s="11"/>
      <c r="BT1276" s="11"/>
      <c r="BU1276" s="11"/>
      <c r="BV1276" s="11"/>
      <c r="BW1276" s="11"/>
      <c r="BX1276" s="11"/>
      <c r="BY1276" s="11"/>
      <c r="BZ1276" s="11"/>
      <c r="CA1276" s="11"/>
      <c r="CB1276" s="11"/>
      <c r="CC1276" s="11"/>
      <c r="CD1276" s="11"/>
      <c r="CE1276" s="11"/>
      <c r="CF1276" s="11"/>
      <c r="CG1276" s="11"/>
      <c r="CH1276" s="11"/>
      <c r="CI1276" s="11"/>
      <c r="CJ1276" s="11"/>
      <c r="CK1276" s="11"/>
      <c r="CL1276" s="11"/>
      <c r="CM1276" s="11"/>
      <c r="CN1276" s="11"/>
      <c r="CO1276" s="11"/>
      <c r="CP1276" s="11"/>
      <c r="CQ1276" s="11"/>
      <c r="CR1276" s="11"/>
      <c r="CS1276" s="11"/>
      <c r="CT1276" s="11"/>
      <c r="CU1276" s="11"/>
      <c r="CV1276" s="11"/>
      <c r="CW1276" s="11"/>
      <c r="CX1276" s="11"/>
      <c r="CY1276" s="11"/>
      <c r="CZ1276" s="11"/>
      <c r="DA1276" s="11"/>
      <c r="DB1276" s="11"/>
      <c r="DC1276" s="11"/>
      <c r="DD1276" s="11"/>
      <c r="DF1276" s="11">
        <f t="shared" si="63"/>
        <v>18</v>
      </c>
      <c r="DG1276" s="11">
        <f t="shared" si="64"/>
        <v>19</v>
      </c>
      <c r="DH1276" s="20">
        <f t="shared" ca="1" si="65"/>
        <v>0</v>
      </c>
      <c r="DI1276" s="11">
        <v>1</v>
      </c>
    </row>
    <row r="1277" spans="1:113" x14ac:dyDescent="0.25">
      <c r="A1277" s="11" t="s">
        <v>57</v>
      </c>
      <c r="B1277" s="11" t="s">
        <v>56</v>
      </c>
      <c r="C1277" s="11" t="s">
        <v>56</v>
      </c>
      <c r="D1277" s="11" t="s">
        <v>56</v>
      </c>
      <c r="E1277" s="11" t="s">
        <v>56</v>
      </c>
      <c r="F1277" s="11" t="s">
        <v>56</v>
      </c>
      <c r="G1277" s="11" t="s">
        <v>174</v>
      </c>
      <c r="H1277" s="1">
        <v>42292</v>
      </c>
      <c r="I1277" s="11">
        <v>19</v>
      </c>
      <c r="J1277" s="11">
        <v>19</v>
      </c>
      <c r="K1277" s="11"/>
      <c r="L1277" s="11"/>
      <c r="M1277" s="11"/>
      <c r="N1277" s="11"/>
      <c r="O1277" s="11"/>
      <c r="P1277" s="11"/>
      <c r="Q1277" s="11"/>
      <c r="R1277" s="11"/>
      <c r="S1277" s="11"/>
      <c r="T1277" s="11"/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11"/>
      <c r="AE1277" s="11"/>
      <c r="AF1277" s="11"/>
      <c r="AG1277" s="11"/>
      <c r="AH1277" s="11"/>
      <c r="AJ1277" s="11"/>
      <c r="AK1277" s="11"/>
      <c r="AL1277" s="11"/>
      <c r="AM1277" s="11"/>
      <c r="AN1277" s="11"/>
      <c r="AO1277" s="11"/>
      <c r="AP1277" s="11"/>
      <c r="AQ1277" s="11"/>
      <c r="AR1277" s="11"/>
      <c r="AS1277" s="11"/>
      <c r="AT1277" s="11"/>
      <c r="AU1277" s="11"/>
      <c r="AV1277" s="11"/>
      <c r="AW1277" s="11"/>
      <c r="AX1277" s="11"/>
      <c r="AY1277" s="11"/>
      <c r="AZ1277" s="11"/>
      <c r="BA1277" s="11"/>
      <c r="BB1277" s="11"/>
      <c r="BC1277" s="11"/>
      <c r="BD1277" s="11"/>
      <c r="BE1277" s="11"/>
      <c r="BF1277" s="11"/>
      <c r="BG1277" s="11"/>
      <c r="BI1277" s="11"/>
      <c r="BJ1277" s="11"/>
      <c r="BK1277" s="11"/>
      <c r="BL1277" s="11"/>
      <c r="BM1277" s="11"/>
      <c r="BN1277" s="11"/>
      <c r="BO1277" s="11"/>
      <c r="BP1277" s="11"/>
      <c r="BQ1277" s="11"/>
      <c r="BR1277" s="11"/>
      <c r="BS1277" s="11"/>
      <c r="BT1277" s="11"/>
      <c r="BU1277" s="11"/>
      <c r="BV1277" s="11"/>
      <c r="BW1277" s="11"/>
      <c r="BX1277" s="11"/>
      <c r="BY1277" s="11"/>
      <c r="BZ1277" s="11"/>
      <c r="CA1277" s="11"/>
      <c r="CB1277" s="11"/>
      <c r="CC1277" s="11"/>
      <c r="CD1277" s="11"/>
      <c r="CE1277" s="11"/>
      <c r="CF1277" s="11"/>
      <c r="CG1277" s="11"/>
      <c r="CH1277" s="11"/>
      <c r="CI1277" s="11"/>
      <c r="CJ1277" s="11"/>
      <c r="CK1277" s="11"/>
      <c r="CL1277" s="11"/>
      <c r="CM1277" s="11"/>
      <c r="CN1277" s="11"/>
      <c r="CO1277" s="11"/>
      <c r="CP1277" s="11"/>
      <c r="CQ1277" s="11"/>
      <c r="CR1277" s="11"/>
      <c r="CS1277" s="11"/>
      <c r="CT1277" s="11"/>
      <c r="CU1277" s="11"/>
      <c r="CV1277" s="11"/>
      <c r="CW1277" s="11"/>
      <c r="CX1277" s="11"/>
      <c r="CY1277" s="11"/>
      <c r="CZ1277" s="11"/>
      <c r="DA1277" s="11"/>
      <c r="DB1277" s="11"/>
      <c r="DC1277" s="11"/>
      <c r="DD1277" s="11"/>
      <c r="DF1277" s="11">
        <f t="shared" si="63"/>
        <v>19</v>
      </c>
      <c r="DG1277" s="11">
        <f t="shared" si="64"/>
        <v>19</v>
      </c>
      <c r="DH1277" s="20">
        <f t="shared" ca="1" si="65"/>
        <v>0</v>
      </c>
      <c r="DI1277" s="11">
        <v>1</v>
      </c>
    </row>
    <row r="1278" spans="1:113" x14ac:dyDescent="0.25">
      <c r="A1278" s="11" t="s">
        <v>57</v>
      </c>
      <c r="B1278" s="11" t="s">
        <v>56</v>
      </c>
      <c r="C1278" s="11" t="s">
        <v>56</v>
      </c>
      <c r="D1278" s="11" t="s">
        <v>56</v>
      </c>
      <c r="E1278" s="11" t="s">
        <v>56</v>
      </c>
      <c r="F1278" s="11" t="s">
        <v>56</v>
      </c>
      <c r="G1278" s="11" t="s">
        <v>174</v>
      </c>
      <c r="H1278" s="1">
        <v>42293</v>
      </c>
      <c r="I1278" s="11">
        <v>19</v>
      </c>
      <c r="J1278" s="11">
        <v>19</v>
      </c>
      <c r="K1278" s="11"/>
      <c r="L1278" s="11"/>
      <c r="M1278" s="11"/>
      <c r="N1278" s="11"/>
      <c r="O1278" s="11"/>
      <c r="P1278" s="11"/>
      <c r="Q1278" s="11"/>
      <c r="R1278" s="11"/>
      <c r="S1278" s="11"/>
      <c r="T1278" s="11"/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11"/>
      <c r="AE1278" s="11"/>
      <c r="AF1278" s="11"/>
      <c r="AG1278" s="11"/>
      <c r="AH1278" s="11"/>
      <c r="AJ1278" s="11"/>
      <c r="AK1278" s="11"/>
      <c r="AL1278" s="11"/>
      <c r="AM1278" s="11"/>
      <c r="AN1278" s="11"/>
      <c r="AO1278" s="11"/>
      <c r="AP1278" s="11"/>
      <c r="AQ1278" s="11"/>
      <c r="AR1278" s="11"/>
      <c r="AS1278" s="11"/>
      <c r="AT1278" s="11"/>
      <c r="AU1278" s="11"/>
      <c r="AV1278" s="11"/>
      <c r="AW1278" s="11"/>
      <c r="AX1278" s="11"/>
      <c r="AY1278" s="11"/>
      <c r="AZ1278" s="11"/>
      <c r="BA1278" s="11"/>
      <c r="BB1278" s="11"/>
      <c r="BC1278" s="11"/>
      <c r="BD1278" s="11"/>
      <c r="BE1278" s="11"/>
      <c r="BF1278" s="11"/>
      <c r="BG1278" s="11"/>
      <c r="BI1278" s="11"/>
      <c r="BJ1278" s="11"/>
      <c r="BK1278" s="11"/>
      <c r="BL1278" s="11"/>
      <c r="BM1278" s="11"/>
      <c r="BN1278" s="11"/>
      <c r="BO1278" s="11"/>
      <c r="BP1278" s="11"/>
      <c r="BQ1278" s="11"/>
      <c r="BR1278" s="11"/>
      <c r="BS1278" s="11"/>
      <c r="BT1278" s="11"/>
      <c r="BU1278" s="11"/>
      <c r="BV1278" s="11"/>
      <c r="BW1278" s="11"/>
      <c r="BX1278" s="11"/>
      <c r="BY1278" s="11"/>
      <c r="BZ1278" s="11"/>
      <c r="CA1278" s="11"/>
      <c r="CB1278" s="11"/>
      <c r="CC1278" s="11"/>
      <c r="CD1278" s="11"/>
      <c r="CE1278" s="11"/>
      <c r="CF1278" s="11"/>
      <c r="CG1278" s="11"/>
      <c r="CH1278" s="11"/>
      <c r="CI1278" s="11"/>
      <c r="CJ1278" s="11"/>
      <c r="CK1278" s="11"/>
      <c r="CL1278" s="11"/>
      <c r="CM1278" s="11"/>
      <c r="CN1278" s="11"/>
      <c r="CO1278" s="11"/>
      <c r="CP1278" s="11"/>
      <c r="CQ1278" s="11"/>
      <c r="CR1278" s="11"/>
      <c r="CS1278" s="11"/>
      <c r="CT1278" s="11"/>
      <c r="CU1278" s="11"/>
      <c r="CV1278" s="11"/>
      <c r="CW1278" s="11"/>
      <c r="CX1278" s="11"/>
      <c r="CY1278" s="11"/>
      <c r="CZ1278" s="11"/>
      <c r="DA1278" s="11"/>
      <c r="DB1278" s="11"/>
      <c r="DC1278" s="11"/>
      <c r="DD1278" s="11"/>
      <c r="DF1278" s="11">
        <f t="shared" si="63"/>
        <v>19</v>
      </c>
      <c r="DG1278" s="11">
        <f t="shared" si="64"/>
        <v>19</v>
      </c>
      <c r="DH1278" s="20">
        <f t="shared" ca="1" si="65"/>
        <v>0</v>
      </c>
      <c r="DI1278" s="11">
        <v>1</v>
      </c>
    </row>
    <row r="1279" spans="1:113" x14ac:dyDescent="0.25">
      <c r="A1279" s="11" t="s">
        <v>57</v>
      </c>
      <c r="B1279" s="11" t="s">
        <v>56</v>
      </c>
      <c r="C1279" s="11" t="s">
        <v>56</v>
      </c>
      <c r="D1279" s="11" t="s">
        <v>56</v>
      </c>
      <c r="E1279" s="11" t="s">
        <v>56</v>
      </c>
      <c r="F1279" s="11" t="s">
        <v>56</v>
      </c>
      <c r="G1279" s="11" t="s">
        <v>174</v>
      </c>
      <c r="H1279" s="1">
        <v>42296</v>
      </c>
      <c r="I1279" s="11">
        <v>19</v>
      </c>
      <c r="J1279" s="11">
        <v>19</v>
      </c>
      <c r="K1279" s="11"/>
      <c r="L1279" s="11"/>
      <c r="M1279" s="11"/>
      <c r="N1279" s="11"/>
      <c r="O1279" s="11"/>
      <c r="P1279" s="11"/>
      <c r="Q1279" s="11"/>
      <c r="R1279" s="11"/>
      <c r="S1279" s="11"/>
      <c r="T1279" s="11"/>
      <c r="U1279" s="11"/>
      <c r="V1279" s="11"/>
      <c r="W1279" s="11"/>
      <c r="X1279" s="11"/>
      <c r="Y1279" s="11"/>
      <c r="Z1279" s="11"/>
      <c r="AA1279" s="11"/>
      <c r="AB1279" s="11"/>
      <c r="AC1279" s="11"/>
      <c r="AD1279" s="11"/>
      <c r="AE1279" s="11"/>
      <c r="AF1279" s="11"/>
      <c r="AG1279" s="11"/>
      <c r="AH1279" s="11"/>
      <c r="AJ1279" s="11"/>
      <c r="AK1279" s="11"/>
      <c r="AL1279" s="11"/>
      <c r="AM1279" s="11"/>
      <c r="AN1279" s="11"/>
      <c r="AO1279" s="11"/>
      <c r="AP1279" s="11"/>
      <c r="AQ1279" s="11"/>
      <c r="AR1279" s="11"/>
      <c r="AS1279" s="11"/>
      <c r="AT1279" s="11"/>
      <c r="AU1279" s="11"/>
      <c r="AV1279" s="11"/>
      <c r="AW1279" s="11"/>
      <c r="AX1279" s="11"/>
      <c r="AY1279" s="11"/>
      <c r="AZ1279" s="11"/>
      <c r="BA1279" s="11"/>
      <c r="BB1279" s="11"/>
      <c r="BC1279" s="11"/>
      <c r="BD1279" s="11"/>
      <c r="BE1279" s="11"/>
      <c r="BF1279" s="11"/>
      <c r="BG1279" s="11"/>
      <c r="BI1279" s="11"/>
      <c r="BJ1279" s="11"/>
      <c r="BK1279" s="11"/>
      <c r="BL1279" s="11"/>
      <c r="BM1279" s="11"/>
      <c r="BN1279" s="11"/>
      <c r="BO1279" s="11"/>
      <c r="BP1279" s="11"/>
      <c r="BQ1279" s="11"/>
      <c r="BR1279" s="11"/>
      <c r="BS1279" s="11"/>
      <c r="BT1279" s="11"/>
      <c r="BU1279" s="11"/>
      <c r="BV1279" s="11"/>
      <c r="BW1279" s="11"/>
      <c r="BX1279" s="11"/>
      <c r="BY1279" s="11"/>
      <c r="BZ1279" s="11"/>
      <c r="CA1279" s="11"/>
      <c r="CB1279" s="11"/>
      <c r="CC1279" s="11"/>
      <c r="CD1279" s="11"/>
      <c r="CE1279" s="11"/>
      <c r="CF1279" s="11"/>
      <c r="CG1279" s="11"/>
      <c r="CH1279" s="11"/>
      <c r="CI1279" s="11"/>
      <c r="CJ1279" s="11"/>
      <c r="CK1279" s="11"/>
      <c r="CL1279" s="11"/>
      <c r="CM1279" s="11"/>
      <c r="CN1279" s="11"/>
      <c r="CO1279" s="11"/>
      <c r="CP1279" s="11"/>
      <c r="CQ1279" s="11"/>
      <c r="CR1279" s="11"/>
      <c r="CS1279" s="11"/>
      <c r="CT1279" s="11"/>
      <c r="CU1279" s="11"/>
      <c r="CV1279" s="11"/>
      <c r="CW1279" s="11"/>
      <c r="CX1279" s="11"/>
      <c r="CY1279" s="11"/>
      <c r="CZ1279" s="11"/>
      <c r="DA1279" s="11"/>
      <c r="DB1279" s="11"/>
      <c r="DC1279" s="11"/>
      <c r="DD1279" s="11"/>
      <c r="DF1279" s="11">
        <f t="shared" si="63"/>
        <v>19</v>
      </c>
      <c r="DG1279" s="11">
        <f t="shared" si="64"/>
        <v>19</v>
      </c>
      <c r="DH1279" s="20">
        <f t="shared" ca="1" si="65"/>
        <v>0</v>
      </c>
      <c r="DI1279" s="11">
        <v>1</v>
      </c>
    </row>
    <row r="1280" spans="1:113" x14ac:dyDescent="0.25">
      <c r="A1280" s="11" t="s">
        <v>57</v>
      </c>
      <c r="B1280" s="11" t="s">
        <v>56</v>
      </c>
      <c r="C1280" s="11" t="s">
        <v>56</v>
      </c>
      <c r="D1280" s="11" t="s">
        <v>56</v>
      </c>
      <c r="E1280" s="11" t="s">
        <v>56</v>
      </c>
      <c r="F1280" s="11" t="s">
        <v>56</v>
      </c>
      <c r="G1280" s="11" t="s">
        <v>174</v>
      </c>
      <c r="H1280" s="1">
        <v>42303</v>
      </c>
      <c r="I1280" s="11">
        <v>19</v>
      </c>
      <c r="J1280" s="11">
        <v>19</v>
      </c>
      <c r="K1280" s="11"/>
      <c r="L1280" s="11"/>
      <c r="M1280" s="11"/>
      <c r="N1280" s="11"/>
      <c r="O1280" s="11"/>
      <c r="P1280" s="11"/>
      <c r="Q1280" s="11"/>
      <c r="R1280" s="11"/>
      <c r="S1280" s="11"/>
      <c r="T1280" s="11"/>
      <c r="U1280" s="11"/>
      <c r="V1280" s="11"/>
      <c r="W1280" s="11"/>
      <c r="X1280" s="11"/>
      <c r="Y1280" s="11"/>
      <c r="Z1280" s="11"/>
      <c r="AA1280" s="11"/>
      <c r="AB1280" s="11"/>
      <c r="AC1280" s="11"/>
      <c r="AD1280" s="11"/>
      <c r="AE1280" s="11"/>
      <c r="AF1280" s="11"/>
      <c r="AG1280" s="11"/>
      <c r="AH1280" s="11"/>
      <c r="AJ1280" s="11"/>
      <c r="AK1280" s="11"/>
      <c r="AL1280" s="11"/>
      <c r="AM1280" s="11"/>
      <c r="AN1280" s="11"/>
      <c r="AO1280" s="11"/>
      <c r="AP1280" s="11"/>
      <c r="AQ1280" s="11"/>
      <c r="AR1280" s="11"/>
      <c r="AS1280" s="11"/>
      <c r="AT1280" s="11"/>
      <c r="AU1280" s="11"/>
      <c r="AV1280" s="11"/>
      <c r="AW1280" s="11"/>
      <c r="AX1280" s="11"/>
      <c r="AY1280" s="11"/>
      <c r="AZ1280" s="11"/>
      <c r="BA1280" s="11"/>
      <c r="BB1280" s="11"/>
      <c r="BC1280" s="11"/>
      <c r="BD1280" s="11"/>
      <c r="BE1280" s="11"/>
      <c r="BF1280" s="11"/>
      <c r="BG1280" s="11"/>
      <c r="BI1280" s="11"/>
      <c r="BJ1280" s="11"/>
      <c r="BK1280" s="11"/>
      <c r="BL1280" s="11"/>
      <c r="BM1280" s="11"/>
      <c r="BN1280" s="11"/>
      <c r="BO1280" s="11"/>
      <c r="BP1280" s="11"/>
      <c r="BQ1280" s="11"/>
      <c r="BR1280" s="11"/>
      <c r="BS1280" s="11"/>
      <c r="BT1280" s="11"/>
      <c r="BU1280" s="11"/>
      <c r="BV1280" s="11"/>
      <c r="BW1280" s="11"/>
      <c r="BX1280" s="11"/>
      <c r="BY1280" s="11"/>
      <c r="BZ1280" s="11"/>
      <c r="CA1280" s="11"/>
      <c r="CB1280" s="11"/>
      <c r="CC1280" s="11"/>
      <c r="CD1280" s="11"/>
      <c r="CE1280" s="11"/>
      <c r="CF1280" s="11"/>
      <c r="CG1280" s="11"/>
      <c r="CH1280" s="11"/>
      <c r="CI1280" s="11"/>
      <c r="CJ1280" s="11"/>
      <c r="CK1280" s="11"/>
      <c r="CL1280" s="11"/>
      <c r="CM1280" s="11"/>
      <c r="CN1280" s="11"/>
      <c r="CO1280" s="11"/>
      <c r="CP1280" s="11"/>
      <c r="CQ1280" s="11"/>
      <c r="CR1280" s="11"/>
      <c r="CS1280" s="11"/>
      <c r="CT1280" s="11"/>
      <c r="CU1280" s="11"/>
      <c r="CV1280" s="11"/>
      <c r="CW1280" s="11"/>
      <c r="CX1280" s="11"/>
      <c r="CY1280" s="11"/>
      <c r="CZ1280" s="11"/>
      <c r="DA1280" s="11"/>
      <c r="DB1280" s="11"/>
      <c r="DC1280" s="11"/>
      <c r="DD1280" s="11"/>
      <c r="DF1280" s="11">
        <f t="shared" si="63"/>
        <v>19</v>
      </c>
      <c r="DG1280" s="11">
        <f t="shared" si="64"/>
        <v>19</v>
      </c>
      <c r="DH1280" s="20">
        <f t="shared" ca="1" si="65"/>
        <v>0</v>
      </c>
      <c r="DI1280" s="11">
        <v>1</v>
      </c>
    </row>
    <row r="1281" spans="1:113" x14ac:dyDescent="0.25">
      <c r="A1281" s="11" t="s">
        <v>57</v>
      </c>
      <c r="B1281" s="11" t="s">
        <v>56</v>
      </c>
      <c r="C1281" s="11" t="s">
        <v>56</v>
      </c>
      <c r="D1281" s="11" t="s">
        <v>56</v>
      </c>
      <c r="E1281" s="11" t="s">
        <v>56</v>
      </c>
      <c r="F1281" s="11" t="s">
        <v>56</v>
      </c>
      <c r="G1281" s="11" t="s">
        <v>174</v>
      </c>
      <c r="H1281" s="1">
        <v>42304</v>
      </c>
      <c r="I1281" s="11">
        <v>19</v>
      </c>
      <c r="J1281" s="11">
        <v>19</v>
      </c>
      <c r="K1281" s="11"/>
      <c r="L1281" s="11"/>
      <c r="M1281" s="11"/>
      <c r="N1281" s="11"/>
      <c r="O1281" s="11"/>
      <c r="P1281" s="11"/>
      <c r="Q1281" s="11"/>
      <c r="R1281" s="11"/>
      <c r="S1281" s="11"/>
      <c r="T1281" s="11"/>
      <c r="U1281" s="11"/>
      <c r="V1281" s="11"/>
      <c r="W1281" s="11"/>
      <c r="X1281" s="11"/>
      <c r="Y1281" s="11"/>
      <c r="Z1281" s="11"/>
      <c r="AA1281" s="11"/>
      <c r="AB1281" s="11"/>
      <c r="AC1281" s="11"/>
      <c r="AD1281" s="11"/>
      <c r="AE1281" s="11"/>
      <c r="AF1281" s="11"/>
      <c r="AG1281" s="11"/>
      <c r="AH1281" s="11"/>
      <c r="AJ1281" s="11"/>
      <c r="AK1281" s="11"/>
      <c r="AL1281" s="11"/>
      <c r="AM1281" s="11"/>
      <c r="AN1281" s="11"/>
      <c r="AO1281" s="11"/>
      <c r="AP1281" s="11"/>
      <c r="AQ1281" s="11"/>
      <c r="AR1281" s="11"/>
      <c r="AS1281" s="11"/>
      <c r="AT1281" s="11"/>
      <c r="AU1281" s="11"/>
      <c r="AV1281" s="11"/>
      <c r="AW1281" s="11"/>
      <c r="AX1281" s="11"/>
      <c r="AY1281" s="11"/>
      <c r="AZ1281" s="11"/>
      <c r="BA1281" s="11"/>
      <c r="BB1281" s="11"/>
      <c r="BC1281" s="11"/>
      <c r="BD1281" s="11"/>
      <c r="BE1281" s="11"/>
      <c r="BF1281" s="11"/>
      <c r="BG1281" s="11"/>
      <c r="BI1281" s="11"/>
      <c r="BJ1281" s="11"/>
      <c r="BK1281" s="11"/>
      <c r="BL1281" s="11"/>
      <c r="BM1281" s="11"/>
      <c r="BN1281" s="11"/>
      <c r="BO1281" s="11"/>
      <c r="BP1281" s="11"/>
      <c r="BQ1281" s="11"/>
      <c r="BR1281" s="11"/>
      <c r="BS1281" s="11"/>
      <c r="BT1281" s="11"/>
      <c r="BU1281" s="11"/>
      <c r="BV1281" s="11"/>
      <c r="BW1281" s="11"/>
      <c r="BX1281" s="11"/>
      <c r="BY1281" s="11"/>
      <c r="BZ1281" s="11"/>
      <c r="CA1281" s="11"/>
      <c r="CB1281" s="11"/>
      <c r="CC1281" s="11"/>
      <c r="CD1281" s="11"/>
      <c r="CE1281" s="11"/>
      <c r="CF1281" s="11"/>
      <c r="CG1281" s="11"/>
      <c r="CH1281" s="11"/>
      <c r="CI1281" s="11"/>
      <c r="CJ1281" s="11"/>
      <c r="CK1281" s="11"/>
      <c r="CL1281" s="11"/>
      <c r="CM1281" s="11"/>
      <c r="CN1281" s="11"/>
      <c r="CO1281" s="11"/>
      <c r="CP1281" s="11"/>
      <c r="CQ1281" s="11"/>
      <c r="CR1281" s="11"/>
      <c r="CS1281" s="11"/>
      <c r="CT1281" s="11"/>
      <c r="CU1281" s="11"/>
      <c r="CV1281" s="11"/>
      <c r="CW1281" s="11"/>
      <c r="CX1281" s="11"/>
      <c r="CY1281" s="11"/>
      <c r="CZ1281" s="11"/>
      <c r="DA1281" s="11"/>
      <c r="DB1281" s="11"/>
      <c r="DC1281" s="11"/>
      <c r="DD1281" s="11"/>
      <c r="DF1281" s="11">
        <f t="shared" si="63"/>
        <v>19</v>
      </c>
      <c r="DG1281" s="11">
        <f t="shared" si="64"/>
        <v>19</v>
      </c>
      <c r="DH1281" s="20">
        <f t="shared" ca="1" si="65"/>
        <v>0</v>
      </c>
      <c r="DI1281" s="11">
        <v>1</v>
      </c>
    </row>
    <row r="1282" spans="1:113" x14ac:dyDescent="0.25">
      <c r="A1282" s="11" t="s">
        <v>57</v>
      </c>
      <c r="B1282" s="11" t="s">
        <v>56</v>
      </c>
      <c r="C1282" s="11" t="s">
        <v>56</v>
      </c>
      <c r="D1282" s="11" t="s">
        <v>56</v>
      </c>
      <c r="E1282" s="11" t="s">
        <v>56</v>
      </c>
      <c r="F1282" s="11" t="s">
        <v>56</v>
      </c>
      <c r="G1282" s="11" t="s">
        <v>174</v>
      </c>
      <c r="H1282" s="1">
        <v>42305</v>
      </c>
      <c r="I1282" s="11">
        <v>19</v>
      </c>
      <c r="J1282" s="11">
        <v>19</v>
      </c>
      <c r="K1282" s="11"/>
      <c r="L1282" s="11"/>
      <c r="M1282" s="11"/>
      <c r="N1282" s="11"/>
      <c r="O1282" s="11"/>
      <c r="P1282" s="11"/>
      <c r="Q1282" s="11"/>
      <c r="R1282" s="11"/>
      <c r="S1282" s="11"/>
      <c r="T1282" s="11"/>
      <c r="U1282" s="11"/>
      <c r="V1282" s="11"/>
      <c r="W1282" s="11"/>
      <c r="X1282" s="11"/>
      <c r="Y1282" s="11"/>
      <c r="Z1282" s="11"/>
      <c r="AA1282" s="11"/>
      <c r="AB1282" s="11"/>
      <c r="AC1282" s="11"/>
      <c r="AD1282" s="11"/>
      <c r="AE1282" s="11"/>
      <c r="AF1282" s="11"/>
      <c r="AG1282" s="11"/>
      <c r="AH1282" s="11"/>
      <c r="AJ1282" s="11"/>
      <c r="AK1282" s="11"/>
      <c r="AL1282" s="11"/>
      <c r="AM1282" s="11"/>
      <c r="AN1282" s="11"/>
      <c r="AO1282" s="11"/>
      <c r="AP1282" s="11"/>
      <c r="AQ1282" s="11"/>
      <c r="AR1282" s="11"/>
      <c r="AS1282" s="11"/>
      <c r="AT1282" s="11"/>
      <c r="AU1282" s="11"/>
      <c r="AV1282" s="11"/>
      <c r="AW1282" s="11"/>
      <c r="AX1282" s="11"/>
      <c r="AY1282" s="11"/>
      <c r="AZ1282" s="11"/>
      <c r="BA1282" s="11"/>
      <c r="BB1282" s="11"/>
      <c r="BC1282" s="11"/>
      <c r="BD1282" s="11"/>
      <c r="BE1282" s="11"/>
      <c r="BF1282" s="11"/>
      <c r="BG1282" s="11"/>
      <c r="BI1282" s="11"/>
      <c r="BJ1282" s="11"/>
      <c r="BK1282" s="11"/>
      <c r="BL1282" s="11"/>
      <c r="BM1282" s="11"/>
      <c r="BN1282" s="11"/>
      <c r="BO1282" s="11"/>
      <c r="BP1282" s="11"/>
      <c r="BQ1282" s="11"/>
      <c r="BR1282" s="11"/>
      <c r="BS1282" s="11"/>
      <c r="BT1282" s="11"/>
      <c r="BU1282" s="11"/>
      <c r="BV1282" s="11"/>
      <c r="BW1282" s="11"/>
      <c r="BX1282" s="11"/>
      <c r="BY1282" s="11"/>
      <c r="BZ1282" s="11"/>
      <c r="CA1282" s="11"/>
      <c r="CB1282" s="11"/>
      <c r="CC1282" s="11"/>
      <c r="CD1282" s="11"/>
      <c r="CE1282" s="11"/>
      <c r="CF1282" s="11"/>
      <c r="CG1282" s="11"/>
      <c r="CH1282" s="11"/>
      <c r="CI1282" s="11"/>
      <c r="CJ1282" s="11"/>
      <c r="CK1282" s="11"/>
      <c r="CL1282" s="11"/>
      <c r="CM1282" s="11"/>
      <c r="CN1282" s="11"/>
      <c r="CO1282" s="11"/>
      <c r="CP1282" s="11"/>
      <c r="CQ1282" s="11"/>
      <c r="CR1282" s="11"/>
      <c r="CS1282" s="11"/>
      <c r="CT1282" s="11"/>
      <c r="CU1282" s="11"/>
      <c r="CV1282" s="11"/>
      <c r="CW1282" s="11"/>
      <c r="CX1282" s="11"/>
      <c r="CY1282" s="11"/>
      <c r="CZ1282" s="11"/>
      <c r="DA1282" s="11"/>
      <c r="DB1282" s="11"/>
      <c r="DC1282" s="11"/>
      <c r="DD1282" s="11"/>
      <c r="DF1282" s="11">
        <f t="shared" si="63"/>
        <v>19</v>
      </c>
      <c r="DG1282" s="11">
        <f t="shared" si="64"/>
        <v>19</v>
      </c>
      <c r="DH1282" s="20">
        <f t="shared" ca="1" si="65"/>
        <v>0</v>
      </c>
      <c r="DI1282" s="11">
        <v>1</v>
      </c>
    </row>
    <row r="1283" spans="1:113" x14ac:dyDescent="0.25">
      <c r="A1283" s="11" t="s">
        <v>57</v>
      </c>
      <c r="B1283" s="11" t="s">
        <v>56</v>
      </c>
      <c r="C1283" s="11" t="s">
        <v>56</v>
      </c>
      <c r="D1283" s="11" t="s">
        <v>56</v>
      </c>
      <c r="E1283" s="11" t="s">
        <v>56</v>
      </c>
      <c r="F1283" s="11" t="s">
        <v>56</v>
      </c>
      <c r="G1283" s="11" t="s">
        <v>174</v>
      </c>
      <c r="H1283" s="1">
        <v>42306</v>
      </c>
      <c r="I1283" s="11">
        <v>19</v>
      </c>
      <c r="J1283" s="11">
        <v>19</v>
      </c>
      <c r="K1283" s="11"/>
      <c r="L1283" s="11"/>
      <c r="M1283" s="11"/>
      <c r="N1283" s="11"/>
      <c r="O1283" s="11"/>
      <c r="P1283" s="11"/>
      <c r="Q1283" s="11"/>
      <c r="R1283" s="11"/>
      <c r="S1283" s="11"/>
      <c r="T1283" s="11"/>
      <c r="U1283" s="11"/>
      <c r="V1283" s="11"/>
      <c r="W1283" s="11"/>
      <c r="X1283" s="11"/>
      <c r="Y1283" s="11"/>
      <c r="Z1283" s="11"/>
      <c r="AA1283" s="11"/>
      <c r="AB1283" s="11"/>
      <c r="AC1283" s="11"/>
      <c r="AD1283" s="11"/>
      <c r="AE1283" s="11"/>
      <c r="AF1283" s="11"/>
      <c r="AG1283" s="11"/>
      <c r="AH1283" s="11"/>
      <c r="AJ1283" s="11"/>
      <c r="AK1283" s="11"/>
      <c r="AL1283" s="11"/>
      <c r="AM1283" s="11"/>
      <c r="AN1283" s="11"/>
      <c r="AO1283" s="11"/>
      <c r="AP1283" s="11"/>
      <c r="AQ1283" s="11"/>
      <c r="AR1283" s="11"/>
      <c r="AS1283" s="11"/>
      <c r="AT1283" s="11"/>
      <c r="AU1283" s="11"/>
      <c r="AV1283" s="11"/>
      <c r="AW1283" s="11"/>
      <c r="AX1283" s="11"/>
      <c r="AY1283" s="11"/>
      <c r="AZ1283" s="11"/>
      <c r="BA1283" s="11"/>
      <c r="BB1283" s="11"/>
      <c r="BC1283" s="11"/>
      <c r="BD1283" s="11"/>
      <c r="BE1283" s="11"/>
      <c r="BF1283" s="11"/>
      <c r="BG1283" s="11"/>
      <c r="BI1283" s="11"/>
      <c r="BJ1283" s="11"/>
      <c r="BK1283" s="11"/>
      <c r="BL1283" s="11"/>
      <c r="BM1283" s="11"/>
      <c r="BN1283" s="11"/>
      <c r="BO1283" s="11"/>
      <c r="BP1283" s="11"/>
      <c r="BQ1283" s="11"/>
      <c r="BR1283" s="11"/>
      <c r="BS1283" s="11"/>
      <c r="BT1283" s="11"/>
      <c r="BU1283" s="11"/>
      <c r="BV1283" s="11"/>
      <c r="BW1283" s="11"/>
      <c r="BX1283" s="11"/>
      <c r="BY1283" s="11"/>
      <c r="BZ1283" s="11"/>
      <c r="CA1283" s="11"/>
      <c r="CB1283" s="11"/>
      <c r="CC1283" s="11"/>
      <c r="CD1283" s="11"/>
      <c r="CE1283" s="11"/>
      <c r="CF1283" s="11"/>
      <c r="CG1283" s="11"/>
      <c r="CH1283" s="11"/>
      <c r="CI1283" s="11"/>
      <c r="CJ1283" s="11"/>
      <c r="CK1283" s="11"/>
      <c r="CL1283" s="11"/>
      <c r="CM1283" s="11"/>
      <c r="CN1283" s="11"/>
      <c r="CO1283" s="11"/>
      <c r="CP1283" s="11"/>
      <c r="CQ1283" s="11"/>
      <c r="CR1283" s="11"/>
      <c r="CS1283" s="11"/>
      <c r="CT1283" s="11"/>
      <c r="CU1283" s="11"/>
      <c r="CV1283" s="11"/>
      <c r="CW1283" s="11"/>
      <c r="CX1283" s="11"/>
      <c r="CY1283" s="11"/>
      <c r="CZ1283" s="11"/>
      <c r="DA1283" s="11"/>
      <c r="DB1283" s="11"/>
      <c r="DC1283" s="11"/>
      <c r="DD1283" s="11"/>
      <c r="DF1283" s="11">
        <f t="shared" si="63"/>
        <v>19</v>
      </c>
      <c r="DG1283" s="11">
        <f t="shared" si="64"/>
        <v>19</v>
      </c>
      <c r="DH1283" s="20">
        <f t="shared" ca="1" si="65"/>
        <v>0</v>
      </c>
      <c r="DI1283" s="11">
        <v>1</v>
      </c>
    </row>
    <row r="1284" spans="1:113" x14ac:dyDescent="0.25">
      <c r="A1284" s="11" t="s">
        <v>57</v>
      </c>
      <c r="B1284" s="11" t="s">
        <v>56</v>
      </c>
      <c r="C1284" s="11" t="s">
        <v>56</v>
      </c>
      <c r="D1284" s="11" t="s">
        <v>56</v>
      </c>
      <c r="E1284" s="11" t="s">
        <v>56</v>
      </c>
      <c r="F1284" s="11" t="s">
        <v>56</v>
      </c>
      <c r="G1284" s="11" t="s">
        <v>174</v>
      </c>
      <c r="H1284" s="1">
        <v>42307</v>
      </c>
      <c r="I1284" s="11">
        <v>19</v>
      </c>
      <c r="J1284" s="11">
        <v>19</v>
      </c>
      <c r="K1284" s="11"/>
      <c r="L1284" s="11"/>
      <c r="M1284" s="11"/>
      <c r="N1284" s="11"/>
      <c r="O1284" s="11"/>
      <c r="P1284" s="11"/>
      <c r="Q1284" s="11"/>
      <c r="R1284" s="11"/>
      <c r="S1284" s="11"/>
      <c r="T1284" s="11"/>
      <c r="U1284" s="11"/>
      <c r="V1284" s="11"/>
      <c r="W1284" s="11"/>
      <c r="X1284" s="11"/>
      <c r="Y1284" s="11"/>
      <c r="Z1284" s="11"/>
      <c r="AA1284" s="11"/>
      <c r="AB1284" s="11"/>
      <c r="AC1284" s="11"/>
      <c r="AD1284" s="11"/>
      <c r="AE1284" s="11"/>
      <c r="AF1284" s="11"/>
      <c r="AG1284" s="11"/>
      <c r="AH1284" s="11"/>
      <c r="AJ1284" s="11"/>
      <c r="AK1284" s="11"/>
      <c r="AL1284" s="11"/>
      <c r="AM1284" s="11"/>
      <c r="AN1284" s="11"/>
      <c r="AO1284" s="11"/>
      <c r="AP1284" s="11"/>
      <c r="AQ1284" s="11"/>
      <c r="AR1284" s="11"/>
      <c r="AS1284" s="11"/>
      <c r="AT1284" s="11"/>
      <c r="AU1284" s="11"/>
      <c r="AV1284" s="11"/>
      <c r="AW1284" s="11"/>
      <c r="AX1284" s="11"/>
      <c r="AY1284" s="11"/>
      <c r="AZ1284" s="11"/>
      <c r="BA1284" s="11"/>
      <c r="BB1284" s="11"/>
      <c r="BC1284" s="11"/>
      <c r="BD1284" s="11"/>
      <c r="BE1284" s="11"/>
      <c r="BF1284" s="11"/>
      <c r="BG1284" s="11"/>
      <c r="BI1284" s="11"/>
      <c r="BJ1284" s="11"/>
      <c r="BK1284" s="11"/>
      <c r="BL1284" s="11"/>
      <c r="BM1284" s="11"/>
      <c r="BN1284" s="11"/>
      <c r="BO1284" s="11"/>
      <c r="BP1284" s="11"/>
      <c r="BQ1284" s="11"/>
      <c r="BR1284" s="11"/>
      <c r="BS1284" s="11"/>
      <c r="BT1284" s="11"/>
      <c r="BU1284" s="11"/>
      <c r="BV1284" s="11"/>
      <c r="BW1284" s="11"/>
      <c r="BX1284" s="11"/>
      <c r="BY1284" s="11"/>
      <c r="BZ1284" s="11"/>
      <c r="CA1284" s="11"/>
      <c r="CB1284" s="11"/>
      <c r="CC1284" s="11"/>
      <c r="CD1284" s="11"/>
      <c r="CE1284" s="11"/>
      <c r="CF1284" s="11"/>
      <c r="CG1284" s="11"/>
      <c r="CH1284" s="11"/>
      <c r="CI1284" s="11"/>
      <c r="CJ1284" s="11"/>
      <c r="CK1284" s="11"/>
      <c r="CL1284" s="11"/>
      <c r="CM1284" s="11"/>
      <c r="CN1284" s="11"/>
      <c r="CO1284" s="11"/>
      <c r="CP1284" s="11"/>
      <c r="CQ1284" s="11"/>
      <c r="CR1284" s="11"/>
      <c r="CS1284" s="11"/>
      <c r="CT1284" s="11"/>
      <c r="CU1284" s="11"/>
      <c r="CV1284" s="11"/>
      <c r="CW1284" s="11"/>
      <c r="CX1284" s="11"/>
      <c r="CY1284" s="11"/>
      <c r="CZ1284" s="11"/>
      <c r="DA1284" s="11"/>
      <c r="DB1284" s="11"/>
      <c r="DC1284" s="11"/>
      <c r="DD1284" s="11"/>
      <c r="DF1284" s="11">
        <f t="shared" si="63"/>
        <v>19</v>
      </c>
      <c r="DG1284" s="11">
        <f t="shared" si="64"/>
        <v>19</v>
      </c>
      <c r="DH1284" s="20">
        <f t="shared" ca="1" si="65"/>
        <v>0</v>
      </c>
      <c r="DI1284" s="11">
        <v>1</v>
      </c>
    </row>
    <row r="1285" spans="1:113" x14ac:dyDescent="0.25">
      <c r="A1285" s="11" t="s">
        <v>57</v>
      </c>
      <c r="B1285" s="11" t="s">
        <v>56</v>
      </c>
      <c r="C1285" s="11" t="s">
        <v>56</v>
      </c>
      <c r="D1285" s="11" t="s">
        <v>56</v>
      </c>
      <c r="E1285" s="11" t="s">
        <v>56</v>
      </c>
      <c r="F1285" s="11" t="s">
        <v>56</v>
      </c>
      <c r="G1285" s="11" t="s">
        <v>175</v>
      </c>
      <c r="H1285" s="1">
        <v>42163</v>
      </c>
      <c r="I1285" s="11">
        <v>15</v>
      </c>
      <c r="J1285" s="11">
        <v>19</v>
      </c>
      <c r="K1285" s="11"/>
      <c r="L1285" s="11"/>
      <c r="M1285" s="11"/>
      <c r="N1285" s="11"/>
      <c r="O1285" s="11"/>
      <c r="P1285" s="11"/>
      <c r="Q1285" s="11"/>
      <c r="R1285" s="11"/>
      <c r="S1285" s="11"/>
      <c r="T1285" s="11"/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11"/>
      <c r="AE1285" s="11"/>
      <c r="AF1285" s="11"/>
      <c r="AG1285" s="11"/>
      <c r="AH1285" s="11"/>
      <c r="AJ1285" s="11"/>
      <c r="AK1285" s="11"/>
      <c r="AL1285" s="11"/>
      <c r="AM1285" s="11"/>
      <c r="AN1285" s="11"/>
      <c r="AO1285" s="11"/>
      <c r="AP1285" s="11"/>
      <c r="AQ1285" s="11"/>
      <c r="AR1285" s="11"/>
      <c r="AS1285" s="11"/>
      <c r="AT1285" s="11"/>
      <c r="AU1285" s="11"/>
      <c r="AV1285" s="11"/>
      <c r="AW1285" s="11"/>
      <c r="AX1285" s="11"/>
      <c r="AY1285" s="11"/>
      <c r="AZ1285" s="11"/>
      <c r="BA1285" s="11"/>
      <c r="BB1285" s="11"/>
      <c r="BC1285" s="11"/>
      <c r="BD1285" s="11"/>
      <c r="BE1285" s="11"/>
      <c r="BF1285" s="11"/>
      <c r="BG1285" s="11"/>
      <c r="BI1285" s="11"/>
      <c r="BJ1285" s="11"/>
      <c r="BK1285" s="11"/>
      <c r="BL1285" s="11"/>
      <c r="BM1285" s="11"/>
      <c r="BN1285" s="11"/>
      <c r="BO1285" s="11"/>
      <c r="BP1285" s="11"/>
      <c r="BQ1285" s="11"/>
      <c r="BR1285" s="11"/>
      <c r="BS1285" s="11"/>
      <c r="BT1285" s="11"/>
      <c r="BU1285" s="11"/>
      <c r="BV1285" s="11"/>
      <c r="BW1285" s="11"/>
      <c r="BX1285" s="11"/>
      <c r="BY1285" s="11"/>
      <c r="BZ1285" s="11"/>
      <c r="CA1285" s="11"/>
      <c r="CB1285" s="11"/>
      <c r="CC1285" s="11"/>
      <c r="CD1285" s="11"/>
      <c r="CE1285" s="11"/>
      <c r="CF1285" s="11"/>
      <c r="CG1285" s="11"/>
      <c r="CH1285" s="11"/>
      <c r="CI1285" s="11"/>
      <c r="CJ1285" s="11"/>
      <c r="CK1285" s="11"/>
      <c r="CL1285" s="11"/>
      <c r="CM1285" s="11"/>
      <c r="CN1285" s="11"/>
      <c r="CO1285" s="11"/>
      <c r="CP1285" s="11"/>
      <c r="CQ1285" s="11"/>
      <c r="CR1285" s="11"/>
      <c r="CS1285" s="11"/>
      <c r="CT1285" s="11"/>
      <c r="CU1285" s="11"/>
      <c r="CV1285" s="11"/>
      <c r="CW1285" s="11"/>
      <c r="CX1285" s="11"/>
      <c r="CY1285" s="11"/>
      <c r="CZ1285" s="11"/>
      <c r="DA1285" s="11"/>
      <c r="DB1285" s="11"/>
      <c r="DC1285" s="11"/>
      <c r="DD1285" s="11"/>
      <c r="DF1285" s="11">
        <f t="shared" si="63"/>
        <v>15</v>
      </c>
      <c r="DG1285" s="11">
        <f t="shared" si="64"/>
        <v>19</v>
      </c>
      <c r="DH1285" s="20">
        <f t="shared" ca="1" si="65"/>
        <v>0</v>
      </c>
      <c r="DI1285" s="11">
        <v>1</v>
      </c>
    </row>
    <row r="1286" spans="1:113" x14ac:dyDescent="0.25">
      <c r="A1286" s="11" t="s">
        <v>57</v>
      </c>
      <c r="B1286" s="11" t="s">
        <v>56</v>
      </c>
      <c r="C1286" s="11" t="s">
        <v>56</v>
      </c>
      <c r="D1286" s="11" t="s">
        <v>56</v>
      </c>
      <c r="E1286" s="11" t="s">
        <v>56</v>
      </c>
      <c r="F1286" s="11" t="s">
        <v>56</v>
      </c>
      <c r="G1286" s="11" t="s">
        <v>175</v>
      </c>
      <c r="H1286" s="1">
        <v>42164</v>
      </c>
      <c r="I1286" s="11">
        <v>14</v>
      </c>
      <c r="J1286" s="11">
        <v>19</v>
      </c>
      <c r="K1286" s="11"/>
      <c r="L1286" s="11"/>
      <c r="M1286" s="11"/>
      <c r="N1286" s="11"/>
      <c r="O1286" s="11"/>
      <c r="P1286" s="11"/>
      <c r="Q1286" s="11"/>
      <c r="R1286" s="11"/>
      <c r="S1286" s="11"/>
      <c r="T1286" s="11"/>
      <c r="U1286" s="11"/>
      <c r="V1286" s="11"/>
      <c r="W1286" s="11"/>
      <c r="X1286" s="11"/>
      <c r="Y1286" s="11"/>
      <c r="Z1286" s="11"/>
      <c r="AA1286" s="11"/>
      <c r="AB1286" s="11"/>
      <c r="AC1286" s="11"/>
      <c r="AD1286" s="11"/>
      <c r="AE1286" s="11"/>
      <c r="AF1286" s="11"/>
      <c r="AG1286" s="11"/>
      <c r="AH1286" s="11"/>
      <c r="AJ1286" s="11"/>
      <c r="AK1286" s="11"/>
      <c r="AL1286" s="11"/>
      <c r="AM1286" s="11"/>
      <c r="AN1286" s="11"/>
      <c r="AO1286" s="11"/>
      <c r="AP1286" s="11"/>
      <c r="AQ1286" s="11"/>
      <c r="AR1286" s="11"/>
      <c r="AS1286" s="11"/>
      <c r="AT1286" s="11"/>
      <c r="AU1286" s="11"/>
      <c r="AV1286" s="11"/>
      <c r="AW1286" s="11"/>
      <c r="AX1286" s="11"/>
      <c r="AY1286" s="11"/>
      <c r="AZ1286" s="11"/>
      <c r="BA1286" s="11"/>
      <c r="BB1286" s="11"/>
      <c r="BC1286" s="11"/>
      <c r="BD1286" s="11"/>
      <c r="BE1286" s="11"/>
      <c r="BF1286" s="11"/>
      <c r="BG1286" s="11"/>
      <c r="BI1286" s="11"/>
      <c r="BJ1286" s="11"/>
      <c r="BK1286" s="11"/>
      <c r="BL1286" s="11"/>
      <c r="BM1286" s="11"/>
      <c r="BN1286" s="11"/>
      <c r="BO1286" s="11"/>
      <c r="BP1286" s="11"/>
      <c r="BQ1286" s="11"/>
      <c r="BR1286" s="11"/>
      <c r="BS1286" s="11"/>
      <c r="BT1286" s="11"/>
      <c r="BU1286" s="11"/>
      <c r="BV1286" s="11"/>
      <c r="BW1286" s="11"/>
      <c r="BX1286" s="11"/>
      <c r="BY1286" s="11"/>
      <c r="BZ1286" s="11"/>
      <c r="CA1286" s="11"/>
      <c r="CB1286" s="11"/>
      <c r="CC1286" s="11"/>
      <c r="CD1286" s="11"/>
      <c r="CE1286" s="11"/>
      <c r="CF1286" s="11"/>
      <c r="CG1286" s="11"/>
      <c r="CH1286" s="11"/>
      <c r="CI1286" s="11"/>
      <c r="CJ1286" s="11"/>
      <c r="CK1286" s="11"/>
      <c r="CL1286" s="11"/>
      <c r="CM1286" s="11"/>
      <c r="CN1286" s="11"/>
      <c r="CO1286" s="11"/>
      <c r="CP1286" s="11"/>
      <c r="CQ1286" s="11"/>
      <c r="CR1286" s="11"/>
      <c r="CS1286" s="11"/>
      <c r="CT1286" s="11"/>
      <c r="CU1286" s="11"/>
      <c r="CV1286" s="11"/>
      <c r="CW1286" s="11"/>
      <c r="CX1286" s="11"/>
      <c r="CY1286" s="11"/>
      <c r="CZ1286" s="11"/>
      <c r="DA1286" s="11"/>
      <c r="DB1286" s="11"/>
      <c r="DC1286" s="11"/>
      <c r="DD1286" s="11"/>
      <c r="DF1286" s="11">
        <f t="shared" si="63"/>
        <v>14</v>
      </c>
      <c r="DG1286" s="11">
        <f t="shared" si="64"/>
        <v>19</v>
      </c>
      <c r="DH1286" s="20">
        <f t="shared" ca="1" si="65"/>
        <v>0</v>
      </c>
      <c r="DI1286" s="11">
        <v>1</v>
      </c>
    </row>
    <row r="1287" spans="1:113" x14ac:dyDescent="0.25">
      <c r="A1287" s="11" t="s">
        <v>57</v>
      </c>
      <c r="B1287" s="11" t="s">
        <v>56</v>
      </c>
      <c r="C1287" s="11" t="s">
        <v>56</v>
      </c>
      <c r="D1287" s="11" t="s">
        <v>56</v>
      </c>
      <c r="E1287" s="11" t="s">
        <v>56</v>
      </c>
      <c r="F1287" s="11" t="s">
        <v>56</v>
      </c>
      <c r="G1287" s="11" t="s">
        <v>175</v>
      </c>
      <c r="H1287" s="1">
        <v>42173</v>
      </c>
      <c r="I1287" s="11">
        <v>17</v>
      </c>
      <c r="J1287" s="11">
        <v>19</v>
      </c>
      <c r="K1287" s="11"/>
      <c r="L1287" s="11"/>
      <c r="M1287" s="11"/>
      <c r="N1287" s="11"/>
      <c r="O1287" s="11"/>
      <c r="P1287" s="11"/>
      <c r="Q1287" s="11"/>
      <c r="R1287" s="11"/>
      <c r="S1287" s="11"/>
      <c r="T1287" s="11"/>
      <c r="U1287" s="11"/>
      <c r="V1287" s="11"/>
      <c r="W1287" s="11"/>
      <c r="X1287" s="11"/>
      <c r="Y1287" s="11"/>
      <c r="Z1287" s="11"/>
      <c r="AA1287" s="11"/>
      <c r="AB1287" s="11"/>
      <c r="AC1287" s="11"/>
      <c r="AD1287" s="11"/>
      <c r="AE1287" s="11"/>
      <c r="AF1287" s="11"/>
      <c r="AG1287" s="11"/>
      <c r="AH1287" s="11"/>
      <c r="AJ1287" s="11"/>
      <c r="AK1287" s="11"/>
      <c r="AL1287" s="11"/>
      <c r="AM1287" s="11"/>
      <c r="AN1287" s="11"/>
      <c r="AO1287" s="11"/>
      <c r="AP1287" s="11"/>
      <c r="AQ1287" s="11"/>
      <c r="AR1287" s="11"/>
      <c r="AS1287" s="11"/>
      <c r="AT1287" s="11"/>
      <c r="AU1287" s="11"/>
      <c r="AV1287" s="11"/>
      <c r="AW1287" s="11"/>
      <c r="AX1287" s="11"/>
      <c r="AY1287" s="11"/>
      <c r="AZ1287" s="11"/>
      <c r="BA1287" s="11"/>
      <c r="BB1287" s="11"/>
      <c r="BC1287" s="11"/>
      <c r="BD1287" s="11"/>
      <c r="BE1287" s="11"/>
      <c r="BF1287" s="11"/>
      <c r="BG1287" s="11"/>
      <c r="BI1287" s="11"/>
      <c r="BJ1287" s="11"/>
      <c r="BK1287" s="11"/>
      <c r="BL1287" s="11"/>
      <c r="BM1287" s="11"/>
      <c r="BN1287" s="11"/>
      <c r="BO1287" s="11"/>
      <c r="BP1287" s="11"/>
      <c r="BQ1287" s="11"/>
      <c r="BR1287" s="11"/>
      <c r="BS1287" s="11"/>
      <c r="BT1287" s="11"/>
      <c r="BU1287" s="11"/>
      <c r="BV1287" s="11"/>
      <c r="BW1287" s="11"/>
      <c r="BX1287" s="11"/>
      <c r="BY1287" s="11"/>
      <c r="BZ1287" s="11"/>
      <c r="CA1287" s="11"/>
      <c r="CB1287" s="11"/>
      <c r="CC1287" s="11"/>
      <c r="CD1287" s="11"/>
      <c r="CE1287" s="11"/>
      <c r="CF1287" s="11"/>
      <c r="CG1287" s="11"/>
      <c r="CH1287" s="11"/>
      <c r="CI1287" s="11"/>
      <c r="CJ1287" s="11"/>
      <c r="CK1287" s="11"/>
      <c r="CL1287" s="11"/>
      <c r="CM1287" s="11"/>
      <c r="CN1287" s="11"/>
      <c r="CO1287" s="11"/>
      <c r="CP1287" s="11"/>
      <c r="CQ1287" s="11"/>
      <c r="CR1287" s="11"/>
      <c r="CS1287" s="11"/>
      <c r="CT1287" s="11"/>
      <c r="CU1287" s="11"/>
      <c r="CV1287" s="11"/>
      <c r="CW1287" s="11"/>
      <c r="CX1287" s="11"/>
      <c r="CY1287" s="11"/>
      <c r="CZ1287" s="11"/>
      <c r="DA1287" s="11"/>
      <c r="DB1287" s="11"/>
      <c r="DC1287" s="11"/>
      <c r="DD1287" s="11"/>
      <c r="DF1287" s="11">
        <f t="shared" si="63"/>
        <v>17</v>
      </c>
      <c r="DG1287" s="11">
        <f t="shared" si="64"/>
        <v>19</v>
      </c>
      <c r="DH1287" s="20">
        <f t="shared" ca="1" si="65"/>
        <v>0</v>
      </c>
      <c r="DI1287" s="11">
        <v>1</v>
      </c>
    </row>
    <row r="1288" spans="1:113" x14ac:dyDescent="0.25">
      <c r="A1288" s="11" t="s">
        <v>57</v>
      </c>
      <c r="B1288" s="11" t="s">
        <v>56</v>
      </c>
      <c r="C1288" s="11" t="s">
        <v>56</v>
      </c>
      <c r="D1288" s="11" t="s">
        <v>56</v>
      </c>
      <c r="E1288" s="11" t="s">
        <v>56</v>
      </c>
      <c r="F1288" s="11" t="s">
        <v>56</v>
      </c>
      <c r="G1288" s="11" t="s">
        <v>175</v>
      </c>
      <c r="H1288" s="1">
        <v>42180</v>
      </c>
      <c r="I1288" s="11">
        <v>15</v>
      </c>
      <c r="J1288" s="11">
        <v>19</v>
      </c>
      <c r="K1288" s="11"/>
      <c r="L1288" s="11"/>
      <c r="M1288" s="11"/>
      <c r="N1288" s="11"/>
      <c r="O1288" s="11"/>
      <c r="P1288" s="11"/>
      <c r="Q1288" s="11"/>
      <c r="R1288" s="11"/>
      <c r="S1288" s="11"/>
      <c r="T1288" s="11"/>
      <c r="U1288" s="11"/>
      <c r="V1288" s="11"/>
      <c r="W1288" s="11"/>
      <c r="X1288" s="11"/>
      <c r="Y1288" s="11"/>
      <c r="Z1288" s="11"/>
      <c r="AA1288" s="11"/>
      <c r="AB1288" s="11"/>
      <c r="AC1288" s="11"/>
      <c r="AD1288" s="11"/>
      <c r="AE1288" s="11"/>
      <c r="AF1288" s="11"/>
      <c r="AG1288" s="11"/>
      <c r="AH1288" s="11"/>
      <c r="AJ1288" s="11"/>
      <c r="AK1288" s="11"/>
      <c r="AL1288" s="11"/>
      <c r="AM1288" s="11"/>
      <c r="AN1288" s="11"/>
      <c r="AO1288" s="11"/>
      <c r="AP1288" s="11"/>
      <c r="AQ1288" s="11"/>
      <c r="AR1288" s="11"/>
      <c r="AS1288" s="11"/>
      <c r="AT1288" s="11"/>
      <c r="AU1288" s="11"/>
      <c r="AV1288" s="11"/>
      <c r="AW1288" s="11"/>
      <c r="AX1288" s="11"/>
      <c r="AY1288" s="11"/>
      <c r="AZ1288" s="11"/>
      <c r="BA1288" s="11"/>
      <c r="BB1288" s="11"/>
      <c r="BC1288" s="11"/>
      <c r="BD1288" s="11"/>
      <c r="BE1288" s="11"/>
      <c r="BF1288" s="11"/>
      <c r="BG1288" s="11"/>
      <c r="BI1288" s="11"/>
      <c r="BJ1288" s="11"/>
      <c r="BK1288" s="11"/>
      <c r="BL1288" s="11"/>
      <c r="BM1288" s="11"/>
      <c r="BN1288" s="11"/>
      <c r="BO1288" s="11"/>
      <c r="BP1288" s="11"/>
      <c r="BQ1288" s="11"/>
      <c r="BR1288" s="11"/>
      <c r="BS1288" s="11"/>
      <c r="BT1288" s="11"/>
      <c r="BU1288" s="11"/>
      <c r="BV1288" s="11"/>
      <c r="BW1288" s="11"/>
      <c r="BX1288" s="11"/>
      <c r="BY1288" s="11"/>
      <c r="BZ1288" s="11"/>
      <c r="CA1288" s="11"/>
      <c r="CB1288" s="11"/>
      <c r="CC1288" s="11"/>
      <c r="CD1288" s="11"/>
      <c r="CE1288" s="11"/>
      <c r="CF1288" s="11"/>
      <c r="CG1288" s="11"/>
      <c r="CH1288" s="11"/>
      <c r="CI1288" s="11"/>
      <c r="CJ1288" s="11"/>
      <c r="CK1288" s="11"/>
      <c r="CL1288" s="11"/>
      <c r="CM1288" s="11"/>
      <c r="CN1288" s="11"/>
      <c r="CO1288" s="11"/>
      <c r="CP1288" s="11"/>
      <c r="CQ1288" s="11"/>
      <c r="CR1288" s="11"/>
      <c r="CS1288" s="11"/>
      <c r="CT1288" s="11"/>
      <c r="CU1288" s="11"/>
      <c r="CV1288" s="11"/>
      <c r="CW1288" s="11"/>
      <c r="CX1288" s="11"/>
      <c r="CY1288" s="11"/>
      <c r="CZ1288" s="11"/>
      <c r="DA1288" s="11"/>
      <c r="DB1288" s="11"/>
      <c r="DC1288" s="11"/>
      <c r="DD1288" s="11"/>
      <c r="DF1288" s="11">
        <f t="shared" si="63"/>
        <v>15</v>
      </c>
      <c r="DG1288" s="11">
        <f t="shared" si="64"/>
        <v>19</v>
      </c>
      <c r="DH1288" s="20">
        <f t="shared" ca="1" si="65"/>
        <v>0</v>
      </c>
      <c r="DI1288" s="11">
        <v>1</v>
      </c>
    </row>
    <row r="1289" spans="1:113" x14ac:dyDescent="0.25">
      <c r="A1289" s="11" t="s">
        <v>57</v>
      </c>
      <c r="B1289" s="11" t="s">
        <v>56</v>
      </c>
      <c r="C1289" s="11" t="s">
        <v>56</v>
      </c>
      <c r="D1289" s="11" t="s">
        <v>56</v>
      </c>
      <c r="E1289" s="11" t="s">
        <v>56</v>
      </c>
      <c r="F1289" s="11" t="s">
        <v>56</v>
      </c>
      <c r="G1289" s="11" t="s">
        <v>175</v>
      </c>
      <c r="H1289" s="1">
        <v>42181</v>
      </c>
      <c r="I1289" s="11">
        <v>17</v>
      </c>
      <c r="J1289" s="11">
        <v>19</v>
      </c>
      <c r="K1289" s="11"/>
      <c r="L1289" s="11"/>
      <c r="M1289" s="11"/>
      <c r="N1289" s="11"/>
      <c r="O1289" s="11"/>
      <c r="P1289" s="11"/>
      <c r="Q1289" s="11"/>
      <c r="R1289" s="11"/>
      <c r="S1289" s="11"/>
      <c r="T1289" s="11"/>
      <c r="U1289" s="11"/>
      <c r="V1289" s="11"/>
      <c r="W1289" s="11"/>
      <c r="X1289" s="11"/>
      <c r="Y1289" s="11"/>
      <c r="Z1289" s="11"/>
      <c r="AA1289" s="11"/>
      <c r="AB1289" s="11"/>
      <c r="AC1289" s="11"/>
      <c r="AD1289" s="11"/>
      <c r="AE1289" s="11"/>
      <c r="AF1289" s="11"/>
      <c r="AG1289" s="11"/>
      <c r="AH1289" s="11"/>
      <c r="AJ1289" s="11"/>
      <c r="AK1289" s="11"/>
      <c r="AL1289" s="11"/>
      <c r="AM1289" s="11"/>
      <c r="AN1289" s="11"/>
      <c r="AO1289" s="11"/>
      <c r="AP1289" s="11"/>
      <c r="AQ1289" s="11"/>
      <c r="AR1289" s="11"/>
      <c r="AS1289" s="11"/>
      <c r="AT1289" s="11"/>
      <c r="AU1289" s="11"/>
      <c r="AV1289" s="11"/>
      <c r="AW1289" s="11"/>
      <c r="AX1289" s="11"/>
      <c r="AY1289" s="11"/>
      <c r="AZ1289" s="11"/>
      <c r="BA1289" s="11"/>
      <c r="BB1289" s="11"/>
      <c r="BC1289" s="11"/>
      <c r="BD1289" s="11"/>
      <c r="BE1289" s="11"/>
      <c r="BF1289" s="11"/>
      <c r="BG1289" s="11"/>
      <c r="BI1289" s="11"/>
      <c r="BJ1289" s="11"/>
      <c r="BK1289" s="11"/>
      <c r="BL1289" s="11"/>
      <c r="BM1289" s="11"/>
      <c r="BN1289" s="11"/>
      <c r="BO1289" s="11"/>
      <c r="BP1289" s="11"/>
      <c r="BQ1289" s="11"/>
      <c r="BR1289" s="11"/>
      <c r="BS1289" s="11"/>
      <c r="BT1289" s="11"/>
      <c r="BU1289" s="11"/>
      <c r="BV1289" s="11"/>
      <c r="BW1289" s="11"/>
      <c r="BX1289" s="11"/>
      <c r="BY1289" s="11"/>
      <c r="BZ1289" s="11"/>
      <c r="CA1289" s="11"/>
      <c r="CB1289" s="11"/>
      <c r="CC1289" s="11"/>
      <c r="CD1289" s="11"/>
      <c r="CE1289" s="11"/>
      <c r="CF1289" s="11"/>
      <c r="CG1289" s="11"/>
      <c r="CH1289" s="11"/>
      <c r="CI1289" s="11"/>
      <c r="CJ1289" s="11"/>
      <c r="CK1289" s="11"/>
      <c r="CL1289" s="11"/>
      <c r="CM1289" s="11"/>
      <c r="CN1289" s="11"/>
      <c r="CO1289" s="11"/>
      <c r="CP1289" s="11"/>
      <c r="CQ1289" s="11"/>
      <c r="CR1289" s="11"/>
      <c r="CS1289" s="11"/>
      <c r="CT1289" s="11"/>
      <c r="CU1289" s="11"/>
      <c r="CV1289" s="11"/>
      <c r="CW1289" s="11"/>
      <c r="CX1289" s="11"/>
      <c r="CY1289" s="11"/>
      <c r="CZ1289" s="11"/>
      <c r="DA1289" s="11"/>
      <c r="DB1289" s="11"/>
      <c r="DC1289" s="11"/>
      <c r="DD1289" s="11"/>
      <c r="DF1289" s="11">
        <f t="shared" si="63"/>
        <v>17</v>
      </c>
      <c r="DG1289" s="11">
        <f t="shared" si="64"/>
        <v>19</v>
      </c>
      <c r="DH1289" s="20">
        <f t="shared" ca="1" si="65"/>
        <v>0</v>
      </c>
      <c r="DI1289" s="11">
        <v>1</v>
      </c>
    </row>
    <row r="1290" spans="1:113" x14ac:dyDescent="0.25">
      <c r="A1290" s="11" t="s">
        <v>57</v>
      </c>
      <c r="B1290" s="11" t="s">
        <v>56</v>
      </c>
      <c r="C1290" s="11" t="s">
        <v>56</v>
      </c>
      <c r="D1290" s="11" t="s">
        <v>56</v>
      </c>
      <c r="E1290" s="11" t="s">
        <v>56</v>
      </c>
      <c r="F1290" s="11" t="s">
        <v>56</v>
      </c>
      <c r="G1290" s="11" t="s">
        <v>175</v>
      </c>
      <c r="H1290" s="1">
        <v>42184</v>
      </c>
      <c r="I1290" s="11">
        <v>17</v>
      </c>
      <c r="J1290" s="11">
        <v>19</v>
      </c>
      <c r="K1290" s="11"/>
      <c r="L1290" s="11"/>
      <c r="M1290" s="11"/>
      <c r="N1290" s="11"/>
      <c r="O1290" s="11"/>
      <c r="P1290" s="11"/>
      <c r="Q1290" s="11"/>
      <c r="R1290" s="11"/>
      <c r="S1290" s="11"/>
      <c r="T1290" s="11"/>
      <c r="U1290" s="11"/>
      <c r="V1290" s="11"/>
      <c r="W1290" s="11"/>
      <c r="X1290" s="11"/>
      <c r="Y1290" s="11"/>
      <c r="Z1290" s="11"/>
      <c r="AA1290" s="11"/>
      <c r="AB1290" s="11"/>
      <c r="AC1290" s="11"/>
      <c r="AD1290" s="11"/>
      <c r="AE1290" s="11"/>
      <c r="AF1290" s="11"/>
      <c r="AG1290" s="11"/>
      <c r="AH1290" s="11"/>
      <c r="AJ1290" s="11"/>
      <c r="AK1290" s="11"/>
      <c r="AL1290" s="11"/>
      <c r="AM1290" s="11"/>
      <c r="AN1290" s="11"/>
      <c r="AO1290" s="11"/>
      <c r="AP1290" s="11"/>
      <c r="AQ1290" s="11"/>
      <c r="AR1290" s="11"/>
      <c r="AS1290" s="11"/>
      <c r="AT1290" s="11"/>
      <c r="AU1290" s="11"/>
      <c r="AV1290" s="11"/>
      <c r="AW1290" s="11"/>
      <c r="AX1290" s="11"/>
      <c r="AY1290" s="11"/>
      <c r="AZ1290" s="11"/>
      <c r="BA1290" s="11"/>
      <c r="BB1290" s="11"/>
      <c r="BC1290" s="11"/>
      <c r="BD1290" s="11"/>
      <c r="BE1290" s="11"/>
      <c r="BF1290" s="11"/>
      <c r="BG1290" s="11"/>
      <c r="BI1290" s="11"/>
      <c r="BJ1290" s="11"/>
      <c r="BK1290" s="11"/>
      <c r="BL1290" s="11"/>
      <c r="BM1290" s="11"/>
      <c r="BN1290" s="11"/>
      <c r="BO1290" s="11"/>
      <c r="BP1290" s="11"/>
      <c r="BQ1290" s="11"/>
      <c r="BR1290" s="11"/>
      <c r="BS1290" s="11"/>
      <c r="BT1290" s="11"/>
      <c r="BU1290" s="11"/>
      <c r="BV1290" s="11"/>
      <c r="BW1290" s="11"/>
      <c r="BX1290" s="11"/>
      <c r="BY1290" s="11"/>
      <c r="BZ1290" s="11"/>
      <c r="CA1290" s="11"/>
      <c r="CB1290" s="11"/>
      <c r="CC1290" s="11"/>
      <c r="CD1290" s="11"/>
      <c r="CE1290" s="11"/>
      <c r="CF1290" s="11"/>
      <c r="CG1290" s="11"/>
      <c r="CH1290" s="11"/>
      <c r="CI1290" s="11"/>
      <c r="CJ1290" s="11"/>
      <c r="CK1290" s="11"/>
      <c r="CL1290" s="11"/>
      <c r="CM1290" s="11"/>
      <c r="CN1290" s="11"/>
      <c r="CO1290" s="11"/>
      <c r="CP1290" s="11"/>
      <c r="CQ1290" s="11"/>
      <c r="CR1290" s="11"/>
      <c r="CS1290" s="11"/>
      <c r="CT1290" s="11"/>
      <c r="CU1290" s="11"/>
      <c r="CV1290" s="11"/>
      <c r="CW1290" s="11"/>
      <c r="CX1290" s="11"/>
      <c r="CY1290" s="11"/>
      <c r="CZ1290" s="11"/>
      <c r="DA1290" s="11"/>
      <c r="DB1290" s="11"/>
      <c r="DC1290" s="11"/>
      <c r="DD1290" s="11"/>
      <c r="DF1290" s="11">
        <f t="shared" si="63"/>
        <v>17</v>
      </c>
      <c r="DG1290" s="11">
        <f t="shared" si="64"/>
        <v>19</v>
      </c>
      <c r="DH1290" s="20">
        <f t="shared" ca="1" si="65"/>
        <v>0</v>
      </c>
      <c r="DI1290" s="11">
        <v>1</v>
      </c>
    </row>
    <row r="1291" spans="1:113" x14ac:dyDescent="0.25">
      <c r="A1291" s="11" t="s">
        <v>57</v>
      </c>
      <c r="B1291" s="11" t="s">
        <v>56</v>
      </c>
      <c r="C1291" s="11" t="s">
        <v>56</v>
      </c>
      <c r="D1291" s="11" t="s">
        <v>56</v>
      </c>
      <c r="E1291" s="11" t="s">
        <v>56</v>
      </c>
      <c r="F1291" s="11" t="s">
        <v>56</v>
      </c>
      <c r="G1291" s="11" t="s">
        <v>175</v>
      </c>
      <c r="H1291" s="1">
        <v>42185</v>
      </c>
      <c r="I1291" s="11">
        <v>16</v>
      </c>
      <c r="J1291" s="11">
        <v>19</v>
      </c>
      <c r="K1291" s="11"/>
      <c r="L1291" s="11"/>
      <c r="M1291" s="11"/>
      <c r="N1291" s="11"/>
      <c r="O1291" s="11"/>
      <c r="P1291" s="11"/>
      <c r="Q1291" s="11"/>
      <c r="R1291" s="11"/>
      <c r="S1291" s="11"/>
      <c r="T1291" s="11"/>
      <c r="U1291" s="11"/>
      <c r="V1291" s="11"/>
      <c r="W1291" s="11"/>
      <c r="X1291" s="11"/>
      <c r="Y1291" s="11"/>
      <c r="Z1291" s="11"/>
      <c r="AA1291" s="11"/>
      <c r="AB1291" s="11"/>
      <c r="AC1291" s="11"/>
      <c r="AD1291" s="11"/>
      <c r="AE1291" s="11"/>
      <c r="AF1291" s="11"/>
      <c r="AG1291" s="11"/>
      <c r="AH1291" s="11"/>
      <c r="AJ1291" s="11"/>
      <c r="AK1291" s="11"/>
      <c r="AL1291" s="11"/>
      <c r="AM1291" s="11"/>
      <c r="AN1291" s="11"/>
      <c r="AO1291" s="11"/>
      <c r="AP1291" s="11"/>
      <c r="AQ1291" s="11"/>
      <c r="AR1291" s="11"/>
      <c r="AS1291" s="11"/>
      <c r="AT1291" s="11"/>
      <c r="AU1291" s="11"/>
      <c r="AV1291" s="11"/>
      <c r="AW1291" s="11"/>
      <c r="AX1291" s="11"/>
      <c r="AY1291" s="11"/>
      <c r="AZ1291" s="11"/>
      <c r="BA1291" s="11"/>
      <c r="BB1291" s="11"/>
      <c r="BC1291" s="11"/>
      <c r="BD1291" s="11"/>
      <c r="BE1291" s="11"/>
      <c r="BF1291" s="11"/>
      <c r="BG1291" s="11"/>
      <c r="BI1291" s="11"/>
      <c r="BJ1291" s="11"/>
      <c r="BK1291" s="11"/>
      <c r="BL1291" s="11"/>
      <c r="BM1291" s="11"/>
      <c r="BN1291" s="11"/>
      <c r="BO1291" s="11"/>
      <c r="BP1291" s="11"/>
      <c r="BQ1291" s="11"/>
      <c r="BR1291" s="11"/>
      <c r="BS1291" s="11"/>
      <c r="BT1291" s="11"/>
      <c r="BU1291" s="11"/>
      <c r="BV1291" s="11"/>
      <c r="BW1291" s="11"/>
      <c r="BX1291" s="11"/>
      <c r="BY1291" s="11"/>
      <c r="BZ1291" s="11"/>
      <c r="CA1291" s="11"/>
      <c r="CB1291" s="11"/>
      <c r="CC1291" s="11"/>
      <c r="CD1291" s="11"/>
      <c r="CE1291" s="11"/>
      <c r="CF1291" s="11"/>
      <c r="CG1291" s="11"/>
      <c r="CH1291" s="11"/>
      <c r="CI1291" s="11"/>
      <c r="CJ1291" s="11"/>
      <c r="CK1291" s="11"/>
      <c r="CL1291" s="11"/>
      <c r="CM1291" s="11"/>
      <c r="CN1291" s="11"/>
      <c r="CO1291" s="11"/>
      <c r="CP1291" s="11"/>
      <c r="CQ1291" s="11"/>
      <c r="CR1291" s="11"/>
      <c r="CS1291" s="11"/>
      <c r="CT1291" s="11"/>
      <c r="CU1291" s="11"/>
      <c r="CV1291" s="11"/>
      <c r="CW1291" s="11"/>
      <c r="CX1291" s="11"/>
      <c r="CY1291" s="11"/>
      <c r="CZ1291" s="11"/>
      <c r="DA1291" s="11"/>
      <c r="DB1291" s="11"/>
      <c r="DC1291" s="11"/>
      <c r="DD1291" s="11"/>
      <c r="DF1291" s="11">
        <f t="shared" si="63"/>
        <v>16</v>
      </c>
      <c r="DG1291" s="11">
        <f t="shared" si="64"/>
        <v>19</v>
      </c>
      <c r="DH1291" s="20">
        <f t="shared" ca="1" si="65"/>
        <v>0</v>
      </c>
      <c r="DI1291" s="11">
        <v>1</v>
      </c>
    </row>
    <row r="1292" spans="1:113" x14ac:dyDescent="0.25">
      <c r="A1292" s="11" t="s">
        <v>57</v>
      </c>
      <c r="B1292" s="11" t="s">
        <v>56</v>
      </c>
      <c r="C1292" s="11" t="s">
        <v>56</v>
      </c>
      <c r="D1292" s="11" t="s">
        <v>56</v>
      </c>
      <c r="E1292" s="11" t="s">
        <v>56</v>
      </c>
      <c r="F1292" s="11" t="s">
        <v>56</v>
      </c>
      <c r="G1292" s="11" t="s">
        <v>175</v>
      </c>
      <c r="H1292" s="1">
        <v>42186</v>
      </c>
      <c r="I1292" s="11">
        <v>14</v>
      </c>
      <c r="J1292" s="11">
        <v>19</v>
      </c>
      <c r="K1292" s="11"/>
      <c r="L1292" s="11"/>
      <c r="M1292" s="11"/>
      <c r="N1292" s="11"/>
      <c r="O1292" s="11"/>
      <c r="P1292" s="11"/>
      <c r="Q1292" s="11"/>
      <c r="R1292" s="11"/>
      <c r="S1292" s="11"/>
      <c r="T1292" s="11"/>
      <c r="U1292" s="11"/>
      <c r="V1292" s="11"/>
      <c r="W1292" s="11"/>
      <c r="X1292" s="11"/>
      <c r="Y1292" s="11"/>
      <c r="Z1292" s="11"/>
      <c r="AA1292" s="11"/>
      <c r="AB1292" s="11"/>
      <c r="AC1292" s="11"/>
      <c r="AD1292" s="11"/>
      <c r="AE1292" s="11"/>
      <c r="AF1292" s="11"/>
      <c r="AG1292" s="11"/>
      <c r="AH1292" s="11"/>
      <c r="AJ1292" s="11"/>
      <c r="AK1292" s="11"/>
      <c r="AL1292" s="11"/>
      <c r="AM1292" s="11"/>
      <c r="AN1292" s="11"/>
      <c r="AO1292" s="11"/>
      <c r="AP1292" s="11"/>
      <c r="AQ1292" s="11"/>
      <c r="AR1292" s="11"/>
      <c r="AS1292" s="11"/>
      <c r="AT1292" s="11"/>
      <c r="AU1292" s="11"/>
      <c r="AV1292" s="11"/>
      <c r="AW1292" s="11"/>
      <c r="AX1292" s="11"/>
      <c r="AY1292" s="11"/>
      <c r="AZ1292" s="11"/>
      <c r="BA1292" s="11"/>
      <c r="BB1292" s="11"/>
      <c r="BC1292" s="11"/>
      <c r="BD1292" s="11"/>
      <c r="BE1292" s="11"/>
      <c r="BF1292" s="11"/>
      <c r="BG1292" s="11"/>
      <c r="BI1292" s="11"/>
      <c r="BJ1292" s="11"/>
      <c r="BK1292" s="11"/>
      <c r="BL1292" s="11"/>
      <c r="BM1292" s="11"/>
      <c r="BN1292" s="11"/>
      <c r="BO1292" s="11"/>
      <c r="BP1292" s="11"/>
      <c r="BQ1292" s="11"/>
      <c r="BR1292" s="11"/>
      <c r="BS1292" s="11"/>
      <c r="BT1292" s="11"/>
      <c r="BU1292" s="11"/>
      <c r="BV1292" s="11"/>
      <c r="BW1292" s="11"/>
      <c r="BX1292" s="11"/>
      <c r="BY1292" s="11"/>
      <c r="BZ1292" s="11"/>
      <c r="CA1292" s="11"/>
      <c r="CB1292" s="11"/>
      <c r="CC1292" s="11"/>
      <c r="CD1292" s="11"/>
      <c r="CE1292" s="11"/>
      <c r="CF1292" s="11"/>
      <c r="CG1292" s="11"/>
      <c r="CH1292" s="11"/>
      <c r="CI1292" s="11"/>
      <c r="CJ1292" s="11"/>
      <c r="CK1292" s="11"/>
      <c r="CL1292" s="11"/>
      <c r="CM1292" s="11"/>
      <c r="CN1292" s="11"/>
      <c r="CO1292" s="11"/>
      <c r="CP1292" s="11"/>
      <c r="CQ1292" s="11"/>
      <c r="CR1292" s="11"/>
      <c r="CS1292" s="11"/>
      <c r="CT1292" s="11"/>
      <c r="CU1292" s="11"/>
      <c r="CV1292" s="11"/>
      <c r="CW1292" s="11"/>
      <c r="CX1292" s="11"/>
      <c r="CY1292" s="11"/>
      <c r="CZ1292" s="11"/>
      <c r="DA1292" s="11"/>
      <c r="DB1292" s="11"/>
      <c r="DC1292" s="11"/>
      <c r="DD1292" s="11"/>
      <c r="DF1292" s="11">
        <f t="shared" ref="DF1292:DF1344" si="66">I1292</f>
        <v>14</v>
      </c>
      <c r="DG1292" s="11">
        <f t="shared" ref="DG1292:DG1344" si="67">J1292</f>
        <v>19</v>
      </c>
      <c r="DH1292" s="20">
        <f t="shared" ca="1" si="65"/>
        <v>0</v>
      </c>
      <c r="DI1292" s="11">
        <v>1</v>
      </c>
    </row>
    <row r="1293" spans="1:113" x14ac:dyDescent="0.25">
      <c r="A1293" s="11" t="s">
        <v>57</v>
      </c>
      <c r="B1293" s="11" t="s">
        <v>56</v>
      </c>
      <c r="C1293" s="11" t="s">
        <v>56</v>
      </c>
      <c r="D1293" s="11" t="s">
        <v>56</v>
      </c>
      <c r="E1293" s="11" t="s">
        <v>56</v>
      </c>
      <c r="F1293" s="11" t="s">
        <v>56</v>
      </c>
      <c r="G1293" s="11" t="s">
        <v>175</v>
      </c>
      <c r="H1293" s="1">
        <v>42187</v>
      </c>
      <c r="I1293" s="11">
        <v>17</v>
      </c>
      <c r="J1293" s="11">
        <v>18</v>
      </c>
      <c r="K1293" s="11"/>
      <c r="L1293" s="11"/>
      <c r="M1293" s="11"/>
      <c r="N1293" s="11"/>
      <c r="O1293" s="11"/>
      <c r="P1293" s="11"/>
      <c r="Q1293" s="11"/>
      <c r="R1293" s="11"/>
      <c r="S1293" s="11"/>
      <c r="T1293" s="11"/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11"/>
      <c r="AE1293" s="11"/>
      <c r="AF1293" s="11"/>
      <c r="AG1293" s="11"/>
      <c r="AH1293" s="11"/>
      <c r="AJ1293" s="11"/>
      <c r="AK1293" s="11"/>
      <c r="AL1293" s="11"/>
      <c r="AM1293" s="11"/>
      <c r="AN1293" s="11"/>
      <c r="AO1293" s="11"/>
      <c r="AP1293" s="11"/>
      <c r="AQ1293" s="11"/>
      <c r="AR1293" s="11"/>
      <c r="AS1293" s="11"/>
      <c r="AT1293" s="11"/>
      <c r="AU1293" s="11"/>
      <c r="AV1293" s="11"/>
      <c r="AW1293" s="11"/>
      <c r="AX1293" s="11"/>
      <c r="AY1293" s="11"/>
      <c r="AZ1293" s="11"/>
      <c r="BA1293" s="11"/>
      <c r="BB1293" s="11"/>
      <c r="BC1293" s="11"/>
      <c r="BD1293" s="11"/>
      <c r="BE1293" s="11"/>
      <c r="BF1293" s="11"/>
      <c r="BG1293" s="11"/>
      <c r="BI1293" s="11"/>
      <c r="BJ1293" s="11"/>
      <c r="BK1293" s="11"/>
      <c r="BL1293" s="11"/>
      <c r="BM1293" s="11"/>
      <c r="BN1293" s="11"/>
      <c r="BO1293" s="11"/>
      <c r="BP1293" s="11"/>
      <c r="BQ1293" s="11"/>
      <c r="BR1293" s="11"/>
      <c r="BS1293" s="11"/>
      <c r="BT1293" s="11"/>
      <c r="BU1293" s="11"/>
      <c r="BV1293" s="11"/>
      <c r="BW1293" s="11"/>
      <c r="BX1293" s="11"/>
      <c r="BY1293" s="11"/>
      <c r="BZ1293" s="11"/>
      <c r="CA1293" s="11"/>
      <c r="CB1293" s="11"/>
      <c r="CC1293" s="11"/>
      <c r="CD1293" s="11"/>
      <c r="CE1293" s="11"/>
      <c r="CF1293" s="11"/>
      <c r="CG1293" s="11"/>
      <c r="CH1293" s="11"/>
      <c r="CI1293" s="11"/>
      <c r="CJ1293" s="11"/>
      <c r="CK1293" s="11"/>
      <c r="CL1293" s="11"/>
      <c r="CM1293" s="11"/>
      <c r="CN1293" s="11"/>
      <c r="CO1293" s="11"/>
      <c r="CP1293" s="11"/>
      <c r="CQ1293" s="11"/>
      <c r="CR1293" s="11"/>
      <c r="CS1293" s="11"/>
      <c r="CT1293" s="11"/>
      <c r="CU1293" s="11"/>
      <c r="CV1293" s="11"/>
      <c r="CW1293" s="11"/>
      <c r="CX1293" s="11"/>
      <c r="CY1293" s="11"/>
      <c r="CZ1293" s="11"/>
      <c r="DA1293" s="11"/>
      <c r="DB1293" s="11"/>
      <c r="DC1293" s="11"/>
      <c r="DD1293" s="11"/>
      <c r="DF1293" s="11">
        <f t="shared" si="66"/>
        <v>17</v>
      </c>
      <c r="DG1293" s="11">
        <f t="shared" si="67"/>
        <v>18</v>
      </c>
      <c r="DH1293" s="20">
        <f t="shared" ca="1" si="65"/>
        <v>0</v>
      </c>
      <c r="DI1293" s="11">
        <v>1</v>
      </c>
    </row>
    <row r="1294" spans="1:113" x14ac:dyDescent="0.25">
      <c r="A1294" s="11" t="s">
        <v>57</v>
      </c>
      <c r="B1294" s="11" t="s">
        <v>56</v>
      </c>
      <c r="C1294" s="11" t="s">
        <v>56</v>
      </c>
      <c r="D1294" s="11" t="s">
        <v>56</v>
      </c>
      <c r="E1294" s="11" t="s">
        <v>56</v>
      </c>
      <c r="F1294" s="11" t="s">
        <v>56</v>
      </c>
      <c r="G1294" s="11" t="s">
        <v>175</v>
      </c>
      <c r="H1294" s="1">
        <v>42213</v>
      </c>
      <c r="I1294" s="11">
        <v>17</v>
      </c>
      <c r="J1294" s="11">
        <v>19</v>
      </c>
      <c r="K1294" s="11"/>
      <c r="L1294" s="11"/>
      <c r="M1294" s="11"/>
      <c r="N1294" s="11"/>
      <c r="O1294" s="11"/>
      <c r="P1294" s="11"/>
      <c r="Q1294" s="11"/>
      <c r="R1294" s="11"/>
      <c r="S1294" s="11"/>
      <c r="T1294" s="11"/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11"/>
      <c r="AE1294" s="11"/>
      <c r="AF1294" s="11"/>
      <c r="AG1294" s="11"/>
      <c r="AH1294" s="11"/>
      <c r="AJ1294" s="11"/>
      <c r="AK1294" s="11"/>
      <c r="AL1294" s="11"/>
      <c r="AM1294" s="11"/>
      <c r="AN1294" s="11"/>
      <c r="AO1294" s="11"/>
      <c r="AP1294" s="11"/>
      <c r="AQ1294" s="11"/>
      <c r="AR1294" s="11"/>
      <c r="AS1294" s="11"/>
      <c r="AT1294" s="11"/>
      <c r="AU1294" s="11"/>
      <c r="AV1294" s="11"/>
      <c r="AW1294" s="11"/>
      <c r="AX1294" s="11"/>
      <c r="AY1294" s="11"/>
      <c r="AZ1294" s="11"/>
      <c r="BA1294" s="11"/>
      <c r="BB1294" s="11"/>
      <c r="BC1294" s="11"/>
      <c r="BD1294" s="11"/>
      <c r="BE1294" s="11"/>
      <c r="BF1294" s="11"/>
      <c r="BG1294" s="11"/>
      <c r="BI1294" s="11"/>
      <c r="BJ1294" s="11"/>
      <c r="BK1294" s="11"/>
      <c r="BL1294" s="11"/>
      <c r="BM1294" s="11"/>
      <c r="BN1294" s="11"/>
      <c r="BO1294" s="11"/>
      <c r="BP1294" s="11"/>
      <c r="BQ1294" s="11"/>
      <c r="BR1294" s="11"/>
      <c r="BS1294" s="11"/>
      <c r="BT1294" s="11"/>
      <c r="BU1294" s="11"/>
      <c r="BV1294" s="11"/>
      <c r="BW1294" s="11"/>
      <c r="BX1294" s="11"/>
      <c r="BY1294" s="11"/>
      <c r="BZ1294" s="11"/>
      <c r="CA1294" s="11"/>
      <c r="CB1294" s="11"/>
      <c r="CC1294" s="11"/>
      <c r="CD1294" s="11"/>
      <c r="CE1294" s="11"/>
      <c r="CF1294" s="11"/>
      <c r="CG1294" s="11"/>
      <c r="CH1294" s="11"/>
      <c r="CI1294" s="11"/>
      <c r="CJ1294" s="11"/>
      <c r="CK1294" s="11"/>
      <c r="CL1294" s="11"/>
      <c r="CM1294" s="11"/>
      <c r="CN1294" s="11"/>
      <c r="CO1294" s="11"/>
      <c r="CP1294" s="11"/>
      <c r="CQ1294" s="11"/>
      <c r="CR1294" s="11"/>
      <c r="CS1294" s="11"/>
      <c r="CT1294" s="11"/>
      <c r="CU1294" s="11"/>
      <c r="CV1294" s="11"/>
      <c r="CW1294" s="11"/>
      <c r="CX1294" s="11"/>
      <c r="CY1294" s="11"/>
      <c r="CZ1294" s="11"/>
      <c r="DA1294" s="11"/>
      <c r="DB1294" s="11"/>
      <c r="DC1294" s="11"/>
      <c r="DD1294" s="11"/>
      <c r="DF1294" s="11">
        <f t="shared" si="66"/>
        <v>17</v>
      </c>
      <c r="DG1294" s="11">
        <f t="shared" si="67"/>
        <v>19</v>
      </c>
      <c r="DH1294" s="20">
        <f t="shared" ref="DH1294:DH1346" ca="1" si="68">(SUM(OFFSET($AJ1294, 0, $DF1294-1, 1, $DG1294-$DF1294+1))-SUM(OFFSET($K1294, 0, $DF1294-1, 1, $DG1294-$DF1294+1)))/($DG1294-$DF1294+1)</f>
        <v>0</v>
      </c>
      <c r="DI1294" s="11">
        <v>1</v>
      </c>
    </row>
    <row r="1295" spans="1:113" x14ac:dyDescent="0.25">
      <c r="A1295" s="11" t="s">
        <v>57</v>
      </c>
      <c r="B1295" s="11" t="s">
        <v>56</v>
      </c>
      <c r="C1295" s="11" t="s">
        <v>56</v>
      </c>
      <c r="D1295" s="11" t="s">
        <v>56</v>
      </c>
      <c r="E1295" s="11" t="s">
        <v>56</v>
      </c>
      <c r="F1295" s="11" t="s">
        <v>56</v>
      </c>
      <c r="G1295" s="11" t="s">
        <v>175</v>
      </c>
      <c r="H1295" s="1">
        <v>42213</v>
      </c>
      <c r="I1295" s="11">
        <v>18</v>
      </c>
      <c r="J1295" s="11">
        <v>19</v>
      </c>
      <c r="K1295" s="11"/>
      <c r="L1295" s="11"/>
      <c r="M1295" s="11"/>
      <c r="N1295" s="11"/>
      <c r="O1295" s="11"/>
      <c r="P1295" s="11"/>
      <c r="Q1295" s="11"/>
      <c r="R1295" s="11"/>
      <c r="S1295" s="11"/>
      <c r="T1295" s="11"/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11"/>
      <c r="AE1295" s="11"/>
      <c r="AF1295" s="11"/>
      <c r="AG1295" s="11"/>
      <c r="AH1295" s="11"/>
      <c r="AJ1295" s="11"/>
      <c r="AK1295" s="11"/>
      <c r="AL1295" s="11"/>
      <c r="AM1295" s="11"/>
      <c r="AN1295" s="11"/>
      <c r="AO1295" s="11"/>
      <c r="AP1295" s="11"/>
      <c r="AQ1295" s="11"/>
      <c r="AR1295" s="11"/>
      <c r="AS1295" s="11"/>
      <c r="AT1295" s="11"/>
      <c r="AU1295" s="11"/>
      <c r="AV1295" s="11"/>
      <c r="AW1295" s="11"/>
      <c r="AX1295" s="11"/>
      <c r="AY1295" s="11"/>
      <c r="AZ1295" s="11"/>
      <c r="BA1295" s="11"/>
      <c r="BB1295" s="11"/>
      <c r="BC1295" s="11"/>
      <c r="BD1295" s="11"/>
      <c r="BE1295" s="11"/>
      <c r="BF1295" s="11"/>
      <c r="BG1295" s="11"/>
      <c r="BI1295" s="11"/>
      <c r="BJ1295" s="11"/>
      <c r="BK1295" s="11"/>
      <c r="BL1295" s="11"/>
      <c r="BM1295" s="11"/>
      <c r="BN1295" s="11"/>
      <c r="BO1295" s="11"/>
      <c r="BP1295" s="11"/>
      <c r="BQ1295" s="11"/>
      <c r="BR1295" s="11"/>
      <c r="BS1295" s="11"/>
      <c r="BT1295" s="11"/>
      <c r="BU1295" s="11"/>
      <c r="BV1295" s="11"/>
      <c r="BW1295" s="11"/>
      <c r="BX1295" s="11"/>
      <c r="BY1295" s="11"/>
      <c r="BZ1295" s="11"/>
      <c r="CA1295" s="11"/>
      <c r="CB1295" s="11"/>
      <c r="CC1295" s="11"/>
      <c r="CD1295" s="11"/>
      <c r="CE1295" s="11"/>
      <c r="CF1295" s="11"/>
      <c r="CG1295" s="11"/>
      <c r="CH1295" s="11"/>
      <c r="CI1295" s="11"/>
      <c r="CJ1295" s="11"/>
      <c r="CK1295" s="11"/>
      <c r="CL1295" s="11"/>
      <c r="CM1295" s="11"/>
      <c r="CN1295" s="11"/>
      <c r="CO1295" s="11"/>
      <c r="CP1295" s="11"/>
      <c r="CQ1295" s="11"/>
      <c r="CR1295" s="11"/>
      <c r="CS1295" s="11"/>
      <c r="CT1295" s="11"/>
      <c r="CU1295" s="11"/>
      <c r="CV1295" s="11"/>
      <c r="CW1295" s="11"/>
      <c r="CX1295" s="11"/>
      <c r="CY1295" s="11"/>
      <c r="CZ1295" s="11"/>
      <c r="DA1295" s="11"/>
      <c r="DB1295" s="11"/>
      <c r="DC1295" s="11"/>
      <c r="DD1295" s="11"/>
      <c r="DF1295" s="11">
        <f t="shared" si="66"/>
        <v>18</v>
      </c>
      <c r="DG1295" s="11">
        <f t="shared" si="67"/>
        <v>19</v>
      </c>
      <c r="DH1295" s="20">
        <f t="shared" ca="1" si="68"/>
        <v>0</v>
      </c>
      <c r="DI1295" s="11">
        <v>1</v>
      </c>
    </row>
    <row r="1296" spans="1:113" x14ac:dyDescent="0.25">
      <c r="A1296" s="11" t="s">
        <v>57</v>
      </c>
      <c r="B1296" s="11" t="s">
        <v>56</v>
      </c>
      <c r="C1296" s="11" t="s">
        <v>56</v>
      </c>
      <c r="D1296" s="11" t="s">
        <v>56</v>
      </c>
      <c r="E1296" s="11" t="s">
        <v>56</v>
      </c>
      <c r="F1296" s="11" t="s">
        <v>56</v>
      </c>
      <c r="G1296" s="11" t="s">
        <v>175</v>
      </c>
      <c r="H1296" s="1">
        <v>42214</v>
      </c>
      <c r="I1296" s="11">
        <v>17</v>
      </c>
      <c r="J1296" s="11">
        <v>19</v>
      </c>
      <c r="K1296" s="11"/>
      <c r="L1296" s="11"/>
      <c r="M1296" s="11"/>
      <c r="N1296" s="11"/>
      <c r="O1296" s="11"/>
      <c r="P1296" s="11"/>
      <c r="Q1296" s="11"/>
      <c r="R1296" s="11"/>
      <c r="S1296" s="11"/>
      <c r="T1296" s="11"/>
      <c r="U1296" s="11"/>
      <c r="V1296" s="11"/>
      <c r="W1296" s="11"/>
      <c r="X1296" s="11"/>
      <c r="Y1296" s="11"/>
      <c r="Z1296" s="11"/>
      <c r="AA1296" s="11"/>
      <c r="AB1296" s="11"/>
      <c r="AC1296" s="11"/>
      <c r="AD1296" s="11"/>
      <c r="AE1296" s="11"/>
      <c r="AF1296" s="11"/>
      <c r="AG1296" s="11"/>
      <c r="AH1296" s="11"/>
      <c r="AJ1296" s="11"/>
      <c r="AK1296" s="11"/>
      <c r="AL1296" s="11"/>
      <c r="AM1296" s="11"/>
      <c r="AN1296" s="11"/>
      <c r="AO1296" s="11"/>
      <c r="AP1296" s="11"/>
      <c r="AQ1296" s="11"/>
      <c r="AR1296" s="11"/>
      <c r="AS1296" s="11"/>
      <c r="AT1296" s="11"/>
      <c r="AU1296" s="11"/>
      <c r="AV1296" s="11"/>
      <c r="AW1296" s="11"/>
      <c r="AX1296" s="11"/>
      <c r="AY1296" s="11"/>
      <c r="AZ1296" s="11"/>
      <c r="BA1296" s="11"/>
      <c r="BB1296" s="11"/>
      <c r="BC1296" s="11"/>
      <c r="BD1296" s="11"/>
      <c r="BE1296" s="11"/>
      <c r="BF1296" s="11"/>
      <c r="BG1296" s="11"/>
      <c r="BI1296" s="11"/>
      <c r="BJ1296" s="11"/>
      <c r="BK1296" s="11"/>
      <c r="BL1296" s="11"/>
      <c r="BM1296" s="11"/>
      <c r="BN1296" s="11"/>
      <c r="BO1296" s="11"/>
      <c r="BP1296" s="11"/>
      <c r="BQ1296" s="11"/>
      <c r="BR1296" s="11"/>
      <c r="BS1296" s="11"/>
      <c r="BT1296" s="11"/>
      <c r="BU1296" s="11"/>
      <c r="BV1296" s="11"/>
      <c r="BW1296" s="11"/>
      <c r="BX1296" s="11"/>
      <c r="BY1296" s="11"/>
      <c r="BZ1296" s="11"/>
      <c r="CA1296" s="11"/>
      <c r="CB1296" s="11"/>
      <c r="CC1296" s="11"/>
      <c r="CD1296" s="11"/>
      <c r="CE1296" s="11"/>
      <c r="CF1296" s="11"/>
      <c r="CG1296" s="11"/>
      <c r="CH1296" s="11"/>
      <c r="CI1296" s="11"/>
      <c r="CJ1296" s="11"/>
      <c r="CK1296" s="11"/>
      <c r="CL1296" s="11"/>
      <c r="CM1296" s="11"/>
      <c r="CN1296" s="11"/>
      <c r="CO1296" s="11"/>
      <c r="CP1296" s="11"/>
      <c r="CQ1296" s="11"/>
      <c r="CR1296" s="11"/>
      <c r="CS1296" s="11"/>
      <c r="CT1296" s="11"/>
      <c r="CU1296" s="11"/>
      <c r="CV1296" s="11"/>
      <c r="CW1296" s="11"/>
      <c r="CX1296" s="11"/>
      <c r="CY1296" s="11"/>
      <c r="CZ1296" s="11"/>
      <c r="DA1296" s="11"/>
      <c r="DB1296" s="11"/>
      <c r="DC1296" s="11"/>
      <c r="DD1296" s="11"/>
      <c r="DF1296" s="11">
        <f t="shared" si="66"/>
        <v>17</v>
      </c>
      <c r="DG1296" s="11">
        <f t="shared" si="67"/>
        <v>19</v>
      </c>
      <c r="DH1296" s="20">
        <f t="shared" ca="1" si="68"/>
        <v>0</v>
      </c>
      <c r="DI1296" s="11">
        <v>1</v>
      </c>
    </row>
    <row r="1297" spans="1:113" x14ac:dyDescent="0.25">
      <c r="A1297" s="11" t="s">
        <v>57</v>
      </c>
      <c r="B1297" s="11" t="s">
        <v>56</v>
      </c>
      <c r="C1297" s="11" t="s">
        <v>56</v>
      </c>
      <c r="D1297" s="11" t="s">
        <v>56</v>
      </c>
      <c r="E1297" s="11" t="s">
        <v>56</v>
      </c>
      <c r="F1297" s="11" t="s">
        <v>56</v>
      </c>
      <c r="G1297" s="11" t="s">
        <v>175</v>
      </c>
      <c r="H1297" s="1">
        <v>42215</v>
      </c>
      <c r="I1297" s="11">
        <v>17</v>
      </c>
      <c r="J1297" s="11">
        <v>18</v>
      </c>
      <c r="K1297" s="11"/>
      <c r="L1297" s="11"/>
      <c r="M1297" s="11"/>
      <c r="N1297" s="11"/>
      <c r="O1297" s="11"/>
      <c r="P1297" s="11"/>
      <c r="Q1297" s="11"/>
      <c r="R1297" s="11"/>
      <c r="S1297" s="11"/>
      <c r="T1297" s="11"/>
      <c r="U1297" s="11"/>
      <c r="V1297" s="11"/>
      <c r="W1297" s="11"/>
      <c r="X1297" s="11"/>
      <c r="Y1297" s="11"/>
      <c r="Z1297" s="11"/>
      <c r="AA1297" s="11"/>
      <c r="AB1297" s="11"/>
      <c r="AC1297" s="11"/>
      <c r="AD1297" s="11"/>
      <c r="AE1297" s="11"/>
      <c r="AF1297" s="11"/>
      <c r="AG1297" s="11"/>
      <c r="AH1297" s="11"/>
      <c r="AJ1297" s="11"/>
      <c r="AK1297" s="11"/>
      <c r="AL1297" s="11"/>
      <c r="AM1297" s="11"/>
      <c r="AN1297" s="11"/>
      <c r="AO1297" s="11"/>
      <c r="AP1297" s="11"/>
      <c r="AQ1297" s="11"/>
      <c r="AR1297" s="11"/>
      <c r="AS1297" s="11"/>
      <c r="AT1297" s="11"/>
      <c r="AU1297" s="11"/>
      <c r="AV1297" s="11"/>
      <c r="AW1297" s="11"/>
      <c r="AX1297" s="11"/>
      <c r="AY1297" s="11"/>
      <c r="AZ1297" s="11"/>
      <c r="BA1297" s="11"/>
      <c r="BB1297" s="11"/>
      <c r="BC1297" s="11"/>
      <c r="BD1297" s="11"/>
      <c r="BE1297" s="11"/>
      <c r="BF1297" s="11"/>
      <c r="BG1297" s="11"/>
      <c r="BI1297" s="11"/>
      <c r="BJ1297" s="11"/>
      <c r="BK1297" s="11"/>
      <c r="BL1297" s="11"/>
      <c r="BM1297" s="11"/>
      <c r="BN1297" s="11"/>
      <c r="BO1297" s="11"/>
      <c r="BP1297" s="11"/>
      <c r="BQ1297" s="11"/>
      <c r="BR1297" s="11"/>
      <c r="BS1297" s="11"/>
      <c r="BT1297" s="11"/>
      <c r="BU1297" s="11"/>
      <c r="BV1297" s="11"/>
      <c r="BW1297" s="11"/>
      <c r="BX1297" s="11"/>
      <c r="BY1297" s="11"/>
      <c r="BZ1297" s="11"/>
      <c r="CA1297" s="11"/>
      <c r="CB1297" s="11"/>
      <c r="CC1297" s="11"/>
      <c r="CD1297" s="11"/>
      <c r="CE1297" s="11"/>
      <c r="CF1297" s="11"/>
      <c r="CG1297" s="11"/>
      <c r="CH1297" s="11"/>
      <c r="CI1297" s="11"/>
      <c r="CJ1297" s="11"/>
      <c r="CK1297" s="11"/>
      <c r="CL1297" s="11"/>
      <c r="CM1297" s="11"/>
      <c r="CN1297" s="11"/>
      <c r="CO1297" s="11"/>
      <c r="CP1297" s="11"/>
      <c r="CQ1297" s="11"/>
      <c r="CR1297" s="11"/>
      <c r="CS1297" s="11"/>
      <c r="CT1297" s="11"/>
      <c r="CU1297" s="11"/>
      <c r="CV1297" s="11"/>
      <c r="CW1297" s="11"/>
      <c r="CX1297" s="11"/>
      <c r="CY1297" s="11"/>
      <c r="CZ1297" s="11"/>
      <c r="DA1297" s="11"/>
      <c r="DB1297" s="11"/>
      <c r="DC1297" s="11"/>
      <c r="DD1297" s="11"/>
      <c r="DF1297" s="11">
        <f t="shared" si="66"/>
        <v>17</v>
      </c>
      <c r="DG1297" s="11">
        <f t="shared" si="67"/>
        <v>18</v>
      </c>
      <c r="DH1297" s="20">
        <f t="shared" ca="1" si="68"/>
        <v>0</v>
      </c>
      <c r="DI1297" s="11">
        <v>1</v>
      </c>
    </row>
    <row r="1298" spans="1:113" x14ac:dyDescent="0.25">
      <c r="A1298" s="11" t="s">
        <v>57</v>
      </c>
      <c r="B1298" s="11" t="s">
        <v>56</v>
      </c>
      <c r="C1298" s="11" t="s">
        <v>56</v>
      </c>
      <c r="D1298" s="11" t="s">
        <v>56</v>
      </c>
      <c r="E1298" s="11" t="s">
        <v>56</v>
      </c>
      <c r="F1298" s="11" t="s">
        <v>56</v>
      </c>
      <c r="G1298" s="11" t="s">
        <v>175</v>
      </c>
      <c r="H1298" s="1">
        <v>42222</v>
      </c>
      <c r="I1298" s="11">
        <v>17</v>
      </c>
      <c r="J1298" s="11">
        <v>18</v>
      </c>
      <c r="K1298" s="11"/>
      <c r="L1298" s="11"/>
      <c r="M1298" s="11"/>
      <c r="N1298" s="11"/>
      <c r="O1298" s="11"/>
      <c r="P1298" s="11"/>
      <c r="Q1298" s="11"/>
      <c r="R1298" s="11"/>
      <c r="S1298" s="11"/>
      <c r="T1298" s="11"/>
      <c r="U1298" s="11"/>
      <c r="V1298" s="11"/>
      <c r="W1298" s="11"/>
      <c r="X1298" s="11"/>
      <c r="Y1298" s="11"/>
      <c r="Z1298" s="11"/>
      <c r="AA1298" s="11"/>
      <c r="AB1298" s="11"/>
      <c r="AC1298" s="11"/>
      <c r="AD1298" s="11"/>
      <c r="AE1298" s="11"/>
      <c r="AF1298" s="11"/>
      <c r="AG1298" s="11"/>
      <c r="AH1298" s="11"/>
      <c r="AJ1298" s="11"/>
      <c r="AK1298" s="11"/>
      <c r="AL1298" s="11"/>
      <c r="AM1298" s="11"/>
      <c r="AN1298" s="11"/>
      <c r="AO1298" s="11"/>
      <c r="AP1298" s="11"/>
      <c r="AQ1298" s="11"/>
      <c r="AR1298" s="11"/>
      <c r="AS1298" s="11"/>
      <c r="AT1298" s="11"/>
      <c r="AU1298" s="11"/>
      <c r="AV1298" s="11"/>
      <c r="AW1298" s="11"/>
      <c r="AX1298" s="11"/>
      <c r="AY1298" s="11"/>
      <c r="AZ1298" s="11"/>
      <c r="BA1298" s="11"/>
      <c r="BB1298" s="11"/>
      <c r="BC1298" s="11"/>
      <c r="BD1298" s="11"/>
      <c r="BE1298" s="11"/>
      <c r="BF1298" s="11"/>
      <c r="BG1298" s="11"/>
      <c r="BI1298" s="11"/>
      <c r="BJ1298" s="11"/>
      <c r="BK1298" s="11"/>
      <c r="BL1298" s="11"/>
      <c r="BM1298" s="11"/>
      <c r="BN1298" s="11"/>
      <c r="BO1298" s="11"/>
      <c r="BP1298" s="11"/>
      <c r="BQ1298" s="11"/>
      <c r="BR1298" s="11"/>
      <c r="BS1298" s="11"/>
      <c r="BT1298" s="11"/>
      <c r="BU1298" s="11"/>
      <c r="BV1298" s="11"/>
      <c r="BW1298" s="11"/>
      <c r="BX1298" s="11"/>
      <c r="BY1298" s="11"/>
      <c r="BZ1298" s="11"/>
      <c r="CA1298" s="11"/>
      <c r="CB1298" s="11"/>
      <c r="CC1298" s="11"/>
      <c r="CD1298" s="11"/>
      <c r="CE1298" s="11"/>
      <c r="CF1298" s="11"/>
      <c r="CG1298" s="11"/>
      <c r="CH1298" s="11"/>
      <c r="CI1298" s="11"/>
      <c r="CJ1298" s="11"/>
      <c r="CK1298" s="11"/>
      <c r="CL1298" s="11"/>
      <c r="CM1298" s="11"/>
      <c r="CN1298" s="11"/>
      <c r="CO1298" s="11"/>
      <c r="CP1298" s="11"/>
      <c r="CQ1298" s="11"/>
      <c r="CR1298" s="11"/>
      <c r="CS1298" s="11"/>
      <c r="CT1298" s="11"/>
      <c r="CU1298" s="11"/>
      <c r="CV1298" s="11"/>
      <c r="CW1298" s="11"/>
      <c r="CX1298" s="11"/>
      <c r="CY1298" s="11"/>
      <c r="CZ1298" s="11"/>
      <c r="DA1298" s="11"/>
      <c r="DB1298" s="11"/>
      <c r="DC1298" s="11"/>
      <c r="DD1298" s="11"/>
      <c r="DF1298" s="11">
        <f t="shared" si="66"/>
        <v>17</v>
      </c>
      <c r="DG1298" s="11">
        <f t="shared" si="67"/>
        <v>18</v>
      </c>
      <c r="DH1298" s="20">
        <f t="shared" ca="1" si="68"/>
        <v>0</v>
      </c>
      <c r="DI1298" s="11">
        <v>1</v>
      </c>
    </row>
    <row r="1299" spans="1:113" x14ac:dyDescent="0.25">
      <c r="A1299" s="11" t="s">
        <v>57</v>
      </c>
      <c r="B1299" s="11" t="s">
        <v>56</v>
      </c>
      <c r="C1299" s="11" t="s">
        <v>56</v>
      </c>
      <c r="D1299" s="11" t="s">
        <v>56</v>
      </c>
      <c r="E1299" s="11" t="s">
        <v>56</v>
      </c>
      <c r="F1299" s="11" t="s">
        <v>56</v>
      </c>
      <c r="G1299" s="11" t="s">
        <v>175</v>
      </c>
      <c r="H1299" s="1">
        <v>42229</v>
      </c>
      <c r="I1299" s="11">
        <v>18</v>
      </c>
      <c r="J1299" s="11">
        <v>19</v>
      </c>
      <c r="K1299" s="11"/>
      <c r="L1299" s="11"/>
      <c r="M1299" s="11"/>
      <c r="N1299" s="11"/>
      <c r="O1299" s="11"/>
      <c r="P1299" s="11"/>
      <c r="Q1299" s="11"/>
      <c r="R1299" s="11"/>
      <c r="S1299" s="11"/>
      <c r="T1299" s="11"/>
      <c r="U1299" s="11"/>
      <c r="V1299" s="11"/>
      <c r="W1299" s="11"/>
      <c r="X1299" s="11"/>
      <c r="Y1299" s="11"/>
      <c r="Z1299" s="11"/>
      <c r="AA1299" s="11"/>
      <c r="AB1299" s="11"/>
      <c r="AC1299" s="11"/>
      <c r="AD1299" s="11"/>
      <c r="AE1299" s="11"/>
      <c r="AF1299" s="11"/>
      <c r="AG1299" s="11"/>
      <c r="AH1299" s="11"/>
      <c r="AJ1299" s="11"/>
      <c r="AK1299" s="11"/>
      <c r="AL1299" s="11"/>
      <c r="AM1299" s="11"/>
      <c r="AN1299" s="11"/>
      <c r="AO1299" s="11"/>
      <c r="AP1299" s="11"/>
      <c r="AQ1299" s="11"/>
      <c r="AR1299" s="11"/>
      <c r="AS1299" s="11"/>
      <c r="AT1299" s="11"/>
      <c r="AU1299" s="11"/>
      <c r="AV1299" s="11"/>
      <c r="AW1299" s="11"/>
      <c r="AX1299" s="11"/>
      <c r="AY1299" s="11"/>
      <c r="AZ1299" s="11"/>
      <c r="BA1299" s="11"/>
      <c r="BB1299" s="11"/>
      <c r="BC1299" s="11"/>
      <c r="BD1299" s="11"/>
      <c r="BE1299" s="11"/>
      <c r="BF1299" s="11"/>
      <c r="BG1299" s="11"/>
      <c r="BI1299" s="11"/>
      <c r="BJ1299" s="11"/>
      <c r="BK1299" s="11"/>
      <c r="BL1299" s="11"/>
      <c r="BM1299" s="11"/>
      <c r="BN1299" s="11"/>
      <c r="BO1299" s="11"/>
      <c r="BP1299" s="11"/>
      <c r="BQ1299" s="11"/>
      <c r="BR1299" s="11"/>
      <c r="BS1299" s="11"/>
      <c r="BT1299" s="11"/>
      <c r="BU1299" s="11"/>
      <c r="BV1299" s="11"/>
      <c r="BW1299" s="11"/>
      <c r="BX1299" s="11"/>
      <c r="BY1299" s="11"/>
      <c r="BZ1299" s="11"/>
      <c r="CA1299" s="11"/>
      <c r="CB1299" s="11"/>
      <c r="CC1299" s="11"/>
      <c r="CD1299" s="11"/>
      <c r="CE1299" s="11"/>
      <c r="CF1299" s="11"/>
      <c r="CG1299" s="11"/>
      <c r="CH1299" s="11"/>
      <c r="CI1299" s="11"/>
      <c r="CJ1299" s="11"/>
      <c r="CK1299" s="11"/>
      <c r="CL1299" s="11"/>
      <c r="CM1299" s="11"/>
      <c r="CN1299" s="11"/>
      <c r="CO1299" s="11"/>
      <c r="CP1299" s="11"/>
      <c r="CQ1299" s="11"/>
      <c r="CR1299" s="11"/>
      <c r="CS1299" s="11"/>
      <c r="CT1299" s="11"/>
      <c r="CU1299" s="11"/>
      <c r="CV1299" s="11"/>
      <c r="CW1299" s="11"/>
      <c r="CX1299" s="11"/>
      <c r="CY1299" s="11"/>
      <c r="CZ1299" s="11"/>
      <c r="DA1299" s="11"/>
      <c r="DB1299" s="11"/>
      <c r="DC1299" s="11"/>
      <c r="DD1299" s="11"/>
      <c r="DF1299" s="11">
        <f t="shared" si="66"/>
        <v>18</v>
      </c>
      <c r="DG1299" s="11">
        <f t="shared" si="67"/>
        <v>19</v>
      </c>
      <c r="DH1299" s="20">
        <f t="shared" ca="1" si="68"/>
        <v>0</v>
      </c>
      <c r="DI1299" s="11">
        <v>1</v>
      </c>
    </row>
    <row r="1300" spans="1:113" x14ac:dyDescent="0.25">
      <c r="A1300" s="11" t="s">
        <v>57</v>
      </c>
      <c r="B1300" s="11" t="s">
        <v>56</v>
      </c>
      <c r="C1300" s="11" t="s">
        <v>56</v>
      </c>
      <c r="D1300" s="11" t="s">
        <v>56</v>
      </c>
      <c r="E1300" s="11" t="s">
        <v>56</v>
      </c>
      <c r="F1300" s="11" t="s">
        <v>56</v>
      </c>
      <c r="G1300" s="11" t="s">
        <v>175</v>
      </c>
      <c r="H1300" s="1">
        <v>42230</v>
      </c>
      <c r="I1300" s="11">
        <v>17</v>
      </c>
      <c r="J1300" s="11">
        <v>18</v>
      </c>
      <c r="K1300" s="11"/>
      <c r="L1300" s="11"/>
      <c r="M1300" s="11"/>
      <c r="N1300" s="11"/>
      <c r="O1300" s="11"/>
      <c r="P1300" s="11"/>
      <c r="Q1300" s="11"/>
      <c r="R1300" s="11"/>
      <c r="S1300" s="11"/>
      <c r="T1300" s="11"/>
      <c r="U1300" s="11"/>
      <c r="V1300" s="11"/>
      <c r="W1300" s="11"/>
      <c r="X1300" s="11"/>
      <c r="Y1300" s="11"/>
      <c r="Z1300" s="11"/>
      <c r="AA1300" s="11"/>
      <c r="AB1300" s="11"/>
      <c r="AC1300" s="11"/>
      <c r="AD1300" s="11"/>
      <c r="AE1300" s="11"/>
      <c r="AF1300" s="11"/>
      <c r="AG1300" s="11"/>
      <c r="AH1300" s="11"/>
      <c r="AJ1300" s="11"/>
      <c r="AK1300" s="11"/>
      <c r="AL1300" s="11"/>
      <c r="AM1300" s="11"/>
      <c r="AN1300" s="11"/>
      <c r="AO1300" s="11"/>
      <c r="AP1300" s="11"/>
      <c r="AQ1300" s="11"/>
      <c r="AR1300" s="11"/>
      <c r="AS1300" s="11"/>
      <c r="AT1300" s="11"/>
      <c r="AU1300" s="11"/>
      <c r="AV1300" s="11"/>
      <c r="AW1300" s="11"/>
      <c r="AX1300" s="11"/>
      <c r="AY1300" s="11"/>
      <c r="AZ1300" s="11"/>
      <c r="BA1300" s="11"/>
      <c r="BB1300" s="11"/>
      <c r="BC1300" s="11"/>
      <c r="BD1300" s="11"/>
      <c r="BE1300" s="11"/>
      <c r="BF1300" s="11"/>
      <c r="BG1300" s="11"/>
      <c r="BI1300" s="11"/>
      <c r="BJ1300" s="11"/>
      <c r="BK1300" s="11"/>
      <c r="BL1300" s="11"/>
      <c r="BM1300" s="11"/>
      <c r="BN1300" s="11"/>
      <c r="BO1300" s="11"/>
      <c r="BP1300" s="11"/>
      <c r="BQ1300" s="11"/>
      <c r="BR1300" s="11"/>
      <c r="BS1300" s="11"/>
      <c r="BT1300" s="11"/>
      <c r="BU1300" s="11"/>
      <c r="BV1300" s="11"/>
      <c r="BW1300" s="11"/>
      <c r="BX1300" s="11"/>
      <c r="BY1300" s="11"/>
      <c r="BZ1300" s="11"/>
      <c r="CA1300" s="11"/>
      <c r="CB1300" s="11"/>
      <c r="CC1300" s="11"/>
      <c r="CD1300" s="11"/>
      <c r="CE1300" s="11"/>
      <c r="CF1300" s="11"/>
      <c r="CG1300" s="11"/>
      <c r="CH1300" s="11"/>
      <c r="CI1300" s="11"/>
      <c r="CJ1300" s="11"/>
      <c r="CK1300" s="11"/>
      <c r="CL1300" s="11"/>
      <c r="CM1300" s="11"/>
      <c r="CN1300" s="11"/>
      <c r="CO1300" s="11"/>
      <c r="CP1300" s="11"/>
      <c r="CQ1300" s="11"/>
      <c r="CR1300" s="11"/>
      <c r="CS1300" s="11"/>
      <c r="CT1300" s="11"/>
      <c r="CU1300" s="11"/>
      <c r="CV1300" s="11"/>
      <c r="CW1300" s="11"/>
      <c r="CX1300" s="11"/>
      <c r="CY1300" s="11"/>
      <c r="CZ1300" s="11"/>
      <c r="DA1300" s="11"/>
      <c r="DB1300" s="11"/>
      <c r="DC1300" s="11"/>
      <c r="DD1300" s="11"/>
      <c r="DF1300" s="11">
        <f t="shared" si="66"/>
        <v>17</v>
      </c>
      <c r="DG1300" s="11">
        <f t="shared" si="67"/>
        <v>18</v>
      </c>
      <c r="DH1300" s="20">
        <f t="shared" ca="1" si="68"/>
        <v>0</v>
      </c>
      <c r="DI1300" s="11">
        <v>1</v>
      </c>
    </row>
    <row r="1301" spans="1:113" x14ac:dyDescent="0.25">
      <c r="A1301" s="11" t="s">
        <v>57</v>
      </c>
      <c r="B1301" s="11" t="s">
        <v>56</v>
      </c>
      <c r="C1301" s="11" t="s">
        <v>56</v>
      </c>
      <c r="D1301" s="11" t="s">
        <v>56</v>
      </c>
      <c r="E1301" s="11" t="s">
        <v>56</v>
      </c>
      <c r="F1301" s="11" t="s">
        <v>56</v>
      </c>
      <c r="G1301" s="11" t="s">
        <v>175</v>
      </c>
      <c r="H1301" s="1">
        <v>42233</v>
      </c>
      <c r="I1301" s="11">
        <v>17</v>
      </c>
      <c r="J1301" s="11">
        <v>18</v>
      </c>
      <c r="K1301" s="11"/>
      <c r="L1301" s="11"/>
      <c r="M1301" s="11"/>
      <c r="N1301" s="11"/>
      <c r="O1301" s="11"/>
      <c r="P1301" s="11"/>
      <c r="Q1301" s="11"/>
      <c r="R1301" s="11"/>
      <c r="S1301" s="11"/>
      <c r="T1301" s="11"/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11"/>
      <c r="AE1301" s="11"/>
      <c r="AF1301" s="11"/>
      <c r="AG1301" s="11"/>
      <c r="AH1301" s="11"/>
      <c r="AJ1301" s="11"/>
      <c r="AK1301" s="11"/>
      <c r="AL1301" s="11"/>
      <c r="AM1301" s="11"/>
      <c r="AN1301" s="11"/>
      <c r="AO1301" s="11"/>
      <c r="AP1301" s="11"/>
      <c r="AQ1301" s="11"/>
      <c r="AR1301" s="11"/>
      <c r="AS1301" s="11"/>
      <c r="AT1301" s="11"/>
      <c r="AU1301" s="11"/>
      <c r="AV1301" s="11"/>
      <c r="AW1301" s="11"/>
      <c r="AX1301" s="11"/>
      <c r="AY1301" s="11"/>
      <c r="AZ1301" s="11"/>
      <c r="BA1301" s="11"/>
      <c r="BB1301" s="11"/>
      <c r="BC1301" s="11"/>
      <c r="BD1301" s="11"/>
      <c r="BE1301" s="11"/>
      <c r="BF1301" s="11"/>
      <c r="BG1301" s="11"/>
      <c r="BI1301" s="11"/>
      <c r="BJ1301" s="11"/>
      <c r="BK1301" s="11"/>
      <c r="BL1301" s="11"/>
      <c r="BM1301" s="11"/>
      <c r="BN1301" s="11"/>
      <c r="BO1301" s="11"/>
      <c r="BP1301" s="11"/>
      <c r="BQ1301" s="11"/>
      <c r="BR1301" s="11"/>
      <c r="BS1301" s="11"/>
      <c r="BT1301" s="11"/>
      <c r="BU1301" s="11"/>
      <c r="BV1301" s="11"/>
      <c r="BW1301" s="11"/>
      <c r="BX1301" s="11"/>
      <c r="BY1301" s="11"/>
      <c r="BZ1301" s="11"/>
      <c r="CA1301" s="11"/>
      <c r="CB1301" s="11"/>
      <c r="CC1301" s="11"/>
      <c r="CD1301" s="11"/>
      <c r="CE1301" s="11"/>
      <c r="CF1301" s="11"/>
      <c r="CG1301" s="11"/>
      <c r="CH1301" s="11"/>
      <c r="CI1301" s="11"/>
      <c r="CJ1301" s="11"/>
      <c r="CK1301" s="11"/>
      <c r="CL1301" s="11"/>
      <c r="CM1301" s="11"/>
      <c r="CN1301" s="11"/>
      <c r="CO1301" s="11"/>
      <c r="CP1301" s="11"/>
      <c r="CQ1301" s="11"/>
      <c r="CR1301" s="11"/>
      <c r="CS1301" s="11"/>
      <c r="CT1301" s="11"/>
      <c r="CU1301" s="11"/>
      <c r="CV1301" s="11"/>
      <c r="CW1301" s="11"/>
      <c r="CX1301" s="11"/>
      <c r="CY1301" s="11"/>
      <c r="CZ1301" s="11"/>
      <c r="DA1301" s="11"/>
      <c r="DB1301" s="11"/>
      <c r="DC1301" s="11"/>
      <c r="DD1301" s="11"/>
      <c r="DF1301" s="11">
        <f t="shared" si="66"/>
        <v>17</v>
      </c>
      <c r="DG1301" s="11">
        <f t="shared" si="67"/>
        <v>18</v>
      </c>
      <c r="DH1301" s="20">
        <f t="shared" ca="1" si="68"/>
        <v>0</v>
      </c>
      <c r="DI1301" s="11">
        <v>1</v>
      </c>
    </row>
    <row r="1302" spans="1:113" x14ac:dyDescent="0.25">
      <c r="A1302" s="11" t="s">
        <v>57</v>
      </c>
      <c r="B1302" s="11" t="s">
        <v>56</v>
      </c>
      <c r="C1302" s="11" t="s">
        <v>56</v>
      </c>
      <c r="D1302" s="11" t="s">
        <v>56</v>
      </c>
      <c r="E1302" s="11" t="s">
        <v>56</v>
      </c>
      <c r="F1302" s="11" t="s">
        <v>56</v>
      </c>
      <c r="G1302" s="11" t="s">
        <v>175</v>
      </c>
      <c r="H1302" s="1">
        <v>42242</v>
      </c>
      <c r="I1302" s="11">
        <v>16</v>
      </c>
      <c r="J1302" s="11">
        <v>19</v>
      </c>
      <c r="K1302" s="11"/>
      <c r="L1302" s="11"/>
      <c r="M1302" s="11"/>
      <c r="N1302" s="11"/>
      <c r="O1302" s="11"/>
      <c r="P1302" s="11"/>
      <c r="Q1302" s="11"/>
      <c r="R1302" s="11"/>
      <c r="S1302" s="11"/>
      <c r="T1302" s="11"/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11"/>
      <c r="AE1302" s="11"/>
      <c r="AF1302" s="11"/>
      <c r="AG1302" s="11"/>
      <c r="AH1302" s="11"/>
      <c r="AJ1302" s="11"/>
      <c r="AK1302" s="11"/>
      <c r="AL1302" s="11"/>
      <c r="AM1302" s="11"/>
      <c r="AN1302" s="11"/>
      <c r="AO1302" s="11"/>
      <c r="AP1302" s="11"/>
      <c r="AQ1302" s="11"/>
      <c r="AR1302" s="11"/>
      <c r="AS1302" s="11"/>
      <c r="AT1302" s="11"/>
      <c r="AU1302" s="11"/>
      <c r="AV1302" s="11"/>
      <c r="AW1302" s="11"/>
      <c r="AX1302" s="11"/>
      <c r="AY1302" s="11"/>
      <c r="AZ1302" s="11"/>
      <c r="BA1302" s="11"/>
      <c r="BB1302" s="11"/>
      <c r="BC1302" s="11"/>
      <c r="BD1302" s="11"/>
      <c r="BE1302" s="11"/>
      <c r="BF1302" s="11"/>
      <c r="BG1302" s="11"/>
      <c r="BI1302" s="11"/>
      <c r="BJ1302" s="11"/>
      <c r="BK1302" s="11"/>
      <c r="BL1302" s="11"/>
      <c r="BM1302" s="11"/>
      <c r="BN1302" s="11"/>
      <c r="BO1302" s="11"/>
      <c r="BP1302" s="11"/>
      <c r="BQ1302" s="11"/>
      <c r="BR1302" s="11"/>
      <c r="BS1302" s="11"/>
      <c r="BT1302" s="11"/>
      <c r="BU1302" s="11"/>
      <c r="BV1302" s="11"/>
      <c r="BW1302" s="11"/>
      <c r="BX1302" s="11"/>
      <c r="BY1302" s="11"/>
      <c r="BZ1302" s="11"/>
      <c r="CA1302" s="11"/>
      <c r="CB1302" s="11"/>
      <c r="CC1302" s="11"/>
      <c r="CD1302" s="11"/>
      <c r="CE1302" s="11"/>
      <c r="CF1302" s="11"/>
      <c r="CG1302" s="11"/>
      <c r="CH1302" s="11"/>
      <c r="CI1302" s="11"/>
      <c r="CJ1302" s="11"/>
      <c r="CK1302" s="11"/>
      <c r="CL1302" s="11"/>
      <c r="CM1302" s="11"/>
      <c r="CN1302" s="11"/>
      <c r="CO1302" s="11"/>
      <c r="CP1302" s="11"/>
      <c r="CQ1302" s="11"/>
      <c r="CR1302" s="11"/>
      <c r="CS1302" s="11"/>
      <c r="CT1302" s="11"/>
      <c r="CU1302" s="11"/>
      <c r="CV1302" s="11"/>
      <c r="CW1302" s="11"/>
      <c r="CX1302" s="11"/>
      <c r="CY1302" s="11"/>
      <c r="CZ1302" s="11"/>
      <c r="DA1302" s="11"/>
      <c r="DB1302" s="11"/>
      <c r="DC1302" s="11"/>
      <c r="DD1302" s="11"/>
      <c r="DF1302" s="11">
        <f t="shared" si="66"/>
        <v>16</v>
      </c>
      <c r="DG1302" s="11">
        <f t="shared" si="67"/>
        <v>19</v>
      </c>
      <c r="DH1302" s="20">
        <f t="shared" ca="1" si="68"/>
        <v>0</v>
      </c>
      <c r="DI1302" s="11">
        <v>1</v>
      </c>
    </row>
    <row r="1303" spans="1:113" x14ac:dyDescent="0.25">
      <c r="A1303" s="11" t="s">
        <v>57</v>
      </c>
      <c r="B1303" s="11" t="s">
        <v>56</v>
      </c>
      <c r="C1303" s="11" t="s">
        <v>56</v>
      </c>
      <c r="D1303" s="11" t="s">
        <v>56</v>
      </c>
      <c r="E1303" s="11" t="s">
        <v>56</v>
      </c>
      <c r="F1303" s="11" t="s">
        <v>56</v>
      </c>
      <c r="G1303" s="11" t="s">
        <v>175</v>
      </c>
      <c r="H1303" s="1">
        <v>42242</v>
      </c>
      <c r="I1303" s="11">
        <v>17</v>
      </c>
      <c r="J1303" s="11">
        <v>19</v>
      </c>
      <c r="K1303" s="11"/>
      <c r="L1303" s="11"/>
      <c r="M1303" s="11"/>
      <c r="N1303" s="11"/>
      <c r="O1303" s="11"/>
      <c r="P1303" s="11"/>
      <c r="Q1303" s="11"/>
      <c r="R1303" s="11"/>
      <c r="S1303" s="11"/>
      <c r="T1303" s="11"/>
      <c r="U1303" s="11"/>
      <c r="V1303" s="11"/>
      <c r="W1303" s="11"/>
      <c r="X1303" s="11"/>
      <c r="Y1303" s="11"/>
      <c r="Z1303" s="11"/>
      <c r="AA1303" s="11"/>
      <c r="AB1303" s="11"/>
      <c r="AC1303" s="11"/>
      <c r="AD1303" s="11"/>
      <c r="AE1303" s="11"/>
      <c r="AF1303" s="11"/>
      <c r="AG1303" s="11"/>
      <c r="AH1303" s="11"/>
      <c r="AJ1303" s="11"/>
      <c r="AK1303" s="11"/>
      <c r="AL1303" s="11"/>
      <c r="AM1303" s="11"/>
      <c r="AN1303" s="11"/>
      <c r="AO1303" s="11"/>
      <c r="AP1303" s="11"/>
      <c r="AQ1303" s="11"/>
      <c r="AR1303" s="11"/>
      <c r="AS1303" s="11"/>
      <c r="AT1303" s="11"/>
      <c r="AU1303" s="11"/>
      <c r="AV1303" s="11"/>
      <c r="AW1303" s="11"/>
      <c r="AX1303" s="11"/>
      <c r="AY1303" s="11"/>
      <c r="AZ1303" s="11"/>
      <c r="BA1303" s="11"/>
      <c r="BB1303" s="11"/>
      <c r="BC1303" s="11"/>
      <c r="BD1303" s="11"/>
      <c r="BE1303" s="11"/>
      <c r="BF1303" s="11"/>
      <c r="BG1303" s="11"/>
      <c r="BI1303" s="11"/>
      <c r="BJ1303" s="11"/>
      <c r="BK1303" s="11"/>
      <c r="BL1303" s="11"/>
      <c r="BM1303" s="11"/>
      <c r="BN1303" s="11"/>
      <c r="BO1303" s="11"/>
      <c r="BP1303" s="11"/>
      <c r="BQ1303" s="11"/>
      <c r="BR1303" s="11"/>
      <c r="BS1303" s="11"/>
      <c r="BT1303" s="11"/>
      <c r="BU1303" s="11"/>
      <c r="BV1303" s="11"/>
      <c r="BW1303" s="11"/>
      <c r="BX1303" s="11"/>
      <c r="BY1303" s="11"/>
      <c r="BZ1303" s="11"/>
      <c r="CA1303" s="11"/>
      <c r="CB1303" s="11"/>
      <c r="CC1303" s="11"/>
      <c r="CD1303" s="11"/>
      <c r="CE1303" s="11"/>
      <c r="CF1303" s="11"/>
      <c r="CG1303" s="11"/>
      <c r="CH1303" s="11"/>
      <c r="CI1303" s="11"/>
      <c r="CJ1303" s="11"/>
      <c r="CK1303" s="11"/>
      <c r="CL1303" s="11"/>
      <c r="CM1303" s="11"/>
      <c r="CN1303" s="11"/>
      <c r="CO1303" s="11"/>
      <c r="CP1303" s="11"/>
      <c r="CQ1303" s="11"/>
      <c r="CR1303" s="11"/>
      <c r="CS1303" s="11"/>
      <c r="CT1303" s="11"/>
      <c r="CU1303" s="11"/>
      <c r="CV1303" s="11"/>
      <c r="CW1303" s="11"/>
      <c r="CX1303" s="11"/>
      <c r="CY1303" s="11"/>
      <c r="CZ1303" s="11"/>
      <c r="DA1303" s="11"/>
      <c r="DB1303" s="11"/>
      <c r="DC1303" s="11"/>
      <c r="DD1303" s="11"/>
      <c r="DF1303" s="11">
        <f t="shared" si="66"/>
        <v>17</v>
      </c>
      <c r="DG1303" s="11">
        <f t="shared" si="67"/>
        <v>19</v>
      </c>
      <c r="DH1303" s="20">
        <f t="shared" ca="1" si="68"/>
        <v>0</v>
      </c>
      <c r="DI1303" s="11">
        <v>1</v>
      </c>
    </row>
    <row r="1304" spans="1:113" x14ac:dyDescent="0.25">
      <c r="A1304" s="11" t="s">
        <v>57</v>
      </c>
      <c r="B1304" s="11" t="s">
        <v>56</v>
      </c>
      <c r="C1304" s="11" t="s">
        <v>56</v>
      </c>
      <c r="D1304" s="11" t="s">
        <v>56</v>
      </c>
      <c r="E1304" s="11" t="s">
        <v>56</v>
      </c>
      <c r="F1304" s="11" t="s">
        <v>56</v>
      </c>
      <c r="G1304" s="11" t="s">
        <v>175</v>
      </c>
      <c r="H1304" s="1">
        <v>42243</v>
      </c>
      <c r="I1304" s="11">
        <v>18</v>
      </c>
      <c r="J1304" s="11">
        <v>19</v>
      </c>
      <c r="K1304" s="11"/>
      <c r="L1304" s="11"/>
      <c r="M1304" s="11"/>
      <c r="N1304" s="11"/>
      <c r="O1304" s="11"/>
      <c r="P1304" s="11"/>
      <c r="Q1304" s="11"/>
      <c r="R1304" s="11"/>
      <c r="S1304" s="11"/>
      <c r="T1304" s="11"/>
      <c r="U1304" s="11"/>
      <c r="V1304" s="11"/>
      <c r="W1304" s="11"/>
      <c r="X1304" s="11"/>
      <c r="Y1304" s="11"/>
      <c r="Z1304" s="11"/>
      <c r="AA1304" s="11"/>
      <c r="AB1304" s="11"/>
      <c r="AC1304" s="11"/>
      <c r="AD1304" s="11"/>
      <c r="AE1304" s="11"/>
      <c r="AF1304" s="11"/>
      <c r="AG1304" s="11"/>
      <c r="AH1304" s="11"/>
      <c r="AJ1304" s="11"/>
      <c r="AK1304" s="11"/>
      <c r="AL1304" s="11"/>
      <c r="AM1304" s="11"/>
      <c r="AN1304" s="11"/>
      <c r="AO1304" s="11"/>
      <c r="AP1304" s="11"/>
      <c r="AQ1304" s="11"/>
      <c r="AR1304" s="11"/>
      <c r="AS1304" s="11"/>
      <c r="AT1304" s="11"/>
      <c r="AU1304" s="11"/>
      <c r="AV1304" s="11"/>
      <c r="AW1304" s="11"/>
      <c r="AX1304" s="11"/>
      <c r="AY1304" s="11"/>
      <c r="AZ1304" s="11"/>
      <c r="BA1304" s="11"/>
      <c r="BB1304" s="11"/>
      <c r="BC1304" s="11"/>
      <c r="BD1304" s="11"/>
      <c r="BE1304" s="11"/>
      <c r="BF1304" s="11"/>
      <c r="BG1304" s="11"/>
      <c r="BI1304" s="11"/>
      <c r="BJ1304" s="11"/>
      <c r="BK1304" s="11"/>
      <c r="BL1304" s="11"/>
      <c r="BM1304" s="11"/>
      <c r="BN1304" s="11"/>
      <c r="BO1304" s="11"/>
      <c r="BP1304" s="11"/>
      <c r="BQ1304" s="11"/>
      <c r="BR1304" s="11"/>
      <c r="BS1304" s="11"/>
      <c r="BT1304" s="11"/>
      <c r="BU1304" s="11"/>
      <c r="BV1304" s="11"/>
      <c r="BW1304" s="11"/>
      <c r="BX1304" s="11"/>
      <c r="BY1304" s="11"/>
      <c r="BZ1304" s="11"/>
      <c r="CA1304" s="11"/>
      <c r="CB1304" s="11"/>
      <c r="CC1304" s="11"/>
      <c r="CD1304" s="11"/>
      <c r="CE1304" s="11"/>
      <c r="CF1304" s="11"/>
      <c r="CG1304" s="11"/>
      <c r="CH1304" s="11"/>
      <c r="CI1304" s="11"/>
      <c r="CJ1304" s="11"/>
      <c r="CK1304" s="11"/>
      <c r="CL1304" s="11"/>
      <c r="CM1304" s="11"/>
      <c r="CN1304" s="11"/>
      <c r="CO1304" s="11"/>
      <c r="CP1304" s="11"/>
      <c r="CQ1304" s="11"/>
      <c r="CR1304" s="11"/>
      <c r="CS1304" s="11"/>
      <c r="CT1304" s="11"/>
      <c r="CU1304" s="11"/>
      <c r="CV1304" s="11"/>
      <c r="CW1304" s="11"/>
      <c r="CX1304" s="11"/>
      <c r="CY1304" s="11"/>
      <c r="CZ1304" s="11"/>
      <c r="DA1304" s="11"/>
      <c r="DB1304" s="11"/>
      <c r="DC1304" s="11"/>
      <c r="DD1304" s="11"/>
      <c r="DF1304" s="11">
        <f t="shared" si="66"/>
        <v>18</v>
      </c>
      <c r="DG1304" s="11">
        <f t="shared" si="67"/>
        <v>19</v>
      </c>
      <c r="DH1304" s="20">
        <f t="shared" ca="1" si="68"/>
        <v>0</v>
      </c>
      <c r="DI1304" s="11">
        <v>1</v>
      </c>
    </row>
    <row r="1305" spans="1:113" x14ac:dyDescent="0.25">
      <c r="A1305" s="11" t="s">
        <v>57</v>
      </c>
      <c r="B1305" s="11" t="s">
        <v>56</v>
      </c>
      <c r="C1305" s="11" t="s">
        <v>56</v>
      </c>
      <c r="D1305" s="11" t="s">
        <v>56</v>
      </c>
      <c r="E1305" s="11" t="s">
        <v>56</v>
      </c>
      <c r="F1305" s="11" t="s">
        <v>56</v>
      </c>
      <c r="G1305" s="11" t="s">
        <v>175</v>
      </c>
      <c r="H1305" s="1">
        <v>42244</v>
      </c>
      <c r="I1305" s="11">
        <v>17</v>
      </c>
      <c r="J1305" s="11">
        <v>19</v>
      </c>
      <c r="K1305" s="11"/>
      <c r="L1305" s="11"/>
      <c r="M1305" s="11"/>
      <c r="N1305" s="11"/>
      <c r="O1305" s="11"/>
      <c r="P1305" s="11"/>
      <c r="Q1305" s="11"/>
      <c r="R1305" s="11"/>
      <c r="S1305" s="11"/>
      <c r="T1305" s="11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1"/>
      <c r="AE1305" s="11"/>
      <c r="AF1305" s="11"/>
      <c r="AG1305" s="11"/>
      <c r="AH1305" s="11"/>
      <c r="AJ1305" s="11"/>
      <c r="AK1305" s="11"/>
      <c r="AL1305" s="11"/>
      <c r="AM1305" s="11"/>
      <c r="AN1305" s="11"/>
      <c r="AO1305" s="11"/>
      <c r="AP1305" s="11"/>
      <c r="AQ1305" s="11"/>
      <c r="AR1305" s="11"/>
      <c r="AS1305" s="11"/>
      <c r="AT1305" s="11"/>
      <c r="AU1305" s="11"/>
      <c r="AV1305" s="11"/>
      <c r="AW1305" s="11"/>
      <c r="AX1305" s="11"/>
      <c r="AY1305" s="11"/>
      <c r="AZ1305" s="11"/>
      <c r="BA1305" s="11"/>
      <c r="BB1305" s="11"/>
      <c r="BC1305" s="11"/>
      <c r="BD1305" s="11"/>
      <c r="BE1305" s="11"/>
      <c r="BF1305" s="11"/>
      <c r="BG1305" s="11"/>
      <c r="BI1305" s="11"/>
      <c r="BJ1305" s="11"/>
      <c r="BK1305" s="11"/>
      <c r="BL1305" s="11"/>
      <c r="BM1305" s="11"/>
      <c r="BN1305" s="11"/>
      <c r="BO1305" s="11"/>
      <c r="BP1305" s="11"/>
      <c r="BQ1305" s="11"/>
      <c r="BR1305" s="11"/>
      <c r="BS1305" s="11"/>
      <c r="BT1305" s="11"/>
      <c r="BU1305" s="11"/>
      <c r="BV1305" s="11"/>
      <c r="BW1305" s="11"/>
      <c r="BX1305" s="11"/>
      <c r="BY1305" s="11"/>
      <c r="BZ1305" s="11"/>
      <c r="CA1305" s="11"/>
      <c r="CB1305" s="11"/>
      <c r="CC1305" s="11"/>
      <c r="CD1305" s="11"/>
      <c r="CE1305" s="11"/>
      <c r="CF1305" s="11"/>
      <c r="CG1305" s="11"/>
      <c r="CH1305" s="11"/>
      <c r="CI1305" s="11"/>
      <c r="CJ1305" s="11"/>
      <c r="CK1305" s="11"/>
      <c r="CL1305" s="11"/>
      <c r="CM1305" s="11"/>
      <c r="CN1305" s="11"/>
      <c r="CO1305" s="11"/>
      <c r="CP1305" s="11"/>
      <c r="CQ1305" s="11"/>
      <c r="CR1305" s="11"/>
      <c r="CS1305" s="11"/>
      <c r="CT1305" s="11"/>
      <c r="CU1305" s="11"/>
      <c r="CV1305" s="11"/>
      <c r="CW1305" s="11"/>
      <c r="CX1305" s="11"/>
      <c r="CY1305" s="11"/>
      <c r="CZ1305" s="11"/>
      <c r="DA1305" s="11"/>
      <c r="DB1305" s="11"/>
      <c r="DC1305" s="11"/>
      <c r="DD1305" s="11"/>
      <c r="DF1305" s="11">
        <f t="shared" si="66"/>
        <v>17</v>
      </c>
      <c r="DG1305" s="11">
        <f t="shared" si="67"/>
        <v>19</v>
      </c>
      <c r="DH1305" s="20">
        <f t="shared" ca="1" si="68"/>
        <v>0</v>
      </c>
      <c r="DI1305" s="11">
        <v>1</v>
      </c>
    </row>
    <row r="1306" spans="1:113" x14ac:dyDescent="0.25">
      <c r="A1306" s="11" t="s">
        <v>57</v>
      </c>
      <c r="B1306" s="11" t="s">
        <v>56</v>
      </c>
      <c r="C1306" s="11" t="s">
        <v>56</v>
      </c>
      <c r="D1306" s="11" t="s">
        <v>56</v>
      </c>
      <c r="E1306" s="11" t="s">
        <v>56</v>
      </c>
      <c r="F1306" s="11" t="s">
        <v>56</v>
      </c>
      <c r="G1306" s="11" t="s">
        <v>175</v>
      </c>
      <c r="H1306" s="1">
        <v>42244</v>
      </c>
      <c r="I1306" s="11">
        <v>18</v>
      </c>
      <c r="J1306" s="11">
        <v>19</v>
      </c>
      <c r="K1306" s="11"/>
      <c r="L1306" s="11"/>
      <c r="M1306" s="11"/>
      <c r="N1306" s="11"/>
      <c r="O1306" s="11"/>
      <c r="P1306" s="11"/>
      <c r="Q1306" s="11"/>
      <c r="R1306" s="11"/>
      <c r="S1306" s="11"/>
      <c r="T1306" s="11"/>
      <c r="U1306" s="11"/>
      <c r="V1306" s="11"/>
      <c r="W1306" s="11"/>
      <c r="X1306" s="11"/>
      <c r="Y1306" s="11"/>
      <c r="Z1306" s="11"/>
      <c r="AA1306" s="11"/>
      <c r="AB1306" s="11"/>
      <c r="AC1306" s="11"/>
      <c r="AD1306" s="11"/>
      <c r="AE1306" s="11"/>
      <c r="AF1306" s="11"/>
      <c r="AG1306" s="11"/>
      <c r="AH1306" s="11"/>
      <c r="AJ1306" s="11"/>
      <c r="AK1306" s="11"/>
      <c r="AL1306" s="11"/>
      <c r="AM1306" s="11"/>
      <c r="AN1306" s="11"/>
      <c r="AO1306" s="11"/>
      <c r="AP1306" s="11"/>
      <c r="AQ1306" s="11"/>
      <c r="AR1306" s="11"/>
      <c r="AS1306" s="11"/>
      <c r="AT1306" s="11"/>
      <c r="AU1306" s="11"/>
      <c r="AV1306" s="11"/>
      <c r="AW1306" s="11"/>
      <c r="AX1306" s="11"/>
      <c r="AY1306" s="11"/>
      <c r="AZ1306" s="11"/>
      <c r="BA1306" s="11"/>
      <c r="BB1306" s="11"/>
      <c r="BC1306" s="11"/>
      <c r="BD1306" s="11"/>
      <c r="BE1306" s="11"/>
      <c r="BF1306" s="11"/>
      <c r="BG1306" s="11"/>
      <c r="BI1306" s="11"/>
      <c r="BJ1306" s="11"/>
      <c r="BK1306" s="11"/>
      <c r="BL1306" s="11"/>
      <c r="BM1306" s="11"/>
      <c r="BN1306" s="11"/>
      <c r="BO1306" s="11"/>
      <c r="BP1306" s="11"/>
      <c r="BQ1306" s="11"/>
      <c r="BR1306" s="11"/>
      <c r="BS1306" s="11"/>
      <c r="BT1306" s="11"/>
      <c r="BU1306" s="11"/>
      <c r="BV1306" s="11"/>
      <c r="BW1306" s="11"/>
      <c r="BX1306" s="11"/>
      <c r="BY1306" s="11"/>
      <c r="BZ1306" s="11"/>
      <c r="CA1306" s="11"/>
      <c r="CB1306" s="11"/>
      <c r="CC1306" s="11"/>
      <c r="CD1306" s="11"/>
      <c r="CE1306" s="11"/>
      <c r="CF1306" s="11"/>
      <c r="CG1306" s="11"/>
      <c r="CH1306" s="11"/>
      <c r="CI1306" s="11"/>
      <c r="CJ1306" s="11"/>
      <c r="CK1306" s="11"/>
      <c r="CL1306" s="11"/>
      <c r="CM1306" s="11"/>
      <c r="CN1306" s="11"/>
      <c r="CO1306" s="11"/>
      <c r="CP1306" s="11"/>
      <c r="CQ1306" s="11"/>
      <c r="CR1306" s="11"/>
      <c r="CS1306" s="11"/>
      <c r="CT1306" s="11"/>
      <c r="CU1306" s="11"/>
      <c r="CV1306" s="11"/>
      <c r="CW1306" s="11"/>
      <c r="CX1306" s="11"/>
      <c r="CY1306" s="11"/>
      <c r="CZ1306" s="11"/>
      <c r="DA1306" s="11"/>
      <c r="DB1306" s="11"/>
      <c r="DC1306" s="11"/>
      <c r="DD1306" s="11"/>
      <c r="DF1306" s="11">
        <f t="shared" si="66"/>
        <v>18</v>
      </c>
      <c r="DG1306" s="11">
        <f t="shared" si="67"/>
        <v>19</v>
      </c>
      <c r="DH1306" s="20">
        <f t="shared" ca="1" si="68"/>
        <v>0</v>
      </c>
      <c r="DI1306" s="11">
        <v>1</v>
      </c>
    </row>
    <row r="1307" spans="1:113" x14ac:dyDescent="0.25">
      <c r="A1307" s="11" t="s">
        <v>57</v>
      </c>
      <c r="B1307" s="11" t="s">
        <v>56</v>
      </c>
      <c r="C1307" s="11" t="s">
        <v>56</v>
      </c>
      <c r="D1307" s="11" t="s">
        <v>56</v>
      </c>
      <c r="E1307" s="11" t="s">
        <v>56</v>
      </c>
      <c r="F1307" s="11" t="s">
        <v>56</v>
      </c>
      <c r="G1307" s="11" t="s">
        <v>175</v>
      </c>
      <c r="H1307" s="1">
        <v>42255</v>
      </c>
      <c r="I1307" s="11">
        <v>15</v>
      </c>
      <c r="J1307" s="11">
        <v>19</v>
      </c>
      <c r="K1307" s="11"/>
      <c r="L1307" s="11"/>
      <c r="M1307" s="11"/>
      <c r="N1307" s="11"/>
      <c r="O1307" s="11"/>
      <c r="P1307" s="11"/>
      <c r="Q1307" s="11"/>
      <c r="R1307" s="11"/>
      <c r="S1307" s="11"/>
      <c r="T1307" s="11"/>
      <c r="U1307" s="11"/>
      <c r="V1307" s="11"/>
      <c r="W1307" s="11"/>
      <c r="X1307" s="11"/>
      <c r="Y1307" s="11"/>
      <c r="Z1307" s="11"/>
      <c r="AA1307" s="11"/>
      <c r="AB1307" s="11"/>
      <c r="AC1307" s="11"/>
      <c r="AD1307" s="11"/>
      <c r="AE1307" s="11"/>
      <c r="AF1307" s="11"/>
      <c r="AG1307" s="11"/>
      <c r="AH1307" s="11"/>
      <c r="AJ1307" s="11"/>
      <c r="AK1307" s="11"/>
      <c r="AL1307" s="11"/>
      <c r="AM1307" s="11"/>
      <c r="AN1307" s="11"/>
      <c r="AO1307" s="11"/>
      <c r="AP1307" s="11"/>
      <c r="AQ1307" s="11"/>
      <c r="AR1307" s="11"/>
      <c r="AS1307" s="11"/>
      <c r="AT1307" s="11"/>
      <c r="AU1307" s="11"/>
      <c r="AV1307" s="11"/>
      <c r="AW1307" s="11"/>
      <c r="AX1307" s="11"/>
      <c r="AY1307" s="11"/>
      <c r="AZ1307" s="11"/>
      <c r="BA1307" s="11"/>
      <c r="BB1307" s="11"/>
      <c r="BC1307" s="11"/>
      <c r="BD1307" s="11"/>
      <c r="BE1307" s="11"/>
      <c r="BF1307" s="11"/>
      <c r="BG1307" s="11"/>
      <c r="BI1307" s="11"/>
      <c r="BJ1307" s="11"/>
      <c r="BK1307" s="11"/>
      <c r="BL1307" s="11"/>
      <c r="BM1307" s="11"/>
      <c r="BN1307" s="11"/>
      <c r="BO1307" s="11"/>
      <c r="BP1307" s="11"/>
      <c r="BQ1307" s="11"/>
      <c r="BR1307" s="11"/>
      <c r="BS1307" s="11"/>
      <c r="BT1307" s="11"/>
      <c r="BU1307" s="11"/>
      <c r="BV1307" s="11"/>
      <c r="BW1307" s="11"/>
      <c r="BX1307" s="11"/>
      <c r="BY1307" s="11"/>
      <c r="BZ1307" s="11"/>
      <c r="CA1307" s="11"/>
      <c r="CB1307" s="11"/>
      <c r="CC1307" s="11"/>
      <c r="CD1307" s="11"/>
      <c r="CE1307" s="11"/>
      <c r="CF1307" s="11"/>
      <c r="CG1307" s="11"/>
      <c r="CH1307" s="11"/>
      <c r="CI1307" s="11"/>
      <c r="CJ1307" s="11"/>
      <c r="CK1307" s="11"/>
      <c r="CL1307" s="11"/>
      <c r="CM1307" s="11"/>
      <c r="CN1307" s="11"/>
      <c r="CO1307" s="11"/>
      <c r="CP1307" s="11"/>
      <c r="CQ1307" s="11"/>
      <c r="CR1307" s="11"/>
      <c r="CS1307" s="11"/>
      <c r="CT1307" s="11"/>
      <c r="CU1307" s="11"/>
      <c r="CV1307" s="11"/>
      <c r="CW1307" s="11"/>
      <c r="CX1307" s="11"/>
      <c r="CY1307" s="11"/>
      <c r="CZ1307" s="11"/>
      <c r="DA1307" s="11"/>
      <c r="DB1307" s="11"/>
      <c r="DC1307" s="11"/>
      <c r="DD1307" s="11"/>
      <c r="DF1307" s="11">
        <f t="shared" si="66"/>
        <v>15</v>
      </c>
      <c r="DG1307" s="11">
        <f t="shared" si="67"/>
        <v>19</v>
      </c>
      <c r="DH1307" s="20">
        <f t="shared" ca="1" si="68"/>
        <v>0</v>
      </c>
      <c r="DI1307" s="11">
        <v>1</v>
      </c>
    </row>
    <row r="1308" spans="1:113" x14ac:dyDescent="0.25">
      <c r="A1308" s="11" t="s">
        <v>57</v>
      </c>
      <c r="B1308" s="11" t="s">
        <v>56</v>
      </c>
      <c r="C1308" s="11" t="s">
        <v>56</v>
      </c>
      <c r="D1308" s="11" t="s">
        <v>56</v>
      </c>
      <c r="E1308" s="11" t="s">
        <v>56</v>
      </c>
      <c r="F1308" s="11" t="s">
        <v>56</v>
      </c>
      <c r="G1308" s="11" t="s">
        <v>175</v>
      </c>
      <c r="H1308" s="1">
        <v>42255</v>
      </c>
      <c r="I1308" s="11">
        <v>16</v>
      </c>
      <c r="J1308" s="11">
        <v>19</v>
      </c>
      <c r="K1308" s="11"/>
      <c r="L1308" s="11"/>
      <c r="M1308" s="11"/>
      <c r="N1308" s="11"/>
      <c r="O1308" s="11"/>
      <c r="P1308" s="11"/>
      <c r="Q1308" s="11"/>
      <c r="R1308" s="11"/>
      <c r="S1308" s="11"/>
      <c r="T1308" s="11"/>
      <c r="U1308" s="11"/>
      <c r="V1308" s="11"/>
      <c r="W1308" s="11"/>
      <c r="X1308" s="11"/>
      <c r="Y1308" s="11"/>
      <c r="Z1308" s="11"/>
      <c r="AA1308" s="11"/>
      <c r="AB1308" s="11"/>
      <c r="AC1308" s="11"/>
      <c r="AD1308" s="11"/>
      <c r="AE1308" s="11"/>
      <c r="AF1308" s="11"/>
      <c r="AG1308" s="11"/>
      <c r="AH1308" s="11"/>
      <c r="AJ1308" s="11"/>
      <c r="AK1308" s="11"/>
      <c r="AL1308" s="11"/>
      <c r="AM1308" s="11"/>
      <c r="AN1308" s="11"/>
      <c r="AO1308" s="11"/>
      <c r="AP1308" s="11"/>
      <c r="AQ1308" s="11"/>
      <c r="AR1308" s="11"/>
      <c r="AS1308" s="11"/>
      <c r="AT1308" s="11"/>
      <c r="AU1308" s="11"/>
      <c r="AV1308" s="11"/>
      <c r="AW1308" s="11"/>
      <c r="AX1308" s="11"/>
      <c r="AY1308" s="11"/>
      <c r="AZ1308" s="11"/>
      <c r="BA1308" s="11"/>
      <c r="BB1308" s="11"/>
      <c r="BC1308" s="11"/>
      <c r="BD1308" s="11"/>
      <c r="BE1308" s="11"/>
      <c r="BF1308" s="11"/>
      <c r="BG1308" s="11"/>
      <c r="BI1308" s="11"/>
      <c r="BJ1308" s="11"/>
      <c r="BK1308" s="11"/>
      <c r="BL1308" s="11"/>
      <c r="BM1308" s="11"/>
      <c r="BN1308" s="11"/>
      <c r="BO1308" s="11"/>
      <c r="BP1308" s="11"/>
      <c r="BQ1308" s="11"/>
      <c r="BR1308" s="11"/>
      <c r="BS1308" s="11"/>
      <c r="BT1308" s="11"/>
      <c r="BU1308" s="11"/>
      <c r="BV1308" s="11"/>
      <c r="BW1308" s="11"/>
      <c r="BX1308" s="11"/>
      <c r="BY1308" s="11"/>
      <c r="BZ1308" s="11"/>
      <c r="CA1308" s="11"/>
      <c r="CB1308" s="11"/>
      <c r="CC1308" s="11"/>
      <c r="CD1308" s="11"/>
      <c r="CE1308" s="11"/>
      <c r="CF1308" s="11"/>
      <c r="CG1308" s="11"/>
      <c r="CH1308" s="11"/>
      <c r="CI1308" s="11"/>
      <c r="CJ1308" s="11"/>
      <c r="CK1308" s="11"/>
      <c r="CL1308" s="11"/>
      <c r="CM1308" s="11"/>
      <c r="CN1308" s="11"/>
      <c r="CO1308" s="11"/>
      <c r="CP1308" s="11"/>
      <c r="CQ1308" s="11"/>
      <c r="CR1308" s="11"/>
      <c r="CS1308" s="11"/>
      <c r="CT1308" s="11"/>
      <c r="CU1308" s="11"/>
      <c r="CV1308" s="11"/>
      <c r="CW1308" s="11"/>
      <c r="CX1308" s="11"/>
      <c r="CY1308" s="11"/>
      <c r="CZ1308" s="11"/>
      <c r="DA1308" s="11"/>
      <c r="DB1308" s="11"/>
      <c r="DC1308" s="11"/>
      <c r="DD1308" s="11"/>
      <c r="DF1308" s="11">
        <f t="shared" si="66"/>
        <v>16</v>
      </c>
      <c r="DG1308" s="11">
        <f t="shared" si="67"/>
        <v>19</v>
      </c>
      <c r="DH1308" s="20">
        <f t="shared" ca="1" si="68"/>
        <v>0</v>
      </c>
      <c r="DI1308" s="11">
        <v>1</v>
      </c>
    </row>
    <row r="1309" spans="1:113" x14ac:dyDescent="0.25">
      <c r="A1309" s="11" t="s">
        <v>57</v>
      </c>
      <c r="B1309" s="11" t="s">
        <v>56</v>
      </c>
      <c r="C1309" s="11" t="s">
        <v>56</v>
      </c>
      <c r="D1309" s="11" t="s">
        <v>56</v>
      </c>
      <c r="E1309" s="11" t="s">
        <v>56</v>
      </c>
      <c r="F1309" s="11" t="s">
        <v>56</v>
      </c>
      <c r="G1309" s="11" t="s">
        <v>175</v>
      </c>
      <c r="H1309" s="1">
        <v>42256</v>
      </c>
      <c r="I1309" s="11">
        <v>15</v>
      </c>
      <c r="J1309" s="11">
        <v>19</v>
      </c>
      <c r="K1309" s="11"/>
      <c r="L1309" s="11"/>
      <c r="M1309" s="11"/>
      <c r="N1309" s="11"/>
      <c r="O1309" s="11"/>
      <c r="P1309" s="11"/>
      <c r="Q1309" s="11"/>
      <c r="R1309" s="11"/>
      <c r="S1309" s="11"/>
      <c r="T1309" s="11"/>
      <c r="U1309" s="11"/>
      <c r="V1309" s="11"/>
      <c r="W1309" s="11"/>
      <c r="X1309" s="11"/>
      <c r="Y1309" s="11"/>
      <c r="Z1309" s="11"/>
      <c r="AA1309" s="11"/>
      <c r="AB1309" s="11"/>
      <c r="AC1309" s="11"/>
      <c r="AD1309" s="11"/>
      <c r="AE1309" s="11"/>
      <c r="AF1309" s="11"/>
      <c r="AG1309" s="11"/>
      <c r="AH1309" s="11"/>
      <c r="AJ1309" s="11"/>
      <c r="AK1309" s="11"/>
      <c r="AL1309" s="11"/>
      <c r="AM1309" s="11"/>
      <c r="AN1309" s="11"/>
      <c r="AO1309" s="11"/>
      <c r="AP1309" s="11"/>
      <c r="AQ1309" s="11"/>
      <c r="AR1309" s="11"/>
      <c r="AS1309" s="11"/>
      <c r="AT1309" s="11"/>
      <c r="AU1309" s="11"/>
      <c r="AV1309" s="11"/>
      <c r="AW1309" s="11"/>
      <c r="AX1309" s="11"/>
      <c r="AY1309" s="11"/>
      <c r="AZ1309" s="11"/>
      <c r="BA1309" s="11"/>
      <c r="BB1309" s="11"/>
      <c r="BC1309" s="11"/>
      <c r="BD1309" s="11"/>
      <c r="BE1309" s="11"/>
      <c r="BF1309" s="11"/>
      <c r="BG1309" s="11"/>
      <c r="BI1309" s="11"/>
      <c r="BJ1309" s="11"/>
      <c r="BK1309" s="11"/>
      <c r="BL1309" s="11"/>
      <c r="BM1309" s="11"/>
      <c r="BN1309" s="11"/>
      <c r="BO1309" s="11"/>
      <c r="BP1309" s="11"/>
      <c r="BQ1309" s="11"/>
      <c r="BR1309" s="11"/>
      <c r="BS1309" s="11"/>
      <c r="BT1309" s="11"/>
      <c r="BU1309" s="11"/>
      <c r="BV1309" s="11"/>
      <c r="BW1309" s="11"/>
      <c r="BX1309" s="11"/>
      <c r="BY1309" s="11"/>
      <c r="BZ1309" s="11"/>
      <c r="CA1309" s="11"/>
      <c r="CB1309" s="11"/>
      <c r="CC1309" s="11"/>
      <c r="CD1309" s="11"/>
      <c r="CE1309" s="11"/>
      <c r="CF1309" s="11"/>
      <c r="CG1309" s="11"/>
      <c r="CH1309" s="11"/>
      <c r="CI1309" s="11"/>
      <c r="CJ1309" s="11"/>
      <c r="CK1309" s="11"/>
      <c r="CL1309" s="11"/>
      <c r="CM1309" s="11"/>
      <c r="CN1309" s="11"/>
      <c r="CO1309" s="11"/>
      <c r="CP1309" s="11"/>
      <c r="CQ1309" s="11"/>
      <c r="CR1309" s="11"/>
      <c r="CS1309" s="11"/>
      <c r="CT1309" s="11"/>
      <c r="CU1309" s="11"/>
      <c r="CV1309" s="11"/>
      <c r="CW1309" s="11"/>
      <c r="CX1309" s="11"/>
      <c r="CY1309" s="11"/>
      <c r="CZ1309" s="11"/>
      <c r="DA1309" s="11"/>
      <c r="DB1309" s="11"/>
      <c r="DC1309" s="11"/>
      <c r="DD1309" s="11"/>
      <c r="DF1309" s="11">
        <f t="shared" si="66"/>
        <v>15</v>
      </c>
      <c r="DG1309" s="11">
        <f t="shared" si="67"/>
        <v>19</v>
      </c>
      <c r="DH1309" s="20">
        <f t="shared" ca="1" si="68"/>
        <v>0</v>
      </c>
      <c r="DI1309" s="11">
        <v>1</v>
      </c>
    </row>
    <row r="1310" spans="1:113" x14ac:dyDescent="0.25">
      <c r="A1310" s="11" t="s">
        <v>57</v>
      </c>
      <c r="B1310" s="11" t="s">
        <v>56</v>
      </c>
      <c r="C1310" s="11" t="s">
        <v>56</v>
      </c>
      <c r="D1310" s="11" t="s">
        <v>56</v>
      </c>
      <c r="E1310" s="11" t="s">
        <v>56</v>
      </c>
      <c r="F1310" s="11" t="s">
        <v>56</v>
      </c>
      <c r="G1310" s="11" t="s">
        <v>175</v>
      </c>
      <c r="H1310" s="1">
        <v>42257</v>
      </c>
      <c r="I1310" s="11">
        <v>15</v>
      </c>
      <c r="J1310" s="11">
        <v>19</v>
      </c>
      <c r="K1310" s="11"/>
      <c r="L1310" s="11"/>
      <c r="M1310" s="11"/>
      <c r="N1310" s="11"/>
      <c r="O1310" s="11"/>
      <c r="P1310" s="11"/>
      <c r="Q1310" s="11"/>
      <c r="R1310" s="11"/>
      <c r="S1310" s="11"/>
      <c r="T1310" s="11"/>
      <c r="U1310" s="11"/>
      <c r="V1310" s="11"/>
      <c r="W1310" s="11"/>
      <c r="X1310" s="11"/>
      <c r="Y1310" s="11"/>
      <c r="Z1310" s="11"/>
      <c r="AA1310" s="11"/>
      <c r="AB1310" s="11"/>
      <c r="AC1310" s="11"/>
      <c r="AD1310" s="11"/>
      <c r="AE1310" s="11"/>
      <c r="AF1310" s="11"/>
      <c r="AG1310" s="11"/>
      <c r="AH1310" s="11"/>
      <c r="AJ1310" s="11"/>
      <c r="AK1310" s="11"/>
      <c r="AL1310" s="11"/>
      <c r="AM1310" s="11"/>
      <c r="AN1310" s="11"/>
      <c r="AO1310" s="11"/>
      <c r="AP1310" s="11"/>
      <c r="AQ1310" s="11"/>
      <c r="AR1310" s="11"/>
      <c r="AS1310" s="11"/>
      <c r="AT1310" s="11"/>
      <c r="AU1310" s="11"/>
      <c r="AV1310" s="11"/>
      <c r="AW1310" s="11"/>
      <c r="AX1310" s="11"/>
      <c r="AY1310" s="11"/>
      <c r="AZ1310" s="11"/>
      <c r="BA1310" s="11"/>
      <c r="BB1310" s="11"/>
      <c r="BC1310" s="11"/>
      <c r="BD1310" s="11"/>
      <c r="BE1310" s="11"/>
      <c r="BF1310" s="11"/>
      <c r="BG1310" s="11"/>
      <c r="BI1310" s="11"/>
      <c r="BJ1310" s="11"/>
      <c r="BK1310" s="11"/>
      <c r="BL1310" s="11"/>
      <c r="BM1310" s="11"/>
      <c r="BN1310" s="11"/>
      <c r="BO1310" s="11"/>
      <c r="BP1310" s="11"/>
      <c r="BQ1310" s="11"/>
      <c r="BR1310" s="11"/>
      <c r="BS1310" s="11"/>
      <c r="BT1310" s="11"/>
      <c r="BU1310" s="11"/>
      <c r="BV1310" s="11"/>
      <c r="BW1310" s="11"/>
      <c r="BX1310" s="11"/>
      <c r="BY1310" s="11"/>
      <c r="BZ1310" s="11"/>
      <c r="CA1310" s="11"/>
      <c r="CB1310" s="11"/>
      <c r="CC1310" s="11"/>
      <c r="CD1310" s="11"/>
      <c r="CE1310" s="11"/>
      <c r="CF1310" s="11"/>
      <c r="CG1310" s="11"/>
      <c r="CH1310" s="11"/>
      <c r="CI1310" s="11"/>
      <c r="CJ1310" s="11"/>
      <c r="CK1310" s="11"/>
      <c r="CL1310" s="11"/>
      <c r="CM1310" s="11"/>
      <c r="CN1310" s="11"/>
      <c r="CO1310" s="11"/>
      <c r="CP1310" s="11"/>
      <c r="CQ1310" s="11"/>
      <c r="CR1310" s="11"/>
      <c r="CS1310" s="11"/>
      <c r="CT1310" s="11"/>
      <c r="CU1310" s="11"/>
      <c r="CV1310" s="11"/>
      <c r="CW1310" s="11"/>
      <c r="CX1310" s="11"/>
      <c r="CY1310" s="11"/>
      <c r="CZ1310" s="11"/>
      <c r="DA1310" s="11"/>
      <c r="DB1310" s="11"/>
      <c r="DC1310" s="11"/>
      <c r="DD1310" s="11"/>
      <c r="DF1310" s="11">
        <f t="shared" si="66"/>
        <v>15</v>
      </c>
      <c r="DG1310" s="11">
        <f t="shared" si="67"/>
        <v>19</v>
      </c>
      <c r="DH1310" s="20">
        <f t="shared" ca="1" si="68"/>
        <v>0</v>
      </c>
      <c r="DI1310" s="11">
        <v>1</v>
      </c>
    </row>
    <row r="1311" spans="1:113" x14ac:dyDescent="0.25">
      <c r="A1311" s="11" t="s">
        <v>57</v>
      </c>
      <c r="B1311" s="11" t="s">
        <v>56</v>
      </c>
      <c r="C1311" s="11" t="s">
        <v>56</v>
      </c>
      <c r="D1311" s="11" t="s">
        <v>56</v>
      </c>
      <c r="E1311" s="11" t="s">
        <v>56</v>
      </c>
      <c r="F1311" s="11" t="s">
        <v>56</v>
      </c>
      <c r="G1311" s="11" t="s">
        <v>175</v>
      </c>
      <c r="H1311" s="1">
        <v>42258</v>
      </c>
      <c r="I1311" s="11">
        <v>15</v>
      </c>
      <c r="J1311" s="11">
        <v>19</v>
      </c>
      <c r="K1311" s="11"/>
      <c r="L1311" s="11"/>
      <c r="M1311" s="11"/>
      <c r="N1311" s="11"/>
      <c r="O1311" s="11"/>
      <c r="P1311" s="11"/>
      <c r="Q1311" s="11"/>
      <c r="R1311" s="11"/>
      <c r="S1311" s="11"/>
      <c r="T1311" s="11"/>
      <c r="U1311" s="11"/>
      <c r="V1311" s="11"/>
      <c r="W1311" s="11"/>
      <c r="X1311" s="11"/>
      <c r="Y1311" s="11"/>
      <c r="Z1311" s="11"/>
      <c r="AA1311" s="11"/>
      <c r="AB1311" s="11"/>
      <c r="AC1311" s="11"/>
      <c r="AD1311" s="11"/>
      <c r="AE1311" s="11"/>
      <c r="AF1311" s="11"/>
      <c r="AG1311" s="11"/>
      <c r="AH1311" s="11"/>
      <c r="AJ1311" s="11"/>
      <c r="AK1311" s="11"/>
      <c r="AL1311" s="11"/>
      <c r="AM1311" s="11"/>
      <c r="AN1311" s="11"/>
      <c r="AO1311" s="11"/>
      <c r="AP1311" s="11"/>
      <c r="AQ1311" s="11"/>
      <c r="AR1311" s="11"/>
      <c r="AS1311" s="11"/>
      <c r="AT1311" s="11"/>
      <c r="AU1311" s="11"/>
      <c r="AV1311" s="11"/>
      <c r="AW1311" s="11"/>
      <c r="AX1311" s="11"/>
      <c r="AY1311" s="11"/>
      <c r="AZ1311" s="11"/>
      <c r="BA1311" s="11"/>
      <c r="BB1311" s="11"/>
      <c r="BC1311" s="11"/>
      <c r="BD1311" s="11"/>
      <c r="BE1311" s="11"/>
      <c r="BF1311" s="11"/>
      <c r="BG1311" s="11"/>
      <c r="BI1311" s="11"/>
      <c r="BJ1311" s="11"/>
      <c r="BK1311" s="11"/>
      <c r="BL1311" s="11"/>
      <c r="BM1311" s="11"/>
      <c r="BN1311" s="11"/>
      <c r="BO1311" s="11"/>
      <c r="BP1311" s="11"/>
      <c r="BQ1311" s="11"/>
      <c r="BR1311" s="11"/>
      <c r="BS1311" s="11"/>
      <c r="BT1311" s="11"/>
      <c r="BU1311" s="11"/>
      <c r="BV1311" s="11"/>
      <c r="BW1311" s="11"/>
      <c r="BX1311" s="11"/>
      <c r="BY1311" s="11"/>
      <c r="BZ1311" s="11"/>
      <c r="CA1311" s="11"/>
      <c r="CB1311" s="11"/>
      <c r="CC1311" s="11"/>
      <c r="CD1311" s="11"/>
      <c r="CE1311" s="11"/>
      <c r="CF1311" s="11"/>
      <c r="CG1311" s="11"/>
      <c r="CH1311" s="11"/>
      <c r="CI1311" s="11"/>
      <c r="CJ1311" s="11"/>
      <c r="CK1311" s="11"/>
      <c r="CL1311" s="11"/>
      <c r="CM1311" s="11"/>
      <c r="CN1311" s="11"/>
      <c r="CO1311" s="11"/>
      <c r="CP1311" s="11"/>
      <c r="CQ1311" s="11"/>
      <c r="CR1311" s="11"/>
      <c r="CS1311" s="11"/>
      <c r="CT1311" s="11"/>
      <c r="CU1311" s="11"/>
      <c r="CV1311" s="11"/>
      <c r="CW1311" s="11"/>
      <c r="CX1311" s="11"/>
      <c r="CY1311" s="11"/>
      <c r="CZ1311" s="11"/>
      <c r="DA1311" s="11"/>
      <c r="DB1311" s="11"/>
      <c r="DC1311" s="11"/>
      <c r="DD1311" s="11"/>
      <c r="DF1311" s="11">
        <f t="shared" si="66"/>
        <v>15</v>
      </c>
      <c r="DG1311" s="11">
        <f t="shared" si="67"/>
        <v>19</v>
      </c>
      <c r="DH1311" s="20">
        <f t="shared" ca="1" si="68"/>
        <v>0</v>
      </c>
      <c r="DI1311" s="11">
        <v>1</v>
      </c>
    </row>
    <row r="1312" spans="1:113" x14ac:dyDescent="0.25">
      <c r="A1312" s="11" t="s">
        <v>57</v>
      </c>
      <c r="B1312" s="11" t="s">
        <v>56</v>
      </c>
      <c r="C1312" s="11" t="s">
        <v>56</v>
      </c>
      <c r="D1312" s="11" t="s">
        <v>56</v>
      </c>
      <c r="E1312" s="11" t="s">
        <v>56</v>
      </c>
      <c r="F1312" s="11" t="s">
        <v>56</v>
      </c>
      <c r="G1312" s="11" t="s">
        <v>175</v>
      </c>
      <c r="H1312" s="1">
        <v>42272</v>
      </c>
      <c r="I1312" s="11">
        <v>18</v>
      </c>
      <c r="J1312" s="11">
        <v>19</v>
      </c>
      <c r="K1312" s="11"/>
      <c r="L1312" s="11"/>
      <c r="M1312" s="11"/>
      <c r="N1312" s="11"/>
      <c r="O1312" s="11"/>
      <c r="P1312" s="11"/>
      <c r="Q1312" s="11"/>
      <c r="R1312" s="11"/>
      <c r="S1312" s="11"/>
      <c r="T1312" s="11"/>
      <c r="U1312" s="11"/>
      <c r="V1312" s="11"/>
      <c r="W1312" s="11"/>
      <c r="X1312" s="11"/>
      <c r="Y1312" s="11"/>
      <c r="Z1312" s="11"/>
      <c r="AA1312" s="11"/>
      <c r="AB1312" s="11"/>
      <c r="AC1312" s="11"/>
      <c r="AD1312" s="11"/>
      <c r="AE1312" s="11"/>
      <c r="AF1312" s="11"/>
      <c r="AG1312" s="11"/>
      <c r="AH1312" s="11"/>
      <c r="AJ1312" s="11"/>
      <c r="AK1312" s="11"/>
      <c r="AL1312" s="11"/>
      <c r="AM1312" s="11"/>
      <c r="AN1312" s="11"/>
      <c r="AO1312" s="11"/>
      <c r="AP1312" s="11"/>
      <c r="AQ1312" s="11"/>
      <c r="AR1312" s="11"/>
      <c r="AS1312" s="11"/>
      <c r="AT1312" s="11"/>
      <c r="AU1312" s="11"/>
      <c r="AV1312" s="11"/>
      <c r="AW1312" s="11"/>
      <c r="AX1312" s="11"/>
      <c r="AY1312" s="11"/>
      <c r="AZ1312" s="11"/>
      <c r="BA1312" s="11"/>
      <c r="BB1312" s="11"/>
      <c r="BC1312" s="11"/>
      <c r="BD1312" s="11"/>
      <c r="BE1312" s="11"/>
      <c r="BF1312" s="11"/>
      <c r="BG1312" s="11"/>
      <c r="BI1312" s="11"/>
      <c r="BJ1312" s="11"/>
      <c r="BK1312" s="11"/>
      <c r="BL1312" s="11"/>
      <c r="BM1312" s="11"/>
      <c r="BN1312" s="11"/>
      <c r="BO1312" s="11"/>
      <c r="BP1312" s="11"/>
      <c r="BQ1312" s="11"/>
      <c r="BR1312" s="11"/>
      <c r="BS1312" s="11"/>
      <c r="BT1312" s="11"/>
      <c r="BU1312" s="11"/>
      <c r="BV1312" s="11"/>
      <c r="BW1312" s="11"/>
      <c r="BX1312" s="11"/>
      <c r="BY1312" s="11"/>
      <c r="BZ1312" s="11"/>
      <c r="CA1312" s="11"/>
      <c r="CB1312" s="11"/>
      <c r="CC1312" s="11"/>
      <c r="CD1312" s="11"/>
      <c r="CE1312" s="11"/>
      <c r="CF1312" s="11"/>
      <c r="CG1312" s="11"/>
      <c r="CH1312" s="11"/>
      <c r="CI1312" s="11"/>
      <c r="CJ1312" s="11"/>
      <c r="CK1312" s="11"/>
      <c r="CL1312" s="11"/>
      <c r="CM1312" s="11"/>
      <c r="CN1312" s="11"/>
      <c r="CO1312" s="11"/>
      <c r="CP1312" s="11"/>
      <c r="CQ1312" s="11"/>
      <c r="CR1312" s="11"/>
      <c r="CS1312" s="11"/>
      <c r="CT1312" s="11"/>
      <c r="CU1312" s="11"/>
      <c r="CV1312" s="11"/>
      <c r="CW1312" s="11"/>
      <c r="CX1312" s="11"/>
      <c r="CY1312" s="11"/>
      <c r="CZ1312" s="11"/>
      <c r="DA1312" s="11"/>
      <c r="DB1312" s="11"/>
      <c r="DC1312" s="11"/>
      <c r="DD1312" s="11"/>
      <c r="DF1312" s="11">
        <f t="shared" si="66"/>
        <v>18</v>
      </c>
      <c r="DG1312" s="11">
        <f t="shared" si="67"/>
        <v>19</v>
      </c>
      <c r="DH1312" s="20">
        <f t="shared" ca="1" si="68"/>
        <v>0</v>
      </c>
      <c r="DI1312" s="11">
        <v>1</v>
      </c>
    </row>
    <row r="1313" spans="1:113" x14ac:dyDescent="0.25">
      <c r="A1313" s="11" t="s">
        <v>57</v>
      </c>
      <c r="B1313" s="11" t="s">
        <v>56</v>
      </c>
      <c r="C1313" s="11" t="s">
        <v>56</v>
      </c>
      <c r="D1313" s="11" t="s">
        <v>56</v>
      </c>
      <c r="E1313" s="11" t="s">
        <v>56</v>
      </c>
      <c r="F1313" s="11" t="s">
        <v>56</v>
      </c>
      <c r="G1313" s="11" t="s">
        <v>175</v>
      </c>
      <c r="H1313" s="1">
        <v>42286</v>
      </c>
      <c r="I1313" s="11">
        <v>17</v>
      </c>
      <c r="J1313" s="11">
        <v>19</v>
      </c>
      <c r="K1313" s="11"/>
      <c r="L1313" s="11"/>
      <c r="M1313" s="11"/>
      <c r="N1313" s="11"/>
      <c r="O1313" s="11"/>
      <c r="P1313" s="11"/>
      <c r="Q1313" s="11"/>
      <c r="R1313" s="11"/>
      <c r="S1313" s="11"/>
      <c r="T1313" s="11"/>
      <c r="U1313" s="11"/>
      <c r="V1313" s="11"/>
      <c r="W1313" s="11"/>
      <c r="X1313" s="11"/>
      <c r="Y1313" s="11"/>
      <c r="Z1313" s="11"/>
      <c r="AA1313" s="11"/>
      <c r="AB1313" s="11"/>
      <c r="AC1313" s="11"/>
      <c r="AD1313" s="11"/>
      <c r="AE1313" s="11"/>
      <c r="AF1313" s="11"/>
      <c r="AG1313" s="11"/>
      <c r="AH1313" s="11"/>
      <c r="AJ1313" s="11"/>
      <c r="AK1313" s="11"/>
      <c r="AL1313" s="11"/>
      <c r="AM1313" s="11"/>
      <c r="AN1313" s="11"/>
      <c r="AO1313" s="11"/>
      <c r="AP1313" s="11"/>
      <c r="AQ1313" s="11"/>
      <c r="AR1313" s="11"/>
      <c r="AS1313" s="11"/>
      <c r="AT1313" s="11"/>
      <c r="AU1313" s="11"/>
      <c r="AV1313" s="11"/>
      <c r="AW1313" s="11"/>
      <c r="AX1313" s="11"/>
      <c r="AY1313" s="11"/>
      <c r="AZ1313" s="11"/>
      <c r="BA1313" s="11"/>
      <c r="BB1313" s="11"/>
      <c r="BC1313" s="11"/>
      <c r="BD1313" s="11"/>
      <c r="BE1313" s="11"/>
      <c r="BF1313" s="11"/>
      <c r="BG1313" s="11"/>
      <c r="BI1313" s="11"/>
      <c r="BJ1313" s="11"/>
      <c r="BK1313" s="11"/>
      <c r="BL1313" s="11"/>
      <c r="BM1313" s="11"/>
      <c r="BN1313" s="11"/>
      <c r="BO1313" s="11"/>
      <c r="BP1313" s="11"/>
      <c r="BQ1313" s="11"/>
      <c r="BR1313" s="11"/>
      <c r="BS1313" s="11"/>
      <c r="BT1313" s="11"/>
      <c r="BU1313" s="11"/>
      <c r="BV1313" s="11"/>
      <c r="BW1313" s="11"/>
      <c r="BX1313" s="11"/>
      <c r="BY1313" s="11"/>
      <c r="BZ1313" s="11"/>
      <c r="CA1313" s="11"/>
      <c r="CB1313" s="11"/>
      <c r="CC1313" s="11"/>
      <c r="CD1313" s="11"/>
      <c r="CE1313" s="11"/>
      <c r="CF1313" s="11"/>
      <c r="CG1313" s="11"/>
      <c r="CH1313" s="11"/>
      <c r="CI1313" s="11"/>
      <c r="CJ1313" s="11"/>
      <c r="CK1313" s="11"/>
      <c r="CL1313" s="11"/>
      <c r="CM1313" s="11"/>
      <c r="CN1313" s="11"/>
      <c r="CO1313" s="11"/>
      <c r="CP1313" s="11"/>
      <c r="CQ1313" s="11"/>
      <c r="CR1313" s="11"/>
      <c r="CS1313" s="11"/>
      <c r="CT1313" s="11"/>
      <c r="CU1313" s="11"/>
      <c r="CV1313" s="11"/>
      <c r="CW1313" s="11"/>
      <c r="CX1313" s="11"/>
      <c r="CY1313" s="11"/>
      <c r="CZ1313" s="11"/>
      <c r="DA1313" s="11"/>
      <c r="DB1313" s="11"/>
      <c r="DC1313" s="11"/>
      <c r="DD1313" s="11"/>
      <c r="DF1313" s="11">
        <f t="shared" si="66"/>
        <v>17</v>
      </c>
      <c r="DG1313" s="11">
        <f t="shared" si="67"/>
        <v>19</v>
      </c>
      <c r="DH1313" s="20">
        <f t="shared" ca="1" si="68"/>
        <v>0</v>
      </c>
      <c r="DI1313" s="11">
        <v>1</v>
      </c>
    </row>
    <row r="1314" spans="1:113" x14ac:dyDescent="0.25">
      <c r="A1314" s="11" t="s">
        <v>57</v>
      </c>
      <c r="B1314" s="11" t="s">
        <v>56</v>
      </c>
      <c r="C1314" s="11" t="s">
        <v>56</v>
      </c>
      <c r="D1314" s="11" t="s">
        <v>56</v>
      </c>
      <c r="E1314" s="11" t="s">
        <v>56</v>
      </c>
      <c r="F1314" s="11" t="s">
        <v>56</v>
      </c>
      <c r="G1314" s="11" t="s">
        <v>175</v>
      </c>
      <c r="H1314" s="1">
        <v>42286</v>
      </c>
      <c r="I1314" s="11">
        <v>18</v>
      </c>
      <c r="J1314" s="11">
        <v>19</v>
      </c>
      <c r="K1314" s="11"/>
      <c r="L1314" s="11"/>
      <c r="M1314" s="11"/>
      <c r="N1314" s="11"/>
      <c r="O1314" s="11"/>
      <c r="P1314" s="11"/>
      <c r="Q1314" s="11"/>
      <c r="R1314" s="11"/>
      <c r="S1314" s="11"/>
      <c r="T1314" s="11"/>
      <c r="U1314" s="11"/>
      <c r="V1314" s="11"/>
      <c r="W1314" s="11"/>
      <c r="X1314" s="11"/>
      <c r="Y1314" s="11"/>
      <c r="Z1314" s="11"/>
      <c r="AA1314" s="11"/>
      <c r="AB1314" s="11"/>
      <c r="AC1314" s="11"/>
      <c r="AD1314" s="11"/>
      <c r="AE1314" s="11"/>
      <c r="AF1314" s="11"/>
      <c r="AG1314" s="11"/>
      <c r="AH1314" s="11"/>
      <c r="AJ1314" s="11"/>
      <c r="AK1314" s="11"/>
      <c r="AL1314" s="11"/>
      <c r="AM1314" s="11"/>
      <c r="AN1314" s="11"/>
      <c r="AO1314" s="11"/>
      <c r="AP1314" s="11"/>
      <c r="AQ1314" s="11"/>
      <c r="AR1314" s="11"/>
      <c r="AS1314" s="11"/>
      <c r="AT1314" s="11"/>
      <c r="AU1314" s="11"/>
      <c r="AV1314" s="11"/>
      <c r="AW1314" s="11"/>
      <c r="AX1314" s="11"/>
      <c r="AY1314" s="11"/>
      <c r="AZ1314" s="11"/>
      <c r="BA1314" s="11"/>
      <c r="BB1314" s="11"/>
      <c r="BC1314" s="11"/>
      <c r="BD1314" s="11"/>
      <c r="BE1314" s="11"/>
      <c r="BF1314" s="11"/>
      <c r="BG1314" s="11"/>
      <c r="BI1314" s="11"/>
      <c r="BJ1314" s="11"/>
      <c r="BK1314" s="11"/>
      <c r="BL1314" s="11"/>
      <c r="BM1314" s="11"/>
      <c r="BN1314" s="11"/>
      <c r="BO1314" s="11"/>
      <c r="BP1314" s="11"/>
      <c r="BQ1314" s="11"/>
      <c r="BR1314" s="11"/>
      <c r="BS1314" s="11"/>
      <c r="BT1314" s="11"/>
      <c r="BU1314" s="11"/>
      <c r="BV1314" s="11"/>
      <c r="BW1314" s="11"/>
      <c r="BX1314" s="11"/>
      <c r="BY1314" s="11"/>
      <c r="BZ1314" s="11"/>
      <c r="CA1314" s="11"/>
      <c r="CB1314" s="11"/>
      <c r="CC1314" s="11"/>
      <c r="CD1314" s="11"/>
      <c r="CE1314" s="11"/>
      <c r="CF1314" s="11"/>
      <c r="CG1314" s="11"/>
      <c r="CH1314" s="11"/>
      <c r="CI1314" s="11"/>
      <c r="CJ1314" s="11"/>
      <c r="CK1314" s="11"/>
      <c r="CL1314" s="11"/>
      <c r="CM1314" s="11"/>
      <c r="CN1314" s="11"/>
      <c r="CO1314" s="11"/>
      <c r="CP1314" s="11"/>
      <c r="CQ1314" s="11"/>
      <c r="CR1314" s="11"/>
      <c r="CS1314" s="11"/>
      <c r="CT1314" s="11"/>
      <c r="CU1314" s="11"/>
      <c r="CV1314" s="11"/>
      <c r="CW1314" s="11"/>
      <c r="CX1314" s="11"/>
      <c r="CY1314" s="11"/>
      <c r="CZ1314" s="11"/>
      <c r="DA1314" s="11"/>
      <c r="DB1314" s="11"/>
      <c r="DC1314" s="11"/>
      <c r="DD1314" s="11"/>
      <c r="DF1314" s="11">
        <f t="shared" si="66"/>
        <v>18</v>
      </c>
      <c r="DG1314" s="11">
        <f t="shared" si="67"/>
        <v>19</v>
      </c>
      <c r="DH1314" s="20">
        <f t="shared" ca="1" si="68"/>
        <v>0</v>
      </c>
      <c r="DI1314" s="11">
        <v>1</v>
      </c>
    </row>
    <row r="1315" spans="1:113" x14ac:dyDescent="0.25">
      <c r="A1315" s="11" t="s">
        <v>57</v>
      </c>
      <c r="B1315" s="11" t="s">
        <v>56</v>
      </c>
      <c r="C1315" s="11" t="s">
        <v>56</v>
      </c>
      <c r="D1315" s="11" t="s">
        <v>56</v>
      </c>
      <c r="E1315" s="11" t="s">
        <v>56</v>
      </c>
      <c r="F1315" s="11" t="s">
        <v>56</v>
      </c>
      <c r="G1315" s="11" t="s">
        <v>175</v>
      </c>
      <c r="H1315" s="1">
        <v>42289</v>
      </c>
      <c r="I1315" s="11">
        <v>16</v>
      </c>
      <c r="J1315" s="11">
        <v>19</v>
      </c>
      <c r="K1315" s="11"/>
      <c r="L1315" s="11"/>
      <c r="M1315" s="11"/>
      <c r="N1315" s="11"/>
      <c r="O1315" s="11"/>
      <c r="P1315" s="11"/>
      <c r="Q1315" s="11"/>
      <c r="R1315" s="11"/>
      <c r="S1315" s="11"/>
      <c r="T1315" s="11"/>
      <c r="U1315" s="11"/>
      <c r="V1315" s="11"/>
      <c r="W1315" s="11"/>
      <c r="X1315" s="11"/>
      <c r="Y1315" s="11"/>
      <c r="Z1315" s="11"/>
      <c r="AA1315" s="11"/>
      <c r="AB1315" s="11"/>
      <c r="AC1315" s="11"/>
      <c r="AD1315" s="11"/>
      <c r="AE1315" s="11"/>
      <c r="AF1315" s="11"/>
      <c r="AG1315" s="11"/>
      <c r="AH1315" s="11"/>
      <c r="AJ1315" s="11"/>
      <c r="AK1315" s="11"/>
      <c r="AL1315" s="11"/>
      <c r="AM1315" s="11"/>
      <c r="AN1315" s="11"/>
      <c r="AO1315" s="11"/>
      <c r="AP1315" s="11"/>
      <c r="AQ1315" s="11"/>
      <c r="AR1315" s="11"/>
      <c r="AS1315" s="11"/>
      <c r="AT1315" s="11"/>
      <c r="AU1315" s="11"/>
      <c r="AV1315" s="11"/>
      <c r="AW1315" s="11"/>
      <c r="AX1315" s="11"/>
      <c r="AY1315" s="11"/>
      <c r="AZ1315" s="11"/>
      <c r="BA1315" s="11"/>
      <c r="BB1315" s="11"/>
      <c r="BC1315" s="11"/>
      <c r="BD1315" s="11"/>
      <c r="BE1315" s="11"/>
      <c r="BF1315" s="11"/>
      <c r="BG1315" s="11"/>
      <c r="BI1315" s="11"/>
      <c r="BJ1315" s="11"/>
      <c r="BK1315" s="11"/>
      <c r="BL1315" s="11"/>
      <c r="BM1315" s="11"/>
      <c r="BN1315" s="11"/>
      <c r="BO1315" s="11"/>
      <c r="BP1315" s="11"/>
      <c r="BQ1315" s="11"/>
      <c r="BR1315" s="11"/>
      <c r="BS1315" s="11"/>
      <c r="BT1315" s="11"/>
      <c r="BU1315" s="11"/>
      <c r="BV1315" s="11"/>
      <c r="BW1315" s="11"/>
      <c r="BX1315" s="11"/>
      <c r="BY1315" s="11"/>
      <c r="BZ1315" s="11"/>
      <c r="CA1315" s="11"/>
      <c r="CB1315" s="11"/>
      <c r="CC1315" s="11"/>
      <c r="CD1315" s="11"/>
      <c r="CE1315" s="11"/>
      <c r="CF1315" s="11"/>
      <c r="CG1315" s="11"/>
      <c r="CH1315" s="11"/>
      <c r="CI1315" s="11"/>
      <c r="CJ1315" s="11"/>
      <c r="CK1315" s="11"/>
      <c r="CL1315" s="11"/>
      <c r="CM1315" s="11"/>
      <c r="CN1315" s="11"/>
      <c r="CO1315" s="11"/>
      <c r="CP1315" s="11"/>
      <c r="CQ1315" s="11"/>
      <c r="CR1315" s="11"/>
      <c r="CS1315" s="11"/>
      <c r="CT1315" s="11"/>
      <c r="CU1315" s="11"/>
      <c r="CV1315" s="11"/>
      <c r="CW1315" s="11"/>
      <c r="CX1315" s="11"/>
      <c r="CY1315" s="11"/>
      <c r="CZ1315" s="11"/>
      <c r="DA1315" s="11"/>
      <c r="DB1315" s="11"/>
      <c r="DC1315" s="11"/>
      <c r="DD1315" s="11"/>
      <c r="DF1315" s="11">
        <f t="shared" si="66"/>
        <v>16</v>
      </c>
      <c r="DG1315" s="11">
        <f t="shared" si="67"/>
        <v>19</v>
      </c>
      <c r="DH1315" s="20">
        <f t="shared" ca="1" si="68"/>
        <v>0</v>
      </c>
      <c r="DI1315" s="11">
        <v>1</v>
      </c>
    </row>
    <row r="1316" spans="1:113" x14ac:dyDescent="0.25">
      <c r="A1316" s="11" t="s">
        <v>57</v>
      </c>
      <c r="B1316" s="11" t="s">
        <v>56</v>
      </c>
      <c r="C1316" s="11" t="s">
        <v>56</v>
      </c>
      <c r="D1316" s="11" t="s">
        <v>56</v>
      </c>
      <c r="E1316" s="11" t="s">
        <v>56</v>
      </c>
      <c r="F1316" s="11" t="s">
        <v>56</v>
      </c>
      <c r="G1316" s="11" t="s">
        <v>175</v>
      </c>
      <c r="H1316" s="1">
        <v>42289</v>
      </c>
      <c r="I1316" s="11">
        <v>17</v>
      </c>
      <c r="J1316" s="11">
        <v>19</v>
      </c>
      <c r="K1316" s="11"/>
      <c r="L1316" s="11"/>
      <c r="M1316" s="11"/>
      <c r="N1316" s="11"/>
      <c r="O1316" s="11"/>
      <c r="P1316" s="11"/>
      <c r="Q1316" s="11"/>
      <c r="R1316" s="11"/>
      <c r="S1316" s="11"/>
      <c r="T1316" s="11"/>
      <c r="U1316" s="11"/>
      <c r="V1316" s="11"/>
      <c r="W1316" s="11"/>
      <c r="X1316" s="11"/>
      <c r="Y1316" s="11"/>
      <c r="Z1316" s="11"/>
      <c r="AA1316" s="11"/>
      <c r="AB1316" s="11"/>
      <c r="AC1316" s="11"/>
      <c r="AD1316" s="11"/>
      <c r="AE1316" s="11"/>
      <c r="AF1316" s="11"/>
      <c r="AG1316" s="11"/>
      <c r="AH1316" s="11"/>
      <c r="AJ1316" s="11"/>
      <c r="AK1316" s="11"/>
      <c r="AL1316" s="11"/>
      <c r="AM1316" s="11"/>
      <c r="AN1316" s="11"/>
      <c r="AO1316" s="11"/>
      <c r="AP1316" s="11"/>
      <c r="AQ1316" s="11"/>
      <c r="AR1316" s="11"/>
      <c r="AS1316" s="11"/>
      <c r="AT1316" s="11"/>
      <c r="AU1316" s="11"/>
      <c r="AV1316" s="11"/>
      <c r="AW1316" s="11"/>
      <c r="AX1316" s="11"/>
      <c r="AY1316" s="11"/>
      <c r="AZ1316" s="11"/>
      <c r="BA1316" s="11"/>
      <c r="BB1316" s="11"/>
      <c r="BC1316" s="11"/>
      <c r="BD1316" s="11"/>
      <c r="BE1316" s="11"/>
      <c r="BF1316" s="11"/>
      <c r="BG1316" s="11"/>
      <c r="BI1316" s="11"/>
      <c r="BJ1316" s="11"/>
      <c r="BK1316" s="11"/>
      <c r="BL1316" s="11"/>
      <c r="BM1316" s="11"/>
      <c r="BN1316" s="11"/>
      <c r="BO1316" s="11"/>
      <c r="BP1316" s="11"/>
      <c r="BQ1316" s="11"/>
      <c r="BR1316" s="11"/>
      <c r="BS1316" s="11"/>
      <c r="BT1316" s="11"/>
      <c r="BU1316" s="11"/>
      <c r="BV1316" s="11"/>
      <c r="BW1316" s="11"/>
      <c r="BX1316" s="11"/>
      <c r="BY1316" s="11"/>
      <c r="BZ1316" s="11"/>
      <c r="CA1316" s="11"/>
      <c r="CB1316" s="11"/>
      <c r="CC1316" s="11"/>
      <c r="CD1316" s="11"/>
      <c r="CE1316" s="11"/>
      <c r="CF1316" s="11"/>
      <c r="CG1316" s="11"/>
      <c r="CH1316" s="11"/>
      <c r="CI1316" s="11"/>
      <c r="CJ1316" s="11"/>
      <c r="CK1316" s="11"/>
      <c r="CL1316" s="11"/>
      <c r="CM1316" s="11"/>
      <c r="CN1316" s="11"/>
      <c r="CO1316" s="11"/>
      <c r="CP1316" s="11"/>
      <c r="CQ1316" s="11"/>
      <c r="CR1316" s="11"/>
      <c r="CS1316" s="11"/>
      <c r="CT1316" s="11"/>
      <c r="CU1316" s="11"/>
      <c r="CV1316" s="11"/>
      <c r="CW1316" s="11"/>
      <c r="CX1316" s="11"/>
      <c r="CY1316" s="11"/>
      <c r="CZ1316" s="11"/>
      <c r="DA1316" s="11"/>
      <c r="DB1316" s="11"/>
      <c r="DC1316" s="11"/>
      <c r="DD1316" s="11"/>
      <c r="DF1316" s="11">
        <f t="shared" si="66"/>
        <v>17</v>
      </c>
      <c r="DG1316" s="11">
        <f t="shared" si="67"/>
        <v>19</v>
      </c>
      <c r="DH1316" s="20">
        <f t="shared" ca="1" si="68"/>
        <v>0</v>
      </c>
      <c r="DI1316" s="11">
        <v>1</v>
      </c>
    </row>
    <row r="1317" spans="1:113" x14ac:dyDescent="0.25">
      <c r="A1317" s="11" t="s">
        <v>57</v>
      </c>
      <c r="B1317" s="11" t="s">
        <v>56</v>
      </c>
      <c r="C1317" s="11" t="s">
        <v>56</v>
      </c>
      <c r="D1317" s="11" t="s">
        <v>56</v>
      </c>
      <c r="E1317" s="11" t="s">
        <v>56</v>
      </c>
      <c r="F1317" s="11" t="s">
        <v>56</v>
      </c>
      <c r="G1317" s="11" t="s">
        <v>175</v>
      </c>
      <c r="H1317" s="1">
        <v>42290</v>
      </c>
      <c r="I1317" s="11">
        <v>16</v>
      </c>
      <c r="J1317" s="11">
        <v>19</v>
      </c>
      <c r="K1317" s="11"/>
      <c r="L1317" s="11"/>
      <c r="M1317" s="11"/>
      <c r="N1317" s="11"/>
      <c r="O1317" s="11"/>
      <c r="P1317" s="11"/>
      <c r="Q1317" s="11"/>
      <c r="R1317" s="11"/>
      <c r="S1317" s="11"/>
      <c r="T1317" s="11"/>
      <c r="U1317" s="11"/>
      <c r="V1317" s="11"/>
      <c r="W1317" s="11"/>
      <c r="X1317" s="11"/>
      <c r="Y1317" s="11"/>
      <c r="Z1317" s="11"/>
      <c r="AA1317" s="11"/>
      <c r="AB1317" s="11"/>
      <c r="AC1317" s="11"/>
      <c r="AD1317" s="11"/>
      <c r="AE1317" s="11"/>
      <c r="AF1317" s="11"/>
      <c r="AG1317" s="11"/>
      <c r="AH1317" s="11"/>
      <c r="AJ1317" s="11"/>
      <c r="AK1317" s="11"/>
      <c r="AL1317" s="11"/>
      <c r="AM1317" s="11"/>
      <c r="AN1317" s="11"/>
      <c r="AO1317" s="11"/>
      <c r="AP1317" s="11"/>
      <c r="AQ1317" s="11"/>
      <c r="AR1317" s="11"/>
      <c r="AS1317" s="11"/>
      <c r="AT1317" s="11"/>
      <c r="AU1317" s="11"/>
      <c r="AV1317" s="11"/>
      <c r="AW1317" s="11"/>
      <c r="AX1317" s="11"/>
      <c r="AY1317" s="11"/>
      <c r="AZ1317" s="11"/>
      <c r="BA1317" s="11"/>
      <c r="BB1317" s="11"/>
      <c r="BC1317" s="11"/>
      <c r="BD1317" s="11"/>
      <c r="BE1317" s="11"/>
      <c r="BF1317" s="11"/>
      <c r="BG1317" s="11"/>
      <c r="BI1317" s="11"/>
      <c r="BJ1317" s="11"/>
      <c r="BK1317" s="11"/>
      <c r="BL1317" s="11"/>
      <c r="BM1317" s="11"/>
      <c r="BN1317" s="11"/>
      <c r="BO1317" s="11"/>
      <c r="BP1317" s="11"/>
      <c r="BQ1317" s="11"/>
      <c r="BR1317" s="11"/>
      <c r="BS1317" s="11"/>
      <c r="BT1317" s="11"/>
      <c r="BU1317" s="11"/>
      <c r="BV1317" s="11"/>
      <c r="BW1317" s="11"/>
      <c r="BX1317" s="11"/>
      <c r="BY1317" s="11"/>
      <c r="BZ1317" s="11"/>
      <c r="CA1317" s="11"/>
      <c r="CB1317" s="11"/>
      <c r="CC1317" s="11"/>
      <c r="CD1317" s="11"/>
      <c r="CE1317" s="11"/>
      <c r="CF1317" s="11"/>
      <c r="CG1317" s="11"/>
      <c r="CH1317" s="11"/>
      <c r="CI1317" s="11"/>
      <c r="CJ1317" s="11"/>
      <c r="CK1317" s="11"/>
      <c r="CL1317" s="11"/>
      <c r="CM1317" s="11"/>
      <c r="CN1317" s="11"/>
      <c r="CO1317" s="11"/>
      <c r="CP1317" s="11"/>
      <c r="CQ1317" s="11"/>
      <c r="CR1317" s="11"/>
      <c r="CS1317" s="11"/>
      <c r="CT1317" s="11"/>
      <c r="CU1317" s="11"/>
      <c r="CV1317" s="11"/>
      <c r="CW1317" s="11"/>
      <c r="CX1317" s="11"/>
      <c r="CY1317" s="11"/>
      <c r="CZ1317" s="11"/>
      <c r="DA1317" s="11"/>
      <c r="DB1317" s="11"/>
      <c r="DC1317" s="11"/>
      <c r="DD1317" s="11"/>
      <c r="DF1317" s="11">
        <f t="shared" si="66"/>
        <v>16</v>
      </c>
      <c r="DG1317" s="11">
        <f t="shared" si="67"/>
        <v>19</v>
      </c>
      <c r="DH1317" s="20">
        <f t="shared" ca="1" si="68"/>
        <v>0</v>
      </c>
      <c r="DI1317" s="11">
        <v>1</v>
      </c>
    </row>
    <row r="1318" spans="1:113" x14ac:dyDescent="0.25">
      <c r="A1318" s="11" t="s">
        <v>57</v>
      </c>
      <c r="B1318" s="11" t="s">
        <v>56</v>
      </c>
      <c r="C1318" s="11" t="s">
        <v>56</v>
      </c>
      <c r="D1318" s="11" t="s">
        <v>56</v>
      </c>
      <c r="E1318" s="11" t="s">
        <v>56</v>
      </c>
      <c r="F1318" s="11" t="s">
        <v>56</v>
      </c>
      <c r="G1318" s="11" t="s">
        <v>175</v>
      </c>
      <c r="H1318" s="1">
        <v>42290</v>
      </c>
      <c r="I1318" s="11">
        <v>17</v>
      </c>
      <c r="J1318" s="11">
        <v>19</v>
      </c>
      <c r="K1318" s="11"/>
      <c r="L1318" s="11"/>
      <c r="M1318" s="11"/>
      <c r="N1318" s="11"/>
      <c r="O1318" s="11"/>
      <c r="P1318" s="11"/>
      <c r="Q1318" s="11"/>
      <c r="R1318" s="11"/>
      <c r="S1318" s="11"/>
      <c r="T1318" s="11"/>
      <c r="U1318" s="11"/>
      <c r="V1318" s="11"/>
      <c r="W1318" s="11"/>
      <c r="X1318" s="11"/>
      <c r="Y1318" s="11"/>
      <c r="Z1318" s="11"/>
      <c r="AA1318" s="11"/>
      <c r="AB1318" s="11"/>
      <c r="AC1318" s="11"/>
      <c r="AD1318" s="11"/>
      <c r="AE1318" s="11"/>
      <c r="AF1318" s="11"/>
      <c r="AG1318" s="11"/>
      <c r="AH1318" s="11"/>
      <c r="AJ1318" s="11"/>
      <c r="AK1318" s="11"/>
      <c r="AL1318" s="11"/>
      <c r="AM1318" s="11"/>
      <c r="AN1318" s="11"/>
      <c r="AO1318" s="11"/>
      <c r="AP1318" s="11"/>
      <c r="AQ1318" s="11"/>
      <c r="AR1318" s="11"/>
      <c r="AS1318" s="11"/>
      <c r="AT1318" s="11"/>
      <c r="AU1318" s="11"/>
      <c r="AV1318" s="11"/>
      <c r="AW1318" s="11"/>
      <c r="AX1318" s="11"/>
      <c r="AY1318" s="11"/>
      <c r="AZ1318" s="11"/>
      <c r="BA1318" s="11"/>
      <c r="BB1318" s="11"/>
      <c r="BC1318" s="11"/>
      <c r="BD1318" s="11"/>
      <c r="BE1318" s="11"/>
      <c r="BF1318" s="11"/>
      <c r="BG1318" s="11"/>
      <c r="BI1318" s="11"/>
      <c r="BJ1318" s="11"/>
      <c r="BK1318" s="11"/>
      <c r="BL1318" s="11"/>
      <c r="BM1318" s="11"/>
      <c r="BN1318" s="11"/>
      <c r="BO1318" s="11"/>
      <c r="BP1318" s="11"/>
      <c r="BQ1318" s="11"/>
      <c r="BR1318" s="11"/>
      <c r="BS1318" s="11"/>
      <c r="BT1318" s="11"/>
      <c r="BU1318" s="11"/>
      <c r="BV1318" s="11"/>
      <c r="BW1318" s="11"/>
      <c r="BX1318" s="11"/>
      <c r="BY1318" s="11"/>
      <c r="BZ1318" s="11"/>
      <c r="CA1318" s="11"/>
      <c r="CB1318" s="11"/>
      <c r="CC1318" s="11"/>
      <c r="CD1318" s="11"/>
      <c r="CE1318" s="11"/>
      <c r="CF1318" s="11"/>
      <c r="CG1318" s="11"/>
      <c r="CH1318" s="11"/>
      <c r="CI1318" s="11"/>
      <c r="CJ1318" s="11"/>
      <c r="CK1318" s="11"/>
      <c r="CL1318" s="11"/>
      <c r="CM1318" s="11"/>
      <c r="CN1318" s="11"/>
      <c r="CO1318" s="11"/>
      <c r="CP1318" s="11"/>
      <c r="CQ1318" s="11"/>
      <c r="CR1318" s="11"/>
      <c r="CS1318" s="11"/>
      <c r="CT1318" s="11"/>
      <c r="CU1318" s="11"/>
      <c r="CV1318" s="11"/>
      <c r="CW1318" s="11"/>
      <c r="CX1318" s="11"/>
      <c r="CY1318" s="11"/>
      <c r="CZ1318" s="11"/>
      <c r="DA1318" s="11"/>
      <c r="DB1318" s="11"/>
      <c r="DC1318" s="11"/>
      <c r="DD1318" s="11"/>
      <c r="DF1318" s="11">
        <f t="shared" si="66"/>
        <v>17</v>
      </c>
      <c r="DG1318" s="11">
        <f t="shared" si="67"/>
        <v>19</v>
      </c>
      <c r="DH1318" s="20">
        <f t="shared" ca="1" si="68"/>
        <v>0</v>
      </c>
      <c r="DI1318" s="11">
        <v>1</v>
      </c>
    </row>
    <row r="1319" spans="1:113" x14ac:dyDescent="0.25">
      <c r="A1319" s="11" t="s">
        <v>57</v>
      </c>
      <c r="B1319" s="11" t="s">
        <v>56</v>
      </c>
      <c r="C1319" s="11" t="s">
        <v>56</v>
      </c>
      <c r="D1319" s="11" t="s">
        <v>56</v>
      </c>
      <c r="E1319" s="11" t="s">
        <v>56</v>
      </c>
      <c r="F1319" s="11" t="s">
        <v>56</v>
      </c>
      <c r="G1319" s="11" t="s">
        <v>175</v>
      </c>
      <c r="H1319" s="1">
        <v>42291</v>
      </c>
      <c r="I1319" s="11">
        <v>18</v>
      </c>
      <c r="J1319" s="11">
        <v>19</v>
      </c>
      <c r="K1319" s="11"/>
      <c r="L1319" s="11"/>
      <c r="M1319" s="11"/>
      <c r="N1319" s="11"/>
      <c r="O1319" s="11"/>
      <c r="P1319" s="11"/>
      <c r="Q1319" s="11"/>
      <c r="R1319" s="11"/>
      <c r="S1319" s="11"/>
      <c r="T1319" s="11"/>
      <c r="U1319" s="11"/>
      <c r="V1319" s="11"/>
      <c r="W1319" s="11"/>
      <c r="X1319" s="11"/>
      <c r="Y1319" s="11"/>
      <c r="Z1319" s="11"/>
      <c r="AA1319" s="11"/>
      <c r="AB1319" s="11"/>
      <c r="AC1319" s="11"/>
      <c r="AD1319" s="11"/>
      <c r="AE1319" s="11"/>
      <c r="AF1319" s="11"/>
      <c r="AG1319" s="11"/>
      <c r="AH1319" s="11"/>
      <c r="AJ1319" s="11"/>
      <c r="AK1319" s="11"/>
      <c r="AL1319" s="11"/>
      <c r="AM1319" s="11"/>
      <c r="AN1319" s="11"/>
      <c r="AO1319" s="11"/>
      <c r="AP1319" s="11"/>
      <c r="AQ1319" s="11"/>
      <c r="AR1319" s="11"/>
      <c r="AS1319" s="11"/>
      <c r="AT1319" s="11"/>
      <c r="AU1319" s="11"/>
      <c r="AV1319" s="11"/>
      <c r="AW1319" s="11"/>
      <c r="AX1319" s="11"/>
      <c r="AY1319" s="11"/>
      <c r="AZ1319" s="11"/>
      <c r="BA1319" s="11"/>
      <c r="BB1319" s="11"/>
      <c r="BC1319" s="11"/>
      <c r="BD1319" s="11"/>
      <c r="BE1319" s="11"/>
      <c r="BF1319" s="11"/>
      <c r="BG1319" s="11"/>
      <c r="BI1319" s="11"/>
      <c r="BJ1319" s="11"/>
      <c r="BK1319" s="11"/>
      <c r="BL1319" s="11"/>
      <c r="BM1319" s="11"/>
      <c r="BN1319" s="11"/>
      <c r="BO1319" s="11"/>
      <c r="BP1319" s="11"/>
      <c r="BQ1319" s="11"/>
      <c r="BR1319" s="11"/>
      <c r="BS1319" s="11"/>
      <c r="BT1319" s="11"/>
      <c r="BU1319" s="11"/>
      <c r="BV1319" s="11"/>
      <c r="BW1319" s="11"/>
      <c r="BX1319" s="11"/>
      <c r="BY1319" s="11"/>
      <c r="BZ1319" s="11"/>
      <c r="CA1319" s="11"/>
      <c r="CB1319" s="11"/>
      <c r="CC1319" s="11"/>
      <c r="CD1319" s="11"/>
      <c r="CE1319" s="11"/>
      <c r="CF1319" s="11"/>
      <c r="CG1319" s="11"/>
      <c r="CH1319" s="11"/>
      <c r="CI1319" s="11"/>
      <c r="CJ1319" s="11"/>
      <c r="CK1319" s="11"/>
      <c r="CL1319" s="11"/>
      <c r="CM1319" s="11"/>
      <c r="CN1319" s="11"/>
      <c r="CO1319" s="11"/>
      <c r="CP1319" s="11"/>
      <c r="CQ1319" s="11"/>
      <c r="CR1319" s="11"/>
      <c r="CS1319" s="11"/>
      <c r="CT1319" s="11"/>
      <c r="CU1319" s="11"/>
      <c r="CV1319" s="11"/>
      <c r="CW1319" s="11"/>
      <c r="CX1319" s="11"/>
      <c r="CY1319" s="11"/>
      <c r="CZ1319" s="11"/>
      <c r="DA1319" s="11"/>
      <c r="DB1319" s="11"/>
      <c r="DC1319" s="11"/>
      <c r="DD1319" s="11"/>
      <c r="DF1319" s="11">
        <f t="shared" si="66"/>
        <v>18</v>
      </c>
      <c r="DG1319" s="11">
        <f t="shared" si="67"/>
        <v>19</v>
      </c>
      <c r="DH1319" s="20">
        <f t="shared" ca="1" si="68"/>
        <v>0</v>
      </c>
      <c r="DI1319" s="11">
        <v>1</v>
      </c>
    </row>
    <row r="1320" spans="1:113" x14ac:dyDescent="0.25">
      <c r="A1320" s="11" t="s">
        <v>57</v>
      </c>
      <c r="B1320" s="11" t="s">
        <v>56</v>
      </c>
      <c r="C1320" s="11" t="s">
        <v>56</v>
      </c>
      <c r="D1320" s="11" t="s">
        <v>56</v>
      </c>
      <c r="E1320" s="11" t="s">
        <v>56</v>
      </c>
      <c r="F1320" s="11" t="s">
        <v>56</v>
      </c>
      <c r="G1320" s="11" t="s">
        <v>175</v>
      </c>
      <c r="H1320" s="1">
        <v>42292</v>
      </c>
      <c r="I1320" s="11">
        <v>18</v>
      </c>
      <c r="J1320" s="11">
        <v>19</v>
      </c>
      <c r="K1320" s="11"/>
      <c r="L1320" s="11"/>
      <c r="M1320" s="11"/>
      <c r="N1320" s="11"/>
      <c r="O1320" s="11"/>
      <c r="P1320" s="11"/>
      <c r="Q1320" s="11"/>
      <c r="R1320" s="11"/>
      <c r="S1320" s="11"/>
      <c r="T1320" s="11"/>
      <c r="U1320" s="11"/>
      <c r="V1320" s="11"/>
      <c r="W1320" s="11"/>
      <c r="X1320" s="11"/>
      <c r="Y1320" s="11"/>
      <c r="Z1320" s="11"/>
      <c r="AA1320" s="11"/>
      <c r="AB1320" s="11"/>
      <c r="AC1320" s="11"/>
      <c r="AD1320" s="11"/>
      <c r="AE1320" s="11"/>
      <c r="AF1320" s="11"/>
      <c r="AG1320" s="11"/>
      <c r="AH1320" s="11"/>
      <c r="AJ1320" s="11"/>
      <c r="AK1320" s="11"/>
      <c r="AL1320" s="11"/>
      <c r="AM1320" s="11"/>
      <c r="AN1320" s="11"/>
      <c r="AO1320" s="11"/>
      <c r="AP1320" s="11"/>
      <c r="AQ1320" s="11"/>
      <c r="AR1320" s="11"/>
      <c r="AS1320" s="11"/>
      <c r="AT1320" s="11"/>
      <c r="AU1320" s="11"/>
      <c r="AV1320" s="11"/>
      <c r="AW1320" s="11"/>
      <c r="AX1320" s="11"/>
      <c r="AY1320" s="11"/>
      <c r="AZ1320" s="11"/>
      <c r="BA1320" s="11"/>
      <c r="BB1320" s="11"/>
      <c r="BC1320" s="11"/>
      <c r="BD1320" s="11"/>
      <c r="BE1320" s="11"/>
      <c r="BF1320" s="11"/>
      <c r="BG1320" s="11"/>
      <c r="BI1320" s="11"/>
      <c r="BJ1320" s="11"/>
      <c r="BK1320" s="11"/>
      <c r="BL1320" s="11"/>
      <c r="BM1320" s="11"/>
      <c r="BN1320" s="11"/>
      <c r="BO1320" s="11"/>
      <c r="BP1320" s="11"/>
      <c r="BQ1320" s="11"/>
      <c r="BR1320" s="11"/>
      <c r="BS1320" s="11"/>
      <c r="BT1320" s="11"/>
      <c r="BU1320" s="11"/>
      <c r="BV1320" s="11"/>
      <c r="BW1320" s="11"/>
      <c r="BX1320" s="11"/>
      <c r="BY1320" s="11"/>
      <c r="BZ1320" s="11"/>
      <c r="CA1320" s="11"/>
      <c r="CB1320" s="11"/>
      <c r="CC1320" s="11"/>
      <c r="CD1320" s="11"/>
      <c r="CE1320" s="11"/>
      <c r="CF1320" s="11"/>
      <c r="CG1320" s="11"/>
      <c r="CH1320" s="11"/>
      <c r="CI1320" s="11"/>
      <c r="CJ1320" s="11"/>
      <c r="CK1320" s="11"/>
      <c r="CL1320" s="11"/>
      <c r="CM1320" s="11"/>
      <c r="CN1320" s="11"/>
      <c r="CO1320" s="11"/>
      <c r="CP1320" s="11"/>
      <c r="CQ1320" s="11"/>
      <c r="CR1320" s="11"/>
      <c r="CS1320" s="11"/>
      <c r="CT1320" s="11"/>
      <c r="CU1320" s="11"/>
      <c r="CV1320" s="11"/>
      <c r="CW1320" s="11"/>
      <c r="CX1320" s="11"/>
      <c r="CY1320" s="11"/>
      <c r="CZ1320" s="11"/>
      <c r="DA1320" s="11"/>
      <c r="DB1320" s="11"/>
      <c r="DC1320" s="11"/>
      <c r="DD1320" s="11"/>
      <c r="DF1320" s="11">
        <f t="shared" si="66"/>
        <v>18</v>
      </c>
      <c r="DG1320" s="11">
        <f t="shared" si="67"/>
        <v>19</v>
      </c>
      <c r="DH1320" s="20">
        <f t="shared" ca="1" si="68"/>
        <v>0</v>
      </c>
      <c r="DI1320" s="11">
        <v>1</v>
      </c>
    </row>
    <row r="1321" spans="1:113" x14ac:dyDescent="0.25">
      <c r="A1321" s="11" t="s">
        <v>57</v>
      </c>
      <c r="B1321" s="11" t="s">
        <v>56</v>
      </c>
      <c r="C1321" s="11" t="s">
        <v>56</v>
      </c>
      <c r="D1321" s="11" t="s">
        <v>56</v>
      </c>
      <c r="E1321" s="11" t="s">
        <v>56</v>
      </c>
      <c r="F1321" s="11" t="s">
        <v>56</v>
      </c>
      <c r="G1321" s="11" t="s">
        <v>176</v>
      </c>
      <c r="H1321" s="1">
        <v>41948</v>
      </c>
      <c r="I1321" s="11">
        <v>18</v>
      </c>
      <c r="J1321" s="11">
        <v>19</v>
      </c>
      <c r="K1321" s="11"/>
      <c r="L1321" s="11"/>
      <c r="M1321" s="11"/>
      <c r="N1321" s="11"/>
      <c r="O1321" s="11"/>
      <c r="P1321" s="11"/>
      <c r="Q1321" s="11"/>
      <c r="R1321" s="11"/>
      <c r="S1321" s="11"/>
      <c r="T1321" s="11"/>
      <c r="U1321" s="11"/>
      <c r="V1321" s="11"/>
      <c r="W1321" s="11"/>
      <c r="X1321" s="11"/>
      <c r="Y1321" s="11"/>
      <c r="Z1321" s="11"/>
      <c r="AA1321" s="11"/>
      <c r="AB1321" s="11"/>
      <c r="AC1321" s="11"/>
      <c r="AD1321" s="11"/>
      <c r="AE1321" s="11"/>
      <c r="AF1321" s="11"/>
      <c r="AG1321" s="11"/>
      <c r="AH1321" s="11"/>
      <c r="AJ1321" s="11"/>
      <c r="AK1321" s="11"/>
      <c r="AL1321" s="11"/>
      <c r="AM1321" s="11"/>
      <c r="AN1321" s="11"/>
      <c r="AO1321" s="11"/>
      <c r="AP1321" s="11"/>
      <c r="AQ1321" s="11"/>
      <c r="AR1321" s="11"/>
      <c r="AS1321" s="11"/>
      <c r="AT1321" s="11"/>
      <c r="AU1321" s="11"/>
      <c r="AV1321" s="11"/>
      <c r="AW1321" s="11"/>
      <c r="AX1321" s="11"/>
      <c r="AY1321" s="11"/>
      <c r="AZ1321" s="11"/>
      <c r="BA1321" s="11"/>
      <c r="BB1321" s="11"/>
      <c r="BC1321" s="11"/>
      <c r="BD1321" s="11"/>
      <c r="BE1321" s="11"/>
      <c r="BF1321" s="11"/>
      <c r="BG1321" s="11"/>
      <c r="BI1321" s="11"/>
      <c r="BJ1321" s="11"/>
      <c r="BK1321" s="11"/>
      <c r="BL1321" s="11"/>
      <c r="BM1321" s="11"/>
      <c r="BN1321" s="11"/>
      <c r="BO1321" s="11"/>
      <c r="BP1321" s="11"/>
      <c r="BQ1321" s="11"/>
      <c r="BR1321" s="11"/>
      <c r="BS1321" s="11"/>
      <c r="BT1321" s="11"/>
      <c r="BU1321" s="11"/>
      <c r="BV1321" s="11"/>
      <c r="BW1321" s="11"/>
      <c r="BX1321" s="11"/>
      <c r="BY1321" s="11"/>
      <c r="BZ1321" s="11"/>
      <c r="CA1321" s="11"/>
      <c r="CB1321" s="11"/>
      <c r="CC1321" s="11"/>
      <c r="CD1321" s="11"/>
      <c r="CE1321" s="11"/>
      <c r="CF1321" s="11"/>
      <c r="CG1321" s="11"/>
      <c r="CH1321" s="11"/>
      <c r="CI1321" s="11"/>
      <c r="CJ1321" s="11"/>
      <c r="CK1321" s="11"/>
      <c r="CL1321" s="11"/>
      <c r="CM1321" s="11"/>
      <c r="CN1321" s="11"/>
      <c r="CO1321" s="11"/>
      <c r="CP1321" s="11"/>
      <c r="CQ1321" s="11"/>
      <c r="CR1321" s="11"/>
      <c r="CS1321" s="11"/>
      <c r="CT1321" s="11"/>
      <c r="CU1321" s="11"/>
      <c r="CV1321" s="11"/>
      <c r="CW1321" s="11"/>
      <c r="CX1321" s="11"/>
      <c r="CY1321" s="11"/>
      <c r="CZ1321" s="11"/>
      <c r="DA1321" s="11"/>
      <c r="DB1321" s="11"/>
      <c r="DC1321" s="11"/>
      <c r="DD1321" s="11"/>
      <c r="DF1321" s="11">
        <f t="shared" si="66"/>
        <v>18</v>
      </c>
      <c r="DG1321" s="11">
        <f t="shared" si="67"/>
        <v>19</v>
      </c>
      <c r="DH1321" s="20">
        <f t="shared" ca="1" si="68"/>
        <v>0</v>
      </c>
      <c r="DI1321" s="11">
        <v>1</v>
      </c>
    </row>
    <row r="1322" spans="1:113" x14ac:dyDescent="0.25">
      <c r="A1322" s="11" t="s">
        <v>57</v>
      </c>
      <c r="B1322" s="11" t="s">
        <v>56</v>
      </c>
      <c r="C1322" s="11" t="s">
        <v>56</v>
      </c>
      <c r="D1322" s="11" t="s">
        <v>56</v>
      </c>
      <c r="E1322" s="11" t="s">
        <v>56</v>
      </c>
      <c r="F1322" s="11" t="s">
        <v>56</v>
      </c>
      <c r="G1322" s="11" t="s">
        <v>176</v>
      </c>
      <c r="H1322" s="1">
        <v>41949</v>
      </c>
      <c r="I1322" s="11">
        <v>17</v>
      </c>
      <c r="J1322" s="11">
        <v>19</v>
      </c>
      <c r="K1322" s="11"/>
      <c r="L1322" s="11"/>
      <c r="M1322" s="11"/>
      <c r="N1322" s="11"/>
      <c r="O1322" s="11"/>
      <c r="P1322" s="11"/>
      <c r="Q1322" s="11"/>
      <c r="R1322" s="11"/>
      <c r="S1322" s="11"/>
      <c r="T1322" s="11"/>
      <c r="U1322" s="11"/>
      <c r="V1322" s="11"/>
      <c r="W1322" s="11"/>
      <c r="X1322" s="11"/>
      <c r="Y1322" s="11"/>
      <c r="Z1322" s="11"/>
      <c r="AA1322" s="11"/>
      <c r="AB1322" s="11"/>
      <c r="AC1322" s="11"/>
      <c r="AD1322" s="11"/>
      <c r="AE1322" s="11"/>
      <c r="AF1322" s="11"/>
      <c r="AG1322" s="11"/>
      <c r="AH1322" s="11"/>
      <c r="AJ1322" s="11"/>
      <c r="AK1322" s="11"/>
      <c r="AL1322" s="11"/>
      <c r="AM1322" s="11"/>
      <c r="AN1322" s="11"/>
      <c r="AO1322" s="11"/>
      <c r="AP1322" s="11"/>
      <c r="AQ1322" s="11"/>
      <c r="AR1322" s="11"/>
      <c r="AS1322" s="11"/>
      <c r="AT1322" s="11"/>
      <c r="AU1322" s="11"/>
      <c r="AV1322" s="11"/>
      <c r="AW1322" s="11"/>
      <c r="AX1322" s="11"/>
      <c r="AY1322" s="11"/>
      <c r="AZ1322" s="11"/>
      <c r="BA1322" s="11"/>
      <c r="BB1322" s="11"/>
      <c r="BC1322" s="11"/>
      <c r="BD1322" s="11"/>
      <c r="BE1322" s="11"/>
      <c r="BF1322" s="11"/>
      <c r="BG1322" s="11"/>
      <c r="BI1322" s="11"/>
      <c r="BJ1322" s="11"/>
      <c r="BK1322" s="11"/>
      <c r="BL1322" s="11"/>
      <c r="BM1322" s="11"/>
      <c r="BN1322" s="11"/>
      <c r="BO1322" s="11"/>
      <c r="BP1322" s="11"/>
      <c r="BQ1322" s="11"/>
      <c r="BR1322" s="11"/>
      <c r="BS1322" s="11"/>
      <c r="BT1322" s="11"/>
      <c r="BU1322" s="11"/>
      <c r="BV1322" s="11"/>
      <c r="BW1322" s="11"/>
      <c r="BX1322" s="11"/>
      <c r="BY1322" s="11"/>
      <c r="BZ1322" s="11"/>
      <c r="CA1322" s="11"/>
      <c r="CB1322" s="11"/>
      <c r="CC1322" s="11"/>
      <c r="CD1322" s="11"/>
      <c r="CE1322" s="11"/>
      <c r="CF1322" s="11"/>
      <c r="CG1322" s="11"/>
      <c r="CH1322" s="11"/>
      <c r="CI1322" s="11"/>
      <c r="CJ1322" s="11"/>
      <c r="CK1322" s="11"/>
      <c r="CL1322" s="11"/>
      <c r="CM1322" s="11"/>
      <c r="CN1322" s="11"/>
      <c r="CO1322" s="11"/>
      <c r="CP1322" s="11"/>
      <c r="CQ1322" s="11"/>
      <c r="CR1322" s="11"/>
      <c r="CS1322" s="11"/>
      <c r="CT1322" s="11"/>
      <c r="CU1322" s="11"/>
      <c r="CV1322" s="11"/>
      <c r="CW1322" s="11"/>
      <c r="CX1322" s="11"/>
      <c r="CY1322" s="11"/>
      <c r="CZ1322" s="11"/>
      <c r="DA1322" s="11"/>
      <c r="DB1322" s="11"/>
      <c r="DC1322" s="11"/>
      <c r="DD1322" s="11"/>
      <c r="DF1322" s="11">
        <f t="shared" si="66"/>
        <v>17</v>
      </c>
      <c r="DG1322" s="11">
        <f t="shared" si="67"/>
        <v>19</v>
      </c>
      <c r="DH1322" s="20">
        <f t="shared" ca="1" si="68"/>
        <v>0</v>
      </c>
      <c r="DI1322" s="11">
        <v>1</v>
      </c>
    </row>
    <row r="1323" spans="1:113" x14ac:dyDescent="0.25">
      <c r="A1323" s="11" t="s">
        <v>57</v>
      </c>
      <c r="B1323" s="11" t="s">
        <v>56</v>
      </c>
      <c r="C1323" s="11" t="s">
        <v>56</v>
      </c>
      <c r="D1323" s="11" t="s">
        <v>56</v>
      </c>
      <c r="E1323" s="11" t="s">
        <v>56</v>
      </c>
      <c r="F1323" s="11" t="s">
        <v>56</v>
      </c>
      <c r="G1323" s="11" t="s">
        <v>176</v>
      </c>
      <c r="H1323" s="1">
        <v>41950</v>
      </c>
      <c r="I1323" s="11">
        <v>18</v>
      </c>
      <c r="J1323" s="11">
        <v>19</v>
      </c>
      <c r="K1323" s="11"/>
      <c r="L1323" s="11"/>
      <c r="M1323" s="11"/>
      <c r="N1323" s="11"/>
      <c r="O1323" s="11"/>
      <c r="P1323" s="11"/>
      <c r="Q1323" s="11"/>
      <c r="R1323" s="11"/>
      <c r="S1323" s="11"/>
      <c r="T1323" s="11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1"/>
      <c r="AE1323" s="11"/>
      <c r="AF1323" s="11"/>
      <c r="AG1323" s="11"/>
      <c r="AH1323" s="11"/>
      <c r="AJ1323" s="11"/>
      <c r="AK1323" s="11"/>
      <c r="AL1323" s="11"/>
      <c r="AM1323" s="11"/>
      <c r="AN1323" s="11"/>
      <c r="AO1323" s="11"/>
      <c r="AP1323" s="11"/>
      <c r="AQ1323" s="11"/>
      <c r="AR1323" s="11"/>
      <c r="AS1323" s="11"/>
      <c r="AT1323" s="11"/>
      <c r="AU1323" s="11"/>
      <c r="AV1323" s="11"/>
      <c r="AW1323" s="11"/>
      <c r="AX1323" s="11"/>
      <c r="AY1323" s="11"/>
      <c r="AZ1323" s="11"/>
      <c r="BA1323" s="11"/>
      <c r="BB1323" s="11"/>
      <c r="BC1323" s="11"/>
      <c r="BD1323" s="11"/>
      <c r="BE1323" s="11"/>
      <c r="BF1323" s="11"/>
      <c r="BG1323" s="11"/>
      <c r="BI1323" s="11"/>
      <c r="BJ1323" s="11"/>
      <c r="BK1323" s="11"/>
      <c r="BL1323" s="11"/>
      <c r="BM1323" s="11"/>
      <c r="BN1323" s="11"/>
      <c r="BO1323" s="11"/>
      <c r="BP1323" s="11"/>
      <c r="BQ1323" s="11"/>
      <c r="BR1323" s="11"/>
      <c r="BS1323" s="11"/>
      <c r="BT1323" s="11"/>
      <c r="BU1323" s="11"/>
      <c r="BV1323" s="11"/>
      <c r="BW1323" s="11"/>
      <c r="BX1323" s="11"/>
      <c r="BY1323" s="11"/>
      <c r="BZ1323" s="11"/>
      <c r="CA1323" s="11"/>
      <c r="CB1323" s="11"/>
      <c r="CC1323" s="11"/>
      <c r="CD1323" s="11"/>
      <c r="CE1323" s="11"/>
      <c r="CF1323" s="11"/>
      <c r="CG1323" s="11"/>
      <c r="CH1323" s="11"/>
      <c r="CI1323" s="11"/>
      <c r="CJ1323" s="11"/>
      <c r="CK1323" s="11"/>
      <c r="CL1323" s="11"/>
      <c r="CM1323" s="11"/>
      <c r="CN1323" s="11"/>
      <c r="CO1323" s="11"/>
      <c r="CP1323" s="11"/>
      <c r="CQ1323" s="11"/>
      <c r="CR1323" s="11"/>
      <c r="CS1323" s="11"/>
      <c r="CT1323" s="11"/>
      <c r="CU1323" s="11"/>
      <c r="CV1323" s="11"/>
      <c r="CW1323" s="11"/>
      <c r="CX1323" s="11"/>
      <c r="CY1323" s="11"/>
      <c r="CZ1323" s="11"/>
      <c r="DA1323" s="11"/>
      <c r="DB1323" s="11"/>
      <c r="DC1323" s="11"/>
      <c r="DD1323" s="11"/>
      <c r="DF1323" s="11">
        <f t="shared" si="66"/>
        <v>18</v>
      </c>
      <c r="DG1323" s="11">
        <f t="shared" si="67"/>
        <v>19</v>
      </c>
      <c r="DH1323" s="20">
        <f t="shared" ca="1" si="68"/>
        <v>0</v>
      </c>
      <c r="DI1323" s="11">
        <v>1</v>
      </c>
    </row>
    <row r="1324" spans="1:113" x14ac:dyDescent="0.25">
      <c r="A1324" s="11" t="s">
        <v>57</v>
      </c>
      <c r="B1324" s="11" t="s">
        <v>56</v>
      </c>
      <c r="C1324" s="11" t="s">
        <v>56</v>
      </c>
      <c r="D1324" s="11" t="s">
        <v>56</v>
      </c>
      <c r="E1324" s="11" t="s">
        <v>56</v>
      </c>
      <c r="F1324" s="11" t="s">
        <v>56</v>
      </c>
      <c r="G1324" s="11" t="s">
        <v>176</v>
      </c>
      <c r="H1324" s="1">
        <v>41953</v>
      </c>
      <c r="I1324" s="11">
        <v>18</v>
      </c>
      <c r="J1324" s="11">
        <v>19</v>
      </c>
      <c r="K1324" s="11"/>
      <c r="L1324" s="11"/>
      <c r="M1324" s="11"/>
      <c r="N1324" s="11"/>
      <c r="O1324" s="11"/>
      <c r="P1324" s="11"/>
      <c r="Q1324" s="11"/>
      <c r="R1324" s="11"/>
      <c r="S1324" s="11"/>
      <c r="T1324" s="11"/>
      <c r="U1324" s="11"/>
      <c r="V1324" s="11"/>
      <c r="W1324" s="11"/>
      <c r="X1324" s="11"/>
      <c r="Y1324" s="11"/>
      <c r="Z1324" s="11"/>
      <c r="AA1324" s="11"/>
      <c r="AB1324" s="11"/>
      <c r="AC1324" s="11"/>
      <c r="AD1324" s="11"/>
      <c r="AE1324" s="11"/>
      <c r="AF1324" s="11"/>
      <c r="AG1324" s="11"/>
      <c r="AH1324" s="11"/>
      <c r="AJ1324" s="11"/>
      <c r="AK1324" s="11"/>
      <c r="AL1324" s="11"/>
      <c r="AM1324" s="11"/>
      <c r="AN1324" s="11"/>
      <c r="AO1324" s="11"/>
      <c r="AP1324" s="11"/>
      <c r="AQ1324" s="11"/>
      <c r="AR1324" s="11"/>
      <c r="AS1324" s="11"/>
      <c r="AT1324" s="11"/>
      <c r="AU1324" s="11"/>
      <c r="AV1324" s="11"/>
      <c r="AW1324" s="11"/>
      <c r="AX1324" s="11"/>
      <c r="AY1324" s="11"/>
      <c r="AZ1324" s="11"/>
      <c r="BA1324" s="11"/>
      <c r="BB1324" s="11"/>
      <c r="BC1324" s="11"/>
      <c r="BD1324" s="11"/>
      <c r="BE1324" s="11"/>
      <c r="BF1324" s="11"/>
      <c r="BG1324" s="11"/>
      <c r="BI1324" s="11"/>
      <c r="BJ1324" s="11"/>
      <c r="BK1324" s="11"/>
      <c r="BL1324" s="11"/>
      <c r="BM1324" s="11"/>
      <c r="BN1324" s="11"/>
      <c r="BO1324" s="11"/>
      <c r="BP1324" s="11"/>
      <c r="BQ1324" s="11"/>
      <c r="BR1324" s="11"/>
      <c r="BS1324" s="11"/>
      <c r="BT1324" s="11"/>
      <c r="BU1324" s="11"/>
      <c r="BV1324" s="11"/>
      <c r="BW1324" s="11"/>
      <c r="BX1324" s="11"/>
      <c r="BY1324" s="11"/>
      <c r="BZ1324" s="11"/>
      <c r="CA1324" s="11"/>
      <c r="CB1324" s="11"/>
      <c r="CC1324" s="11"/>
      <c r="CD1324" s="11"/>
      <c r="CE1324" s="11"/>
      <c r="CF1324" s="11"/>
      <c r="CG1324" s="11"/>
      <c r="CH1324" s="11"/>
      <c r="CI1324" s="11"/>
      <c r="CJ1324" s="11"/>
      <c r="CK1324" s="11"/>
      <c r="CL1324" s="11"/>
      <c r="CM1324" s="11"/>
      <c r="CN1324" s="11"/>
      <c r="CO1324" s="11"/>
      <c r="CP1324" s="11"/>
      <c r="CQ1324" s="11"/>
      <c r="CR1324" s="11"/>
      <c r="CS1324" s="11"/>
      <c r="CT1324" s="11"/>
      <c r="CU1324" s="11"/>
      <c r="CV1324" s="11"/>
      <c r="CW1324" s="11"/>
      <c r="CX1324" s="11"/>
      <c r="CY1324" s="11"/>
      <c r="CZ1324" s="11"/>
      <c r="DA1324" s="11"/>
      <c r="DB1324" s="11"/>
      <c r="DC1324" s="11"/>
      <c r="DD1324" s="11"/>
      <c r="DF1324" s="11">
        <f t="shared" si="66"/>
        <v>18</v>
      </c>
      <c r="DG1324" s="11">
        <f t="shared" si="67"/>
        <v>19</v>
      </c>
      <c r="DH1324" s="20">
        <f t="shared" ca="1" si="68"/>
        <v>0</v>
      </c>
      <c r="DI1324" s="11">
        <v>1</v>
      </c>
    </row>
    <row r="1325" spans="1:113" x14ac:dyDescent="0.25">
      <c r="A1325" s="11" t="s">
        <v>57</v>
      </c>
      <c r="B1325" s="11" t="s">
        <v>56</v>
      </c>
      <c r="C1325" s="11" t="s">
        <v>56</v>
      </c>
      <c r="D1325" s="11" t="s">
        <v>56</v>
      </c>
      <c r="E1325" s="11" t="s">
        <v>56</v>
      </c>
      <c r="F1325" s="11" t="s">
        <v>56</v>
      </c>
      <c r="G1325" s="11" t="s">
        <v>176</v>
      </c>
      <c r="H1325" s="1">
        <v>41956</v>
      </c>
      <c r="I1325" s="11">
        <v>18</v>
      </c>
      <c r="J1325" s="11">
        <v>19</v>
      </c>
      <c r="K1325" s="11"/>
      <c r="L1325" s="11"/>
      <c r="M1325" s="11"/>
      <c r="N1325" s="11"/>
      <c r="O1325" s="11"/>
      <c r="P1325" s="11"/>
      <c r="Q1325" s="11"/>
      <c r="R1325" s="11"/>
      <c r="S1325" s="11"/>
      <c r="T1325" s="11"/>
      <c r="U1325" s="11"/>
      <c r="V1325" s="11"/>
      <c r="W1325" s="11"/>
      <c r="X1325" s="11"/>
      <c r="Y1325" s="11"/>
      <c r="Z1325" s="11"/>
      <c r="AA1325" s="11"/>
      <c r="AB1325" s="11"/>
      <c r="AC1325" s="11"/>
      <c r="AD1325" s="11"/>
      <c r="AE1325" s="11"/>
      <c r="AF1325" s="11"/>
      <c r="AG1325" s="11"/>
      <c r="AH1325" s="11"/>
      <c r="AJ1325" s="11"/>
      <c r="AK1325" s="11"/>
      <c r="AL1325" s="11"/>
      <c r="AM1325" s="11"/>
      <c r="AN1325" s="11"/>
      <c r="AO1325" s="11"/>
      <c r="AP1325" s="11"/>
      <c r="AQ1325" s="11"/>
      <c r="AR1325" s="11"/>
      <c r="AS1325" s="11"/>
      <c r="AT1325" s="11"/>
      <c r="AU1325" s="11"/>
      <c r="AV1325" s="11"/>
      <c r="AW1325" s="11"/>
      <c r="AX1325" s="11"/>
      <c r="AY1325" s="11"/>
      <c r="AZ1325" s="11"/>
      <c r="BA1325" s="11"/>
      <c r="BB1325" s="11"/>
      <c r="BC1325" s="11"/>
      <c r="BD1325" s="11"/>
      <c r="BE1325" s="11"/>
      <c r="BF1325" s="11"/>
      <c r="BG1325" s="11"/>
      <c r="BI1325" s="11"/>
      <c r="BJ1325" s="11"/>
      <c r="BK1325" s="11"/>
      <c r="BL1325" s="11"/>
      <c r="BM1325" s="11"/>
      <c r="BN1325" s="11"/>
      <c r="BO1325" s="11"/>
      <c r="BP1325" s="11"/>
      <c r="BQ1325" s="11"/>
      <c r="BR1325" s="11"/>
      <c r="BS1325" s="11"/>
      <c r="BT1325" s="11"/>
      <c r="BU1325" s="11"/>
      <c r="BV1325" s="11"/>
      <c r="BW1325" s="11"/>
      <c r="BX1325" s="11"/>
      <c r="BY1325" s="11"/>
      <c r="BZ1325" s="11"/>
      <c r="CA1325" s="11"/>
      <c r="CB1325" s="11"/>
      <c r="CC1325" s="11"/>
      <c r="CD1325" s="11"/>
      <c r="CE1325" s="11"/>
      <c r="CF1325" s="11"/>
      <c r="CG1325" s="11"/>
      <c r="CH1325" s="11"/>
      <c r="CI1325" s="11"/>
      <c r="CJ1325" s="11"/>
      <c r="CK1325" s="11"/>
      <c r="CL1325" s="11"/>
      <c r="CM1325" s="11"/>
      <c r="CN1325" s="11"/>
      <c r="CO1325" s="11"/>
      <c r="CP1325" s="11"/>
      <c r="CQ1325" s="11"/>
      <c r="CR1325" s="11"/>
      <c r="CS1325" s="11"/>
      <c r="CT1325" s="11"/>
      <c r="CU1325" s="11"/>
      <c r="CV1325" s="11"/>
      <c r="CW1325" s="11"/>
      <c r="CX1325" s="11"/>
      <c r="CY1325" s="11"/>
      <c r="CZ1325" s="11"/>
      <c r="DA1325" s="11"/>
      <c r="DB1325" s="11"/>
      <c r="DC1325" s="11"/>
      <c r="DD1325" s="11"/>
      <c r="DF1325" s="11">
        <f t="shared" si="66"/>
        <v>18</v>
      </c>
      <c r="DG1325" s="11">
        <f t="shared" si="67"/>
        <v>19</v>
      </c>
      <c r="DH1325" s="20">
        <f t="shared" ca="1" si="68"/>
        <v>0</v>
      </c>
      <c r="DI1325" s="11">
        <v>1</v>
      </c>
    </row>
    <row r="1326" spans="1:113" x14ac:dyDescent="0.25">
      <c r="A1326" s="11" t="s">
        <v>57</v>
      </c>
      <c r="B1326" s="11" t="s">
        <v>56</v>
      </c>
      <c r="C1326" s="11" t="s">
        <v>56</v>
      </c>
      <c r="D1326" s="11" t="s">
        <v>56</v>
      </c>
      <c r="E1326" s="11" t="s">
        <v>56</v>
      </c>
      <c r="F1326" s="11" t="s">
        <v>56</v>
      </c>
      <c r="G1326" s="11" t="s">
        <v>176</v>
      </c>
      <c r="H1326" s="1">
        <v>42034</v>
      </c>
      <c r="I1326" s="11">
        <v>18</v>
      </c>
      <c r="J1326" s="11">
        <v>19</v>
      </c>
      <c r="K1326" s="11"/>
      <c r="L1326" s="11"/>
      <c r="M1326" s="11"/>
      <c r="N1326" s="11"/>
      <c r="O1326" s="11"/>
      <c r="P1326" s="11"/>
      <c r="Q1326" s="11"/>
      <c r="R1326" s="11"/>
      <c r="S1326" s="11"/>
      <c r="T1326" s="11"/>
      <c r="U1326" s="11"/>
      <c r="V1326" s="11"/>
      <c r="W1326" s="11"/>
      <c r="X1326" s="11"/>
      <c r="Y1326" s="11"/>
      <c r="Z1326" s="11"/>
      <c r="AA1326" s="11"/>
      <c r="AB1326" s="11"/>
      <c r="AC1326" s="11"/>
      <c r="AD1326" s="11"/>
      <c r="AE1326" s="11"/>
      <c r="AF1326" s="11"/>
      <c r="AG1326" s="11"/>
      <c r="AH1326" s="11"/>
      <c r="AJ1326" s="11"/>
      <c r="AK1326" s="11"/>
      <c r="AL1326" s="11"/>
      <c r="AM1326" s="11"/>
      <c r="AN1326" s="11"/>
      <c r="AO1326" s="11"/>
      <c r="AP1326" s="11"/>
      <c r="AQ1326" s="11"/>
      <c r="AR1326" s="11"/>
      <c r="AS1326" s="11"/>
      <c r="AT1326" s="11"/>
      <c r="AU1326" s="11"/>
      <c r="AV1326" s="11"/>
      <c r="AW1326" s="11"/>
      <c r="AX1326" s="11"/>
      <c r="AY1326" s="11"/>
      <c r="AZ1326" s="11"/>
      <c r="BA1326" s="11"/>
      <c r="BB1326" s="11"/>
      <c r="BC1326" s="11"/>
      <c r="BD1326" s="11"/>
      <c r="BE1326" s="11"/>
      <c r="BF1326" s="11"/>
      <c r="BG1326" s="11"/>
      <c r="BI1326" s="11"/>
      <c r="BJ1326" s="11"/>
      <c r="BK1326" s="11"/>
      <c r="BL1326" s="11"/>
      <c r="BM1326" s="11"/>
      <c r="BN1326" s="11"/>
      <c r="BO1326" s="11"/>
      <c r="BP1326" s="11"/>
      <c r="BQ1326" s="11"/>
      <c r="BR1326" s="11"/>
      <c r="BS1326" s="11"/>
      <c r="BT1326" s="11"/>
      <c r="BU1326" s="11"/>
      <c r="BV1326" s="11"/>
      <c r="BW1326" s="11"/>
      <c r="BX1326" s="11"/>
      <c r="BY1326" s="11"/>
      <c r="BZ1326" s="11"/>
      <c r="CA1326" s="11"/>
      <c r="CB1326" s="11"/>
      <c r="CC1326" s="11"/>
      <c r="CD1326" s="11"/>
      <c r="CE1326" s="11"/>
      <c r="CF1326" s="11"/>
      <c r="CG1326" s="11"/>
      <c r="CH1326" s="11"/>
      <c r="CI1326" s="11"/>
      <c r="CJ1326" s="11"/>
      <c r="CK1326" s="11"/>
      <c r="CL1326" s="11"/>
      <c r="CM1326" s="11"/>
      <c r="CN1326" s="11"/>
      <c r="CO1326" s="11"/>
      <c r="CP1326" s="11"/>
      <c r="CQ1326" s="11"/>
      <c r="CR1326" s="11"/>
      <c r="CS1326" s="11"/>
      <c r="CT1326" s="11"/>
      <c r="CU1326" s="11"/>
      <c r="CV1326" s="11"/>
      <c r="CW1326" s="11"/>
      <c r="CX1326" s="11"/>
      <c r="CY1326" s="11"/>
      <c r="CZ1326" s="11"/>
      <c r="DA1326" s="11"/>
      <c r="DB1326" s="11"/>
      <c r="DC1326" s="11"/>
      <c r="DD1326" s="11"/>
      <c r="DF1326" s="11">
        <f t="shared" si="66"/>
        <v>18</v>
      </c>
      <c r="DG1326" s="11">
        <f t="shared" si="67"/>
        <v>19</v>
      </c>
      <c r="DH1326" s="20">
        <f t="shared" ca="1" si="68"/>
        <v>0</v>
      </c>
      <c r="DI1326" s="11">
        <v>1</v>
      </c>
    </row>
    <row r="1327" spans="1:113" x14ac:dyDescent="0.25">
      <c r="A1327" s="11" t="s">
        <v>57</v>
      </c>
      <c r="B1327" s="11" t="s">
        <v>56</v>
      </c>
      <c r="C1327" s="11" t="s">
        <v>56</v>
      </c>
      <c r="D1327" s="11" t="s">
        <v>56</v>
      </c>
      <c r="E1327" s="11" t="s">
        <v>56</v>
      </c>
      <c r="F1327" s="11" t="s">
        <v>56</v>
      </c>
      <c r="G1327" s="11" t="s">
        <v>176</v>
      </c>
      <c r="H1327" s="1">
        <v>42037</v>
      </c>
      <c r="I1327" s="11">
        <v>18</v>
      </c>
      <c r="J1327" s="11">
        <v>19</v>
      </c>
      <c r="K1327" s="11"/>
      <c r="L1327" s="11"/>
      <c r="M1327" s="11"/>
      <c r="N1327" s="11"/>
      <c r="O1327" s="11"/>
      <c r="P1327" s="11"/>
      <c r="Q1327" s="11"/>
      <c r="R1327" s="11"/>
      <c r="S1327" s="11"/>
      <c r="T1327" s="11"/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11"/>
      <c r="AE1327" s="11"/>
      <c r="AF1327" s="11"/>
      <c r="AG1327" s="11"/>
      <c r="AH1327" s="11"/>
      <c r="AJ1327" s="11"/>
      <c r="AK1327" s="11"/>
      <c r="AL1327" s="11"/>
      <c r="AM1327" s="11"/>
      <c r="AN1327" s="11"/>
      <c r="AO1327" s="11"/>
      <c r="AP1327" s="11"/>
      <c r="AQ1327" s="11"/>
      <c r="AR1327" s="11"/>
      <c r="AS1327" s="11"/>
      <c r="AT1327" s="11"/>
      <c r="AU1327" s="11"/>
      <c r="AV1327" s="11"/>
      <c r="AW1327" s="11"/>
      <c r="AX1327" s="11"/>
      <c r="AY1327" s="11"/>
      <c r="AZ1327" s="11"/>
      <c r="BA1327" s="11"/>
      <c r="BB1327" s="11"/>
      <c r="BC1327" s="11"/>
      <c r="BD1327" s="11"/>
      <c r="BE1327" s="11"/>
      <c r="BF1327" s="11"/>
      <c r="BG1327" s="11"/>
      <c r="BI1327" s="11"/>
      <c r="BJ1327" s="11"/>
      <c r="BK1327" s="11"/>
      <c r="BL1327" s="11"/>
      <c r="BM1327" s="11"/>
      <c r="BN1327" s="11"/>
      <c r="BO1327" s="11"/>
      <c r="BP1327" s="11"/>
      <c r="BQ1327" s="11"/>
      <c r="BR1327" s="11"/>
      <c r="BS1327" s="11"/>
      <c r="BT1327" s="11"/>
      <c r="BU1327" s="11"/>
      <c r="BV1327" s="11"/>
      <c r="BW1327" s="11"/>
      <c r="BX1327" s="11"/>
      <c r="BY1327" s="11"/>
      <c r="BZ1327" s="11"/>
      <c r="CA1327" s="11"/>
      <c r="CB1327" s="11"/>
      <c r="CC1327" s="11"/>
      <c r="CD1327" s="11"/>
      <c r="CE1327" s="11"/>
      <c r="CF1327" s="11"/>
      <c r="CG1327" s="11"/>
      <c r="CH1327" s="11"/>
      <c r="CI1327" s="11"/>
      <c r="CJ1327" s="11"/>
      <c r="CK1327" s="11"/>
      <c r="CL1327" s="11"/>
      <c r="CM1327" s="11"/>
      <c r="CN1327" s="11"/>
      <c r="CO1327" s="11"/>
      <c r="CP1327" s="11"/>
      <c r="CQ1327" s="11"/>
      <c r="CR1327" s="11"/>
      <c r="CS1327" s="11"/>
      <c r="CT1327" s="11"/>
      <c r="CU1327" s="11"/>
      <c r="CV1327" s="11"/>
      <c r="CW1327" s="11"/>
      <c r="CX1327" s="11"/>
      <c r="CY1327" s="11"/>
      <c r="CZ1327" s="11"/>
      <c r="DA1327" s="11"/>
      <c r="DB1327" s="11"/>
      <c r="DC1327" s="11"/>
      <c r="DD1327" s="11"/>
      <c r="DF1327" s="11">
        <f t="shared" si="66"/>
        <v>18</v>
      </c>
      <c r="DG1327" s="11">
        <f t="shared" si="67"/>
        <v>19</v>
      </c>
      <c r="DH1327" s="20">
        <f t="shared" ca="1" si="68"/>
        <v>0</v>
      </c>
      <c r="DI1327" s="11">
        <v>1</v>
      </c>
    </row>
    <row r="1328" spans="1:113" x14ac:dyDescent="0.25">
      <c r="A1328" s="11" t="s">
        <v>57</v>
      </c>
      <c r="B1328" s="11" t="s">
        <v>56</v>
      </c>
      <c r="C1328" s="11" t="s">
        <v>56</v>
      </c>
      <c r="D1328" s="11" t="s">
        <v>56</v>
      </c>
      <c r="E1328" s="11" t="s">
        <v>56</v>
      </c>
      <c r="F1328" s="11" t="s">
        <v>56</v>
      </c>
      <c r="G1328" s="11" t="s">
        <v>176</v>
      </c>
      <c r="H1328" s="1">
        <v>42038</v>
      </c>
      <c r="I1328" s="11">
        <v>18</v>
      </c>
      <c r="J1328" s="11">
        <v>19</v>
      </c>
      <c r="K1328" s="11"/>
      <c r="L1328" s="11"/>
      <c r="M1328" s="11"/>
      <c r="N1328" s="11"/>
      <c r="O1328" s="11"/>
      <c r="P1328" s="11"/>
      <c r="Q1328" s="11"/>
      <c r="R1328" s="11"/>
      <c r="S1328" s="11"/>
      <c r="T1328" s="11"/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1"/>
      <c r="AE1328" s="11"/>
      <c r="AF1328" s="11"/>
      <c r="AG1328" s="11"/>
      <c r="AH1328" s="11"/>
      <c r="AJ1328" s="11"/>
      <c r="AK1328" s="11"/>
      <c r="AL1328" s="11"/>
      <c r="AM1328" s="11"/>
      <c r="AN1328" s="11"/>
      <c r="AO1328" s="11"/>
      <c r="AP1328" s="11"/>
      <c r="AQ1328" s="11"/>
      <c r="AR1328" s="11"/>
      <c r="AS1328" s="11"/>
      <c r="AT1328" s="11"/>
      <c r="AU1328" s="11"/>
      <c r="AV1328" s="11"/>
      <c r="AW1328" s="11"/>
      <c r="AX1328" s="11"/>
      <c r="AY1328" s="11"/>
      <c r="AZ1328" s="11"/>
      <c r="BA1328" s="11"/>
      <c r="BB1328" s="11"/>
      <c r="BC1328" s="11"/>
      <c r="BD1328" s="11"/>
      <c r="BE1328" s="11"/>
      <c r="BF1328" s="11"/>
      <c r="BG1328" s="11"/>
      <c r="BI1328" s="11"/>
      <c r="BJ1328" s="11"/>
      <c r="BK1328" s="11"/>
      <c r="BL1328" s="11"/>
      <c r="BM1328" s="11"/>
      <c r="BN1328" s="11"/>
      <c r="BO1328" s="11"/>
      <c r="BP1328" s="11"/>
      <c r="BQ1328" s="11"/>
      <c r="BR1328" s="11"/>
      <c r="BS1328" s="11"/>
      <c r="BT1328" s="11"/>
      <c r="BU1328" s="11"/>
      <c r="BV1328" s="11"/>
      <c r="BW1328" s="11"/>
      <c r="BX1328" s="11"/>
      <c r="BY1328" s="11"/>
      <c r="BZ1328" s="11"/>
      <c r="CA1328" s="11"/>
      <c r="CB1328" s="11"/>
      <c r="CC1328" s="11"/>
      <c r="CD1328" s="11"/>
      <c r="CE1328" s="11"/>
      <c r="CF1328" s="11"/>
      <c r="CG1328" s="11"/>
      <c r="CH1328" s="11"/>
      <c r="CI1328" s="11"/>
      <c r="CJ1328" s="11"/>
      <c r="CK1328" s="11"/>
      <c r="CL1328" s="11"/>
      <c r="CM1328" s="11"/>
      <c r="CN1328" s="11"/>
      <c r="CO1328" s="11"/>
      <c r="CP1328" s="11"/>
      <c r="CQ1328" s="11"/>
      <c r="CR1328" s="11"/>
      <c r="CS1328" s="11"/>
      <c r="CT1328" s="11"/>
      <c r="CU1328" s="11"/>
      <c r="CV1328" s="11"/>
      <c r="CW1328" s="11"/>
      <c r="CX1328" s="11"/>
      <c r="CY1328" s="11"/>
      <c r="CZ1328" s="11"/>
      <c r="DA1328" s="11"/>
      <c r="DB1328" s="11"/>
      <c r="DC1328" s="11"/>
      <c r="DD1328" s="11"/>
      <c r="DF1328" s="11">
        <f t="shared" si="66"/>
        <v>18</v>
      </c>
      <c r="DG1328" s="11">
        <f t="shared" si="67"/>
        <v>19</v>
      </c>
      <c r="DH1328" s="20">
        <f t="shared" ca="1" si="68"/>
        <v>0</v>
      </c>
      <c r="DI1328" s="11">
        <v>1</v>
      </c>
    </row>
    <row r="1329" spans="1:113" x14ac:dyDescent="0.25">
      <c r="A1329" s="11" t="s">
        <v>57</v>
      </c>
      <c r="B1329" s="11" t="s">
        <v>56</v>
      </c>
      <c r="C1329" s="11" t="s">
        <v>56</v>
      </c>
      <c r="D1329" s="11" t="s">
        <v>56</v>
      </c>
      <c r="E1329" s="11" t="s">
        <v>56</v>
      </c>
      <c r="F1329" s="11" t="s">
        <v>56</v>
      </c>
      <c r="G1329" s="11" t="s">
        <v>176</v>
      </c>
      <c r="H1329" s="1">
        <v>42044</v>
      </c>
      <c r="I1329" s="11">
        <v>18</v>
      </c>
      <c r="J1329" s="11">
        <v>19</v>
      </c>
      <c r="K1329" s="11"/>
      <c r="L1329" s="11"/>
      <c r="M1329" s="11"/>
      <c r="N1329" s="11"/>
      <c r="O1329" s="11"/>
      <c r="P1329" s="11"/>
      <c r="Q1329" s="11"/>
      <c r="R1329" s="11"/>
      <c r="S1329" s="11"/>
      <c r="T1329" s="11"/>
      <c r="U1329" s="11"/>
      <c r="V1329" s="11"/>
      <c r="W1329" s="11"/>
      <c r="X1329" s="11"/>
      <c r="Y1329" s="11"/>
      <c r="Z1329" s="11"/>
      <c r="AA1329" s="11"/>
      <c r="AB1329" s="11"/>
      <c r="AC1329" s="11"/>
      <c r="AD1329" s="11"/>
      <c r="AE1329" s="11"/>
      <c r="AF1329" s="11"/>
      <c r="AG1329" s="11"/>
      <c r="AH1329" s="11"/>
      <c r="AJ1329" s="11"/>
      <c r="AK1329" s="11"/>
      <c r="AL1329" s="11"/>
      <c r="AM1329" s="11"/>
      <c r="AN1329" s="11"/>
      <c r="AO1329" s="11"/>
      <c r="AP1329" s="11"/>
      <c r="AQ1329" s="11"/>
      <c r="AR1329" s="11"/>
      <c r="AS1329" s="11"/>
      <c r="AT1329" s="11"/>
      <c r="AU1329" s="11"/>
      <c r="AV1329" s="11"/>
      <c r="AW1329" s="11"/>
      <c r="AX1329" s="11"/>
      <c r="AY1329" s="11"/>
      <c r="AZ1329" s="11"/>
      <c r="BA1329" s="11"/>
      <c r="BB1329" s="11"/>
      <c r="BC1329" s="11"/>
      <c r="BD1329" s="11"/>
      <c r="BE1329" s="11"/>
      <c r="BF1329" s="11"/>
      <c r="BG1329" s="11"/>
      <c r="BI1329" s="11"/>
      <c r="BJ1329" s="11"/>
      <c r="BK1329" s="11"/>
      <c r="BL1329" s="11"/>
      <c r="BM1329" s="11"/>
      <c r="BN1329" s="11"/>
      <c r="BO1329" s="11"/>
      <c r="BP1329" s="11"/>
      <c r="BQ1329" s="11"/>
      <c r="BR1329" s="11"/>
      <c r="BS1329" s="11"/>
      <c r="BT1329" s="11"/>
      <c r="BU1329" s="11"/>
      <c r="BV1329" s="11"/>
      <c r="BW1329" s="11"/>
      <c r="BX1329" s="11"/>
      <c r="BY1329" s="11"/>
      <c r="BZ1329" s="11"/>
      <c r="CA1329" s="11"/>
      <c r="CB1329" s="11"/>
      <c r="CC1329" s="11"/>
      <c r="CD1329" s="11"/>
      <c r="CE1329" s="11"/>
      <c r="CF1329" s="11"/>
      <c r="CG1329" s="11"/>
      <c r="CH1329" s="11"/>
      <c r="CI1329" s="11"/>
      <c r="CJ1329" s="11"/>
      <c r="CK1329" s="11"/>
      <c r="CL1329" s="11"/>
      <c r="CM1329" s="11"/>
      <c r="CN1329" s="11"/>
      <c r="CO1329" s="11"/>
      <c r="CP1329" s="11"/>
      <c r="CQ1329" s="11"/>
      <c r="CR1329" s="11"/>
      <c r="CS1329" s="11"/>
      <c r="CT1329" s="11"/>
      <c r="CU1329" s="11"/>
      <c r="CV1329" s="11"/>
      <c r="CW1329" s="11"/>
      <c r="CX1329" s="11"/>
      <c r="CY1329" s="11"/>
      <c r="CZ1329" s="11"/>
      <c r="DA1329" s="11"/>
      <c r="DB1329" s="11"/>
      <c r="DC1329" s="11"/>
      <c r="DD1329" s="11"/>
      <c r="DF1329" s="11">
        <f t="shared" si="66"/>
        <v>18</v>
      </c>
      <c r="DG1329" s="11">
        <f t="shared" si="67"/>
        <v>19</v>
      </c>
      <c r="DH1329" s="20">
        <f t="shared" ca="1" si="68"/>
        <v>0</v>
      </c>
      <c r="DI1329" s="11">
        <v>1</v>
      </c>
    </row>
    <row r="1330" spans="1:113" x14ac:dyDescent="0.25">
      <c r="A1330" s="11" t="s">
        <v>57</v>
      </c>
      <c r="B1330" s="11" t="s">
        <v>56</v>
      </c>
      <c r="C1330" s="11" t="s">
        <v>56</v>
      </c>
      <c r="D1330" s="11" t="s">
        <v>56</v>
      </c>
      <c r="E1330" s="11" t="s">
        <v>56</v>
      </c>
      <c r="F1330" s="11" t="s">
        <v>56</v>
      </c>
      <c r="G1330" s="11" t="s">
        <v>176</v>
      </c>
      <c r="H1330" s="1">
        <v>42222</v>
      </c>
      <c r="I1330" s="11">
        <v>17</v>
      </c>
      <c r="J1330" s="11">
        <v>18</v>
      </c>
      <c r="K1330" s="11"/>
      <c r="L1330" s="11"/>
      <c r="M1330" s="11"/>
      <c r="N1330" s="11"/>
      <c r="O1330" s="11"/>
      <c r="P1330" s="11"/>
      <c r="Q1330" s="11"/>
      <c r="R1330" s="11"/>
      <c r="S1330" s="11"/>
      <c r="T1330" s="11"/>
      <c r="U1330" s="11"/>
      <c r="V1330" s="11"/>
      <c r="W1330" s="11"/>
      <c r="X1330" s="11"/>
      <c r="Y1330" s="11"/>
      <c r="Z1330" s="11"/>
      <c r="AA1330" s="11"/>
      <c r="AB1330" s="11"/>
      <c r="AC1330" s="11"/>
      <c r="AD1330" s="11"/>
      <c r="AE1330" s="11"/>
      <c r="AF1330" s="11"/>
      <c r="AG1330" s="11"/>
      <c r="AH1330" s="11"/>
      <c r="AJ1330" s="11"/>
      <c r="AK1330" s="11"/>
      <c r="AL1330" s="11"/>
      <c r="AM1330" s="11"/>
      <c r="AN1330" s="11"/>
      <c r="AO1330" s="11"/>
      <c r="AP1330" s="11"/>
      <c r="AQ1330" s="11"/>
      <c r="AR1330" s="11"/>
      <c r="AS1330" s="11"/>
      <c r="AT1330" s="11"/>
      <c r="AU1330" s="11"/>
      <c r="AV1330" s="11"/>
      <c r="AW1330" s="11"/>
      <c r="AX1330" s="11"/>
      <c r="AY1330" s="11"/>
      <c r="AZ1330" s="11"/>
      <c r="BA1330" s="11"/>
      <c r="BB1330" s="11"/>
      <c r="BC1330" s="11"/>
      <c r="BD1330" s="11"/>
      <c r="BE1330" s="11"/>
      <c r="BF1330" s="11"/>
      <c r="BG1330" s="11"/>
      <c r="BI1330" s="11"/>
      <c r="BJ1330" s="11"/>
      <c r="BK1330" s="11"/>
      <c r="BL1330" s="11"/>
      <c r="BM1330" s="11"/>
      <c r="BN1330" s="11"/>
      <c r="BO1330" s="11"/>
      <c r="BP1330" s="11"/>
      <c r="BQ1330" s="11"/>
      <c r="BR1330" s="11"/>
      <c r="BS1330" s="11"/>
      <c r="BT1330" s="11"/>
      <c r="BU1330" s="11"/>
      <c r="BV1330" s="11"/>
      <c r="BW1330" s="11"/>
      <c r="BX1330" s="11"/>
      <c r="BY1330" s="11"/>
      <c r="BZ1330" s="11"/>
      <c r="CA1330" s="11"/>
      <c r="CB1330" s="11"/>
      <c r="CC1330" s="11"/>
      <c r="CD1330" s="11"/>
      <c r="CE1330" s="11"/>
      <c r="CF1330" s="11"/>
      <c r="CG1330" s="11"/>
      <c r="CH1330" s="11"/>
      <c r="CI1330" s="11"/>
      <c r="CJ1330" s="11"/>
      <c r="CK1330" s="11"/>
      <c r="CL1330" s="11"/>
      <c r="CM1330" s="11"/>
      <c r="CN1330" s="11"/>
      <c r="CO1330" s="11"/>
      <c r="CP1330" s="11"/>
      <c r="CQ1330" s="11"/>
      <c r="CR1330" s="11"/>
      <c r="CS1330" s="11"/>
      <c r="CT1330" s="11"/>
      <c r="CU1330" s="11"/>
      <c r="CV1330" s="11"/>
      <c r="CW1330" s="11"/>
      <c r="CX1330" s="11"/>
      <c r="CY1330" s="11"/>
      <c r="CZ1330" s="11"/>
      <c r="DA1330" s="11"/>
      <c r="DB1330" s="11"/>
      <c r="DC1330" s="11"/>
      <c r="DD1330" s="11"/>
      <c r="DF1330" s="11">
        <f t="shared" si="66"/>
        <v>17</v>
      </c>
      <c r="DG1330" s="11">
        <f t="shared" si="67"/>
        <v>18</v>
      </c>
      <c r="DH1330" s="20">
        <f t="shared" ca="1" si="68"/>
        <v>0</v>
      </c>
      <c r="DI1330" s="11">
        <v>1</v>
      </c>
    </row>
    <row r="1331" spans="1:113" x14ac:dyDescent="0.25">
      <c r="A1331" s="11" t="s">
        <v>57</v>
      </c>
      <c r="B1331" s="11" t="s">
        <v>56</v>
      </c>
      <c r="C1331" s="11" t="s">
        <v>56</v>
      </c>
      <c r="D1331" s="11" t="s">
        <v>56</v>
      </c>
      <c r="E1331" s="11" t="s">
        <v>56</v>
      </c>
      <c r="F1331" s="11" t="s">
        <v>56</v>
      </c>
      <c r="G1331" s="11" t="s">
        <v>176</v>
      </c>
      <c r="H1331" s="1">
        <v>42229</v>
      </c>
      <c r="I1331" s="11">
        <v>18</v>
      </c>
      <c r="J1331" s="11">
        <v>19</v>
      </c>
      <c r="K1331" s="11"/>
      <c r="L1331" s="11"/>
      <c r="M1331" s="11"/>
      <c r="N1331" s="11"/>
      <c r="O1331" s="11"/>
      <c r="P1331" s="11"/>
      <c r="Q1331" s="11"/>
      <c r="R1331" s="11"/>
      <c r="S1331" s="11"/>
      <c r="T1331" s="11"/>
      <c r="U1331" s="11"/>
      <c r="V1331" s="11"/>
      <c r="W1331" s="11"/>
      <c r="X1331" s="11"/>
      <c r="Y1331" s="11"/>
      <c r="Z1331" s="11"/>
      <c r="AA1331" s="11"/>
      <c r="AB1331" s="11"/>
      <c r="AC1331" s="11"/>
      <c r="AD1331" s="11"/>
      <c r="AE1331" s="11"/>
      <c r="AF1331" s="11"/>
      <c r="AG1331" s="11"/>
      <c r="AH1331" s="11"/>
      <c r="AJ1331" s="11"/>
      <c r="AK1331" s="11"/>
      <c r="AL1331" s="11"/>
      <c r="AM1331" s="11"/>
      <c r="AN1331" s="11"/>
      <c r="AO1331" s="11"/>
      <c r="AP1331" s="11"/>
      <c r="AQ1331" s="11"/>
      <c r="AR1331" s="11"/>
      <c r="AS1331" s="11"/>
      <c r="AT1331" s="11"/>
      <c r="AU1331" s="11"/>
      <c r="AV1331" s="11"/>
      <c r="AW1331" s="11"/>
      <c r="AX1331" s="11"/>
      <c r="AY1331" s="11"/>
      <c r="AZ1331" s="11"/>
      <c r="BA1331" s="11"/>
      <c r="BB1331" s="11"/>
      <c r="BC1331" s="11"/>
      <c r="BD1331" s="11"/>
      <c r="BE1331" s="11"/>
      <c r="BF1331" s="11"/>
      <c r="BG1331" s="11"/>
      <c r="BI1331" s="11"/>
      <c r="BJ1331" s="11"/>
      <c r="BK1331" s="11"/>
      <c r="BL1331" s="11"/>
      <c r="BM1331" s="11"/>
      <c r="BN1331" s="11"/>
      <c r="BO1331" s="11"/>
      <c r="BP1331" s="11"/>
      <c r="BQ1331" s="11"/>
      <c r="BR1331" s="11"/>
      <c r="BS1331" s="11"/>
      <c r="BT1331" s="11"/>
      <c r="BU1331" s="11"/>
      <c r="BV1331" s="11"/>
      <c r="BW1331" s="11"/>
      <c r="BX1331" s="11"/>
      <c r="BY1331" s="11"/>
      <c r="BZ1331" s="11"/>
      <c r="CA1331" s="11"/>
      <c r="CB1331" s="11"/>
      <c r="CC1331" s="11"/>
      <c r="CD1331" s="11"/>
      <c r="CE1331" s="11"/>
      <c r="CF1331" s="11"/>
      <c r="CG1331" s="11"/>
      <c r="CH1331" s="11"/>
      <c r="CI1331" s="11"/>
      <c r="CJ1331" s="11"/>
      <c r="CK1331" s="11"/>
      <c r="CL1331" s="11"/>
      <c r="CM1331" s="11"/>
      <c r="CN1331" s="11"/>
      <c r="CO1331" s="11"/>
      <c r="CP1331" s="11"/>
      <c r="CQ1331" s="11"/>
      <c r="CR1331" s="11"/>
      <c r="CS1331" s="11"/>
      <c r="CT1331" s="11"/>
      <c r="CU1331" s="11"/>
      <c r="CV1331" s="11"/>
      <c r="CW1331" s="11"/>
      <c r="CX1331" s="11"/>
      <c r="CY1331" s="11"/>
      <c r="CZ1331" s="11"/>
      <c r="DA1331" s="11"/>
      <c r="DB1331" s="11"/>
      <c r="DC1331" s="11"/>
      <c r="DD1331" s="11"/>
      <c r="DF1331" s="11">
        <f t="shared" si="66"/>
        <v>18</v>
      </c>
      <c r="DG1331" s="11">
        <f t="shared" si="67"/>
        <v>19</v>
      </c>
      <c r="DH1331" s="20">
        <f t="shared" ca="1" si="68"/>
        <v>0</v>
      </c>
      <c r="DI1331" s="11">
        <v>1</v>
      </c>
    </row>
    <row r="1332" spans="1:113" x14ac:dyDescent="0.25">
      <c r="A1332" s="11" t="s">
        <v>57</v>
      </c>
      <c r="B1332" s="11" t="s">
        <v>56</v>
      </c>
      <c r="C1332" s="11" t="s">
        <v>56</v>
      </c>
      <c r="D1332" s="11" t="s">
        <v>56</v>
      </c>
      <c r="E1332" s="11" t="s">
        <v>56</v>
      </c>
      <c r="F1332" s="11" t="s">
        <v>56</v>
      </c>
      <c r="G1332" s="11" t="s">
        <v>176</v>
      </c>
      <c r="H1332" s="1">
        <v>42233</v>
      </c>
      <c r="I1332" s="11">
        <v>17</v>
      </c>
      <c r="J1332" s="11">
        <v>18</v>
      </c>
      <c r="K1332" s="11"/>
      <c r="L1332" s="11"/>
      <c r="M1332" s="11"/>
      <c r="N1332" s="11"/>
      <c r="O1332" s="11"/>
      <c r="P1332" s="11"/>
      <c r="Q1332" s="11"/>
      <c r="R1332" s="11"/>
      <c r="S1332" s="11"/>
      <c r="T1332" s="11"/>
      <c r="U1332" s="11"/>
      <c r="V1332" s="11"/>
      <c r="W1332" s="11"/>
      <c r="X1332" s="11"/>
      <c r="Y1332" s="11"/>
      <c r="Z1332" s="11"/>
      <c r="AA1332" s="11"/>
      <c r="AB1332" s="11"/>
      <c r="AC1332" s="11"/>
      <c r="AD1332" s="11"/>
      <c r="AE1332" s="11"/>
      <c r="AF1332" s="11"/>
      <c r="AG1332" s="11"/>
      <c r="AH1332" s="11"/>
      <c r="AJ1332" s="11"/>
      <c r="AK1332" s="11"/>
      <c r="AL1332" s="11"/>
      <c r="AM1332" s="11"/>
      <c r="AN1332" s="11"/>
      <c r="AO1332" s="11"/>
      <c r="AP1332" s="11"/>
      <c r="AQ1332" s="11"/>
      <c r="AR1332" s="11"/>
      <c r="AS1332" s="11"/>
      <c r="AT1332" s="11"/>
      <c r="AU1332" s="11"/>
      <c r="AV1332" s="11"/>
      <c r="AW1332" s="11"/>
      <c r="AX1332" s="11"/>
      <c r="AY1332" s="11"/>
      <c r="AZ1332" s="11"/>
      <c r="BA1332" s="11"/>
      <c r="BB1332" s="11"/>
      <c r="BC1332" s="11"/>
      <c r="BD1332" s="11"/>
      <c r="BE1332" s="11"/>
      <c r="BF1332" s="11"/>
      <c r="BG1332" s="11"/>
      <c r="BI1332" s="11"/>
      <c r="BJ1332" s="11"/>
      <c r="BK1332" s="11"/>
      <c r="BL1332" s="11"/>
      <c r="BM1332" s="11"/>
      <c r="BN1332" s="11"/>
      <c r="BO1332" s="11"/>
      <c r="BP1332" s="11"/>
      <c r="BQ1332" s="11"/>
      <c r="BR1332" s="11"/>
      <c r="BS1332" s="11"/>
      <c r="BT1332" s="11"/>
      <c r="BU1332" s="11"/>
      <c r="BV1332" s="11"/>
      <c r="BW1332" s="11"/>
      <c r="BX1332" s="11"/>
      <c r="BY1332" s="11"/>
      <c r="BZ1332" s="11"/>
      <c r="CA1332" s="11"/>
      <c r="CB1332" s="11"/>
      <c r="CC1332" s="11"/>
      <c r="CD1332" s="11"/>
      <c r="CE1332" s="11"/>
      <c r="CF1332" s="11"/>
      <c r="CG1332" s="11"/>
      <c r="CH1332" s="11"/>
      <c r="CI1332" s="11"/>
      <c r="CJ1332" s="11"/>
      <c r="CK1332" s="11"/>
      <c r="CL1332" s="11"/>
      <c r="CM1332" s="11"/>
      <c r="CN1332" s="11"/>
      <c r="CO1332" s="11"/>
      <c r="CP1332" s="11"/>
      <c r="CQ1332" s="11"/>
      <c r="CR1332" s="11"/>
      <c r="CS1332" s="11"/>
      <c r="CT1332" s="11"/>
      <c r="CU1332" s="11"/>
      <c r="CV1332" s="11"/>
      <c r="CW1332" s="11"/>
      <c r="CX1332" s="11"/>
      <c r="CY1332" s="11"/>
      <c r="CZ1332" s="11"/>
      <c r="DA1332" s="11"/>
      <c r="DB1332" s="11"/>
      <c r="DC1332" s="11"/>
      <c r="DD1332" s="11"/>
      <c r="DF1332" s="11">
        <f t="shared" si="66"/>
        <v>17</v>
      </c>
      <c r="DG1332" s="11">
        <f t="shared" si="67"/>
        <v>18</v>
      </c>
      <c r="DH1332" s="20">
        <f t="shared" ca="1" si="68"/>
        <v>0</v>
      </c>
      <c r="DI1332" s="11">
        <v>1</v>
      </c>
    </row>
    <row r="1333" spans="1:113" x14ac:dyDescent="0.25">
      <c r="A1333" s="11" t="s">
        <v>57</v>
      </c>
      <c r="B1333" s="11" t="s">
        <v>56</v>
      </c>
      <c r="C1333" s="11" t="s">
        <v>56</v>
      </c>
      <c r="D1333" s="11" t="s">
        <v>56</v>
      </c>
      <c r="E1333" s="11" t="s">
        <v>56</v>
      </c>
      <c r="F1333" s="11" t="s">
        <v>56</v>
      </c>
      <c r="G1333" s="11" t="s">
        <v>176</v>
      </c>
      <c r="H1333" s="1">
        <v>42242</v>
      </c>
      <c r="I1333" s="11">
        <v>17</v>
      </c>
      <c r="J1333" s="11">
        <v>19</v>
      </c>
      <c r="K1333" s="11"/>
      <c r="L1333" s="11"/>
      <c r="M1333" s="11"/>
      <c r="N1333" s="11"/>
      <c r="O1333" s="11"/>
      <c r="P1333" s="11"/>
      <c r="Q1333" s="11"/>
      <c r="R1333" s="11"/>
      <c r="S1333" s="11"/>
      <c r="T1333" s="11"/>
      <c r="U1333" s="11"/>
      <c r="V1333" s="11"/>
      <c r="W1333" s="11"/>
      <c r="X1333" s="11"/>
      <c r="Y1333" s="11"/>
      <c r="Z1333" s="11"/>
      <c r="AA1333" s="11"/>
      <c r="AB1333" s="11"/>
      <c r="AC1333" s="11"/>
      <c r="AD1333" s="11"/>
      <c r="AE1333" s="11"/>
      <c r="AF1333" s="11"/>
      <c r="AG1333" s="11"/>
      <c r="AH1333" s="11"/>
      <c r="AJ1333" s="11"/>
      <c r="AK1333" s="11"/>
      <c r="AL1333" s="11"/>
      <c r="AM1333" s="11"/>
      <c r="AN1333" s="11"/>
      <c r="AO1333" s="11"/>
      <c r="AP1333" s="11"/>
      <c r="AQ1333" s="11"/>
      <c r="AR1333" s="11"/>
      <c r="AS1333" s="11"/>
      <c r="AT1333" s="11"/>
      <c r="AU1333" s="11"/>
      <c r="AV1333" s="11"/>
      <c r="AW1333" s="11"/>
      <c r="AX1333" s="11"/>
      <c r="AY1333" s="11"/>
      <c r="AZ1333" s="11"/>
      <c r="BA1333" s="11"/>
      <c r="BB1333" s="11"/>
      <c r="BC1333" s="11"/>
      <c r="BD1333" s="11"/>
      <c r="BE1333" s="11"/>
      <c r="BF1333" s="11"/>
      <c r="BG1333" s="11"/>
      <c r="BI1333" s="11"/>
      <c r="BJ1333" s="11"/>
      <c r="BK1333" s="11"/>
      <c r="BL1333" s="11"/>
      <c r="BM1333" s="11"/>
      <c r="BN1333" s="11"/>
      <c r="BO1333" s="11"/>
      <c r="BP1333" s="11"/>
      <c r="BQ1333" s="11"/>
      <c r="BR1333" s="11"/>
      <c r="BS1333" s="11"/>
      <c r="BT1333" s="11"/>
      <c r="BU1333" s="11"/>
      <c r="BV1333" s="11"/>
      <c r="BW1333" s="11"/>
      <c r="BX1333" s="11"/>
      <c r="BY1333" s="11"/>
      <c r="BZ1333" s="11"/>
      <c r="CA1333" s="11"/>
      <c r="CB1333" s="11"/>
      <c r="CC1333" s="11"/>
      <c r="CD1333" s="11"/>
      <c r="CE1333" s="11"/>
      <c r="CF1333" s="11"/>
      <c r="CG1333" s="11"/>
      <c r="CH1333" s="11"/>
      <c r="CI1333" s="11"/>
      <c r="CJ1333" s="11"/>
      <c r="CK1333" s="11"/>
      <c r="CL1333" s="11"/>
      <c r="CM1333" s="11"/>
      <c r="CN1333" s="11"/>
      <c r="CO1333" s="11"/>
      <c r="CP1333" s="11"/>
      <c r="CQ1333" s="11"/>
      <c r="CR1333" s="11"/>
      <c r="CS1333" s="11"/>
      <c r="CT1333" s="11"/>
      <c r="CU1333" s="11"/>
      <c r="CV1333" s="11"/>
      <c r="CW1333" s="11"/>
      <c r="CX1333" s="11"/>
      <c r="CY1333" s="11"/>
      <c r="CZ1333" s="11"/>
      <c r="DA1333" s="11"/>
      <c r="DB1333" s="11"/>
      <c r="DC1333" s="11"/>
      <c r="DD1333" s="11"/>
      <c r="DF1333" s="11">
        <f t="shared" si="66"/>
        <v>17</v>
      </c>
      <c r="DG1333" s="11">
        <f t="shared" si="67"/>
        <v>19</v>
      </c>
      <c r="DH1333" s="20">
        <f t="shared" ca="1" si="68"/>
        <v>0</v>
      </c>
      <c r="DI1333" s="11">
        <v>1</v>
      </c>
    </row>
    <row r="1334" spans="1:113" x14ac:dyDescent="0.25">
      <c r="A1334" s="11" t="s">
        <v>57</v>
      </c>
      <c r="B1334" s="11" t="s">
        <v>56</v>
      </c>
      <c r="C1334" s="11" t="s">
        <v>56</v>
      </c>
      <c r="D1334" s="11" t="s">
        <v>56</v>
      </c>
      <c r="E1334" s="11" t="s">
        <v>56</v>
      </c>
      <c r="F1334" s="11" t="s">
        <v>56</v>
      </c>
      <c r="G1334" s="11" t="s">
        <v>176</v>
      </c>
      <c r="H1334" s="1">
        <v>42244</v>
      </c>
      <c r="I1334" s="11">
        <v>17</v>
      </c>
      <c r="J1334" s="11">
        <v>19</v>
      </c>
      <c r="K1334" s="11"/>
      <c r="L1334" s="11"/>
      <c r="M1334" s="11"/>
      <c r="N1334" s="11"/>
      <c r="O1334" s="11"/>
      <c r="P1334" s="11"/>
      <c r="Q1334" s="11"/>
      <c r="R1334" s="11"/>
      <c r="S1334" s="11"/>
      <c r="T1334" s="11"/>
      <c r="U1334" s="11"/>
      <c r="V1334" s="11"/>
      <c r="W1334" s="11"/>
      <c r="X1334" s="11"/>
      <c r="Y1334" s="11"/>
      <c r="Z1334" s="11"/>
      <c r="AA1334" s="11"/>
      <c r="AB1334" s="11"/>
      <c r="AC1334" s="11"/>
      <c r="AD1334" s="11"/>
      <c r="AE1334" s="11"/>
      <c r="AF1334" s="11"/>
      <c r="AG1334" s="11"/>
      <c r="AH1334" s="11"/>
      <c r="AJ1334" s="11"/>
      <c r="AK1334" s="11"/>
      <c r="AL1334" s="11"/>
      <c r="AM1334" s="11"/>
      <c r="AN1334" s="11"/>
      <c r="AO1334" s="11"/>
      <c r="AP1334" s="11"/>
      <c r="AQ1334" s="11"/>
      <c r="AR1334" s="11"/>
      <c r="AS1334" s="11"/>
      <c r="AT1334" s="11"/>
      <c r="AU1334" s="11"/>
      <c r="AV1334" s="11"/>
      <c r="AW1334" s="11"/>
      <c r="AX1334" s="11"/>
      <c r="AY1334" s="11"/>
      <c r="AZ1334" s="11"/>
      <c r="BA1334" s="11"/>
      <c r="BB1334" s="11"/>
      <c r="BC1334" s="11"/>
      <c r="BD1334" s="11"/>
      <c r="BE1334" s="11"/>
      <c r="BF1334" s="11"/>
      <c r="BG1334" s="11"/>
      <c r="BI1334" s="11"/>
      <c r="BJ1334" s="11"/>
      <c r="BK1334" s="11"/>
      <c r="BL1334" s="11"/>
      <c r="BM1334" s="11"/>
      <c r="BN1334" s="11"/>
      <c r="BO1334" s="11"/>
      <c r="BP1334" s="11"/>
      <c r="BQ1334" s="11"/>
      <c r="BR1334" s="11"/>
      <c r="BS1334" s="11"/>
      <c r="BT1334" s="11"/>
      <c r="BU1334" s="11"/>
      <c r="BV1334" s="11"/>
      <c r="BW1334" s="11"/>
      <c r="BX1334" s="11"/>
      <c r="BY1334" s="11"/>
      <c r="BZ1334" s="11"/>
      <c r="CA1334" s="11"/>
      <c r="CB1334" s="11"/>
      <c r="CC1334" s="11"/>
      <c r="CD1334" s="11"/>
      <c r="CE1334" s="11"/>
      <c r="CF1334" s="11"/>
      <c r="CG1334" s="11"/>
      <c r="CH1334" s="11"/>
      <c r="CI1334" s="11"/>
      <c r="CJ1334" s="11"/>
      <c r="CK1334" s="11"/>
      <c r="CL1334" s="11"/>
      <c r="CM1334" s="11"/>
      <c r="CN1334" s="11"/>
      <c r="CO1334" s="11"/>
      <c r="CP1334" s="11"/>
      <c r="CQ1334" s="11"/>
      <c r="CR1334" s="11"/>
      <c r="CS1334" s="11"/>
      <c r="CT1334" s="11"/>
      <c r="CU1334" s="11"/>
      <c r="CV1334" s="11"/>
      <c r="CW1334" s="11"/>
      <c r="CX1334" s="11"/>
      <c r="CY1334" s="11"/>
      <c r="CZ1334" s="11"/>
      <c r="DA1334" s="11"/>
      <c r="DB1334" s="11"/>
      <c r="DC1334" s="11"/>
      <c r="DD1334" s="11"/>
      <c r="DF1334" s="11">
        <f t="shared" si="66"/>
        <v>17</v>
      </c>
      <c r="DG1334" s="11">
        <f t="shared" si="67"/>
        <v>19</v>
      </c>
      <c r="DH1334" s="20">
        <f t="shared" ca="1" si="68"/>
        <v>0</v>
      </c>
      <c r="DI1334" s="11">
        <v>1</v>
      </c>
    </row>
    <row r="1335" spans="1:113" x14ac:dyDescent="0.25">
      <c r="A1335" s="11" t="s">
        <v>57</v>
      </c>
      <c r="B1335" s="11" t="s">
        <v>56</v>
      </c>
      <c r="C1335" s="11" t="s">
        <v>56</v>
      </c>
      <c r="D1335" s="11" t="s">
        <v>56</v>
      </c>
      <c r="E1335" s="11" t="s">
        <v>56</v>
      </c>
      <c r="F1335" s="11" t="s">
        <v>56</v>
      </c>
      <c r="G1335" s="11" t="s">
        <v>176</v>
      </c>
      <c r="H1335" s="1">
        <v>42256</v>
      </c>
      <c r="I1335" s="11">
        <v>15</v>
      </c>
      <c r="J1335" s="11">
        <v>19</v>
      </c>
      <c r="K1335" s="11"/>
      <c r="L1335" s="11"/>
      <c r="M1335" s="11"/>
      <c r="N1335" s="11"/>
      <c r="O1335" s="11"/>
      <c r="P1335" s="11"/>
      <c r="Q1335" s="11"/>
      <c r="R1335" s="11"/>
      <c r="S1335" s="11"/>
      <c r="T1335" s="11"/>
      <c r="U1335" s="11"/>
      <c r="V1335" s="11"/>
      <c r="W1335" s="11"/>
      <c r="X1335" s="11"/>
      <c r="Y1335" s="11"/>
      <c r="Z1335" s="11"/>
      <c r="AA1335" s="11"/>
      <c r="AB1335" s="11"/>
      <c r="AC1335" s="11"/>
      <c r="AD1335" s="11"/>
      <c r="AE1335" s="11"/>
      <c r="AF1335" s="11"/>
      <c r="AG1335" s="11"/>
      <c r="AH1335" s="11"/>
      <c r="AJ1335" s="11"/>
      <c r="AK1335" s="11"/>
      <c r="AL1335" s="11"/>
      <c r="AM1335" s="11"/>
      <c r="AN1335" s="11"/>
      <c r="AO1335" s="11"/>
      <c r="AP1335" s="11"/>
      <c r="AQ1335" s="11"/>
      <c r="AR1335" s="11"/>
      <c r="AS1335" s="11"/>
      <c r="AT1335" s="11"/>
      <c r="AU1335" s="11"/>
      <c r="AV1335" s="11"/>
      <c r="AW1335" s="11"/>
      <c r="AX1335" s="11"/>
      <c r="AY1335" s="11"/>
      <c r="AZ1335" s="11"/>
      <c r="BA1335" s="11"/>
      <c r="BB1335" s="11"/>
      <c r="BC1335" s="11"/>
      <c r="BD1335" s="11"/>
      <c r="BE1335" s="11"/>
      <c r="BF1335" s="11"/>
      <c r="BG1335" s="11"/>
      <c r="BI1335" s="11"/>
      <c r="BJ1335" s="11"/>
      <c r="BK1335" s="11"/>
      <c r="BL1335" s="11"/>
      <c r="BM1335" s="11"/>
      <c r="BN1335" s="11"/>
      <c r="BO1335" s="11"/>
      <c r="BP1335" s="11"/>
      <c r="BQ1335" s="11"/>
      <c r="BR1335" s="11"/>
      <c r="BS1335" s="11"/>
      <c r="BT1335" s="11"/>
      <c r="BU1335" s="11"/>
      <c r="BV1335" s="11"/>
      <c r="BW1335" s="11"/>
      <c r="BX1335" s="11"/>
      <c r="BY1335" s="11"/>
      <c r="BZ1335" s="11"/>
      <c r="CA1335" s="11"/>
      <c r="CB1335" s="11"/>
      <c r="CC1335" s="11"/>
      <c r="CD1335" s="11"/>
      <c r="CE1335" s="11"/>
      <c r="CF1335" s="11"/>
      <c r="CG1335" s="11"/>
      <c r="CH1335" s="11"/>
      <c r="CI1335" s="11"/>
      <c r="CJ1335" s="11"/>
      <c r="CK1335" s="11"/>
      <c r="CL1335" s="11"/>
      <c r="CM1335" s="11"/>
      <c r="CN1335" s="11"/>
      <c r="CO1335" s="11"/>
      <c r="CP1335" s="11"/>
      <c r="CQ1335" s="11"/>
      <c r="CR1335" s="11"/>
      <c r="CS1335" s="11"/>
      <c r="CT1335" s="11"/>
      <c r="CU1335" s="11"/>
      <c r="CV1335" s="11"/>
      <c r="CW1335" s="11"/>
      <c r="CX1335" s="11"/>
      <c r="CY1335" s="11"/>
      <c r="CZ1335" s="11"/>
      <c r="DA1335" s="11"/>
      <c r="DB1335" s="11"/>
      <c r="DC1335" s="11"/>
      <c r="DD1335" s="11"/>
      <c r="DF1335" s="11">
        <f t="shared" si="66"/>
        <v>15</v>
      </c>
      <c r="DG1335" s="11">
        <f t="shared" si="67"/>
        <v>19</v>
      </c>
      <c r="DH1335" s="20">
        <f t="shared" ca="1" si="68"/>
        <v>0</v>
      </c>
      <c r="DI1335" s="11">
        <v>1</v>
      </c>
    </row>
    <row r="1336" spans="1:113" x14ac:dyDescent="0.25">
      <c r="A1336" s="11" t="s">
        <v>57</v>
      </c>
      <c r="B1336" s="11" t="s">
        <v>56</v>
      </c>
      <c r="C1336" s="11" t="s">
        <v>56</v>
      </c>
      <c r="D1336" s="11" t="s">
        <v>56</v>
      </c>
      <c r="E1336" s="11" t="s">
        <v>56</v>
      </c>
      <c r="F1336" s="11" t="s">
        <v>56</v>
      </c>
      <c r="G1336" s="11" t="s">
        <v>176</v>
      </c>
      <c r="H1336" s="1">
        <v>42257</v>
      </c>
      <c r="I1336" s="11">
        <v>15</v>
      </c>
      <c r="J1336" s="11">
        <v>19</v>
      </c>
      <c r="K1336" s="11"/>
      <c r="L1336" s="11"/>
      <c r="M1336" s="11"/>
      <c r="N1336" s="11"/>
      <c r="O1336" s="11"/>
      <c r="P1336" s="11"/>
      <c r="Q1336" s="11"/>
      <c r="R1336" s="11"/>
      <c r="S1336" s="11"/>
      <c r="T1336" s="11"/>
      <c r="U1336" s="11"/>
      <c r="V1336" s="11"/>
      <c r="W1336" s="11"/>
      <c r="X1336" s="11"/>
      <c r="Y1336" s="11"/>
      <c r="Z1336" s="11"/>
      <c r="AA1336" s="11"/>
      <c r="AB1336" s="11"/>
      <c r="AC1336" s="11"/>
      <c r="AD1336" s="11"/>
      <c r="AE1336" s="11"/>
      <c r="AF1336" s="11"/>
      <c r="AG1336" s="11"/>
      <c r="AH1336" s="11"/>
      <c r="AJ1336" s="11"/>
      <c r="AK1336" s="11"/>
      <c r="AL1336" s="11"/>
      <c r="AM1336" s="11"/>
      <c r="AN1336" s="11"/>
      <c r="AO1336" s="11"/>
      <c r="AP1336" s="11"/>
      <c r="AQ1336" s="11"/>
      <c r="AR1336" s="11"/>
      <c r="AS1336" s="11"/>
      <c r="AT1336" s="11"/>
      <c r="AU1336" s="11"/>
      <c r="AV1336" s="11"/>
      <c r="AW1336" s="11"/>
      <c r="AX1336" s="11"/>
      <c r="AY1336" s="11"/>
      <c r="AZ1336" s="11"/>
      <c r="BA1336" s="11"/>
      <c r="BB1336" s="11"/>
      <c r="BC1336" s="11"/>
      <c r="BD1336" s="11"/>
      <c r="BE1336" s="11"/>
      <c r="BF1336" s="11"/>
      <c r="BG1336" s="11"/>
      <c r="BI1336" s="11"/>
      <c r="BJ1336" s="11"/>
      <c r="BK1336" s="11"/>
      <c r="BL1336" s="11"/>
      <c r="BM1336" s="11"/>
      <c r="BN1336" s="11"/>
      <c r="BO1336" s="11"/>
      <c r="BP1336" s="11"/>
      <c r="BQ1336" s="11"/>
      <c r="BR1336" s="11"/>
      <c r="BS1336" s="11"/>
      <c r="BT1336" s="11"/>
      <c r="BU1336" s="11"/>
      <c r="BV1336" s="11"/>
      <c r="BW1336" s="11"/>
      <c r="BX1336" s="11"/>
      <c r="BY1336" s="11"/>
      <c r="BZ1336" s="11"/>
      <c r="CA1336" s="11"/>
      <c r="CB1336" s="11"/>
      <c r="CC1336" s="11"/>
      <c r="CD1336" s="11"/>
      <c r="CE1336" s="11"/>
      <c r="CF1336" s="11"/>
      <c r="CG1336" s="11"/>
      <c r="CH1336" s="11"/>
      <c r="CI1336" s="11"/>
      <c r="CJ1336" s="11"/>
      <c r="CK1336" s="11"/>
      <c r="CL1336" s="11"/>
      <c r="CM1336" s="11"/>
      <c r="CN1336" s="11"/>
      <c r="CO1336" s="11"/>
      <c r="CP1336" s="11"/>
      <c r="CQ1336" s="11"/>
      <c r="CR1336" s="11"/>
      <c r="CS1336" s="11"/>
      <c r="CT1336" s="11"/>
      <c r="CU1336" s="11"/>
      <c r="CV1336" s="11"/>
      <c r="CW1336" s="11"/>
      <c r="CX1336" s="11"/>
      <c r="CY1336" s="11"/>
      <c r="CZ1336" s="11"/>
      <c r="DA1336" s="11"/>
      <c r="DB1336" s="11"/>
      <c r="DC1336" s="11"/>
      <c r="DD1336" s="11"/>
      <c r="DF1336" s="11">
        <f t="shared" si="66"/>
        <v>15</v>
      </c>
      <c r="DG1336" s="11">
        <f t="shared" si="67"/>
        <v>19</v>
      </c>
      <c r="DH1336" s="20">
        <f t="shared" ca="1" si="68"/>
        <v>0</v>
      </c>
      <c r="DI1336" s="11">
        <v>1</v>
      </c>
    </row>
    <row r="1337" spans="1:113" x14ac:dyDescent="0.25">
      <c r="A1337" s="11" t="s">
        <v>57</v>
      </c>
      <c r="B1337" s="11" t="s">
        <v>56</v>
      </c>
      <c r="C1337" s="11" t="s">
        <v>56</v>
      </c>
      <c r="D1337" s="11" t="s">
        <v>56</v>
      </c>
      <c r="E1337" s="11" t="s">
        <v>56</v>
      </c>
      <c r="F1337" s="11" t="s">
        <v>56</v>
      </c>
      <c r="G1337" s="11" t="s">
        <v>176</v>
      </c>
      <c r="H1337" s="1">
        <v>42258</v>
      </c>
      <c r="I1337" s="11">
        <v>15</v>
      </c>
      <c r="J1337" s="11">
        <v>19</v>
      </c>
      <c r="K1337" s="11"/>
      <c r="L1337" s="11"/>
      <c r="M1337" s="11"/>
      <c r="N1337" s="11"/>
      <c r="O1337" s="11"/>
      <c r="P1337" s="11"/>
      <c r="Q1337" s="11"/>
      <c r="R1337" s="11"/>
      <c r="S1337" s="11"/>
      <c r="T1337" s="11"/>
      <c r="U1337" s="11"/>
      <c r="V1337" s="11"/>
      <c r="W1337" s="11"/>
      <c r="X1337" s="11"/>
      <c r="Y1337" s="11"/>
      <c r="Z1337" s="11"/>
      <c r="AA1337" s="11"/>
      <c r="AB1337" s="11"/>
      <c r="AC1337" s="11"/>
      <c r="AD1337" s="11"/>
      <c r="AE1337" s="11"/>
      <c r="AF1337" s="11"/>
      <c r="AG1337" s="11"/>
      <c r="AH1337" s="11"/>
      <c r="AJ1337" s="11"/>
      <c r="AK1337" s="11"/>
      <c r="AL1337" s="11"/>
      <c r="AM1337" s="11"/>
      <c r="AN1337" s="11"/>
      <c r="AO1337" s="11"/>
      <c r="AP1337" s="11"/>
      <c r="AQ1337" s="11"/>
      <c r="AR1337" s="11"/>
      <c r="AS1337" s="11"/>
      <c r="AT1337" s="11"/>
      <c r="AU1337" s="11"/>
      <c r="AV1337" s="11"/>
      <c r="AW1337" s="11"/>
      <c r="AX1337" s="11"/>
      <c r="AY1337" s="11"/>
      <c r="AZ1337" s="11"/>
      <c r="BA1337" s="11"/>
      <c r="BB1337" s="11"/>
      <c r="BC1337" s="11"/>
      <c r="BD1337" s="11"/>
      <c r="BE1337" s="11"/>
      <c r="BF1337" s="11"/>
      <c r="BG1337" s="11"/>
      <c r="BI1337" s="11"/>
      <c r="BJ1337" s="11"/>
      <c r="BK1337" s="11"/>
      <c r="BL1337" s="11"/>
      <c r="BM1337" s="11"/>
      <c r="BN1337" s="11"/>
      <c r="BO1337" s="11"/>
      <c r="BP1337" s="11"/>
      <c r="BQ1337" s="11"/>
      <c r="BR1337" s="11"/>
      <c r="BS1337" s="11"/>
      <c r="BT1337" s="11"/>
      <c r="BU1337" s="11"/>
      <c r="BV1337" s="11"/>
      <c r="BW1337" s="11"/>
      <c r="BX1337" s="11"/>
      <c r="BY1337" s="11"/>
      <c r="BZ1337" s="11"/>
      <c r="CA1337" s="11"/>
      <c r="CB1337" s="11"/>
      <c r="CC1337" s="11"/>
      <c r="CD1337" s="11"/>
      <c r="CE1337" s="11"/>
      <c r="CF1337" s="11"/>
      <c r="CG1337" s="11"/>
      <c r="CH1337" s="11"/>
      <c r="CI1337" s="11"/>
      <c r="CJ1337" s="11"/>
      <c r="CK1337" s="11"/>
      <c r="CL1337" s="11"/>
      <c r="CM1337" s="11"/>
      <c r="CN1337" s="11"/>
      <c r="CO1337" s="11"/>
      <c r="CP1337" s="11"/>
      <c r="CQ1337" s="11"/>
      <c r="CR1337" s="11"/>
      <c r="CS1337" s="11"/>
      <c r="CT1337" s="11"/>
      <c r="CU1337" s="11"/>
      <c r="CV1337" s="11"/>
      <c r="CW1337" s="11"/>
      <c r="CX1337" s="11"/>
      <c r="CY1337" s="11"/>
      <c r="CZ1337" s="11"/>
      <c r="DA1337" s="11"/>
      <c r="DB1337" s="11"/>
      <c r="DC1337" s="11"/>
      <c r="DD1337" s="11"/>
      <c r="DF1337" s="11">
        <f t="shared" si="66"/>
        <v>15</v>
      </c>
      <c r="DG1337" s="11">
        <f t="shared" si="67"/>
        <v>19</v>
      </c>
      <c r="DH1337" s="20">
        <f t="shared" ca="1" si="68"/>
        <v>0</v>
      </c>
      <c r="DI1337" s="11">
        <v>1</v>
      </c>
    </row>
    <row r="1338" spans="1:113" x14ac:dyDescent="0.25">
      <c r="A1338" s="11" t="s">
        <v>57</v>
      </c>
      <c r="B1338" s="11" t="s">
        <v>56</v>
      </c>
      <c r="C1338" s="11" t="s">
        <v>56</v>
      </c>
      <c r="D1338" s="11" t="s">
        <v>56</v>
      </c>
      <c r="E1338" s="11" t="s">
        <v>56</v>
      </c>
      <c r="F1338" s="11" t="s">
        <v>56</v>
      </c>
      <c r="G1338" s="11" t="s">
        <v>176</v>
      </c>
      <c r="H1338" s="1">
        <v>42268</v>
      </c>
      <c r="I1338" s="11">
        <v>16</v>
      </c>
      <c r="J1338" s="11">
        <v>19</v>
      </c>
      <c r="K1338" s="11"/>
      <c r="L1338" s="11"/>
      <c r="M1338" s="11"/>
      <c r="N1338" s="11"/>
      <c r="O1338" s="11"/>
      <c r="P1338" s="11"/>
      <c r="Q1338" s="11"/>
      <c r="R1338" s="11"/>
      <c r="S1338" s="11"/>
      <c r="T1338" s="11"/>
      <c r="U1338" s="11"/>
      <c r="V1338" s="11"/>
      <c r="W1338" s="11"/>
      <c r="X1338" s="11"/>
      <c r="Y1338" s="11"/>
      <c r="Z1338" s="11"/>
      <c r="AA1338" s="11"/>
      <c r="AB1338" s="11"/>
      <c r="AC1338" s="11"/>
      <c r="AD1338" s="11"/>
      <c r="AE1338" s="11"/>
      <c r="AF1338" s="11"/>
      <c r="AG1338" s="11"/>
      <c r="AH1338" s="11"/>
      <c r="AJ1338" s="11"/>
      <c r="AK1338" s="11"/>
      <c r="AL1338" s="11"/>
      <c r="AM1338" s="11"/>
      <c r="AN1338" s="11"/>
      <c r="AO1338" s="11"/>
      <c r="AP1338" s="11"/>
      <c r="AQ1338" s="11"/>
      <c r="AR1338" s="11"/>
      <c r="AS1338" s="11"/>
      <c r="AT1338" s="11"/>
      <c r="AU1338" s="11"/>
      <c r="AV1338" s="11"/>
      <c r="AW1338" s="11"/>
      <c r="AX1338" s="11"/>
      <c r="AY1338" s="11"/>
      <c r="AZ1338" s="11"/>
      <c r="BA1338" s="11"/>
      <c r="BB1338" s="11"/>
      <c r="BC1338" s="11"/>
      <c r="BD1338" s="11"/>
      <c r="BE1338" s="11"/>
      <c r="BF1338" s="11"/>
      <c r="BG1338" s="11"/>
      <c r="BI1338" s="11"/>
      <c r="BJ1338" s="11"/>
      <c r="BK1338" s="11"/>
      <c r="BL1338" s="11"/>
      <c r="BM1338" s="11"/>
      <c r="BN1338" s="11"/>
      <c r="BO1338" s="11"/>
      <c r="BP1338" s="11"/>
      <c r="BQ1338" s="11"/>
      <c r="BR1338" s="11"/>
      <c r="BS1338" s="11"/>
      <c r="BT1338" s="11"/>
      <c r="BU1338" s="11"/>
      <c r="BV1338" s="11"/>
      <c r="BW1338" s="11"/>
      <c r="BX1338" s="11"/>
      <c r="BY1338" s="11"/>
      <c r="BZ1338" s="11"/>
      <c r="CA1338" s="11"/>
      <c r="CB1338" s="11"/>
      <c r="CC1338" s="11"/>
      <c r="CD1338" s="11"/>
      <c r="CE1338" s="11"/>
      <c r="CF1338" s="11"/>
      <c r="CG1338" s="11"/>
      <c r="CH1338" s="11"/>
      <c r="CI1338" s="11"/>
      <c r="CJ1338" s="11"/>
      <c r="CK1338" s="11"/>
      <c r="CL1338" s="11"/>
      <c r="CM1338" s="11"/>
      <c r="CN1338" s="11"/>
      <c r="CO1338" s="11"/>
      <c r="CP1338" s="11"/>
      <c r="CQ1338" s="11"/>
      <c r="CR1338" s="11"/>
      <c r="CS1338" s="11"/>
      <c r="CT1338" s="11"/>
      <c r="CU1338" s="11"/>
      <c r="CV1338" s="11"/>
      <c r="CW1338" s="11"/>
      <c r="CX1338" s="11"/>
      <c r="CY1338" s="11"/>
      <c r="CZ1338" s="11"/>
      <c r="DA1338" s="11"/>
      <c r="DB1338" s="11"/>
      <c r="DC1338" s="11"/>
      <c r="DD1338" s="11"/>
      <c r="DF1338" s="11">
        <f t="shared" si="66"/>
        <v>16</v>
      </c>
      <c r="DG1338" s="11">
        <f t="shared" si="67"/>
        <v>19</v>
      </c>
      <c r="DH1338" s="20">
        <f t="shared" ca="1" si="68"/>
        <v>0</v>
      </c>
      <c r="DI1338" s="11">
        <v>1</v>
      </c>
    </row>
    <row r="1339" spans="1:113" x14ac:dyDescent="0.25">
      <c r="A1339" s="11" t="s">
        <v>57</v>
      </c>
      <c r="B1339" s="11" t="s">
        <v>56</v>
      </c>
      <c r="C1339" s="11" t="s">
        <v>56</v>
      </c>
      <c r="D1339" s="11" t="s">
        <v>56</v>
      </c>
      <c r="E1339" s="11" t="s">
        <v>56</v>
      </c>
      <c r="F1339" s="11" t="s">
        <v>56</v>
      </c>
      <c r="G1339" s="11" t="s">
        <v>176</v>
      </c>
      <c r="H1339" s="1">
        <v>42272</v>
      </c>
      <c r="I1339" s="11">
        <v>18</v>
      </c>
      <c r="J1339" s="11">
        <v>19</v>
      </c>
      <c r="K1339" s="11"/>
      <c r="L1339" s="11"/>
      <c r="M1339" s="11"/>
      <c r="N1339" s="11"/>
      <c r="O1339" s="11"/>
      <c r="P1339" s="11"/>
      <c r="Q1339" s="11"/>
      <c r="R1339" s="11"/>
      <c r="S1339" s="11"/>
      <c r="T1339" s="11"/>
      <c r="U1339" s="11"/>
      <c r="V1339" s="11"/>
      <c r="W1339" s="11"/>
      <c r="X1339" s="11"/>
      <c r="Y1339" s="11"/>
      <c r="Z1339" s="11"/>
      <c r="AA1339" s="11"/>
      <c r="AB1339" s="11"/>
      <c r="AC1339" s="11"/>
      <c r="AD1339" s="11"/>
      <c r="AE1339" s="11"/>
      <c r="AF1339" s="11"/>
      <c r="AG1339" s="11"/>
      <c r="AH1339" s="11"/>
      <c r="AJ1339" s="11"/>
      <c r="AK1339" s="11"/>
      <c r="AL1339" s="11"/>
      <c r="AM1339" s="11"/>
      <c r="AN1339" s="11"/>
      <c r="AO1339" s="11"/>
      <c r="AP1339" s="11"/>
      <c r="AQ1339" s="11"/>
      <c r="AR1339" s="11"/>
      <c r="AS1339" s="11"/>
      <c r="AT1339" s="11"/>
      <c r="AU1339" s="11"/>
      <c r="AV1339" s="11"/>
      <c r="AW1339" s="11"/>
      <c r="AX1339" s="11"/>
      <c r="AY1339" s="11"/>
      <c r="AZ1339" s="11"/>
      <c r="BA1339" s="11"/>
      <c r="BB1339" s="11"/>
      <c r="BC1339" s="11"/>
      <c r="BD1339" s="11"/>
      <c r="BE1339" s="11"/>
      <c r="BF1339" s="11"/>
      <c r="BG1339" s="11"/>
      <c r="BI1339" s="11"/>
      <c r="BJ1339" s="11"/>
      <c r="BK1339" s="11"/>
      <c r="BL1339" s="11"/>
      <c r="BM1339" s="11"/>
      <c r="BN1339" s="11"/>
      <c r="BO1339" s="11"/>
      <c r="BP1339" s="11"/>
      <c r="BQ1339" s="11"/>
      <c r="BR1339" s="11"/>
      <c r="BS1339" s="11"/>
      <c r="BT1339" s="11"/>
      <c r="BU1339" s="11"/>
      <c r="BV1339" s="11"/>
      <c r="BW1339" s="11"/>
      <c r="BX1339" s="11"/>
      <c r="BY1339" s="11"/>
      <c r="BZ1339" s="11"/>
      <c r="CA1339" s="11"/>
      <c r="CB1339" s="11"/>
      <c r="CC1339" s="11"/>
      <c r="CD1339" s="11"/>
      <c r="CE1339" s="11"/>
      <c r="CF1339" s="11"/>
      <c r="CG1339" s="11"/>
      <c r="CH1339" s="11"/>
      <c r="CI1339" s="11"/>
      <c r="CJ1339" s="11"/>
      <c r="CK1339" s="11"/>
      <c r="CL1339" s="11"/>
      <c r="CM1339" s="11"/>
      <c r="CN1339" s="11"/>
      <c r="CO1339" s="11"/>
      <c r="CP1339" s="11"/>
      <c r="CQ1339" s="11"/>
      <c r="CR1339" s="11"/>
      <c r="CS1339" s="11"/>
      <c r="CT1339" s="11"/>
      <c r="CU1339" s="11"/>
      <c r="CV1339" s="11"/>
      <c r="CW1339" s="11"/>
      <c r="CX1339" s="11"/>
      <c r="CY1339" s="11"/>
      <c r="CZ1339" s="11"/>
      <c r="DA1339" s="11"/>
      <c r="DB1339" s="11"/>
      <c r="DC1339" s="11"/>
      <c r="DD1339" s="11"/>
      <c r="DF1339" s="11">
        <f t="shared" si="66"/>
        <v>18</v>
      </c>
      <c r="DG1339" s="11">
        <f t="shared" si="67"/>
        <v>19</v>
      </c>
      <c r="DH1339" s="20">
        <f t="shared" ca="1" si="68"/>
        <v>0</v>
      </c>
      <c r="DI1339" s="11">
        <v>1</v>
      </c>
    </row>
    <row r="1340" spans="1:113" x14ac:dyDescent="0.25">
      <c r="A1340" s="11" t="s">
        <v>57</v>
      </c>
      <c r="B1340" s="11" t="s">
        <v>56</v>
      </c>
      <c r="C1340" s="11" t="s">
        <v>56</v>
      </c>
      <c r="D1340" s="11" t="s">
        <v>56</v>
      </c>
      <c r="E1340" s="11" t="s">
        <v>56</v>
      </c>
      <c r="F1340" s="11" t="s">
        <v>56</v>
      </c>
      <c r="G1340" s="11" t="s">
        <v>176</v>
      </c>
      <c r="H1340" s="1">
        <v>42286</v>
      </c>
      <c r="I1340" s="11">
        <v>18</v>
      </c>
      <c r="J1340" s="11">
        <v>19</v>
      </c>
      <c r="K1340" s="11"/>
      <c r="L1340" s="11"/>
      <c r="M1340" s="11"/>
      <c r="N1340" s="11"/>
      <c r="O1340" s="11"/>
      <c r="P1340" s="11"/>
      <c r="Q1340" s="11"/>
      <c r="R1340" s="11"/>
      <c r="S1340" s="11"/>
      <c r="T1340" s="11"/>
      <c r="U1340" s="11"/>
      <c r="V1340" s="11"/>
      <c r="W1340" s="11"/>
      <c r="X1340" s="11"/>
      <c r="Y1340" s="11"/>
      <c r="Z1340" s="11"/>
      <c r="AA1340" s="11"/>
      <c r="AB1340" s="11"/>
      <c r="AC1340" s="11"/>
      <c r="AD1340" s="11"/>
      <c r="AE1340" s="11"/>
      <c r="AF1340" s="11"/>
      <c r="AG1340" s="11"/>
      <c r="AH1340" s="11"/>
      <c r="AJ1340" s="11"/>
      <c r="AK1340" s="11"/>
      <c r="AL1340" s="11"/>
      <c r="AM1340" s="11"/>
      <c r="AN1340" s="11"/>
      <c r="AO1340" s="11"/>
      <c r="AP1340" s="11"/>
      <c r="AQ1340" s="11"/>
      <c r="AR1340" s="11"/>
      <c r="AS1340" s="11"/>
      <c r="AT1340" s="11"/>
      <c r="AU1340" s="11"/>
      <c r="AV1340" s="11"/>
      <c r="AW1340" s="11"/>
      <c r="AX1340" s="11"/>
      <c r="AY1340" s="11"/>
      <c r="AZ1340" s="11"/>
      <c r="BA1340" s="11"/>
      <c r="BB1340" s="11"/>
      <c r="BC1340" s="11"/>
      <c r="BD1340" s="11"/>
      <c r="BE1340" s="11"/>
      <c r="BF1340" s="11"/>
      <c r="BG1340" s="11"/>
      <c r="BI1340" s="11"/>
      <c r="BJ1340" s="11"/>
      <c r="BK1340" s="11"/>
      <c r="BL1340" s="11"/>
      <c r="BM1340" s="11"/>
      <c r="BN1340" s="11"/>
      <c r="BO1340" s="11"/>
      <c r="BP1340" s="11"/>
      <c r="BQ1340" s="11"/>
      <c r="BR1340" s="11"/>
      <c r="BS1340" s="11"/>
      <c r="BT1340" s="11"/>
      <c r="BU1340" s="11"/>
      <c r="BV1340" s="11"/>
      <c r="BW1340" s="11"/>
      <c r="BX1340" s="11"/>
      <c r="BY1340" s="11"/>
      <c r="BZ1340" s="11"/>
      <c r="CA1340" s="11"/>
      <c r="CB1340" s="11"/>
      <c r="CC1340" s="11"/>
      <c r="CD1340" s="11"/>
      <c r="CE1340" s="11"/>
      <c r="CF1340" s="11"/>
      <c r="CG1340" s="11"/>
      <c r="CH1340" s="11"/>
      <c r="CI1340" s="11"/>
      <c r="CJ1340" s="11"/>
      <c r="CK1340" s="11"/>
      <c r="CL1340" s="11"/>
      <c r="CM1340" s="11"/>
      <c r="CN1340" s="11"/>
      <c r="CO1340" s="11"/>
      <c r="CP1340" s="11"/>
      <c r="CQ1340" s="11"/>
      <c r="CR1340" s="11"/>
      <c r="CS1340" s="11"/>
      <c r="CT1340" s="11"/>
      <c r="CU1340" s="11"/>
      <c r="CV1340" s="11"/>
      <c r="CW1340" s="11"/>
      <c r="CX1340" s="11"/>
      <c r="CY1340" s="11"/>
      <c r="CZ1340" s="11"/>
      <c r="DA1340" s="11"/>
      <c r="DB1340" s="11"/>
      <c r="DC1340" s="11"/>
      <c r="DD1340" s="11"/>
      <c r="DF1340" s="11">
        <f t="shared" si="66"/>
        <v>18</v>
      </c>
      <c r="DG1340" s="11">
        <f t="shared" si="67"/>
        <v>19</v>
      </c>
      <c r="DH1340" s="20">
        <f t="shared" ca="1" si="68"/>
        <v>0</v>
      </c>
      <c r="DI1340" s="11">
        <v>1</v>
      </c>
    </row>
    <row r="1341" spans="1:113" x14ac:dyDescent="0.25">
      <c r="A1341" s="11" t="s">
        <v>57</v>
      </c>
      <c r="B1341" s="11" t="s">
        <v>56</v>
      </c>
      <c r="C1341" s="11" t="s">
        <v>56</v>
      </c>
      <c r="D1341" s="11" t="s">
        <v>56</v>
      </c>
      <c r="E1341" s="11" t="s">
        <v>56</v>
      </c>
      <c r="F1341" s="11" t="s">
        <v>56</v>
      </c>
      <c r="G1341" s="11" t="s">
        <v>176</v>
      </c>
      <c r="H1341" s="1">
        <v>42290</v>
      </c>
      <c r="I1341" s="11">
        <v>17</v>
      </c>
      <c r="J1341" s="11">
        <v>19</v>
      </c>
      <c r="K1341" s="11"/>
      <c r="L1341" s="11"/>
      <c r="M1341" s="11"/>
      <c r="N1341" s="11"/>
      <c r="O1341" s="11"/>
      <c r="P1341" s="11"/>
      <c r="Q1341" s="11"/>
      <c r="R1341" s="11"/>
      <c r="S1341" s="11"/>
      <c r="T1341" s="11"/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11"/>
      <c r="AE1341" s="11"/>
      <c r="AF1341" s="11"/>
      <c r="AG1341" s="11"/>
      <c r="AH1341" s="11"/>
      <c r="AJ1341" s="11"/>
      <c r="AK1341" s="11"/>
      <c r="AL1341" s="11"/>
      <c r="AM1341" s="11"/>
      <c r="AN1341" s="11"/>
      <c r="AO1341" s="11"/>
      <c r="AP1341" s="11"/>
      <c r="AQ1341" s="11"/>
      <c r="AR1341" s="11"/>
      <c r="AS1341" s="11"/>
      <c r="AT1341" s="11"/>
      <c r="AU1341" s="11"/>
      <c r="AV1341" s="11"/>
      <c r="AW1341" s="11"/>
      <c r="AX1341" s="11"/>
      <c r="AY1341" s="11"/>
      <c r="AZ1341" s="11"/>
      <c r="BA1341" s="11"/>
      <c r="BB1341" s="11"/>
      <c r="BC1341" s="11"/>
      <c r="BD1341" s="11"/>
      <c r="BE1341" s="11"/>
      <c r="BF1341" s="11"/>
      <c r="BG1341" s="11"/>
      <c r="BI1341" s="11"/>
      <c r="BJ1341" s="11"/>
      <c r="BK1341" s="11"/>
      <c r="BL1341" s="11"/>
      <c r="BM1341" s="11"/>
      <c r="BN1341" s="11"/>
      <c r="BO1341" s="11"/>
      <c r="BP1341" s="11"/>
      <c r="BQ1341" s="11"/>
      <c r="BR1341" s="11"/>
      <c r="BS1341" s="11"/>
      <c r="BT1341" s="11"/>
      <c r="BU1341" s="11"/>
      <c r="BV1341" s="11"/>
      <c r="BW1341" s="11"/>
      <c r="BX1341" s="11"/>
      <c r="BY1341" s="11"/>
      <c r="BZ1341" s="11"/>
      <c r="CA1341" s="11"/>
      <c r="CB1341" s="11"/>
      <c r="CC1341" s="11"/>
      <c r="CD1341" s="11"/>
      <c r="CE1341" s="11"/>
      <c r="CF1341" s="11"/>
      <c r="CG1341" s="11"/>
      <c r="CH1341" s="11"/>
      <c r="CI1341" s="11"/>
      <c r="CJ1341" s="11"/>
      <c r="CK1341" s="11"/>
      <c r="CL1341" s="11"/>
      <c r="CM1341" s="11"/>
      <c r="CN1341" s="11"/>
      <c r="CO1341" s="11"/>
      <c r="CP1341" s="11"/>
      <c r="CQ1341" s="11"/>
      <c r="CR1341" s="11"/>
      <c r="CS1341" s="11"/>
      <c r="CT1341" s="11"/>
      <c r="CU1341" s="11"/>
      <c r="CV1341" s="11"/>
      <c r="CW1341" s="11"/>
      <c r="CX1341" s="11"/>
      <c r="CY1341" s="11"/>
      <c r="CZ1341" s="11"/>
      <c r="DA1341" s="11"/>
      <c r="DB1341" s="11"/>
      <c r="DC1341" s="11"/>
      <c r="DD1341" s="11"/>
      <c r="DF1341" s="11">
        <f t="shared" si="66"/>
        <v>17</v>
      </c>
      <c r="DG1341" s="11">
        <f t="shared" si="67"/>
        <v>19</v>
      </c>
      <c r="DH1341" s="20">
        <f t="shared" ca="1" si="68"/>
        <v>0</v>
      </c>
      <c r="DI1341" s="11">
        <v>1</v>
      </c>
    </row>
    <row r="1342" spans="1:113" x14ac:dyDescent="0.25">
      <c r="A1342" s="11" t="s">
        <v>57</v>
      </c>
      <c r="B1342" s="11" t="s">
        <v>56</v>
      </c>
      <c r="C1342" s="11" t="s">
        <v>56</v>
      </c>
      <c r="D1342" s="11" t="s">
        <v>56</v>
      </c>
      <c r="E1342" s="11" t="s">
        <v>56</v>
      </c>
      <c r="F1342" s="11" t="s">
        <v>56</v>
      </c>
      <c r="G1342" s="11" t="s">
        <v>176</v>
      </c>
      <c r="H1342" s="1">
        <v>42291</v>
      </c>
      <c r="I1342" s="11">
        <v>18</v>
      </c>
      <c r="J1342" s="11">
        <v>19</v>
      </c>
      <c r="K1342" s="11"/>
      <c r="L1342" s="11"/>
      <c r="M1342" s="11"/>
      <c r="N1342" s="11"/>
      <c r="O1342" s="11"/>
      <c r="P1342" s="11"/>
      <c r="Q1342" s="11"/>
      <c r="R1342" s="11"/>
      <c r="S1342" s="11"/>
      <c r="T1342" s="11"/>
      <c r="U1342" s="11"/>
      <c r="V1342" s="11"/>
      <c r="W1342" s="11"/>
      <c r="X1342" s="11"/>
      <c r="Y1342" s="11"/>
      <c r="Z1342" s="11"/>
      <c r="AA1342" s="11"/>
      <c r="AB1342" s="11"/>
      <c r="AC1342" s="11"/>
      <c r="AD1342" s="11"/>
      <c r="AE1342" s="11"/>
      <c r="AF1342" s="11"/>
      <c r="AG1342" s="11"/>
      <c r="AH1342" s="11"/>
      <c r="AJ1342" s="11"/>
      <c r="AK1342" s="11"/>
      <c r="AL1342" s="11"/>
      <c r="AM1342" s="11"/>
      <c r="AN1342" s="11"/>
      <c r="AO1342" s="11"/>
      <c r="AP1342" s="11"/>
      <c r="AQ1342" s="11"/>
      <c r="AR1342" s="11"/>
      <c r="AS1342" s="11"/>
      <c r="AT1342" s="11"/>
      <c r="AU1342" s="11"/>
      <c r="AV1342" s="11"/>
      <c r="AW1342" s="11"/>
      <c r="AX1342" s="11"/>
      <c r="AY1342" s="11"/>
      <c r="AZ1342" s="11"/>
      <c r="BA1342" s="11"/>
      <c r="BB1342" s="11"/>
      <c r="BC1342" s="11"/>
      <c r="BD1342" s="11"/>
      <c r="BE1342" s="11"/>
      <c r="BF1342" s="11"/>
      <c r="BG1342" s="11"/>
      <c r="BI1342" s="11"/>
      <c r="BJ1342" s="11"/>
      <c r="BK1342" s="11"/>
      <c r="BL1342" s="11"/>
      <c r="BM1342" s="11"/>
      <c r="BN1342" s="11"/>
      <c r="BO1342" s="11"/>
      <c r="BP1342" s="11"/>
      <c r="BQ1342" s="11"/>
      <c r="BR1342" s="11"/>
      <c r="BS1342" s="11"/>
      <c r="BT1342" s="11"/>
      <c r="BU1342" s="11"/>
      <c r="BV1342" s="11"/>
      <c r="BW1342" s="11"/>
      <c r="BX1342" s="11"/>
      <c r="BY1342" s="11"/>
      <c r="BZ1342" s="11"/>
      <c r="CA1342" s="11"/>
      <c r="CB1342" s="11"/>
      <c r="CC1342" s="11"/>
      <c r="CD1342" s="11"/>
      <c r="CE1342" s="11"/>
      <c r="CF1342" s="11"/>
      <c r="CG1342" s="11"/>
      <c r="CH1342" s="11"/>
      <c r="CI1342" s="11"/>
      <c r="CJ1342" s="11"/>
      <c r="CK1342" s="11"/>
      <c r="CL1342" s="11"/>
      <c r="CM1342" s="11"/>
      <c r="CN1342" s="11"/>
      <c r="CO1342" s="11"/>
      <c r="CP1342" s="11"/>
      <c r="CQ1342" s="11"/>
      <c r="CR1342" s="11"/>
      <c r="CS1342" s="11"/>
      <c r="CT1342" s="11"/>
      <c r="CU1342" s="11"/>
      <c r="CV1342" s="11"/>
      <c r="CW1342" s="11"/>
      <c r="CX1342" s="11"/>
      <c r="CY1342" s="11"/>
      <c r="CZ1342" s="11"/>
      <c r="DA1342" s="11"/>
      <c r="DB1342" s="11"/>
      <c r="DC1342" s="11"/>
      <c r="DD1342" s="11"/>
      <c r="DF1342" s="11">
        <f t="shared" si="66"/>
        <v>18</v>
      </c>
      <c r="DG1342" s="11">
        <f t="shared" si="67"/>
        <v>19</v>
      </c>
      <c r="DH1342" s="20">
        <f t="shared" ca="1" si="68"/>
        <v>0</v>
      </c>
      <c r="DI1342" s="11">
        <v>1</v>
      </c>
    </row>
    <row r="1343" spans="1:113" x14ac:dyDescent="0.25">
      <c r="A1343" s="11" t="s">
        <v>57</v>
      </c>
      <c r="B1343" s="11" t="s">
        <v>56</v>
      </c>
      <c r="C1343" s="11" t="s">
        <v>56</v>
      </c>
      <c r="D1343" s="11" t="s">
        <v>56</v>
      </c>
      <c r="E1343" s="11" t="s">
        <v>56</v>
      </c>
      <c r="F1343" s="11" t="s">
        <v>56</v>
      </c>
      <c r="G1343" s="11" t="s">
        <v>176</v>
      </c>
      <c r="H1343" s="1">
        <v>42292</v>
      </c>
      <c r="I1343" s="11">
        <v>18</v>
      </c>
      <c r="J1343" s="11">
        <v>19</v>
      </c>
      <c r="K1343" s="11"/>
      <c r="L1343" s="11"/>
      <c r="M1343" s="11"/>
      <c r="N1343" s="11"/>
      <c r="O1343" s="11"/>
      <c r="P1343" s="11"/>
      <c r="Q1343" s="11"/>
      <c r="R1343" s="11"/>
      <c r="S1343" s="11"/>
      <c r="T1343" s="11"/>
      <c r="U1343" s="11"/>
      <c r="V1343" s="11"/>
      <c r="W1343" s="11"/>
      <c r="X1343" s="11"/>
      <c r="Y1343" s="11"/>
      <c r="Z1343" s="11"/>
      <c r="AA1343" s="11"/>
      <c r="AB1343" s="11"/>
      <c r="AC1343" s="11"/>
      <c r="AD1343" s="11"/>
      <c r="AE1343" s="11"/>
      <c r="AF1343" s="11"/>
      <c r="AG1343" s="11"/>
      <c r="AH1343" s="11"/>
      <c r="AJ1343" s="11"/>
      <c r="AK1343" s="11"/>
      <c r="AL1343" s="11"/>
      <c r="AM1343" s="11"/>
      <c r="AN1343" s="11"/>
      <c r="AO1343" s="11"/>
      <c r="AP1343" s="11"/>
      <c r="AQ1343" s="11"/>
      <c r="AR1343" s="11"/>
      <c r="AS1343" s="11"/>
      <c r="AT1343" s="11"/>
      <c r="AU1343" s="11"/>
      <c r="AV1343" s="11"/>
      <c r="AW1343" s="11"/>
      <c r="AX1343" s="11"/>
      <c r="AY1343" s="11"/>
      <c r="AZ1343" s="11"/>
      <c r="BA1343" s="11"/>
      <c r="BB1343" s="11"/>
      <c r="BC1343" s="11"/>
      <c r="BD1343" s="11"/>
      <c r="BE1343" s="11"/>
      <c r="BF1343" s="11"/>
      <c r="BG1343" s="11"/>
      <c r="BI1343" s="11"/>
      <c r="BJ1343" s="11"/>
      <c r="BK1343" s="11"/>
      <c r="BL1343" s="11"/>
      <c r="BM1343" s="11"/>
      <c r="BN1343" s="11"/>
      <c r="BO1343" s="11"/>
      <c r="BP1343" s="11"/>
      <c r="BQ1343" s="11"/>
      <c r="BR1343" s="11"/>
      <c r="BS1343" s="11"/>
      <c r="BT1343" s="11"/>
      <c r="BU1343" s="11"/>
      <c r="BV1343" s="11"/>
      <c r="BW1343" s="11"/>
      <c r="BX1343" s="11"/>
      <c r="BY1343" s="11"/>
      <c r="BZ1343" s="11"/>
      <c r="CA1343" s="11"/>
      <c r="CB1343" s="11"/>
      <c r="CC1343" s="11"/>
      <c r="CD1343" s="11"/>
      <c r="CE1343" s="11"/>
      <c r="CF1343" s="11"/>
      <c r="CG1343" s="11"/>
      <c r="CH1343" s="11"/>
      <c r="CI1343" s="11"/>
      <c r="CJ1343" s="11"/>
      <c r="CK1343" s="11"/>
      <c r="CL1343" s="11"/>
      <c r="CM1343" s="11"/>
      <c r="CN1343" s="11"/>
      <c r="CO1343" s="11"/>
      <c r="CP1343" s="11"/>
      <c r="CQ1343" s="11"/>
      <c r="CR1343" s="11"/>
      <c r="CS1343" s="11"/>
      <c r="CT1343" s="11"/>
      <c r="CU1343" s="11"/>
      <c r="CV1343" s="11"/>
      <c r="CW1343" s="11"/>
      <c r="CX1343" s="11"/>
      <c r="CY1343" s="11"/>
      <c r="CZ1343" s="11"/>
      <c r="DA1343" s="11"/>
      <c r="DB1343" s="11"/>
      <c r="DC1343" s="11"/>
      <c r="DD1343" s="11"/>
      <c r="DF1343" s="11">
        <f t="shared" si="66"/>
        <v>18</v>
      </c>
      <c r="DG1343" s="11">
        <f t="shared" si="67"/>
        <v>19</v>
      </c>
      <c r="DH1343" s="20">
        <f t="shared" ca="1" si="68"/>
        <v>0</v>
      </c>
      <c r="DI1343" s="11">
        <v>1</v>
      </c>
    </row>
    <row r="1344" spans="1:113" x14ac:dyDescent="0.25">
      <c r="A1344" s="11" t="s">
        <v>57</v>
      </c>
      <c r="B1344" s="11" t="s">
        <v>56</v>
      </c>
      <c r="C1344" s="11" t="s">
        <v>56</v>
      </c>
      <c r="D1344" s="11" t="s">
        <v>56</v>
      </c>
      <c r="E1344" s="11" t="s">
        <v>56</v>
      </c>
      <c r="F1344" s="11" t="s">
        <v>113</v>
      </c>
      <c r="G1344" s="11" t="s">
        <v>173</v>
      </c>
      <c r="H1344" s="1">
        <v>41949</v>
      </c>
      <c r="I1344" s="11">
        <v>18</v>
      </c>
      <c r="J1344" s="11">
        <v>19</v>
      </c>
      <c r="K1344" s="11"/>
      <c r="L1344" s="11"/>
      <c r="M1344" s="11"/>
      <c r="N1344" s="11"/>
      <c r="O1344" s="11"/>
      <c r="P1344" s="11"/>
      <c r="Q1344" s="11"/>
      <c r="R1344" s="11"/>
      <c r="S1344" s="11"/>
      <c r="T1344" s="11"/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11"/>
      <c r="AE1344" s="11"/>
      <c r="AF1344" s="11"/>
      <c r="AG1344" s="11"/>
      <c r="AH1344" s="11"/>
      <c r="AJ1344" s="11"/>
      <c r="AK1344" s="11"/>
      <c r="AL1344" s="11"/>
      <c r="AM1344" s="11"/>
      <c r="AN1344" s="11"/>
      <c r="AO1344" s="11"/>
      <c r="AP1344" s="11"/>
      <c r="AQ1344" s="11"/>
      <c r="AR1344" s="11"/>
      <c r="AS1344" s="11"/>
      <c r="AT1344" s="11"/>
      <c r="AU1344" s="11"/>
      <c r="AV1344" s="11"/>
      <c r="AW1344" s="11"/>
      <c r="AX1344" s="11"/>
      <c r="AY1344" s="11"/>
      <c r="AZ1344" s="11"/>
      <c r="BA1344" s="11"/>
      <c r="BB1344" s="11"/>
      <c r="BC1344" s="11"/>
      <c r="BD1344" s="11"/>
      <c r="BE1344" s="11"/>
      <c r="BF1344" s="11"/>
      <c r="BG1344" s="11"/>
      <c r="BI1344" s="11"/>
      <c r="BJ1344" s="11"/>
      <c r="BK1344" s="11"/>
      <c r="BL1344" s="11"/>
      <c r="BM1344" s="11"/>
      <c r="BN1344" s="11"/>
      <c r="BO1344" s="11"/>
      <c r="BP1344" s="11"/>
      <c r="BQ1344" s="11"/>
      <c r="BR1344" s="11"/>
      <c r="BS1344" s="11"/>
      <c r="BT1344" s="11"/>
      <c r="BU1344" s="11"/>
      <c r="BV1344" s="11"/>
      <c r="BW1344" s="11"/>
      <c r="BX1344" s="11"/>
      <c r="BY1344" s="11"/>
      <c r="BZ1344" s="11"/>
      <c r="CA1344" s="11"/>
      <c r="CB1344" s="11"/>
      <c r="CC1344" s="11"/>
      <c r="CD1344" s="11"/>
      <c r="CE1344" s="11"/>
      <c r="CF1344" s="11"/>
      <c r="CG1344" s="11"/>
      <c r="CH1344" s="11"/>
      <c r="CI1344" s="11"/>
      <c r="CJ1344" s="11"/>
      <c r="CK1344" s="11"/>
      <c r="CL1344" s="11"/>
      <c r="CM1344" s="11"/>
      <c r="CN1344" s="11"/>
      <c r="CO1344" s="11"/>
      <c r="CP1344" s="11"/>
      <c r="CQ1344" s="11"/>
      <c r="CR1344" s="11"/>
      <c r="CS1344" s="11"/>
      <c r="CT1344" s="11"/>
      <c r="CU1344" s="11"/>
      <c r="CV1344" s="11"/>
      <c r="CW1344" s="11"/>
      <c r="CX1344" s="11"/>
      <c r="CY1344" s="11"/>
      <c r="CZ1344" s="11"/>
      <c r="DA1344" s="11"/>
      <c r="DB1344" s="11"/>
      <c r="DC1344" s="11"/>
      <c r="DD1344" s="11"/>
      <c r="DF1344" s="11">
        <f t="shared" si="66"/>
        <v>18</v>
      </c>
      <c r="DG1344" s="11">
        <f t="shared" si="67"/>
        <v>19</v>
      </c>
      <c r="DH1344" s="20">
        <f t="shared" ca="1" si="68"/>
        <v>0</v>
      </c>
      <c r="DI1344" s="11">
        <v>1</v>
      </c>
    </row>
    <row r="1345" spans="1:113" x14ac:dyDescent="0.25">
      <c r="A1345" s="11" t="s">
        <v>57</v>
      </c>
      <c r="B1345" s="11" t="s">
        <v>56</v>
      </c>
      <c r="C1345" s="11" t="s">
        <v>56</v>
      </c>
      <c r="D1345" s="11" t="s">
        <v>56</v>
      </c>
      <c r="E1345" s="11" t="s">
        <v>56</v>
      </c>
      <c r="F1345" s="11" t="s">
        <v>113</v>
      </c>
      <c r="G1345" s="11" t="s">
        <v>173</v>
      </c>
      <c r="H1345" s="1">
        <v>42163</v>
      </c>
      <c r="I1345" s="11">
        <v>15</v>
      </c>
      <c r="J1345" s="11">
        <v>18</v>
      </c>
      <c r="K1345" s="11"/>
      <c r="L1345" s="11"/>
      <c r="M1345" s="11"/>
      <c r="N1345" s="11"/>
      <c r="O1345" s="11"/>
      <c r="P1345" s="11"/>
      <c r="Q1345" s="11"/>
      <c r="R1345" s="11"/>
      <c r="S1345" s="11"/>
      <c r="T1345" s="11"/>
      <c r="U1345" s="11"/>
      <c r="V1345" s="11"/>
      <c r="W1345" s="11"/>
      <c r="X1345" s="11"/>
      <c r="Y1345" s="11"/>
      <c r="Z1345" s="11"/>
      <c r="AA1345" s="11"/>
      <c r="AB1345" s="11"/>
      <c r="AC1345" s="11"/>
      <c r="AD1345" s="11"/>
      <c r="AE1345" s="11"/>
      <c r="AF1345" s="11"/>
      <c r="AG1345" s="11"/>
      <c r="AH1345" s="11"/>
      <c r="AJ1345" s="11"/>
      <c r="AK1345" s="11"/>
      <c r="AL1345" s="11"/>
      <c r="AM1345" s="11"/>
      <c r="AN1345" s="11"/>
      <c r="AO1345" s="11"/>
      <c r="AP1345" s="11"/>
      <c r="AQ1345" s="11"/>
      <c r="AR1345" s="11"/>
      <c r="AS1345" s="11"/>
      <c r="AT1345" s="11"/>
      <c r="AU1345" s="11"/>
      <c r="AV1345" s="11"/>
      <c r="AW1345" s="11"/>
      <c r="AX1345" s="11"/>
      <c r="AY1345" s="11"/>
      <c r="AZ1345" s="11"/>
      <c r="BA1345" s="11"/>
      <c r="BB1345" s="11"/>
      <c r="BC1345" s="11"/>
      <c r="BD1345" s="11"/>
      <c r="BE1345" s="11"/>
      <c r="BF1345" s="11"/>
      <c r="BG1345" s="11"/>
      <c r="BI1345" s="11"/>
      <c r="BJ1345" s="11"/>
      <c r="BK1345" s="11"/>
      <c r="BL1345" s="11"/>
      <c r="BM1345" s="11"/>
      <c r="BN1345" s="11"/>
      <c r="BO1345" s="11"/>
      <c r="BP1345" s="11"/>
      <c r="BQ1345" s="11"/>
      <c r="BR1345" s="11"/>
      <c r="BS1345" s="11"/>
      <c r="BT1345" s="11"/>
      <c r="BU1345" s="11"/>
      <c r="BV1345" s="11"/>
      <c r="BW1345" s="11"/>
      <c r="BX1345" s="11"/>
      <c r="BY1345" s="11"/>
      <c r="BZ1345" s="11"/>
      <c r="CA1345" s="11"/>
      <c r="CB1345" s="11"/>
      <c r="CC1345" s="11"/>
      <c r="CD1345" s="11"/>
      <c r="CE1345" s="11"/>
      <c r="CF1345" s="11"/>
      <c r="CG1345" s="11"/>
      <c r="CH1345" s="11"/>
      <c r="CI1345" s="11"/>
      <c r="CJ1345" s="11"/>
      <c r="CK1345" s="11"/>
      <c r="CL1345" s="11"/>
      <c r="CM1345" s="11"/>
      <c r="CN1345" s="11"/>
      <c r="CO1345" s="11"/>
      <c r="CP1345" s="11"/>
      <c r="CQ1345" s="11"/>
      <c r="CR1345" s="11"/>
      <c r="CS1345" s="11"/>
      <c r="CT1345" s="11"/>
      <c r="CU1345" s="11"/>
      <c r="CV1345" s="11"/>
      <c r="CW1345" s="11"/>
      <c r="CX1345" s="11"/>
      <c r="CY1345" s="11"/>
      <c r="CZ1345" s="11"/>
      <c r="DA1345" s="11"/>
      <c r="DB1345" s="11"/>
      <c r="DC1345" s="11"/>
      <c r="DD1345" s="11"/>
      <c r="DF1345" s="11">
        <f t="shared" ref="DF1345:DF1408" si="69">I1345</f>
        <v>15</v>
      </c>
      <c r="DG1345" s="11">
        <f t="shared" ref="DG1345:DG1408" si="70">J1345</f>
        <v>18</v>
      </c>
      <c r="DH1345" s="20">
        <f t="shared" ca="1" si="68"/>
        <v>0</v>
      </c>
      <c r="DI1345" s="11">
        <v>1</v>
      </c>
    </row>
    <row r="1346" spans="1:113" x14ac:dyDescent="0.25">
      <c r="A1346" s="11" t="s">
        <v>57</v>
      </c>
      <c r="B1346" s="11" t="s">
        <v>56</v>
      </c>
      <c r="C1346" s="11" t="s">
        <v>56</v>
      </c>
      <c r="D1346" s="11" t="s">
        <v>56</v>
      </c>
      <c r="E1346" s="11" t="s">
        <v>56</v>
      </c>
      <c r="F1346" s="11" t="s">
        <v>113</v>
      </c>
      <c r="G1346" s="11" t="s">
        <v>173</v>
      </c>
      <c r="H1346" s="1">
        <v>42164</v>
      </c>
      <c r="I1346" s="11">
        <v>15</v>
      </c>
      <c r="J1346" s="11">
        <v>18</v>
      </c>
      <c r="K1346" s="11"/>
      <c r="L1346" s="11"/>
      <c r="M1346" s="11"/>
      <c r="N1346" s="11"/>
      <c r="O1346" s="11"/>
      <c r="P1346" s="11"/>
      <c r="Q1346" s="11"/>
      <c r="R1346" s="11"/>
      <c r="S1346" s="11"/>
      <c r="T1346" s="11"/>
      <c r="U1346" s="11"/>
      <c r="V1346" s="11"/>
      <c r="W1346" s="11"/>
      <c r="X1346" s="11"/>
      <c r="Y1346" s="11"/>
      <c r="Z1346" s="11"/>
      <c r="AA1346" s="11"/>
      <c r="AB1346" s="11"/>
      <c r="AC1346" s="11"/>
      <c r="AD1346" s="11"/>
      <c r="AE1346" s="11"/>
      <c r="AF1346" s="11"/>
      <c r="AG1346" s="11"/>
      <c r="AH1346" s="11"/>
      <c r="AJ1346" s="11"/>
      <c r="AK1346" s="11"/>
      <c r="AL1346" s="11"/>
      <c r="AM1346" s="11"/>
      <c r="AN1346" s="11"/>
      <c r="AO1346" s="11"/>
      <c r="AP1346" s="11"/>
      <c r="AQ1346" s="11"/>
      <c r="AR1346" s="11"/>
      <c r="AS1346" s="11"/>
      <c r="AT1346" s="11"/>
      <c r="AU1346" s="11"/>
      <c r="AV1346" s="11"/>
      <c r="AW1346" s="11"/>
      <c r="AX1346" s="11"/>
      <c r="AY1346" s="11"/>
      <c r="AZ1346" s="11"/>
      <c r="BA1346" s="11"/>
      <c r="BB1346" s="11"/>
      <c r="BC1346" s="11"/>
      <c r="BD1346" s="11"/>
      <c r="BE1346" s="11"/>
      <c r="BF1346" s="11"/>
      <c r="BG1346" s="11"/>
      <c r="BI1346" s="11"/>
      <c r="BJ1346" s="11"/>
      <c r="BK1346" s="11"/>
      <c r="BL1346" s="11"/>
      <c r="BM1346" s="11"/>
      <c r="BN1346" s="11"/>
      <c r="BO1346" s="11"/>
      <c r="BP1346" s="11"/>
      <c r="BQ1346" s="11"/>
      <c r="BR1346" s="11"/>
      <c r="BS1346" s="11"/>
      <c r="BT1346" s="11"/>
      <c r="BU1346" s="11"/>
      <c r="BV1346" s="11"/>
      <c r="BW1346" s="11"/>
      <c r="BX1346" s="11"/>
      <c r="BY1346" s="11"/>
      <c r="BZ1346" s="11"/>
      <c r="CA1346" s="11"/>
      <c r="CB1346" s="11"/>
      <c r="CC1346" s="11"/>
      <c r="CD1346" s="11"/>
      <c r="CE1346" s="11"/>
      <c r="CF1346" s="11"/>
      <c r="CG1346" s="11"/>
      <c r="CH1346" s="11"/>
      <c r="CI1346" s="11"/>
      <c r="CJ1346" s="11"/>
      <c r="CK1346" s="11"/>
      <c r="CL1346" s="11"/>
      <c r="CM1346" s="11"/>
      <c r="CN1346" s="11"/>
      <c r="CO1346" s="11"/>
      <c r="CP1346" s="11"/>
      <c r="CQ1346" s="11"/>
      <c r="CR1346" s="11"/>
      <c r="CS1346" s="11"/>
      <c r="CT1346" s="11"/>
      <c r="CU1346" s="11"/>
      <c r="CV1346" s="11"/>
      <c r="CW1346" s="11"/>
      <c r="CX1346" s="11"/>
      <c r="CY1346" s="11"/>
      <c r="CZ1346" s="11"/>
      <c r="DA1346" s="11"/>
      <c r="DB1346" s="11"/>
      <c r="DC1346" s="11"/>
      <c r="DD1346" s="11"/>
      <c r="DF1346" s="11">
        <f t="shared" si="69"/>
        <v>15</v>
      </c>
      <c r="DG1346" s="11">
        <f t="shared" si="70"/>
        <v>18</v>
      </c>
      <c r="DH1346" s="20">
        <f t="shared" ca="1" si="68"/>
        <v>0</v>
      </c>
      <c r="DI1346" s="11">
        <v>1</v>
      </c>
    </row>
    <row r="1347" spans="1:113" x14ac:dyDescent="0.25">
      <c r="A1347" s="11" t="s">
        <v>57</v>
      </c>
      <c r="B1347" s="11" t="s">
        <v>56</v>
      </c>
      <c r="C1347" s="11" t="s">
        <v>56</v>
      </c>
      <c r="D1347" s="11" t="s">
        <v>56</v>
      </c>
      <c r="E1347" s="11" t="s">
        <v>56</v>
      </c>
      <c r="F1347" s="11" t="s">
        <v>113</v>
      </c>
      <c r="G1347" s="11" t="s">
        <v>173</v>
      </c>
      <c r="H1347" s="1">
        <v>42173</v>
      </c>
      <c r="I1347" s="11">
        <v>17</v>
      </c>
      <c r="J1347" s="11">
        <v>19</v>
      </c>
      <c r="K1347" s="11"/>
      <c r="L1347" s="11"/>
      <c r="M1347" s="11"/>
      <c r="N1347" s="11"/>
      <c r="O1347" s="11"/>
      <c r="P1347" s="11"/>
      <c r="Q1347" s="11"/>
      <c r="R1347" s="11"/>
      <c r="S1347" s="11"/>
      <c r="T1347" s="11"/>
      <c r="U1347" s="11"/>
      <c r="V1347" s="11"/>
      <c r="W1347" s="11"/>
      <c r="X1347" s="11"/>
      <c r="Y1347" s="11"/>
      <c r="Z1347" s="11"/>
      <c r="AA1347" s="11"/>
      <c r="AB1347" s="11"/>
      <c r="AC1347" s="11"/>
      <c r="AD1347" s="11"/>
      <c r="AE1347" s="11"/>
      <c r="AF1347" s="11"/>
      <c r="AG1347" s="11"/>
      <c r="AH1347" s="11"/>
      <c r="AJ1347" s="11"/>
      <c r="AK1347" s="11"/>
      <c r="AL1347" s="11"/>
      <c r="AM1347" s="11"/>
      <c r="AN1347" s="11"/>
      <c r="AO1347" s="11"/>
      <c r="AP1347" s="11"/>
      <c r="AQ1347" s="11"/>
      <c r="AR1347" s="11"/>
      <c r="AS1347" s="11"/>
      <c r="AT1347" s="11"/>
      <c r="AU1347" s="11"/>
      <c r="AV1347" s="11"/>
      <c r="AW1347" s="11"/>
      <c r="AX1347" s="11"/>
      <c r="AY1347" s="11"/>
      <c r="AZ1347" s="11"/>
      <c r="BA1347" s="11"/>
      <c r="BB1347" s="11"/>
      <c r="BC1347" s="11"/>
      <c r="BD1347" s="11"/>
      <c r="BE1347" s="11"/>
      <c r="BF1347" s="11"/>
      <c r="BG1347" s="11"/>
      <c r="BI1347" s="11"/>
      <c r="BJ1347" s="11"/>
      <c r="BK1347" s="11"/>
      <c r="BL1347" s="11"/>
      <c r="BM1347" s="11"/>
      <c r="BN1347" s="11"/>
      <c r="BO1347" s="11"/>
      <c r="BP1347" s="11"/>
      <c r="BQ1347" s="11"/>
      <c r="BR1347" s="11"/>
      <c r="BS1347" s="11"/>
      <c r="BT1347" s="11"/>
      <c r="BU1347" s="11"/>
      <c r="BV1347" s="11"/>
      <c r="BW1347" s="11"/>
      <c r="BX1347" s="11"/>
      <c r="BY1347" s="11"/>
      <c r="BZ1347" s="11"/>
      <c r="CA1347" s="11"/>
      <c r="CB1347" s="11"/>
      <c r="CC1347" s="11"/>
      <c r="CD1347" s="11"/>
      <c r="CE1347" s="11"/>
      <c r="CF1347" s="11"/>
      <c r="CG1347" s="11"/>
      <c r="CH1347" s="11"/>
      <c r="CI1347" s="11"/>
      <c r="CJ1347" s="11"/>
      <c r="CK1347" s="11"/>
      <c r="CL1347" s="11"/>
      <c r="CM1347" s="11"/>
      <c r="CN1347" s="11"/>
      <c r="CO1347" s="11"/>
      <c r="CP1347" s="11"/>
      <c r="CQ1347" s="11"/>
      <c r="CR1347" s="11"/>
      <c r="CS1347" s="11"/>
      <c r="CT1347" s="11"/>
      <c r="CU1347" s="11"/>
      <c r="CV1347" s="11"/>
      <c r="CW1347" s="11"/>
      <c r="CX1347" s="11"/>
      <c r="CY1347" s="11"/>
      <c r="CZ1347" s="11"/>
      <c r="DA1347" s="11"/>
      <c r="DB1347" s="11"/>
      <c r="DC1347" s="11"/>
      <c r="DD1347" s="11"/>
      <c r="DF1347" s="11">
        <f t="shared" si="69"/>
        <v>17</v>
      </c>
      <c r="DG1347" s="11">
        <f t="shared" si="70"/>
        <v>19</v>
      </c>
      <c r="DH1347" s="20">
        <f t="shared" ref="DH1347:DH1410" ca="1" si="71">(SUM(OFFSET($AJ1347, 0, $DF1347-1, 1, $DG1347-$DF1347+1))-SUM(OFFSET($K1347, 0, $DF1347-1, 1, $DG1347-$DF1347+1)))/($DG1347-$DF1347+1)</f>
        <v>0</v>
      </c>
      <c r="DI1347" s="11">
        <v>1</v>
      </c>
    </row>
    <row r="1348" spans="1:113" x14ac:dyDescent="0.25">
      <c r="A1348" s="11" t="s">
        <v>57</v>
      </c>
      <c r="B1348" s="11" t="s">
        <v>56</v>
      </c>
      <c r="C1348" s="11" t="s">
        <v>56</v>
      </c>
      <c r="D1348" s="11" t="s">
        <v>56</v>
      </c>
      <c r="E1348" s="11" t="s">
        <v>56</v>
      </c>
      <c r="F1348" s="11" t="s">
        <v>113</v>
      </c>
      <c r="G1348" s="11" t="s">
        <v>173</v>
      </c>
      <c r="H1348" s="1">
        <v>42180</v>
      </c>
      <c r="I1348" s="11">
        <v>16</v>
      </c>
      <c r="J1348" s="11">
        <v>19</v>
      </c>
      <c r="K1348" s="11"/>
      <c r="L1348" s="11"/>
      <c r="M1348" s="11"/>
      <c r="N1348" s="11"/>
      <c r="O1348" s="11"/>
      <c r="P1348" s="11"/>
      <c r="Q1348" s="11"/>
      <c r="R1348" s="11"/>
      <c r="S1348" s="11"/>
      <c r="T1348" s="11"/>
      <c r="U1348" s="11"/>
      <c r="V1348" s="11"/>
      <c r="W1348" s="11"/>
      <c r="X1348" s="11"/>
      <c r="Y1348" s="11"/>
      <c r="Z1348" s="11"/>
      <c r="AA1348" s="11"/>
      <c r="AB1348" s="11"/>
      <c r="AC1348" s="11"/>
      <c r="AD1348" s="11"/>
      <c r="AE1348" s="11"/>
      <c r="AF1348" s="11"/>
      <c r="AG1348" s="11"/>
      <c r="AH1348" s="11"/>
      <c r="AJ1348" s="11"/>
      <c r="AK1348" s="11"/>
      <c r="AL1348" s="11"/>
      <c r="AM1348" s="11"/>
      <c r="AN1348" s="11"/>
      <c r="AO1348" s="11"/>
      <c r="AP1348" s="11"/>
      <c r="AQ1348" s="11"/>
      <c r="AR1348" s="11"/>
      <c r="AS1348" s="11"/>
      <c r="AT1348" s="11"/>
      <c r="AU1348" s="11"/>
      <c r="AV1348" s="11"/>
      <c r="AW1348" s="11"/>
      <c r="AX1348" s="11"/>
      <c r="AY1348" s="11"/>
      <c r="AZ1348" s="11"/>
      <c r="BA1348" s="11"/>
      <c r="BB1348" s="11"/>
      <c r="BC1348" s="11"/>
      <c r="BD1348" s="11"/>
      <c r="BE1348" s="11"/>
      <c r="BF1348" s="11"/>
      <c r="BG1348" s="11"/>
      <c r="BI1348" s="11"/>
      <c r="BJ1348" s="11"/>
      <c r="BK1348" s="11"/>
      <c r="BL1348" s="11"/>
      <c r="BM1348" s="11"/>
      <c r="BN1348" s="11"/>
      <c r="BO1348" s="11"/>
      <c r="BP1348" s="11"/>
      <c r="BQ1348" s="11"/>
      <c r="BR1348" s="11"/>
      <c r="BS1348" s="11"/>
      <c r="BT1348" s="11"/>
      <c r="BU1348" s="11"/>
      <c r="BV1348" s="11"/>
      <c r="BW1348" s="11"/>
      <c r="BX1348" s="11"/>
      <c r="BY1348" s="11"/>
      <c r="BZ1348" s="11"/>
      <c r="CA1348" s="11"/>
      <c r="CB1348" s="11"/>
      <c r="CC1348" s="11"/>
      <c r="CD1348" s="11"/>
      <c r="CE1348" s="11"/>
      <c r="CF1348" s="11"/>
      <c r="CG1348" s="11"/>
      <c r="CH1348" s="11"/>
      <c r="CI1348" s="11"/>
      <c r="CJ1348" s="11"/>
      <c r="CK1348" s="11"/>
      <c r="CL1348" s="11"/>
      <c r="CM1348" s="11"/>
      <c r="CN1348" s="11"/>
      <c r="CO1348" s="11"/>
      <c r="CP1348" s="11"/>
      <c r="CQ1348" s="11"/>
      <c r="CR1348" s="11"/>
      <c r="CS1348" s="11"/>
      <c r="CT1348" s="11"/>
      <c r="CU1348" s="11"/>
      <c r="CV1348" s="11"/>
      <c r="CW1348" s="11"/>
      <c r="CX1348" s="11"/>
      <c r="CY1348" s="11"/>
      <c r="CZ1348" s="11"/>
      <c r="DA1348" s="11"/>
      <c r="DB1348" s="11"/>
      <c r="DC1348" s="11"/>
      <c r="DD1348" s="11"/>
      <c r="DF1348" s="11">
        <f t="shared" si="69"/>
        <v>16</v>
      </c>
      <c r="DG1348" s="11">
        <f t="shared" si="70"/>
        <v>19</v>
      </c>
      <c r="DH1348" s="20">
        <f t="shared" ca="1" si="71"/>
        <v>0</v>
      </c>
      <c r="DI1348" s="11">
        <v>1</v>
      </c>
    </row>
    <row r="1349" spans="1:113" x14ac:dyDescent="0.25">
      <c r="A1349" s="11" t="s">
        <v>57</v>
      </c>
      <c r="B1349" s="11" t="s">
        <v>56</v>
      </c>
      <c r="C1349" s="11" t="s">
        <v>56</v>
      </c>
      <c r="D1349" s="11" t="s">
        <v>56</v>
      </c>
      <c r="E1349" s="11" t="s">
        <v>56</v>
      </c>
      <c r="F1349" s="11" t="s">
        <v>113</v>
      </c>
      <c r="G1349" s="11" t="s">
        <v>173</v>
      </c>
      <c r="H1349" s="1">
        <v>42181</v>
      </c>
      <c r="I1349" s="11">
        <v>17</v>
      </c>
      <c r="J1349" s="11">
        <v>19</v>
      </c>
      <c r="K1349" s="11"/>
      <c r="L1349" s="11"/>
      <c r="M1349" s="11"/>
      <c r="N1349" s="11"/>
      <c r="O1349" s="11"/>
      <c r="P1349" s="11"/>
      <c r="Q1349" s="11"/>
      <c r="R1349" s="11"/>
      <c r="S1349" s="11"/>
      <c r="T1349" s="11"/>
      <c r="U1349" s="11"/>
      <c r="V1349" s="11"/>
      <c r="W1349" s="11"/>
      <c r="X1349" s="11"/>
      <c r="Y1349" s="11"/>
      <c r="Z1349" s="11"/>
      <c r="AA1349" s="11"/>
      <c r="AB1349" s="11"/>
      <c r="AC1349" s="11"/>
      <c r="AD1349" s="11"/>
      <c r="AE1349" s="11"/>
      <c r="AF1349" s="11"/>
      <c r="AG1349" s="11"/>
      <c r="AH1349" s="11"/>
      <c r="AJ1349" s="11"/>
      <c r="AK1349" s="11"/>
      <c r="AL1349" s="11"/>
      <c r="AM1349" s="11"/>
      <c r="AN1349" s="11"/>
      <c r="AO1349" s="11"/>
      <c r="AP1349" s="11"/>
      <c r="AQ1349" s="11"/>
      <c r="AR1349" s="11"/>
      <c r="AS1349" s="11"/>
      <c r="AT1349" s="11"/>
      <c r="AU1349" s="11"/>
      <c r="AV1349" s="11"/>
      <c r="AW1349" s="11"/>
      <c r="AX1349" s="11"/>
      <c r="AY1349" s="11"/>
      <c r="AZ1349" s="11"/>
      <c r="BA1349" s="11"/>
      <c r="BB1349" s="11"/>
      <c r="BC1349" s="11"/>
      <c r="BD1349" s="11"/>
      <c r="BE1349" s="11"/>
      <c r="BF1349" s="11"/>
      <c r="BG1349" s="11"/>
      <c r="BI1349" s="11"/>
      <c r="BJ1349" s="11"/>
      <c r="BK1349" s="11"/>
      <c r="BL1349" s="11"/>
      <c r="BM1349" s="11"/>
      <c r="BN1349" s="11"/>
      <c r="BO1349" s="11"/>
      <c r="BP1349" s="11"/>
      <c r="BQ1349" s="11"/>
      <c r="BR1349" s="11"/>
      <c r="BS1349" s="11"/>
      <c r="BT1349" s="11"/>
      <c r="BU1349" s="11"/>
      <c r="BV1349" s="11"/>
      <c r="BW1349" s="11"/>
      <c r="BX1349" s="11"/>
      <c r="BY1349" s="11"/>
      <c r="BZ1349" s="11"/>
      <c r="CA1349" s="11"/>
      <c r="CB1349" s="11"/>
      <c r="CC1349" s="11"/>
      <c r="CD1349" s="11"/>
      <c r="CE1349" s="11"/>
      <c r="CF1349" s="11"/>
      <c r="CG1349" s="11"/>
      <c r="CH1349" s="11"/>
      <c r="CI1349" s="11"/>
      <c r="CJ1349" s="11"/>
      <c r="CK1349" s="11"/>
      <c r="CL1349" s="11"/>
      <c r="CM1349" s="11"/>
      <c r="CN1349" s="11"/>
      <c r="CO1349" s="11"/>
      <c r="CP1349" s="11"/>
      <c r="CQ1349" s="11"/>
      <c r="CR1349" s="11"/>
      <c r="CS1349" s="11"/>
      <c r="CT1349" s="11"/>
      <c r="CU1349" s="11"/>
      <c r="CV1349" s="11"/>
      <c r="CW1349" s="11"/>
      <c r="CX1349" s="11"/>
      <c r="CY1349" s="11"/>
      <c r="CZ1349" s="11"/>
      <c r="DA1349" s="11"/>
      <c r="DB1349" s="11"/>
      <c r="DC1349" s="11"/>
      <c r="DD1349" s="11"/>
      <c r="DF1349" s="11">
        <f t="shared" si="69"/>
        <v>17</v>
      </c>
      <c r="DG1349" s="11">
        <f t="shared" si="70"/>
        <v>19</v>
      </c>
      <c r="DH1349" s="20">
        <f t="shared" ca="1" si="71"/>
        <v>0</v>
      </c>
      <c r="DI1349" s="11">
        <v>1</v>
      </c>
    </row>
    <row r="1350" spans="1:113" x14ac:dyDescent="0.25">
      <c r="A1350" s="11" t="s">
        <v>57</v>
      </c>
      <c r="B1350" s="11" t="s">
        <v>56</v>
      </c>
      <c r="C1350" s="11" t="s">
        <v>56</v>
      </c>
      <c r="D1350" s="11" t="s">
        <v>56</v>
      </c>
      <c r="E1350" s="11" t="s">
        <v>56</v>
      </c>
      <c r="F1350" s="11" t="s">
        <v>113</v>
      </c>
      <c r="G1350" s="11" t="s">
        <v>173</v>
      </c>
      <c r="H1350" s="1">
        <v>42184</v>
      </c>
      <c r="I1350" s="11">
        <v>19</v>
      </c>
      <c r="J1350" s="11">
        <v>19</v>
      </c>
      <c r="K1350" s="11"/>
      <c r="L1350" s="11"/>
      <c r="M1350" s="11"/>
      <c r="N1350" s="11"/>
      <c r="O1350" s="11"/>
      <c r="P1350" s="11"/>
      <c r="Q1350" s="11"/>
      <c r="R1350" s="11"/>
      <c r="S1350" s="11"/>
      <c r="T1350" s="11"/>
      <c r="U1350" s="11"/>
      <c r="V1350" s="11"/>
      <c r="W1350" s="11"/>
      <c r="X1350" s="11"/>
      <c r="Y1350" s="11"/>
      <c r="Z1350" s="11"/>
      <c r="AA1350" s="11"/>
      <c r="AB1350" s="11"/>
      <c r="AC1350" s="11"/>
      <c r="AD1350" s="11"/>
      <c r="AE1350" s="11"/>
      <c r="AF1350" s="11"/>
      <c r="AG1350" s="11"/>
      <c r="AH1350" s="11"/>
      <c r="AJ1350" s="11"/>
      <c r="AK1350" s="11"/>
      <c r="AL1350" s="11"/>
      <c r="AM1350" s="11"/>
      <c r="AN1350" s="11"/>
      <c r="AO1350" s="11"/>
      <c r="AP1350" s="11"/>
      <c r="AQ1350" s="11"/>
      <c r="AR1350" s="11"/>
      <c r="AS1350" s="11"/>
      <c r="AT1350" s="11"/>
      <c r="AU1350" s="11"/>
      <c r="AV1350" s="11"/>
      <c r="AW1350" s="11"/>
      <c r="AX1350" s="11"/>
      <c r="AY1350" s="11"/>
      <c r="AZ1350" s="11"/>
      <c r="BA1350" s="11"/>
      <c r="BB1350" s="11"/>
      <c r="BC1350" s="11"/>
      <c r="BD1350" s="11"/>
      <c r="BE1350" s="11"/>
      <c r="BF1350" s="11"/>
      <c r="BG1350" s="11"/>
      <c r="BI1350" s="11"/>
      <c r="BJ1350" s="11"/>
      <c r="BK1350" s="11"/>
      <c r="BL1350" s="11"/>
      <c r="BM1350" s="11"/>
      <c r="BN1350" s="11"/>
      <c r="BO1350" s="11"/>
      <c r="BP1350" s="11"/>
      <c r="BQ1350" s="11"/>
      <c r="BR1350" s="11"/>
      <c r="BS1350" s="11"/>
      <c r="BT1350" s="11"/>
      <c r="BU1350" s="11"/>
      <c r="BV1350" s="11"/>
      <c r="BW1350" s="11"/>
      <c r="BX1350" s="11"/>
      <c r="BY1350" s="11"/>
      <c r="BZ1350" s="11"/>
      <c r="CA1350" s="11"/>
      <c r="CB1350" s="11"/>
      <c r="CC1350" s="11"/>
      <c r="CD1350" s="11"/>
      <c r="CE1350" s="11"/>
      <c r="CF1350" s="11"/>
      <c r="CG1350" s="11"/>
      <c r="CH1350" s="11"/>
      <c r="CI1350" s="11"/>
      <c r="CJ1350" s="11"/>
      <c r="CK1350" s="11"/>
      <c r="CL1350" s="11"/>
      <c r="CM1350" s="11"/>
      <c r="CN1350" s="11"/>
      <c r="CO1350" s="11"/>
      <c r="CP1350" s="11"/>
      <c r="CQ1350" s="11"/>
      <c r="CR1350" s="11"/>
      <c r="CS1350" s="11"/>
      <c r="CT1350" s="11"/>
      <c r="CU1350" s="11"/>
      <c r="CV1350" s="11"/>
      <c r="CW1350" s="11"/>
      <c r="CX1350" s="11"/>
      <c r="CY1350" s="11"/>
      <c r="CZ1350" s="11"/>
      <c r="DA1350" s="11"/>
      <c r="DB1350" s="11"/>
      <c r="DC1350" s="11"/>
      <c r="DD1350" s="11"/>
      <c r="DF1350" s="11">
        <f t="shared" si="69"/>
        <v>19</v>
      </c>
      <c r="DG1350" s="11">
        <f t="shared" si="70"/>
        <v>19</v>
      </c>
      <c r="DH1350" s="20">
        <f t="shared" ca="1" si="71"/>
        <v>0</v>
      </c>
      <c r="DI1350" s="11">
        <v>1</v>
      </c>
    </row>
    <row r="1351" spans="1:113" x14ac:dyDescent="0.25">
      <c r="A1351" s="11" t="s">
        <v>57</v>
      </c>
      <c r="B1351" s="11" t="s">
        <v>56</v>
      </c>
      <c r="C1351" s="11" t="s">
        <v>56</v>
      </c>
      <c r="D1351" s="11" t="s">
        <v>56</v>
      </c>
      <c r="E1351" s="11" t="s">
        <v>56</v>
      </c>
      <c r="F1351" s="11" t="s">
        <v>113</v>
      </c>
      <c r="G1351" s="11" t="s">
        <v>173</v>
      </c>
      <c r="H1351" s="1">
        <v>42185</v>
      </c>
      <c r="I1351" s="11">
        <v>16</v>
      </c>
      <c r="J1351" s="11">
        <v>19</v>
      </c>
      <c r="K1351" s="11"/>
      <c r="L1351" s="11"/>
      <c r="M1351" s="11"/>
      <c r="N1351" s="11"/>
      <c r="O1351" s="11"/>
      <c r="P1351" s="11"/>
      <c r="Q1351" s="11"/>
      <c r="R1351" s="11"/>
      <c r="S1351" s="11"/>
      <c r="T1351" s="11"/>
      <c r="U1351" s="11"/>
      <c r="V1351" s="11"/>
      <c r="W1351" s="11"/>
      <c r="X1351" s="11"/>
      <c r="Y1351" s="11"/>
      <c r="Z1351" s="11"/>
      <c r="AA1351" s="11"/>
      <c r="AB1351" s="11"/>
      <c r="AC1351" s="11"/>
      <c r="AD1351" s="11"/>
      <c r="AE1351" s="11"/>
      <c r="AF1351" s="11"/>
      <c r="AG1351" s="11"/>
      <c r="AH1351" s="11"/>
      <c r="AJ1351" s="11"/>
      <c r="AK1351" s="11"/>
      <c r="AL1351" s="11"/>
      <c r="AM1351" s="11"/>
      <c r="AN1351" s="11"/>
      <c r="AO1351" s="11"/>
      <c r="AP1351" s="11"/>
      <c r="AQ1351" s="11"/>
      <c r="AR1351" s="11"/>
      <c r="AS1351" s="11"/>
      <c r="AT1351" s="11"/>
      <c r="AU1351" s="11"/>
      <c r="AV1351" s="11"/>
      <c r="AW1351" s="11"/>
      <c r="AX1351" s="11"/>
      <c r="AY1351" s="11"/>
      <c r="AZ1351" s="11"/>
      <c r="BA1351" s="11"/>
      <c r="BB1351" s="11"/>
      <c r="BC1351" s="11"/>
      <c r="BD1351" s="11"/>
      <c r="BE1351" s="11"/>
      <c r="BF1351" s="11"/>
      <c r="BG1351" s="11"/>
      <c r="BI1351" s="11"/>
      <c r="BJ1351" s="11"/>
      <c r="BK1351" s="11"/>
      <c r="BL1351" s="11"/>
      <c r="BM1351" s="11"/>
      <c r="BN1351" s="11"/>
      <c r="BO1351" s="11"/>
      <c r="BP1351" s="11"/>
      <c r="BQ1351" s="11"/>
      <c r="BR1351" s="11"/>
      <c r="BS1351" s="11"/>
      <c r="BT1351" s="11"/>
      <c r="BU1351" s="11"/>
      <c r="BV1351" s="11"/>
      <c r="BW1351" s="11"/>
      <c r="BX1351" s="11"/>
      <c r="BY1351" s="11"/>
      <c r="BZ1351" s="11"/>
      <c r="CA1351" s="11"/>
      <c r="CB1351" s="11"/>
      <c r="CC1351" s="11"/>
      <c r="CD1351" s="11"/>
      <c r="CE1351" s="11"/>
      <c r="CF1351" s="11"/>
      <c r="CG1351" s="11"/>
      <c r="CH1351" s="11"/>
      <c r="CI1351" s="11"/>
      <c r="CJ1351" s="11"/>
      <c r="CK1351" s="11"/>
      <c r="CL1351" s="11"/>
      <c r="CM1351" s="11"/>
      <c r="CN1351" s="11"/>
      <c r="CO1351" s="11"/>
      <c r="CP1351" s="11"/>
      <c r="CQ1351" s="11"/>
      <c r="CR1351" s="11"/>
      <c r="CS1351" s="11"/>
      <c r="CT1351" s="11"/>
      <c r="CU1351" s="11"/>
      <c r="CV1351" s="11"/>
      <c r="CW1351" s="11"/>
      <c r="CX1351" s="11"/>
      <c r="CY1351" s="11"/>
      <c r="CZ1351" s="11"/>
      <c r="DA1351" s="11"/>
      <c r="DB1351" s="11"/>
      <c r="DC1351" s="11"/>
      <c r="DD1351" s="11"/>
      <c r="DF1351" s="11">
        <f t="shared" si="69"/>
        <v>16</v>
      </c>
      <c r="DG1351" s="11">
        <f t="shared" si="70"/>
        <v>19</v>
      </c>
      <c r="DH1351" s="20">
        <f t="shared" ca="1" si="71"/>
        <v>0</v>
      </c>
      <c r="DI1351" s="11">
        <v>1</v>
      </c>
    </row>
    <row r="1352" spans="1:113" x14ac:dyDescent="0.25">
      <c r="A1352" s="11" t="s">
        <v>57</v>
      </c>
      <c r="B1352" s="11" t="s">
        <v>56</v>
      </c>
      <c r="C1352" s="11" t="s">
        <v>56</v>
      </c>
      <c r="D1352" s="11" t="s">
        <v>56</v>
      </c>
      <c r="E1352" s="11" t="s">
        <v>56</v>
      </c>
      <c r="F1352" s="11" t="s">
        <v>113</v>
      </c>
      <c r="G1352" s="11" t="s">
        <v>173</v>
      </c>
      <c r="H1352" s="1">
        <v>42186</v>
      </c>
      <c r="I1352" s="11">
        <v>16</v>
      </c>
      <c r="J1352" s="11">
        <v>19</v>
      </c>
      <c r="K1352" s="11"/>
      <c r="L1352" s="11"/>
      <c r="M1352" s="11"/>
      <c r="N1352" s="11"/>
      <c r="O1352" s="11"/>
      <c r="P1352" s="11"/>
      <c r="Q1352" s="11"/>
      <c r="R1352" s="11"/>
      <c r="S1352" s="11"/>
      <c r="T1352" s="11"/>
      <c r="U1352" s="11"/>
      <c r="V1352" s="11"/>
      <c r="W1352" s="11"/>
      <c r="X1352" s="11"/>
      <c r="Y1352" s="11"/>
      <c r="Z1352" s="11"/>
      <c r="AA1352" s="11"/>
      <c r="AB1352" s="11"/>
      <c r="AC1352" s="11"/>
      <c r="AD1352" s="11"/>
      <c r="AE1352" s="11"/>
      <c r="AF1352" s="11"/>
      <c r="AG1352" s="11"/>
      <c r="AH1352" s="11"/>
      <c r="AJ1352" s="11"/>
      <c r="AK1352" s="11"/>
      <c r="AL1352" s="11"/>
      <c r="AM1352" s="11"/>
      <c r="AN1352" s="11"/>
      <c r="AO1352" s="11"/>
      <c r="AP1352" s="11"/>
      <c r="AQ1352" s="11"/>
      <c r="AR1352" s="11"/>
      <c r="AS1352" s="11"/>
      <c r="AT1352" s="11"/>
      <c r="AU1352" s="11"/>
      <c r="AV1352" s="11"/>
      <c r="AW1352" s="11"/>
      <c r="AX1352" s="11"/>
      <c r="AY1352" s="11"/>
      <c r="AZ1352" s="11"/>
      <c r="BA1352" s="11"/>
      <c r="BB1352" s="11"/>
      <c r="BC1352" s="11"/>
      <c r="BD1352" s="11"/>
      <c r="BE1352" s="11"/>
      <c r="BF1352" s="11"/>
      <c r="BG1352" s="11"/>
      <c r="BI1352" s="11"/>
      <c r="BJ1352" s="11"/>
      <c r="BK1352" s="11"/>
      <c r="BL1352" s="11"/>
      <c r="BM1352" s="11"/>
      <c r="BN1352" s="11"/>
      <c r="BO1352" s="11"/>
      <c r="BP1352" s="11"/>
      <c r="BQ1352" s="11"/>
      <c r="BR1352" s="11"/>
      <c r="BS1352" s="11"/>
      <c r="BT1352" s="11"/>
      <c r="BU1352" s="11"/>
      <c r="BV1352" s="11"/>
      <c r="BW1352" s="11"/>
      <c r="BX1352" s="11"/>
      <c r="BY1352" s="11"/>
      <c r="BZ1352" s="11"/>
      <c r="CA1352" s="11"/>
      <c r="CB1352" s="11"/>
      <c r="CC1352" s="11"/>
      <c r="CD1352" s="11"/>
      <c r="CE1352" s="11"/>
      <c r="CF1352" s="11"/>
      <c r="CG1352" s="11"/>
      <c r="CH1352" s="11"/>
      <c r="CI1352" s="11"/>
      <c r="CJ1352" s="11"/>
      <c r="CK1352" s="11"/>
      <c r="CL1352" s="11"/>
      <c r="CM1352" s="11"/>
      <c r="CN1352" s="11"/>
      <c r="CO1352" s="11"/>
      <c r="CP1352" s="11"/>
      <c r="CQ1352" s="11"/>
      <c r="CR1352" s="11"/>
      <c r="CS1352" s="11"/>
      <c r="CT1352" s="11"/>
      <c r="CU1352" s="11"/>
      <c r="CV1352" s="11"/>
      <c r="CW1352" s="11"/>
      <c r="CX1352" s="11"/>
      <c r="CY1352" s="11"/>
      <c r="CZ1352" s="11"/>
      <c r="DA1352" s="11"/>
      <c r="DB1352" s="11"/>
      <c r="DC1352" s="11"/>
      <c r="DD1352" s="11"/>
      <c r="DF1352" s="11">
        <f t="shared" si="69"/>
        <v>16</v>
      </c>
      <c r="DG1352" s="11">
        <f t="shared" si="70"/>
        <v>19</v>
      </c>
      <c r="DH1352" s="20">
        <f t="shared" ca="1" si="71"/>
        <v>0</v>
      </c>
      <c r="DI1352" s="11">
        <v>1</v>
      </c>
    </row>
    <row r="1353" spans="1:113" x14ac:dyDescent="0.25">
      <c r="A1353" s="11" t="s">
        <v>57</v>
      </c>
      <c r="B1353" s="11" t="s">
        <v>56</v>
      </c>
      <c r="C1353" s="11" t="s">
        <v>56</v>
      </c>
      <c r="D1353" s="11" t="s">
        <v>56</v>
      </c>
      <c r="E1353" s="11" t="s">
        <v>56</v>
      </c>
      <c r="F1353" s="11" t="s">
        <v>113</v>
      </c>
      <c r="G1353" s="11" t="s">
        <v>173</v>
      </c>
      <c r="H1353" s="1">
        <v>42187</v>
      </c>
      <c r="I1353" s="11">
        <v>17</v>
      </c>
      <c r="J1353" s="11">
        <v>18</v>
      </c>
      <c r="K1353" s="11"/>
      <c r="L1353" s="11"/>
      <c r="M1353" s="11"/>
      <c r="N1353" s="11"/>
      <c r="O1353" s="11"/>
      <c r="P1353" s="11"/>
      <c r="Q1353" s="11"/>
      <c r="R1353" s="11"/>
      <c r="S1353" s="11"/>
      <c r="T1353" s="11"/>
      <c r="U1353" s="11"/>
      <c r="V1353" s="11"/>
      <c r="W1353" s="11"/>
      <c r="X1353" s="11"/>
      <c r="Y1353" s="11"/>
      <c r="Z1353" s="11"/>
      <c r="AA1353" s="11"/>
      <c r="AB1353" s="11"/>
      <c r="AC1353" s="11"/>
      <c r="AD1353" s="11"/>
      <c r="AE1353" s="11"/>
      <c r="AF1353" s="11"/>
      <c r="AG1353" s="11"/>
      <c r="AH1353" s="11"/>
      <c r="AJ1353" s="11"/>
      <c r="AK1353" s="11"/>
      <c r="AL1353" s="11"/>
      <c r="AM1353" s="11"/>
      <c r="AN1353" s="11"/>
      <c r="AO1353" s="11"/>
      <c r="AP1353" s="11"/>
      <c r="AQ1353" s="11"/>
      <c r="AR1353" s="11"/>
      <c r="AS1353" s="11"/>
      <c r="AT1353" s="11"/>
      <c r="AU1353" s="11"/>
      <c r="AV1353" s="11"/>
      <c r="AW1353" s="11"/>
      <c r="AX1353" s="11"/>
      <c r="AY1353" s="11"/>
      <c r="AZ1353" s="11"/>
      <c r="BA1353" s="11"/>
      <c r="BB1353" s="11"/>
      <c r="BC1353" s="11"/>
      <c r="BD1353" s="11"/>
      <c r="BE1353" s="11"/>
      <c r="BF1353" s="11"/>
      <c r="BG1353" s="11"/>
      <c r="BI1353" s="11"/>
      <c r="BJ1353" s="11"/>
      <c r="BK1353" s="11"/>
      <c r="BL1353" s="11"/>
      <c r="BM1353" s="11"/>
      <c r="BN1353" s="11"/>
      <c r="BO1353" s="11"/>
      <c r="BP1353" s="11"/>
      <c r="BQ1353" s="11"/>
      <c r="BR1353" s="11"/>
      <c r="BS1353" s="11"/>
      <c r="BT1353" s="11"/>
      <c r="BU1353" s="11"/>
      <c r="BV1353" s="11"/>
      <c r="BW1353" s="11"/>
      <c r="BX1353" s="11"/>
      <c r="BY1353" s="11"/>
      <c r="BZ1353" s="11"/>
      <c r="CA1353" s="11"/>
      <c r="CB1353" s="11"/>
      <c r="CC1353" s="11"/>
      <c r="CD1353" s="11"/>
      <c r="CE1353" s="11"/>
      <c r="CF1353" s="11"/>
      <c r="CG1353" s="11"/>
      <c r="CH1353" s="11"/>
      <c r="CI1353" s="11"/>
      <c r="CJ1353" s="11"/>
      <c r="CK1353" s="11"/>
      <c r="CL1353" s="11"/>
      <c r="CM1353" s="11"/>
      <c r="CN1353" s="11"/>
      <c r="CO1353" s="11"/>
      <c r="CP1353" s="11"/>
      <c r="CQ1353" s="11"/>
      <c r="CR1353" s="11"/>
      <c r="CS1353" s="11"/>
      <c r="CT1353" s="11"/>
      <c r="CU1353" s="11"/>
      <c r="CV1353" s="11"/>
      <c r="CW1353" s="11"/>
      <c r="CX1353" s="11"/>
      <c r="CY1353" s="11"/>
      <c r="CZ1353" s="11"/>
      <c r="DA1353" s="11"/>
      <c r="DB1353" s="11"/>
      <c r="DC1353" s="11"/>
      <c r="DD1353" s="11"/>
      <c r="DF1353" s="11">
        <f t="shared" si="69"/>
        <v>17</v>
      </c>
      <c r="DG1353" s="11">
        <f t="shared" si="70"/>
        <v>18</v>
      </c>
      <c r="DH1353" s="20">
        <f t="shared" ca="1" si="71"/>
        <v>0</v>
      </c>
      <c r="DI1353" s="11">
        <v>1</v>
      </c>
    </row>
    <row r="1354" spans="1:113" x14ac:dyDescent="0.25">
      <c r="A1354" s="11" t="s">
        <v>57</v>
      </c>
      <c r="B1354" s="11" t="s">
        <v>56</v>
      </c>
      <c r="C1354" s="11" t="s">
        <v>56</v>
      </c>
      <c r="D1354" s="11" t="s">
        <v>56</v>
      </c>
      <c r="E1354" s="11" t="s">
        <v>56</v>
      </c>
      <c r="F1354" s="11" t="s">
        <v>113</v>
      </c>
      <c r="G1354" s="11" t="s">
        <v>173</v>
      </c>
      <c r="H1354" s="1">
        <v>42213</v>
      </c>
      <c r="I1354" s="11">
        <v>17</v>
      </c>
      <c r="J1354" s="11">
        <v>19</v>
      </c>
      <c r="K1354" s="11"/>
      <c r="L1354" s="11"/>
      <c r="M1354" s="11"/>
      <c r="N1354" s="11"/>
      <c r="O1354" s="11"/>
      <c r="P1354" s="11"/>
      <c r="Q1354" s="11"/>
      <c r="R1354" s="11"/>
      <c r="S1354" s="11"/>
      <c r="T1354" s="11"/>
      <c r="U1354" s="11"/>
      <c r="V1354" s="11"/>
      <c r="W1354" s="11"/>
      <c r="X1354" s="11"/>
      <c r="Y1354" s="11"/>
      <c r="Z1354" s="11"/>
      <c r="AA1354" s="11"/>
      <c r="AB1354" s="11"/>
      <c r="AC1354" s="11"/>
      <c r="AD1354" s="11"/>
      <c r="AE1354" s="11"/>
      <c r="AF1354" s="11"/>
      <c r="AG1354" s="11"/>
      <c r="AH1354" s="11"/>
      <c r="AJ1354" s="11"/>
      <c r="AK1354" s="11"/>
      <c r="AL1354" s="11"/>
      <c r="AM1354" s="11"/>
      <c r="AN1354" s="11"/>
      <c r="AO1354" s="11"/>
      <c r="AP1354" s="11"/>
      <c r="AQ1354" s="11"/>
      <c r="AR1354" s="11"/>
      <c r="AS1354" s="11"/>
      <c r="AT1354" s="11"/>
      <c r="AU1354" s="11"/>
      <c r="AV1354" s="11"/>
      <c r="AW1354" s="11"/>
      <c r="AX1354" s="11"/>
      <c r="AY1354" s="11"/>
      <c r="AZ1354" s="11"/>
      <c r="BA1354" s="11"/>
      <c r="BB1354" s="11"/>
      <c r="BC1354" s="11"/>
      <c r="BD1354" s="11"/>
      <c r="BE1354" s="11"/>
      <c r="BF1354" s="11"/>
      <c r="BG1354" s="11"/>
      <c r="BI1354" s="11"/>
      <c r="BJ1354" s="11"/>
      <c r="BK1354" s="11"/>
      <c r="BL1354" s="11"/>
      <c r="BM1354" s="11"/>
      <c r="BN1354" s="11"/>
      <c r="BO1354" s="11"/>
      <c r="BP1354" s="11"/>
      <c r="BQ1354" s="11"/>
      <c r="BR1354" s="11"/>
      <c r="BS1354" s="11"/>
      <c r="BT1354" s="11"/>
      <c r="BU1354" s="11"/>
      <c r="BV1354" s="11"/>
      <c r="BW1354" s="11"/>
      <c r="BX1354" s="11"/>
      <c r="BY1354" s="11"/>
      <c r="BZ1354" s="11"/>
      <c r="CA1354" s="11"/>
      <c r="CB1354" s="11"/>
      <c r="CC1354" s="11"/>
      <c r="CD1354" s="11"/>
      <c r="CE1354" s="11"/>
      <c r="CF1354" s="11"/>
      <c r="CG1354" s="11"/>
      <c r="CH1354" s="11"/>
      <c r="CI1354" s="11"/>
      <c r="CJ1354" s="11"/>
      <c r="CK1354" s="11"/>
      <c r="CL1354" s="11"/>
      <c r="CM1354" s="11"/>
      <c r="CN1354" s="11"/>
      <c r="CO1354" s="11"/>
      <c r="CP1354" s="11"/>
      <c r="CQ1354" s="11"/>
      <c r="CR1354" s="11"/>
      <c r="CS1354" s="11"/>
      <c r="CT1354" s="11"/>
      <c r="CU1354" s="11"/>
      <c r="CV1354" s="11"/>
      <c r="CW1354" s="11"/>
      <c r="CX1354" s="11"/>
      <c r="CY1354" s="11"/>
      <c r="CZ1354" s="11"/>
      <c r="DA1354" s="11"/>
      <c r="DB1354" s="11"/>
      <c r="DC1354" s="11"/>
      <c r="DD1354" s="11"/>
      <c r="DF1354" s="11">
        <f t="shared" si="69"/>
        <v>17</v>
      </c>
      <c r="DG1354" s="11">
        <f t="shared" si="70"/>
        <v>19</v>
      </c>
      <c r="DH1354" s="20">
        <f t="shared" ca="1" si="71"/>
        <v>0</v>
      </c>
      <c r="DI1354" s="11">
        <v>1</v>
      </c>
    </row>
    <row r="1355" spans="1:113" x14ac:dyDescent="0.25">
      <c r="A1355" s="11" t="s">
        <v>57</v>
      </c>
      <c r="B1355" s="11" t="s">
        <v>56</v>
      </c>
      <c r="C1355" s="11" t="s">
        <v>56</v>
      </c>
      <c r="D1355" s="11" t="s">
        <v>56</v>
      </c>
      <c r="E1355" s="11" t="s">
        <v>56</v>
      </c>
      <c r="F1355" s="11" t="s">
        <v>113</v>
      </c>
      <c r="G1355" s="11" t="s">
        <v>173</v>
      </c>
      <c r="H1355" s="1">
        <v>42213</v>
      </c>
      <c r="I1355" s="11">
        <v>18</v>
      </c>
      <c r="J1355" s="11">
        <v>18</v>
      </c>
      <c r="K1355" s="11"/>
      <c r="L1355" s="11"/>
      <c r="M1355" s="11"/>
      <c r="N1355" s="11"/>
      <c r="O1355" s="11"/>
      <c r="P1355" s="11"/>
      <c r="Q1355" s="11"/>
      <c r="R1355" s="11"/>
      <c r="S1355" s="11"/>
      <c r="T1355" s="11"/>
      <c r="U1355" s="11"/>
      <c r="V1355" s="11"/>
      <c r="W1355" s="11"/>
      <c r="X1355" s="11"/>
      <c r="Y1355" s="11"/>
      <c r="Z1355" s="11"/>
      <c r="AA1355" s="11"/>
      <c r="AB1355" s="11"/>
      <c r="AC1355" s="11"/>
      <c r="AD1355" s="11"/>
      <c r="AE1355" s="11"/>
      <c r="AF1355" s="11"/>
      <c r="AG1355" s="11"/>
      <c r="AH1355" s="11"/>
      <c r="AJ1355" s="11"/>
      <c r="AK1355" s="11"/>
      <c r="AL1355" s="11"/>
      <c r="AM1355" s="11"/>
      <c r="AN1355" s="11"/>
      <c r="AO1355" s="11"/>
      <c r="AP1355" s="11"/>
      <c r="AQ1355" s="11"/>
      <c r="AR1355" s="11"/>
      <c r="AS1355" s="11"/>
      <c r="AT1355" s="11"/>
      <c r="AU1355" s="11"/>
      <c r="AV1355" s="11"/>
      <c r="AW1355" s="11"/>
      <c r="AX1355" s="11"/>
      <c r="AY1355" s="11"/>
      <c r="AZ1355" s="11"/>
      <c r="BA1355" s="11"/>
      <c r="BB1355" s="11"/>
      <c r="BC1355" s="11"/>
      <c r="BD1355" s="11"/>
      <c r="BE1355" s="11"/>
      <c r="BF1355" s="11"/>
      <c r="BG1355" s="11"/>
      <c r="BI1355" s="11"/>
      <c r="BJ1355" s="11"/>
      <c r="BK1355" s="11"/>
      <c r="BL1355" s="11"/>
      <c r="BM1355" s="11"/>
      <c r="BN1355" s="11"/>
      <c r="BO1355" s="11"/>
      <c r="BP1355" s="11"/>
      <c r="BQ1355" s="11"/>
      <c r="BR1355" s="11"/>
      <c r="BS1355" s="11"/>
      <c r="BT1355" s="11"/>
      <c r="BU1355" s="11"/>
      <c r="BV1355" s="11"/>
      <c r="BW1355" s="11"/>
      <c r="BX1355" s="11"/>
      <c r="BY1355" s="11"/>
      <c r="BZ1355" s="11"/>
      <c r="CA1355" s="11"/>
      <c r="CB1355" s="11"/>
      <c r="CC1355" s="11"/>
      <c r="CD1355" s="11"/>
      <c r="CE1355" s="11"/>
      <c r="CF1355" s="11"/>
      <c r="CG1355" s="11"/>
      <c r="CH1355" s="11"/>
      <c r="CI1355" s="11"/>
      <c r="CJ1355" s="11"/>
      <c r="CK1355" s="11"/>
      <c r="CL1355" s="11"/>
      <c r="CM1355" s="11"/>
      <c r="CN1355" s="11"/>
      <c r="CO1355" s="11"/>
      <c r="CP1355" s="11"/>
      <c r="CQ1355" s="11"/>
      <c r="CR1355" s="11"/>
      <c r="CS1355" s="11"/>
      <c r="CT1355" s="11"/>
      <c r="CU1355" s="11"/>
      <c r="CV1355" s="11"/>
      <c r="CW1355" s="11"/>
      <c r="CX1355" s="11"/>
      <c r="CY1355" s="11"/>
      <c r="CZ1355" s="11"/>
      <c r="DA1355" s="11"/>
      <c r="DB1355" s="11"/>
      <c r="DC1355" s="11"/>
      <c r="DD1355" s="11"/>
      <c r="DF1355" s="11">
        <f t="shared" si="69"/>
        <v>18</v>
      </c>
      <c r="DG1355" s="11">
        <f t="shared" si="70"/>
        <v>18</v>
      </c>
      <c r="DH1355" s="20">
        <f t="shared" ca="1" si="71"/>
        <v>0</v>
      </c>
      <c r="DI1355" s="11">
        <v>1</v>
      </c>
    </row>
    <row r="1356" spans="1:113" x14ac:dyDescent="0.25">
      <c r="A1356" s="11" t="s">
        <v>57</v>
      </c>
      <c r="B1356" s="11" t="s">
        <v>56</v>
      </c>
      <c r="C1356" s="11" t="s">
        <v>56</v>
      </c>
      <c r="D1356" s="11" t="s">
        <v>56</v>
      </c>
      <c r="E1356" s="11" t="s">
        <v>56</v>
      </c>
      <c r="F1356" s="11" t="s">
        <v>113</v>
      </c>
      <c r="G1356" s="11" t="s">
        <v>173</v>
      </c>
      <c r="H1356" s="1">
        <v>42213</v>
      </c>
      <c r="I1356" s="11">
        <v>18</v>
      </c>
      <c r="J1356" s="11">
        <v>19</v>
      </c>
      <c r="K1356" s="11"/>
      <c r="L1356" s="11"/>
      <c r="M1356" s="11"/>
      <c r="N1356" s="11"/>
      <c r="O1356" s="11"/>
      <c r="P1356" s="11"/>
      <c r="Q1356" s="11"/>
      <c r="R1356" s="11"/>
      <c r="S1356" s="11"/>
      <c r="T1356" s="11"/>
      <c r="U1356" s="11"/>
      <c r="V1356" s="11"/>
      <c r="W1356" s="11"/>
      <c r="X1356" s="11"/>
      <c r="Y1356" s="11"/>
      <c r="Z1356" s="11"/>
      <c r="AA1356" s="11"/>
      <c r="AB1356" s="11"/>
      <c r="AC1356" s="11"/>
      <c r="AD1356" s="11"/>
      <c r="AE1356" s="11"/>
      <c r="AF1356" s="11"/>
      <c r="AG1356" s="11"/>
      <c r="AH1356" s="11"/>
      <c r="AJ1356" s="11"/>
      <c r="AK1356" s="11"/>
      <c r="AL1356" s="11"/>
      <c r="AM1356" s="11"/>
      <c r="AN1356" s="11"/>
      <c r="AO1356" s="11"/>
      <c r="AP1356" s="11"/>
      <c r="AQ1356" s="11"/>
      <c r="AR1356" s="11"/>
      <c r="AS1356" s="11"/>
      <c r="AT1356" s="11"/>
      <c r="AU1356" s="11"/>
      <c r="AV1356" s="11"/>
      <c r="AW1356" s="11"/>
      <c r="AX1356" s="11"/>
      <c r="AY1356" s="11"/>
      <c r="AZ1356" s="11"/>
      <c r="BA1356" s="11"/>
      <c r="BB1356" s="11"/>
      <c r="BC1356" s="11"/>
      <c r="BD1356" s="11"/>
      <c r="BE1356" s="11"/>
      <c r="BF1356" s="11"/>
      <c r="BG1356" s="11"/>
      <c r="BI1356" s="11"/>
      <c r="BJ1356" s="11"/>
      <c r="BK1356" s="11"/>
      <c r="BL1356" s="11"/>
      <c r="BM1356" s="11"/>
      <c r="BN1356" s="11"/>
      <c r="BO1356" s="11"/>
      <c r="BP1356" s="11"/>
      <c r="BQ1356" s="11"/>
      <c r="BR1356" s="11"/>
      <c r="BS1356" s="11"/>
      <c r="BT1356" s="11"/>
      <c r="BU1356" s="11"/>
      <c r="BV1356" s="11"/>
      <c r="BW1356" s="11"/>
      <c r="BX1356" s="11"/>
      <c r="BY1356" s="11"/>
      <c r="BZ1356" s="11"/>
      <c r="CA1356" s="11"/>
      <c r="CB1356" s="11"/>
      <c r="CC1356" s="11"/>
      <c r="CD1356" s="11"/>
      <c r="CE1356" s="11"/>
      <c r="CF1356" s="11"/>
      <c r="CG1356" s="11"/>
      <c r="CH1356" s="11"/>
      <c r="CI1356" s="11"/>
      <c r="CJ1356" s="11"/>
      <c r="CK1356" s="11"/>
      <c r="CL1356" s="11"/>
      <c r="CM1356" s="11"/>
      <c r="CN1356" s="11"/>
      <c r="CO1356" s="11"/>
      <c r="CP1356" s="11"/>
      <c r="CQ1356" s="11"/>
      <c r="CR1356" s="11"/>
      <c r="CS1356" s="11"/>
      <c r="CT1356" s="11"/>
      <c r="CU1356" s="11"/>
      <c r="CV1356" s="11"/>
      <c r="CW1356" s="11"/>
      <c r="CX1356" s="11"/>
      <c r="CY1356" s="11"/>
      <c r="CZ1356" s="11"/>
      <c r="DA1356" s="11"/>
      <c r="DB1356" s="11"/>
      <c r="DC1356" s="11"/>
      <c r="DD1356" s="11"/>
      <c r="DF1356" s="11">
        <f t="shared" si="69"/>
        <v>18</v>
      </c>
      <c r="DG1356" s="11">
        <f t="shared" si="70"/>
        <v>19</v>
      </c>
      <c r="DH1356" s="20">
        <f t="shared" ca="1" si="71"/>
        <v>0</v>
      </c>
      <c r="DI1356" s="11">
        <v>1</v>
      </c>
    </row>
    <row r="1357" spans="1:113" x14ac:dyDescent="0.25">
      <c r="A1357" s="11" t="s">
        <v>57</v>
      </c>
      <c r="B1357" s="11" t="s">
        <v>56</v>
      </c>
      <c r="C1357" s="11" t="s">
        <v>56</v>
      </c>
      <c r="D1357" s="11" t="s">
        <v>56</v>
      </c>
      <c r="E1357" s="11" t="s">
        <v>56</v>
      </c>
      <c r="F1357" s="11" t="s">
        <v>113</v>
      </c>
      <c r="G1357" s="11" t="s">
        <v>173</v>
      </c>
      <c r="H1357" s="1">
        <v>42214</v>
      </c>
      <c r="I1357" s="11">
        <v>17</v>
      </c>
      <c r="J1357" s="11">
        <v>19</v>
      </c>
      <c r="K1357" s="11"/>
      <c r="L1357" s="11"/>
      <c r="M1357" s="11"/>
      <c r="N1357" s="11"/>
      <c r="O1357" s="11"/>
      <c r="P1357" s="11"/>
      <c r="Q1357" s="11"/>
      <c r="R1357" s="11"/>
      <c r="S1357" s="11"/>
      <c r="T1357" s="11"/>
      <c r="U1357" s="11"/>
      <c r="V1357" s="11"/>
      <c r="W1357" s="11"/>
      <c r="X1357" s="11"/>
      <c r="Y1357" s="11"/>
      <c r="Z1357" s="11"/>
      <c r="AA1357" s="11"/>
      <c r="AB1357" s="11"/>
      <c r="AC1357" s="11"/>
      <c r="AD1357" s="11"/>
      <c r="AE1357" s="11"/>
      <c r="AF1357" s="11"/>
      <c r="AG1357" s="11"/>
      <c r="AH1357" s="11"/>
      <c r="AJ1357" s="11"/>
      <c r="AK1357" s="11"/>
      <c r="AL1357" s="11"/>
      <c r="AM1357" s="11"/>
      <c r="AN1357" s="11"/>
      <c r="AO1357" s="11"/>
      <c r="AP1357" s="11"/>
      <c r="AQ1357" s="11"/>
      <c r="AR1357" s="11"/>
      <c r="AS1357" s="11"/>
      <c r="AT1357" s="11"/>
      <c r="AU1357" s="11"/>
      <c r="AV1357" s="11"/>
      <c r="AW1357" s="11"/>
      <c r="AX1357" s="11"/>
      <c r="AY1357" s="11"/>
      <c r="AZ1357" s="11"/>
      <c r="BA1357" s="11"/>
      <c r="BB1357" s="11"/>
      <c r="BC1357" s="11"/>
      <c r="BD1357" s="11"/>
      <c r="BE1357" s="11"/>
      <c r="BF1357" s="11"/>
      <c r="BG1357" s="11"/>
      <c r="BI1357" s="11"/>
      <c r="BJ1357" s="11"/>
      <c r="BK1357" s="11"/>
      <c r="BL1357" s="11"/>
      <c r="BM1357" s="11"/>
      <c r="BN1357" s="11"/>
      <c r="BO1357" s="11"/>
      <c r="BP1357" s="11"/>
      <c r="BQ1357" s="11"/>
      <c r="BR1357" s="11"/>
      <c r="BS1357" s="11"/>
      <c r="BT1357" s="11"/>
      <c r="BU1357" s="11"/>
      <c r="BV1357" s="11"/>
      <c r="BW1357" s="11"/>
      <c r="BX1357" s="11"/>
      <c r="BY1357" s="11"/>
      <c r="BZ1357" s="11"/>
      <c r="CA1357" s="11"/>
      <c r="CB1357" s="11"/>
      <c r="CC1357" s="11"/>
      <c r="CD1357" s="11"/>
      <c r="CE1357" s="11"/>
      <c r="CF1357" s="11"/>
      <c r="CG1357" s="11"/>
      <c r="CH1357" s="11"/>
      <c r="CI1357" s="11"/>
      <c r="CJ1357" s="11"/>
      <c r="CK1357" s="11"/>
      <c r="CL1357" s="11"/>
      <c r="CM1357" s="11"/>
      <c r="CN1357" s="11"/>
      <c r="CO1357" s="11"/>
      <c r="CP1357" s="11"/>
      <c r="CQ1357" s="11"/>
      <c r="CR1357" s="11"/>
      <c r="CS1357" s="11"/>
      <c r="CT1357" s="11"/>
      <c r="CU1357" s="11"/>
      <c r="CV1357" s="11"/>
      <c r="CW1357" s="11"/>
      <c r="CX1357" s="11"/>
      <c r="CY1357" s="11"/>
      <c r="CZ1357" s="11"/>
      <c r="DA1357" s="11"/>
      <c r="DB1357" s="11"/>
      <c r="DC1357" s="11"/>
      <c r="DD1357" s="11"/>
      <c r="DF1357" s="11">
        <f t="shared" si="69"/>
        <v>17</v>
      </c>
      <c r="DG1357" s="11">
        <f t="shared" si="70"/>
        <v>19</v>
      </c>
      <c r="DH1357" s="20">
        <f t="shared" ca="1" si="71"/>
        <v>0</v>
      </c>
      <c r="DI1357" s="11">
        <v>1</v>
      </c>
    </row>
    <row r="1358" spans="1:113" x14ac:dyDescent="0.25">
      <c r="A1358" s="11" t="s">
        <v>57</v>
      </c>
      <c r="B1358" s="11" t="s">
        <v>56</v>
      </c>
      <c r="C1358" s="11" t="s">
        <v>56</v>
      </c>
      <c r="D1358" s="11" t="s">
        <v>56</v>
      </c>
      <c r="E1358" s="11" t="s">
        <v>56</v>
      </c>
      <c r="F1358" s="11" t="s">
        <v>113</v>
      </c>
      <c r="G1358" s="11" t="s">
        <v>173</v>
      </c>
      <c r="H1358" s="1">
        <v>42215</v>
      </c>
      <c r="I1358" s="11">
        <v>17</v>
      </c>
      <c r="J1358" s="11">
        <v>18</v>
      </c>
      <c r="K1358" s="11"/>
      <c r="L1358" s="11"/>
      <c r="M1358" s="11"/>
      <c r="N1358" s="11"/>
      <c r="O1358" s="11"/>
      <c r="P1358" s="11"/>
      <c r="Q1358" s="11"/>
      <c r="R1358" s="11"/>
      <c r="S1358" s="11"/>
      <c r="T1358" s="11"/>
      <c r="U1358" s="11"/>
      <c r="V1358" s="11"/>
      <c r="W1358" s="11"/>
      <c r="X1358" s="11"/>
      <c r="Y1358" s="11"/>
      <c r="Z1358" s="11"/>
      <c r="AA1358" s="11"/>
      <c r="AB1358" s="11"/>
      <c r="AC1358" s="11"/>
      <c r="AD1358" s="11"/>
      <c r="AE1358" s="11"/>
      <c r="AF1358" s="11"/>
      <c r="AG1358" s="11"/>
      <c r="AH1358" s="11"/>
      <c r="AJ1358" s="11"/>
      <c r="AK1358" s="11"/>
      <c r="AL1358" s="11"/>
      <c r="AM1358" s="11"/>
      <c r="AN1358" s="11"/>
      <c r="AO1358" s="11"/>
      <c r="AP1358" s="11"/>
      <c r="AQ1358" s="11"/>
      <c r="AR1358" s="11"/>
      <c r="AS1358" s="11"/>
      <c r="AT1358" s="11"/>
      <c r="AU1358" s="11"/>
      <c r="AV1358" s="11"/>
      <c r="AW1358" s="11"/>
      <c r="AX1358" s="11"/>
      <c r="AY1358" s="11"/>
      <c r="AZ1358" s="11"/>
      <c r="BA1358" s="11"/>
      <c r="BB1358" s="11"/>
      <c r="BC1358" s="11"/>
      <c r="BD1358" s="11"/>
      <c r="BE1358" s="11"/>
      <c r="BF1358" s="11"/>
      <c r="BG1358" s="11"/>
      <c r="BI1358" s="11"/>
      <c r="BJ1358" s="11"/>
      <c r="BK1358" s="11"/>
      <c r="BL1358" s="11"/>
      <c r="BM1358" s="11"/>
      <c r="BN1358" s="11"/>
      <c r="BO1358" s="11"/>
      <c r="BP1358" s="11"/>
      <c r="BQ1358" s="11"/>
      <c r="BR1358" s="11"/>
      <c r="BS1358" s="11"/>
      <c r="BT1358" s="11"/>
      <c r="BU1358" s="11"/>
      <c r="BV1358" s="11"/>
      <c r="BW1358" s="11"/>
      <c r="BX1358" s="11"/>
      <c r="BY1358" s="11"/>
      <c r="BZ1358" s="11"/>
      <c r="CA1358" s="11"/>
      <c r="CB1358" s="11"/>
      <c r="CC1358" s="11"/>
      <c r="CD1358" s="11"/>
      <c r="CE1358" s="11"/>
      <c r="CF1358" s="11"/>
      <c r="CG1358" s="11"/>
      <c r="CH1358" s="11"/>
      <c r="CI1358" s="11"/>
      <c r="CJ1358" s="11"/>
      <c r="CK1358" s="11"/>
      <c r="CL1358" s="11"/>
      <c r="CM1358" s="11"/>
      <c r="CN1358" s="11"/>
      <c r="CO1358" s="11"/>
      <c r="CP1358" s="11"/>
      <c r="CQ1358" s="11"/>
      <c r="CR1358" s="11"/>
      <c r="CS1358" s="11"/>
      <c r="CT1358" s="11"/>
      <c r="CU1358" s="11"/>
      <c r="CV1358" s="11"/>
      <c r="CW1358" s="11"/>
      <c r="CX1358" s="11"/>
      <c r="CY1358" s="11"/>
      <c r="CZ1358" s="11"/>
      <c r="DA1358" s="11"/>
      <c r="DB1358" s="11"/>
      <c r="DC1358" s="11"/>
      <c r="DD1358" s="11"/>
      <c r="DF1358" s="11">
        <f t="shared" si="69"/>
        <v>17</v>
      </c>
      <c r="DG1358" s="11">
        <f t="shared" si="70"/>
        <v>18</v>
      </c>
      <c r="DH1358" s="20">
        <f t="shared" ca="1" si="71"/>
        <v>0</v>
      </c>
      <c r="DI1358" s="11">
        <v>1</v>
      </c>
    </row>
    <row r="1359" spans="1:113" x14ac:dyDescent="0.25">
      <c r="A1359" s="11" t="s">
        <v>57</v>
      </c>
      <c r="B1359" s="11" t="s">
        <v>56</v>
      </c>
      <c r="C1359" s="11" t="s">
        <v>56</v>
      </c>
      <c r="D1359" s="11" t="s">
        <v>56</v>
      </c>
      <c r="E1359" s="11" t="s">
        <v>56</v>
      </c>
      <c r="F1359" s="11" t="s">
        <v>113</v>
      </c>
      <c r="G1359" s="11" t="s">
        <v>173</v>
      </c>
      <c r="H1359" s="1">
        <v>42216</v>
      </c>
      <c r="I1359" s="11">
        <v>17</v>
      </c>
      <c r="J1359" s="11">
        <v>17</v>
      </c>
      <c r="K1359" s="11"/>
      <c r="L1359" s="11"/>
      <c r="M1359" s="11"/>
      <c r="N1359" s="11"/>
      <c r="O1359" s="11"/>
      <c r="P1359" s="11"/>
      <c r="Q1359" s="11"/>
      <c r="R1359" s="11"/>
      <c r="S1359" s="11"/>
      <c r="T1359" s="11"/>
      <c r="U1359" s="11"/>
      <c r="V1359" s="11"/>
      <c r="W1359" s="11"/>
      <c r="X1359" s="11"/>
      <c r="Y1359" s="11"/>
      <c r="Z1359" s="11"/>
      <c r="AA1359" s="11"/>
      <c r="AB1359" s="11"/>
      <c r="AC1359" s="11"/>
      <c r="AD1359" s="11"/>
      <c r="AE1359" s="11"/>
      <c r="AF1359" s="11"/>
      <c r="AG1359" s="11"/>
      <c r="AH1359" s="11"/>
      <c r="AJ1359" s="11"/>
      <c r="AK1359" s="11"/>
      <c r="AL1359" s="11"/>
      <c r="AM1359" s="11"/>
      <c r="AN1359" s="11"/>
      <c r="AO1359" s="11"/>
      <c r="AP1359" s="11"/>
      <c r="AQ1359" s="11"/>
      <c r="AR1359" s="11"/>
      <c r="AS1359" s="11"/>
      <c r="AT1359" s="11"/>
      <c r="AU1359" s="11"/>
      <c r="AV1359" s="11"/>
      <c r="AW1359" s="11"/>
      <c r="AX1359" s="11"/>
      <c r="AY1359" s="11"/>
      <c r="AZ1359" s="11"/>
      <c r="BA1359" s="11"/>
      <c r="BB1359" s="11"/>
      <c r="BC1359" s="11"/>
      <c r="BD1359" s="11"/>
      <c r="BE1359" s="11"/>
      <c r="BF1359" s="11"/>
      <c r="BG1359" s="11"/>
      <c r="BI1359" s="11"/>
      <c r="BJ1359" s="11"/>
      <c r="BK1359" s="11"/>
      <c r="BL1359" s="11"/>
      <c r="BM1359" s="11"/>
      <c r="BN1359" s="11"/>
      <c r="BO1359" s="11"/>
      <c r="BP1359" s="11"/>
      <c r="BQ1359" s="11"/>
      <c r="BR1359" s="11"/>
      <c r="BS1359" s="11"/>
      <c r="BT1359" s="11"/>
      <c r="BU1359" s="11"/>
      <c r="BV1359" s="11"/>
      <c r="BW1359" s="11"/>
      <c r="BX1359" s="11"/>
      <c r="BY1359" s="11"/>
      <c r="BZ1359" s="11"/>
      <c r="CA1359" s="11"/>
      <c r="CB1359" s="11"/>
      <c r="CC1359" s="11"/>
      <c r="CD1359" s="11"/>
      <c r="CE1359" s="11"/>
      <c r="CF1359" s="11"/>
      <c r="CG1359" s="11"/>
      <c r="CH1359" s="11"/>
      <c r="CI1359" s="11"/>
      <c r="CJ1359" s="11"/>
      <c r="CK1359" s="11"/>
      <c r="CL1359" s="11"/>
      <c r="CM1359" s="11"/>
      <c r="CN1359" s="11"/>
      <c r="CO1359" s="11"/>
      <c r="CP1359" s="11"/>
      <c r="CQ1359" s="11"/>
      <c r="CR1359" s="11"/>
      <c r="CS1359" s="11"/>
      <c r="CT1359" s="11"/>
      <c r="CU1359" s="11"/>
      <c r="CV1359" s="11"/>
      <c r="CW1359" s="11"/>
      <c r="CX1359" s="11"/>
      <c r="CY1359" s="11"/>
      <c r="CZ1359" s="11"/>
      <c r="DA1359" s="11"/>
      <c r="DB1359" s="11"/>
      <c r="DC1359" s="11"/>
      <c r="DD1359" s="11"/>
      <c r="DF1359" s="11">
        <f t="shared" si="69"/>
        <v>17</v>
      </c>
      <c r="DG1359" s="11">
        <f t="shared" si="70"/>
        <v>17</v>
      </c>
      <c r="DH1359" s="20">
        <f t="shared" ca="1" si="71"/>
        <v>0</v>
      </c>
      <c r="DI1359" s="11">
        <v>1</v>
      </c>
    </row>
    <row r="1360" spans="1:113" x14ac:dyDescent="0.25">
      <c r="A1360" s="11" t="s">
        <v>57</v>
      </c>
      <c r="B1360" s="11" t="s">
        <v>56</v>
      </c>
      <c r="C1360" s="11" t="s">
        <v>56</v>
      </c>
      <c r="D1360" s="11" t="s">
        <v>56</v>
      </c>
      <c r="E1360" s="11" t="s">
        <v>56</v>
      </c>
      <c r="F1360" s="11" t="s">
        <v>113</v>
      </c>
      <c r="G1360" s="11" t="s">
        <v>173</v>
      </c>
      <c r="H1360" s="1">
        <v>42222</v>
      </c>
      <c r="I1360" s="11">
        <v>17</v>
      </c>
      <c r="J1360" s="11">
        <v>17</v>
      </c>
      <c r="K1360" s="11"/>
      <c r="L1360" s="11"/>
      <c r="M1360" s="11"/>
      <c r="N1360" s="11"/>
      <c r="O1360" s="11"/>
      <c r="P1360" s="11"/>
      <c r="Q1360" s="11"/>
      <c r="R1360" s="11"/>
      <c r="S1360" s="11"/>
      <c r="T1360" s="11"/>
      <c r="U1360" s="11"/>
      <c r="V1360" s="11"/>
      <c r="W1360" s="11"/>
      <c r="X1360" s="11"/>
      <c r="Y1360" s="11"/>
      <c r="Z1360" s="11"/>
      <c r="AA1360" s="11"/>
      <c r="AB1360" s="11"/>
      <c r="AC1360" s="11"/>
      <c r="AD1360" s="11"/>
      <c r="AE1360" s="11"/>
      <c r="AF1360" s="11"/>
      <c r="AG1360" s="11"/>
      <c r="AH1360" s="11"/>
      <c r="AJ1360" s="11"/>
      <c r="AK1360" s="11"/>
      <c r="AL1360" s="11"/>
      <c r="AM1360" s="11"/>
      <c r="AN1360" s="11"/>
      <c r="AO1360" s="11"/>
      <c r="AP1360" s="11"/>
      <c r="AQ1360" s="11"/>
      <c r="AR1360" s="11"/>
      <c r="AS1360" s="11"/>
      <c r="AT1360" s="11"/>
      <c r="AU1360" s="11"/>
      <c r="AV1360" s="11"/>
      <c r="AW1360" s="11"/>
      <c r="AX1360" s="11"/>
      <c r="AY1360" s="11"/>
      <c r="AZ1360" s="11"/>
      <c r="BA1360" s="11"/>
      <c r="BB1360" s="11"/>
      <c r="BC1360" s="11"/>
      <c r="BD1360" s="11"/>
      <c r="BE1360" s="11"/>
      <c r="BF1360" s="11"/>
      <c r="BG1360" s="11"/>
      <c r="BI1360" s="11"/>
      <c r="BJ1360" s="11"/>
      <c r="BK1360" s="11"/>
      <c r="BL1360" s="11"/>
      <c r="BM1360" s="11"/>
      <c r="BN1360" s="11"/>
      <c r="BO1360" s="11"/>
      <c r="BP1360" s="11"/>
      <c r="BQ1360" s="11"/>
      <c r="BR1360" s="11"/>
      <c r="BS1360" s="11"/>
      <c r="BT1360" s="11"/>
      <c r="BU1360" s="11"/>
      <c r="BV1360" s="11"/>
      <c r="BW1360" s="11"/>
      <c r="BX1360" s="11"/>
      <c r="BY1360" s="11"/>
      <c r="BZ1360" s="11"/>
      <c r="CA1360" s="11"/>
      <c r="CB1360" s="11"/>
      <c r="CC1360" s="11"/>
      <c r="CD1360" s="11"/>
      <c r="CE1360" s="11"/>
      <c r="CF1360" s="11"/>
      <c r="CG1360" s="11"/>
      <c r="CH1360" s="11"/>
      <c r="CI1360" s="11"/>
      <c r="CJ1360" s="11"/>
      <c r="CK1360" s="11"/>
      <c r="CL1360" s="11"/>
      <c r="CM1360" s="11"/>
      <c r="CN1360" s="11"/>
      <c r="CO1360" s="11"/>
      <c r="CP1360" s="11"/>
      <c r="CQ1360" s="11"/>
      <c r="CR1360" s="11"/>
      <c r="CS1360" s="11"/>
      <c r="CT1360" s="11"/>
      <c r="CU1360" s="11"/>
      <c r="CV1360" s="11"/>
      <c r="CW1360" s="11"/>
      <c r="CX1360" s="11"/>
      <c r="CY1360" s="11"/>
      <c r="CZ1360" s="11"/>
      <c r="DA1360" s="11"/>
      <c r="DB1360" s="11"/>
      <c r="DC1360" s="11"/>
      <c r="DD1360" s="11"/>
      <c r="DF1360" s="11">
        <f t="shared" si="69"/>
        <v>17</v>
      </c>
      <c r="DG1360" s="11">
        <f t="shared" si="70"/>
        <v>17</v>
      </c>
      <c r="DH1360" s="20">
        <f t="shared" ca="1" si="71"/>
        <v>0</v>
      </c>
      <c r="DI1360" s="11">
        <v>1</v>
      </c>
    </row>
    <row r="1361" spans="1:113" x14ac:dyDescent="0.25">
      <c r="A1361" s="11" t="s">
        <v>57</v>
      </c>
      <c r="B1361" s="11" t="s">
        <v>56</v>
      </c>
      <c r="C1361" s="11" t="s">
        <v>56</v>
      </c>
      <c r="D1361" s="11" t="s">
        <v>56</v>
      </c>
      <c r="E1361" s="11" t="s">
        <v>56</v>
      </c>
      <c r="F1361" s="11" t="s">
        <v>113</v>
      </c>
      <c r="G1361" s="11" t="s">
        <v>173</v>
      </c>
      <c r="H1361" s="1">
        <v>42222</v>
      </c>
      <c r="I1361" s="11">
        <v>17</v>
      </c>
      <c r="J1361" s="11">
        <v>18</v>
      </c>
      <c r="K1361" s="11"/>
      <c r="L1361" s="11"/>
      <c r="M1361" s="11"/>
      <c r="N1361" s="11"/>
      <c r="O1361" s="11"/>
      <c r="P1361" s="11"/>
      <c r="Q1361" s="11"/>
      <c r="R1361" s="11"/>
      <c r="S1361" s="11"/>
      <c r="T1361" s="11"/>
      <c r="U1361" s="11"/>
      <c r="V1361" s="11"/>
      <c r="W1361" s="11"/>
      <c r="X1361" s="11"/>
      <c r="Y1361" s="11"/>
      <c r="Z1361" s="11"/>
      <c r="AA1361" s="11"/>
      <c r="AB1361" s="11"/>
      <c r="AC1361" s="11"/>
      <c r="AD1361" s="11"/>
      <c r="AE1361" s="11"/>
      <c r="AF1361" s="11"/>
      <c r="AG1361" s="11"/>
      <c r="AH1361" s="11"/>
      <c r="AJ1361" s="11"/>
      <c r="AK1361" s="11"/>
      <c r="AL1361" s="11"/>
      <c r="AM1361" s="11"/>
      <c r="AN1361" s="11"/>
      <c r="AO1361" s="11"/>
      <c r="AP1361" s="11"/>
      <c r="AQ1361" s="11"/>
      <c r="AR1361" s="11"/>
      <c r="AS1361" s="11"/>
      <c r="AT1361" s="11"/>
      <c r="AU1361" s="11"/>
      <c r="AV1361" s="11"/>
      <c r="AW1361" s="11"/>
      <c r="AX1361" s="11"/>
      <c r="AY1361" s="11"/>
      <c r="AZ1361" s="11"/>
      <c r="BA1361" s="11"/>
      <c r="BB1361" s="11"/>
      <c r="BC1361" s="11"/>
      <c r="BD1361" s="11"/>
      <c r="BE1361" s="11"/>
      <c r="BF1361" s="11"/>
      <c r="BG1361" s="11"/>
      <c r="BI1361" s="11"/>
      <c r="BJ1361" s="11"/>
      <c r="BK1361" s="11"/>
      <c r="BL1361" s="11"/>
      <c r="BM1361" s="11"/>
      <c r="BN1361" s="11"/>
      <c r="BO1361" s="11"/>
      <c r="BP1361" s="11"/>
      <c r="BQ1361" s="11"/>
      <c r="BR1361" s="11"/>
      <c r="BS1361" s="11"/>
      <c r="BT1361" s="11"/>
      <c r="BU1361" s="11"/>
      <c r="BV1361" s="11"/>
      <c r="BW1361" s="11"/>
      <c r="BX1361" s="11"/>
      <c r="BY1361" s="11"/>
      <c r="BZ1361" s="11"/>
      <c r="CA1361" s="11"/>
      <c r="CB1361" s="11"/>
      <c r="CC1361" s="11"/>
      <c r="CD1361" s="11"/>
      <c r="CE1361" s="11"/>
      <c r="CF1361" s="11"/>
      <c r="CG1361" s="11"/>
      <c r="CH1361" s="11"/>
      <c r="CI1361" s="11"/>
      <c r="CJ1361" s="11"/>
      <c r="CK1361" s="11"/>
      <c r="CL1361" s="11"/>
      <c r="CM1361" s="11"/>
      <c r="CN1361" s="11"/>
      <c r="CO1361" s="11"/>
      <c r="CP1361" s="11"/>
      <c r="CQ1361" s="11"/>
      <c r="CR1361" s="11"/>
      <c r="CS1361" s="11"/>
      <c r="CT1361" s="11"/>
      <c r="CU1361" s="11"/>
      <c r="CV1361" s="11"/>
      <c r="CW1361" s="11"/>
      <c r="CX1361" s="11"/>
      <c r="CY1361" s="11"/>
      <c r="CZ1361" s="11"/>
      <c r="DA1361" s="11"/>
      <c r="DB1361" s="11"/>
      <c r="DC1361" s="11"/>
      <c r="DD1361" s="11"/>
      <c r="DF1361" s="11">
        <f t="shared" si="69"/>
        <v>17</v>
      </c>
      <c r="DG1361" s="11">
        <f t="shared" si="70"/>
        <v>18</v>
      </c>
      <c r="DH1361" s="20">
        <f t="shared" ca="1" si="71"/>
        <v>0</v>
      </c>
      <c r="DI1361" s="11">
        <v>1</v>
      </c>
    </row>
    <row r="1362" spans="1:113" x14ac:dyDescent="0.25">
      <c r="A1362" s="11" t="s">
        <v>57</v>
      </c>
      <c r="B1362" s="11" t="s">
        <v>56</v>
      </c>
      <c r="C1362" s="11" t="s">
        <v>56</v>
      </c>
      <c r="D1362" s="11" t="s">
        <v>56</v>
      </c>
      <c r="E1362" s="11" t="s">
        <v>56</v>
      </c>
      <c r="F1362" s="11" t="s">
        <v>113</v>
      </c>
      <c r="G1362" s="11" t="s">
        <v>173</v>
      </c>
      <c r="H1362" s="1">
        <v>42229</v>
      </c>
      <c r="I1362" s="11">
        <v>18</v>
      </c>
      <c r="J1362" s="11">
        <v>19</v>
      </c>
      <c r="K1362" s="11"/>
      <c r="L1362" s="11"/>
      <c r="M1362" s="11"/>
      <c r="N1362" s="11"/>
      <c r="O1362" s="11"/>
      <c r="P1362" s="11"/>
      <c r="Q1362" s="11"/>
      <c r="R1362" s="11"/>
      <c r="S1362" s="11"/>
      <c r="T1362" s="11"/>
      <c r="U1362" s="11"/>
      <c r="V1362" s="11"/>
      <c r="W1362" s="11"/>
      <c r="X1362" s="11"/>
      <c r="Y1362" s="11"/>
      <c r="Z1362" s="11"/>
      <c r="AA1362" s="11"/>
      <c r="AB1362" s="11"/>
      <c r="AC1362" s="11"/>
      <c r="AD1362" s="11"/>
      <c r="AE1362" s="11"/>
      <c r="AF1362" s="11"/>
      <c r="AG1362" s="11"/>
      <c r="AH1362" s="11"/>
      <c r="AJ1362" s="11"/>
      <c r="AK1362" s="11"/>
      <c r="AL1362" s="11"/>
      <c r="AM1362" s="11"/>
      <c r="AN1362" s="11"/>
      <c r="AO1362" s="11"/>
      <c r="AP1362" s="11"/>
      <c r="AQ1362" s="11"/>
      <c r="AR1362" s="11"/>
      <c r="AS1362" s="11"/>
      <c r="AT1362" s="11"/>
      <c r="AU1362" s="11"/>
      <c r="AV1362" s="11"/>
      <c r="AW1362" s="11"/>
      <c r="AX1362" s="11"/>
      <c r="AY1362" s="11"/>
      <c r="AZ1362" s="11"/>
      <c r="BA1362" s="11"/>
      <c r="BB1362" s="11"/>
      <c r="BC1362" s="11"/>
      <c r="BD1362" s="11"/>
      <c r="BE1362" s="11"/>
      <c r="BF1362" s="11"/>
      <c r="BG1362" s="11"/>
      <c r="BI1362" s="11"/>
      <c r="BJ1362" s="11"/>
      <c r="BK1362" s="11"/>
      <c r="BL1362" s="11"/>
      <c r="BM1362" s="11"/>
      <c r="BN1362" s="11"/>
      <c r="BO1362" s="11"/>
      <c r="BP1362" s="11"/>
      <c r="BQ1362" s="11"/>
      <c r="BR1362" s="11"/>
      <c r="BS1362" s="11"/>
      <c r="BT1362" s="11"/>
      <c r="BU1362" s="11"/>
      <c r="BV1362" s="11"/>
      <c r="BW1362" s="11"/>
      <c r="BX1362" s="11"/>
      <c r="BY1362" s="11"/>
      <c r="BZ1362" s="11"/>
      <c r="CA1362" s="11"/>
      <c r="CB1362" s="11"/>
      <c r="CC1362" s="11"/>
      <c r="CD1362" s="11"/>
      <c r="CE1362" s="11"/>
      <c r="CF1362" s="11"/>
      <c r="CG1362" s="11"/>
      <c r="CH1362" s="11"/>
      <c r="CI1362" s="11"/>
      <c r="CJ1362" s="11"/>
      <c r="CK1362" s="11"/>
      <c r="CL1362" s="11"/>
      <c r="CM1362" s="11"/>
      <c r="CN1362" s="11"/>
      <c r="CO1362" s="11"/>
      <c r="CP1362" s="11"/>
      <c r="CQ1362" s="11"/>
      <c r="CR1362" s="11"/>
      <c r="CS1362" s="11"/>
      <c r="CT1362" s="11"/>
      <c r="CU1362" s="11"/>
      <c r="CV1362" s="11"/>
      <c r="CW1362" s="11"/>
      <c r="CX1362" s="11"/>
      <c r="CY1362" s="11"/>
      <c r="CZ1362" s="11"/>
      <c r="DA1362" s="11"/>
      <c r="DB1362" s="11"/>
      <c r="DC1362" s="11"/>
      <c r="DD1362" s="11"/>
      <c r="DF1362" s="11">
        <f t="shared" si="69"/>
        <v>18</v>
      </c>
      <c r="DG1362" s="11">
        <f t="shared" si="70"/>
        <v>19</v>
      </c>
      <c r="DH1362" s="20">
        <f t="shared" ca="1" si="71"/>
        <v>0</v>
      </c>
      <c r="DI1362" s="11">
        <v>1</v>
      </c>
    </row>
    <row r="1363" spans="1:113" x14ac:dyDescent="0.25">
      <c r="A1363" s="11" t="s">
        <v>57</v>
      </c>
      <c r="B1363" s="11" t="s">
        <v>56</v>
      </c>
      <c r="C1363" s="11" t="s">
        <v>56</v>
      </c>
      <c r="D1363" s="11" t="s">
        <v>56</v>
      </c>
      <c r="E1363" s="11" t="s">
        <v>56</v>
      </c>
      <c r="F1363" s="11" t="s">
        <v>113</v>
      </c>
      <c r="G1363" s="11" t="s">
        <v>173</v>
      </c>
      <c r="H1363" s="1">
        <v>42230</v>
      </c>
      <c r="I1363" s="11">
        <v>17</v>
      </c>
      <c r="J1363" s="11">
        <v>18</v>
      </c>
      <c r="K1363" s="11"/>
      <c r="L1363" s="11"/>
      <c r="M1363" s="11"/>
      <c r="N1363" s="11"/>
      <c r="O1363" s="11"/>
      <c r="P1363" s="11"/>
      <c r="Q1363" s="11"/>
      <c r="R1363" s="11"/>
      <c r="S1363" s="11"/>
      <c r="T1363" s="11"/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11"/>
      <c r="AE1363" s="11"/>
      <c r="AF1363" s="11"/>
      <c r="AG1363" s="11"/>
      <c r="AH1363" s="11"/>
      <c r="AJ1363" s="11"/>
      <c r="AK1363" s="11"/>
      <c r="AL1363" s="11"/>
      <c r="AM1363" s="11"/>
      <c r="AN1363" s="11"/>
      <c r="AO1363" s="11"/>
      <c r="AP1363" s="11"/>
      <c r="AQ1363" s="11"/>
      <c r="AR1363" s="11"/>
      <c r="AS1363" s="11"/>
      <c r="AT1363" s="11"/>
      <c r="AU1363" s="11"/>
      <c r="AV1363" s="11"/>
      <c r="AW1363" s="11"/>
      <c r="AX1363" s="11"/>
      <c r="AY1363" s="11"/>
      <c r="AZ1363" s="11"/>
      <c r="BA1363" s="11"/>
      <c r="BB1363" s="11"/>
      <c r="BC1363" s="11"/>
      <c r="BD1363" s="11"/>
      <c r="BE1363" s="11"/>
      <c r="BF1363" s="11"/>
      <c r="BG1363" s="11"/>
      <c r="BI1363" s="11"/>
      <c r="BJ1363" s="11"/>
      <c r="BK1363" s="11"/>
      <c r="BL1363" s="11"/>
      <c r="BM1363" s="11"/>
      <c r="BN1363" s="11"/>
      <c r="BO1363" s="11"/>
      <c r="BP1363" s="11"/>
      <c r="BQ1363" s="11"/>
      <c r="BR1363" s="11"/>
      <c r="BS1363" s="11"/>
      <c r="BT1363" s="11"/>
      <c r="BU1363" s="11"/>
      <c r="BV1363" s="11"/>
      <c r="BW1363" s="11"/>
      <c r="BX1363" s="11"/>
      <c r="BY1363" s="11"/>
      <c r="BZ1363" s="11"/>
      <c r="CA1363" s="11"/>
      <c r="CB1363" s="11"/>
      <c r="CC1363" s="11"/>
      <c r="CD1363" s="11"/>
      <c r="CE1363" s="11"/>
      <c r="CF1363" s="11"/>
      <c r="CG1363" s="11"/>
      <c r="CH1363" s="11"/>
      <c r="CI1363" s="11"/>
      <c r="CJ1363" s="11"/>
      <c r="CK1363" s="11"/>
      <c r="CL1363" s="11"/>
      <c r="CM1363" s="11"/>
      <c r="CN1363" s="11"/>
      <c r="CO1363" s="11"/>
      <c r="CP1363" s="11"/>
      <c r="CQ1363" s="11"/>
      <c r="CR1363" s="11"/>
      <c r="CS1363" s="11"/>
      <c r="CT1363" s="11"/>
      <c r="CU1363" s="11"/>
      <c r="CV1363" s="11"/>
      <c r="CW1363" s="11"/>
      <c r="CX1363" s="11"/>
      <c r="CY1363" s="11"/>
      <c r="CZ1363" s="11"/>
      <c r="DA1363" s="11"/>
      <c r="DB1363" s="11"/>
      <c r="DC1363" s="11"/>
      <c r="DD1363" s="11"/>
      <c r="DF1363" s="11">
        <f t="shared" si="69"/>
        <v>17</v>
      </c>
      <c r="DG1363" s="11">
        <f t="shared" si="70"/>
        <v>18</v>
      </c>
      <c r="DH1363" s="20">
        <f t="shared" ca="1" si="71"/>
        <v>0</v>
      </c>
      <c r="DI1363" s="11">
        <v>1</v>
      </c>
    </row>
    <row r="1364" spans="1:113" x14ac:dyDescent="0.25">
      <c r="A1364" s="11" t="s">
        <v>57</v>
      </c>
      <c r="B1364" s="11" t="s">
        <v>56</v>
      </c>
      <c r="C1364" s="11" t="s">
        <v>56</v>
      </c>
      <c r="D1364" s="11" t="s">
        <v>56</v>
      </c>
      <c r="E1364" s="11" t="s">
        <v>56</v>
      </c>
      <c r="F1364" s="11" t="s">
        <v>113</v>
      </c>
      <c r="G1364" s="11" t="s">
        <v>173</v>
      </c>
      <c r="H1364" s="1">
        <v>42230</v>
      </c>
      <c r="I1364" s="11">
        <v>18</v>
      </c>
      <c r="J1364" s="11">
        <v>18</v>
      </c>
      <c r="K1364" s="11"/>
      <c r="L1364" s="11"/>
      <c r="M1364" s="11"/>
      <c r="N1364" s="11"/>
      <c r="O1364" s="11"/>
      <c r="P1364" s="11"/>
      <c r="Q1364" s="11"/>
      <c r="R1364" s="11"/>
      <c r="S1364" s="11"/>
      <c r="T1364" s="11"/>
      <c r="U1364" s="11"/>
      <c r="V1364" s="11"/>
      <c r="W1364" s="11"/>
      <c r="X1364" s="11"/>
      <c r="Y1364" s="11"/>
      <c r="Z1364" s="11"/>
      <c r="AA1364" s="11"/>
      <c r="AB1364" s="11"/>
      <c r="AC1364" s="11"/>
      <c r="AD1364" s="11"/>
      <c r="AE1364" s="11"/>
      <c r="AF1364" s="11"/>
      <c r="AG1364" s="11"/>
      <c r="AH1364" s="11"/>
      <c r="AJ1364" s="11"/>
      <c r="AK1364" s="11"/>
      <c r="AL1364" s="11"/>
      <c r="AM1364" s="11"/>
      <c r="AN1364" s="11"/>
      <c r="AO1364" s="11"/>
      <c r="AP1364" s="11"/>
      <c r="AQ1364" s="11"/>
      <c r="AR1364" s="11"/>
      <c r="AS1364" s="11"/>
      <c r="AT1364" s="11"/>
      <c r="AU1364" s="11"/>
      <c r="AV1364" s="11"/>
      <c r="AW1364" s="11"/>
      <c r="AX1364" s="11"/>
      <c r="AY1364" s="11"/>
      <c r="AZ1364" s="11"/>
      <c r="BA1364" s="11"/>
      <c r="BB1364" s="11"/>
      <c r="BC1364" s="11"/>
      <c r="BD1364" s="11"/>
      <c r="BE1364" s="11"/>
      <c r="BF1364" s="11"/>
      <c r="BG1364" s="11"/>
      <c r="BI1364" s="11"/>
      <c r="BJ1364" s="11"/>
      <c r="BK1364" s="11"/>
      <c r="BL1364" s="11"/>
      <c r="BM1364" s="11"/>
      <c r="BN1364" s="11"/>
      <c r="BO1364" s="11"/>
      <c r="BP1364" s="11"/>
      <c r="BQ1364" s="11"/>
      <c r="BR1364" s="11"/>
      <c r="BS1364" s="11"/>
      <c r="BT1364" s="11"/>
      <c r="BU1364" s="11"/>
      <c r="BV1364" s="11"/>
      <c r="BW1364" s="11"/>
      <c r="BX1364" s="11"/>
      <c r="BY1364" s="11"/>
      <c r="BZ1364" s="11"/>
      <c r="CA1364" s="11"/>
      <c r="CB1364" s="11"/>
      <c r="CC1364" s="11"/>
      <c r="CD1364" s="11"/>
      <c r="CE1364" s="11"/>
      <c r="CF1364" s="11"/>
      <c r="CG1364" s="11"/>
      <c r="CH1364" s="11"/>
      <c r="CI1364" s="11"/>
      <c r="CJ1364" s="11"/>
      <c r="CK1364" s="11"/>
      <c r="CL1364" s="11"/>
      <c r="CM1364" s="11"/>
      <c r="CN1364" s="11"/>
      <c r="CO1364" s="11"/>
      <c r="CP1364" s="11"/>
      <c r="CQ1364" s="11"/>
      <c r="CR1364" s="11"/>
      <c r="CS1364" s="11"/>
      <c r="CT1364" s="11"/>
      <c r="CU1364" s="11"/>
      <c r="CV1364" s="11"/>
      <c r="CW1364" s="11"/>
      <c r="CX1364" s="11"/>
      <c r="CY1364" s="11"/>
      <c r="CZ1364" s="11"/>
      <c r="DA1364" s="11"/>
      <c r="DB1364" s="11"/>
      <c r="DC1364" s="11"/>
      <c r="DD1364" s="11"/>
      <c r="DF1364" s="11">
        <f t="shared" si="69"/>
        <v>18</v>
      </c>
      <c r="DG1364" s="11">
        <f t="shared" si="70"/>
        <v>18</v>
      </c>
      <c r="DH1364" s="20">
        <f t="shared" ca="1" si="71"/>
        <v>0</v>
      </c>
      <c r="DI1364" s="11">
        <v>1</v>
      </c>
    </row>
    <row r="1365" spans="1:113" x14ac:dyDescent="0.25">
      <c r="A1365" s="11" t="s">
        <v>57</v>
      </c>
      <c r="B1365" s="11" t="s">
        <v>56</v>
      </c>
      <c r="C1365" s="11" t="s">
        <v>56</v>
      </c>
      <c r="D1365" s="11" t="s">
        <v>56</v>
      </c>
      <c r="E1365" s="11" t="s">
        <v>56</v>
      </c>
      <c r="F1365" s="11" t="s">
        <v>113</v>
      </c>
      <c r="G1365" s="11" t="s">
        <v>173</v>
      </c>
      <c r="H1365" s="1">
        <v>42233</v>
      </c>
      <c r="I1365" s="11">
        <v>17</v>
      </c>
      <c r="J1365" s="11">
        <v>18</v>
      </c>
      <c r="K1365" s="11"/>
      <c r="L1365" s="11"/>
      <c r="M1365" s="11"/>
      <c r="N1365" s="11"/>
      <c r="O1365" s="11"/>
      <c r="P1365" s="11"/>
      <c r="Q1365" s="11"/>
      <c r="R1365" s="11"/>
      <c r="S1365" s="11"/>
      <c r="T1365" s="11"/>
      <c r="U1365" s="11"/>
      <c r="V1365" s="11"/>
      <c r="W1365" s="11"/>
      <c r="X1365" s="11"/>
      <c r="Y1365" s="11"/>
      <c r="Z1365" s="11"/>
      <c r="AA1365" s="11"/>
      <c r="AB1365" s="11"/>
      <c r="AC1365" s="11"/>
      <c r="AD1365" s="11"/>
      <c r="AE1365" s="11"/>
      <c r="AF1365" s="11"/>
      <c r="AG1365" s="11"/>
      <c r="AH1365" s="11"/>
      <c r="AJ1365" s="11"/>
      <c r="AK1365" s="11"/>
      <c r="AL1365" s="11"/>
      <c r="AM1365" s="11"/>
      <c r="AN1365" s="11"/>
      <c r="AO1365" s="11"/>
      <c r="AP1365" s="11"/>
      <c r="AQ1365" s="11"/>
      <c r="AR1365" s="11"/>
      <c r="AS1365" s="11"/>
      <c r="AT1365" s="11"/>
      <c r="AU1365" s="11"/>
      <c r="AV1365" s="11"/>
      <c r="AW1365" s="11"/>
      <c r="AX1365" s="11"/>
      <c r="AY1365" s="11"/>
      <c r="AZ1365" s="11"/>
      <c r="BA1365" s="11"/>
      <c r="BB1365" s="11"/>
      <c r="BC1365" s="11"/>
      <c r="BD1365" s="11"/>
      <c r="BE1365" s="11"/>
      <c r="BF1365" s="11"/>
      <c r="BG1365" s="11"/>
      <c r="BI1365" s="11"/>
      <c r="BJ1365" s="11"/>
      <c r="BK1365" s="11"/>
      <c r="BL1365" s="11"/>
      <c r="BM1365" s="11"/>
      <c r="BN1365" s="11"/>
      <c r="BO1365" s="11"/>
      <c r="BP1365" s="11"/>
      <c r="BQ1365" s="11"/>
      <c r="BR1365" s="11"/>
      <c r="BS1365" s="11"/>
      <c r="BT1365" s="11"/>
      <c r="BU1365" s="11"/>
      <c r="BV1365" s="11"/>
      <c r="BW1365" s="11"/>
      <c r="BX1365" s="11"/>
      <c r="BY1365" s="11"/>
      <c r="BZ1365" s="11"/>
      <c r="CA1365" s="11"/>
      <c r="CB1365" s="11"/>
      <c r="CC1365" s="11"/>
      <c r="CD1365" s="11"/>
      <c r="CE1365" s="11"/>
      <c r="CF1365" s="11"/>
      <c r="CG1365" s="11"/>
      <c r="CH1365" s="11"/>
      <c r="CI1365" s="11"/>
      <c r="CJ1365" s="11"/>
      <c r="CK1365" s="11"/>
      <c r="CL1365" s="11"/>
      <c r="CM1365" s="11"/>
      <c r="CN1365" s="11"/>
      <c r="CO1365" s="11"/>
      <c r="CP1365" s="11"/>
      <c r="CQ1365" s="11"/>
      <c r="CR1365" s="11"/>
      <c r="CS1365" s="11"/>
      <c r="CT1365" s="11"/>
      <c r="CU1365" s="11"/>
      <c r="CV1365" s="11"/>
      <c r="CW1365" s="11"/>
      <c r="CX1365" s="11"/>
      <c r="CY1365" s="11"/>
      <c r="CZ1365" s="11"/>
      <c r="DA1365" s="11"/>
      <c r="DB1365" s="11"/>
      <c r="DC1365" s="11"/>
      <c r="DD1365" s="11"/>
      <c r="DF1365" s="11">
        <f t="shared" si="69"/>
        <v>17</v>
      </c>
      <c r="DG1365" s="11">
        <f t="shared" si="70"/>
        <v>18</v>
      </c>
      <c r="DH1365" s="20">
        <f t="shared" ca="1" si="71"/>
        <v>0</v>
      </c>
      <c r="DI1365" s="11">
        <v>1</v>
      </c>
    </row>
    <row r="1366" spans="1:113" x14ac:dyDescent="0.25">
      <c r="A1366" s="11" t="s">
        <v>57</v>
      </c>
      <c r="B1366" s="11" t="s">
        <v>56</v>
      </c>
      <c r="C1366" s="11" t="s">
        <v>56</v>
      </c>
      <c r="D1366" s="11" t="s">
        <v>56</v>
      </c>
      <c r="E1366" s="11" t="s">
        <v>56</v>
      </c>
      <c r="F1366" s="11" t="s">
        <v>113</v>
      </c>
      <c r="G1366" s="11" t="s">
        <v>173</v>
      </c>
      <c r="H1366" s="1">
        <v>42242</v>
      </c>
      <c r="I1366" s="11">
        <v>16</v>
      </c>
      <c r="J1366" s="11">
        <v>19</v>
      </c>
      <c r="K1366" s="11"/>
      <c r="L1366" s="11"/>
      <c r="M1366" s="11"/>
      <c r="N1366" s="11"/>
      <c r="O1366" s="11"/>
      <c r="P1366" s="11"/>
      <c r="Q1366" s="11"/>
      <c r="R1366" s="11"/>
      <c r="S1366" s="11"/>
      <c r="T1366" s="11"/>
      <c r="U1366" s="11"/>
      <c r="V1366" s="11"/>
      <c r="W1366" s="11"/>
      <c r="X1366" s="11"/>
      <c r="Y1366" s="11"/>
      <c r="Z1366" s="11"/>
      <c r="AA1366" s="11"/>
      <c r="AB1366" s="11"/>
      <c r="AC1366" s="11"/>
      <c r="AD1366" s="11"/>
      <c r="AE1366" s="11"/>
      <c r="AF1366" s="11"/>
      <c r="AG1366" s="11"/>
      <c r="AH1366" s="11"/>
      <c r="AJ1366" s="11"/>
      <c r="AK1366" s="11"/>
      <c r="AL1366" s="11"/>
      <c r="AM1366" s="11"/>
      <c r="AN1366" s="11"/>
      <c r="AO1366" s="11"/>
      <c r="AP1366" s="11"/>
      <c r="AQ1366" s="11"/>
      <c r="AR1366" s="11"/>
      <c r="AS1366" s="11"/>
      <c r="AT1366" s="11"/>
      <c r="AU1366" s="11"/>
      <c r="AV1366" s="11"/>
      <c r="AW1366" s="11"/>
      <c r="AX1366" s="11"/>
      <c r="AY1366" s="11"/>
      <c r="AZ1366" s="11"/>
      <c r="BA1366" s="11"/>
      <c r="BB1366" s="11"/>
      <c r="BC1366" s="11"/>
      <c r="BD1366" s="11"/>
      <c r="BE1366" s="11"/>
      <c r="BF1366" s="11"/>
      <c r="BG1366" s="11"/>
      <c r="BI1366" s="11"/>
      <c r="BJ1366" s="11"/>
      <c r="BK1366" s="11"/>
      <c r="BL1366" s="11"/>
      <c r="BM1366" s="11"/>
      <c r="BN1366" s="11"/>
      <c r="BO1366" s="11"/>
      <c r="BP1366" s="11"/>
      <c r="BQ1366" s="11"/>
      <c r="BR1366" s="11"/>
      <c r="BS1366" s="11"/>
      <c r="BT1366" s="11"/>
      <c r="BU1366" s="11"/>
      <c r="BV1366" s="11"/>
      <c r="BW1366" s="11"/>
      <c r="BX1366" s="11"/>
      <c r="BY1366" s="11"/>
      <c r="BZ1366" s="11"/>
      <c r="CA1366" s="11"/>
      <c r="CB1366" s="11"/>
      <c r="CC1366" s="11"/>
      <c r="CD1366" s="11"/>
      <c r="CE1366" s="11"/>
      <c r="CF1366" s="11"/>
      <c r="CG1366" s="11"/>
      <c r="CH1366" s="11"/>
      <c r="CI1366" s="11"/>
      <c r="CJ1366" s="11"/>
      <c r="CK1366" s="11"/>
      <c r="CL1366" s="11"/>
      <c r="CM1366" s="11"/>
      <c r="CN1366" s="11"/>
      <c r="CO1366" s="11"/>
      <c r="CP1366" s="11"/>
      <c r="CQ1366" s="11"/>
      <c r="CR1366" s="11"/>
      <c r="CS1366" s="11"/>
      <c r="CT1366" s="11"/>
      <c r="CU1366" s="11"/>
      <c r="CV1366" s="11"/>
      <c r="CW1366" s="11"/>
      <c r="CX1366" s="11"/>
      <c r="CY1366" s="11"/>
      <c r="CZ1366" s="11"/>
      <c r="DA1366" s="11"/>
      <c r="DB1366" s="11"/>
      <c r="DC1366" s="11"/>
      <c r="DD1366" s="11"/>
      <c r="DF1366" s="11">
        <f t="shared" si="69"/>
        <v>16</v>
      </c>
      <c r="DG1366" s="11">
        <f t="shared" si="70"/>
        <v>19</v>
      </c>
      <c r="DH1366" s="20">
        <f t="shared" ca="1" si="71"/>
        <v>0</v>
      </c>
      <c r="DI1366" s="11">
        <v>1</v>
      </c>
    </row>
    <row r="1367" spans="1:113" x14ac:dyDescent="0.25">
      <c r="A1367" s="11" t="s">
        <v>57</v>
      </c>
      <c r="B1367" s="11" t="s">
        <v>56</v>
      </c>
      <c r="C1367" s="11" t="s">
        <v>56</v>
      </c>
      <c r="D1367" s="11" t="s">
        <v>56</v>
      </c>
      <c r="E1367" s="11" t="s">
        <v>56</v>
      </c>
      <c r="F1367" s="11" t="s">
        <v>113</v>
      </c>
      <c r="G1367" s="11" t="s">
        <v>173</v>
      </c>
      <c r="H1367" s="1">
        <v>42242</v>
      </c>
      <c r="I1367" s="11">
        <v>17</v>
      </c>
      <c r="J1367" s="11">
        <v>19</v>
      </c>
      <c r="K1367" s="11"/>
      <c r="L1367" s="11"/>
      <c r="M1367" s="11"/>
      <c r="N1367" s="11"/>
      <c r="O1367" s="11"/>
      <c r="P1367" s="11"/>
      <c r="Q1367" s="11"/>
      <c r="R1367" s="11"/>
      <c r="S1367" s="11"/>
      <c r="T1367" s="11"/>
      <c r="U1367" s="11"/>
      <c r="V1367" s="11"/>
      <c r="W1367" s="11"/>
      <c r="X1367" s="11"/>
      <c r="Y1367" s="11"/>
      <c r="Z1367" s="11"/>
      <c r="AA1367" s="11"/>
      <c r="AB1367" s="11"/>
      <c r="AC1367" s="11"/>
      <c r="AD1367" s="11"/>
      <c r="AE1367" s="11"/>
      <c r="AF1367" s="11"/>
      <c r="AG1367" s="11"/>
      <c r="AH1367" s="11"/>
      <c r="AJ1367" s="11"/>
      <c r="AK1367" s="11"/>
      <c r="AL1367" s="11"/>
      <c r="AM1367" s="11"/>
      <c r="AN1367" s="11"/>
      <c r="AO1367" s="11"/>
      <c r="AP1367" s="11"/>
      <c r="AQ1367" s="11"/>
      <c r="AR1367" s="11"/>
      <c r="AS1367" s="11"/>
      <c r="AT1367" s="11"/>
      <c r="AU1367" s="11"/>
      <c r="AV1367" s="11"/>
      <c r="AW1367" s="11"/>
      <c r="AX1367" s="11"/>
      <c r="AY1367" s="11"/>
      <c r="AZ1367" s="11"/>
      <c r="BA1367" s="11"/>
      <c r="BB1367" s="11"/>
      <c r="BC1367" s="11"/>
      <c r="BD1367" s="11"/>
      <c r="BE1367" s="11"/>
      <c r="BF1367" s="11"/>
      <c r="BG1367" s="11"/>
      <c r="BI1367" s="11"/>
      <c r="BJ1367" s="11"/>
      <c r="BK1367" s="11"/>
      <c r="BL1367" s="11"/>
      <c r="BM1367" s="11"/>
      <c r="BN1367" s="11"/>
      <c r="BO1367" s="11"/>
      <c r="BP1367" s="11"/>
      <c r="BQ1367" s="11"/>
      <c r="BR1367" s="11"/>
      <c r="BS1367" s="11"/>
      <c r="BT1367" s="11"/>
      <c r="BU1367" s="11"/>
      <c r="BV1367" s="11"/>
      <c r="BW1367" s="11"/>
      <c r="BX1367" s="11"/>
      <c r="BY1367" s="11"/>
      <c r="BZ1367" s="11"/>
      <c r="CA1367" s="11"/>
      <c r="CB1367" s="11"/>
      <c r="CC1367" s="11"/>
      <c r="CD1367" s="11"/>
      <c r="CE1367" s="11"/>
      <c r="CF1367" s="11"/>
      <c r="CG1367" s="11"/>
      <c r="CH1367" s="11"/>
      <c r="CI1367" s="11"/>
      <c r="CJ1367" s="11"/>
      <c r="CK1367" s="11"/>
      <c r="CL1367" s="11"/>
      <c r="CM1367" s="11"/>
      <c r="CN1367" s="11"/>
      <c r="CO1367" s="11"/>
      <c r="CP1367" s="11"/>
      <c r="CQ1367" s="11"/>
      <c r="CR1367" s="11"/>
      <c r="CS1367" s="11"/>
      <c r="CT1367" s="11"/>
      <c r="CU1367" s="11"/>
      <c r="CV1367" s="11"/>
      <c r="CW1367" s="11"/>
      <c r="CX1367" s="11"/>
      <c r="CY1367" s="11"/>
      <c r="CZ1367" s="11"/>
      <c r="DA1367" s="11"/>
      <c r="DB1367" s="11"/>
      <c r="DC1367" s="11"/>
      <c r="DD1367" s="11"/>
      <c r="DF1367" s="11">
        <f t="shared" si="69"/>
        <v>17</v>
      </c>
      <c r="DG1367" s="11">
        <f t="shared" si="70"/>
        <v>19</v>
      </c>
      <c r="DH1367" s="20">
        <f t="shared" ca="1" si="71"/>
        <v>0</v>
      </c>
      <c r="DI1367" s="11">
        <v>1</v>
      </c>
    </row>
    <row r="1368" spans="1:113" x14ac:dyDescent="0.25">
      <c r="A1368" s="11" t="s">
        <v>57</v>
      </c>
      <c r="B1368" s="11" t="s">
        <v>56</v>
      </c>
      <c r="C1368" s="11" t="s">
        <v>56</v>
      </c>
      <c r="D1368" s="11" t="s">
        <v>56</v>
      </c>
      <c r="E1368" s="11" t="s">
        <v>56</v>
      </c>
      <c r="F1368" s="11" t="s">
        <v>113</v>
      </c>
      <c r="G1368" s="11" t="s">
        <v>173</v>
      </c>
      <c r="H1368" s="1">
        <v>42243</v>
      </c>
      <c r="I1368" s="11">
        <v>18</v>
      </c>
      <c r="J1368" s="11">
        <v>19</v>
      </c>
      <c r="K1368" s="11"/>
      <c r="L1368" s="11"/>
      <c r="M1368" s="11"/>
      <c r="N1368" s="11"/>
      <c r="O1368" s="11"/>
      <c r="P1368" s="11"/>
      <c r="Q1368" s="11"/>
      <c r="R1368" s="11"/>
      <c r="S1368" s="11"/>
      <c r="T1368" s="11"/>
      <c r="U1368" s="11"/>
      <c r="V1368" s="11"/>
      <c r="W1368" s="11"/>
      <c r="X1368" s="11"/>
      <c r="Y1368" s="11"/>
      <c r="Z1368" s="11"/>
      <c r="AA1368" s="11"/>
      <c r="AB1368" s="11"/>
      <c r="AC1368" s="11"/>
      <c r="AD1368" s="11"/>
      <c r="AE1368" s="11"/>
      <c r="AF1368" s="11"/>
      <c r="AG1368" s="11"/>
      <c r="AH1368" s="11"/>
      <c r="AJ1368" s="11"/>
      <c r="AK1368" s="11"/>
      <c r="AL1368" s="11"/>
      <c r="AM1368" s="11"/>
      <c r="AN1368" s="11"/>
      <c r="AO1368" s="11"/>
      <c r="AP1368" s="11"/>
      <c r="AQ1368" s="11"/>
      <c r="AR1368" s="11"/>
      <c r="AS1368" s="11"/>
      <c r="AT1368" s="11"/>
      <c r="AU1368" s="11"/>
      <c r="AV1368" s="11"/>
      <c r="AW1368" s="11"/>
      <c r="AX1368" s="11"/>
      <c r="AY1368" s="11"/>
      <c r="AZ1368" s="11"/>
      <c r="BA1368" s="11"/>
      <c r="BB1368" s="11"/>
      <c r="BC1368" s="11"/>
      <c r="BD1368" s="11"/>
      <c r="BE1368" s="11"/>
      <c r="BF1368" s="11"/>
      <c r="BG1368" s="11"/>
      <c r="BI1368" s="11"/>
      <c r="BJ1368" s="11"/>
      <c r="BK1368" s="11"/>
      <c r="BL1368" s="11"/>
      <c r="BM1368" s="11"/>
      <c r="BN1368" s="11"/>
      <c r="BO1368" s="11"/>
      <c r="BP1368" s="11"/>
      <c r="BQ1368" s="11"/>
      <c r="BR1368" s="11"/>
      <c r="BS1368" s="11"/>
      <c r="BT1368" s="11"/>
      <c r="BU1368" s="11"/>
      <c r="BV1368" s="11"/>
      <c r="BW1368" s="11"/>
      <c r="BX1368" s="11"/>
      <c r="BY1368" s="11"/>
      <c r="BZ1368" s="11"/>
      <c r="CA1368" s="11"/>
      <c r="CB1368" s="11"/>
      <c r="CC1368" s="11"/>
      <c r="CD1368" s="11"/>
      <c r="CE1368" s="11"/>
      <c r="CF1368" s="11"/>
      <c r="CG1368" s="11"/>
      <c r="CH1368" s="11"/>
      <c r="CI1368" s="11"/>
      <c r="CJ1368" s="11"/>
      <c r="CK1368" s="11"/>
      <c r="CL1368" s="11"/>
      <c r="CM1368" s="11"/>
      <c r="CN1368" s="11"/>
      <c r="CO1368" s="11"/>
      <c r="CP1368" s="11"/>
      <c r="CQ1368" s="11"/>
      <c r="CR1368" s="11"/>
      <c r="CS1368" s="11"/>
      <c r="CT1368" s="11"/>
      <c r="CU1368" s="11"/>
      <c r="CV1368" s="11"/>
      <c r="CW1368" s="11"/>
      <c r="CX1368" s="11"/>
      <c r="CY1368" s="11"/>
      <c r="CZ1368" s="11"/>
      <c r="DA1368" s="11"/>
      <c r="DB1368" s="11"/>
      <c r="DC1368" s="11"/>
      <c r="DD1368" s="11"/>
      <c r="DF1368" s="11">
        <f t="shared" si="69"/>
        <v>18</v>
      </c>
      <c r="DG1368" s="11">
        <f t="shared" si="70"/>
        <v>19</v>
      </c>
      <c r="DH1368" s="20">
        <f t="shared" ca="1" si="71"/>
        <v>0</v>
      </c>
      <c r="DI1368" s="11">
        <v>1</v>
      </c>
    </row>
    <row r="1369" spans="1:113" x14ac:dyDescent="0.25">
      <c r="A1369" s="11" t="s">
        <v>57</v>
      </c>
      <c r="B1369" s="11" t="s">
        <v>56</v>
      </c>
      <c r="C1369" s="11" t="s">
        <v>56</v>
      </c>
      <c r="D1369" s="11" t="s">
        <v>56</v>
      </c>
      <c r="E1369" s="11" t="s">
        <v>56</v>
      </c>
      <c r="F1369" s="11" t="s">
        <v>113</v>
      </c>
      <c r="G1369" s="11" t="s">
        <v>173</v>
      </c>
      <c r="H1369" s="1">
        <v>42243</v>
      </c>
      <c r="I1369" s="11">
        <v>19</v>
      </c>
      <c r="J1369" s="11">
        <v>19</v>
      </c>
      <c r="K1369" s="11"/>
      <c r="L1369" s="11"/>
      <c r="M1369" s="11"/>
      <c r="N1369" s="11"/>
      <c r="O1369" s="11"/>
      <c r="P1369" s="11"/>
      <c r="Q1369" s="11"/>
      <c r="R1369" s="11"/>
      <c r="S1369" s="11"/>
      <c r="T1369" s="11"/>
      <c r="U1369" s="11"/>
      <c r="V1369" s="11"/>
      <c r="W1369" s="11"/>
      <c r="X1369" s="11"/>
      <c r="Y1369" s="11"/>
      <c r="Z1369" s="11"/>
      <c r="AA1369" s="11"/>
      <c r="AB1369" s="11"/>
      <c r="AC1369" s="11"/>
      <c r="AD1369" s="11"/>
      <c r="AE1369" s="11"/>
      <c r="AF1369" s="11"/>
      <c r="AG1369" s="11"/>
      <c r="AH1369" s="11"/>
      <c r="AJ1369" s="11"/>
      <c r="AK1369" s="11"/>
      <c r="AL1369" s="11"/>
      <c r="AM1369" s="11"/>
      <c r="AN1369" s="11"/>
      <c r="AO1369" s="11"/>
      <c r="AP1369" s="11"/>
      <c r="AQ1369" s="11"/>
      <c r="AR1369" s="11"/>
      <c r="AS1369" s="11"/>
      <c r="AT1369" s="11"/>
      <c r="AU1369" s="11"/>
      <c r="AV1369" s="11"/>
      <c r="AW1369" s="11"/>
      <c r="AX1369" s="11"/>
      <c r="AY1369" s="11"/>
      <c r="AZ1369" s="11"/>
      <c r="BA1369" s="11"/>
      <c r="BB1369" s="11"/>
      <c r="BC1369" s="11"/>
      <c r="BD1369" s="11"/>
      <c r="BE1369" s="11"/>
      <c r="BF1369" s="11"/>
      <c r="BG1369" s="11"/>
      <c r="BI1369" s="11"/>
      <c r="BJ1369" s="11"/>
      <c r="BK1369" s="11"/>
      <c r="BL1369" s="11"/>
      <c r="BM1369" s="11"/>
      <c r="BN1369" s="11"/>
      <c r="BO1369" s="11"/>
      <c r="BP1369" s="11"/>
      <c r="BQ1369" s="11"/>
      <c r="BR1369" s="11"/>
      <c r="BS1369" s="11"/>
      <c r="BT1369" s="11"/>
      <c r="BU1369" s="11"/>
      <c r="BV1369" s="11"/>
      <c r="BW1369" s="11"/>
      <c r="BX1369" s="11"/>
      <c r="BY1369" s="11"/>
      <c r="BZ1369" s="11"/>
      <c r="CA1369" s="11"/>
      <c r="CB1369" s="11"/>
      <c r="CC1369" s="11"/>
      <c r="CD1369" s="11"/>
      <c r="CE1369" s="11"/>
      <c r="CF1369" s="11"/>
      <c r="CG1369" s="11"/>
      <c r="CH1369" s="11"/>
      <c r="CI1369" s="11"/>
      <c r="CJ1369" s="11"/>
      <c r="CK1369" s="11"/>
      <c r="CL1369" s="11"/>
      <c r="CM1369" s="11"/>
      <c r="CN1369" s="11"/>
      <c r="CO1369" s="11"/>
      <c r="CP1369" s="11"/>
      <c r="CQ1369" s="11"/>
      <c r="CR1369" s="11"/>
      <c r="CS1369" s="11"/>
      <c r="CT1369" s="11"/>
      <c r="CU1369" s="11"/>
      <c r="CV1369" s="11"/>
      <c r="CW1369" s="11"/>
      <c r="CX1369" s="11"/>
      <c r="CY1369" s="11"/>
      <c r="CZ1369" s="11"/>
      <c r="DA1369" s="11"/>
      <c r="DB1369" s="11"/>
      <c r="DC1369" s="11"/>
      <c r="DD1369" s="11"/>
      <c r="DF1369" s="11">
        <f t="shared" si="69"/>
        <v>19</v>
      </c>
      <c r="DG1369" s="11">
        <f t="shared" si="70"/>
        <v>19</v>
      </c>
      <c r="DH1369" s="20">
        <f t="shared" ca="1" si="71"/>
        <v>0</v>
      </c>
      <c r="DI1369" s="11">
        <v>1</v>
      </c>
    </row>
    <row r="1370" spans="1:113" x14ac:dyDescent="0.25">
      <c r="A1370" s="11" t="s">
        <v>57</v>
      </c>
      <c r="B1370" s="11" t="s">
        <v>56</v>
      </c>
      <c r="C1370" s="11" t="s">
        <v>56</v>
      </c>
      <c r="D1370" s="11" t="s">
        <v>56</v>
      </c>
      <c r="E1370" s="11" t="s">
        <v>56</v>
      </c>
      <c r="F1370" s="11" t="s">
        <v>113</v>
      </c>
      <c r="G1370" s="11" t="s">
        <v>173</v>
      </c>
      <c r="H1370" s="1">
        <v>42244</v>
      </c>
      <c r="I1370" s="11">
        <v>17</v>
      </c>
      <c r="J1370" s="11">
        <v>19</v>
      </c>
      <c r="K1370" s="11"/>
      <c r="L1370" s="11"/>
      <c r="M1370" s="11"/>
      <c r="N1370" s="11"/>
      <c r="O1370" s="11"/>
      <c r="P1370" s="11"/>
      <c r="Q1370" s="11"/>
      <c r="R1370" s="11"/>
      <c r="S1370" s="11"/>
      <c r="T1370" s="11"/>
      <c r="U1370" s="11"/>
      <c r="V1370" s="11"/>
      <c r="W1370" s="11"/>
      <c r="X1370" s="11"/>
      <c r="Y1370" s="11"/>
      <c r="Z1370" s="11"/>
      <c r="AA1370" s="11"/>
      <c r="AB1370" s="11"/>
      <c r="AC1370" s="11"/>
      <c r="AD1370" s="11"/>
      <c r="AE1370" s="11"/>
      <c r="AF1370" s="11"/>
      <c r="AG1370" s="11"/>
      <c r="AH1370" s="11"/>
      <c r="AJ1370" s="11"/>
      <c r="AK1370" s="11"/>
      <c r="AL1370" s="11"/>
      <c r="AM1370" s="11"/>
      <c r="AN1370" s="11"/>
      <c r="AO1370" s="11"/>
      <c r="AP1370" s="11"/>
      <c r="AQ1370" s="11"/>
      <c r="AR1370" s="11"/>
      <c r="AS1370" s="11"/>
      <c r="AT1370" s="11"/>
      <c r="AU1370" s="11"/>
      <c r="AV1370" s="11"/>
      <c r="AW1370" s="11"/>
      <c r="AX1370" s="11"/>
      <c r="AY1370" s="11"/>
      <c r="AZ1370" s="11"/>
      <c r="BA1370" s="11"/>
      <c r="BB1370" s="11"/>
      <c r="BC1370" s="11"/>
      <c r="BD1370" s="11"/>
      <c r="BE1370" s="11"/>
      <c r="BF1370" s="11"/>
      <c r="BG1370" s="11"/>
      <c r="BI1370" s="11"/>
      <c r="BJ1370" s="11"/>
      <c r="BK1370" s="11"/>
      <c r="BL1370" s="11"/>
      <c r="BM1370" s="11"/>
      <c r="BN1370" s="11"/>
      <c r="BO1370" s="11"/>
      <c r="BP1370" s="11"/>
      <c r="BQ1370" s="11"/>
      <c r="BR1370" s="11"/>
      <c r="BS1370" s="11"/>
      <c r="BT1370" s="11"/>
      <c r="BU1370" s="11"/>
      <c r="BV1370" s="11"/>
      <c r="BW1370" s="11"/>
      <c r="BX1370" s="11"/>
      <c r="BY1370" s="11"/>
      <c r="BZ1370" s="11"/>
      <c r="CA1370" s="11"/>
      <c r="CB1370" s="11"/>
      <c r="CC1370" s="11"/>
      <c r="CD1370" s="11"/>
      <c r="CE1370" s="11"/>
      <c r="CF1370" s="11"/>
      <c r="CG1370" s="11"/>
      <c r="CH1370" s="11"/>
      <c r="CI1370" s="11"/>
      <c r="CJ1370" s="11"/>
      <c r="CK1370" s="11"/>
      <c r="CL1370" s="11"/>
      <c r="CM1370" s="11"/>
      <c r="CN1370" s="11"/>
      <c r="CO1370" s="11"/>
      <c r="CP1370" s="11"/>
      <c r="CQ1370" s="11"/>
      <c r="CR1370" s="11"/>
      <c r="CS1370" s="11"/>
      <c r="CT1370" s="11"/>
      <c r="CU1370" s="11"/>
      <c r="CV1370" s="11"/>
      <c r="CW1370" s="11"/>
      <c r="CX1370" s="11"/>
      <c r="CY1370" s="11"/>
      <c r="CZ1370" s="11"/>
      <c r="DA1370" s="11"/>
      <c r="DB1370" s="11"/>
      <c r="DC1370" s="11"/>
      <c r="DD1370" s="11"/>
      <c r="DF1370" s="11">
        <f t="shared" si="69"/>
        <v>17</v>
      </c>
      <c r="DG1370" s="11">
        <f t="shared" si="70"/>
        <v>19</v>
      </c>
      <c r="DH1370" s="20">
        <f t="shared" ca="1" si="71"/>
        <v>0</v>
      </c>
      <c r="DI1370" s="11">
        <v>1</v>
      </c>
    </row>
    <row r="1371" spans="1:113" x14ac:dyDescent="0.25">
      <c r="A1371" s="11" t="s">
        <v>57</v>
      </c>
      <c r="B1371" s="11" t="s">
        <v>56</v>
      </c>
      <c r="C1371" s="11" t="s">
        <v>56</v>
      </c>
      <c r="D1371" s="11" t="s">
        <v>56</v>
      </c>
      <c r="E1371" s="11" t="s">
        <v>56</v>
      </c>
      <c r="F1371" s="11" t="s">
        <v>113</v>
      </c>
      <c r="G1371" s="11" t="s">
        <v>173</v>
      </c>
      <c r="H1371" s="1">
        <v>42255</v>
      </c>
      <c r="I1371" s="11">
        <v>16</v>
      </c>
      <c r="J1371" s="11">
        <v>19</v>
      </c>
      <c r="K1371" s="11"/>
      <c r="L1371" s="11"/>
      <c r="M1371" s="11"/>
      <c r="N1371" s="11"/>
      <c r="O1371" s="11"/>
      <c r="P1371" s="11"/>
      <c r="Q1371" s="11"/>
      <c r="R1371" s="11"/>
      <c r="S1371" s="11"/>
      <c r="T1371" s="11"/>
      <c r="U1371" s="11"/>
      <c r="V1371" s="11"/>
      <c r="W1371" s="11"/>
      <c r="X1371" s="11"/>
      <c r="Y1371" s="11"/>
      <c r="Z1371" s="11"/>
      <c r="AA1371" s="11"/>
      <c r="AB1371" s="11"/>
      <c r="AC1371" s="11"/>
      <c r="AD1371" s="11"/>
      <c r="AE1371" s="11"/>
      <c r="AF1371" s="11"/>
      <c r="AG1371" s="11"/>
      <c r="AH1371" s="11"/>
      <c r="AJ1371" s="11"/>
      <c r="AK1371" s="11"/>
      <c r="AL1371" s="11"/>
      <c r="AM1371" s="11"/>
      <c r="AN1371" s="11"/>
      <c r="AO1371" s="11"/>
      <c r="AP1371" s="11"/>
      <c r="AQ1371" s="11"/>
      <c r="AR1371" s="11"/>
      <c r="AS1371" s="11"/>
      <c r="AT1371" s="11"/>
      <c r="AU1371" s="11"/>
      <c r="AV1371" s="11"/>
      <c r="AW1371" s="11"/>
      <c r="AX1371" s="11"/>
      <c r="AY1371" s="11"/>
      <c r="AZ1371" s="11"/>
      <c r="BA1371" s="11"/>
      <c r="BB1371" s="11"/>
      <c r="BC1371" s="11"/>
      <c r="BD1371" s="11"/>
      <c r="BE1371" s="11"/>
      <c r="BF1371" s="11"/>
      <c r="BG1371" s="11"/>
      <c r="BI1371" s="11"/>
      <c r="BJ1371" s="11"/>
      <c r="BK1371" s="11"/>
      <c r="BL1371" s="11"/>
      <c r="BM1371" s="11"/>
      <c r="BN1371" s="11"/>
      <c r="BO1371" s="11"/>
      <c r="BP1371" s="11"/>
      <c r="BQ1371" s="11"/>
      <c r="BR1371" s="11"/>
      <c r="BS1371" s="11"/>
      <c r="BT1371" s="11"/>
      <c r="BU1371" s="11"/>
      <c r="BV1371" s="11"/>
      <c r="BW1371" s="11"/>
      <c r="BX1371" s="11"/>
      <c r="BY1371" s="11"/>
      <c r="BZ1371" s="11"/>
      <c r="CA1371" s="11"/>
      <c r="CB1371" s="11"/>
      <c r="CC1371" s="11"/>
      <c r="CD1371" s="11"/>
      <c r="CE1371" s="11"/>
      <c r="CF1371" s="11"/>
      <c r="CG1371" s="11"/>
      <c r="CH1371" s="11"/>
      <c r="CI1371" s="11"/>
      <c r="CJ1371" s="11"/>
      <c r="CK1371" s="11"/>
      <c r="CL1371" s="11"/>
      <c r="CM1371" s="11"/>
      <c r="CN1371" s="11"/>
      <c r="CO1371" s="11"/>
      <c r="CP1371" s="11"/>
      <c r="CQ1371" s="11"/>
      <c r="CR1371" s="11"/>
      <c r="CS1371" s="11"/>
      <c r="CT1371" s="11"/>
      <c r="CU1371" s="11"/>
      <c r="CV1371" s="11"/>
      <c r="CW1371" s="11"/>
      <c r="CX1371" s="11"/>
      <c r="CY1371" s="11"/>
      <c r="CZ1371" s="11"/>
      <c r="DA1371" s="11"/>
      <c r="DB1371" s="11"/>
      <c r="DC1371" s="11"/>
      <c r="DD1371" s="11"/>
      <c r="DF1371" s="11">
        <f t="shared" si="69"/>
        <v>16</v>
      </c>
      <c r="DG1371" s="11">
        <f t="shared" si="70"/>
        <v>19</v>
      </c>
      <c r="DH1371" s="20">
        <f t="shared" ca="1" si="71"/>
        <v>0</v>
      </c>
      <c r="DI1371" s="11">
        <v>1</v>
      </c>
    </row>
    <row r="1372" spans="1:113" x14ac:dyDescent="0.25">
      <c r="A1372" s="11" t="s">
        <v>57</v>
      </c>
      <c r="B1372" s="11" t="s">
        <v>56</v>
      </c>
      <c r="C1372" s="11" t="s">
        <v>56</v>
      </c>
      <c r="D1372" s="11" t="s">
        <v>56</v>
      </c>
      <c r="E1372" s="11" t="s">
        <v>56</v>
      </c>
      <c r="F1372" s="11" t="s">
        <v>113</v>
      </c>
      <c r="G1372" s="11" t="s">
        <v>173</v>
      </c>
      <c r="H1372" s="1">
        <v>42256</v>
      </c>
      <c r="I1372" s="11">
        <v>16</v>
      </c>
      <c r="J1372" s="11">
        <v>19</v>
      </c>
      <c r="K1372" s="11"/>
      <c r="L1372" s="11"/>
      <c r="M1372" s="11"/>
      <c r="N1372" s="11"/>
      <c r="O1372" s="11"/>
      <c r="P1372" s="11"/>
      <c r="Q1372" s="11"/>
      <c r="R1372" s="11"/>
      <c r="S1372" s="11"/>
      <c r="T1372" s="11"/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11"/>
      <c r="AE1372" s="11"/>
      <c r="AF1372" s="11"/>
      <c r="AG1372" s="11"/>
      <c r="AH1372" s="11"/>
      <c r="AJ1372" s="11"/>
      <c r="AK1372" s="11"/>
      <c r="AL1372" s="11"/>
      <c r="AM1372" s="11"/>
      <c r="AN1372" s="11"/>
      <c r="AO1372" s="11"/>
      <c r="AP1372" s="11"/>
      <c r="AQ1372" s="11"/>
      <c r="AR1372" s="11"/>
      <c r="AS1372" s="11"/>
      <c r="AT1372" s="11"/>
      <c r="AU1372" s="11"/>
      <c r="AV1372" s="11"/>
      <c r="AW1372" s="11"/>
      <c r="AX1372" s="11"/>
      <c r="AY1372" s="11"/>
      <c r="AZ1372" s="11"/>
      <c r="BA1372" s="11"/>
      <c r="BB1372" s="11"/>
      <c r="BC1372" s="11"/>
      <c r="BD1372" s="11"/>
      <c r="BE1372" s="11"/>
      <c r="BF1372" s="11"/>
      <c r="BG1372" s="11"/>
      <c r="BI1372" s="11"/>
      <c r="BJ1372" s="11"/>
      <c r="BK1372" s="11"/>
      <c r="BL1372" s="11"/>
      <c r="BM1372" s="11"/>
      <c r="BN1372" s="11"/>
      <c r="BO1372" s="11"/>
      <c r="BP1372" s="11"/>
      <c r="BQ1372" s="11"/>
      <c r="BR1372" s="11"/>
      <c r="BS1372" s="11"/>
      <c r="BT1372" s="11"/>
      <c r="BU1372" s="11"/>
      <c r="BV1372" s="11"/>
      <c r="BW1372" s="11"/>
      <c r="BX1372" s="11"/>
      <c r="BY1372" s="11"/>
      <c r="BZ1372" s="11"/>
      <c r="CA1372" s="11"/>
      <c r="CB1372" s="11"/>
      <c r="CC1372" s="11"/>
      <c r="CD1372" s="11"/>
      <c r="CE1372" s="11"/>
      <c r="CF1372" s="11"/>
      <c r="CG1372" s="11"/>
      <c r="CH1372" s="11"/>
      <c r="CI1372" s="11"/>
      <c r="CJ1372" s="11"/>
      <c r="CK1372" s="11"/>
      <c r="CL1372" s="11"/>
      <c r="CM1372" s="11"/>
      <c r="CN1372" s="11"/>
      <c r="CO1372" s="11"/>
      <c r="CP1372" s="11"/>
      <c r="CQ1372" s="11"/>
      <c r="CR1372" s="11"/>
      <c r="CS1372" s="11"/>
      <c r="CT1372" s="11"/>
      <c r="CU1372" s="11"/>
      <c r="CV1372" s="11"/>
      <c r="CW1372" s="11"/>
      <c r="CX1372" s="11"/>
      <c r="CY1372" s="11"/>
      <c r="CZ1372" s="11"/>
      <c r="DA1372" s="11"/>
      <c r="DB1372" s="11"/>
      <c r="DC1372" s="11"/>
      <c r="DD1372" s="11"/>
      <c r="DF1372" s="11">
        <f t="shared" si="69"/>
        <v>16</v>
      </c>
      <c r="DG1372" s="11">
        <f t="shared" si="70"/>
        <v>19</v>
      </c>
      <c r="DH1372" s="20">
        <f t="shared" ca="1" si="71"/>
        <v>0</v>
      </c>
      <c r="DI1372" s="11">
        <v>1</v>
      </c>
    </row>
    <row r="1373" spans="1:113" x14ac:dyDescent="0.25">
      <c r="A1373" s="11" t="s">
        <v>57</v>
      </c>
      <c r="B1373" s="11" t="s">
        <v>56</v>
      </c>
      <c r="C1373" s="11" t="s">
        <v>56</v>
      </c>
      <c r="D1373" s="11" t="s">
        <v>56</v>
      </c>
      <c r="E1373" s="11" t="s">
        <v>56</v>
      </c>
      <c r="F1373" s="11" t="s">
        <v>113</v>
      </c>
      <c r="G1373" s="11" t="s">
        <v>173</v>
      </c>
      <c r="H1373" s="1">
        <v>42257</v>
      </c>
      <c r="I1373" s="11">
        <v>16</v>
      </c>
      <c r="J1373" s="11">
        <v>19</v>
      </c>
      <c r="K1373" s="11"/>
      <c r="L1373" s="11"/>
      <c r="M1373" s="11"/>
      <c r="N1373" s="11"/>
      <c r="O1373" s="11"/>
      <c r="P1373" s="11"/>
      <c r="Q1373" s="11"/>
      <c r="R1373" s="11"/>
      <c r="S1373" s="11"/>
      <c r="T1373" s="11"/>
      <c r="U1373" s="11"/>
      <c r="V1373" s="11"/>
      <c r="W1373" s="11"/>
      <c r="X1373" s="11"/>
      <c r="Y1373" s="11"/>
      <c r="Z1373" s="11"/>
      <c r="AA1373" s="11"/>
      <c r="AB1373" s="11"/>
      <c r="AC1373" s="11"/>
      <c r="AD1373" s="11"/>
      <c r="AE1373" s="11"/>
      <c r="AF1373" s="11"/>
      <c r="AG1373" s="11"/>
      <c r="AH1373" s="11"/>
      <c r="AJ1373" s="11"/>
      <c r="AK1373" s="11"/>
      <c r="AL1373" s="11"/>
      <c r="AM1373" s="11"/>
      <c r="AN1373" s="11"/>
      <c r="AO1373" s="11"/>
      <c r="AP1373" s="11"/>
      <c r="AQ1373" s="11"/>
      <c r="AR1373" s="11"/>
      <c r="AS1373" s="11"/>
      <c r="AT1373" s="11"/>
      <c r="AU1373" s="11"/>
      <c r="AV1373" s="11"/>
      <c r="AW1373" s="11"/>
      <c r="AX1373" s="11"/>
      <c r="AY1373" s="11"/>
      <c r="AZ1373" s="11"/>
      <c r="BA1373" s="11"/>
      <c r="BB1373" s="11"/>
      <c r="BC1373" s="11"/>
      <c r="BD1373" s="11"/>
      <c r="BE1373" s="11"/>
      <c r="BF1373" s="11"/>
      <c r="BG1373" s="11"/>
      <c r="BI1373" s="11"/>
      <c r="BJ1373" s="11"/>
      <c r="BK1373" s="11"/>
      <c r="BL1373" s="11"/>
      <c r="BM1373" s="11"/>
      <c r="BN1373" s="11"/>
      <c r="BO1373" s="11"/>
      <c r="BP1373" s="11"/>
      <c r="BQ1373" s="11"/>
      <c r="BR1373" s="11"/>
      <c r="BS1373" s="11"/>
      <c r="BT1373" s="11"/>
      <c r="BU1373" s="11"/>
      <c r="BV1373" s="11"/>
      <c r="BW1373" s="11"/>
      <c r="BX1373" s="11"/>
      <c r="BY1373" s="11"/>
      <c r="BZ1373" s="11"/>
      <c r="CA1373" s="11"/>
      <c r="CB1373" s="11"/>
      <c r="CC1373" s="11"/>
      <c r="CD1373" s="11"/>
      <c r="CE1373" s="11"/>
      <c r="CF1373" s="11"/>
      <c r="CG1373" s="11"/>
      <c r="CH1373" s="11"/>
      <c r="CI1373" s="11"/>
      <c r="CJ1373" s="11"/>
      <c r="CK1373" s="11"/>
      <c r="CL1373" s="11"/>
      <c r="CM1373" s="11"/>
      <c r="CN1373" s="11"/>
      <c r="CO1373" s="11"/>
      <c r="CP1373" s="11"/>
      <c r="CQ1373" s="11"/>
      <c r="CR1373" s="11"/>
      <c r="CS1373" s="11"/>
      <c r="CT1373" s="11"/>
      <c r="CU1373" s="11"/>
      <c r="CV1373" s="11"/>
      <c r="CW1373" s="11"/>
      <c r="CX1373" s="11"/>
      <c r="CY1373" s="11"/>
      <c r="CZ1373" s="11"/>
      <c r="DA1373" s="11"/>
      <c r="DB1373" s="11"/>
      <c r="DC1373" s="11"/>
      <c r="DD1373" s="11"/>
      <c r="DF1373" s="11">
        <f t="shared" si="69"/>
        <v>16</v>
      </c>
      <c r="DG1373" s="11">
        <f t="shared" si="70"/>
        <v>19</v>
      </c>
      <c r="DH1373" s="20">
        <f t="shared" ca="1" si="71"/>
        <v>0</v>
      </c>
      <c r="DI1373" s="11">
        <v>1</v>
      </c>
    </row>
    <row r="1374" spans="1:113" x14ac:dyDescent="0.25">
      <c r="A1374" s="11" t="s">
        <v>57</v>
      </c>
      <c r="B1374" s="11" t="s">
        <v>56</v>
      </c>
      <c r="C1374" s="11" t="s">
        <v>56</v>
      </c>
      <c r="D1374" s="11" t="s">
        <v>56</v>
      </c>
      <c r="E1374" s="11" t="s">
        <v>56</v>
      </c>
      <c r="F1374" s="11" t="s">
        <v>113</v>
      </c>
      <c r="G1374" s="11" t="s">
        <v>173</v>
      </c>
      <c r="H1374" s="1">
        <v>42258</v>
      </c>
      <c r="I1374" s="11">
        <v>15</v>
      </c>
      <c r="J1374" s="11">
        <v>18</v>
      </c>
      <c r="K1374" s="11"/>
      <c r="L1374" s="11"/>
      <c r="M1374" s="11"/>
      <c r="N1374" s="11"/>
      <c r="O1374" s="11"/>
      <c r="P1374" s="11"/>
      <c r="Q1374" s="11"/>
      <c r="R1374" s="11"/>
      <c r="S1374" s="11"/>
      <c r="T1374" s="11"/>
      <c r="U1374" s="11"/>
      <c r="V1374" s="11"/>
      <c r="W1374" s="11"/>
      <c r="X1374" s="11"/>
      <c r="Y1374" s="11"/>
      <c r="Z1374" s="11"/>
      <c r="AA1374" s="11"/>
      <c r="AB1374" s="11"/>
      <c r="AC1374" s="11"/>
      <c r="AD1374" s="11"/>
      <c r="AE1374" s="11"/>
      <c r="AF1374" s="11"/>
      <c r="AG1374" s="11"/>
      <c r="AH1374" s="11"/>
      <c r="AJ1374" s="11"/>
      <c r="AK1374" s="11"/>
      <c r="AL1374" s="11"/>
      <c r="AM1374" s="11"/>
      <c r="AN1374" s="11"/>
      <c r="AO1374" s="11"/>
      <c r="AP1374" s="11"/>
      <c r="AQ1374" s="11"/>
      <c r="AR1374" s="11"/>
      <c r="AS1374" s="11"/>
      <c r="AT1374" s="11"/>
      <c r="AU1374" s="11"/>
      <c r="AV1374" s="11"/>
      <c r="AW1374" s="11"/>
      <c r="AX1374" s="11"/>
      <c r="AY1374" s="11"/>
      <c r="AZ1374" s="11"/>
      <c r="BA1374" s="11"/>
      <c r="BB1374" s="11"/>
      <c r="BC1374" s="11"/>
      <c r="BD1374" s="11"/>
      <c r="BE1374" s="11"/>
      <c r="BF1374" s="11"/>
      <c r="BG1374" s="11"/>
      <c r="BI1374" s="11"/>
      <c r="BJ1374" s="11"/>
      <c r="BK1374" s="11"/>
      <c r="BL1374" s="11"/>
      <c r="BM1374" s="11"/>
      <c r="BN1374" s="11"/>
      <c r="BO1374" s="11"/>
      <c r="BP1374" s="11"/>
      <c r="BQ1374" s="11"/>
      <c r="BR1374" s="11"/>
      <c r="BS1374" s="11"/>
      <c r="BT1374" s="11"/>
      <c r="BU1374" s="11"/>
      <c r="BV1374" s="11"/>
      <c r="BW1374" s="11"/>
      <c r="BX1374" s="11"/>
      <c r="BY1374" s="11"/>
      <c r="BZ1374" s="11"/>
      <c r="CA1374" s="11"/>
      <c r="CB1374" s="11"/>
      <c r="CC1374" s="11"/>
      <c r="CD1374" s="11"/>
      <c r="CE1374" s="11"/>
      <c r="CF1374" s="11"/>
      <c r="CG1374" s="11"/>
      <c r="CH1374" s="11"/>
      <c r="CI1374" s="11"/>
      <c r="CJ1374" s="11"/>
      <c r="CK1374" s="11"/>
      <c r="CL1374" s="11"/>
      <c r="CM1374" s="11"/>
      <c r="CN1374" s="11"/>
      <c r="CO1374" s="11"/>
      <c r="CP1374" s="11"/>
      <c r="CQ1374" s="11"/>
      <c r="CR1374" s="11"/>
      <c r="CS1374" s="11"/>
      <c r="CT1374" s="11"/>
      <c r="CU1374" s="11"/>
      <c r="CV1374" s="11"/>
      <c r="CW1374" s="11"/>
      <c r="CX1374" s="11"/>
      <c r="CY1374" s="11"/>
      <c r="CZ1374" s="11"/>
      <c r="DA1374" s="11"/>
      <c r="DB1374" s="11"/>
      <c r="DC1374" s="11"/>
      <c r="DD1374" s="11"/>
      <c r="DF1374" s="11">
        <f t="shared" si="69"/>
        <v>15</v>
      </c>
      <c r="DG1374" s="11">
        <f t="shared" si="70"/>
        <v>18</v>
      </c>
      <c r="DH1374" s="20">
        <f t="shared" ca="1" si="71"/>
        <v>0</v>
      </c>
      <c r="DI1374" s="11">
        <v>1</v>
      </c>
    </row>
    <row r="1375" spans="1:113" x14ac:dyDescent="0.25">
      <c r="A1375" s="11" t="s">
        <v>57</v>
      </c>
      <c r="B1375" s="11" t="s">
        <v>56</v>
      </c>
      <c r="C1375" s="11" t="s">
        <v>56</v>
      </c>
      <c r="D1375" s="11" t="s">
        <v>56</v>
      </c>
      <c r="E1375" s="11" t="s">
        <v>56</v>
      </c>
      <c r="F1375" s="11" t="s">
        <v>113</v>
      </c>
      <c r="G1375" s="11" t="s">
        <v>173</v>
      </c>
      <c r="H1375" s="1">
        <v>42258</v>
      </c>
      <c r="I1375" s="11">
        <v>16</v>
      </c>
      <c r="J1375" s="11">
        <v>19</v>
      </c>
      <c r="K1375" s="11"/>
      <c r="L1375" s="11"/>
      <c r="M1375" s="11"/>
      <c r="N1375" s="11"/>
      <c r="O1375" s="11"/>
      <c r="P1375" s="11"/>
      <c r="Q1375" s="11"/>
      <c r="R1375" s="11"/>
      <c r="S1375" s="11"/>
      <c r="T1375" s="11"/>
      <c r="U1375" s="11"/>
      <c r="V1375" s="11"/>
      <c r="W1375" s="11"/>
      <c r="X1375" s="11"/>
      <c r="Y1375" s="11"/>
      <c r="Z1375" s="11"/>
      <c r="AA1375" s="11"/>
      <c r="AB1375" s="11"/>
      <c r="AC1375" s="11"/>
      <c r="AD1375" s="11"/>
      <c r="AE1375" s="11"/>
      <c r="AF1375" s="11"/>
      <c r="AG1375" s="11"/>
      <c r="AH1375" s="11"/>
      <c r="AJ1375" s="11"/>
      <c r="AK1375" s="11"/>
      <c r="AL1375" s="11"/>
      <c r="AM1375" s="11"/>
      <c r="AN1375" s="11"/>
      <c r="AO1375" s="11"/>
      <c r="AP1375" s="11"/>
      <c r="AQ1375" s="11"/>
      <c r="AR1375" s="11"/>
      <c r="AS1375" s="11"/>
      <c r="AT1375" s="11"/>
      <c r="AU1375" s="11"/>
      <c r="AV1375" s="11"/>
      <c r="AW1375" s="11"/>
      <c r="AX1375" s="11"/>
      <c r="AY1375" s="11"/>
      <c r="AZ1375" s="11"/>
      <c r="BA1375" s="11"/>
      <c r="BB1375" s="11"/>
      <c r="BC1375" s="11"/>
      <c r="BD1375" s="11"/>
      <c r="BE1375" s="11"/>
      <c r="BF1375" s="11"/>
      <c r="BG1375" s="11"/>
      <c r="BI1375" s="11"/>
      <c r="BJ1375" s="11"/>
      <c r="BK1375" s="11"/>
      <c r="BL1375" s="11"/>
      <c r="BM1375" s="11"/>
      <c r="BN1375" s="11"/>
      <c r="BO1375" s="11"/>
      <c r="BP1375" s="11"/>
      <c r="BQ1375" s="11"/>
      <c r="BR1375" s="11"/>
      <c r="BS1375" s="11"/>
      <c r="BT1375" s="11"/>
      <c r="BU1375" s="11"/>
      <c r="BV1375" s="11"/>
      <c r="BW1375" s="11"/>
      <c r="BX1375" s="11"/>
      <c r="BY1375" s="11"/>
      <c r="BZ1375" s="11"/>
      <c r="CA1375" s="11"/>
      <c r="CB1375" s="11"/>
      <c r="CC1375" s="11"/>
      <c r="CD1375" s="11"/>
      <c r="CE1375" s="11"/>
      <c r="CF1375" s="11"/>
      <c r="CG1375" s="11"/>
      <c r="CH1375" s="11"/>
      <c r="CI1375" s="11"/>
      <c r="CJ1375" s="11"/>
      <c r="CK1375" s="11"/>
      <c r="CL1375" s="11"/>
      <c r="CM1375" s="11"/>
      <c r="CN1375" s="11"/>
      <c r="CO1375" s="11"/>
      <c r="CP1375" s="11"/>
      <c r="CQ1375" s="11"/>
      <c r="CR1375" s="11"/>
      <c r="CS1375" s="11"/>
      <c r="CT1375" s="11"/>
      <c r="CU1375" s="11"/>
      <c r="CV1375" s="11"/>
      <c r="CW1375" s="11"/>
      <c r="CX1375" s="11"/>
      <c r="CY1375" s="11"/>
      <c r="CZ1375" s="11"/>
      <c r="DA1375" s="11"/>
      <c r="DB1375" s="11"/>
      <c r="DC1375" s="11"/>
      <c r="DD1375" s="11"/>
      <c r="DF1375" s="11">
        <f t="shared" si="69"/>
        <v>16</v>
      </c>
      <c r="DG1375" s="11">
        <f t="shared" si="70"/>
        <v>19</v>
      </c>
      <c r="DH1375" s="20">
        <f t="shared" ca="1" si="71"/>
        <v>0</v>
      </c>
      <c r="DI1375" s="11">
        <v>1</v>
      </c>
    </row>
    <row r="1376" spans="1:113" x14ac:dyDescent="0.25">
      <c r="A1376" s="11" t="s">
        <v>57</v>
      </c>
      <c r="B1376" s="11" t="s">
        <v>56</v>
      </c>
      <c r="C1376" s="11" t="s">
        <v>56</v>
      </c>
      <c r="D1376" s="11" t="s">
        <v>56</v>
      </c>
      <c r="E1376" s="11" t="s">
        <v>56</v>
      </c>
      <c r="F1376" s="11" t="s">
        <v>113</v>
      </c>
      <c r="G1376" s="11" t="s">
        <v>173</v>
      </c>
      <c r="H1376" s="1">
        <v>42271</v>
      </c>
      <c r="I1376" s="11">
        <v>19</v>
      </c>
      <c r="J1376" s="11">
        <v>19</v>
      </c>
      <c r="K1376" s="11"/>
      <c r="L1376" s="11"/>
      <c r="M1376" s="11"/>
      <c r="N1376" s="11"/>
      <c r="O1376" s="11"/>
      <c r="P1376" s="11"/>
      <c r="Q1376" s="11"/>
      <c r="R1376" s="11"/>
      <c r="S1376" s="11"/>
      <c r="T1376" s="11"/>
      <c r="U1376" s="11"/>
      <c r="V1376" s="11"/>
      <c r="W1376" s="11"/>
      <c r="X1376" s="11"/>
      <c r="Y1376" s="11"/>
      <c r="Z1376" s="11"/>
      <c r="AA1376" s="11"/>
      <c r="AB1376" s="11"/>
      <c r="AC1376" s="11"/>
      <c r="AD1376" s="11"/>
      <c r="AE1376" s="11"/>
      <c r="AF1376" s="11"/>
      <c r="AG1376" s="11"/>
      <c r="AH1376" s="11"/>
      <c r="AJ1376" s="11"/>
      <c r="AK1376" s="11"/>
      <c r="AL1376" s="11"/>
      <c r="AM1376" s="11"/>
      <c r="AN1376" s="11"/>
      <c r="AO1376" s="11"/>
      <c r="AP1376" s="11"/>
      <c r="AQ1376" s="11"/>
      <c r="AR1376" s="11"/>
      <c r="AS1376" s="11"/>
      <c r="AT1376" s="11"/>
      <c r="AU1376" s="11"/>
      <c r="AV1376" s="11"/>
      <c r="AW1376" s="11"/>
      <c r="AX1376" s="11"/>
      <c r="AY1376" s="11"/>
      <c r="AZ1376" s="11"/>
      <c r="BA1376" s="11"/>
      <c r="BB1376" s="11"/>
      <c r="BC1376" s="11"/>
      <c r="BD1376" s="11"/>
      <c r="BE1376" s="11"/>
      <c r="BF1376" s="11"/>
      <c r="BG1376" s="11"/>
      <c r="BI1376" s="11"/>
      <c r="BJ1376" s="11"/>
      <c r="BK1376" s="11"/>
      <c r="BL1376" s="11"/>
      <c r="BM1376" s="11"/>
      <c r="BN1376" s="11"/>
      <c r="BO1376" s="11"/>
      <c r="BP1376" s="11"/>
      <c r="BQ1376" s="11"/>
      <c r="BR1376" s="11"/>
      <c r="BS1376" s="11"/>
      <c r="BT1376" s="11"/>
      <c r="BU1376" s="11"/>
      <c r="BV1376" s="11"/>
      <c r="BW1376" s="11"/>
      <c r="BX1376" s="11"/>
      <c r="BY1376" s="11"/>
      <c r="BZ1376" s="11"/>
      <c r="CA1376" s="11"/>
      <c r="CB1376" s="11"/>
      <c r="CC1376" s="11"/>
      <c r="CD1376" s="11"/>
      <c r="CE1376" s="11"/>
      <c r="CF1376" s="11"/>
      <c r="CG1376" s="11"/>
      <c r="CH1376" s="11"/>
      <c r="CI1376" s="11"/>
      <c r="CJ1376" s="11"/>
      <c r="CK1376" s="11"/>
      <c r="CL1376" s="11"/>
      <c r="CM1376" s="11"/>
      <c r="CN1376" s="11"/>
      <c r="CO1376" s="11"/>
      <c r="CP1376" s="11"/>
      <c r="CQ1376" s="11"/>
      <c r="CR1376" s="11"/>
      <c r="CS1376" s="11"/>
      <c r="CT1376" s="11"/>
      <c r="CU1376" s="11"/>
      <c r="CV1376" s="11"/>
      <c r="CW1376" s="11"/>
      <c r="CX1376" s="11"/>
      <c r="CY1376" s="11"/>
      <c r="CZ1376" s="11"/>
      <c r="DA1376" s="11"/>
      <c r="DB1376" s="11"/>
      <c r="DC1376" s="11"/>
      <c r="DD1376" s="11"/>
      <c r="DF1376" s="11">
        <f t="shared" si="69"/>
        <v>19</v>
      </c>
      <c r="DG1376" s="11">
        <f t="shared" si="70"/>
        <v>19</v>
      </c>
      <c r="DH1376" s="20">
        <f t="shared" ca="1" si="71"/>
        <v>0</v>
      </c>
      <c r="DI1376" s="11">
        <v>1</v>
      </c>
    </row>
    <row r="1377" spans="1:113" x14ac:dyDescent="0.25">
      <c r="A1377" s="11" t="s">
        <v>57</v>
      </c>
      <c r="B1377" s="11" t="s">
        <v>56</v>
      </c>
      <c r="C1377" s="11" t="s">
        <v>56</v>
      </c>
      <c r="D1377" s="11" t="s">
        <v>56</v>
      </c>
      <c r="E1377" s="11" t="s">
        <v>56</v>
      </c>
      <c r="F1377" s="11" t="s">
        <v>113</v>
      </c>
      <c r="G1377" s="11" t="s">
        <v>173</v>
      </c>
      <c r="H1377" s="1">
        <v>42272</v>
      </c>
      <c r="I1377" s="11">
        <v>18</v>
      </c>
      <c r="J1377" s="11">
        <v>19</v>
      </c>
      <c r="K1377" s="11"/>
      <c r="L1377" s="11"/>
      <c r="M1377" s="11"/>
      <c r="N1377" s="11"/>
      <c r="O1377" s="11"/>
      <c r="P1377" s="11"/>
      <c r="Q1377" s="11"/>
      <c r="R1377" s="11"/>
      <c r="S1377" s="11"/>
      <c r="T1377" s="11"/>
      <c r="U1377" s="11"/>
      <c r="V1377" s="11"/>
      <c r="W1377" s="11"/>
      <c r="X1377" s="11"/>
      <c r="Y1377" s="11"/>
      <c r="Z1377" s="11"/>
      <c r="AA1377" s="11"/>
      <c r="AB1377" s="11"/>
      <c r="AC1377" s="11"/>
      <c r="AD1377" s="11"/>
      <c r="AE1377" s="11"/>
      <c r="AF1377" s="11"/>
      <c r="AG1377" s="11"/>
      <c r="AH1377" s="11"/>
      <c r="AJ1377" s="11"/>
      <c r="AK1377" s="11"/>
      <c r="AL1377" s="11"/>
      <c r="AM1377" s="11"/>
      <c r="AN1377" s="11"/>
      <c r="AO1377" s="11"/>
      <c r="AP1377" s="11"/>
      <c r="AQ1377" s="11"/>
      <c r="AR1377" s="11"/>
      <c r="AS1377" s="11"/>
      <c r="AT1377" s="11"/>
      <c r="AU1377" s="11"/>
      <c r="AV1377" s="11"/>
      <c r="AW1377" s="11"/>
      <c r="AX1377" s="11"/>
      <c r="AY1377" s="11"/>
      <c r="AZ1377" s="11"/>
      <c r="BA1377" s="11"/>
      <c r="BB1377" s="11"/>
      <c r="BC1377" s="11"/>
      <c r="BD1377" s="11"/>
      <c r="BE1377" s="11"/>
      <c r="BF1377" s="11"/>
      <c r="BG1377" s="11"/>
      <c r="BI1377" s="11"/>
      <c r="BJ1377" s="11"/>
      <c r="BK1377" s="11"/>
      <c r="BL1377" s="11"/>
      <c r="BM1377" s="11"/>
      <c r="BN1377" s="11"/>
      <c r="BO1377" s="11"/>
      <c r="BP1377" s="11"/>
      <c r="BQ1377" s="11"/>
      <c r="BR1377" s="11"/>
      <c r="BS1377" s="11"/>
      <c r="BT1377" s="11"/>
      <c r="BU1377" s="11"/>
      <c r="BV1377" s="11"/>
      <c r="BW1377" s="11"/>
      <c r="BX1377" s="11"/>
      <c r="BY1377" s="11"/>
      <c r="BZ1377" s="11"/>
      <c r="CA1377" s="11"/>
      <c r="CB1377" s="11"/>
      <c r="CC1377" s="11"/>
      <c r="CD1377" s="11"/>
      <c r="CE1377" s="11"/>
      <c r="CF1377" s="11"/>
      <c r="CG1377" s="11"/>
      <c r="CH1377" s="11"/>
      <c r="CI1377" s="11"/>
      <c r="CJ1377" s="11"/>
      <c r="CK1377" s="11"/>
      <c r="CL1377" s="11"/>
      <c r="CM1377" s="11"/>
      <c r="CN1377" s="11"/>
      <c r="CO1377" s="11"/>
      <c r="CP1377" s="11"/>
      <c r="CQ1377" s="11"/>
      <c r="CR1377" s="11"/>
      <c r="CS1377" s="11"/>
      <c r="CT1377" s="11"/>
      <c r="CU1377" s="11"/>
      <c r="CV1377" s="11"/>
      <c r="CW1377" s="11"/>
      <c r="CX1377" s="11"/>
      <c r="CY1377" s="11"/>
      <c r="CZ1377" s="11"/>
      <c r="DA1377" s="11"/>
      <c r="DB1377" s="11"/>
      <c r="DC1377" s="11"/>
      <c r="DD1377" s="11"/>
      <c r="DF1377" s="11">
        <f t="shared" si="69"/>
        <v>18</v>
      </c>
      <c r="DG1377" s="11">
        <f t="shared" si="70"/>
        <v>19</v>
      </c>
      <c r="DH1377" s="20">
        <f t="shared" ca="1" si="71"/>
        <v>0</v>
      </c>
      <c r="DI1377" s="11">
        <v>1</v>
      </c>
    </row>
    <row r="1378" spans="1:113" x14ac:dyDescent="0.25">
      <c r="A1378" s="11" t="s">
        <v>57</v>
      </c>
      <c r="B1378" s="11" t="s">
        <v>56</v>
      </c>
      <c r="C1378" s="11" t="s">
        <v>56</v>
      </c>
      <c r="D1378" s="11" t="s">
        <v>56</v>
      </c>
      <c r="E1378" s="11" t="s">
        <v>56</v>
      </c>
      <c r="F1378" s="11" t="s">
        <v>113</v>
      </c>
      <c r="G1378" s="11" t="s">
        <v>173</v>
      </c>
      <c r="H1378" s="1">
        <v>42275</v>
      </c>
      <c r="I1378" s="11">
        <v>19</v>
      </c>
      <c r="J1378" s="11">
        <v>19</v>
      </c>
      <c r="K1378" s="11"/>
      <c r="L1378" s="11"/>
      <c r="M1378" s="11"/>
      <c r="N1378" s="11"/>
      <c r="O1378" s="11"/>
      <c r="P1378" s="11"/>
      <c r="Q1378" s="11"/>
      <c r="R1378" s="11"/>
      <c r="S1378" s="11"/>
      <c r="T1378" s="11"/>
      <c r="U1378" s="11"/>
      <c r="V1378" s="11"/>
      <c r="W1378" s="11"/>
      <c r="X1378" s="11"/>
      <c r="Y1378" s="11"/>
      <c r="Z1378" s="11"/>
      <c r="AA1378" s="11"/>
      <c r="AB1378" s="11"/>
      <c r="AC1378" s="11"/>
      <c r="AD1378" s="11"/>
      <c r="AE1378" s="11"/>
      <c r="AF1378" s="11"/>
      <c r="AG1378" s="11"/>
      <c r="AH1378" s="11"/>
      <c r="AJ1378" s="11"/>
      <c r="AK1378" s="11"/>
      <c r="AL1378" s="11"/>
      <c r="AM1378" s="11"/>
      <c r="AN1378" s="11"/>
      <c r="AO1378" s="11"/>
      <c r="AP1378" s="11"/>
      <c r="AQ1378" s="11"/>
      <c r="AR1378" s="11"/>
      <c r="AS1378" s="11"/>
      <c r="AT1378" s="11"/>
      <c r="AU1378" s="11"/>
      <c r="AV1378" s="11"/>
      <c r="AW1378" s="11"/>
      <c r="AX1378" s="11"/>
      <c r="AY1378" s="11"/>
      <c r="AZ1378" s="11"/>
      <c r="BA1378" s="11"/>
      <c r="BB1378" s="11"/>
      <c r="BC1378" s="11"/>
      <c r="BD1378" s="11"/>
      <c r="BE1378" s="11"/>
      <c r="BF1378" s="11"/>
      <c r="BG1378" s="11"/>
      <c r="BI1378" s="11"/>
      <c r="BJ1378" s="11"/>
      <c r="BK1378" s="11"/>
      <c r="BL1378" s="11"/>
      <c r="BM1378" s="11"/>
      <c r="BN1378" s="11"/>
      <c r="BO1378" s="11"/>
      <c r="BP1378" s="11"/>
      <c r="BQ1378" s="11"/>
      <c r="BR1378" s="11"/>
      <c r="BS1378" s="11"/>
      <c r="BT1378" s="11"/>
      <c r="BU1378" s="11"/>
      <c r="BV1378" s="11"/>
      <c r="BW1378" s="11"/>
      <c r="BX1378" s="11"/>
      <c r="BY1378" s="11"/>
      <c r="BZ1378" s="11"/>
      <c r="CA1378" s="11"/>
      <c r="CB1378" s="11"/>
      <c r="CC1378" s="11"/>
      <c r="CD1378" s="11"/>
      <c r="CE1378" s="11"/>
      <c r="CF1378" s="11"/>
      <c r="CG1378" s="11"/>
      <c r="CH1378" s="11"/>
      <c r="CI1378" s="11"/>
      <c r="CJ1378" s="11"/>
      <c r="CK1378" s="11"/>
      <c r="CL1378" s="11"/>
      <c r="CM1378" s="11"/>
      <c r="CN1378" s="11"/>
      <c r="CO1378" s="11"/>
      <c r="CP1378" s="11"/>
      <c r="CQ1378" s="11"/>
      <c r="CR1378" s="11"/>
      <c r="CS1378" s="11"/>
      <c r="CT1378" s="11"/>
      <c r="CU1378" s="11"/>
      <c r="CV1378" s="11"/>
      <c r="CW1378" s="11"/>
      <c r="CX1378" s="11"/>
      <c r="CY1378" s="11"/>
      <c r="CZ1378" s="11"/>
      <c r="DA1378" s="11"/>
      <c r="DB1378" s="11"/>
      <c r="DC1378" s="11"/>
      <c r="DD1378" s="11"/>
      <c r="DF1378" s="11">
        <f t="shared" si="69"/>
        <v>19</v>
      </c>
      <c r="DG1378" s="11">
        <f t="shared" si="70"/>
        <v>19</v>
      </c>
      <c r="DH1378" s="20">
        <f t="shared" ca="1" si="71"/>
        <v>0</v>
      </c>
      <c r="DI1378" s="11">
        <v>1</v>
      </c>
    </row>
    <row r="1379" spans="1:113" x14ac:dyDescent="0.25">
      <c r="A1379" s="11" t="s">
        <v>57</v>
      </c>
      <c r="B1379" s="11" t="s">
        <v>56</v>
      </c>
      <c r="C1379" s="11" t="s">
        <v>56</v>
      </c>
      <c r="D1379" s="11" t="s">
        <v>56</v>
      </c>
      <c r="E1379" s="11" t="s">
        <v>56</v>
      </c>
      <c r="F1379" s="11" t="s">
        <v>113</v>
      </c>
      <c r="G1379" s="11" t="s">
        <v>173</v>
      </c>
      <c r="H1379" s="1">
        <v>42276</v>
      </c>
      <c r="I1379" s="11">
        <v>19</v>
      </c>
      <c r="J1379" s="11">
        <v>19</v>
      </c>
      <c r="K1379" s="11"/>
      <c r="L1379" s="11"/>
      <c r="M1379" s="11"/>
      <c r="N1379" s="11"/>
      <c r="O1379" s="11"/>
      <c r="P1379" s="11"/>
      <c r="Q1379" s="11"/>
      <c r="R1379" s="11"/>
      <c r="S1379" s="11"/>
      <c r="T1379" s="11"/>
      <c r="U1379" s="11"/>
      <c r="V1379" s="11"/>
      <c r="W1379" s="11"/>
      <c r="X1379" s="11"/>
      <c r="Y1379" s="11"/>
      <c r="Z1379" s="11"/>
      <c r="AA1379" s="11"/>
      <c r="AB1379" s="11"/>
      <c r="AC1379" s="11"/>
      <c r="AD1379" s="11"/>
      <c r="AE1379" s="11"/>
      <c r="AF1379" s="11"/>
      <c r="AG1379" s="11"/>
      <c r="AH1379" s="11"/>
      <c r="AJ1379" s="11"/>
      <c r="AK1379" s="11"/>
      <c r="AL1379" s="11"/>
      <c r="AM1379" s="11"/>
      <c r="AN1379" s="11"/>
      <c r="AO1379" s="11"/>
      <c r="AP1379" s="11"/>
      <c r="AQ1379" s="11"/>
      <c r="AR1379" s="11"/>
      <c r="AS1379" s="11"/>
      <c r="AT1379" s="11"/>
      <c r="AU1379" s="11"/>
      <c r="AV1379" s="11"/>
      <c r="AW1379" s="11"/>
      <c r="AX1379" s="11"/>
      <c r="AY1379" s="11"/>
      <c r="AZ1379" s="11"/>
      <c r="BA1379" s="11"/>
      <c r="BB1379" s="11"/>
      <c r="BC1379" s="11"/>
      <c r="BD1379" s="11"/>
      <c r="BE1379" s="11"/>
      <c r="BF1379" s="11"/>
      <c r="BG1379" s="11"/>
      <c r="BI1379" s="11"/>
      <c r="BJ1379" s="11"/>
      <c r="BK1379" s="11"/>
      <c r="BL1379" s="11"/>
      <c r="BM1379" s="11"/>
      <c r="BN1379" s="11"/>
      <c r="BO1379" s="11"/>
      <c r="BP1379" s="11"/>
      <c r="BQ1379" s="11"/>
      <c r="BR1379" s="11"/>
      <c r="BS1379" s="11"/>
      <c r="BT1379" s="11"/>
      <c r="BU1379" s="11"/>
      <c r="BV1379" s="11"/>
      <c r="BW1379" s="11"/>
      <c r="BX1379" s="11"/>
      <c r="BY1379" s="11"/>
      <c r="BZ1379" s="11"/>
      <c r="CA1379" s="11"/>
      <c r="CB1379" s="11"/>
      <c r="CC1379" s="11"/>
      <c r="CD1379" s="11"/>
      <c r="CE1379" s="11"/>
      <c r="CF1379" s="11"/>
      <c r="CG1379" s="11"/>
      <c r="CH1379" s="11"/>
      <c r="CI1379" s="11"/>
      <c r="CJ1379" s="11"/>
      <c r="CK1379" s="11"/>
      <c r="CL1379" s="11"/>
      <c r="CM1379" s="11"/>
      <c r="CN1379" s="11"/>
      <c r="CO1379" s="11"/>
      <c r="CP1379" s="11"/>
      <c r="CQ1379" s="11"/>
      <c r="CR1379" s="11"/>
      <c r="CS1379" s="11"/>
      <c r="CT1379" s="11"/>
      <c r="CU1379" s="11"/>
      <c r="CV1379" s="11"/>
      <c r="CW1379" s="11"/>
      <c r="CX1379" s="11"/>
      <c r="CY1379" s="11"/>
      <c r="CZ1379" s="11"/>
      <c r="DA1379" s="11"/>
      <c r="DB1379" s="11"/>
      <c r="DC1379" s="11"/>
      <c r="DD1379" s="11"/>
      <c r="DF1379" s="11">
        <f t="shared" si="69"/>
        <v>19</v>
      </c>
      <c r="DG1379" s="11">
        <f t="shared" si="70"/>
        <v>19</v>
      </c>
      <c r="DH1379" s="20">
        <f t="shared" ca="1" si="71"/>
        <v>0</v>
      </c>
      <c r="DI1379" s="11">
        <v>1</v>
      </c>
    </row>
    <row r="1380" spans="1:113" x14ac:dyDescent="0.25">
      <c r="A1380" s="11" t="s">
        <v>57</v>
      </c>
      <c r="B1380" s="11" t="s">
        <v>56</v>
      </c>
      <c r="C1380" s="11" t="s">
        <v>56</v>
      </c>
      <c r="D1380" s="11" t="s">
        <v>56</v>
      </c>
      <c r="E1380" s="11" t="s">
        <v>56</v>
      </c>
      <c r="F1380" s="11" t="s">
        <v>113</v>
      </c>
      <c r="G1380" s="11" t="s">
        <v>173</v>
      </c>
      <c r="H1380" s="1">
        <v>42285</v>
      </c>
      <c r="I1380" s="11">
        <v>19</v>
      </c>
      <c r="J1380" s="11">
        <v>19</v>
      </c>
      <c r="K1380" s="11"/>
      <c r="L1380" s="11"/>
      <c r="M1380" s="11"/>
      <c r="N1380" s="11"/>
      <c r="O1380" s="11"/>
      <c r="P1380" s="11"/>
      <c r="Q1380" s="11"/>
      <c r="R1380" s="11"/>
      <c r="S1380" s="11"/>
      <c r="T1380" s="11"/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11"/>
      <c r="AE1380" s="11"/>
      <c r="AF1380" s="11"/>
      <c r="AG1380" s="11"/>
      <c r="AH1380" s="11"/>
      <c r="AJ1380" s="11"/>
      <c r="AK1380" s="11"/>
      <c r="AL1380" s="11"/>
      <c r="AM1380" s="11"/>
      <c r="AN1380" s="11"/>
      <c r="AO1380" s="11"/>
      <c r="AP1380" s="11"/>
      <c r="AQ1380" s="11"/>
      <c r="AR1380" s="11"/>
      <c r="AS1380" s="11"/>
      <c r="AT1380" s="11"/>
      <c r="AU1380" s="11"/>
      <c r="AV1380" s="11"/>
      <c r="AW1380" s="11"/>
      <c r="AX1380" s="11"/>
      <c r="AY1380" s="11"/>
      <c r="AZ1380" s="11"/>
      <c r="BA1380" s="11"/>
      <c r="BB1380" s="11"/>
      <c r="BC1380" s="11"/>
      <c r="BD1380" s="11"/>
      <c r="BE1380" s="11"/>
      <c r="BF1380" s="11"/>
      <c r="BG1380" s="11"/>
      <c r="BI1380" s="11"/>
      <c r="BJ1380" s="11"/>
      <c r="BK1380" s="11"/>
      <c r="BL1380" s="11"/>
      <c r="BM1380" s="11"/>
      <c r="BN1380" s="11"/>
      <c r="BO1380" s="11"/>
      <c r="BP1380" s="11"/>
      <c r="BQ1380" s="11"/>
      <c r="BR1380" s="11"/>
      <c r="BS1380" s="11"/>
      <c r="BT1380" s="11"/>
      <c r="BU1380" s="11"/>
      <c r="BV1380" s="11"/>
      <c r="BW1380" s="11"/>
      <c r="BX1380" s="11"/>
      <c r="BY1380" s="11"/>
      <c r="BZ1380" s="11"/>
      <c r="CA1380" s="11"/>
      <c r="CB1380" s="11"/>
      <c r="CC1380" s="11"/>
      <c r="CD1380" s="11"/>
      <c r="CE1380" s="11"/>
      <c r="CF1380" s="11"/>
      <c r="CG1380" s="11"/>
      <c r="CH1380" s="11"/>
      <c r="CI1380" s="11"/>
      <c r="CJ1380" s="11"/>
      <c r="CK1380" s="11"/>
      <c r="CL1380" s="11"/>
      <c r="CM1380" s="11"/>
      <c r="CN1380" s="11"/>
      <c r="CO1380" s="11"/>
      <c r="CP1380" s="11"/>
      <c r="CQ1380" s="11"/>
      <c r="CR1380" s="11"/>
      <c r="CS1380" s="11"/>
      <c r="CT1380" s="11"/>
      <c r="CU1380" s="11"/>
      <c r="CV1380" s="11"/>
      <c r="CW1380" s="11"/>
      <c r="CX1380" s="11"/>
      <c r="CY1380" s="11"/>
      <c r="CZ1380" s="11"/>
      <c r="DA1380" s="11"/>
      <c r="DB1380" s="11"/>
      <c r="DC1380" s="11"/>
      <c r="DD1380" s="11"/>
      <c r="DF1380" s="11">
        <f t="shared" si="69"/>
        <v>19</v>
      </c>
      <c r="DG1380" s="11">
        <f t="shared" si="70"/>
        <v>19</v>
      </c>
      <c r="DH1380" s="20">
        <f t="shared" ca="1" si="71"/>
        <v>0</v>
      </c>
      <c r="DI1380" s="11">
        <v>1</v>
      </c>
    </row>
    <row r="1381" spans="1:113" x14ac:dyDescent="0.25">
      <c r="A1381" s="11" t="s">
        <v>57</v>
      </c>
      <c r="B1381" s="11" t="s">
        <v>56</v>
      </c>
      <c r="C1381" s="11" t="s">
        <v>56</v>
      </c>
      <c r="D1381" s="11" t="s">
        <v>56</v>
      </c>
      <c r="E1381" s="11" t="s">
        <v>56</v>
      </c>
      <c r="F1381" s="11" t="s">
        <v>113</v>
      </c>
      <c r="G1381" s="11" t="s">
        <v>173</v>
      </c>
      <c r="H1381" s="1">
        <v>42286</v>
      </c>
      <c r="I1381" s="11">
        <v>17</v>
      </c>
      <c r="J1381" s="11">
        <v>19</v>
      </c>
      <c r="K1381" s="11"/>
      <c r="L1381" s="11"/>
      <c r="M1381" s="11"/>
      <c r="N1381" s="11"/>
      <c r="O1381" s="11"/>
      <c r="P1381" s="11"/>
      <c r="Q1381" s="11"/>
      <c r="R1381" s="11"/>
      <c r="S1381" s="11"/>
      <c r="T1381" s="11"/>
      <c r="U1381" s="11"/>
      <c r="V1381" s="11"/>
      <c r="W1381" s="11"/>
      <c r="X1381" s="11"/>
      <c r="Y1381" s="11"/>
      <c r="Z1381" s="11"/>
      <c r="AA1381" s="11"/>
      <c r="AB1381" s="11"/>
      <c r="AC1381" s="11"/>
      <c r="AD1381" s="11"/>
      <c r="AE1381" s="11"/>
      <c r="AF1381" s="11"/>
      <c r="AG1381" s="11"/>
      <c r="AH1381" s="11"/>
      <c r="AJ1381" s="11"/>
      <c r="AK1381" s="11"/>
      <c r="AL1381" s="11"/>
      <c r="AM1381" s="11"/>
      <c r="AN1381" s="11"/>
      <c r="AO1381" s="11"/>
      <c r="AP1381" s="11"/>
      <c r="AQ1381" s="11"/>
      <c r="AR1381" s="11"/>
      <c r="AS1381" s="11"/>
      <c r="AT1381" s="11"/>
      <c r="AU1381" s="11"/>
      <c r="AV1381" s="11"/>
      <c r="AW1381" s="11"/>
      <c r="AX1381" s="11"/>
      <c r="AY1381" s="11"/>
      <c r="AZ1381" s="11"/>
      <c r="BA1381" s="11"/>
      <c r="BB1381" s="11"/>
      <c r="BC1381" s="11"/>
      <c r="BD1381" s="11"/>
      <c r="BE1381" s="11"/>
      <c r="BF1381" s="11"/>
      <c r="BG1381" s="11"/>
      <c r="BI1381" s="11"/>
      <c r="BJ1381" s="11"/>
      <c r="BK1381" s="11"/>
      <c r="BL1381" s="11"/>
      <c r="BM1381" s="11"/>
      <c r="BN1381" s="11"/>
      <c r="BO1381" s="11"/>
      <c r="BP1381" s="11"/>
      <c r="BQ1381" s="11"/>
      <c r="BR1381" s="11"/>
      <c r="BS1381" s="11"/>
      <c r="BT1381" s="11"/>
      <c r="BU1381" s="11"/>
      <c r="BV1381" s="11"/>
      <c r="BW1381" s="11"/>
      <c r="BX1381" s="11"/>
      <c r="BY1381" s="11"/>
      <c r="BZ1381" s="11"/>
      <c r="CA1381" s="11"/>
      <c r="CB1381" s="11"/>
      <c r="CC1381" s="11"/>
      <c r="CD1381" s="11"/>
      <c r="CE1381" s="11"/>
      <c r="CF1381" s="11"/>
      <c r="CG1381" s="11"/>
      <c r="CH1381" s="11"/>
      <c r="CI1381" s="11"/>
      <c r="CJ1381" s="11"/>
      <c r="CK1381" s="11"/>
      <c r="CL1381" s="11"/>
      <c r="CM1381" s="11"/>
      <c r="CN1381" s="11"/>
      <c r="CO1381" s="11"/>
      <c r="CP1381" s="11"/>
      <c r="CQ1381" s="11"/>
      <c r="CR1381" s="11"/>
      <c r="CS1381" s="11"/>
      <c r="CT1381" s="11"/>
      <c r="CU1381" s="11"/>
      <c r="CV1381" s="11"/>
      <c r="CW1381" s="11"/>
      <c r="CX1381" s="11"/>
      <c r="CY1381" s="11"/>
      <c r="CZ1381" s="11"/>
      <c r="DA1381" s="11"/>
      <c r="DB1381" s="11"/>
      <c r="DC1381" s="11"/>
      <c r="DD1381" s="11"/>
      <c r="DF1381" s="11">
        <f t="shared" si="69"/>
        <v>17</v>
      </c>
      <c r="DG1381" s="11">
        <f t="shared" si="70"/>
        <v>19</v>
      </c>
      <c r="DH1381" s="20">
        <f t="shared" ca="1" si="71"/>
        <v>0</v>
      </c>
      <c r="DI1381" s="11">
        <v>1</v>
      </c>
    </row>
    <row r="1382" spans="1:113" x14ac:dyDescent="0.25">
      <c r="A1382" s="11" t="s">
        <v>57</v>
      </c>
      <c r="B1382" s="11" t="s">
        <v>56</v>
      </c>
      <c r="C1382" s="11" t="s">
        <v>56</v>
      </c>
      <c r="D1382" s="11" t="s">
        <v>56</v>
      </c>
      <c r="E1382" s="11" t="s">
        <v>56</v>
      </c>
      <c r="F1382" s="11" t="s">
        <v>113</v>
      </c>
      <c r="G1382" s="11" t="s">
        <v>173</v>
      </c>
      <c r="H1382" s="1">
        <v>42286</v>
      </c>
      <c r="I1382" s="11">
        <v>18</v>
      </c>
      <c r="J1382" s="11">
        <v>19</v>
      </c>
      <c r="K1382" s="11"/>
      <c r="L1382" s="11"/>
      <c r="M1382" s="11"/>
      <c r="N1382" s="11"/>
      <c r="O1382" s="11"/>
      <c r="P1382" s="11"/>
      <c r="Q1382" s="11"/>
      <c r="R1382" s="11"/>
      <c r="S1382" s="11"/>
      <c r="T1382" s="11"/>
      <c r="U1382" s="11"/>
      <c r="V1382" s="11"/>
      <c r="W1382" s="11"/>
      <c r="X1382" s="11"/>
      <c r="Y1382" s="11"/>
      <c r="Z1382" s="11"/>
      <c r="AA1382" s="11"/>
      <c r="AB1382" s="11"/>
      <c r="AC1382" s="11"/>
      <c r="AD1382" s="11"/>
      <c r="AE1382" s="11"/>
      <c r="AF1382" s="11"/>
      <c r="AG1382" s="11"/>
      <c r="AH1382" s="11"/>
      <c r="AJ1382" s="11"/>
      <c r="AK1382" s="11"/>
      <c r="AL1382" s="11"/>
      <c r="AM1382" s="11"/>
      <c r="AN1382" s="11"/>
      <c r="AO1382" s="11"/>
      <c r="AP1382" s="11"/>
      <c r="AQ1382" s="11"/>
      <c r="AR1382" s="11"/>
      <c r="AS1382" s="11"/>
      <c r="AT1382" s="11"/>
      <c r="AU1382" s="11"/>
      <c r="AV1382" s="11"/>
      <c r="AW1382" s="11"/>
      <c r="AX1382" s="11"/>
      <c r="AY1382" s="11"/>
      <c r="AZ1382" s="11"/>
      <c r="BA1382" s="11"/>
      <c r="BB1382" s="11"/>
      <c r="BC1382" s="11"/>
      <c r="BD1382" s="11"/>
      <c r="BE1382" s="11"/>
      <c r="BF1382" s="11"/>
      <c r="BG1382" s="11"/>
      <c r="BI1382" s="11"/>
      <c r="BJ1382" s="11"/>
      <c r="BK1382" s="11"/>
      <c r="BL1382" s="11"/>
      <c r="BM1382" s="11"/>
      <c r="BN1382" s="11"/>
      <c r="BO1382" s="11"/>
      <c r="BP1382" s="11"/>
      <c r="BQ1382" s="11"/>
      <c r="BR1382" s="11"/>
      <c r="BS1382" s="11"/>
      <c r="BT1382" s="11"/>
      <c r="BU1382" s="11"/>
      <c r="BV1382" s="11"/>
      <c r="BW1382" s="11"/>
      <c r="BX1382" s="11"/>
      <c r="BY1382" s="11"/>
      <c r="BZ1382" s="11"/>
      <c r="CA1382" s="11"/>
      <c r="CB1382" s="11"/>
      <c r="CC1382" s="11"/>
      <c r="CD1382" s="11"/>
      <c r="CE1382" s="11"/>
      <c r="CF1382" s="11"/>
      <c r="CG1382" s="11"/>
      <c r="CH1382" s="11"/>
      <c r="CI1382" s="11"/>
      <c r="CJ1382" s="11"/>
      <c r="CK1382" s="11"/>
      <c r="CL1382" s="11"/>
      <c r="CM1382" s="11"/>
      <c r="CN1382" s="11"/>
      <c r="CO1382" s="11"/>
      <c r="CP1382" s="11"/>
      <c r="CQ1382" s="11"/>
      <c r="CR1382" s="11"/>
      <c r="CS1382" s="11"/>
      <c r="CT1382" s="11"/>
      <c r="CU1382" s="11"/>
      <c r="CV1382" s="11"/>
      <c r="CW1382" s="11"/>
      <c r="CX1382" s="11"/>
      <c r="CY1382" s="11"/>
      <c r="CZ1382" s="11"/>
      <c r="DA1382" s="11"/>
      <c r="DB1382" s="11"/>
      <c r="DC1382" s="11"/>
      <c r="DD1382" s="11"/>
      <c r="DF1382" s="11">
        <f t="shared" si="69"/>
        <v>18</v>
      </c>
      <c r="DG1382" s="11">
        <f t="shared" si="70"/>
        <v>19</v>
      </c>
      <c r="DH1382" s="20">
        <f t="shared" ca="1" si="71"/>
        <v>0</v>
      </c>
      <c r="DI1382" s="11">
        <v>1</v>
      </c>
    </row>
    <row r="1383" spans="1:113" x14ac:dyDescent="0.25">
      <c r="A1383" s="11" t="s">
        <v>57</v>
      </c>
      <c r="B1383" s="11" t="s">
        <v>56</v>
      </c>
      <c r="C1383" s="11" t="s">
        <v>56</v>
      </c>
      <c r="D1383" s="11" t="s">
        <v>56</v>
      </c>
      <c r="E1383" s="11" t="s">
        <v>56</v>
      </c>
      <c r="F1383" s="11" t="s">
        <v>113</v>
      </c>
      <c r="G1383" s="11" t="s">
        <v>173</v>
      </c>
      <c r="H1383" s="1">
        <v>42289</v>
      </c>
      <c r="I1383" s="11">
        <v>16</v>
      </c>
      <c r="J1383" s="11">
        <v>19</v>
      </c>
      <c r="K1383" s="11"/>
      <c r="L1383" s="11"/>
      <c r="M1383" s="11"/>
      <c r="N1383" s="11"/>
      <c r="O1383" s="11"/>
      <c r="P1383" s="11"/>
      <c r="Q1383" s="11"/>
      <c r="R1383" s="11"/>
      <c r="S1383" s="11"/>
      <c r="T1383" s="11"/>
      <c r="U1383" s="11"/>
      <c r="V1383" s="11"/>
      <c r="W1383" s="11"/>
      <c r="X1383" s="11"/>
      <c r="Y1383" s="11"/>
      <c r="Z1383" s="11"/>
      <c r="AA1383" s="11"/>
      <c r="AB1383" s="11"/>
      <c r="AC1383" s="11"/>
      <c r="AD1383" s="11"/>
      <c r="AE1383" s="11"/>
      <c r="AF1383" s="11"/>
      <c r="AG1383" s="11"/>
      <c r="AH1383" s="11"/>
      <c r="AJ1383" s="11"/>
      <c r="AK1383" s="11"/>
      <c r="AL1383" s="11"/>
      <c r="AM1383" s="11"/>
      <c r="AN1383" s="11"/>
      <c r="AO1383" s="11"/>
      <c r="AP1383" s="11"/>
      <c r="AQ1383" s="11"/>
      <c r="AR1383" s="11"/>
      <c r="AS1383" s="11"/>
      <c r="AT1383" s="11"/>
      <c r="AU1383" s="11"/>
      <c r="AV1383" s="11"/>
      <c r="AW1383" s="11"/>
      <c r="AX1383" s="11"/>
      <c r="AY1383" s="11"/>
      <c r="AZ1383" s="11"/>
      <c r="BA1383" s="11"/>
      <c r="BB1383" s="11"/>
      <c r="BC1383" s="11"/>
      <c r="BD1383" s="11"/>
      <c r="BE1383" s="11"/>
      <c r="BF1383" s="11"/>
      <c r="BG1383" s="11"/>
      <c r="BI1383" s="11"/>
      <c r="BJ1383" s="11"/>
      <c r="BK1383" s="11"/>
      <c r="BL1383" s="11"/>
      <c r="BM1383" s="11"/>
      <c r="BN1383" s="11"/>
      <c r="BO1383" s="11"/>
      <c r="BP1383" s="11"/>
      <c r="BQ1383" s="11"/>
      <c r="BR1383" s="11"/>
      <c r="BS1383" s="11"/>
      <c r="BT1383" s="11"/>
      <c r="BU1383" s="11"/>
      <c r="BV1383" s="11"/>
      <c r="BW1383" s="11"/>
      <c r="BX1383" s="11"/>
      <c r="BY1383" s="11"/>
      <c r="BZ1383" s="11"/>
      <c r="CA1383" s="11"/>
      <c r="CB1383" s="11"/>
      <c r="CC1383" s="11"/>
      <c r="CD1383" s="11"/>
      <c r="CE1383" s="11"/>
      <c r="CF1383" s="11"/>
      <c r="CG1383" s="11"/>
      <c r="CH1383" s="11"/>
      <c r="CI1383" s="11"/>
      <c r="CJ1383" s="11"/>
      <c r="CK1383" s="11"/>
      <c r="CL1383" s="11"/>
      <c r="CM1383" s="11"/>
      <c r="CN1383" s="11"/>
      <c r="CO1383" s="11"/>
      <c r="CP1383" s="11"/>
      <c r="CQ1383" s="11"/>
      <c r="CR1383" s="11"/>
      <c r="CS1383" s="11"/>
      <c r="CT1383" s="11"/>
      <c r="CU1383" s="11"/>
      <c r="CV1383" s="11"/>
      <c r="CW1383" s="11"/>
      <c r="CX1383" s="11"/>
      <c r="CY1383" s="11"/>
      <c r="CZ1383" s="11"/>
      <c r="DA1383" s="11"/>
      <c r="DB1383" s="11"/>
      <c r="DC1383" s="11"/>
      <c r="DD1383" s="11"/>
      <c r="DF1383" s="11">
        <f t="shared" si="69"/>
        <v>16</v>
      </c>
      <c r="DG1383" s="11">
        <f t="shared" si="70"/>
        <v>19</v>
      </c>
      <c r="DH1383" s="20">
        <f t="shared" ca="1" si="71"/>
        <v>0</v>
      </c>
      <c r="DI1383" s="11">
        <v>1</v>
      </c>
    </row>
    <row r="1384" spans="1:113" x14ac:dyDescent="0.25">
      <c r="A1384" s="11" t="s">
        <v>57</v>
      </c>
      <c r="B1384" s="11" t="s">
        <v>56</v>
      </c>
      <c r="C1384" s="11" t="s">
        <v>56</v>
      </c>
      <c r="D1384" s="11" t="s">
        <v>56</v>
      </c>
      <c r="E1384" s="11" t="s">
        <v>56</v>
      </c>
      <c r="F1384" s="11" t="s">
        <v>113</v>
      </c>
      <c r="G1384" s="11" t="s">
        <v>173</v>
      </c>
      <c r="H1384" s="1">
        <v>42289</v>
      </c>
      <c r="I1384" s="11">
        <v>17</v>
      </c>
      <c r="J1384" s="11">
        <v>19</v>
      </c>
      <c r="K1384" s="11"/>
      <c r="L1384" s="11"/>
      <c r="M1384" s="11"/>
      <c r="N1384" s="11"/>
      <c r="O1384" s="11"/>
      <c r="P1384" s="11"/>
      <c r="Q1384" s="11"/>
      <c r="R1384" s="11"/>
      <c r="S1384" s="11"/>
      <c r="T1384" s="11"/>
      <c r="U1384" s="11"/>
      <c r="V1384" s="11"/>
      <c r="W1384" s="11"/>
      <c r="X1384" s="11"/>
      <c r="Y1384" s="11"/>
      <c r="Z1384" s="11"/>
      <c r="AA1384" s="11"/>
      <c r="AB1384" s="11"/>
      <c r="AC1384" s="11"/>
      <c r="AD1384" s="11"/>
      <c r="AE1384" s="11"/>
      <c r="AF1384" s="11"/>
      <c r="AG1384" s="11"/>
      <c r="AH1384" s="11"/>
      <c r="AJ1384" s="11"/>
      <c r="AK1384" s="11"/>
      <c r="AL1384" s="11"/>
      <c r="AM1384" s="11"/>
      <c r="AN1384" s="11"/>
      <c r="AO1384" s="11"/>
      <c r="AP1384" s="11"/>
      <c r="AQ1384" s="11"/>
      <c r="AR1384" s="11"/>
      <c r="AS1384" s="11"/>
      <c r="AT1384" s="11"/>
      <c r="AU1384" s="11"/>
      <c r="AV1384" s="11"/>
      <c r="AW1384" s="11"/>
      <c r="AX1384" s="11"/>
      <c r="AY1384" s="11"/>
      <c r="AZ1384" s="11"/>
      <c r="BA1384" s="11"/>
      <c r="BB1384" s="11"/>
      <c r="BC1384" s="11"/>
      <c r="BD1384" s="11"/>
      <c r="BE1384" s="11"/>
      <c r="BF1384" s="11"/>
      <c r="BG1384" s="11"/>
      <c r="BI1384" s="11"/>
      <c r="BJ1384" s="11"/>
      <c r="BK1384" s="11"/>
      <c r="BL1384" s="11"/>
      <c r="BM1384" s="11"/>
      <c r="BN1384" s="11"/>
      <c r="BO1384" s="11"/>
      <c r="BP1384" s="11"/>
      <c r="BQ1384" s="11"/>
      <c r="BR1384" s="11"/>
      <c r="BS1384" s="11"/>
      <c r="BT1384" s="11"/>
      <c r="BU1384" s="11"/>
      <c r="BV1384" s="11"/>
      <c r="BW1384" s="11"/>
      <c r="BX1384" s="11"/>
      <c r="BY1384" s="11"/>
      <c r="BZ1384" s="11"/>
      <c r="CA1384" s="11"/>
      <c r="CB1384" s="11"/>
      <c r="CC1384" s="11"/>
      <c r="CD1384" s="11"/>
      <c r="CE1384" s="11"/>
      <c r="CF1384" s="11"/>
      <c r="CG1384" s="11"/>
      <c r="CH1384" s="11"/>
      <c r="CI1384" s="11"/>
      <c r="CJ1384" s="11"/>
      <c r="CK1384" s="11"/>
      <c r="CL1384" s="11"/>
      <c r="CM1384" s="11"/>
      <c r="CN1384" s="11"/>
      <c r="CO1384" s="11"/>
      <c r="CP1384" s="11"/>
      <c r="CQ1384" s="11"/>
      <c r="CR1384" s="11"/>
      <c r="CS1384" s="11"/>
      <c r="CT1384" s="11"/>
      <c r="CU1384" s="11"/>
      <c r="CV1384" s="11"/>
      <c r="CW1384" s="11"/>
      <c r="CX1384" s="11"/>
      <c r="CY1384" s="11"/>
      <c r="CZ1384" s="11"/>
      <c r="DA1384" s="11"/>
      <c r="DB1384" s="11"/>
      <c r="DC1384" s="11"/>
      <c r="DD1384" s="11"/>
      <c r="DF1384" s="11">
        <f t="shared" si="69"/>
        <v>17</v>
      </c>
      <c r="DG1384" s="11">
        <f t="shared" si="70"/>
        <v>19</v>
      </c>
      <c r="DH1384" s="20">
        <f t="shared" ca="1" si="71"/>
        <v>0</v>
      </c>
      <c r="DI1384" s="11">
        <v>1</v>
      </c>
    </row>
    <row r="1385" spans="1:113" x14ac:dyDescent="0.25">
      <c r="A1385" s="11" t="s">
        <v>57</v>
      </c>
      <c r="B1385" s="11" t="s">
        <v>56</v>
      </c>
      <c r="C1385" s="11" t="s">
        <v>56</v>
      </c>
      <c r="D1385" s="11" t="s">
        <v>56</v>
      </c>
      <c r="E1385" s="11" t="s">
        <v>56</v>
      </c>
      <c r="F1385" s="11" t="s">
        <v>113</v>
      </c>
      <c r="G1385" s="11" t="s">
        <v>173</v>
      </c>
      <c r="H1385" s="1">
        <v>42290</v>
      </c>
      <c r="I1385" s="11">
        <v>16</v>
      </c>
      <c r="J1385" s="11">
        <v>19</v>
      </c>
      <c r="K1385" s="11"/>
      <c r="L1385" s="11"/>
      <c r="M1385" s="11"/>
      <c r="N1385" s="11"/>
      <c r="O1385" s="11"/>
      <c r="P1385" s="11"/>
      <c r="Q1385" s="11"/>
      <c r="R1385" s="11"/>
      <c r="S1385" s="11"/>
      <c r="T1385" s="11"/>
      <c r="U1385" s="11"/>
      <c r="V1385" s="11"/>
      <c r="W1385" s="11"/>
      <c r="X1385" s="11"/>
      <c r="Y1385" s="11"/>
      <c r="Z1385" s="11"/>
      <c r="AA1385" s="11"/>
      <c r="AB1385" s="11"/>
      <c r="AC1385" s="11"/>
      <c r="AD1385" s="11"/>
      <c r="AE1385" s="11"/>
      <c r="AF1385" s="11"/>
      <c r="AG1385" s="11"/>
      <c r="AH1385" s="11"/>
      <c r="AJ1385" s="11"/>
      <c r="AK1385" s="11"/>
      <c r="AL1385" s="11"/>
      <c r="AM1385" s="11"/>
      <c r="AN1385" s="11"/>
      <c r="AO1385" s="11"/>
      <c r="AP1385" s="11"/>
      <c r="AQ1385" s="11"/>
      <c r="AR1385" s="11"/>
      <c r="AS1385" s="11"/>
      <c r="AT1385" s="11"/>
      <c r="AU1385" s="11"/>
      <c r="AV1385" s="11"/>
      <c r="AW1385" s="11"/>
      <c r="AX1385" s="11"/>
      <c r="AY1385" s="11"/>
      <c r="AZ1385" s="11"/>
      <c r="BA1385" s="11"/>
      <c r="BB1385" s="11"/>
      <c r="BC1385" s="11"/>
      <c r="BD1385" s="11"/>
      <c r="BE1385" s="11"/>
      <c r="BF1385" s="11"/>
      <c r="BG1385" s="11"/>
      <c r="BI1385" s="11"/>
      <c r="BJ1385" s="11"/>
      <c r="BK1385" s="11"/>
      <c r="BL1385" s="11"/>
      <c r="BM1385" s="11"/>
      <c r="BN1385" s="11"/>
      <c r="BO1385" s="11"/>
      <c r="BP1385" s="11"/>
      <c r="BQ1385" s="11"/>
      <c r="BR1385" s="11"/>
      <c r="BS1385" s="11"/>
      <c r="BT1385" s="11"/>
      <c r="BU1385" s="11"/>
      <c r="BV1385" s="11"/>
      <c r="BW1385" s="11"/>
      <c r="BX1385" s="11"/>
      <c r="BY1385" s="11"/>
      <c r="BZ1385" s="11"/>
      <c r="CA1385" s="11"/>
      <c r="CB1385" s="11"/>
      <c r="CC1385" s="11"/>
      <c r="CD1385" s="11"/>
      <c r="CE1385" s="11"/>
      <c r="CF1385" s="11"/>
      <c r="CG1385" s="11"/>
      <c r="CH1385" s="11"/>
      <c r="CI1385" s="11"/>
      <c r="CJ1385" s="11"/>
      <c r="CK1385" s="11"/>
      <c r="CL1385" s="11"/>
      <c r="CM1385" s="11"/>
      <c r="CN1385" s="11"/>
      <c r="CO1385" s="11"/>
      <c r="CP1385" s="11"/>
      <c r="CQ1385" s="11"/>
      <c r="CR1385" s="11"/>
      <c r="CS1385" s="11"/>
      <c r="CT1385" s="11"/>
      <c r="CU1385" s="11"/>
      <c r="CV1385" s="11"/>
      <c r="CW1385" s="11"/>
      <c r="CX1385" s="11"/>
      <c r="CY1385" s="11"/>
      <c r="CZ1385" s="11"/>
      <c r="DA1385" s="11"/>
      <c r="DB1385" s="11"/>
      <c r="DC1385" s="11"/>
      <c r="DD1385" s="11"/>
      <c r="DF1385" s="11">
        <f t="shared" si="69"/>
        <v>16</v>
      </c>
      <c r="DG1385" s="11">
        <f t="shared" si="70"/>
        <v>19</v>
      </c>
      <c r="DH1385" s="20">
        <f t="shared" ca="1" si="71"/>
        <v>0</v>
      </c>
      <c r="DI1385" s="11">
        <v>1</v>
      </c>
    </row>
    <row r="1386" spans="1:113" x14ac:dyDescent="0.25">
      <c r="A1386" s="11" t="s">
        <v>57</v>
      </c>
      <c r="B1386" s="11" t="s">
        <v>56</v>
      </c>
      <c r="C1386" s="11" t="s">
        <v>56</v>
      </c>
      <c r="D1386" s="11" t="s">
        <v>56</v>
      </c>
      <c r="E1386" s="11" t="s">
        <v>56</v>
      </c>
      <c r="F1386" s="11" t="s">
        <v>113</v>
      </c>
      <c r="G1386" s="11" t="s">
        <v>173</v>
      </c>
      <c r="H1386" s="1">
        <v>42290</v>
      </c>
      <c r="I1386" s="11">
        <v>17</v>
      </c>
      <c r="J1386" s="11">
        <v>19</v>
      </c>
      <c r="K1386" s="11"/>
      <c r="L1386" s="11"/>
      <c r="M1386" s="11"/>
      <c r="N1386" s="11"/>
      <c r="O1386" s="11"/>
      <c r="P1386" s="11"/>
      <c r="Q1386" s="11"/>
      <c r="R1386" s="11"/>
      <c r="S1386" s="11"/>
      <c r="T1386" s="11"/>
      <c r="U1386" s="11"/>
      <c r="V1386" s="11"/>
      <c r="W1386" s="11"/>
      <c r="X1386" s="11"/>
      <c r="Y1386" s="11"/>
      <c r="Z1386" s="11"/>
      <c r="AA1386" s="11"/>
      <c r="AB1386" s="11"/>
      <c r="AC1386" s="11"/>
      <c r="AD1386" s="11"/>
      <c r="AE1386" s="11"/>
      <c r="AF1386" s="11"/>
      <c r="AG1386" s="11"/>
      <c r="AH1386" s="11"/>
      <c r="AJ1386" s="11"/>
      <c r="AK1386" s="11"/>
      <c r="AL1386" s="11"/>
      <c r="AM1386" s="11"/>
      <c r="AN1386" s="11"/>
      <c r="AO1386" s="11"/>
      <c r="AP1386" s="11"/>
      <c r="AQ1386" s="11"/>
      <c r="AR1386" s="11"/>
      <c r="AS1386" s="11"/>
      <c r="AT1386" s="11"/>
      <c r="AU1386" s="11"/>
      <c r="AV1386" s="11"/>
      <c r="AW1386" s="11"/>
      <c r="AX1386" s="11"/>
      <c r="AY1386" s="11"/>
      <c r="AZ1386" s="11"/>
      <c r="BA1386" s="11"/>
      <c r="BB1386" s="11"/>
      <c r="BC1386" s="11"/>
      <c r="BD1386" s="11"/>
      <c r="BE1386" s="11"/>
      <c r="BF1386" s="11"/>
      <c r="BG1386" s="11"/>
      <c r="BI1386" s="11"/>
      <c r="BJ1386" s="11"/>
      <c r="BK1386" s="11"/>
      <c r="BL1386" s="11"/>
      <c r="BM1386" s="11"/>
      <c r="BN1386" s="11"/>
      <c r="BO1386" s="11"/>
      <c r="BP1386" s="11"/>
      <c r="BQ1386" s="11"/>
      <c r="BR1386" s="11"/>
      <c r="BS1386" s="11"/>
      <c r="BT1386" s="11"/>
      <c r="BU1386" s="11"/>
      <c r="BV1386" s="11"/>
      <c r="BW1386" s="11"/>
      <c r="BX1386" s="11"/>
      <c r="BY1386" s="11"/>
      <c r="BZ1386" s="11"/>
      <c r="CA1386" s="11"/>
      <c r="CB1386" s="11"/>
      <c r="CC1386" s="11"/>
      <c r="CD1386" s="11"/>
      <c r="CE1386" s="11"/>
      <c r="CF1386" s="11"/>
      <c r="CG1386" s="11"/>
      <c r="CH1386" s="11"/>
      <c r="CI1386" s="11"/>
      <c r="CJ1386" s="11"/>
      <c r="CK1386" s="11"/>
      <c r="CL1386" s="11"/>
      <c r="CM1386" s="11"/>
      <c r="CN1386" s="11"/>
      <c r="CO1386" s="11"/>
      <c r="CP1386" s="11"/>
      <c r="CQ1386" s="11"/>
      <c r="CR1386" s="11"/>
      <c r="CS1386" s="11"/>
      <c r="CT1386" s="11"/>
      <c r="CU1386" s="11"/>
      <c r="CV1386" s="11"/>
      <c r="CW1386" s="11"/>
      <c r="CX1386" s="11"/>
      <c r="CY1386" s="11"/>
      <c r="CZ1386" s="11"/>
      <c r="DA1386" s="11"/>
      <c r="DB1386" s="11"/>
      <c r="DC1386" s="11"/>
      <c r="DD1386" s="11"/>
      <c r="DF1386" s="11">
        <f t="shared" si="69"/>
        <v>17</v>
      </c>
      <c r="DG1386" s="11">
        <f t="shared" si="70"/>
        <v>19</v>
      </c>
      <c r="DH1386" s="20">
        <f t="shared" ca="1" si="71"/>
        <v>0</v>
      </c>
      <c r="DI1386" s="11">
        <v>1</v>
      </c>
    </row>
    <row r="1387" spans="1:113" x14ac:dyDescent="0.25">
      <c r="A1387" s="11" t="s">
        <v>57</v>
      </c>
      <c r="B1387" s="11" t="s">
        <v>56</v>
      </c>
      <c r="C1387" s="11" t="s">
        <v>56</v>
      </c>
      <c r="D1387" s="11" t="s">
        <v>56</v>
      </c>
      <c r="E1387" s="11" t="s">
        <v>56</v>
      </c>
      <c r="F1387" s="11" t="s">
        <v>113</v>
      </c>
      <c r="G1387" s="11" t="s">
        <v>173</v>
      </c>
      <c r="H1387" s="1">
        <v>42291</v>
      </c>
      <c r="I1387" s="11">
        <v>18</v>
      </c>
      <c r="J1387" s="11">
        <v>19</v>
      </c>
      <c r="K1387" s="11"/>
      <c r="L1387" s="11"/>
      <c r="M1387" s="11"/>
      <c r="N1387" s="11"/>
      <c r="O1387" s="11"/>
      <c r="P1387" s="11"/>
      <c r="Q1387" s="11"/>
      <c r="R1387" s="11"/>
      <c r="S1387" s="11"/>
      <c r="T1387" s="11"/>
      <c r="U1387" s="11"/>
      <c r="V1387" s="11"/>
      <c r="W1387" s="11"/>
      <c r="X1387" s="11"/>
      <c r="Y1387" s="11"/>
      <c r="Z1387" s="11"/>
      <c r="AA1387" s="11"/>
      <c r="AB1387" s="11"/>
      <c r="AC1387" s="11"/>
      <c r="AD1387" s="11"/>
      <c r="AE1387" s="11"/>
      <c r="AF1387" s="11"/>
      <c r="AG1387" s="11"/>
      <c r="AH1387" s="11"/>
      <c r="AJ1387" s="11"/>
      <c r="AK1387" s="11"/>
      <c r="AL1387" s="11"/>
      <c r="AM1387" s="11"/>
      <c r="AN1387" s="11"/>
      <c r="AO1387" s="11"/>
      <c r="AP1387" s="11"/>
      <c r="AQ1387" s="11"/>
      <c r="AR1387" s="11"/>
      <c r="AS1387" s="11"/>
      <c r="AT1387" s="11"/>
      <c r="AU1387" s="11"/>
      <c r="AV1387" s="11"/>
      <c r="AW1387" s="11"/>
      <c r="AX1387" s="11"/>
      <c r="AY1387" s="11"/>
      <c r="AZ1387" s="11"/>
      <c r="BA1387" s="11"/>
      <c r="BB1387" s="11"/>
      <c r="BC1387" s="11"/>
      <c r="BD1387" s="11"/>
      <c r="BE1387" s="11"/>
      <c r="BF1387" s="11"/>
      <c r="BG1387" s="11"/>
      <c r="BI1387" s="11"/>
      <c r="BJ1387" s="11"/>
      <c r="BK1387" s="11"/>
      <c r="BL1387" s="11"/>
      <c r="BM1387" s="11"/>
      <c r="BN1387" s="11"/>
      <c r="BO1387" s="11"/>
      <c r="BP1387" s="11"/>
      <c r="BQ1387" s="11"/>
      <c r="BR1387" s="11"/>
      <c r="BS1387" s="11"/>
      <c r="BT1387" s="11"/>
      <c r="BU1387" s="11"/>
      <c r="BV1387" s="11"/>
      <c r="BW1387" s="11"/>
      <c r="BX1387" s="11"/>
      <c r="BY1387" s="11"/>
      <c r="BZ1387" s="11"/>
      <c r="CA1387" s="11"/>
      <c r="CB1387" s="11"/>
      <c r="CC1387" s="11"/>
      <c r="CD1387" s="11"/>
      <c r="CE1387" s="11"/>
      <c r="CF1387" s="11"/>
      <c r="CG1387" s="11"/>
      <c r="CH1387" s="11"/>
      <c r="CI1387" s="11"/>
      <c r="CJ1387" s="11"/>
      <c r="CK1387" s="11"/>
      <c r="CL1387" s="11"/>
      <c r="CM1387" s="11"/>
      <c r="CN1387" s="11"/>
      <c r="CO1387" s="11"/>
      <c r="CP1387" s="11"/>
      <c r="CQ1387" s="11"/>
      <c r="CR1387" s="11"/>
      <c r="CS1387" s="11"/>
      <c r="CT1387" s="11"/>
      <c r="CU1387" s="11"/>
      <c r="CV1387" s="11"/>
      <c r="CW1387" s="11"/>
      <c r="CX1387" s="11"/>
      <c r="CY1387" s="11"/>
      <c r="CZ1387" s="11"/>
      <c r="DA1387" s="11"/>
      <c r="DB1387" s="11"/>
      <c r="DC1387" s="11"/>
      <c r="DD1387" s="11"/>
      <c r="DF1387" s="11">
        <f t="shared" si="69"/>
        <v>18</v>
      </c>
      <c r="DG1387" s="11">
        <f t="shared" si="70"/>
        <v>19</v>
      </c>
      <c r="DH1387" s="20">
        <f t="shared" ca="1" si="71"/>
        <v>0</v>
      </c>
      <c r="DI1387" s="11">
        <v>1</v>
      </c>
    </row>
    <row r="1388" spans="1:113" x14ac:dyDescent="0.25">
      <c r="A1388" s="11" t="s">
        <v>57</v>
      </c>
      <c r="B1388" s="11" t="s">
        <v>56</v>
      </c>
      <c r="C1388" s="11" t="s">
        <v>56</v>
      </c>
      <c r="D1388" s="11" t="s">
        <v>56</v>
      </c>
      <c r="E1388" s="11" t="s">
        <v>56</v>
      </c>
      <c r="F1388" s="11" t="s">
        <v>113</v>
      </c>
      <c r="G1388" s="11" t="s">
        <v>173</v>
      </c>
      <c r="H1388" s="1">
        <v>42292</v>
      </c>
      <c r="I1388" s="11">
        <v>18</v>
      </c>
      <c r="J1388" s="11">
        <v>19</v>
      </c>
      <c r="K1388" s="11"/>
      <c r="L1388" s="11"/>
      <c r="M1388" s="11"/>
      <c r="N1388" s="11"/>
      <c r="O1388" s="11"/>
      <c r="P1388" s="11"/>
      <c r="Q1388" s="11"/>
      <c r="R1388" s="11"/>
      <c r="S1388" s="11"/>
      <c r="T1388" s="11"/>
      <c r="U1388" s="11"/>
      <c r="V1388" s="11"/>
      <c r="W1388" s="11"/>
      <c r="X1388" s="11"/>
      <c r="Y1388" s="11"/>
      <c r="Z1388" s="11"/>
      <c r="AA1388" s="11"/>
      <c r="AB1388" s="11"/>
      <c r="AC1388" s="11"/>
      <c r="AD1388" s="11"/>
      <c r="AE1388" s="11"/>
      <c r="AF1388" s="11"/>
      <c r="AG1388" s="11"/>
      <c r="AH1388" s="11"/>
      <c r="AJ1388" s="11"/>
      <c r="AK1388" s="11"/>
      <c r="AL1388" s="11"/>
      <c r="AM1388" s="11"/>
      <c r="AN1388" s="11"/>
      <c r="AO1388" s="11"/>
      <c r="AP1388" s="11"/>
      <c r="AQ1388" s="11"/>
      <c r="AR1388" s="11"/>
      <c r="AS1388" s="11"/>
      <c r="AT1388" s="11"/>
      <c r="AU1388" s="11"/>
      <c r="AV1388" s="11"/>
      <c r="AW1388" s="11"/>
      <c r="AX1388" s="11"/>
      <c r="AY1388" s="11"/>
      <c r="AZ1388" s="11"/>
      <c r="BA1388" s="11"/>
      <c r="BB1388" s="11"/>
      <c r="BC1388" s="11"/>
      <c r="BD1388" s="11"/>
      <c r="BE1388" s="11"/>
      <c r="BF1388" s="11"/>
      <c r="BG1388" s="11"/>
      <c r="BI1388" s="11"/>
      <c r="BJ1388" s="11"/>
      <c r="BK1388" s="11"/>
      <c r="BL1388" s="11"/>
      <c r="BM1388" s="11"/>
      <c r="BN1388" s="11"/>
      <c r="BO1388" s="11"/>
      <c r="BP1388" s="11"/>
      <c r="BQ1388" s="11"/>
      <c r="BR1388" s="11"/>
      <c r="BS1388" s="11"/>
      <c r="BT1388" s="11"/>
      <c r="BU1388" s="11"/>
      <c r="BV1388" s="11"/>
      <c r="BW1388" s="11"/>
      <c r="BX1388" s="11"/>
      <c r="BY1388" s="11"/>
      <c r="BZ1388" s="11"/>
      <c r="CA1388" s="11"/>
      <c r="CB1388" s="11"/>
      <c r="CC1388" s="11"/>
      <c r="CD1388" s="11"/>
      <c r="CE1388" s="11"/>
      <c r="CF1388" s="11"/>
      <c r="CG1388" s="11"/>
      <c r="CH1388" s="11"/>
      <c r="CI1388" s="11"/>
      <c r="CJ1388" s="11"/>
      <c r="CK1388" s="11"/>
      <c r="CL1388" s="11"/>
      <c r="CM1388" s="11"/>
      <c r="CN1388" s="11"/>
      <c r="CO1388" s="11"/>
      <c r="CP1388" s="11"/>
      <c r="CQ1388" s="11"/>
      <c r="CR1388" s="11"/>
      <c r="CS1388" s="11"/>
      <c r="CT1388" s="11"/>
      <c r="CU1388" s="11"/>
      <c r="CV1388" s="11"/>
      <c r="CW1388" s="11"/>
      <c r="CX1388" s="11"/>
      <c r="CY1388" s="11"/>
      <c r="CZ1388" s="11"/>
      <c r="DA1388" s="11"/>
      <c r="DB1388" s="11"/>
      <c r="DC1388" s="11"/>
      <c r="DD1388" s="11"/>
      <c r="DF1388" s="11">
        <f t="shared" si="69"/>
        <v>18</v>
      </c>
      <c r="DG1388" s="11">
        <f t="shared" si="70"/>
        <v>19</v>
      </c>
      <c r="DH1388" s="20">
        <f t="shared" ca="1" si="71"/>
        <v>0</v>
      </c>
      <c r="DI1388" s="11">
        <v>1</v>
      </c>
    </row>
    <row r="1389" spans="1:113" x14ac:dyDescent="0.25">
      <c r="A1389" s="11" t="s">
        <v>57</v>
      </c>
      <c r="B1389" s="11" t="s">
        <v>56</v>
      </c>
      <c r="C1389" s="11" t="s">
        <v>56</v>
      </c>
      <c r="D1389" s="11" t="s">
        <v>56</v>
      </c>
      <c r="E1389" s="11" t="s">
        <v>56</v>
      </c>
      <c r="F1389" s="11" t="s">
        <v>113</v>
      </c>
      <c r="G1389" s="11" t="s">
        <v>173</v>
      </c>
      <c r="H1389" s="1">
        <v>42293</v>
      </c>
      <c r="I1389" s="11">
        <v>19</v>
      </c>
      <c r="J1389" s="11">
        <v>19</v>
      </c>
      <c r="K1389" s="11"/>
      <c r="L1389" s="11"/>
      <c r="M1389" s="11"/>
      <c r="N1389" s="11"/>
      <c r="O1389" s="11"/>
      <c r="P1389" s="11"/>
      <c r="Q1389" s="11"/>
      <c r="R1389" s="11"/>
      <c r="S1389" s="11"/>
      <c r="T1389" s="11"/>
      <c r="U1389" s="11"/>
      <c r="V1389" s="11"/>
      <c r="W1389" s="11"/>
      <c r="X1389" s="11"/>
      <c r="Y1389" s="11"/>
      <c r="Z1389" s="11"/>
      <c r="AA1389" s="11"/>
      <c r="AB1389" s="11"/>
      <c r="AC1389" s="11"/>
      <c r="AD1389" s="11"/>
      <c r="AE1389" s="11"/>
      <c r="AF1389" s="11"/>
      <c r="AG1389" s="11"/>
      <c r="AH1389" s="11"/>
      <c r="AJ1389" s="11"/>
      <c r="AK1389" s="11"/>
      <c r="AL1389" s="11"/>
      <c r="AM1389" s="11"/>
      <c r="AN1389" s="11"/>
      <c r="AO1389" s="11"/>
      <c r="AP1389" s="11"/>
      <c r="AQ1389" s="11"/>
      <c r="AR1389" s="11"/>
      <c r="AS1389" s="11"/>
      <c r="AT1389" s="11"/>
      <c r="AU1389" s="11"/>
      <c r="AV1389" s="11"/>
      <c r="AW1389" s="11"/>
      <c r="AX1389" s="11"/>
      <c r="AY1389" s="11"/>
      <c r="AZ1389" s="11"/>
      <c r="BA1389" s="11"/>
      <c r="BB1389" s="11"/>
      <c r="BC1389" s="11"/>
      <c r="BD1389" s="11"/>
      <c r="BE1389" s="11"/>
      <c r="BF1389" s="11"/>
      <c r="BG1389" s="11"/>
      <c r="BI1389" s="11"/>
      <c r="BJ1389" s="11"/>
      <c r="BK1389" s="11"/>
      <c r="BL1389" s="11"/>
      <c r="BM1389" s="11"/>
      <c r="BN1389" s="11"/>
      <c r="BO1389" s="11"/>
      <c r="BP1389" s="11"/>
      <c r="BQ1389" s="11"/>
      <c r="BR1389" s="11"/>
      <c r="BS1389" s="11"/>
      <c r="BT1389" s="11"/>
      <c r="BU1389" s="11"/>
      <c r="BV1389" s="11"/>
      <c r="BW1389" s="11"/>
      <c r="BX1389" s="11"/>
      <c r="BY1389" s="11"/>
      <c r="BZ1389" s="11"/>
      <c r="CA1389" s="11"/>
      <c r="CB1389" s="11"/>
      <c r="CC1389" s="11"/>
      <c r="CD1389" s="11"/>
      <c r="CE1389" s="11"/>
      <c r="CF1389" s="11"/>
      <c r="CG1389" s="11"/>
      <c r="CH1389" s="11"/>
      <c r="CI1389" s="11"/>
      <c r="CJ1389" s="11"/>
      <c r="CK1389" s="11"/>
      <c r="CL1389" s="11"/>
      <c r="CM1389" s="11"/>
      <c r="CN1389" s="11"/>
      <c r="CO1389" s="11"/>
      <c r="CP1389" s="11"/>
      <c r="CQ1389" s="11"/>
      <c r="CR1389" s="11"/>
      <c r="CS1389" s="11"/>
      <c r="CT1389" s="11"/>
      <c r="CU1389" s="11"/>
      <c r="CV1389" s="11"/>
      <c r="CW1389" s="11"/>
      <c r="CX1389" s="11"/>
      <c r="CY1389" s="11"/>
      <c r="CZ1389" s="11"/>
      <c r="DA1389" s="11"/>
      <c r="DB1389" s="11"/>
      <c r="DC1389" s="11"/>
      <c r="DD1389" s="11"/>
      <c r="DF1389" s="11">
        <f t="shared" si="69"/>
        <v>19</v>
      </c>
      <c r="DG1389" s="11">
        <f t="shared" si="70"/>
        <v>19</v>
      </c>
      <c r="DH1389" s="20">
        <f t="shared" ca="1" si="71"/>
        <v>0</v>
      </c>
      <c r="DI1389" s="11">
        <v>1</v>
      </c>
    </row>
    <row r="1390" spans="1:113" x14ac:dyDescent="0.25">
      <c r="A1390" s="11" t="s">
        <v>57</v>
      </c>
      <c r="B1390" s="11" t="s">
        <v>56</v>
      </c>
      <c r="C1390" s="11" t="s">
        <v>56</v>
      </c>
      <c r="D1390" s="11" t="s">
        <v>56</v>
      </c>
      <c r="E1390" s="11" t="s">
        <v>56</v>
      </c>
      <c r="F1390" s="11" t="s">
        <v>113</v>
      </c>
      <c r="G1390" s="11" t="s">
        <v>173</v>
      </c>
      <c r="H1390" s="1">
        <v>42303</v>
      </c>
      <c r="I1390" s="11">
        <v>19</v>
      </c>
      <c r="J1390" s="11">
        <v>19</v>
      </c>
      <c r="K1390" s="11"/>
      <c r="L1390" s="11"/>
      <c r="M1390" s="11"/>
      <c r="N1390" s="11"/>
      <c r="O1390" s="11"/>
      <c r="P1390" s="11"/>
      <c r="Q1390" s="11"/>
      <c r="R1390" s="11"/>
      <c r="S1390" s="11"/>
      <c r="T1390" s="11"/>
      <c r="U1390" s="11"/>
      <c r="V1390" s="11"/>
      <c r="W1390" s="11"/>
      <c r="X1390" s="11"/>
      <c r="Y1390" s="11"/>
      <c r="Z1390" s="11"/>
      <c r="AA1390" s="11"/>
      <c r="AB1390" s="11"/>
      <c r="AC1390" s="11"/>
      <c r="AD1390" s="11"/>
      <c r="AE1390" s="11"/>
      <c r="AF1390" s="11"/>
      <c r="AG1390" s="11"/>
      <c r="AH1390" s="11"/>
      <c r="AJ1390" s="11"/>
      <c r="AK1390" s="11"/>
      <c r="AL1390" s="11"/>
      <c r="AM1390" s="11"/>
      <c r="AN1390" s="11"/>
      <c r="AO1390" s="11"/>
      <c r="AP1390" s="11"/>
      <c r="AQ1390" s="11"/>
      <c r="AR1390" s="11"/>
      <c r="AS1390" s="11"/>
      <c r="AT1390" s="11"/>
      <c r="AU1390" s="11"/>
      <c r="AV1390" s="11"/>
      <c r="AW1390" s="11"/>
      <c r="AX1390" s="11"/>
      <c r="AY1390" s="11"/>
      <c r="AZ1390" s="11"/>
      <c r="BA1390" s="11"/>
      <c r="BB1390" s="11"/>
      <c r="BC1390" s="11"/>
      <c r="BD1390" s="11"/>
      <c r="BE1390" s="11"/>
      <c r="BF1390" s="11"/>
      <c r="BG1390" s="11"/>
      <c r="BI1390" s="11"/>
      <c r="BJ1390" s="11"/>
      <c r="BK1390" s="11"/>
      <c r="BL1390" s="11"/>
      <c r="BM1390" s="11"/>
      <c r="BN1390" s="11"/>
      <c r="BO1390" s="11"/>
      <c r="BP1390" s="11"/>
      <c r="BQ1390" s="11"/>
      <c r="BR1390" s="11"/>
      <c r="BS1390" s="11"/>
      <c r="BT1390" s="11"/>
      <c r="BU1390" s="11"/>
      <c r="BV1390" s="11"/>
      <c r="BW1390" s="11"/>
      <c r="BX1390" s="11"/>
      <c r="BY1390" s="11"/>
      <c r="BZ1390" s="11"/>
      <c r="CA1390" s="11"/>
      <c r="CB1390" s="11"/>
      <c r="CC1390" s="11"/>
      <c r="CD1390" s="11"/>
      <c r="CE1390" s="11"/>
      <c r="CF1390" s="11"/>
      <c r="CG1390" s="11"/>
      <c r="CH1390" s="11"/>
      <c r="CI1390" s="11"/>
      <c r="CJ1390" s="11"/>
      <c r="CK1390" s="11"/>
      <c r="CL1390" s="11"/>
      <c r="CM1390" s="11"/>
      <c r="CN1390" s="11"/>
      <c r="CO1390" s="11"/>
      <c r="CP1390" s="11"/>
      <c r="CQ1390" s="11"/>
      <c r="CR1390" s="11"/>
      <c r="CS1390" s="11"/>
      <c r="CT1390" s="11"/>
      <c r="CU1390" s="11"/>
      <c r="CV1390" s="11"/>
      <c r="CW1390" s="11"/>
      <c r="CX1390" s="11"/>
      <c r="CY1390" s="11"/>
      <c r="CZ1390" s="11"/>
      <c r="DA1390" s="11"/>
      <c r="DB1390" s="11"/>
      <c r="DC1390" s="11"/>
      <c r="DD1390" s="11"/>
      <c r="DF1390" s="11">
        <f t="shared" si="69"/>
        <v>19</v>
      </c>
      <c r="DG1390" s="11">
        <f t="shared" si="70"/>
        <v>19</v>
      </c>
      <c r="DH1390" s="20">
        <f t="shared" ca="1" si="71"/>
        <v>0</v>
      </c>
      <c r="DI1390" s="11">
        <v>1</v>
      </c>
    </row>
    <row r="1391" spans="1:113" x14ac:dyDescent="0.25">
      <c r="A1391" s="11" t="s">
        <v>57</v>
      </c>
      <c r="B1391" s="11" t="s">
        <v>56</v>
      </c>
      <c r="C1391" s="11" t="s">
        <v>56</v>
      </c>
      <c r="D1391" s="11" t="s">
        <v>56</v>
      </c>
      <c r="E1391" s="11" t="s">
        <v>56</v>
      </c>
      <c r="F1391" s="11" t="s">
        <v>113</v>
      </c>
      <c r="G1391" s="11" t="s">
        <v>173</v>
      </c>
      <c r="H1391" s="1">
        <v>42304</v>
      </c>
      <c r="I1391" s="11">
        <v>19</v>
      </c>
      <c r="J1391" s="11">
        <v>19</v>
      </c>
      <c r="K1391" s="11"/>
      <c r="L1391" s="11"/>
      <c r="M1391" s="11"/>
      <c r="N1391" s="11"/>
      <c r="O1391" s="11"/>
      <c r="P1391" s="11"/>
      <c r="Q1391" s="11"/>
      <c r="R1391" s="11"/>
      <c r="S1391" s="11"/>
      <c r="T1391" s="11"/>
      <c r="U1391" s="11"/>
      <c r="V1391" s="11"/>
      <c r="W1391" s="11"/>
      <c r="X1391" s="11"/>
      <c r="Y1391" s="11"/>
      <c r="Z1391" s="11"/>
      <c r="AA1391" s="11"/>
      <c r="AB1391" s="11"/>
      <c r="AC1391" s="11"/>
      <c r="AD1391" s="11"/>
      <c r="AE1391" s="11"/>
      <c r="AF1391" s="11"/>
      <c r="AG1391" s="11"/>
      <c r="AH1391" s="11"/>
      <c r="AJ1391" s="11"/>
      <c r="AK1391" s="11"/>
      <c r="AL1391" s="11"/>
      <c r="AM1391" s="11"/>
      <c r="AN1391" s="11"/>
      <c r="AO1391" s="11"/>
      <c r="AP1391" s="11"/>
      <c r="AQ1391" s="11"/>
      <c r="AR1391" s="11"/>
      <c r="AS1391" s="11"/>
      <c r="AT1391" s="11"/>
      <c r="AU1391" s="11"/>
      <c r="AV1391" s="11"/>
      <c r="AW1391" s="11"/>
      <c r="AX1391" s="11"/>
      <c r="AY1391" s="11"/>
      <c r="AZ1391" s="11"/>
      <c r="BA1391" s="11"/>
      <c r="BB1391" s="11"/>
      <c r="BC1391" s="11"/>
      <c r="BD1391" s="11"/>
      <c r="BE1391" s="11"/>
      <c r="BF1391" s="11"/>
      <c r="BG1391" s="11"/>
      <c r="BI1391" s="11"/>
      <c r="BJ1391" s="11"/>
      <c r="BK1391" s="11"/>
      <c r="BL1391" s="11"/>
      <c r="BM1391" s="11"/>
      <c r="BN1391" s="11"/>
      <c r="BO1391" s="11"/>
      <c r="BP1391" s="11"/>
      <c r="BQ1391" s="11"/>
      <c r="BR1391" s="11"/>
      <c r="BS1391" s="11"/>
      <c r="BT1391" s="11"/>
      <c r="BU1391" s="11"/>
      <c r="BV1391" s="11"/>
      <c r="BW1391" s="11"/>
      <c r="BX1391" s="11"/>
      <c r="BY1391" s="11"/>
      <c r="BZ1391" s="11"/>
      <c r="CA1391" s="11"/>
      <c r="CB1391" s="11"/>
      <c r="CC1391" s="11"/>
      <c r="CD1391" s="11"/>
      <c r="CE1391" s="11"/>
      <c r="CF1391" s="11"/>
      <c r="CG1391" s="11"/>
      <c r="CH1391" s="11"/>
      <c r="CI1391" s="11"/>
      <c r="CJ1391" s="11"/>
      <c r="CK1391" s="11"/>
      <c r="CL1391" s="11"/>
      <c r="CM1391" s="11"/>
      <c r="CN1391" s="11"/>
      <c r="CO1391" s="11"/>
      <c r="CP1391" s="11"/>
      <c r="CQ1391" s="11"/>
      <c r="CR1391" s="11"/>
      <c r="CS1391" s="11"/>
      <c r="CT1391" s="11"/>
      <c r="CU1391" s="11"/>
      <c r="CV1391" s="11"/>
      <c r="CW1391" s="11"/>
      <c r="CX1391" s="11"/>
      <c r="CY1391" s="11"/>
      <c r="CZ1391" s="11"/>
      <c r="DA1391" s="11"/>
      <c r="DB1391" s="11"/>
      <c r="DC1391" s="11"/>
      <c r="DD1391" s="11"/>
      <c r="DF1391" s="11">
        <f t="shared" si="69"/>
        <v>19</v>
      </c>
      <c r="DG1391" s="11">
        <f t="shared" si="70"/>
        <v>19</v>
      </c>
      <c r="DH1391" s="20">
        <f t="shared" ca="1" si="71"/>
        <v>0</v>
      </c>
      <c r="DI1391" s="11">
        <v>1</v>
      </c>
    </row>
    <row r="1392" spans="1:113" x14ac:dyDescent="0.25">
      <c r="A1392" s="11" t="s">
        <v>57</v>
      </c>
      <c r="B1392" s="11" t="s">
        <v>56</v>
      </c>
      <c r="C1392" s="11" t="s">
        <v>56</v>
      </c>
      <c r="D1392" s="11" t="s">
        <v>56</v>
      </c>
      <c r="E1392" s="11" t="s">
        <v>56</v>
      </c>
      <c r="F1392" s="11" t="s">
        <v>113</v>
      </c>
      <c r="G1392" s="11" t="s">
        <v>173</v>
      </c>
      <c r="H1392" s="1">
        <v>42305</v>
      </c>
      <c r="I1392" s="11">
        <v>19</v>
      </c>
      <c r="J1392" s="11">
        <v>19</v>
      </c>
      <c r="K1392" s="11"/>
      <c r="L1392" s="11"/>
      <c r="M1392" s="11"/>
      <c r="N1392" s="11"/>
      <c r="O1392" s="11"/>
      <c r="P1392" s="11"/>
      <c r="Q1392" s="11"/>
      <c r="R1392" s="11"/>
      <c r="S1392" s="11"/>
      <c r="T1392" s="11"/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11"/>
      <c r="AE1392" s="11"/>
      <c r="AF1392" s="11"/>
      <c r="AG1392" s="11"/>
      <c r="AH1392" s="11"/>
      <c r="AJ1392" s="11"/>
      <c r="AK1392" s="11"/>
      <c r="AL1392" s="11"/>
      <c r="AM1392" s="11"/>
      <c r="AN1392" s="11"/>
      <c r="AO1392" s="11"/>
      <c r="AP1392" s="11"/>
      <c r="AQ1392" s="11"/>
      <c r="AR1392" s="11"/>
      <c r="AS1392" s="11"/>
      <c r="AT1392" s="11"/>
      <c r="AU1392" s="11"/>
      <c r="AV1392" s="11"/>
      <c r="AW1392" s="11"/>
      <c r="AX1392" s="11"/>
      <c r="AY1392" s="11"/>
      <c r="AZ1392" s="11"/>
      <c r="BA1392" s="11"/>
      <c r="BB1392" s="11"/>
      <c r="BC1392" s="11"/>
      <c r="BD1392" s="11"/>
      <c r="BE1392" s="11"/>
      <c r="BF1392" s="11"/>
      <c r="BG1392" s="11"/>
      <c r="BI1392" s="11"/>
      <c r="BJ1392" s="11"/>
      <c r="BK1392" s="11"/>
      <c r="BL1392" s="11"/>
      <c r="BM1392" s="11"/>
      <c r="BN1392" s="11"/>
      <c r="BO1392" s="11"/>
      <c r="BP1392" s="11"/>
      <c r="BQ1392" s="11"/>
      <c r="BR1392" s="11"/>
      <c r="BS1392" s="11"/>
      <c r="BT1392" s="11"/>
      <c r="BU1392" s="11"/>
      <c r="BV1392" s="11"/>
      <c r="BW1392" s="11"/>
      <c r="BX1392" s="11"/>
      <c r="BY1392" s="11"/>
      <c r="BZ1392" s="11"/>
      <c r="CA1392" s="11"/>
      <c r="CB1392" s="11"/>
      <c r="CC1392" s="11"/>
      <c r="CD1392" s="11"/>
      <c r="CE1392" s="11"/>
      <c r="CF1392" s="11"/>
      <c r="CG1392" s="11"/>
      <c r="CH1392" s="11"/>
      <c r="CI1392" s="11"/>
      <c r="CJ1392" s="11"/>
      <c r="CK1392" s="11"/>
      <c r="CL1392" s="11"/>
      <c r="CM1392" s="11"/>
      <c r="CN1392" s="11"/>
      <c r="CO1392" s="11"/>
      <c r="CP1392" s="11"/>
      <c r="CQ1392" s="11"/>
      <c r="CR1392" s="11"/>
      <c r="CS1392" s="11"/>
      <c r="CT1392" s="11"/>
      <c r="CU1392" s="11"/>
      <c r="CV1392" s="11"/>
      <c r="CW1392" s="11"/>
      <c r="CX1392" s="11"/>
      <c r="CY1392" s="11"/>
      <c r="CZ1392" s="11"/>
      <c r="DA1392" s="11"/>
      <c r="DB1392" s="11"/>
      <c r="DC1392" s="11"/>
      <c r="DD1392" s="11"/>
      <c r="DF1392" s="11">
        <f t="shared" si="69"/>
        <v>19</v>
      </c>
      <c r="DG1392" s="11">
        <f t="shared" si="70"/>
        <v>19</v>
      </c>
      <c r="DH1392" s="20">
        <f t="shared" ca="1" si="71"/>
        <v>0</v>
      </c>
      <c r="DI1392" s="11">
        <v>1</v>
      </c>
    </row>
    <row r="1393" spans="1:113" x14ac:dyDescent="0.25">
      <c r="A1393" s="11" t="s">
        <v>57</v>
      </c>
      <c r="B1393" s="11" t="s">
        <v>56</v>
      </c>
      <c r="C1393" s="11" t="s">
        <v>56</v>
      </c>
      <c r="D1393" s="11" t="s">
        <v>56</v>
      </c>
      <c r="E1393" s="11" t="s">
        <v>56</v>
      </c>
      <c r="F1393" s="11" t="s">
        <v>113</v>
      </c>
      <c r="G1393" s="11" t="s">
        <v>173</v>
      </c>
      <c r="H1393" s="1">
        <v>42306</v>
      </c>
      <c r="I1393" s="11">
        <v>19</v>
      </c>
      <c r="J1393" s="11">
        <v>19</v>
      </c>
      <c r="K1393" s="11"/>
      <c r="L1393" s="11"/>
      <c r="M1393" s="11"/>
      <c r="N1393" s="11"/>
      <c r="O1393" s="11"/>
      <c r="P1393" s="11"/>
      <c r="Q1393" s="11"/>
      <c r="R1393" s="11"/>
      <c r="S1393" s="11"/>
      <c r="T1393" s="11"/>
      <c r="U1393" s="11"/>
      <c r="V1393" s="11"/>
      <c r="W1393" s="11"/>
      <c r="X1393" s="11"/>
      <c r="Y1393" s="11"/>
      <c r="Z1393" s="11"/>
      <c r="AA1393" s="11"/>
      <c r="AB1393" s="11"/>
      <c r="AC1393" s="11"/>
      <c r="AD1393" s="11"/>
      <c r="AE1393" s="11"/>
      <c r="AF1393" s="11"/>
      <c r="AG1393" s="11"/>
      <c r="AH1393" s="11"/>
      <c r="AJ1393" s="11"/>
      <c r="AK1393" s="11"/>
      <c r="AL1393" s="11"/>
      <c r="AM1393" s="11"/>
      <c r="AN1393" s="11"/>
      <c r="AO1393" s="11"/>
      <c r="AP1393" s="11"/>
      <c r="AQ1393" s="11"/>
      <c r="AR1393" s="11"/>
      <c r="AS1393" s="11"/>
      <c r="AT1393" s="11"/>
      <c r="AU1393" s="11"/>
      <c r="AV1393" s="11"/>
      <c r="AW1393" s="11"/>
      <c r="AX1393" s="11"/>
      <c r="AY1393" s="11"/>
      <c r="AZ1393" s="11"/>
      <c r="BA1393" s="11"/>
      <c r="BB1393" s="11"/>
      <c r="BC1393" s="11"/>
      <c r="BD1393" s="11"/>
      <c r="BE1393" s="11"/>
      <c r="BF1393" s="11"/>
      <c r="BG1393" s="11"/>
      <c r="BI1393" s="11"/>
      <c r="BJ1393" s="11"/>
      <c r="BK1393" s="11"/>
      <c r="BL1393" s="11"/>
      <c r="BM1393" s="11"/>
      <c r="BN1393" s="11"/>
      <c r="BO1393" s="11"/>
      <c r="BP1393" s="11"/>
      <c r="BQ1393" s="11"/>
      <c r="BR1393" s="11"/>
      <c r="BS1393" s="11"/>
      <c r="BT1393" s="11"/>
      <c r="BU1393" s="11"/>
      <c r="BV1393" s="11"/>
      <c r="BW1393" s="11"/>
      <c r="BX1393" s="11"/>
      <c r="BY1393" s="11"/>
      <c r="BZ1393" s="11"/>
      <c r="CA1393" s="11"/>
      <c r="CB1393" s="11"/>
      <c r="CC1393" s="11"/>
      <c r="CD1393" s="11"/>
      <c r="CE1393" s="11"/>
      <c r="CF1393" s="11"/>
      <c r="CG1393" s="11"/>
      <c r="CH1393" s="11"/>
      <c r="CI1393" s="11"/>
      <c r="CJ1393" s="11"/>
      <c r="CK1393" s="11"/>
      <c r="CL1393" s="11"/>
      <c r="CM1393" s="11"/>
      <c r="CN1393" s="11"/>
      <c r="CO1393" s="11"/>
      <c r="CP1393" s="11"/>
      <c r="CQ1393" s="11"/>
      <c r="CR1393" s="11"/>
      <c r="CS1393" s="11"/>
      <c r="CT1393" s="11"/>
      <c r="CU1393" s="11"/>
      <c r="CV1393" s="11"/>
      <c r="CW1393" s="11"/>
      <c r="CX1393" s="11"/>
      <c r="CY1393" s="11"/>
      <c r="CZ1393" s="11"/>
      <c r="DA1393" s="11"/>
      <c r="DB1393" s="11"/>
      <c r="DC1393" s="11"/>
      <c r="DD1393" s="11"/>
      <c r="DF1393" s="11">
        <f t="shared" si="69"/>
        <v>19</v>
      </c>
      <c r="DG1393" s="11">
        <f t="shared" si="70"/>
        <v>19</v>
      </c>
      <c r="DH1393" s="20">
        <f t="shared" ca="1" si="71"/>
        <v>0</v>
      </c>
      <c r="DI1393" s="11">
        <v>1</v>
      </c>
    </row>
    <row r="1394" spans="1:113" x14ac:dyDescent="0.25">
      <c r="A1394" s="11" t="s">
        <v>57</v>
      </c>
      <c r="B1394" s="11" t="s">
        <v>56</v>
      </c>
      <c r="C1394" s="11" t="s">
        <v>56</v>
      </c>
      <c r="D1394" s="11" t="s">
        <v>56</v>
      </c>
      <c r="E1394" s="11" t="s">
        <v>56</v>
      </c>
      <c r="F1394" s="11" t="s">
        <v>113</v>
      </c>
      <c r="G1394" s="11" t="s">
        <v>173</v>
      </c>
      <c r="H1394" s="1">
        <v>42307</v>
      </c>
      <c r="I1394" s="11">
        <v>19</v>
      </c>
      <c r="J1394" s="11">
        <v>19</v>
      </c>
      <c r="K1394" s="11"/>
      <c r="L1394" s="11"/>
      <c r="M1394" s="11"/>
      <c r="N1394" s="11"/>
      <c r="O1394" s="11"/>
      <c r="P1394" s="11"/>
      <c r="Q1394" s="11"/>
      <c r="R1394" s="11"/>
      <c r="S1394" s="11"/>
      <c r="T1394" s="11"/>
      <c r="U1394" s="11"/>
      <c r="V1394" s="11"/>
      <c r="W1394" s="11"/>
      <c r="X1394" s="11"/>
      <c r="Y1394" s="11"/>
      <c r="Z1394" s="11"/>
      <c r="AA1394" s="11"/>
      <c r="AB1394" s="11"/>
      <c r="AC1394" s="11"/>
      <c r="AD1394" s="11"/>
      <c r="AE1394" s="11"/>
      <c r="AF1394" s="11"/>
      <c r="AG1394" s="11"/>
      <c r="AH1394" s="11"/>
      <c r="AJ1394" s="11"/>
      <c r="AK1394" s="11"/>
      <c r="AL1394" s="11"/>
      <c r="AM1394" s="11"/>
      <c r="AN1394" s="11"/>
      <c r="AO1394" s="11"/>
      <c r="AP1394" s="11"/>
      <c r="AQ1394" s="11"/>
      <c r="AR1394" s="11"/>
      <c r="AS1394" s="11"/>
      <c r="AT1394" s="11"/>
      <c r="AU1394" s="11"/>
      <c r="AV1394" s="11"/>
      <c r="AW1394" s="11"/>
      <c r="AX1394" s="11"/>
      <c r="AY1394" s="11"/>
      <c r="AZ1394" s="11"/>
      <c r="BA1394" s="11"/>
      <c r="BB1394" s="11"/>
      <c r="BC1394" s="11"/>
      <c r="BD1394" s="11"/>
      <c r="BE1394" s="11"/>
      <c r="BF1394" s="11"/>
      <c r="BG1394" s="11"/>
      <c r="BI1394" s="11"/>
      <c r="BJ1394" s="11"/>
      <c r="BK1394" s="11"/>
      <c r="BL1394" s="11"/>
      <c r="BM1394" s="11"/>
      <c r="BN1394" s="11"/>
      <c r="BO1394" s="11"/>
      <c r="BP1394" s="11"/>
      <c r="BQ1394" s="11"/>
      <c r="BR1394" s="11"/>
      <c r="BS1394" s="11"/>
      <c r="BT1394" s="11"/>
      <c r="BU1394" s="11"/>
      <c r="BV1394" s="11"/>
      <c r="BW1394" s="11"/>
      <c r="BX1394" s="11"/>
      <c r="BY1394" s="11"/>
      <c r="BZ1394" s="11"/>
      <c r="CA1394" s="11"/>
      <c r="CB1394" s="11"/>
      <c r="CC1394" s="11"/>
      <c r="CD1394" s="11"/>
      <c r="CE1394" s="11"/>
      <c r="CF1394" s="11"/>
      <c r="CG1394" s="11"/>
      <c r="CH1394" s="11"/>
      <c r="CI1394" s="11"/>
      <c r="CJ1394" s="11"/>
      <c r="CK1394" s="11"/>
      <c r="CL1394" s="11"/>
      <c r="CM1394" s="11"/>
      <c r="CN1394" s="11"/>
      <c r="CO1394" s="11"/>
      <c r="CP1394" s="11"/>
      <c r="CQ1394" s="11"/>
      <c r="CR1394" s="11"/>
      <c r="CS1394" s="11"/>
      <c r="CT1394" s="11"/>
      <c r="CU1394" s="11"/>
      <c r="CV1394" s="11"/>
      <c r="CW1394" s="11"/>
      <c r="CX1394" s="11"/>
      <c r="CY1394" s="11"/>
      <c r="CZ1394" s="11"/>
      <c r="DA1394" s="11"/>
      <c r="DB1394" s="11"/>
      <c r="DC1394" s="11"/>
      <c r="DD1394" s="11"/>
      <c r="DF1394" s="11">
        <f t="shared" si="69"/>
        <v>19</v>
      </c>
      <c r="DG1394" s="11">
        <f t="shared" si="70"/>
        <v>19</v>
      </c>
      <c r="DH1394" s="20">
        <f t="shared" ca="1" si="71"/>
        <v>0</v>
      </c>
      <c r="DI1394" s="11">
        <v>1</v>
      </c>
    </row>
    <row r="1395" spans="1:113" x14ac:dyDescent="0.25">
      <c r="A1395" s="11" t="s">
        <v>57</v>
      </c>
      <c r="B1395" s="11" t="s">
        <v>56</v>
      </c>
      <c r="C1395" s="11" t="s">
        <v>56</v>
      </c>
      <c r="D1395" s="11" t="s">
        <v>56</v>
      </c>
      <c r="E1395" s="11" t="s">
        <v>56</v>
      </c>
      <c r="F1395" s="11" t="s">
        <v>113</v>
      </c>
      <c r="G1395" s="11" t="s">
        <v>174</v>
      </c>
      <c r="H1395" s="1">
        <v>41947</v>
      </c>
      <c r="I1395" s="11">
        <v>19</v>
      </c>
      <c r="J1395" s="11">
        <v>19</v>
      </c>
      <c r="K1395" s="11"/>
      <c r="L1395" s="11"/>
      <c r="M1395" s="11"/>
      <c r="N1395" s="11"/>
      <c r="O1395" s="11"/>
      <c r="P1395" s="11"/>
      <c r="Q1395" s="11"/>
      <c r="R1395" s="11"/>
      <c r="S1395" s="11"/>
      <c r="T1395" s="11"/>
      <c r="U1395" s="11"/>
      <c r="V1395" s="11"/>
      <c r="W1395" s="11"/>
      <c r="X1395" s="11"/>
      <c r="Y1395" s="11"/>
      <c r="Z1395" s="11"/>
      <c r="AA1395" s="11"/>
      <c r="AB1395" s="11"/>
      <c r="AC1395" s="11"/>
      <c r="AD1395" s="11"/>
      <c r="AE1395" s="11"/>
      <c r="AF1395" s="11"/>
      <c r="AG1395" s="11"/>
      <c r="AH1395" s="11"/>
      <c r="AJ1395" s="11"/>
      <c r="AK1395" s="11"/>
      <c r="AL1395" s="11"/>
      <c r="AM1395" s="11"/>
      <c r="AN1395" s="11"/>
      <c r="AO1395" s="11"/>
      <c r="AP1395" s="11"/>
      <c r="AQ1395" s="11"/>
      <c r="AR1395" s="11"/>
      <c r="AS1395" s="11"/>
      <c r="AT1395" s="11"/>
      <c r="AU1395" s="11"/>
      <c r="AV1395" s="11"/>
      <c r="AW1395" s="11"/>
      <c r="AX1395" s="11"/>
      <c r="AY1395" s="11"/>
      <c r="AZ1395" s="11"/>
      <c r="BA1395" s="11"/>
      <c r="BB1395" s="11"/>
      <c r="BC1395" s="11"/>
      <c r="BD1395" s="11"/>
      <c r="BE1395" s="11"/>
      <c r="BF1395" s="11"/>
      <c r="BG1395" s="11"/>
      <c r="BI1395" s="11"/>
      <c r="BJ1395" s="11"/>
      <c r="BK1395" s="11"/>
      <c r="BL1395" s="11"/>
      <c r="BM1395" s="11"/>
      <c r="BN1395" s="11"/>
      <c r="BO1395" s="11"/>
      <c r="BP1395" s="11"/>
      <c r="BQ1395" s="11"/>
      <c r="BR1395" s="11"/>
      <c r="BS1395" s="11"/>
      <c r="BT1395" s="11"/>
      <c r="BU1395" s="11"/>
      <c r="BV1395" s="11"/>
      <c r="BW1395" s="11"/>
      <c r="BX1395" s="11"/>
      <c r="BY1395" s="11"/>
      <c r="BZ1395" s="11"/>
      <c r="CA1395" s="11"/>
      <c r="CB1395" s="11"/>
      <c r="CC1395" s="11"/>
      <c r="CD1395" s="11"/>
      <c r="CE1395" s="11"/>
      <c r="CF1395" s="11"/>
      <c r="CG1395" s="11"/>
      <c r="CH1395" s="11"/>
      <c r="CI1395" s="11"/>
      <c r="CJ1395" s="11"/>
      <c r="CK1395" s="11"/>
      <c r="CL1395" s="11"/>
      <c r="CM1395" s="11"/>
      <c r="CN1395" s="11"/>
      <c r="CO1395" s="11"/>
      <c r="CP1395" s="11"/>
      <c r="CQ1395" s="11"/>
      <c r="CR1395" s="11"/>
      <c r="CS1395" s="11"/>
      <c r="CT1395" s="11"/>
      <c r="CU1395" s="11"/>
      <c r="CV1395" s="11"/>
      <c r="CW1395" s="11"/>
      <c r="CX1395" s="11"/>
      <c r="CY1395" s="11"/>
      <c r="CZ1395" s="11"/>
      <c r="DA1395" s="11"/>
      <c r="DB1395" s="11"/>
      <c r="DC1395" s="11"/>
      <c r="DD1395" s="11"/>
      <c r="DF1395" s="11">
        <f t="shared" si="69"/>
        <v>19</v>
      </c>
      <c r="DG1395" s="11">
        <f t="shared" si="70"/>
        <v>19</v>
      </c>
      <c r="DH1395" s="20">
        <f t="shared" ca="1" si="71"/>
        <v>0</v>
      </c>
      <c r="DI1395" s="11">
        <v>1</v>
      </c>
    </row>
    <row r="1396" spans="1:113" x14ac:dyDescent="0.25">
      <c r="A1396" s="11" t="s">
        <v>57</v>
      </c>
      <c r="B1396" s="11" t="s">
        <v>56</v>
      </c>
      <c r="C1396" s="11" t="s">
        <v>56</v>
      </c>
      <c r="D1396" s="11" t="s">
        <v>56</v>
      </c>
      <c r="E1396" s="11" t="s">
        <v>56</v>
      </c>
      <c r="F1396" s="11" t="s">
        <v>113</v>
      </c>
      <c r="G1396" s="11" t="s">
        <v>174</v>
      </c>
      <c r="H1396" s="1">
        <v>41948</v>
      </c>
      <c r="I1396" s="11">
        <v>18</v>
      </c>
      <c r="J1396" s="11">
        <v>19</v>
      </c>
      <c r="K1396" s="11"/>
      <c r="L1396" s="11"/>
      <c r="M1396" s="11"/>
      <c r="N1396" s="11"/>
      <c r="O1396" s="11"/>
      <c r="P1396" s="11"/>
      <c r="Q1396" s="11"/>
      <c r="R1396" s="11"/>
      <c r="S1396" s="11"/>
      <c r="T1396" s="11"/>
      <c r="U1396" s="11"/>
      <c r="V1396" s="11"/>
      <c r="W1396" s="11"/>
      <c r="X1396" s="11"/>
      <c r="Y1396" s="11"/>
      <c r="Z1396" s="11"/>
      <c r="AA1396" s="11"/>
      <c r="AB1396" s="11"/>
      <c r="AC1396" s="11"/>
      <c r="AD1396" s="11"/>
      <c r="AE1396" s="11"/>
      <c r="AF1396" s="11"/>
      <c r="AG1396" s="11"/>
      <c r="AH1396" s="11"/>
      <c r="AJ1396" s="11"/>
      <c r="AK1396" s="11"/>
      <c r="AL1396" s="11"/>
      <c r="AM1396" s="11"/>
      <c r="AN1396" s="11"/>
      <c r="AO1396" s="11"/>
      <c r="AP1396" s="11"/>
      <c r="AQ1396" s="11"/>
      <c r="AR1396" s="11"/>
      <c r="AS1396" s="11"/>
      <c r="AT1396" s="11"/>
      <c r="AU1396" s="11"/>
      <c r="AV1396" s="11"/>
      <c r="AW1396" s="11"/>
      <c r="AX1396" s="11"/>
      <c r="AY1396" s="11"/>
      <c r="AZ1396" s="11"/>
      <c r="BA1396" s="11"/>
      <c r="BB1396" s="11"/>
      <c r="BC1396" s="11"/>
      <c r="BD1396" s="11"/>
      <c r="BE1396" s="11"/>
      <c r="BF1396" s="11"/>
      <c r="BG1396" s="11"/>
      <c r="BI1396" s="11"/>
      <c r="BJ1396" s="11"/>
      <c r="BK1396" s="11"/>
      <c r="BL1396" s="11"/>
      <c r="BM1396" s="11"/>
      <c r="BN1396" s="11"/>
      <c r="BO1396" s="11"/>
      <c r="BP1396" s="11"/>
      <c r="BQ1396" s="11"/>
      <c r="BR1396" s="11"/>
      <c r="BS1396" s="11"/>
      <c r="BT1396" s="11"/>
      <c r="BU1396" s="11"/>
      <c r="BV1396" s="11"/>
      <c r="BW1396" s="11"/>
      <c r="BX1396" s="11"/>
      <c r="BY1396" s="11"/>
      <c r="BZ1396" s="11"/>
      <c r="CA1396" s="11"/>
      <c r="CB1396" s="11"/>
      <c r="CC1396" s="11"/>
      <c r="CD1396" s="11"/>
      <c r="CE1396" s="11"/>
      <c r="CF1396" s="11"/>
      <c r="CG1396" s="11"/>
      <c r="CH1396" s="11"/>
      <c r="CI1396" s="11"/>
      <c r="CJ1396" s="11"/>
      <c r="CK1396" s="11"/>
      <c r="CL1396" s="11"/>
      <c r="CM1396" s="11"/>
      <c r="CN1396" s="11"/>
      <c r="CO1396" s="11"/>
      <c r="CP1396" s="11"/>
      <c r="CQ1396" s="11"/>
      <c r="CR1396" s="11"/>
      <c r="CS1396" s="11"/>
      <c r="CT1396" s="11"/>
      <c r="CU1396" s="11"/>
      <c r="CV1396" s="11"/>
      <c r="CW1396" s="11"/>
      <c r="CX1396" s="11"/>
      <c r="CY1396" s="11"/>
      <c r="CZ1396" s="11"/>
      <c r="DA1396" s="11"/>
      <c r="DB1396" s="11"/>
      <c r="DC1396" s="11"/>
      <c r="DD1396" s="11"/>
      <c r="DF1396" s="11">
        <f t="shared" si="69"/>
        <v>18</v>
      </c>
      <c r="DG1396" s="11">
        <f t="shared" si="70"/>
        <v>19</v>
      </c>
      <c r="DH1396" s="20">
        <f t="shared" ca="1" si="71"/>
        <v>0</v>
      </c>
      <c r="DI1396" s="11">
        <v>1</v>
      </c>
    </row>
    <row r="1397" spans="1:113" x14ac:dyDescent="0.25">
      <c r="A1397" s="11" t="s">
        <v>57</v>
      </c>
      <c r="B1397" s="11" t="s">
        <v>56</v>
      </c>
      <c r="C1397" s="11" t="s">
        <v>56</v>
      </c>
      <c r="D1397" s="11" t="s">
        <v>56</v>
      </c>
      <c r="E1397" s="11" t="s">
        <v>56</v>
      </c>
      <c r="F1397" s="11" t="s">
        <v>113</v>
      </c>
      <c r="G1397" s="11" t="s">
        <v>174</v>
      </c>
      <c r="H1397" s="1">
        <v>41949</v>
      </c>
      <c r="I1397" s="11">
        <v>17</v>
      </c>
      <c r="J1397" s="11">
        <v>19</v>
      </c>
      <c r="K1397" s="11"/>
      <c r="L1397" s="11"/>
      <c r="M1397" s="11"/>
      <c r="N1397" s="11"/>
      <c r="O1397" s="11"/>
      <c r="P1397" s="11"/>
      <c r="Q1397" s="11"/>
      <c r="R1397" s="11"/>
      <c r="S1397" s="11"/>
      <c r="T1397" s="11"/>
      <c r="U1397" s="11"/>
      <c r="V1397" s="11"/>
      <c r="W1397" s="11"/>
      <c r="X1397" s="11"/>
      <c r="Y1397" s="11"/>
      <c r="Z1397" s="11"/>
      <c r="AA1397" s="11"/>
      <c r="AB1397" s="11"/>
      <c r="AC1397" s="11"/>
      <c r="AD1397" s="11"/>
      <c r="AE1397" s="11"/>
      <c r="AF1397" s="11"/>
      <c r="AG1397" s="11"/>
      <c r="AH1397" s="11"/>
      <c r="AJ1397" s="11"/>
      <c r="AK1397" s="11"/>
      <c r="AL1397" s="11"/>
      <c r="AM1397" s="11"/>
      <c r="AN1397" s="11"/>
      <c r="AO1397" s="11"/>
      <c r="AP1397" s="11"/>
      <c r="AQ1397" s="11"/>
      <c r="AR1397" s="11"/>
      <c r="AS1397" s="11"/>
      <c r="AT1397" s="11"/>
      <c r="AU1397" s="11"/>
      <c r="AV1397" s="11"/>
      <c r="AW1397" s="11"/>
      <c r="AX1397" s="11"/>
      <c r="AY1397" s="11"/>
      <c r="AZ1397" s="11"/>
      <c r="BA1397" s="11"/>
      <c r="BB1397" s="11"/>
      <c r="BC1397" s="11"/>
      <c r="BD1397" s="11"/>
      <c r="BE1397" s="11"/>
      <c r="BF1397" s="11"/>
      <c r="BG1397" s="11"/>
      <c r="BI1397" s="11"/>
      <c r="BJ1397" s="11"/>
      <c r="BK1397" s="11"/>
      <c r="BL1397" s="11"/>
      <c r="BM1397" s="11"/>
      <c r="BN1397" s="11"/>
      <c r="BO1397" s="11"/>
      <c r="BP1397" s="11"/>
      <c r="BQ1397" s="11"/>
      <c r="BR1397" s="11"/>
      <c r="BS1397" s="11"/>
      <c r="BT1397" s="11"/>
      <c r="BU1397" s="11"/>
      <c r="BV1397" s="11"/>
      <c r="BW1397" s="11"/>
      <c r="BX1397" s="11"/>
      <c r="BY1397" s="11"/>
      <c r="BZ1397" s="11"/>
      <c r="CA1397" s="11"/>
      <c r="CB1397" s="11"/>
      <c r="CC1397" s="11"/>
      <c r="CD1397" s="11"/>
      <c r="CE1397" s="11"/>
      <c r="CF1397" s="11"/>
      <c r="CG1397" s="11"/>
      <c r="CH1397" s="11"/>
      <c r="CI1397" s="11"/>
      <c r="CJ1397" s="11"/>
      <c r="CK1397" s="11"/>
      <c r="CL1397" s="11"/>
      <c r="CM1397" s="11"/>
      <c r="CN1397" s="11"/>
      <c r="CO1397" s="11"/>
      <c r="CP1397" s="11"/>
      <c r="CQ1397" s="11"/>
      <c r="CR1397" s="11"/>
      <c r="CS1397" s="11"/>
      <c r="CT1397" s="11"/>
      <c r="CU1397" s="11"/>
      <c r="CV1397" s="11"/>
      <c r="CW1397" s="11"/>
      <c r="CX1397" s="11"/>
      <c r="CY1397" s="11"/>
      <c r="CZ1397" s="11"/>
      <c r="DA1397" s="11"/>
      <c r="DB1397" s="11"/>
      <c r="DC1397" s="11"/>
      <c r="DD1397" s="11"/>
      <c r="DF1397" s="11">
        <f t="shared" si="69"/>
        <v>17</v>
      </c>
      <c r="DG1397" s="11">
        <f t="shared" si="70"/>
        <v>19</v>
      </c>
      <c r="DH1397" s="20">
        <f t="shared" ca="1" si="71"/>
        <v>0</v>
      </c>
      <c r="DI1397" s="11">
        <v>1</v>
      </c>
    </row>
    <row r="1398" spans="1:113" x14ac:dyDescent="0.25">
      <c r="A1398" s="11" t="s">
        <v>57</v>
      </c>
      <c r="B1398" s="11" t="s">
        <v>56</v>
      </c>
      <c r="C1398" s="11" t="s">
        <v>56</v>
      </c>
      <c r="D1398" s="11" t="s">
        <v>56</v>
      </c>
      <c r="E1398" s="11" t="s">
        <v>56</v>
      </c>
      <c r="F1398" s="11" t="s">
        <v>113</v>
      </c>
      <c r="G1398" s="11" t="s">
        <v>174</v>
      </c>
      <c r="H1398" s="1">
        <v>41950</v>
      </c>
      <c r="I1398" s="11">
        <v>18</v>
      </c>
      <c r="J1398" s="11">
        <v>19</v>
      </c>
      <c r="K1398" s="11"/>
      <c r="L1398" s="11"/>
      <c r="M1398" s="11"/>
      <c r="N1398" s="11"/>
      <c r="O1398" s="11"/>
      <c r="P1398" s="11"/>
      <c r="Q1398" s="11"/>
      <c r="R1398" s="11"/>
      <c r="S1398" s="11"/>
      <c r="T1398" s="11"/>
      <c r="U1398" s="11"/>
      <c r="V1398" s="11"/>
      <c r="W1398" s="11"/>
      <c r="X1398" s="11"/>
      <c r="Y1398" s="11"/>
      <c r="Z1398" s="11"/>
      <c r="AA1398" s="11"/>
      <c r="AB1398" s="11"/>
      <c r="AC1398" s="11"/>
      <c r="AD1398" s="11"/>
      <c r="AE1398" s="11"/>
      <c r="AF1398" s="11"/>
      <c r="AG1398" s="11"/>
      <c r="AH1398" s="11"/>
      <c r="AJ1398" s="11"/>
      <c r="AK1398" s="11"/>
      <c r="AL1398" s="11"/>
      <c r="AM1398" s="11"/>
      <c r="AN1398" s="11"/>
      <c r="AO1398" s="11"/>
      <c r="AP1398" s="11"/>
      <c r="AQ1398" s="11"/>
      <c r="AR1398" s="11"/>
      <c r="AS1398" s="11"/>
      <c r="AT1398" s="11"/>
      <c r="AU1398" s="11"/>
      <c r="AV1398" s="11"/>
      <c r="AW1398" s="11"/>
      <c r="AX1398" s="11"/>
      <c r="AY1398" s="11"/>
      <c r="AZ1398" s="11"/>
      <c r="BA1398" s="11"/>
      <c r="BB1398" s="11"/>
      <c r="BC1398" s="11"/>
      <c r="BD1398" s="11"/>
      <c r="BE1398" s="11"/>
      <c r="BF1398" s="11"/>
      <c r="BG1398" s="11"/>
      <c r="BI1398" s="11"/>
      <c r="BJ1398" s="11"/>
      <c r="BK1398" s="11"/>
      <c r="BL1398" s="11"/>
      <c r="BM1398" s="11"/>
      <c r="BN1398" s="11"/>
      <c r="BO1398" s="11"/>
      <c r="BP1398" s="11"/>
      <c r="BQ1398" s="11"/>
      <c r="BR1398" s="11"/>
      <c r="BS1398" s="11"/>
      <c r="BT1398" s="11"/>
      <c r="BU1398" s="11"/>
      <c r="BV1398" s="11"/>
      <c r="BW1398" s="11"/>
      <c r="BX1398" s="11"/>
      <c r="BY1398" s="11"/>
      <c r="BZ1398" s="11"/>
      <c r="CA1398" s="11"/>
      <c r="CB1398" s="11"/>
      <c r="CC1398" s="11"/>
      <c r="CD1398" s="11"/>
      <c r="CE1398" s="11"/>
      <c r="CF1398" s="11"/>
      <c r="CG1398" s="11"/>
      <c r="CH1398" s="11"/>
      <c r="CI1398" s="11"/>
      <c r="CJ1398" s="11"/>
      <c r="CK1398" s="11"/>
      <c r="CL1398" s="11"/>
      <c r="CM1398" s="11"/>
      <c r="CN1398" s="11"/>
      <c r="CO1398" s="11"/>
      <c r="CP1398" s="11"/>
      <c r="CQ1398" s="11"/>
      <c r="CR1398" s="11"/>
      <c r="CS1398" s="11"/>
      <c r="CT1398" s="11"/>
      <c r="CU1398" s="11"/>
      <c r="CV1398" s="11"/>
      <c r="CW1398" s="11"/>
      <c r="CX1398" s="11"/>
      <c r="CY1398" s="11"/>
      <c r="CZ1398" s="11"/>
      <c r="DA1398" s="11"/>
      <c r="DB1398" s="11"/>
      <c r="DC1398" s="11"/>
      <c r="DD1398" s="11"/>
      <c r="DF1398" s="11">
        <f t="shared" si="69"/>
        <v>18</v>
      </c>
      <c r="DG1398" s="11">
        <f t="shared" si="70"/>
        <v>19</v>
      </c>
      <c r="DH1398" s="20">
        <f t="shared" ca="1" si="71"/>
        <v>0</v>
      </c>
      <c r="DI1398" s="11">
        <v>1</v>
      </c>
    </row>
    <row r="1399" spans="1:113" x14ac:dyDescent="0.25">
      <c r="A1399" s="11" t="s">
        <v>57</v>
      </c>
      <c r="B1399" s="11" t="s">
        <v>56</v>
      </c>
      <c r="C1399" s="11" t="s">
        <v>56</v>
      </c>
      <c r="D1399" s="11" t="s">
        <v>56</v>
      </c>
      <c r="E1399" s="11" t="s">
        <v>56</v>
      </c>
      <c r="F1399" s="11" t="s">
        <v>113</v>
      </c>
      <c r="G1399" s="11" t="s">
        <v>174</v>
      </c>
      <c r="H1399" s="1">
        <v>41953</v>
      </c>
      <c r="I1399" s="11">
        <v>18</v>
      </c>
      <c r="J1399" s="11">
        <v>19</v>
      </c>
      <c r="K1399" s="11"/>
      <c r="L1399" s="11"/>
      <c r="M1399" s="11"/>
      <c r="N1399" s="11"/>
      <c r="O1399" s="11"/>
      <c r="P1399" s="11"/>
      <c r="Q1399" s="11"/>
      <c r="R1399" s="11"/>
      <c r="S1399" s="11"/>
      <c r="T1399" s="11"/>
      <c r="U1399" s="11"/>
      <c r="V1399" s="11"/>
      <c r="W1399" s="11"/>
      <c r="X1399" s="11"/>
      <c r="Y1399" s="11"/>
      <c r="Z1399" s="11"/>
      <c r="AA1399" s="11"/>
      <c r="AB1399" s="11"/>
      <c r="AC1399" s="11"/>
      <c r="AD1399" s="11"/>
      <c r="AE1399" s="11"/>
      <c r="AF1399" s="11"/>
      <c r="AG1399" s="11"/>
      <c r="AH1399" s="11"/>
      <c r="AJ1399" s="11"/>
      <c r="AK1399" s="11"/>
      <c r="AL1399" s="11"/>
      <c r="AM1399" s="11"/>
      <c r="AN1399" s="11"/>
      <c r="AO1399" s="11"/>
      <c r="AP1399" s="11"/>
      <c r="AQ1399" s="11"/>
      <c r="AR1399" s="11"/>
      <c r="AS1399" s="11"/>
      <c r="AT1399" s="11"/>
      <c r="AU1399" s="11"/>
      <c r="AV1399" s="11"/>
      <c r="AW1399" s="11"/>
      <c r="AX1399" s="11"/>
      <c r="AY1399" s="11"/>
      <c r="AZ1399" s="11"/>
      <c r="BA1399" s="11"/>
      <c r="BB1399" s="11"/>
      <c r="BC1399" s="11"/>
      <c r="BD1399" s="11"/>
      <c r="BE1399" s="11"/>
      <c r="BF1399" s="11"/>
      <c r="BG1399" s="11"/>
      <c r="BI1399" s="11"/>
      <c r="BJ1399" s="11"/>
      <c r="BK1399" s="11"/>
      <c r="BL1399" s="11"/>
      <c r="BM1399" s="11"/>
      <c r="BN1399" s="11"/>
      <c r="BO1399" s="11"/>
      <c r="BP1399" s="11"/>
      <c r="BQ1399" s="11"/>
      <c r="BR1399" s="11"/>
      <c r="BS1399" s="11"/>
      <c r="BT1399" s="11"/>
      <c r="BU1399" s="11"/>
      <c r="BV1399" s="11"/>
      <c r="BW1399" s="11"/>
      <c r="BX1399" s="11"/>
      <c r="BY1399" s="11"/>
      <c r="BZ1399" s="11"/>
      <c r="CA1399" s="11"/>
      <c r="CB1399" s="11"/>
      <c r="CC1399" s="11"/>
      <c r="CD1399" s="11"/>
      <c r="CE1399" s="11"/>
      <c r="CF1399" s="11"/>
      <c r="CG1399" s="11"/>
      <c r="CH1399" s="11"/>
      <c r="CI1399" s="11"/>
      <c r="CJ1399" s="11"/>
      <c r="CK1399" s="11"/>
      <c r="CL1399" s="11"/>
      <c r="CM1399" s="11"/>
      <c r="CN1399" s="11"/>
      <c r="CO1399" s="11"/>
      <c r="CP1399" s="11"/>
      <c r="CQ1399" s="11"/>
      <c r="CR1399" s="11"/>
      <c r="CS1399" s="11"/>
      <c r="CT1399" s="11"/>
      <c r="CU1399" s="11"/>
      <c r="CV1399" s="11"/>
      <c r="CW1399" s="11"/>
      <c r="CX1399" s="11"/>
      <c r="CY1399" s="11"/>
      <c r="CZ1399" s="11"/>
      <c r="DA1399" s="11"/>
      <c r="DB1399" s="11"/>
      <c r="DC1399" s="11"/>
      <c r="DD1399" s="11"/>
      <c r="DF1399" s="11">
        <f t="shared" si="69"/>
        <v>18</v>
      </c>
      <c r="DG1399" s="11">
        <f t="shared" si="70"/>
        <v>19</v>
      </c>
      <c r="DH1399" s="20">
        <f t="shared" ca="1" si="71"/>
        <v>0</v>
      </c>
      <c r="DI1399" s="11">
        <v>1</v>
      </c>
    </row>
    <row r="1400" spans="1:113" x14ac:dyDescent="0.25">
      <c r="A1400" s="11" t="s">
        <v>57</v>
      </c>
      <c r="B1400" s="11" t="s">
        <v>56</v>
      </c>
      <c r="C1400" s="11" t="s">
        <v>56</v>
      </c>
      <c r="D1400" s="11" t="s">
        <v>56</v>
      </c>
      <c r="E1400" s="11" t="s">
        <v>56</v>
      </c>
      <c r="F1400" s="11" t="s">
        <v>113</v>
      </c>
      <c r="G1400" s="11" t="s">
        <v>174</v>
      </c>
      <c r="H1400" s="1">
        <v>41956</v>
      </c>
      <c r="I1400" s="11">
        <v>18</v>
      </c>
      <c r="J1400" s="11">
        <v>19</v>
      </c>
      <c r="K1400" s="11"/>
      <c r="L1400" s="11"/>
      <c r="M1400" s="11"/>
      <c r="N1400" s="11"/>
      <c r="O1400" s="11"/>
      <c r="P1400" s="11"/>
      <c r="Q1400" s="11"/>
      <c r="R1400" s="11"/>
      <c r="S1400" s="11"/>
      <c r="T1400" s="11"/>
      <c r="U1400" s="11"/>
      <c r="V1400" s="11"/>
      <c r="W1400" s="11"/>
      <c r="X1400" s="11"/>
      <c r="Y1400" s="11"/>
      <c r="Z1400" s="11"/>
      <c r="AA1400" s="11"/>
      <c r="AB1400" s="11"/>
      <c r="AC1400" s="11"/>
      <c r="AD1400" s="11"/>
      <c r="AE1400" s="11"/>
      <c r="AF1400" s="11"/>
      <c r="AG1400" s="11"/>
      <c r="AH1400" s="11"/>
      <c r="AJ1400" s="11"/>
      <c r="AK1400" s="11"/>
      <c r="AL1400" s="11"/>
      <c r="AM1400" s="11"/>
      <c r="AN1400" s="11"/>
      <c r="AO1400" s="11"/>
      <c r="AP1400" s="11"/>
      <c r="AQ1400" s="11"/>
      <c r="AR1400" s="11"/>
      <c r="AS1400" s="11"/>
      <c r="AT1400" s="11"/>
      <c r="AU1400" s="11"/>
      <c r="AV1400" s="11"/>
      <c r="AW1400" s="11"/>
      <c r="AX1400" s="11"/>
      <c r="AY1400" s="11"/>
      <c r="AZ1400" s="11"/>
      <c r="BA1400" s="11"/>
      <c r="BB1400" s="11"/>
      <c r="BC1400" s="11"/>
      <c r="BD1400" s="11"/>
      <c r="BE1400" s="11"/>
      <c r="BF1400" s="11"/>
      <c r="BG1400" s="11"/>
      <c r="BI1400" s="11"/>
      <c r="BJ1400" s="11"/>
      <c r="BK1400" s="11"/>
      <c r="BL1400" s="11"/>
      <c r="BM1400" s="11"/>
      <c r="BN1400" s="11"/>
      <c r="BO1400" s="11"/>
      <c r="BP1400" s="11"/>
      <c r="BQ1400" s="11"/>
      <c r="BR1400" s="11"/>
      <c r="BS1400" s="11"/>
      <c r="BT1400" s="11"/>
      <c r="BU1400" s="11"/>
      <c r="BV1400" s="11"/>
      <c r="BW1400" s="11"/>
      <c r="BX1400" s="11"/>
      <c r="BY1400" s="11"/>
      <c r="BZ1400" s="11"/>
      <c r="CA1400" s="11"/>
      <c r="CB1400" s="11"/>
      <c r="CC1400" s="11"/>
      <c r="CD1400" s="11"/>
      <c r="CE1400" s="11"/>
      <c r="CF1400" s="11"/>
      <c r="CG1400" s="11"/>
      <c r="CH1400" s="11"/>
      <c r="CI1400" s="11"/>
      <c r="CJ1400" s="11"/>
      <c r="CK1400" s="11"/>
      <c r="CL1400" s="11"/>
      <c r="CM1400" s="11"/>
      <c r="CN1400" s="11"/>
      <c r="CO1400" s="11"/>
      <c r="CP1400" s="11"/>
      <c r="CQ1400" s="11"/>
      <c r="CR1400" s="11"/>
      <c r="CS1400" s="11"/>
      <c r="CT1400" s="11"/>
      <c r="CU1400" s="11"/>
      <c r="CV1400" s="11"/>
      <c r="CW1400" s="11"/>
      <c r="CX1400" s="11"/>
      <c r="CY1400" s="11"/>
      <c r="CZ1400" s="11"/>
      <c r="DA1400" s="11"/>
      <c r="DB1400" s="11"/>
      <c r="DC1400" s="11"/>
      <c r="DD1400" s="11"/>
      <c r="DF1400" s="11">
        <f t="shared" si="69"/>
        <v>18</v>
      </c>
      <c r="DG1400" s="11">
        <f t="shared" si="70"/>
        <v>19</v>
      </c>
      <c r="DH1400" s="20">
        <f t="shared" ca="1" si="71"/>
        <v>0</v>
      </c>
      <c r="DI1400" s="11">
        <v>1</v>
      </c>
    </row>
    <row r="1401" spans="1:113" x14ac:dyDescent="0.25">
      <c r="A1401" s="11" t="s">
        <v>57</v>
      </c>
      <c r="B1401" s="11" t="s">
        <v>56</v>
      </c>
      <c r="C1401" s="11" t="s">
        <v>56</v>
      </c>
      <c r="D1401" s="11" t="s">
        <v>56</v>
      </c>
      <c r="E1401" s="11" t="s">
        <v>56</v>
      </c>
      <c r="F1401" s="11" t="s">
        <v>113</v>
      </c>
      <c r="G1401" s="11" t="s">
        <v>174</v>
      </c>
      <c r="H1401" s="1">
        <v>41963</v>
      </c>
      <c r="I1401" s="11">
        <v>18</v>
      </c>
      <c r="J1401" s="11">
        <v>18</v>
      </c>
      <c r="K1401" s="11"/>
      <c r="L1401" s="11"/>
      <c r="M1401" s="11"/>
      <c r="N1401" s="11"/>
      <c r="O1401" s="11"/>
      <c r="P1401" s="11"/>
      <c r="Q1401" s="11"/>
      <c r="R1401" s="11"/>
      <c r="S1401" s="11"/>
      <c r="T1401" s="11"/>
      <c r="U1401" s="11"/>
      <c r="V1401" s="11"/>
      <c r="W1401" s="11"/>
      <c r="X1401" s="11"/>
      <c r="Y1401" s="11"/>
      <c r="Z1401" s="11"/>
      <c r="AA1401" s="11"/>
      <c r="AB1401" s="11"/>
      <c r="AC1401" s="11"/>
      <c r="AD1401" s="11"/>
      <c r="AE1401" s="11"/>
      <c r="AF1401" s="11"/>
      <c r="AG1401" s="11"/>
      <c r="AH1401" s="11"/>
      <c r="AJ1401" s="11"/>
      <c r="AK1401" s="11"/>
      <c r="AL1401" s="11"/>
      <c r="AM1401" s="11"/>
      <c r="AN1401" s="11"/>
      <c r="AO1401" s="11"/>
      <c r="AP1401" s="11"/>
      <c r="AQ1401" s="11"/>
      <c r="AR1401" s="11"/>
      <c r="AS1401" s="11"/>
      <c r="AT1401" s="11"/>
      <c r="AU1401" s="11"/>
      <c r="AV1401" s="11"/>
      <c r="AW1401" s="11"/>
      <c r="AX1401" s="11"/>
      <c r="AY1401" s="11"/>
      <c r="AZ1401" s="11"/>
      <c r="BA1401" s="11"/>
      <c r="BB1401" s="11"/>
      <c r="BC1401" s="11"/>
      <c r="BD1401" s="11"/>
      <c r="BE1401" s="11"/>
      <c r="BF1401" s="11"/>
      <c r="BG1401" s="11"/>
      <c r="BI1401" s="11"/>
      <c r="BJ1401" s="11"/>
      <c r="BK1401" s="11"/>
      <c r="BL1401" s="11"/>
      <c r="BM1401" s="11"/>
      <c r="BN1401" s="11"/>
      <c r="BO1401" s="11"/>
      <c r="BP1401" s="11"/>
      <c r="BQ1401" s="11"/>
      <c r="BR1401" s="11"/>
      <c r="BS1401" s="11"/>
      <c r="BT1401" s="11"/>
      <c r="BU1401" s="11"/>
      <c r="BV1401" s="11"/>
      <c r="BW1401" s="11"/>
      <c r="BX1401" s="11"/>
      <c r="BY1401" s="11"/>
      <c r="BZ1401" s="11"/>
      <c r="CA1401" s="11"/>
      <c r="CB1401" s="11"/>
      <c r="CC1401" s="11"/>
      <c r="CD1401" s="11"/>
      <c r="CE1401" s="11"/>
      <c r="CF1401" s="11"/>
      <c r="CG1401" s="11"/>
      <c r="CH1401" s="11"/>
      <c r="CI1401" s="11"/>
      <c r="CJ1401" s="11"/>
      <c r="CK1401" s="11"/>
      <c r="CL1401" s="11"/>
      <c r="CM1401" s="11"/>
      <c r="CN1401" s="11"/>
      <c r="CO1401" s="11"/>
      <c r="CP1401" s="11"/>
      <c r="CQ1401" s="11"/>
      <c r="CR1401" s="11"/>
      <c r="CS1401" s="11"/>
      <c r="CT1401" s="11"/>
      <c r="CU1401" s="11"/>
      <c r="CV1401" s="11"/>
      <c r="CW1401" s="11"/>
      <c r="CX1401" s="11"/>
      <c r="CY1401" s="11"/>
      <c r="CZ1401" s="11"/>
      <c r="DA1401" s="11"/>
      <c r="DB1401" s="11"/>
      <c r="DC1401" s="11"/>
      <c r="DD1401" s="11"/>
      <c r="DF1401" s="11">
        <f t="shared" si="69"/>
        <v>18</v>
      </c>
      <c r="DG1401" s="11">
        <f t="shared" si="70"/>
        <v>18</v>
      </c>
      <c r="DH1401" s="20">
        <f t="shared" ca="1" si="71"/>
        <v>0</v>
      </c>
      <c r="DI1401" s="11">
        <v>1</v>
      </c>
    </row>
    <row r="1402" spans="1:113" x14ac:dyDescent="0.25">
      <c r="A1402" s="11" t="s">
        <v>57</v>
      </c>
      <c r="B1402" s="11" t="s">
        <v>56</v>
      </c>
      <c r="C1402" s="11" t="s">
        <v>56</v>
      </c>
      <c r="D1402" s="11" t="s">
        <v>56</v>
      </c>
      <c r="E1402" s="11" t="s">
        <v>56</v>
      </c>
      <c r="F1402" s="11" t="s">
        <v>113</v>
      </c>
      <c r="G1402" s="11" t="s">
        <v>174</v>
      </c>
      <c r="H1402" s="1">
        <v>41975</v>
      </c>
      <c r="I1402" s="11">
        <v>18</v>
      </c>
      <c r="J1402" s="11">
        <v>18</v>
      </c>
      <c r="K1402" s="11"/>
      <c r="L1402" s="11"/>
      <c r="M1402" s="11"/>
      <c r="N1402" s="11"/>
      <c r="O1402" s="11"/>
      <c r="P1402" s="11"/>
      <c r="Q1402" s="11"/>
      <c r="R1402" s="11"/>
      <c r="S1402" s="11"/>
      <c r="T1402" s="11"/>
      <c r="U1402" s="11"/>
      <c r="V1402" s="11"/>
      <c r="W1402" s="11"/>
      <c r="X1402" s="11"/>
      <c r="Y1402" s="11"/>
      <c r="Z1402" s="11"/>
      <c r="AA1402" s="11"/>
      <c r="AB1402" s="11"/>
      <c r="AC1402" s="11"/>
      <c r="AD1402" s="11"/>
      <c r="AE1402" s="11"/>
      <c r="AF1402" s="11"/>
      <c r="AG1402" s="11"/>
      <c r="AH1402" s="11"/>
      <c r="AJ1402" s="11"/>
      <c r="AK1402" s="11"/>
      <c r="AL1402" s="11"/>
      <c r="AM1402" s="11"/>
      <c r="AN1402" s="11"/>
      <c r="AO1402" s="11"/>
      <c r="AP1402" s="11"/>
      <c r="AQ1402" s="11"/>
      <c r="AR1402" s="11"/>
      <c r="AS1402" s="11"/>
      <c r="AT1402" s="11"/>
      <c r="AU1402" s="11"/>
      <c r="AV1402" s="11"/>
      <c r="AW1402" s="11"/>
      <c r="AX1402" s="11"/>
      <c r="AY1402" s="11"/>
      <c r="AZ1402" s="11"/>
      <c r="BA1402" s="11"/>
      <c r="BB1402" s="11"/>
      <c r="BC1402" s="11"/>
      <c r="BD1402" s="11"/>
      <c r="BE1402" s="11"/>
      <c r="BF1402" s="11"/>
      <c r="BG1402" s="11"/>
      <c r="BI1402" s="11"/>
      <c r="BJ1402" s="11"/>
      <c r="BK1402" s="11"/>
      <c r="BL1402" s="11"/>
      <c r="BM1402" s="11"/>
      <c r="BN1402" s="11"/>
      <c r="BO1402" s="11"/>
      <c r="BP1402" s="11"/>
      <c r="BQ1402" s="11"/>
      <c r="BR1402" s="11"/>
      <c r="BS1402" s="11"/>
      <c r="BT1402" s="11"/>
      <c r="BU1402" s="11"/>
      <c r="BV1402" s="11"/>
      <c r="BW1402" s="11"/>
      <c r="BX1402" s="11"/>
      <c r="BY1402" s="11"/>
      <c r="BZ1402" s="11"/>
      <c r="CA1402" s="11"/>
      <c r="CB1402" s="11"/>
      <c r="CC1402" s="11"/>
      <c r="CD1402" s="11"/>
      <c r="CE1402" s="11"/>
      <c r="CF1402" s="11"/>
      <c r="CG1402" s="11"/>
      <c r="CH1402" s="11"/>
      <c r="CI1402" s="11"/>
      <c r="CJ1402" s="11"/>
      <c r="CK1402" s="11"/>
      <c r="CL1402" s="11"/>
      <c r="CM1402" s="11"/>
      <c r="CN1402" s="11"/>
      <c r="CO1402" s="11"/>
      <c r="CP1402" s="11"/>
      <c r="CQ1402" s="11"/>
      <c r="CR1402" s="11"/>
      <c r="CS1402" s="11"/>
      <c r="CT1402" s="11"/>
      <c r="CU1402" s="11"/>
      <c r="CV1402" s="11"/>
      <c r="CW1402" s="11"/>
      <c r="CX1402" s="11"/>
      <c r="CY1402" s="11"/>
      <c r="CZ1402" s="11"/>
      <c r="DA1402" s="11"/>
      <c r="DB1402" s="11"/>
      <c r="DC1402" s="11"/>
      <c r="DD1402" s="11"/>
      <c r="DF1402" s="11">
        <f t="shared" si="69"/>
        <v>18</v>
      </c>
      <c r="DG1402" s="11">
        <f t="shared" si="70"/>
        <v>18</v>
      </c>
      <c r="DH1402" s="20">
        <f t="shared" ca="1" si="71"/>
        <v>0</v>
      </c>
      <c r="DI1402" s="11">
        <v>1</v>
      </c>
    </row>
    <row r="1403" spans="1:113" x14ac:dyDescent="0.25">
      <c r="A1403" s="11" t="s">
        <v>57</v>
      </c>
      <c r="B1403" s="11" t="s">
        <v>56</v>
      </c>
      <c r="C1403" s="11" t="s">
        <v>56</v>
      </c>
      <c r="D1403" s="11" t="s">
        <v>56</v>
      </c>
      <c r="E1403" s="11" t="s">
        <v>56</v>
      </c>
      <c r="F1403" s="11" t="s">
        <v>113</v>
      </c>
      <c r="G1403" s="11" t="s">
        <v>174</v>
      </c>
      <c r="H1403" s="1">
        <v>41976</v>
      </c>
      <c r="I1403" s="11">
        <v>18</v>
      </c>
      <c r="J1403" s="11">
        <v>18</v>
      </c>
      <c r="K1403" s="11"/>
      <c r="L1403" s="11"/>
      <c r="M1403" s="11"/>
      <c r="N1403" s="11"/>
      <c r="O1403" s="11"/>
      <c r="P1403" s="11"/>
      <c r="Q1403" s="11"/>
      <c r="R1403" s="11"/>
      <c r="S1403" s="11"/>
      <c r="T1403" s="11"/>
      <c r="U1403" s="11"/>
      <c r="V1403" s="11"/>
      <c r="W1403" s="11"/>
      <c r="X1403" s="11"/>
      <c r="Y1403" s="11"/>
      <c r="Z1403" s="11"/>
      <c r="AA1403" s="11"/>
      <c r="AB1403" s="11"/>
      <c r="AC1403" s="11"/>
      <c r="AD1403" s="11"/>
      <c r="AE1403" s="11"/>
      <c r="AF1403" s="11"/>
      <c r="AG1403" s="11"/>
      <c r="AH1403" s="11"/>
      <c r="AJ1403" s="11"/>
      <c r="AK1403" s="11"/>
      <c r="AL1403" s="11"/>
      <c r="AM1403" s="11"/>
      <c r="AN1403" s="11"/>
      <c r="AO1403" s="11"/>
      <c r="AP1403" s="11"/>
      <c r="AQ1403" s="11"/>
      <c r="AR1403" s="11"/>
      <c r="AS1403" s="11"/>
      <c r="AT1403" s="11"/>
      <c r="AU1403" s="11"/>
      <c r="AV1403" s="11"/>
      <c r="AW1403" s="11"/>
      <c r="AX1403" s="11"/>
      <c r="AY1403" s="11"/>
      <c r="AZ1403" s="11"/>
      <c r="BA1403" s="11"/>
      <c r="BB1403" s="11"/>
      <c r="BC1403" s="11"/>
      <c r="BD1403" s="11"/>
      <c r="BE1403" s="11"/>
      <c r="BF1403" s="11"/>
      <c r="BG1403" s="11"/>
      <c r="BI1403" s="11"/>
      <c r="BJ1403" s="11"/>
      <c r="BK1403" s="11"/>
      <c r="BL1403" s="11"/>
      <c r="BM1403" s="11"/>
      <c r="BN1403" s="11"/>
      <c r="BO1403" s="11"/>
      <c r="BP1403" s="11"/>
      <c r="BQ1403" s="11"/>
      <c r="BR1403" s="11"/>
      <c r="BS1403" s="11"/>
      <c r="BT1403" s="11"/>
      <c r="BU1403" s="11"/>
      <c r="BV1403" s="11"/>
      <c r="BW1403" s="11"/>
      <c r="BX1403" s="11"/>
      <c r="BY1403" s="11"/>
      <c r="BZ1403" s="11"/>
      <c r="CA1403" s="11"/>
      <c r="CB1403" s="11"/>
      <c r="CC1403" s="11"/>
      <c r="CD1403" s="11"/>
      <c r="CE1403" s="11"/>
      <c r="CF1403" s="11"/>
      <c r="CG1403" s="11"/>
      <c r="CH1403" s="11"/>
      <c r="CI1403" s="11"/>
      <c r="CJ1403" s="11"/>
      <c r="CK1403" s="11"/>
      <c r="CL1403" s="11"/>
      <c r="CM1403" s="11"/>
      <c r="CN1403" s="11"/>
      <c r="CO1403" s="11"/>
      <c r="CP1403" s="11"/>
      <c r="CQ1403" s="11"/>
      <c r="CR1403" s="11"/>
      <c r="CS1403" s="11"/>
      <c r="CT1403" s="11"/>
      <c r="CU1403" s="11"/>
      <c r="CV1403" s="11"/>
      <c r="CW1403" s="11"/>
      <c r="CX1403" s="11"/>
      <c r="CY1403" s="11"/>
      <c r="CZ1403" s="11"/>
      <c r="DA1403" s="11"/>
      <c r="DB1403" s="11"/>
      <c r="DC1403" s="11"/>
      <c r="DD1403" s="11"/>
      <c r="DF1403" s="11">
        <f t="shared" si="69"/>
        <v>18</v>
      </c>
      <c r="DG1403" s="11">
        <f t="shared" si="70"/>
        <v>18</v>
      </c>
      <c r="DH1403" s="20">
        <f t="shared" ca="1" si="71"/>
        <v>0</v>
      </c>
      <c r="DI1403" s="11">
        <v>1</v>
      </c>
    </row>
    <row r="1404" spans="1:113" x14ac:dyDescent="0.25">
      <c r="A1404" s="11" t="s">
        <v>57</v>
      </c>
      <c r="B1404" s="11" t="s">
        <v>56</v>
      </c>
      <c r="C1404" s="11" t="s">
        <v>56</v>
      </c>
      <c r="D1404" s="11" t="s">
        <v>56</v>
      </c>
      <c r="E1404" s="11" t="s">
        <v>56</v>
      </c>
      <c r="F1404" s="11" t="s">
        <v>113</v>
      </c>
      <c r="G1404" s="11" t="s">
        <v>174</v>
      </c>
      <c r="H1404" s="1">
        <v>41978</v>
      </c>
      <c r="I1404" s="11">
        <v>18</v>
      </c>
      <c r="J1404" s="11">
        <v>18</v>
      </c>
      <c r="K1404" s="11"/>
      <c r="L1404" s="11"/>
      <c r="M1404" s="11"/>
      <c r="N1404" s="11"/>
      <c r="O1404" s="11"/>
      <c r="P1404" s="11"/>
      <c r="Q1404" s="11"/>
      <c r="R1404" s="11"/>
      <c r="S1404" s="11"/>
      <c r="T1404" s="11"/>
      <c r="U1404" s="11"/>
      <c r="V1404" s="11"/>
      <c r="W1404" s="11"/>
      <c r="X1404" s="11"/>
      <c r="Y1404" s="11"/>
      <c r="Z1404" s="11"/>
      <c r="AA1404" s="11"/>
      <c r="AB1404" s="11"/>
      <c r="AC1404" s="11"/>
      <c r="AD1404" s="11"/>
      <c r="AE1404" s="11"/>
      <c r="AF1404" s="11"/>
      <c r="AG1404" s="11"/>
      <c r="AH1404" s="11"/>
      <c r="AJ1404" s="11"/>
      <c r="AK1404" s="11"/>
      <c r="AL1404" s="11"/>
      <c r="AM1404" s="11"/>
      <c r="AN1404" s="11"/>
      <c r="AO1404" s="11"/>
      <c r="AP1404" s="11"/>
      <c r="AQ1404" s="11"/>
      <c r="AR1404" s="11"/>
      <c r="AS1404" s="11"/>
      <c r="AT1404" s="11"/>
      <c r="AU1404" s="11"/>
      <c r="AV1404" s="11"/>
      <c r="AW1404" s="11"/>
      <c r="AX1404" s="11"/>
      <c r="AY1404" s="11"/>
      <c r="AZ1404" s="11"/>
      <c r="BA1404" s="11"/>
      <c r="BB1404" s="11"/>
      <c r="BC1404" s="11"/>
      <c r="BD1404" s="11"/>
      <c r="BE1404" s="11"/>
      <c r="BF1404" s="11"/>
      <c r="BG1404" s="11"/>
      <c r="BI1404" s="11"/>
      <c r="BJ1404" s="11"/>
      <c r="BK1404" s="11"/>
      <c r="BL1404" s="11"/>
      <c r="BM1404" s="11"/>
      <c r="BN1404" s="11"/>
      <c r="BO1404" s="11"/>
      <c r="BP1404" s="11"/>
      <c r="BQ1404" s="11"/>
      <c r="BR1404" s="11"/>
      <c r="BS1404" s="11"/>
      <c r="BT1404" s="11"/>
      <c r="BU1404" s="11"/>
      <c r="BV1404" s="11"/>
      <c r="BW1404" s="11"/>
      <c r="BX1404" s="11"/>
      <c r="BY1404" s="11"/>
      <c r="BZ1404" s="11"/>
      <c r="CA1404" s="11"/>
      <c r="CB1404" s="11"/>
      <c r="CC1404" s="11"/>
      <c r="CD1404" s="11"/>
      <c r="CE1404" s="11"/>
      <c r="CF1404" s="11"/>
      <c r="CG1404" s="11"/>
      <c r="CH1404" s="11"/>
      <c r="CI1404" s="11"/>
      <c r="CJ1404" s="11"/>
      <c r="CK1404" s="11"/>
      <c r="CL1404" s="11"/>
      <c r="CM1404" s="11"/>
      <c r="CN1404" s="11"/>
      <c r="CO1404" s="11"/>
      <c r="CP1404" s="11"/>
      <c r="CQ1404" s="11"/>
      <c r="CR1404" s="11"/>
      <c r="CS1404" s="11"/>
      <c r="CT1404" s="11"/>
      <c r="CU1404" s="11"/>
      <c r="CV1404" s="11"/>
      <c r="CW1404" s="11"/>
      <c r="CX1404" s="11"/>
      <c r="CY1404" s="11"/>
      <c r="CZ1404" s="11"/>
      <c r="DA1404" s="11"/>
      <c r="DB1404" s="11"/>
      <c r="DC1404" s="11"/>
      <c r="DD1404" s="11"/>
      <c r="DF1404" s="11">
        <f t="shared" si="69"/>
        <v>18</v>
      </c>
      <c r="DG1404" s="11">
        <f t="shared" si="70"/>
        <v>18</v>
      </c>
      <c r="DH1404" s="20">
        <f t="shared" ca="1" si="71"/>
        <v>0</v>
      </c>
      <c r="DI1404" s="11">
        <v>1</v>
      </c>
    </row>
    <row r="1405" spans="1:113" x14ac:dyDescent="0.25">
      <c r="A1405" s="11" t="s">
        <v>57</v>
      </c>
      <c r="B1405" s="11" t="s">
        <v>56</v>
      </c>
      <c r="C1405" s="11" t="s">
        <v>56</v>
      </c>
      <c r="D1405" s="11" t="s">
        <v>56</v>
      </c>
      <c r="E1405" s="11" t="s">
        <v>56</v>
      </c>
      <c r="F1405" s="11" t="s">
        <v>113</v>
      </c>
      <c r="G1405" s="11" t="s">
        <v>174</v>
      </c>
      <c r="H1405" s="1">
        <v>41981</v>
      </c>
      <c r="I1405" s="11">
        <v>18</v>
      </c>
      <c r="J1405" s="11">
        <v>18</v>
      </c>
      <c r="K1405" s="11"/>
      <c r="L1405" s="11"/>
      <c r="M1405" s="11"/>
      <c r="N1405" s="11"/>
      <c r="O1405" s="11"/>
      <c r="P1405" s="11"/>
      <c r="Q1405" s="11"/>
      <c r="R1405" s="11"/>
      <c r="S1405" s="11"/>
      <c r="T1405" s="11"/>
      <c r="U1405" s="11"/>
      <c r="V1405" s="11"/>
      <c r="W1405" s="11"/>
      <c r="X1405" s="11"/>
      <c r="Y1405" s="11"/>
      <c r="Z1405" s="11"/>
      <c r="AA1405" s="11"/>
      <c r="AB1405" s="11"/>
      <c r="AC1405" s="11"/>
      <c r="AD1405" s="11"/>
      <c r="AE1405" s="11"/>
      <c r="AF1405" s="11"/>
      <c r="AG1405" s="11"/>
      <c r="AH1405" s="11"/>
      <c r="AJ1405" s="11"/>
      <c r="AK1405" s="11"/>
      <c r="AL1405" s="11"/>
      <c r="AM1405" s="11"/>
      <c r="AN1405" s="11"/>
      <c r="AO1405" s="11"/>
      <c r="AP1405" s="11"/>
      <c r="AQ1405" s="11"/>
      <c r="AR1405" s="11"/>
      <c r="AS1405" s="11"/>
      <c r="AT1405" s="11"/>
      <c r="AU1405" s="11"/>
      <c r="AV1405" s="11"/>
      <c r="AW1405" s="11"/>
      <c r="AX1405" s="11"/>
      <c r="AY1405" s="11"/>
      <c r="AZ1405" s="11"/>
      <c r="BA1405" s="11"/>
      <c r="BB1405" s="11"/>
      <c r="BC1405" s="11"/>
      <c r="BD1405" s="11"/>
      <c r="BE1405" s="11"/>
      <c r="BF1405" s="11"/>
      <c r="BG1405" s="11"/>
      <c r="BI1405" s="11"/>
      <c r="BJ1405" s="11"/>
      <c r="BK1405" s="11"/>
      <c r="BL1405" s="11"/>
      <c r="BM1405" s="11"/>
      <c r="BN1405" s="11"/>
      <c r="BO1405" s="11"/>
      <c r="BP1405" s="11"/>
      <c r="BQ1405" s="11"/>
      <c r="BR1405" s="11"/>
      <c r="BS1405" s="11"/>
      <c r="BT1405" s="11"/>
      <c r="BU1405" s="11"/>
      <c r="BV1405" s="11"/>
      <c r="BW1405" s="11"/>
      <c r="BX1405" s="11"/>
      <c r="BY1405" s="11"/>
      <c r="BZ1405" s="11"/>
      <c r="CA1405" s="11"/>
      <c r="CB1405" s="11"/>
      <c r="CC1405" s="11"/>
      <c r="CD1405" s="11"/>
      <c r="CE1405" s="11"/>
      <c r="CF1405" s="11"/>
      <c r="CG1405" s="11"/>
      <c r="CH1405" s="11"/>
      <c r="CI1405" s="11"/>
      <c r="CJ1405" s="11"/>
      <c r="CK1405" s="11"/>
      <c r="CL1405" s="11"/>
      <c r="CM1405" s="11"/>
      <c r="CN1405" s="11"/>
      <c r="CO1405" s="11"/>
      <c r="CP1405" s="11"/>
      <c r="CQ1405" s="11"/>
      <c r="CR1405" s="11"/>
      <c r="CS1405" s="11"/>
      <c r="CT1405" s="11"/>
      <c r="CU1405" s="11"/>
      <c r="CV1405" s="11"/>
      <c r="CW1405" s="11"/>
      <c r="CX1405" s="11"/>
      <c r="CY1405" s="11"/>
      <c r="CZ1405" s="11"/>
      <c r="DA1405" s="11"/>
      <c r="DB1405" s="11"/>
      <c r="DC1405" s="11"/>
      <c r="DD1405" s="11"/>
      <c r="DF1405" s="11">
        <f t="shared" si="69"/>
        <v>18</v>
      </c>
      <c r="DG1405" s="11">
        <f t="shared" si="70"/>
        <v>18</v>
      </c>
      <c r="DH1405" s="20">
        <f t="shared" ca="1" si="71"/>
        <v>0</v>
      </c>
      <c r="DI1405" s="11">
        <v>1</v>
      </c>
    </row>
    <row r="1406" spans="1:113" x14ac:dyDescent="0.25">
      <c r="A1406" s="11" t="s">
        <v>57</v>
      </c>
      <c r="B1406" s="11" t="s">
        <v>56</v>
      </c>
      <c r="C1406" s="11" t="s">
        <v>56</v>
      </c>
      <c r="D1406" s="11" t="s">
        <v>56</v>
      </c>
      <c r="E1406" s="11" t="s">
        <v>56</v>
      </c>
      <c r="F1406" s="11" t="s">
        <v>113</v>
      </c>
      <c r="G1406" s="11" t="s">
        <v>174</v>
      </c>
      <c r="H1406" s="1">
        <v>42181</v>
      </c>
      <c r="I1406" s="11">
        <v>17</v>
      </c>
      <c r="J1406" s="11">
        <v>19</v>
      </c>
      <c r="K1406" s="11"/>
      <c r="L1406" s="11"/>
      <c r="M1406" s="11"/>
      <c r="N1406" s="11"/>
      <c r="O1406" s="11"/>
      <c r="P1406" s="11"/>
      <c r="Q1406" s="11"/>
      <c r="R1406" s="11"/>
      <c r="S1406" s="11"/>
      <c r="T1406" s="11"/>
      <c r="U1406" s="11"/>
      <c r="V1406" s="11"/>
      <c r="W1406" s="11"/>
      <c r="X1406" s="11"/>
      <c r="Y1406" s="11"/>
      <c r="Z1406" s="11"/>
      <c r="AA1406" s="11"/>
      <c r="AB1406" s="11"/>
      <c r="AC1406" s="11"/>
      <c r="AD1406" s="11"/>
      <c r="AE1406" s="11"/>
      <c r="AF1406" s="11"/>
      <c r="AG1406" s="11"/>
      <c r="AH1406" s="11"/>
      <c r="AJ1406" s="11"/>
      <c r="AK1406" s="11"/>
      <c r="AL1406" s="11"/>
      <c r="AM1406" s="11"/>
      <c r="AN1406" s="11"/>
      <c r="AO1406" s="11"/>
      <c r="AP1406" s="11"/>
      <c r="AQ1406" s="11"/>
      <c r="AR1406" s="11"/>
      <c r="AS1406" s="11"/>
      <c r="AT1406" s="11"/>
      <c r="AU1406" s="11"/>
      <c r="AV1406" s="11"/>
      <c r="AW1406" s="11"/>
      <c r="AX1406" s="11"/>
      <c r="AY1406" s="11"/>
      <c r="AZ1406" s="11"/>
      <c r="BA1406" s="11"/>
      <c r="BB1406" s="11"/>
      <c r="BC1406" s="11"/>
      <c r="BD1406" s="11"/>
      <c r="BE1406" s="11"/>
      <c r="BF1406" s="11"/>
      <c r="BG1406" s="11"/>
      <c r="BI1406" s="11"/>
      <c r="BJ1406" s="11"/>
      <c r="BK1406" s="11"/>
      <c r="BL1406" s="11"/>
      <c r="BM1406" s="11"/>
      <c r="BN1406" s="11"/>
      <c r="BO1406" s="11"/>
      <c r="BP1406" s="11"/>
      <c r="BQ1406" s="11"/>
      <c r="BR1406" s="11"/>
      <c r="BS1406" s="11"/>
      <c r="BT1406" s="11"/>
      <c r="BU1406" s="11"/>
      <c r="BV1406" s="11"/>
      <c r="BW1406" s="11"/>
      <c r="BX1406" s="11"/>
      <c r="BY1406" s="11"/>
      <c r="BZ1406" s="11"/>
      <c r="CA1406" s="11"/>
      <c r="CB1406" s="11"/>
      <c r="CC1406" s="11"/>
      <c r="CD1406" s="11"/>
      <c r="CE1406" s="11"/>
      <c r="CF1406" s="11"/>
      <c r="CG1406" s="11"/>
      <c r="CH1406" s="11"/>
      <c r="CI1406" s="11"/>
      <c r="CJ1406" s="11"/>
      <c r="CK1406" s="11"/>
      <c r="CL1406" s="11"/>
      <c r="CM1406" s="11"/>
      <c r="CN1406" s="11"/>
      <c r="CO1406" s="11"/>
      <c r="CP1406" s="11"/>
      <c r="CQ1406" s="11"/>
      <c r="CR1406" s="11"/>
      <c r="CS1406" s="11"/>
      <c r="CT1406" s="11"/>
      <c r="CU1406" s="11"/>
      <c r="CV1406" s="11"/>
      <c r="CW1406" s="11"/>
      <c r="CX1406" s="11"/>
      <c r="CY1406" s="11"/>
      <c r="CZ1406" s="11"/>
      <c r="DA1406" s="11"/>
      <c r="DB1406" s="11"/>
      <c r="DC1406" s="11"/>
      <c r="DD1406" s="11"/>
      <c r="DF1406" s="11">
        <f t="shared" si="69"/>
        <v>17</v>
      </c>
      <c r="DG1406" s="11">
        <f t="shared" si="70"/>
        <v>19</v>
      </c>
      <c r="DH1406" s="20">
        <f t="shared" ca="1" si="71"/>
        <v>0</v>
      </c>
      <c r="DI1406" s="11">
        <v>1</v>
      </c>
    </row>
    <row r="1407" spans="1:113" x14ac:dyDescent="0.25">
      <c r="A1407" s="11" t="s">
        <v>57</v>
      </c>
      <c r="B1407" s="11" t="s">
        <v>56</v>
      </c>
      <c r="C1407" s="11" t="s">
        <v>56</v>
      </c>
      <c r="D1407" s="11" t="s">
        <v>56</v>
      </c>
      <c r="E1407" s="11" t="s">
        <v>56</v>
      </c>
      <c r="F1407" s="11" t="s">
        <v>113</v>
      </c>
      <c r="G1407" s="11" t="s">
        <v>174</v>
      </c>
      <c r="H1407" s="1">
        <v>42184</v>
      </c>
      <c r="I1407" s="11">
        <v>19</v>
      </c>
      <c r="J1407" s="11">
        <v>19</v>
      </c>
      <c r="K1407" s="11"/>
      <c r="L1407" s="11"/>
      <c r="M1407" s="11"/>
      <c r="N1407" s="11"/>
      <c r="O1407" s="11"/>
      <c r="P1407" s="11"/>
      <c r="Q1407" s="11"/>
      <c r="R1407" s="11"/>
      <c r="S1407" s="11"/>
      <c r="T1407" s="11"/>
      <c r="U1407" s="11"/>
      <c r="V1407" s="11"/>
      <c r="W1407" s="11"/>
      <c r="X1407" s="11"/>
      <c r="Y1407" s="11"/>
      <c r="Z1407" s="11"/>
      <c r="AA1407" s="11"/>
      <c r="AB1407" s="11"/>
      <c r="AC1407" s="11"/>
      <c r="AD1407" s="11"/>
      <c r="AE1407" s="11"/>
      <c r="AF1407" s="11"/>
      <c r="AG1407" s="11"/>
      <c r="AH1407" s="11"/>
      <c r="AJ1407" s="11"/>
      <c r="AK1407" s="11"/>
      <c r="AL1407" s="11"/>
      <c r="AM1407" s="11"/>
      <c r="AN1407" s="11"/>
      <c r="AO1407" s="11"/>
      <c r="AP1407" s="11"/>
      <c r="AQ1407" s="11"/>
      <c r="AR1407" s="11"/>
      <c r="AS1407" s="11"/>
      <c r="AT1407" s="11"/>
      <c r="AU1407" s="11"/>
      <c r="AV1407" s="11"/>
      <c r="AW1407" s="11"/>
      <c r="AX1407" s="11"/>
      <c r="AY1407" s="11"/>
      <c r="AZ1407" s="11"/>
      <c r="BA1407" s="11"/>
      <c r="BB1407" s="11"/>
      <c r="BC1407" s="11"/>
      <c r="BD1407" s="11"/>
      <c r="BE1407" s="11"/>
      <c r="BF1407" s="11"/>
      <c r="BG1407" s="11"/>
      <c r="BI1407" s="11"/>
      <c r="BJ1407" s="11"/>
      <c r="BK1407" s="11"/>
      <c r="BL1407" s="11"/>
      <c r="BM1407" s="11"/>
      <c r="BN1407" s="11"/>
      <c r="BO1407" s="11"/>
      <c r="BP1407" s="11"/>
      <c r="BQ1407" s="11"/>
      <c r="BR1407" s="11"/>
      <c r="BS1407" s="11"/>
      <c r="BT1407" s="11"/>
      <c r="BU1407" s="11"/>
      <c r="BV1407" s="11"/>
      <c r="BW1407" s="11"/>
      <c r="BX1407" s="11"/>
      <c r="BY1407" s="11"/>
      <c r="BZ1407" s="11"/>
      <c r="CA1407" s="11"/>
      <c r="CB1407" s="11"/>
      <c r="CC1407" s="11"/>
      <c r="CD1407" s="11"/>
      <c r="CE1407" s="11"/>
      <c r="CF1407" s="11"/>
      <c r="CG1407" s="11"/>
      <c r="CH1407" s="11"/>
      <c r="CI1407" s="11"/>
      <c r="CJ1407" s="11"/>
      <c r="CK1407" s="11"/>
      <c r="CL1407" s="11"/>
      <c r="CM1407" s="11"/>
      <c r="CN1407" s="11"/>
      <c r="CO1407" s="11"/>
      <c r="CP1407" s="11"/>
      <c r="CQ1407" s="11"/>
      <c r="CR1407" s="11"/>
      <c r="CS1407" s="11"/>
      <c r="CT1407" s="11"/>
      <c r="CU1407" s="11"/>
      <c r="CV1407" s="11"/>
      <c r="CW1407" s="11"/>
      <c r="CX1407" s="11"/>
      <c r="CY1407" s="11"/>
      <c r="CZ1407" s="11"/>
      <c r="DA1407" s="11"/>
      <c r="DB1407" s="11"/>
      <c r="DC1407" s="11"/>
      <c r="DD1407" s="11"/>
      <c r="DF1407" s="11">
        <f t="shared" si="69"/>
        <v>19</v>
      </c>
      <c r="DG1407" s="11">
        <f t="shared" si="70"/>
        <v>19</v>
      </c>
      <c r="DH1407" s="20">
        <f t="shared" ca="1" si="71"/>
        <v>0</v>
      </c>
      <c r="DI1407" s="11">
        <v>1</v>
      </c>
    </row>
    <row r="1408" spans="1:113" x14ac:dyDescent="0.25">
      <c r="A1408" s="11" t="s">
        <v>57</v>
      </c>
      <c r="B1408" s="11" t="s">
        <v>56</v>
      </c>
      <c r="C1408" s="11" t="s">
        <v>56</v>
      </c>
      <c r="D1408" s="11" t="s">
        <v>56</v>
      </c>
      <c r="E1408" s="11" t="s">
        <v>56</v>
      </c>
      <c r="F1408" s="11" t="s">
        <v>113</v>
      </c>
      <c r="G1408" s="11" t="s">
        <v>174</v>
      </c>
      <c r="H1408" s="1">
        <v>42185</v>
      </c>
      <c r="I1408" s="11">
        <v>16</v>
      </c>
      <c r="J1408" s="11">
        <v>19</v>
      </c>
      <c r="K1408" s="11"/>
      <c r="L1408" s="11"/>
      <c r="M1408" s="11"/>
      <c r="N1408" s="11"/>
      <c r="O1408" s="11"/>
      <c r="P1408" s="11"/>
      <c r="Q1408" s="11"/>
      <c r="R1408" s="11"/>
      <c r="S1408" s="11"/>
      <c r="T1408" s="11"/>
      <c r="U1408" s="11"/>
      <c r="V1408" s="11"/>
      <c r="W1408" s="11"/>
      <c r="X1408" s="11"/>
      <c r="Y1408" s="11"/>
      <c r="Z1408" s="11"/>
      <c r="AA1408" s="11"/>
      <c r="AB1408" s="11"/>
      <c r="AC1408" s="11"/>
      <c r="AD1408" s="11"/>
      <c r="AE1408" s="11"/>
      <c r="AF1408" s="11"/>
      <c r="AG1408" s="11"/>
      <c r="AH1408" s="11"/>
      <c r="AJ1408" s="11"/>
      <c r="AK1408" s="11"/>
      <c r="AL1408" s="11"/>
      <c r="AM1408" s="11"/>
      <c r="AN1408" s="11"/>
      <c r="AO1408" s="11"/>
      <c r="AP1408" s="11"/>
      <c r="AQ1408" s="11"/>
      <c r="AR1408" s="11"/>
      <c r="AS1408" s="11"/>
      <c r="AT1408" s="11"/>
      <c r="AU1408" s="11"/>
      <c r="AV1408" s="11"/>
      <c r="AW1408" s="11"/>
      <c r="AX1408" s="11"/>
      <c r="AY1408" s="11"/>
      <c r="AZ1408" s="11"/>
      <c r="BA1408" s="11"/>
      <c r="BB1408" s="11"/>
      <c r="BC1408" s="11"/>
      <c r="BD1408" s="11"/>
      <c r="BE1408" s="11"/>
      <c r="BF1408" s="11"/>
      <c r="BG1408" s="11"/>
      <c r="BI1408" s="11"/>
      <c r="BJ1408" s="11"/>
      <c r="BK1408" s="11"/>
      <c r="BL1408" s="11"/>
      <c r="BM1408" s="11"/>
      <c r="BN1408" s="11"/>
      <c r="BO1408" s="11"/>
      <c r="BP1408" s="11"/>
      <c r="BQ1408" s="11"/>
      <c r="BR1408" s="11"/>
      <c r="BS1408" s="11"/>
      <c r="BT1408" s="11"/>
      <c r="BU1408" s="11"/>
      <c r="BV1408" s="11"/>
      <c r="BW1408" s="11"/>
      <c r="BX1408" s="11"/>
      <c r="BY1408" s="11"/>
      <c r="BZ1408" s="11"/>
      <c r="CA1408" s="11"/>
      <c r="CB1408" s="11"/>
      <c r="CC1408" s="11"/>
      <c r="CD1408" s="11"/>
      <c r="CE1408" s="11"/>
      <c r="CF1408" s="11"/>
      <c r="CG1408" s="11"/>
      <c r="CH1408" s="11"/>
      <c r="CI1408" s="11"/>
      <c r="CJ1408" s="11"/>
      <c r="CK1408" s="11"/>
      <c r="CL1408" s="11"/>
      <c r="CM1408" s="11"/>
      <c r="CN1408" s="11"/>
      <c r="CO1408" s="11"/>
      <c r="CP1408" s="11"/>
      <c r="CQ1408" s="11"/>
      <c r="CR1408" s="11"/>
      <c r="CS1408" s="11"/>
      <c r="CT1408" s="11"/>
      <c r="CU1408" s="11"/>
      <c r="CV1408" s="11"/>
      <c r="CW1408" s="11"/>
      <c r="CX1408" s="11"/>
      <c r="CY1408" s="11"/>
      <c r="CZ1408" s="11"/>
      <c r="DA1408" s="11"/>
      <c r="DB1408" s="11"/>
      <c r="DC1408" s="11"/>
      <c r="DD1408" s="11"/>
      <c r="DF1408" s="11">
        <f t="shared" si="69"/>
        <v>16</v>
      </c>
      <c r="DG1408" s="11">
        <f t="shared" si="70"/>
        <v>19</v>
      </c>
      <c r="DH1408" s="20">
        <f t="shared" ca="1" si="71"/>
        <v>0</v>
      </c>
      <c r="DI1408" s="11">
        <v>1</v>
      </c>
    </row>
    <row r="1409" spans="1:113" x14ac:dyDescent="0.25">
      <c r="A1409" s="11" t="s">
        <v>57</v>
      </c>
      <c r="B1409" s="11" t="s">
        <v>56</v>
      </c>
      <c r="C1409" s="11" t="s">
        <v>56</v>
      </c>
      <c r="D1409" s="11" t="s">
        <v>56</v>
      </c>
      <c r="E1409" s="11" t="s">
        <v>56</v>
      </c>
      <c r="F1409" s="11" t="s">
        <v>113</v>
      </c>
      <c r="G1409" s="11" t="s">
        <v>174</v>
      </c>
      <c r="H1409" s="1">
        <v>42186</v>
      </c>
      <c r="I1409" s="11">
        <v>16</v>
      </c>
      <c r="J1409" s="11">
        <v>19</v>
      </c>
      <c r="K1409" s="11"/>
      <c r="L1409" s="11"/>
      <c r="M1409" s="11"/>
      <c r="N1409" s="11"/>
      <c r="O1409" s="11"/>
      <c r="P1409" s="11"/>
      <c r="Q1409" s="11"/>
      <c r="R1409" s="11"/>
      <c r="S1409" s="11"/>
      <c r="T1409" s="11"/>
      <c r="U1409" s="11"/>
      <c r="V1409" s="11"/>
      <c r="W1409" s="11"/>
      <c r="X1409" s="11"/>
      <c r="Y1409" s="11"/>
      <c r="Z1409" s="11"/>
      <c r="AA1409" s="11"/>
      <c r="AB1409" s="11"/>
      <c r="AC1409" s="11"/>
      <c r="AD1409" s="11"/>
      <c r="AE1409" s="11"/>
      <c r="AF1409" s="11"/>
      <c r="AG1409" s="11"/>
      <c r="AH1409" s="11"/>
      <c r="AJ1409" s="11"/>
      <c r="AK1409" s="11"/>
      <c r="AL1409" s="11"/>
      <c r="AM1409" s="11"/>
      <c r="AN1409" s="11"/>
      <c r="AO1409" s="11"/>
      <c r="AP1409" s="11"/>
      <c r="AQ1409" s="11"/>
      <c r="AR1409" s="11"/>
      <c r="AS1409" s="11"/>
      <c r="AT1409" s="11"/>
      <c r="AU1409" s="11"/>
      <c r="AV1409" s="11"/>
      <c r="AW1409" s="11"/>
      <c r="AX1409" s="11"/>
      <c r="AY1409" s="11"/>
      <c r="AZ1409" s="11"/>
      <c r="BA1409" s="11"/>
      <c r="BB1409" s="11"/>
      <c r="BC1409" s="11"/>
      <c r="BD1409" s="11"/>
      <c r="BE1409" s="11"/>
      <c r="BF1409" s="11"/>
      <c r="BG1409" s="11"/>
      <c r="BI1409" s="11"/>
      <c r="BJ1409" s="11"/>
      <c r="BK1409" s="11"/>
      <c r="BL1409" s="11"/>
      <c r="BM1409" s="11"/>
      <c r="BN1409" s="11"/>
      <c r="BO1409" s="11"/>
      <c r="BP1409" s="11"/>
      <c r="BQ1409" s="11"/>
      <c r="BR1409" s="11"/>
      <c r="BS1409" s="11"/>
      <c r="BT1409" s="11"/>
      <c r="BU1409" s="11"/>
      <c r="BV1409" s="11"/>
      <c r="BW1409" s="11"/>
      <c r="BX1409" s="11"/>
      <c r="BY1409" s="11"/>
      <c r="BZ1409" s="11"/>
      <c r="CA1409" s="11"/>
      <c r="CB1409" s="11"/>
      <c r="CC1409" s="11"/>
      <c r="CD1409" s="11"/>
      <c r="CE1409" s="11"/>
      <c r="CF1409" s="11"/>
      <c r="CG1409" s="11"/>
      <c r="CH1409" s="11"/>
      <c r="CI1409" s="11"/>
      <c r="CJ1409" s="11"/>
      <c r="CK1409" s="11"/>
      <c r="CL1409" s="11"/>
      <c r="CM1409" s="11"/>
      <c r="CN1409" s="11"/>
      <c r="CO1409" s="11"/>
      <c r="CP1409" s="11"/>
      <c r="CQ1409" s="11"/>
      <c r="CR1409" s="11"/>
      <c r="CS1409" s="11"/>
      <c r="CT1409" s="11"/>
      <c r="CU1409" s="11"/>
      <c r="CV1409" s="11"/>
      <c r="CW1409" s="11"/>
      <c r="CX1409" s="11"/>
      <c r="CY1409" s="11"/>
      <c r="CZ1409" s="11"/>
      <c r="DA1409" s="11"/>
      <c r="DB1409" s="11"/>
      <c r="DC1409" s="11"/>
      <c r="DD1409" s="11"/>
      <c r="DF1409" s="11">
        <f t="shared" ref="DF1409:DF1460" si="72">I1409</f>
        <v>16</v>
      </c>
      <c r="DG1409" s="11">
        <f t="shared" ref="DG1409:DG1460" si="73">J1409</f>
        <v>19</v>
      </c>
      <c r="DH1409" s="20">
        <f t="shared" ca="1" si="71"/>
        <v>0</v>
      </c>
      <c r="DI1409" s="11">
        <v>1</v>
      </c>
    </row>
    <row r="1410" spans="1:113" x14ac:dyDescent="0.25">
      <c r="A1410" s="11" t="s">
        <v>57</v>
      </c>
      <c r="B1410" s="11" t="s">
        <v>56</v>
      </c>
      <c r="C1410" s="11" t="s">
        <v>56</v>
      </c>
      <c r="D1410" s="11" t="s">
        <v>56</v>
      </c>
      <c r="E1410" s="11" t="s">
        <v>56</v>
      </c>
      <c r="F1410" s="11" t="s">
        <v>113</v>
      </c>
      <c r="G1410" s="11" t="s">
        <v>174</v>
      </c>
      <c r="H1410" s="1">
        <v>42187</v>
      </c>
      <c r="I1410" s="11">
        <v>17</v>
      </c>
      <c r="J1410" s="11">
        <v>18</v>
      </c>
      <c r="K1410" s="11"/>
      <c r="L1410" s="11"/>
      <c r="M1410" s="11"/>
      <c r="N1410" s="11"/>
      <c r="O1410" s="11"/>
      <c r="P1410" s="11"/>
      <c r="Q1410" s="11"/>
      <c r="R1410" s="11"/>
      <c r="S1410" s="11"/>
      <c r="T1410" s="11"/>
      <c r="U1410" s="11"/>
      <c r="V1410" s="11"/>
      <c r="W1410" s="11"/>
      <c r="X1410" s="11"/>
      <c r="Y1410" s="11"/>
      <c r="Z1410" s="11"/>
      <c r="AA1410" s="11"/>
      <c r="AB1410" s="11"/>
      <c r="AC1410" s="11"/>
      <c r="AD1410" s="11"/>
      <c r="AE1410" s="11"/>
      <c r="AF1410" s="11"/>
      <c r="AG1410" s="11"/>
      <c r="AH1410" s="11"/>
      <c r="AJ1410" s="11"/>
      <c r="AK1410" s="11"/>
      <c r="AL1410" s="11"/>
      <c r="AM1410" s="11"/>
      <c r="AN1410" s="11"/>
      <c r="AO1410" s="11"/>
      <c r="AP1410" s="11"/>
      <c r="AQ1410" s="11"/>
      <c r="AR1410" s="11"/>
      <c r="AS1410" s="11"/>
      <c r="AT1410" s="11"/>
      <c r="AU1410" s="11"/>
      <c r="AV1410" s="11"/>
      <c r="AW1410" s="11"/>
      <c r="AX1410" s="11"/>
      <c r="AY1410" s="11"/>
      <c r="AZ1410" s="11"/>
      <c r="BA1410" s="11"/>
      <c r="BB1410" s="11"/>
      <c r="BC1410" s="11"/>
      <c r="BD1410" s="11"/>
      <c r="BE1410" s="11"/>
      <c r="BF1410" s="11"/>
      <c r="BG1410" s="11"/>
      <c r="BI1410" s="11"/>
      <c r="BJ1410" s="11"/>
      <c r="BK1410" s="11"/>
      <c r="BL1410" s="11"/>
      <c r="BM1410" s="11"/>
      <c r="BN1410" s="11"/>
      <c r="BO1410" s="11"/>
      <c r="BP1410" s="11"/>
      <c r="BQ1410" s="11"/>
      <c r="BR1410" s="11"/>
      <c r="BS1410" s="11"/>
      <c r="BT1410" s="11"/>
      <c r="BU1410" s="11"/>
      <c r="BV1410" s="11"/>
      <c r="BW1410" s="11"/>
      <c r="BX1410" s="11"/>
      <c r="BY1410" s="11"/>
      <c r="BZ1410" s="11"/>
      <c r="CA1410" s="11"/>
      <c r="CB1410" s="11"/>
      <c r="CC1410" s="11"/>
      <c r="CD1410" s="11"/>
      <c r="CE1410" s="11"/>
      <c r="CF1410" s="11"/>
      <c r="CG1410" s="11"/>
      <c r="CH1410" s="11"/>
      <c r="CI1410" s="11"/>
      <c r="CJ1410" s="11"/>
      <c r="CK1410" s="11"/>
      <c r="CL1410" s="11"/>
      <c r="CM1410" s="11"/>
      <c r="CN1410" s="11"/>
      <c r="CO1410" s="11"/>
      <c r="CP1410" s="11"/>
      <c r="CQ1410" s="11"/>
      <c r="CR1410" s="11"/>
      <c r="CS1410" s="11"/>
      <c r="CT1410" s="11"/>
      <c r="CU1410" s="11"/>
      <c r="CV1410" s="11"/>
      <c r="CW1410" s="11"/>
      <c r="CX1410" s="11"/>
      <c r="CY1410" s="11"/>
      <c r="CZ1410" s="11"/>
      <c r="DA1410" s="11"/>
      <c r="DB1410" s="11"/>
      <c r="DC1410" s="11"/>
      <c r="DD1410" s="11"/>
      <c r="DF1410" s="11">
        <f t="shared" si="72"/>
        <v>17</v>
      </c>
      <c r="DG1410" s="11">
        <f t="shared" si="73"/>
        <v>18</v>
      </c>
      <c r="DH1410" s="20">
        <f t="shared" ca="1" si="71"/>
        <v>0</v>
      </c>
      <c r="DI1410" s="11">
        <v>1</v>
      </c>
    </row>
    <row r="1411" spans="1:113" x14ac:dyDescent="0.25">
      <c r="A1411" s="11" t="s">
        <v>57</v>
      </c>
      <c r="B1411" s="11" t="s">
        <v>56</v>
      </c>
      <c r="C1411" s="11" t="s">
        <v>56</v>
      </c>
      <c r="D1411" s="11" t="s">
        <v>56</v>
      </c>
      <c r="E1411" s="11" t="s">
        <v>56</v>
      </c>
      <c r="F1411" s="11" t="s">
        <v>113</v>
      </c>
      <c r="G1411" s="11" t="s">
        <v>174</v>
      </c>
      <c r="H1411" s="1">
        <v>42213</v>
      </c>
      <c r="I1411" s="11">
        <v>18</v>
      </c>
      <c r="J1411" s="11">
        <v>18</v>
      </c>
      <c r="K1411" s="11"/>
      <c r="L1411" s="11"/>
      <c r="M1411" s="11"/>
      <c r="N1411" s="11"/>
      <c r="O1411" s="11"/>
      <c r="P1411" s="11"/>
      <c r="Q1411" s="11"/>
      <c r="R1411" s="11"/>
      <c r="S1411" s="11"/>
      <c r="T1411" s="11"/>
      <c r="U1411" s="11"/>
      <c r="V1411" s="11"/>
      <c r="W1411" s="11"/>
      <c r="X1411" s="11"/>
      <c r="Y1411" s="11"/>
      <c r="Z1411" s="11"/>
      <c r="AA1411" s="11"/>
      <c r="AB1411" s="11"/>
      <c r="AC1411" s="11"/>
      <c r="AD1411" s="11"/>
      <c r="AE1411" s="11"/>
      <c r="AF1411" s="11"/>
      <c r="AG1411" s="11"/>
      <c r="AH1411" s="11"/>
      <c r="AJ1411" s="11"/>
      <c r="AK1411" s="11"/>
      <c r="AL1411" s="11"/>
      <c r="AM1411" s="11"/>
      <c r="AN1411" s="11"/>
      <c r="AO1411" s="11"/>
      <c r="AP1411" s="11"/>
      <c r="AQ1411" s="11"/>
      <c r="AR1411" s="11"/>
      <c r="AS1411" s="11"/>
      <c r="AT1411" s="11"/>
      <c r="AU1411" s="11"/>
      <c r="AV1411" s="11"/>
      <c r="AW1411" s="11"/>
      <c r="AX1411" s="11"/>
      <c r="AY1411" s="11"/>
      <c r="AZ1411" s="11"/>
      <c r="BA1411" s="11"/>
      <c r="BB1411" s="11"/>
      <c r="BC1411" s="11"/>
      <c r="BD1411" s="11"/>
      <c r="BE1411" s="11"/>
      <c r="BF1411" s="11"/>
      <c r="BG1411" s="11"/>
      <c r="BI1411" s="11"/>
      <c r="BJ1411" s="11"/>
      <c r="BK1411" s="11"/>
      <c r="BL1411" s="11"/>
      <c r="BM1411" s="11"/>
      <c r="BN1411" s="11"/>
      <c r="BO1411" s="11"/>
      <c r="BP1411" s="11"/>
      <c r="BQ1411" s="11"/>
      <c r="BR1411" s="11"/>
      <c r="BS1411" s="11"/>
      <c r="BT1411" s="11"/>
      <c r="BU1411" s="11"/>
      <c r="BV1411" s="11"/>
      <c r="BW1411" s="11"/>
      <c r="BX1411" s="11"/>
      <c r="BY1411" s="11"/>
      <c r="BZ1411" s="11"/>
      <c r="CA1411" s="11"/>
      <c r="CB1411" s="11"/>
      <c r="CC1411" s="11"/>
      <c r="CD1411" s="11"/>
      <c r="CE1411" s="11"/>
      <c r="CF1411" s="11"/>
      <c r="CG1411" s="11"/>
      <c r="CH1411" s="11"/>
      <c r="CI1411" s="11"/>
      <c r="CJ1411" s="11"/>
      <c r="CK1411" s="11"/>
      <c r="CL1411" s="11"/>
      <c r="CM1411" s="11"/>
      <c r="CN1411" s="11"/>
      <c r="CO1411" s="11"/>
      <c r="CP1411" s="11"/>
      <c r="CQ1411" s="11"/>
      <c r="CR1411" s="11"/>
      <c r="CS1411" s="11"/>
      <c r="CT1411" s="11"/>
      <c r="CU1411" s="11"/>
      <c r="CV1411" s="11"/>
      <c r="CW1411" s="11"/>
      <c r="CX1411" s="11"/>
      <c r="CY1411" s="11"/>
      <c r="CZ1411" s="11"/>
      <c r="DA1411" s="11"/>
      <c r="DB1411" s="11"/>
      <c r="DC1411" s="11"/>
      <c r="DD1411" s="11"/>
      <c r="DF1411" s="11">
        <f t="shared" si="72"/>
        <v>18</v>
      </c>
      <c r="DG1411" s="11">
        <f t="shared" si="73"/>
        <v>18</v>
      </c>
      <c r="DH1411" s="20">
        <f t="shared" ref="DH1411:DH1462" ca="1" si="74">(SUM(OFFSET($AJ1411, 0, $DF1411-1, 1, $DG1411-$DF1411+1))-SUM(OFFSET($K1411, 0, $DF1411-1, 1, $DG1411-$DF1411+1)))/($DG1411-$DF1411+1)</f>
        <v>0</v>
      </c>
      <c r="DI1411" s="11">
        <v>1</v>
      </c>
    </row>
    <row r="1412" spans="1:113" x14ac:dyDescent="0.25">
      <c r="A1412" s="11" t="s">
        <v>57</v>
      </c>
      <c r="B1412" s="11" t="s">
        <v>56</v>
      </c>
      <c r="C1412" s="11" t="s">
        <v>56</v>
      </c>
      <c r="D1412" s="11" t="s">
        <v>56</v>
      </c>
      <c r="E1412" s="11" t="s">
        <v>56</v>
      </c>
      <c r="F1412" s="11" t="s">
        <v>113</v>
      </c>
      <c r="G1412" s="11" t="s">
        <v>174</v>
      </c>
      <c r="H1412" s="1">
        <v>42214</v>
      </c>
      <c r="I1412" s="11">
        <v>16</v>
      </c>
      <c r="J1412" s="11">
        <v>19</v>
      </c>
      <c r="K1412" s="11"/>
      <c r="L1412" s="11"/>
      <c r="M1412" s="11"/>
      <c r="N1412" s="11"/>
      <c r="O1412" s="11"/>
      <c r="P1412" s="11"/>
      <c r="Q1412" s="11"/>
      <c r="R1412" s="11"/>
      <c r="S1412" s="11"/>
      <c r="T1412" s="11"/>
      <c r="U1412" s="11"/>
      <c r="V1412" s="11"/>
      <c r="W1412" s="11"/>
      <c r="X1412" s="11"/>
      <c r="Y1412" s="11"/>
      <c r="Z1412" s="11"/>
      <c r="AA1412" s="11"/>
      <c r="AB1412" s="11"/>
      <c r="AC1412" s="11"/>
      <c r="AD1412" s="11"/>
      <c r="AE1412" s="11"/>
      <c r="AF1412" s="11"/>
      <c r="AG1412" s="11"/>
      <c r="AH1412" s="11"/>
      <c r="AJ1412" s="11"/>
      <c r="AK1412" s="11"/>
      <c r="AL1412" s="11"/>
      <c r="AM1412" s="11"/>
      <c r="AN1412" s="11"/>
      <c r="AO1412" s="11"/>
      <c r="AP1412" s="11"/>
      <c r="AQ1412" s="11"/>
      <c r="AR1412" s="11"/>
      <c r="AS1412" s="11"/>
      <c r="AT1412" s="11"/>
      <c r="AU1412" s="11"/>
      <c r="AV1412" s="11"/>
      <c r="AW1412" s="11"/>
      <c r="AX1412" s="11"/>
      <c r="AY1412" s="11"/>
      <c r="AZ1412" s="11"/>
      <c r="BA1412" s="11"/>
      <c r="BB1412" s="11"/>
      <c r="BC1412" s="11"/>
      <c r="BD1412" s="11"/>
      <c r="BE1412" s="11"/>
      <c r="BF1412" s="11"/>
      <c r="BG1412" s="11"/>
      <c r="BI1412" s="11"/>
      <c r="BJ1412" s="11"/>
      <c r="BK1412" s="11"/>
      <c r="BL1412" s="11"/>
      <c r="BM1412" s="11"/>
      <c r="BN1412" s="11"/>
      <c r="BO1412" s="11"/>
      <c r="BP1412" s="11"/>
      <c r="BQ1412" s="11"/>
      <c r="BR1412" s="11"/>
      <c r="BS1412" s="11"/>
      <c r="BT1412" s="11"/>
      <c r="BU1412" s="11"/>
      <c r="BV1412" s="11"/>
      <c r="BW1412" s="11"/>
      <c r="BX1412" s="11"/>
      <c r="BY1412" s="11"/>
      <c r="BZ1412" s="11"/>
      <c r="CA1412" s="11"/>
      <c r="CB1412" s="11"/>
      <c r="CC1412" s="11"/>
      <c r="CD1412" s="11"/>
      <c r="CE1412" s="11"/>
      <c r="CF1412" s="11"/>
      <c r="CG1412" s="11"/>
      <c r="CH1412" s="11"/>
      <c r="CI1412" s="11"/>
      <c r="CJ1412" s="11"/>
      <c r="CK1412" s="11"/>
      <c r="CL1412" s="11"/>
      <c r="CM1412" s="11"/>
      <c r="CN1412" s="11"/>
      <c r="CO1412" s="11"/>
      <c r="CP1412" s="11"/>
      <c r="CQ1412" s="11"/>
      <c r="CR1412" s="11"/>
      <c r="CS1412" s="11"/>
      <c r="CT1412" s="11"/>
      <c r="CU1412" s="11"/>
      <c r="CV1412" s="11"/>
      <c r="CW1412" s="11"/>
      <c r="CX1412" s="11"/>
      <c r="CY1412" s="11"/>
      <c r="CZ1412" s="11"/>
      <c r="DA1412" s="11"/>
      <c r="DB1412" s="11"/>
      <c r="DC1412" s="11"/>
      <c r="DD1412" s="11"/>
      <c r="DF1412" s="11">
        <f t="shared" si="72"/>
        <v>16</v>
      </c>
      <c r="DG1412" s="11">
        <f t="shared" si="73"/>
        <v>19</v>
      </c>
      <c r="DH1412" s="20">
        <f t="shared" ca="1" si="74"/>
        <v>0</v>
      </c>
      <c r="DI1412" s="11">
        <v>1</v>
      </c>
    </row>
    <row r="1413" spans="1:113" x14ac:dyDescent="0.25">
      <c r="A1413" s="11" t="s">
        <v>57</v>
      </c>
      <c r="B1413" s="11" t="s">
        <v>56</v>
      </c>
      <c r="C1413" s="11" t="s">
        <v>56</v>
      </c>
      <c r="D1413" s="11" t="s">
        <v>56</v>
      </c>
      <c r="E1413" s="11" t="s">
        <v>56</v>
      </c>
      <c r="F1413" s="11" t="s">
        <v>113</v>
      </c>
      <c r="G1413" s="11" t="s">
        <v>174</v>
      </c>
      <c r="H1413" s="1">
        <v>42215</v>
      </c>
      <c r="I1413" s="11">
        <v>17</v>
      </c>
      <c r="J1413" s="11">
        <v>18</v>
      </c>
      <c r="K1413" s="11"/>
      <c r="L1413" s="11"/>
      <c r="M1413" s="11"/>
      <c r="N1413" s="11"/>
      <c r="O1413" s="11"/>
      <c r="P1413" s="11"/>
      <c r="Q1413" s="11"/>
      <c r="R1413" s="11"/>
      <c r="S1413" s="11"/>
      <c r="T1413" s="11"/>
      <c r="U1413" s="11"/>
      <c r="V1413" s="11"/>
      <c r="W1413" s="11"/>
      <c r="X1413" s="11"/>
      <c r="Y1413" s="11"/>
      <c r="Z1413" s="11"/>
      <c r="AA1413" s="11"/>
      <c r="AB1413" s="11"/>
      <c r="AC1413" s="11"/>
      <c r="AD1413" s="11"/>
      <c r="AE1413" s="11"/>
      <c r="AF1413" s="11"/>
      <c r="AG1413" s="11"/>
      <c r="AH1413" s="11"/>
      <c r="AJ1413" s="11"/>
      <c r="AK1413" s="11"/>
      <c r="AL1413" s="11"/>
      <c r="AM1413" s="11"/>
      <c r="AN1413" s="11"/>
      <c r="AO1413" s="11"/>
      <c r="AP1413" s="11"/>
      <c r="AQ1413" s="11"/>
      <c r="AR1413" s="11"/>
      <c r="AS1413" s="11"/>
      <c r="AT1413" s="11"/>
      <c r="AU1413" s="11"/>
      <c r="AV1413" s="11"/>
      <c r="AW1413" s="11"/>
      <c r="AX1413" s="11"/>
      <c r="AY1413" s="11"/>
      <c r="AZ1413" s="11"/>
      <c r="BA1413" s="11"/>
      <c r="BB1413" s="11"/>
      <c r="BC1413" s="11"/>
      <c r="BD1413" s="11"/>
      <c r="BE1413" s="11"/>
      <c r="BF1413" s="11"/>
      <c r="BG1413" s="11"/>
      <c r="BI1413" s="11"/>
      <c r="BJ1413" s="11"/>
      <c r="BK1413" s="11"/>
      <c r="BL1413" s="11"/>
      <c r="BM1413" s="11"/>
      <c r="BN1413" s="11"/>
      <c r="BO1413" s="11"/>
      <c r="BP1413" s="11"/>
      <c r="BQ1413" s="11"/>
      <c r="BR1413" s="11"/>
      <c r="BS1413" s="11"/>
      <c r="BT1413" s="11"/>
      <c r="BU1413" s="11"/>
      <c r="BV1413" s="11"/>
      <c r="BW1413" s="11"/>
      <c r="BX1413" s="11"/>
      <c r="BY1413" s="11"/>
      <c r="BZ1413" s="11"/>
      <c r="CA1413" s="11"/>
      <c r="CB1413" s="11"/>
      <c r="CC1413" s="11"/>
      <c r="CD1413" s="11"/>
      <c r="CE1413" s="11"/>
      <c r="CF1413" s="11"/>
      <c r="CG1413" s="11"/>
      <c r="CH1413" s="11"/>
      <c r="CI1413" s="11"/>
      <c r="CJ1413" s="11"/>
      <c r="CK1413" s="11"/>
      <c r="CL1413" s="11"/>
      <c r="CM1413" s="11"/>
      <c r="CN1413" s="11"/>
      <c r="CO1413" s="11"/>
      <c r="CP1413" s="11"/>
      <c r="CQ1413" s="11"/>
      <c r="CR1413" s="11"/>
      <c r="CS1413" s="11"/>
      <c r="CT1413" s="11"/>
      <c r="CU1413" s="11"/>
      <c r="CV1413" s="11"/>
      <c r="CW1413" s="11"/>
      <c r="CX1413" s="11"/>
      <c r="CY1413" s="11"/>
      <c r="CZ1413" s="11"/>
      <c r="DA1413" s="11"/>
      <c r="DB1413" s="11"/>
      <c r="DC1413" s="11"/>
      <c r="DD1413" s="11"/>
      <c r="DF1413" s="11">
        <f t="shared" si="72"/>
        <v>17</v>
      </c>
      <c r="DG1413" s="11">
        <f t="shared" si="73"/>
        <v>18</v>
      </c>
      <c r="DH1413" s="20">
        <f t="shared" ca="1" si="74"/>
        <v>0</v>
      </c>
      <c r="DI1413" s="11">
        <v>1</v>
      </c>
    </row>
    <row r="1414" spans="1:113" x14ac:dyDescent="0.25">
      <c r="A1414" s="11" t="s">
        <v>57</v>
      </c>
      <c r="B1414" s="11" t="s">
        <v>56</v>
      </c>
      <c r="C1414" s="11" t="s">
        <v>56</v>
      </c>
      <c r="D1414" s="11" t="s">
        <v>56</v>
      </c>
      <c r="E1414" s="11" t="s">
        <v>56</v>
      </c>
      <c r="F1414" s="11" t="s">
        <v>113</v>
      </c>
      <c r="G1414" s="11" t="s">
        <v>174</v>
      </c>
      <c r="H1414" s="1">
        <v>42216</v>
      </c>
      <c r="I1414" s="11">
        <v>17</v>
      </c>
      <c r="J1414" s="11">
        <v>17</v>
      </c>
      <c r="K1414" s="11"/>
      <c r="L1414" s="11"/>
      <c r="M1414" s="11"/>
      <c r="N1414" s="11"/>
      <c r="O1414" s="11"/>
      <c r="P1414" s="11"/>
      <c r="Q1414" s="11"/>
      <c r="R1414" s="11"/>
      <c r="S1414" s="11"/>
      <c r="T1414" s="11"/>
      <c r="U1414" s="11"/>
      <c r="V1414" s="11"/>
      <c r="W1414" s="11"/>
      <c r="X1414" s="11"/>
      <c r="Y1414" s="11"/>
      <c r="Z1414" s="11"/>
      <c r="AA1414" s="11"/>
      <c r="AB1414" s="11"/>
      <c r="AC1414" s="11"/>
      <c r="AD1414" s="11"/>
      <c r="AE1414" s="11"/>
      <c r="AF1414" s="11"/>
      <c r="AG1414" s="11"/>
      <c r="AH1414" s="11"/>
      <c r="AJ1414" s="11"/>
      <c r="AK1414" s="11"/>
      <c r="AL1414" s="11"/>
      <c r="AM1414" s="11"/>
      <c r="AN1414" s="11"/>
      <c r="AO1414" s="11"/>
      <c r="AP1414" s="11"/>
      <c r="AQ1414" s="11"/>
      <c r="AR1414" s="11"/>
      <c r="AS1414" s="11"/>
      <c r="AT1414" s="11"/>
      <c r="AU1414" s="11"/>
      <c r="AV1414" s="11"/>
      <c r="AW1414" s="11"/>
      <c r="AX1414" s="11"/>
      <c r="AY1414" s="11"/>
      <c r="AZ1414" s="11"/>
      <c r="BA1414" s="11"/>
      <c r="BB1414" s="11"/>
      <c r="BC1414" s="11"/>
      <c r="BD1414" s="11"/>
      <c r="BE1414" s="11"/>
      <c r="BF1414" s="11"/>
      <c r="BG1414" s="11"/>
      <c r="BI1414" s="11"/>
      <c r="BJ1414" s="11"/>
      <c r="BK1414" s="11"/>
      <c r="BL1414" s="11"/>
      <c r="BM1414" s="11"/>
      <c r="BN1414" s="11"/>
      <c r="BO1414" s="11"/>
      <c r="BP1414" s="11"/>
      <c r="BQ1414" s="11"/>
      <c r="BR1414" s="11"/>
      <c r="BS1414" s="11"/>
      <c r="BT1414" s="11"/>
      <c r="BU1414" s="11"/>
      <c r="BV1414" s="11"/>
      <c r="BW1414" s="11"/>
      <c r="BX1414" s="11"/>
      <c r="BY1414" s="11"/>
      <c r="BZ1414" s="11"/>
      <c r="CA1414" s="11"/>
      <c r="CB1414" s="11"/>
      <c r="CC1414" s="11"/>
      <c r="CD1414" s="11"/>
      <c r="CE1414" s="11"/>
      <c r="CF1414" s="11"/>
      <c r="CG1414" s="11"/>
      <c r="CH1414" s="11"/>
      <c r="CI1414" s="11"/>
      <c r="CJ1414" s="11"/>
      <c r="CK1414" s="11"/>
      <c r="CL1414" s="11"/>
      <c r="CM1414" s="11"/>
      <c r="CN1414" s="11"/>
      <c r="CO1414" s="11"/>
      <c r="CP1414" s="11"/>
      <c r="CQ1414" s="11"/>
      <c r="CR1414" s="11"/>
      <c r="CS1414" s="11"/>
      <c r="CT1414" s="11"/>
      <c r="CU1414" s="11"/>
      <c r="CV1414" s="11"/>
      <c r="CW1414" s="11"/>
      <c r="CX1414" s="11"/>
      <c r="CY1414" s="11"/>
      <c r="CZ1414" s="11"/>
      <c r="DA1414" s="11"/>
      <c r="DB1414" s="11"/>
      <c r="DC1414" s="11"/>
      <c r="DD1414" s="11"/>
      <c r="DF1414" s="11">
        <f t="shared" si="72"/>
        <v>17</v>
      </c>
      <c r="DG1414" s="11">
        <f t="shared" si="73"/>
        <v>17</v>
      </c>
      <c r="DH1414" s="20">
        <f t="shared" ca="1" si="74"/>
        <v>0</v>
      </c>
      <c r="DI1414" s="11">
        <v>1</v>
      </c>
    </row>
    <row r="1415" spans="1:113" x14ac:dyDescent="0.25">
      <c r="A1415" s="11" t="s">
        <v>57</v>
      </c>
      <c r="B1415" s="11" t="s">
        <v>56</v>
      </c>
      <c r="C1415" s="11" t="s">
        <v>56</v>
      </c>
      <c r="D1415" s="11" t="s">
        <v>56</v>
      </c>
      <c r="E1415" s="11" t="s">
        <v>56</v>
      </c>
      <c r="F1415" s="11" t="s">
        <v>113</v>
      </c>
      <c r="G1415" s="11" t="s">
        <v>174</v>
      </c>
      <c r="H1415" s="1">
        <v>42219</v>
      </c>
      <c r="I1415" s="11">
        <v>17</v>
      </c>
      <c r="J1415" s="11">
        <v>17</v>
      </c>
      <c r="K1415" s="11"/>
      <c r="L1415" s="11"/>
      <c r="M1415" s="11"/>
      <c r="N1415" s="11"/>
      <c r="O1415" s="11"/>
      <c r="P1415" s="11"/>
      <c r="Q1415" s="11"/>
      <c r="R1415" s="11"/>
      <c r="S1415" s="11"/>
      <c r="T1415" s="11"/>
      <c r="U1415" s="11"/>
      <c r="V1415" s="11"/>
      <c r="W1415" s="11"/>
      <c r="X1415" s="11"/>
      <c r="Y1415" s="11"/>
      <c r="Z1415" s="11"/>
      <c r="AA1415" s="11"/>
      <c r="AB1415" s="11"/>
      <c r="AC1415" s="11"/>
      <c r="AD1415" s="11"/>
      <c r="AE1415" s="11"/>
      <c r="AF1415" s="11"/>
      <c r="AG1415" s="11"/>
      <c r="AH1415" s="11"/>
      <c r="AJ1415" s="11"/>
      <c r="AK1415" s="11"/>
      <c r="AL1415" s="11"/>
      <c r="AM1415" s="11"/>
      <c r="AN1415" s="11"/>
      <c r="AO1415" s="11"/>
      <c r="AP1415" s="11"/>
      <c r="AQ1415" s="11"/>
      <c r="AR1415" s="11"/>
      <c r="AS1415" s="11"/>
      <c r="AT1415" s="11"/>
      <c r="AU1415" s="11"/>
      <c r="AV1415" s="11"/>
      <c r="AW1415" s="11"/>
      <c r="AX1415" s="11"/>
      <c r="AY1415" s="11"/>
      <c r="AZ1415" s="11"/>
      <c r="BA1415" s="11"/>
      <c r="BB1415" s="11"/>
      <c r="BC1415" s="11"/>
      <c r="BD1415" s="11"/>
      <c r="BE1415" s="11"/>
      <c r="BF1415" s="11"/>
      <c r="BG1415" s="11"/>
      <c r="BI1415" s="11"/>
      <c r="BJ1415" s="11"/>
      <c r="BK1415" s="11"/>
      <c r="BL1415" s="11"/>
      <c r="BM1415" s="11"/>
      <c r="BN1415" s="11"/>
      <c r="BO1415" s="11"/>
      <c r="BP1415" s="11"/>
      <c r="BQ1415" s="11"/>
      <c r="BR1415" s="11"/>
      <c r="BS1415" s="11"/>
      <c r="BT1415" s="11"/>
      <c r="BU1415" s="11"/>
      <c r="BV1415" s="11"/>
      <c r="BW1415" s="11"/>
      <c r="BX1415" s="11"/>
      <c r="BY1415" s="11"/>
      <c r="BZ1415" s="11"/>
      <c r="CA1415" s="11"/>
      <c r="CB1415" s="11"/>
      <c r="CC1415" s="11"/>
      <c r="CD1415" s="11"/>
      <c r="CE1415" s="11"/>
      <c r="CF1415" s="11"/>
      <c r="CG1415" s="11"/>
      <c r="CH1415" s="11"/>
      <c r="CI1415" s="11"/>
      <c r="CJ1415" s="11"/>
      <c r="CK1415" s="11"/>
      <c r="CL1415" s="11"/>
      <c r="CM1415" s="11"/>
      <c r="CN1415" s="11"/>
      <c r="CO1415" s="11"/>
      <c r="CP1415" s="11"/>
      <c r="CQ1415" s="11"/>
      <c r="CR1415" s="11"/>
      <c r="CS1415" s="11"/>
      <c r="CT1415" s="11"/>
      <c r="CU1415" s="11"/>
      <c r="CV1415" s="11"/>
      <c r="CW1415" s="11"/>
      <c r="CX1415" s="11"/>
      <c r="CY1415" s="11"/>
      <c r="CZ1415" s="11"/>
      <c r="DA1415" s="11"/>
      <c r="DB1415" s="11"/>
      <c r="DC1415" s="11"/>
      <c r="DD1415" s="11"/>
      <c r="DF1415" s="11">
        <f t="shared" si="72"/>
        <v>17</v>
      </c>
      <c r="DG1415" s="11">
        <f t="shared" si="73"/>
        <v>17</v>
      </c>
      <c r="DH1415" s="20">
        <f t="shared" ca="1" si="74"/>
        <v>0</v>
      </c>
      <c r="DI1415" s="11">
        <v>1</v>
      </c>
    </row>
    <row r="1416" spans="1:113" x14ac:dyDescent="0.25">
      <c r="A1416" s="11" t="s">
        <v>57</v>
      </c>
      <c r="B1416" s="11" t="s">
        <v>56</v>
      </c>
      <c r="C1416" s="11" t="s">
        <v>56</v>
      </c>
      <c r="D1416" s="11" t="s">
        <v>56</v>
      </c>
      <c r="E1416" s="11" t="s">
        <v>56</v>
      </c>
      <c r="F1416" s="11" t="s">
        <v>113</v>
      </c>
      <c r="G1416" s="11" t="s">
        <v>174</v>
      </c>
      <c r="H1416" s="1">
        <v>42222</v>
      </c>
      <c r="I1416" s="11">
        <v>17</v>
      </c>
      <c r="J1416" s="11">
        <v>17</v>
      </c>
      <c r="K1416" s="11"/>
      <c r="L1416" s="11"/>
      <c r="M1416" s="11"/>
      <c r="N1416" s="11"/>
      <c r="O1416" s="11"/>
      <c r="P1416" s="11"/>
      <c r="Q1416" s="11"/>
      <c r="R1416" s="11"/>
      <c r="S1416" s="11"/>
      <c r="T1416" s="11"/>
      <c r="U1416" s="11"/>
      <c r="V1416" s="11"/>
      <c r="W1416" s="11"/>
      <c r="X1416" s="11"/>
      <c r="Y1416" s="11"/>
      <c r="Z1416" s="11"/>
      <c r="AA1416" s="11"/>
      <c r="AB1416" s="11"/>
      <c r="AC1416" s="11"/>
      <c r="AD1416" s="11"/>
      <c r="AE1416" s="11"/>
      <c r="AF1416" s="11"/>
      <c r="AG1416" s="11"/>
      <c r="AH1416" s="11"/>
      <c r="AJ1416" s="11"/>
      <c r="AK1416" s="11"/>
      <c r="AL1416" s="11"/>
      <c r="AM1416" s="11"/>
      <c r="AN1416" s="11"/>
      <c r="AO1416" s="11"/>
      <c r="AP1416" s="11"/>
      <c r="AQ1416" s="11"/>
      <c r="AR1416" s="11"/>
      <c r="AS1416" s="11"/>
      <c r="AT1416" s="11"/>
      <c r="AU1416" s="11"/>
      <c r="AV1416" s="11"/>
      <c r="AW1416" s="11"/>
      <c r="AX1416" s="11"/>
      <c r="AY1416" s="11"/>
      <c r="AZ1416" s="11"/>
      <c r="BA1416" s="11"/>
      <c r="BB1416" s="11"/>
      <c r="BC1416" s="11"/>
      <c r="BD1416" s="11"/>
      <c r="BE1416" s="11"/>
      <c r="BF1416" s="11"/>
      <c r="BG1416" s="11"/>
      <c r="BI1416" s="11"/>
      <c r="BJ1416" s="11"/>
      <c r="BK1416" s="11"/>
      <c r="BL1416" s="11"/>
      <c r="BM1416" s="11"/>
      <c r="BN1416" s="11"/>
      <c r="BO1416" s="11"/>
      <c r="BP1416" s="11"/>
      <c r="BQ1416" s="11"/>
      <c r="BR1416" s="11"/>
      <c r="BS1416" s="11"/>
      <c r="BT1416" s="11"/>
      <c r="BU1416" s="11"/>
      <c r="BV1416" s="11"/>
      <c r="BW1416" s="11"/>
      <c r="BX1416" s="11"/>
      <c r="BY1416" s="11"/>
      <c r="BZ1416" s="11"/>
      <c r="CA1416" s="11"/>
      <c r="CB1416" s="11"/>
      <c r="CC1416" s="11"/>
      <c r="CD1416" s="11"/>
      <c r="CE1416" s="11"/>
      <c r="CF1416" s="11"/>
      <c r="CG1416" s="11"/>
      <c r="CH1416" s="11"/>
      <c r="CI1416" s="11"/>
      <c r="CJ1416" s="11"/>
      <c r="CK1416" s="11"/>
      <c r="CL1416" s="11"/>
      <c r="CM1416" s="11"/>
      <c r="CN1416" s="11"/>
      <c r="CO1416" s="11"/>
      <c r="CP1416" s="11"/>
      <c r="CQ1416" s="11"/>
      <c r="CR1416" s="11"/>
      <c r="CS1416" s="11"/>
      <c r="CT1416" s="11"/>
      <c r="CU1416" s="11"/>
      <c r="CV1416" s="11"/>
      <c r="CW1416" s="11"/>
      <c r="CX1416" s="11"/>
      <c r="CY1416" s="11"/>
      <c r="CZ1416" s="11"/>
      <c r="DA1416" s="11"/>
      <c r="DB1416" s="11"/>
      <c r="DC1416" s="11"/>
      <c r="DD1416" s="11"/>
      <c r="DF1416" s="11">
        <f t="shared" si="72"/>
        <v>17</v>
      </c>
      <c r="DG1416" s="11">
        <f t="shared" si="73"/>
        <v>17</v>
      </c>
      <c r="DH1416" s="20">
        <f t="shared" ca="1" si="74"/>
        <v>0</v>
      </c>
      <c r="DI1416" s="11">
        <v>1</v>
      </c>
    </row>
    <row r="1417" spans="1:113" x14ac:dyDescent="0.25">
      <c r="A1417" s="11" t="s">
        <v>57</v>
      </c>
      <c r="B1417" s="11" t="s">
        <v>56</v>
      </c>
      <c r="C1417" s="11" t="s">
        <v>56</v>
      </c>
      <c r="D1417" s="11" t="s">
        <v>56</v>
      </c>
      <c r="E1417" s="11" t="s">
        <v>56</v>
      </c>
      <c r="F1417" s="11" t="s">
        <v>113</v>
      </c>
      <c r="G1417" s="11" t="s">
        <v>174</v>
      </c>
      <c r="H1417" s="1">
        <v>42229</v>
      </c>
      <c r="I1417" s="11">
        <v>18</v>
      </c>
      <c r="J1417" s="11">
        <v>19</v>
      </c>
      <c r="K1417" s="11"/>
      <c r="L1417" s="11"/>
      <c r="M1417" s="11"/>
      <c r="N1417" s="11"/>
      <c r="O1417" s="11"/>
      <c r="P1417" s="11"/>
      <c r="Q1417" s="11"/>
      <c r="R1417" s="11"/>
      <c r="S1417" s="11"/>
      <c r="T1417" s="11"/>
      <c r="U1417" s="11"/>
      <c r="V1417" s="11"/>
      <c r="W1417" s="11"/>
      <c r="X1417" s="11"/>
      <c r="Y1417" s="11"/>
      <c r="Z1417" s="11"/>
      <c r="AA1417" s="11"/>
      <c r="AB1417" s="11"/>
      <c r="AC1417" s="11"/>
      <c r="AD1417" s="11"/>
      <c r="AE1417" s="11"/>
      <c r="AF1417" s="11"/>
      <c r="AG1417" s="11"/>
      <c r="AH1417" s="11"/>
      <c r="AJ1417" s="11"/>
      <c r="AK1417" s="11"/>
      <c r="AL1417" s="11"/>
      <c r="AM1417" s="11"/>
      <c r="AN1417" s="11"/>
      <c r="AO1417" s="11"/>
      <c r="AP1417" s="11"/>
      <c r="AQ1417" s="11"/>
      <c r="AR1417" s="11"/>
      <c r="AS1417" s="11"/>
      <c r="AT1417" s="11"/>
      <c r="AU1417" s="11"/>
      <c r="AV1417" s="11"/>
      <c r="AW1417" s="11"/>
      <c r="AX1417" s="11"/>
      <c r="AY1417" s="11"/>
      <c r="AZ1417" s="11"/>
      <c r="BA1417" s="11"/>
      <c r="BB1417" s="11"/>
      <c r="BC1417" s="11"/>
      <c r="BD1417" s="11"/>
      <c r="BE1417" s="11"/>
      <c r="BF1417" s="11"/>
      <c r="BG1417" s="11"/>
      <c r="BI1417" s="11"/>
      <c r="BJ1417" s="11"/>
      <c r="BK1417" s="11"/>
      <c r="BL1417" s="11"/>
      <c r="BM1417" s="11"/>
      <c r="BN1417" s="11"/>
      <c r="BO1417" s="11"/>
      <c r="BP1417" s="11"/>
      <c r="BQ1417" s="11"/>
      <c r="BR1417" s="11"/>
      <c r="BS1417" s="11"/>
      <c r="BT1417" s="11"/>
      <c r="BU1417" s="11"/>
      <c r="BV1417" s="11"/>
      <c r="BW1417" s="11"/>
      <c r="BX1417" s="11"/>
      <c r="BY1417" s="11"/>
      <c r="BZ1417" s="11"/>
      <c r="CA1417" s="11"/>
      <c r="CB1417" s="11"/>
      <c r="CC1417" s="11"/>
      <c r="CD1417" s="11"/>
      <c r="CE1417" s="11"/>
      <c r="CF1417" s="11"/>
      <c r="CG1417" s="11"/>
      <c r="CH1417" s="11"/>
      <c r="CI1417" s="11"/>
      <c r="CJ1417" s="11"/>
      <c r="CK1417" s="11"/>
      <c r="CL1417" s="11"/>
      <c r="CM1417" s="11"/>
      <c r="CN1417" s="11"/>
      <c r="CO1417" s="11"/>
      <c r="CP1417" s="11"/>
      <c r="CQ1417" s="11"/>
      <c r="CR1417" s="11"/>
      <c r="CS1417" s="11"/>
      <c r="CT1417" s="11"/>
      <c r="CU1417" s="11"/>
      <c r="CV1417" s="11"/>
      <c r="CW1417" s="11"/>
      <c r="CX1417" s="11"/>
      <c r="CY1417" s="11"/>
      <c r="CZ1417" s="11"/>
      <c r="DA1417" s="11"/>
      <c r="DB1417" s="11"/>
      <c r="DC1417" s="11"/>
      <c r="DD1417" s="11"/>
      <c r="DF1417" s="11">
        <f t="shared" si="72"/>
        <v>18</v>
      </c>
      <c r="DG1417" s="11">
        <f t="shared" si="73"/>
        <v>19</v>
      </c>
      <c r="DH1417" s="20">
        <f t="shared" ca="1" si="74"/>
        <v>0</v>
      </c>
      <c r="DI1417" s="11">
        <v>1</v>
      </c>
    </row>
    <row r="1418" spans="1:113" x14ac:dyDescent="0.25">
      <c r="A1418" s="11" t="s">
        <v>57</v>
      </c>
      <c r="B1418" s="11" t="s">
        <v>56</v>
      </c>
      <c r="C1418" s="11" t="s">
        <v>56</v>
      </c>
      <c r="D1418" s="11" t="s">
        <v>56</v>
      </c>
      <c r="E1418" s="11" t="s">
        <v>56</v>
      </c>
      <c r="F1418" s="11" t="s">
        <v>113</v>
      </c>
      <c r="G1418" s="11" t="s">
        <v>174</v>
      </c>
      <c r="H1418" s="1">
        <v>42230</v>
      </c>
      <c r="I1418" s="11">
        <v>18</v>
      </c>
      <c r="J1418" s="11">
        <v>18</v>
      </c>
      <c r="K1418" s="11"/>
      <c r="L1418" s="11"/>
      <c r="M1418" s="11"/>
      <c r="N1418" s="11"/>
      <c r="O1418" s="11"/>
      <c r="P1418" s="11"/>
      <c r="Q1418" s="11"/>
      <c r="R1418" s="11"/>
      <c r="S1418" s="11"/>
      <c r="T1418" s="11"/>
      <c r="U1418" s="11"/>
      <c r="V1418" s="11"/>
      <c r="W1418" s="11"/>
      <c r="X1418" s="11"/>
      <c r="Y1418" s="11"/>
      <c r="Z1418" s="11"/>
      <c r="AA1418" s="11"/>
      <c r="AB1418" s="11"/>
      <c r="AC1418" s="11"/>
      <c r="AD1418" s="11"/>
      <c r="AE1418" s="11"/>
      <c r="AF1418" s="11"/>
      <c r="AG1418" s="11"/>
      <c r="AH1418" s="11"/>
      <c r="AJ1418" s="11"/>
      <c r="AK1418" s="11"/>
      <c r="AL1418" s="11"/>
      <c r="AM1418" s="11"/>
      <c r="AN1418" s="11"/>
      <c r="AO1418" s="11"/>
      <c r="AP1418" s="11"/>
      <c r="AQ1418" s="11"/>
      <c r="AR1418" s="11"/>
      <c r="AS1418" s="11"/>
      <c r="AT1418" s="11"/>
      <c r="AU1418" s="11"/>
      <c r="AV1418" s="11"/>
      <c r="AW1418" s="11"/>
      <c r="AX1418" s="11"/>
      <c r="AY1418" s="11"/>
      <c r="AZ1418" s="11"/>
      <c r="BA1418" s="11"/>
      <c r="BB1418" s="11"/>
      <c r="BC1418" s="11"/>
      <c r="BD1418" s="11"/>
      <c r="BE1418" s="11"/>
      <c r="BF1418" s="11"/>
      <c r="BG1418" s="11"/>
      <c r="BI1418" s="11"/>
      <c r="BJ1418" s="11"/>
      <c r="BK1418" s="11"/>
      <c r="BL1418" s="11"/>
      <c r="BM1418" s="11"/>
      <c r="BN1418" s="11"/>
      <c r="BO1418" s="11"/>
      <c r="BP1418" s="11"/>
      <c r="BQ1418" s="11"/>
      <c r="BR1418" s="11"/>
      <c r="BS1418" s="11"/>
      <c r="BT1418" s="11"/>
      <c r="BU1418" s="11"/>
      <c r="BV1418" s="11"/>
      <c r="BW1418" s="11"/>
      <c r="BX1418" s="11"/>
      <c r="BY1418" s="11"/>
      <c r="BZ1418" s="11"/>
      <c r="CA1418" s="11"/>
      <c r="CB1418" s="11"/>
      <c r="CC1418" s="11"/>
      <c r="CD1418" s="11"/>
      <c r="CE1418" s="11"/>
      <c r="CF1418" s="11"/>
      <c r="CG1418" s="11"/>
      <c r="CH1418" s="11"/>
      <c r="CI1418" s="11"/>
      <c r="CJ1418" s="11"/>
      <c r="CK1418" s="11"/>
      <c r="CL1418" s="11"/>
      <c r="CM1418" s="11"/>
      <c r="CN1418" s="11"/>
      <c r="CO1418" s="11"/>
      <c r="CP1418" s="11"/>
      <c r="CQ1418" s="11"/>
      <c r="CR1418" s="11"/>
      <c r="CS1418" s="11"/>
      <c r="CT1418" s="11"/>
      <c r="CU1418" s="11"/>
      <c r="CV1418" s="11"/>
      <c r="CW1418" s="11"/>
      <c r="CX1418" s="11"/>
      <c r="CY1418" s="11"/>
      <c r="CZ1418" s="11"/>
      <c r="DA1418" s="11"/>
      <c r="DB1418" s="11"/>
      <c r="DC1418" s="11"/>
      <c r="DD1418" s="11"/>
      <c r="DF1418" s="11">
        <f t="shared" si="72"/>
        <v>18</v>
      </c>
      <c r="DG1418" s="11">
        <f t="shared" si="73"/>
        <v>18</v>
      </c>
      <c r="DH1418" s="20">
        <f t="shared" ca="1" si="74"/>
        <v>0</v>
      </c>
      <c r="DI1418" s="11">
        <v>1</v>
      </c>
    </row>
    <row r="1419" spans="1:113" x14ac:dyDescent="0.25">
      <c r="A1419" s="11" t="s">
        <v>57</v>
      </c>
      <c r="B1419" s="11" t="s">
        <v>56</v>
      </c>
      <c r="C1419" s="11" t="s">
        <v>56</v>
      </c>
      <c r="D1419" s="11" t="s">
        <v>56</v>
      </c>
      <c r="E1419" s="11" t="s">
        <v>56</v>
      </c>
      <c r="F1419" s="11" t="s">
        <v>113</v>
      </c>
      <c r="G1419" s="11" t="s">
        <v>174</v>
      </c>
      <c r="H1419" s="1">
        <v>42233</v>
      </c>
      <c r="I1419" s="11">
        <v>17</v>
      </c>
      <c r="J1419" s="11">
        <v>18</v>
      </c>
      <c r="K1419" s="11"/>
      <c r="L1419" s="11"/>
      <c r="M1419" s="11"/>
      <c r="N1419" s="11"/>
      <c r="O1419" s="11"/>
      <c r="P1419" s="11"/>
      <c r="Q1419" s="11"/>
      <c r="R1419" s="11"/>
      <c r="S1419" s="11"/>
      <c r="T1419" s="11"/>
      <c r="U1419" s="11"/>
      <c r="V1419" s="11"/>
      <c r="W1419" s="11"/>
      <c r="X1419" s="11"/>
      <c r="Y1419" s="11"/>
      <c r="Z1419" s="11"/>
      <c r="AA1419" s="11"/>
      <c r="AB1419" s="11"/>
      <c r="AC1419" s="11"/>
      <c r="AD1419" s="11"/>
      <c r="AE1419" s="11"/>
      <c r="AF1419" s="11"/>
      <c r="AG1419" s="11"/>
      <c r="AH1419" s="11"/>
      <c r="AJ1419" s="11"/>
      <c r="AK1419" s="11"/>
      <c r="AL1419" s="11"/>
      <c r="AM1419" s="11"/>
      <c r="AN1419" s="11"/>
      <c r="AO1419" s="11"/>
      <c r="AP1419" s="11"/>
      <c r="AQ1419" s="11"/>
      <c r="AR1419" s="11"/>
      <c r="AS1419" s="11"/>
      <c r="AT1419" s="11"/>
      <c r="AU1419" s="11"/>
      <c r="AV1419" s="11"/>
      <c r="AW1419" s="11"/>
      <c r="AX1419" s="11"/>
      <c r="AY1419" s="11"/>
      <c r="AZ1419" s="11"/>
      <c r="BA1419" s="11"/>
      <c r="BB1419" s="11"/>
      <c r="BC1419" s="11"/>
      <c r="BD1419" s="11"/>
      <c r="BE1419" s="11"/>
      <c r="BF1419" s="11"/>
      <c r="BG1419" s="11"/>
      <c r="BI1419" s="11"/>
      <c r="BJ1419" s="11"/>
      <c r="BK1419" s="11"/>
      <c r="BL1419" s="11"/>
      <c r="BM1419" s="11"/>
      <c r="BN1419" s="11"/>
      <c r="BO1419" s="11"/>
      <c r="BP1419" s="11"/>
      <c r="BQ1419" s="11"/>
      <c r="BR1419" s="11"/>
      <c r="BS1419" s="11"/>
      <c r="BT1419" s="11"/>
      <c r="BU1419" s="11"/>
      <c r="BV1419" s="11"/>
      <c r="BW1419" s="11"/>
      <c r="BX1419" s="11"/>
      <c r="BY1419" s="11"/>
      <c r="BZ1419" s="11"/>
      <c r="CA1419" s="11"/>
      <c r="CB1419" s="11"/>
      <c r="CC1419" s="11"/>
      <c r="CD1419" s="11"/>
      <c r="CE1419" s="11"/>
      <c r="CF1419" s="11"/>
      <c r="CG1419" s="11"/>
      <c r="CH1419" s="11"/>
      <c r="CI1419" s="11"/>
      <c r="CJ1419" s="11"/>
      <c r="CK1419" s="11"/>
      <c r="CL1419" s="11"/>
      <c r="CM1419" s="11"/>
      <c r="CN1419" s="11"/>
      <c r="CO1419" s="11"/>
      <c r="CP1419" s="11"/>
      <c r="CQ1419" s="11"/>
      <c r="CR1419" s="11"/>
      <c r="CS1419" s="11"/>
      <c r="CT1419" s="11"/>
      <c r="CU1419" s="11"/>
      <c r="CV1419" s="11"/>
      <c r="CW1419" s="11"/>
      <c r="CX1419" s="11"/>
      <c r="CY1419" s="11"/>
      <c r="CZ1419" s="11"/>
      <c r="DA1419" s="11"/>
      <c r="DB1419" s="11"/>
      <c r="DC1419" s="11"/>
      <c r="DD1419" s="11"/>
      <c r="DF1419" s="11">
        <f t="shared" si="72"/>
        <v>17</v>
      </c>
      <c r="DG1419" s="11">
        <f t="shared" si="73"/>
        <v>18</v>
      </c>
      <c r="DH1419" s="20">
        <f t="shared" ca="1" si="74"/>
        <v>0</v>
      </c>
      <c r="DI1419" s="11">
        <v>1</v>
      </c>
    </row>
    <row r="1420" spans="1:113" x14ac:dyDescent="0.25">
      <c r="A1420" s="11" t="s">
        <v>57</v>
      </c>
      <c r="B1420" s="11" t="s">
        <v>56</v>
      </c>
      <c r="C1420" s="11" t="s">
        <v>56</v>
      </c>
      <c r="D1420" s="11" t="s">
        <v>56</v>
      </c>
      <c r="E1420" s="11" t="s">
        <v>56</v>
      </c>
      <c r="F1420" s="11" t="s">
        <v>113</v>
      </c>
      <c r="G1420" s="11" t="s">
        <v>174</v>
      </c>
      <c r="H1420" s="1">
        <v>42242</v>
      </c>
      <c r="I1420" s="11">
        <v>17</v>
      </c>
      <c r="J1420" s="11">
        <v>19</v>
      </c>
      <c r="K1420" s="11"/>
      <c r="L1420" s="11"/>
      <c r="M1420" s="11"/>
      <c r="N1420" s="11"/>
      <c r="O1420" s="11"/>
      <c r="P1420" s="11"/>
      <c r="Q1420" s="11"/>
      <c r="R1420" s="11"/>
      <c r="S1420" s="11"/>
      <c r="T1420" s="11"/>
      <c r="U1420" s="11"/>
      <c r="V1420" s="11"/>
      <c r="W1420" s="11"/>
      <c r="X1420" s="11"/>
      <c r="Y1420" s="11"/>
      <c r="Z1420" s="11"/>
      <c r="AA1420" s="11"/>
      <c r="AB1420" s="11"/>
      <c r="AC1420" s="11"/>
      <c r="AD1420" s="11"/>
      <c r="AE1420" s="11"/>
      <c r="AF1420" s="11"/>
      <c r="AG1420" s="11"/>
      <c r="AH1420" s="11"/>
      <c r="AJ1420" s="11"/>
      <c r="AK1420" s="11"/>
      <c r="AL1420" s="11"/>
      <c r="AM1420" s="11"/>
      <c r="AN1420" s="11"/>
      <c r="AO1420" s="11"/>
      <c r="AP1420" s="11"/>
      <c r="AQ1420" s="11"/>
      <c r="AR1420" s="11"/>
      <c r="AS1420" s="11"/>
      <c r="AT1420" s="11"/>
      <c r="AU1420" s="11"/>
      <c r="AV1420" s="11"/>
      <c r="AW1420" s="11"/>
      <c r="AX1420" s="11"/>
      <c r="AY1420" s="11"/>
      <c r="AZ1420" s="11"/>
      <c r="BA1420" s="11"/>
      <c r="BB1420" s="11"/>
      <c r="BC1420" s="11"/>
      <c r="BD1420" s="11"/>
      <c r="BE1420" s="11"/>
      <c r="BF1420" s="11"/>
      <c r="BG1420" s="11"/>
      <c r="BI1420" s="11"/>
      <c r="BJ1420" s="11"/>
      <c r="BK1420" s="11"/>
      <c r="BL1420" s="11"/>
      <c r="BM1420" s="11"/>
      <c r="BN1420" s="11"/>
      <c r="BO1420" s="11"/>
      <c r="BP1420" s="11"/>
      <c r="BQ1420" s="11"/>
      <c r="BR1420" s="11"/>
      <c r="BS1420" s="11"/>
      <c r="BT1420" s="11"/>
      <c r="BU1420" s="11"/>
      <c r="BV1420" s="11"/>
      <c r="BW1420" s="11"/>
      <c r="BX1420" s="11"/>
      <c r="BY1420" s="11"/>
      <c r="BZ1420" s="11"/>
      <c r="CA1420" s="11"/>
      <c r="CB1420" s="11"/>
      <c r="CC1420" s="11"/>
      <c r="CD1420" s="11"/>
      <c r="CE1420" s="11"/>
      <c r="CF1420" s="11"/>
      <c r="CG1420" s="11"/>
      <c r="CH1420" s="11"/>
      <c r="CI1420" s="11"/>
      <c r="CJ1420" s="11"/>
      <c r="CK1420" s="11"/>
      <c r="CL1420" s="11"/>
      <c r="CM1420" s="11"/>
      <c r="CN1420" s="11"/>
      <c r="CO1420" s="11"/>
      <c r="CP1420" s="11"/>
      <c r="CQ1420" s="11"/>
      <c r="CR1420" s="11"/>
      <c r="CS1420" s="11"/>
      <c r="CT1420" s="11"/>
      <c r="CU1420" s="11"/>
      <c r="CV1420" s="11"/>
      <c r="CW1420" s="11"/>
      <c r="CX1420" s="11"/>
      <c r="CY1420" s="11"/>
      <c r="CZ1420" s="11"/>
      <c r="DA1420" s="11"/>
      <c r="DB1420" s="11"/>
      <c r="DC1420" s="11"/>
      <c r="DD1420" s="11"/>
      <c r="DF1420" s="11">
        <f t="shared" si="72"/>
        <v>17</v>
      </c>
      <c r="DG1420" s="11">
        <f t="shared" si="73"/>
        <v>19</v>
      </c>
      <c r="DH1420" s="20">
        <f t="shared" ca="1" si="74"/>
        <v>0</v>
      </c>
      <c r="DI1420" s="11">
        <v>1</v>
      </c>
    </row>
    <row r="1421" spans="1:113" x14ac:dyDescent="0.25">
      <c r="A1421" s="11" t="s">
        <v>57</v>
      </c>
      <c r="B1421" s="11" t="s">
        <v>56</v>
      </c>
      <c r="C1421" s="11" t="s">
        <v>56</v>
      </c>
      <c r="D1421" s="11" t="s">
        <v>56</v>
      </c>
      <c r="E1421" s="11" t="s">
        <v>56</v>
      </c>
      <c r="F1421" s="11" t="s">
        <v>113</v>
      </c>
      <c r="G1421" s="11" t="s">
        <v>174</v>
      </c>
      <c r="H1421" s="1">
        <v>42243</v>
      </c>
      <c r="I1421" s="11">
        <v>18</v>
      </c>
      <c r="J1421" s="11">
        <v>19</v>
      </c>
      <c r="K1421" s="11"/>
      <c r="L1421" s="11"/>
      <c r="M1421" s="11"/>
      <c r="N1421" s="11"/>
      <c r="O1421" s="11"/>
      <c r="P1421" s="11"/>
      <c r="Q1421" s="11"/>
      <c r="R1421" s="11"/>
      <c r="S1421" s="11"/>
      <c r="T1421" s="11"/>
      <c r="U1421" s="11"/>
      <c r="V1421" s="11"/>
      <c r="W1421" s="11"/>
      <c r="X1421" s="11"/>
      <c r="Y1421" s="11"/>
      <c r="Z1421" s="11"/>
      <c r="AA1421" s="11"/>
      <c r="AB1421" s="11"/>
      <c r="AC1421" s="11"/>
      <c r="AD1421" s="11"/>
      <c r="AE1421" s="11"/>
      <c r="AF1421" s="11"/>
      <c r="AG1421" s="11"/>
      <c r="AH1421" s="11"/>
      <c r="AJ1421" s="11"/>
      <c r="AK1421" s="11"/>
      <c r="AL1421" s="11"/>
      <c r="AM1421" s="11"/>
      <c r="AN1421" s="11"/>
      <c r="AO1421" s="11"/>
      <c r="AP1421" s="11"/>
      <c r="AQ1421" s="11"/>
      <c r="AR1421" s="11"/>
      <c r="AS1421" s="11"/>
      <c r="AT1421" s="11"/>
      <c r="AU1421" s="11"/>
      <c r="AV1421" s="11"/>
      <c r="AW1421" s="11"/>
      <c r="AX1421" s="11"/>
      <c r="AY1421" s="11"/>
      <c r="AZ1421" s="11"/>
      <c r="BA1421" s="11"/>
      <c r="BB1421" s="11"/>
      <c r="BC1421" s="11"/>
      <c r="BD1421" s="11"/>
      <c r="BE1421" s="11"/>
      <c r="BF1421" s="11"/>
      <c r="BG1421" s="11"/>
      <c r="BI1421" s="11"/>
      <c r="BJ1421" s="11"/>
      <c r="BK1421" s="11"/>
      <c r="BL1421" s="11"/>
      <c r="BM1421" s="11"/>
      <c r="BN1421" s="11"/>
      <c r="BO1421" s="11"/>
      <c r="BP1421" s="11"/>
      <c r="BQ1421" s="11"/>
      <c r="BR1421" s="11"/>
      <c r="BS1421" s="11"/>
      <c r="BT1421" s="11"/>
      <c r="BU1421" s="11"/>
      <c r="BV1421" s="11"/>
      <c r="BW1421" s="11"/>
      <c r="BX1421" s="11"/>
      <c r="BY1421" s="11"/>
      <c r="BZ1421" s="11"/>
      <c r="CA1421" s="11"/>
      <c r="CB1421" s="11"/>
      <c r="CC1421" s="11"/>
      <c r="CD1421" s="11"/>
      <c r="CE1421" s="11"/>
      <c r="CF1421" s="11"/>
      <c r="CG1421" s="11"/>
      <c r="CH1421" s="11"/>
      <c r="CI1421" s="11"/>
      <c r="CJ1421" s="11"/>
      <c r="CK1421" s="11"/>
      <c r="CL1421" s="11"/>
      <c r="CM1421" s="11"/>
      <c r="CN1421" s="11"/>
      <c r="CO1421" s="11"/>
      <c r="CP1421" s="11"/>
      <c r="CQ1421" s="11"/>
      <c r="CR1421" s="11"/>
      <c r="CS1421" s="11"/>
      <c r="CT1421" s="11"/>
      <c r="CU1421" s="11"/>
      <c r="CV1421" s="11"/>
      <c r="CW1421" s="11"/>
      <c r="CX1421" s="11"/>
      <c r="CY1421" s="11"/>
      <c r="CZ1421" s="11"/>
      <c r="DA1421" s="11"/>
      <c r="DB1421" s="11"/>
      <c r="DC1421" s="11"/>
      <c r="DD1421" s="11"/>
      <c r="DF1421" s="11">
        <f t="shared" si="72"/>
        <v>18</v>
      </c>
      <c r="DG1421" s="11">
        <f t="shared" si="73"/>
        <v>19</v>
      </c>
      <c r="DH1421" s="20">
        <f t="shared" ca="1" si="74"/>
        <v>0</v>
      </c>
      <c r="DI1421" s="11">
        <v>1</v>
      </c>
    </row>
    <row r="1422" spans="1:113" x14ac:dyDescent="0.25">
      <c r="A1422" s="11" t="s">
        <v>57</v>
      </c>
      <c r="B1422" s="11" t="s">
        <v>56</v>
      </c>
      <c r="C1422" s="11" t="s">
        <v>56</v>
      </c>
      <c r="D1422" s="11" t="s">
        <v>56</v>
      </c>
      <c r="E1422" s="11" t="s">
        <v>56</v>
      </c>
      <c r="F1422" s="11" t="s">
        <v>113</v>
      </c>
      <c r="G1422" s="11" t="s">
        <v>174</v>
      </c>
      <c r="H1422" s="1">
        <v>42244</v>
      </c>
      <c r="I1422" s="11">
        <v>17</v>
      </c>
      <c r="J1422" s="11">
        <v>19</v>
      </c>
      <c r="K1422" s="11"/>
      <c r="L1422" s="11"/>
      <c r="M1422" s="11"/>
      <c r="N1422" s="11"/>
      <c r="O1422" s="11"/>
      <c r="P1422" s="11"/>
      <c r="Q1422" s="11"/>
      <c r="R1422" s="11"/>
      <c r="S1422" s="11"/>
      <c r="T1422" s="11"/>
      <c r="U1422" s="11"/>
      <c r="V1422" s="11"/>
      <c r="W1422" s="11"/>
      <c r="X1422" s="11"/>
      <c r="Y1422" s="11"/>
      <c r="Z1422" s="11"/>
      <c r="AA1422" s="11"/>
      <c r="AB1422" s="11"/>
      <c r="AC1422" s="11"/>
      <c r="AD1422" s="11"/>
      <c r="AE1422" s="11"/>
      <c r="AF1422" s="11"/>
      <c r="AG1422" s="11"/>
      <c r="AH1422" s="11"/>
      <c r="AJ1422" s="11"/>
      <c r="AK1422" s="11"/>
      <c r="AL1422" s="11"/>
      <c r="AM1422" s="11"/>
      <c r="AN1422" s="11"/>
      <c r="AO1422" s="11"/>
      <c r="AP1422" s="11"/>
      <c r="AQ1422" s="11"/>
      <c r="AR1422" s="11"/>
      <c r="AS1422" s="11"/>
      <c r="AT1422" s="11"/>
      <c r="AU1422" s="11"/>
      <c r="AV1422" s="11"/>
      <c r="AW1422" s="11"/>
      <c r="AX1422" s="11"/>
      <c r="AY1422" s="11"/>
      <c r="AZ1422" s="11"/>
      <c r="BA1422" s="11"/>
      <c r="BB1422" s="11"/>
      <c r="BC1422" s="11"/>
      <c r="BD1422" s="11"/>
      <c r="BE1422" s="11"/>
      <c r="BF1422" s="11"/>
      <c r="BG1422" s="11"/>
      <c r="BI1422" s="11"/>
      <c r="BJ1422" s="11"/>
      <c r="BK1422" s="11"/>
      <c r="BL1422" s="11"/>
      <c r="BM1422" s="11"/>
      <c r="BN1422" s="11"/>
      <c r="BO1422" s="11"/>
      <c r="BP1422" s="11"/>
      <c r="BQ1422" s="11"/>
      <c r="BR1422" s="11"/>
      <c r="BS1422" s="11"/>
      <c r="BT1422" s="11"/>
      <c r="BU1422" s="11"/>
      <c r="BV1422" s="11"/>
      <c r="BW1422" s="11"/>
      <c r="BX1422" s="11"/>
      <c r="BY1422" s="11"/>
      <c r="BZ1422" s="11"/>
      <c r="CA1422" s="11"/>
      <c r="CB1422" s="11"/>
      <c r="CC1422" s="11"/>
      <c r="CD1422" s="11"/>
      <c r="CE1422" s="11"/>
      <c r="CF1422" s="11"/>
      <c r="CG1422" s="11"/>
      <c r="CH1422" s="11"/>
      <c r="CI1422" s="11"/>
      <c r="CJ1422" s="11"/>
      <c r="CK1422" s="11"/>
      <c r="CL1422" s="11"/>
      <c r="CM1422" s="11"/>
      <c r="CN1422" s="11"/>
      <c r="CO1422" s="11"/>
      <c r="CP1422" s="11"/>
      <c r="CQ1422" s="11"/>
      <c r="CR1422" s="11"/>
      <c r="CS1422" s="11"/>
      <c r="CT1422" s="11"/>
      <c r="CU1422" s="11"/>
      <c r="CV1422" s="11"/>
      <c r="CW1422" s="11"/>
      <c r="CX1422" s="11"/>
      <c r="CY1422" s="11"/>
      <c r="CZ1422" s="11"/>
      <c r="DA1422" s="11"/>
      <c r="DB1422" s="11"/>
      <c r="DC1422" s="11"/>
      <c r="DD1422" s="11"/>
      <c r="DF1422" s="11">
        <f t="shared" si="72"/>
        <v>17</v>
      </c>
      <c r="DG1422" s="11">
        <f t="shared" si="73"/>
        <v>19</v>
      </c>
      <c r="DH1422" s="20">
        <f t="shared" ca="1" si="74"/>
        <v>0</v>
      </c>
      <c r="DI1422" s="11">
        <v>1</v>
      </c>
    </row>
    <row r="1423" spans="1:113" x14ac:dyDescent="0.25">
      <c r="A1423" s="11" t="s">
        <v>57</v>
      </c>
      <c r="B1423" s="11" t="s">
        <v>56</v>
      </c>
      <c r="C1423" s="11" t="s">
        <v>56</v>
      </c>
      <c r="D1423" s="11" t="s">
        <v>56</v>
      </c>
      <c r="E1423" s="11" t="s">
        <v>100</v>
      </c>
      <c r="F1423" s="11" t="s">
        <v>56</v>
      </c>
      <c r="G1423" s="11" t="s">
        <v>173</v>
      </c>
      <c r="H1423" s="1">
        <v>41949</v>
      </c>
      <c r="I1423" s="11">
        <v>18</v>
      </c>
      <c r="J1423" s="11">
        <v>19</v>
      </c>
      <c r="K1423" s="11">
        <v>21062.21</v>
      </c>
      <c r="L1423" s="11">
        <v>19273.099999999999</v>
      </c>
      <c r="M1423" s="11">
        <v>18098.43</v>
      </c>
      <c r="N1423" s="11">
        <v>18705.849999999999</v>
      </c>
      <c r="O1423" s="11">
        <v>19743.150000000001</v>
      </c>
      <c r="P1423" s="11">
        <v>21834.63</v>
      </c>
      <c r="Q1423" s="11">
        <v>23732</v>
      </c>
      <c r="R1423" s="11">
        <v>25966.720000000001</v>
      </c>
      <c r="S1423" s="11">
        <v>29812.81</v>
      </c>
      <c r="T1423" s="11">
        <v>32404.74</v>
      </c>
      <c r="U1423" s="11">
        <v>34629.519999999997</v>
      </c>
      <c r="V1423" s="11">
        <v>35302.04</v>
      </c>
      <c r="W1423" s="11">
        <v>37051.360000000001</v>
      </c>
      <c r="X1423" s="11">
        <v>37366.99</v>
      </c>
      <c r="Y1423" s="11">
        <v>37217.089999999997</v>
      </c>
      <c r="Z1423" s="11">
        <v>37317.83</v>
      </c>
      <c r="AA1423" s="11">
        <v>35750.589999999997</v>
      </c>
      <c r="AB1423" s="11">
        <v>29690.5</v>
      </c>
      <c r="AC1423" s="11">
        <v>28599.200000000001</v>
      </c>
      <c r="AD1423" s="11">
        <v>33932.15</v>
      </c>
      <c r="AE1423" s="11">
        <v>33620.07</v>
      </c>
      <c r="AF1423" s="11">
        <v>29754.67</v>
      </c>
      <c r="AG1423" s="11">
        <v>26408.39</v>
      </c>
      <c r="AH1423" s="11">
        <v>23058.29</v>
      </c>
      <c r="AI1423" s="37">
        <v>29144.85</v>
      </c>
      <c r="AJ1423" s="11">
        <v>21422.03</v>
      </c>
      <c r="AK1423" s="11">
        <v>19792.07</v>
      </c>
      <c r="AL1423" s="11">
        <v>19196.45</v>
      </c>
      <c r="AM1423" s="11">
        <v>19476.04</v>
      </c>
      <c r="AN1423" s="11">
        <v>20027.39</v>
      </c>
      <c r="AO1423" s="11">
        <v>21645.75</v>
      </c>
      <c r="AP1423" s="11">
        <v>23671.05</v>
      </c>
      <c r="AQ1423" s="11">
        <v>26117.74</v>
      </c>
      <c r="AR1423" s="11">
        <v>29446.48</v>
      </c>
      <c r="AS1423" s="11">
        <v>32011.31</v>
      </c>
      <c r="AT1423" s="11">
        <v>34493.15</v>
      </c>
      <c r="AU1423" s="11">
        <v>35742.26</v>
      </c>
      <c r="AV1423" s="11">
        <v>36960.949999999997</v>
      </c>
      <c r="AW1423" s="11">
        <v>37567.300000000003</v>
      </c>
      <c r="AX1423" s="11">
        <v>37652.49</v>
      </c>
      <c r="AY1423" s="11">
        <v>37348.660000000003</v>
      </c>
      <c r="AZ1423" s="11">
        <v>37264.300000000003</v>
      </c>
      <c r="BA1423" s="11">
        <v>36363.379999999997</v>
      </c>
      <c r="BB1423" s="11">
        <v>36305.67</v>
      </c>
      <c r="BC1423" s="11">
        <v>34743.89</v>
      </c>
      <c r="BD1423" s="11">
        <v>32974.51</v>
      </c>
      <c r="BE1423" s="11">
        <v>29435.200000000001</v>
      </c>
      <c r="BF1423" s="11">
        <v>26220.15</v>
      </c>
      <c r="BG1423" s="11">
        <v>23176.63</v>
      </c>
      <c r="BH1423" s="37">
        <v>35918.44</v>
      </c>
      <c r="BI1423" s="11">
        <v>62.626899999999999</v>
      </c>
      <c r="BJ1423" s="11">
        <v>61.602559999999997</v>
      </c>
      <c r="BK1423" s="11">
        <v>60.338630000000002</v>
      </c>
      <c r="BL1423" s="11">
        <v>59.634520000000002</v>
      </c>
      <c r="BM1423" s="11">
        <v>58.401339999999998</v>
      </c>
      <c r="BN1423" s="11">
        <v>56.133749999999999</v>
      </c>
      <c r="BO1423" s="11">
        <v>57.070070000000001</v>
      </c>
      <c r="BP1423" s="11">
        <v>56.750500000000002</v>
      </c>
      <c r="BQ1423" s="11">
        <v>59.086129999999997</v>
      </c>
      <c r="BR1423" s="11">
        <v>64.794539999999998</v>
      </c>
      <c r="BS1423" s="11">
        <v>71.232529999999997</v>
      </c>
      <c r="BT1423" s="11">
        <v>75.356279999999998</v>
      </c>
      <c r="BU1423" s="11">
        <v>79.578379999999996</v>
      </c>
      <c r="BV1423" s="11">
        <v>81.542180000000002</v>
      </c>
      <c r="BW1423" s="11">
        <v>82.928290000000004</v>
      </c>
      <c r="BX1423" s="11">
        <v>83.662030000000001</v>
      </c>
      <c r="BY1423" s="11">
        <v>82.616619999999998</v>
      </c>
      <c r="BZ1423" s="11">
        <v>79.184560000000005</v>
      </c>
      <c r="CA1423" s="11">
        <v>74.837720000000004</v>
      </c>
      <c r="CB1423" s="11">
        <v>71.271460000000005</v>
      </c>
      <c r="CC1423" s="11">
        <v>68.662700000000001</v>
      </c>
      <c r="CD1423" s="11">
        <v>67.808959999999999</v>
      </c>
      <c r="CE1423" s="11">
        <v>64.953580000000002</v>
      </c>
      <c r="CF1423" s="11">
        <v>62.546819999999997</v>
      </c>
      <c r="CG1423" s="11">
        <v>192754</v>
      </c>
      <c r="CH1423" s="11">
        <v>177421</v>
      </c>
      <c r="CI1423" s="11">
        <v>152450.5</v>
      </c>
      <c r="CJ1423" s="11">
        <v>133458.70000000001</v>
      </c>
      <c r="CK1423" s="11">
        <v>110222.3</v>
      </c>
      <c r="CL1423" s="11">
        <v>76813.149999999994</v>
      </c>
      <c r="CM1423" s="11">
        <v>56421.38</v>
      </c>
      <c r="CN1423" s="11">
        <v>61231.16</v>
      </c>
      <c r="CO1423" s="11">
        <v>89785.82</v>
      </c>
      <c r="CP1423" s="11">
        <v>132503.20000000001</v>
      </c>
      <c r="CQ1423" s="11">
        <v>178190.1</v>
      </c>
      <c r="CR1423" s="11">
        <v>205604.7</v>
      </c>
      <c r="CS1423" s="11">
        <v>250938.1</v>
      </c>
      <c r="CT1423" s="11">
        <v>261173</v>
      </c>
      <c r="CU1423" s="11">
        <v>272877</v>
      </c>
      <c r="CV1423" s="11">
        <v>283642.90000000002</v>
      </c>
      <c r="CW1423" s="11">
        <v>284661.8</v>
      </c>
      <c r="CX1423" s="11">
        <v>295855</v>
      </c>
      <c r="CY1423" s="11">
        <v>435709.9</v>
      </c>
      <c r="CZ1423" s="11">
        <v>437188.2</v>
      </c>
      <c r="DA1423" s="11">
        <v>433657.59999999998</v>
      </c>
      <c r="DB1423" s="11">
        <v>409124.8</v>
      </c>
      <c r="DC1423" s="11">
        <v>253498.5</v>
      </c>
      <c r="DD1423" s="11">
        <v>248812.5</v>
      </c>
      <c r="DE1423" s="37">
        <v>342011.9</v>
      </c>
      <c r="DF1423" s="11">
        <f t="shared" si="72"/>
        <v>18</v>
      </c>
      <c r="DG1423" s="11">
        <f t="shared" si="73"/>
        <v>19</v>
      </c>
      <c r="DH1423" s="20">
        <f t="shared" ca="1" si="74"/>
        <v>7189.6749999999956</v>
      </c>
      <c r="DI1423" s="11">
        <v>0</v>
      </c>
    </row>
    <row r="1424" spans="1:113" x14ac:dyDescent="0.25">
      <c r="A1424" s="11" t="s">
        <v>57</v>
      </c>
      <c r="B1424" s="11" t="s">
        <v>56</v>
      </c>
      <c r="C1424" s="11" t="s">
        <v>56</v>
      </c>
      <c r="D1424" s="11" t="s">
        <v>56</v>
      </c>
      <c r="E1424" s="11" t="s">
        <v>100</v>
      </c>
      <c r="F1424" s="11" t="s">
        <v>56</v>
      </c>
      <c r="G1424" s="11" t="s">
        <v>173</v>
      </c>
      <c r="H1424" s="1">
        <v>42163</v>
      </c>
      <c r="I1424" s="11">
        <v>15</v>
      </c>
      <c r="J1424" s="11">
        <v>18</v>
      </c>
      <c r="K1424" s="11">
        <v>34054.93</v>
      </c>
      <c r="L1424" s="11">
        <v>32333.83</v>
      </c>
      <c r="M1424" s="11">
        <v>32155.72</v>
      </c>
      <c r="N1424" s="11">
        <v>34026.5</v>
      </c>
      <c r="O1424" s="11">
        <v>38470.39</v>
      </c>
      <c r="P1424" s="11">
        <v>42267.86</v>
      </c>
      <c r="Q1424" s="11">
        <v>50674.18</v>
      </c>
      <c r="R1424" s="11">
        <v>56570.62</v>
      </c>
      <c r="S1424" s="11">
        <v>64016.67</v>
      </c>
      <c r="T1424" s="11">
        <v>76341.600000000006</v>
      </c>
      <c r="U1424" s="11">
        <v>88874.37</v>
      </c>
      <c r="V1424" s="11">
        <v>94473.12</v>
      </c>
      <c r="W1424" s="11">
        <v>98820.23</v>
      </c>
      <c r="X1424" s="11">
        <v>100449.8</v>
      </c>
      <c r="Y1424" s="11">
        <v>84519.42</v>
      </c>
      <c r="Z1424" s="11">
        <v>83650.820000000007</v>
      </c>
      <c r="AA1424" s="11">
        <v>83325.990000000005</v>
      </c>
      <c r="AB1424" s="11">
        <v>83560.36</v>
      </c>
      <c r="AC1424" s="11">
        <v>100060.3</v>
      </c>
      <c r="AD1424" s="11">
        <v>98395.839999999997</v>
      </c>
      <c r="AE1424" s="11">
        <v>93652.99</v>
      </c>
      <c r="AF1424" s="11">
        <v>73507.41</v>
      </c>
      <c r="AG1424" s="11">
        <v>53937.89</v>
      </c>
      <c r="AH1424" s="11">
        <v>43485.85</v>
      </c>
      <c r="AI1424" s="37">
        <v>83764.149999999994</v>
      </c>
      <c r="AJ1424" s="11">
        <v>33771.550000000003</v>
      </c>
      <c r="AK1424" s="11">
        <v>32026.71</v>
      </c>
      <c r="AL1424" s="11">
        <v>31735.16</v>
      </c>
      <c r="AM1424" s="11">
        <v>32943.57</v>
      </c>
      <c r="AN1424" s="11">
        <v>37576.68</v>
      </c>
      <c r="AO1424" s="11">
        <v>41220.949999999997</v>
      </c>
      <c r="AP1424" s="11">
        <v>51064.800000000003</v>
      </c>
      <c r="AQ1424" s="11">
        <v>57183.41</v>
      </c>
      <c r="AR1424" s="11">
        <v>64568.49</v>
      </c>
      <c r="AS1424" s="11">
        <v>76236.09</v>
      </c>
      <c r="AT1424" s="11">
        <v>89357.03</v>
      </c>
      <c r="AU1424" s="11">
        <v>95260.479999999996</v>
      </c>
      <c r="AV1424" s="11">
        <v>99846.77</v>
      </c>
      <c r="AW1424" s="11">
        <v>102168.7</v>
      </c>
      <c r="AX1424" s="11">
        <v>103989.2</v>
      </c>
      <c r="AY1424" s="11">
        <v>104286</v>
      </c>
      <c r="AZ1424" s="11">
        <v>103043.7</v>
      </c>
      <c r="BA1424" s="11">
        <v>101867.4</v>
      </c>
      <c r="BB1424" s="11">
        <v>101301.7</v>
      </c>
      <c r="BC1424" s="11">
        <v>97361.77</v>
      </c>
      <c r="BD1424" s="11">
        <v>93371.34</v>
      </c>
      <c r="BE1424" s="11">
        <v>74797.47</v>
      </c>
      <c r="BF1424" s="11">
        <v>53596.639999999999</v>
      </c>
      <c r="BG1424" s="11">
        <v>42409.01</v>
      </c>
      <c r="BH1424" s="37">
        <v>102952.2</v>
      </c>
      <c r="BI1424" s="11">
        <v>66.761570000000006</v>
      </c>
      <c r="BJ1424" s="11">
        <v>65.512129999999999</v>
      </c>
      <c r="BK1424" s="11">
        <v>64.61215</v>
      </c>
      <c r="BL1424" s="11">
        <v>63.977370000000001</v>
      </c>
      <c r="BM1424" s="11">
        <v>63.208350000000003</v>
      </c>
      <c r="BN1424" s="11">
        <v>62.800519999999999</v>
      </c>
      <c r="BO1424" s="11">
        <v>64.030109999999993</v>
      </c>
      <c r="BP1424" s="11">
        <v>67.800129999999996</v>
      </c>
      <c r="BQ1424" s="11">
        <v>72.381150000000005</v>
      </c>
      <c r="BR1424" s="11">
        <v>77.015379999999993</v>
      </c>
      <c r="BS1424" s="11">
        <v>81.721620000000001</v>
      </c>
      <c r="BT1424" s="11">
        <v>86.077470000000005</v>
      </c>
      <c r="BU1424" s="11">
        <v>88.774780000000007</v>
      </c>
      <c r="BV1424" s="11">
        <v>89.155150000000006</v>
      </c>
      <c r="BW1424" s="11">
        <v>89.731669999999994</v>
      </c>
      <c r="BX1424" s="11">
        <v>90.049419999999998</v>
      </c>
      <c r="BY1424" s="11">
        <v>89.292770000000004</v>
      </c>
      <c r="BZ1424" s="11">
        <v>85.766949999999994</v>
      </c>
      <c r="CA1424" s="11">
        <v>81.603149999999999</v>
      </c>
      <c r="CB1424" s="11">
        <v>77.976680000000002</v>
      </c>
      <c r="CC1424" s="11">
        <v>75.262230000000002</v>
      </c>
      <c r="CD1424" s="11">
        <v>73.916470000000004</v>
      </c>
      <c r="CE1424" s="11">
        <v>72.560289999999995</v>
      </c>
      <c r="CF1424" s="11">
        <v>71.993679999999998</v>
      </c>
      <c r="CG1424" s="11">
        <v>34162.410000000003</v>
      </c>
      <c r="CH1424" s="11">
        <v>31050.47</v>
      </c>
      <c r="CI1424" s="11">
        <v>28199.74</v>
      </c>
      <c r="CJ1424" s="11">
        <v>25793.79</v>
      </c>
      <c r="CK1424" s="11">
        <v>19750.88</v>
      </c>
      <c r="CL1424" s="11">
        <v>16803.560000000001</v>
      </c>
      <c r="CM1424" s="11">
        <v>15015.92</v>
      </c>
      <c r="CN1424" s="11">
        <v>15173.46</v>
      </c>
      <c r="CO1424" s="11">
        <v>19895.91</v>
      </c>
      <c r="CP1424" s="11">
        <v>27869.46</v>
      </c>
      <c r="CQ1424" s="11">
        <v>43876.44</v>
      </c>
      <c r="CR1424" s="11">
        <v>46650.34</v>
      </c>
      <c r="CS1424" s="11">
        <v>53658.11</v>
      </c>
      <c r="CT1424" s="11">
        <v>198096.3</v>
      </c>
      <c r="CU1424" s="11">
        <v>199664.3</v>
      </c>
      <c r="CV1424" s="11">
        <v>155909.70000000001</v>
      </c>
      <c r="CW1424" s="11">
        <v>69312.070000000007</v>
      </c>
      <c r="CX1424" s="11">
        <v>92571.23</v>
      </c>
      <c r="CY1424" s="11">
        <v>94913.37</v>
      </c>
      <c r="CZ1424" s="11">
        <v>100666.9</v>
      </c>
      <c r="DA1424" s="11">
        <v>64745.440000000002</v>
      </c>
      <c r="DB1424" s="11">
        <v>62195.13</v>
      </c>
      <c r="DC1424" s="11">
        <v>46975.71</v>
      </c>
      <c r="DD1424" s="11">
        <v>42727.23</v>
      </c>
      <c r="DE1424" s="37">
        <v>116060.3</v>
      </c>
      <c r="DF1424" s="11">
        <f t="shared" si="72"/>
        <v>15</v>
      </c>
      <c r="DG1424" s="11">
        <f t="shared" si="73"/>
        <v>18</v>
      </c>
      <c r="DH1424" s="20">
        <f t="shared" ca="1" si="74"/>
        <v>19532.42750000002</v>
      </c>
      <c r="DI1424" s="11">
        <v>0</v>
      </c>
    </row>
    <row r="1425" spans="1:113" x14ac:dyDescent="0.25">
      <c r="A1425" s="11" t="s">
        <v>57</v>
      </c>
      <c r="B1425" s="11" t="s">
        <v>56</v>
      </c>
      <c r="C1425" s="11" t="s">
        <v>56</v>
      </c>
      <c r="D1425" s="11" t="s">
        <v>56</v>
      </c>
      <c r="E1425" s="11" t="s">
        <v>100</v>
      </c>
      <c r="F1425" s="11" t="s">
        <v>56</v>
      </c>
      <c r="G1425" s="11" t="s">
        <v>173</v>
      </c>
      <c r="H1425" s="1">
        <v>42164</v>
      </c>
      <c r="I1425" s="11">
        <v>15</v>
      </c>
      <c r="J1425" s="11">
        <v>18</v>
      </c>
      <c r="K1425" s="11">
        <v>36344.379999999997</v>
      </c>
      <c r="L1425" s="11">
        <v>34953.03</v>
      </c>
      <c r="M1425" s="11">
        <v>34376.79</v>
      </c>
      <c r="N1425" s="11">
        <v>36522.74</v>
      </c>
      <c r="O1425" s="11">
        <v>42266.58</v>
      </c>
      <c r="P1425" s="11">
        <v>46703.41</v>
      </c>
      <c r="Q1425" s="11">
        <v>57201.91</v>
      </c>
      <c r="R1425" s="11">
        <v>63123.61</v>
      </c>
      <c r="S1425" s="11">
        <v>69694.92</v>
      </c>
      <c r="T1425" s="11">
        <v>80497.100000000006</v>
      </c>
      <c r="U1425" s="11">
        <v>89623.94</v>
      </c>
      <c r="V1425" s="11">
        <v>92451.67</v>
      </c>
      <c r="W1425" s="11">
        <v>95039.96</v>
      </c>
      <c r="X1425" s="11">
        <v>95768.9</v>
      </c>
      <c r="Y1425" s="11">
        <v>80616.639999999999</v>
      </c>
      <c r="Z1425" s="11">
        <v>78977.69</v>
      </c>
      <c r="AA1425" s="11">
        <v>78562.59</v>
      </c>
      <c r="AB1425" s="11">
        <v>79340.850000000006</v>
      </c>
      <c r="AC1425" s="11">
        <v>95128.77</v>
      </c>
      <c r="AD1425" s="11">
        <v>97439.55</v>
      </c>
      <c r="AE1425" s="11">
        <v>93153.91</v>
      </c>
      <c r="AF1425" s="11">
        <v>72073.75</v>
      </c>
      <c r="AG1425" s="11">
        <v>52508.14</v>
      </c>
      <c r="AH1425" s="11">
        <v>42928</v>
      </c>
      <c r="AI1425" s="37">
        <v>79374.45</v>
      </c>
      <c r="AJ1425" s="11">
        <v>36112.699999999997</v>
      </c>
      <c r="AK1425" s="11">
        <v>34668.35</v>
      </c>
      <c r="AL1425" s="11">
        <v>34009.589999999997</v>
      </c>
      <c r="AM1425" s="11">
        <v>35511.97</v>
      </c>
      <c r="AN1425" s="11">
        <v>41438.42</v>
      </c>
      <c r="AO1425" s="11">
        <v>45652.63</v>
      </c>
      <c r="AP1425" s="11">
        <v>57539.61</v>
      </c>
      <c r="AQ1425" s="11">
        <v>63672.07</v>
      </c>
      <c r="AR1425" s="11">
        <v>70195.92</v>
      </c>
      <c r="AS1425" s="11">
        <v>80285.820000000007</v>
      </c>
      <c r="AT1425" s="11">
        <v>89995.839999999997</v>
      </c>
      <c r="AU1425" s="11">
        <v>93107.55</v>
      </c>
      <c r="AV1425" s="11">
        <v>95994.62</v>
      </c>
      <c r="AW1425" s="11">
        <v>97550.65</v>
      </c>
      <c r="AX1425" s="11">
        <v>99254.38</v>
      </c>
      <c r="AY1425" s="11">
        <v>98491.51</v>
      </c>
      <c r="AZ1425" s="11">
        <v>97158.05</v>
      </c>
      <c r="BA1425" s="11">
        <v>96617.37</v>
      </c>
      <c r="BB1425" s="11">
        <v>96272.09</v>
      </c>
      <c r="BC1425" s="11">
        <v>96493.03</v>
      </c>
      <c r="BD1425" s="11">
        <v>92913.93</v>
      </c>
      <c r="BE1425" s="11">
        <v>73457.77</v>
      </c>
      <c r="BF1425" s="11">
        <v>52283.01</v>
      </c>
      <c r="BG1425" s="11">
        <v>41961.72</v>
      </c>
      <c r="BH1425" s="37">
        <v>97506.67</v>
      </c>
      <c r="BI1425" s="11">
        <v>71.55986</v>
      </c>
      <c r="BJ1425" s="11">
        <v>70.941500000000005</v>
      </c>
      <c r="BK1425" s="11">
        <v>70.098380000000006</v>
      </c>
      <c r="BL1425" s="11">
        <v>70.143990000000002</v>
      </c>
      <c r="BM1425" s="11">
        <v>69.822109999999995</v>
      </c>
      <c r="BN1425" s="11">
        <v>69.382009999999994</v>
      </c>
      <c r="BO1425" s="11">
        <v>69.690719999999999</v>
      </c>
      <c r="BP1425" s="11">
        <v>70.283389999999997</v>
      </c>
      <c r="BQ1425" s="11">
        <v>72.422120000000007</v>
      </c>
      <c r="BR1425" s="11">
        <v>75.596729999999994</v>
      </c>
      <c r="BS1425" s="11">
        <v>79.040570000000002</v>
      </c>
      <c r="BT1425" s="11">
        <v>81.404640000000001</v>
      </c>
      <c r="BU1425" s="11">
        <v>81.490170000000006</v>
      </c>
      <c r="BV1425" s="11">
        <v>81.485699999999994</v>
      </c>
      <c r="BW1425" s="11">
        <v>81.728099999999998</v>
      </c>
      <c r="BX1425" s="11">
        <v>82.307370000000006</v>
      </c>
      <c r="BY1425" s="11">
        <v>81.351650000000006</v>
      </c>
      <c r="BZ1425" s="11">
        <v>79.605999999999995</v>
      </c>
      <c r="CA1425" s="11">
        <v>78.821380000000005</v>
      </c>
      <c r="CB1425" s="11">
        <v>78.463809999999995</v>
      </c>
      <c r="CC1425" s="11">
        <v>76.718310000000002</v>
      </c>
      <c r="CD1425" s="11">
        <v>74.345500000000001</v>
      </c>
      <c r="CE1425" s="11">
        <v>71.616860000000003</v>
      </c>
      <c r="CF1425" s="11">
        <v>69.344920000000002</v>
      </c>
      <c r="CG1425" s="11">
        <v>36507.050000000003</v>
      </c>
      <c r="CH1425" s="11">
        <v>32079.48</v>
      </c>
      <c r="CI1425" s="11">
        <v>29862.62</v>
      </c>
      <c r="CJ1425" s="11">
        <v>28824.63</v>
      </c>
      <c r="CK1425" s="11">
        <v>22014.77</v>
      </c>
      <c r="CL1425" s="11">
        <v>19147.39</v>
      </c>
      <c r="CM1425" s="11">
        <v>17187.599999999999</v>
      </c>
      <c r="CN1425" s="11">
        <v>15708.67</v>
      </c>
      <c r="CO1425" s="11">
        <v>20080.599999999999</v>
      </c>
      <c r="CP1425" s="11">
        <v>28031.16</v>
      </c>
      <c r="CQ1425" s="11">
        <v>43468.2</v>
      </c>
      <c r="CR1425" s="11">
        <v>46882.66</v>
      </c>
      <c r="CS1425" s="11">
        <v>53221.66</v>
      </c>
      <c r="CT1425" s="11">
        <v>194639.9</v>
      </c>
      <c r="CU1425" s="11">
        <v>194837.5</v>
      </c>
      <c r="CV1425" s="11">
        <v>152821</v>
      </c>
      <c r="CW1425" s="11">
        <v>68103.850000000006</v>
      </c>
      <c r="CX1425" s="11">
        <v>90688.92</v>
      </c>
      <c r="CY1425" s="11">
        <v>95650.01</v>
      </c>
      <c r="CZ1425" s="11">
        <v>105898.9</v>
      </c>
      <c r="DA1425" s="11">
        <v>72054.95</v>
      </c>
      <c r="DB1425" s="11">
        <v>66363.25</v>
      </c>
      <c r="DC1425" s="11">
        <v>48482.79</v>
      </c>
      <c r="DD1425" s="11">
        <v>42994.879999999997</v>
      </c>
      <c r="DE1425" s="37">
        <v>111690.7</v>
      </c>
      <c r="DF1425" s="11">
        <f t="shared" si="72"/>
        <v>15</v>
      </c>
      <c r="DG1425" s="11">
        <f t="shared" si="73"/>
        <v>18</v>
      </c>
      <c r="DH1425" s="20">
        <f t="shared" ca="1" si="74"/>
        <v>18505.884999999995</v>
      </c>
      <c r="DI1425" s="11">
        <v>0</v>
      </c>
    </row>
    <row r="1426" spans="1:113" x14ac:dyDescent="0.25">
      <c r="A1426" s="11" t="s">
        <v>57</v>
      </c>
      <c r="B1426" s="11" t="s">
        <v>56</v>
      </c>
      <c r="C1426" s="11" t="s">
        <v>56</v>
      </c>
      <c r="D1426" s="11" t="s">
        <v>56</v>
      </c>
      <c r="E1426" s="11" t="s">
        <v>100</v>
      </c>
      <c r="F1426" s="11" t="s">
        <v>56</v>
      </c>
      <c r="G1426" s="11" t="s">
        <v>173</v>
      </c>
      <c r="H1426" s="1">
        <v>42173</v>
      </c>
      <c r="I1426" s="11">
        <v>17</v>
      </c>
      <c r="J1426" s="11">
        <v>19</v>
      </c>
      <c r="K1426" s="11">
        <v>3300.74</v>
      </c>
      <c r="L1426" s="11">
        <v>3012.16</v>
      </c>
      <c r="M1426" s="11">
        <v>2734.18</v>
      </c>
      <c r="N1426" s="11">
        <v>2884.12</v>
      </c>
      <c r="O1426" s="11">
        <v>3523.86</v>
      </c>
      <c r="P1426" s="11">
        <v>4182.58</v>
      </c>
      <c r="Q1426" s="11">
        <v>5310.44</v>
      </c>
      <c r="R1426" s="11">
        <v>5979.72</v>
      </c>
      <c r="S1426" s="11">
        <v>6585.76</v>
      </c>
      <c r="T1426" s="11">
        <v>7535.24</v>
      </c>
      <c r="U1426" s="11">
        <v>8543.24</v>
      </c>
      <c r="V1426" s="11">
        <v>8938.58</v>
      </c>
      <c r="W1426" s="11">
        <v>9036.4</v>
      </c>
      <c r="X1426" s="11">
        <v>8188.66</v>
      </c>
      <c r="Y1426" s="11">
        <v>8459.6200000000008</v>
      </c>
      <c r="Z1426" s="11">
        <v>8296.5</v>
      </c>
      <c r="AA1426" s="11">
        <v>6901.6</v>
      </c>
      <c r="AB1426" s="11">
        <v>6956.88</v>
      </c>
      <c r="AC1426" s="11">
        <v>6706.28</v>
      </c>
      <c r="AD1426" s="11">
        <v>8819.76</v>
      </c>
      <c r="AE1426" s="11">
        <v>8744.66</v>
      </c>
      <c r="AF1426" s="11">
        <v>7559.4</v>
      </c>
      <c r="AG1426" s="11">
        <v>5486.06</v>
      </c>
      <c r="AH1426" s="11">
        <v>4233.8599999999997</v>
      </c>
      <c r="AI1426" s="37">
        <v>6854.92</v>
      </c>
      <c r="AJ1426" s="11">
        <v>3183.8310000000001</v>
      </c>
      <c r="AK1426" s="11">
        <v>2929.2220000000002</v>
      </c>
      <c r="AL1426" s="11">
        <v>2715.0859999999998</v>
      </c>
      <c r="AM1426" s="11">
        <v>2833.1439999999998</v>
      </c>
      <c r="AN1426" s="11">
        <v>3481.5929999999998</v>
      </c>
      <c r="AO1426" s="11">
        <v>4015.105</v>
      </c>
      <c r="AP1426" s="11">
        <v>5232.7290000000003</v>
      </c>
      <c r="AQ1426" s="11">
        <v>6084.54</v>
      </c>
      <c r="AR1426" s="11">
        <v>6657.2290000000003</v>
      </c>
      <c r="AS1426" s="11">
        <v>7497.4129999999996</v>
      </c>
      <c r="AT1426" s="11">
        <v>8538.1119999999992</v>
      </c>
      <c r="AU1426" s="11">
        <v>8941.5949999999993</v>
      </c>
      <c r="AV1426" s="11">
        <v>9045.7919999999995</v>
      </c>
      <c r="AW1426" s="11">
        <v>8241.0220000000008</v>
      </c>
      <c r="AX1426" s="11">
        <v>8584.9840000000004</v>
      </c>
      <c r="AY1426" s="11">
        <v>8631.3680000000004</v>
      </c>
      <c r="AZ1426" s="11">
        <v>8602.1489999999994</v>
      </c>
      <c r="BA1426" s="11">
        <v>8720.2780000000002</v>
      </c>
      <c r="BB1426" s="11">
        <v>8385.2199999999993</v>
      </c>
      <c r="BC1426" s="11">
        <v>8778.6139999999996</v>
      </c>
      <c r="BD1426" s="11">
        <v>8785.5310000000009</v>
      </c>
      <c r="BE1426" s="11">
        <v>7566.2669999999998</v>
      </c>
      <c r="BF1426" s="11">
        <v>5360.777</v>
      </c>
      <c r="BG1426" s="11">
        <v>3961.2660000000001</v>
      </c>
      <c r="BH1426" s="37">
        <v>8593.1869999999999</v>
      </c>
      <c r="BI1426" s="11">
        <v>79.317409999999995</v>
      </c>
      <c r="BJ1426" s="11">
        <v>78.356290000000001</v>
      </c>
      <c r="BK1426" s="11">
        <v>76.919629999999998</v>
      </c>
      <c r="BL1426" s="11">
        <v>73.489630000000005</v>
      </c>
      <c r="BM1426" s="11">
        <v>70.543520000000001</v>
      </c>
      <c r="BN1426" s="11">
        <v>69.644260000000003</v>
      </c>
      <c r="BO1426" s="11">
        <v>71.755369999999999</v>
      </c>
      <c r="BP1426" s="11">
        <v>78.692409999999995</v>
      </c>
      <c r="BQ1426" s="11">
        <v>83.94444</v>
      </c>
      <c r="BR1426" s="11">
        <v>88.003699999999995</v>
      </c>
      <c r="BS1426" s="11">
        <v>91.435180000000003</v>
      </c>
      <c r="BT1426" s="11">
        <v>93.766660000000002</v>
      </c>
      <c r="BU1426" s="11">
        <v>95.281480000000002</v>
      </c>
      <c r="BV1426" s="11">
        <v>96.938890000000001</v>
      </c>
      <c r="BW1426" s="11">
        <v>98.222219999999993</v>
      </c>
      <c r="BX1426" s="11">
        <v>99.059259999999995</v>
      </c>
      <c r="BY1426" s="11">
        <v>99.009259999999998</v>
      </c>
      <c r="BZ1426" s="11">
        <v>98.142589999999998</v>
      </c>
      <c r="CA1426" s="11">
        <v>95.96481</v>
      </c>
      <c r="CB1426" s="11">
        <v>92.463890000000006</v>
      </c>
      <c r="CC1426" s="11">
        <v>87.914820000000006</v>
      </c>
      <c r="CD1426" s="11">
        <v>85.361850000000004</v>
      </c>
      <c r="CE1426" s="11">
        <v>83.093509999999995</v>
      </c>
      <c r="CF1426" s="11">
        <v>80.162599999999998</v>
      </c>
      <c r="CG1426" s="11">
        <v>4902.6970000000001</v>
      </c>
      <c r="CH1426" s="11">
        <v>4777.1310000000003</v>
      </c>
      <c r="CI1426" s="11">
        <v>4448.607</v>
      </c>
      <c r="CJ1426" s="11">
        <v>4100.9210000000003</v>
      </c>
      <c r="CK1426" s="11">
        <v>3440.509</v>
      </c>
      <c r="CL1426" s="11">
        <v>3170.4879999999998</v>
      </c>
      <c r="CM1426" s="11">
        <v>2225.1840000000002</v>
      </c>
      <c r="CN1426" s="11">
        <v>2680.6579999999999</v>
      </c>
      <c r="CO1426" s="11">
        <v>2740.6729999999998</v>
      </c>
      <c r="CP1426" s="11">
        <v>3020.9059999999999</v>
      </c>
      <c r="CQ1426" s="11">
        <v>3744.3470000000002</v>
      </c>
      <c r="CR1426" s="11">
        <v>4105.0150000000003</v>
      </c>
      <c r="CS1426" s="11">
        <v>4258.5240000000003</v>
      </c>
      <c r="CT1426" s="11">
        <v>5679.5290000000005</v>
      </c>
      <c r="CU1426" s="11">
        <v>6534.2830000000004</v>
      </c>
      <c r="CV1426" s="11">
        <v>9134.8729999999996</v>
      </c>
      <c r="CW1426" s="11">
        <v>7371.0709999999999</v>
      </c>
      <c r="CX1426" s="11">
        <v>5358.1180000000004</v>
      </c>
      <c r="CY1426" s="11">
        <v>5185.9309999999996</v>
      </c>
      <c r="CZ1426" s="11">
        <v>4838.0479999999998</v>
      </c>
      <c r="DA1426" s="11">
        <v>5046.6329999999998</v>
      </c>
      <c r="DB1426" s="11">
        <v>4999.2070000000003</v>
      </c>
      <c r="DC1426" s="11">
        <v>4914.7030000000004</v>
      </c>
      <c r="DD1426" s="11">
        <v>4716.7340000000004</v>
      </c>
      <c r="DE1426" s="37">
        <v>6374.6729999999998</v>
      </c>
      <c r="DF1426" s="11">
        <f t="shared" si="72"/>
        <v>17</v>
      </c>
      <c r="DG1426" s="11">
        <f t="shared" si="73"/>
        <v>19</v>
      </c>
      <c r="DH1426" s="20">
        <f t="shared" ca="1" si="74"/>
        <v>1714.2956666666662</v>
      </c>
      <c r="DI1426" s="11">
        <v>0</v>
      </c>
    </row>
    <row r="1427" spans="1:113" x14ac:dyDescent="0.25">
      <c r="A1427" s="11" t="s">
        <v>57</v>
      </c>
      <c r="B1427" s="11" t="s">
        <v>56</v>
      </c>
      <c r="C1427" s="11" t="s">
        <v>56</v>
      </c>
      <c r="D1427" s="11" t="s">
        <v>56</v>
      </c>
      <c r="E1427" s="11" t="s">
        <v>100</v>
      </c>
      <c r="F1427" s="11" t="s">
        <v>56</v>
      </c>
      <c r="G1427" s="11" t="s">
        <v>173</v>
      </c>
      <c r="H1427" s="1">
        <v>42180</v>
      </c>
      <c r="I1427" s="11">
        <v>16</v>
      </c>
      <c r="J1427" s="11">
        <v>19</v>
      </c>
      <c r="K1427" s="11">
        <v>38311.29</v>
      </c>
      <c r="L1427" s="11">
        <v>35058.269999999997</v>
      </c>
      <c r="M1427" s="11">
        <v>33845.22</v>
      </c>
      <c r="N1427" s="11">
        <v>35408.79</v>
      </c>
      <c r="O1427" s="11">
        <v>40471.78</v>
      </c>
      <c r="P1427" s="11">
        <v>44516.66</v>
      </c>
      <c r="Q1427" s="11">
        <v>51708.54</v>
      </c>
      <c r="R1427" s="11">
        <v>58537.78</v>
      </c>
      <c r="S1427" s="11">
        <v>66617.59</v>
      </c>
      <c r="T1427" s="11">
        <v>79120.75</v>
      </c>
      <c r="U1427" s="11">
        <v>90440.78</v>
      </c>
      <c r="V1427" s="11">
        <v>95318.64</v>
      </c>
      <c r="W1427" s="11">
        <v>97446.42</v>
      </c>
      <c r="X1427" s="11">
        <v>99535.63</v>
      </c>
      <c r="Y1427" s="11">
        <v>101012.3</v>
      </c>
      <c r="Z1427" s="11">
        <v>85128.48</v>
      </c>
      <c r="AA1427" s="11">
        <v>84504.960000000006</v>
      </c>
      <c r="AB1427" s="11">
        <v>85648.11</v>
      </c>
      <c r="AC1427" s="11">
        <v>86482.29</v>
      </c>
      <c r="AD1427" s="11">
        <v>101744.9</v>
      </c>
      <c r="AE1427" s="11">
        <v>96490.9</v>
      </c>
      <c r="AF1427" s="11">
        <v>74879</v>
      </c>
      <c r="AG1427" s="11">
        <v>54329.1</v>
      </c>
      <c r="AH1427" s="11">
        <v>44542.51</v>
      </c>
      <c r="AI1427" s="37">
        <v>85440.960000000006</v>
      </c>
      <c r="AJ1427" s="11">
        <v>38077.4</v>
      </c>
      <c r="AK1427" s="11">
        <v>34783.35</v>
      </c>
      <c r="AL1427" s="11">
        <v>33435.71</v>
      </c>
      <c r="AM1427" s="11">
        <v>34329.160000000003</v>
      </c>
      <c r="AN1427" s="11">
        <v>39569.11</v>
      </c>
      <c r="AO1427" s="11">
        <v>43515.39</v>
      </c>
      <c r="AP1427" s="11">
        <v>52085.14</v>
      </c>
      <c r="AQ1427" s="11">
        <v>59093.1</v>
      </c>
      <c r="AR1427" s="11">
        <v>66996.05</v>
      </c>
      <c r="AS1427" s="11">
        <v>78860.070000000007</v>
      </c>
      <c r="AT1427" s="11">
        <v>90684.56</v>
      </c>
      <c r="AU1427" s="11">
        <v>95883.88</v>
      </c>
      <c r="AV1427" s="11">
        <v>98262.32</v>
      </c>
      <c r="AW1427" s="11">
        <v>100307.8</v>
      </c>
      <c r="AX1427" s="11">
        <v>101002.3</v>
      </c>
      <c r="AY1427" s="11">
        <v>104805.4</v>
      </c>
      <c r="AZ1427" s="11">
        <v>103959.9</v>
      </c>
      <c r="BA1427" s="11">
        <v>103849.2</v>
      </c>
      <c r="BB1427" s="11">
        <v>103239.8</v>
      </c>
      <c r="BC1427" s="11">
        <v>101792.6</v>
      </c>
      <c r="BD1427" s="11">
        <v>96254.27</v>
      </c>
      <c r="BE1427" s="11">
        <v>76304.759999999995</v>
      </c>
      <c r="BF1427" s="11">
        <v>54133.17</v>
      </c>
      <c r="BG1427" s="11">
        <v>43569.15</v>
      </c>
      <c r="BH1427" s="37">
        <v>104172.7</v>
      </c>
      <c r="BI1427" s="11">
        <v>69.028369999999995</v>
      </c>
      <c r="BJ1427" s="11">
        <v>67.954629999999995</v>
      </c>
      <c r="BK1427" s="11">
        <v>66.86533</v>
      </c>
      <c r="BL1427" s="11">
        <v>66.098799999999997</v>
      </c>
      <c r="BM1427" s="11">
        <v>65.346119999999999</v>
      </c>
      <c r="BN1427" s="11">
        <v>64.446950000000001</v>
      </c>
      <c r="BO1427" s="11">
        <v>65.706519999999998</v>
      </c>
      <c r="BP1427" s="11">
        <v>68.472579999999994</v>
      </c>
      <c r="BQ1427" s="11">
        <v>72.024540000000002</v>
      </c>
      <c r="BR1427" s="11">
        <v>75.794240000000002</v>
      </c>
      <c r="BS1427" s="11">
        <v>79.410960000000003</v>
      </c>
      <c r="BT1427" s="11">
        <v>82.272390000000001</v>
      </c>
      <c r="BU1427" s="11">
        <v>84.027190000000004</v>
      </c>
      <c r="BV1427" s="11">
        <v>85.398610000000005</v>
      </c>
      <c r="BW1427" s="11">
        <v>86.396820000000005</v>
      </c>
      <c r="BX1427" s="11">
        <v>86.61421</v>
      </c>
      <c r="BY1427" s="11">
        <v>86.220749999999995</v>
      </c>
      <c r="BZ1427" s="11">
        <v>85.021810000000002</v>
      </c>
      <c r="CA1427" s="11">
        <v>82.646060000000006</v>
      </c>
      <c r="CB1427" s="11">
        <v>79.716040000000007</v>
      </c>
      <c r="CC1427" s="11">
        <v>76.064449999999994</v>
      </c>
      <c r="CD1427" s="11">
        <v>73.739879999999999</v>
      </c>
      <c r="CE1427" s="11">
        <v>71.904169999999993</v>
      </c>
      <c r="CF1427" s="11">
        <v>70.180949999999996</v>
      </c>
      <c r="CG1427" s="11">
        <v>30951.9</v>
      </c>
      <c r="CH1427" s="11">
        <v>27711.79</v>
      </c>
      <c r="CI1427" s="11">
        <v>25664.46</v>
      </c>
      <c r="CJ1427" s="11">
        <v>23637.84</v>
      </c>
      <c r="CK1427" s="11">
        <v>18094.09</v>
      </c>
      <c r="CL1427" s="11">
        <v>15607.24</v>
      </c>
      <c r="CM1427" s="11">
        <v>13650.1</v>
      </c>
      <c r="CN1427" s="11">
        <v>13933.27</v>
      </c>
      <c r="CO1427" s="11">
        <v>18786.46</v>
      </c>
      <c r="CP1427" s="11">
        <v>26030.720000000001</v>
      </c>
      <c r="CQ1427" s="11">
        <v>39563.39</v>
      </c>
      <c r="CR1427" s="11">
        <v>41995.16</v>
      </c>
      <c r="CS1427" s="11">
        <v>47678.75</v>
      </c>
      <c r="CT1427" s="11">
        <v>54248.37</v>
      </c>
      <c r="CU1427" s="11">
        <v>87457.75</v>
      </c>
      <c r="CV1427" s="11">
        <v>84017.95</v>
      </c>
      <c r="CW1427" s="11">
        <v>62904.43</v>
      </c>
      <c r="CX1427" s="11">
        <v>58346.6</v>
      </c>
      <c r="CY1427" s="11">
        <v>57176.1</v>
      </c>
      <c r="CZ1427" s="11">
        <v>62851.44</v>
      </c>
      <c r="DA1427" s="11">
        <v>62587.26</v>
      </c>
      <c r="DB1427" s="11">
        <v>58583.93</v>
      </c>
      <c r="DC1427" s="11">
        <v>42923.14</v>
      </c>
      <c r="DD1427" s="11">
        <v>38528.36</v>
      </c>
      <c r="DE1427" s="37">
        <v>62721.71</v>
      </c>
      <c r="DF1427" s="11">
        <f t="shared" si="72"/>
        <v>16</v>
      </c>
      <c r="DG1427" s="11">
        <f t="shared" si="73"/>
        <v>19</v>
      </c>
      <c r="DH1427" s="20">
        <f t="shared" ca="1" si="74"/>
        <v>18522.615000000005</v>
      </c>
      <c r="DI1427" s="11">
        <v>0</v>
      </c>
    </row>
    <row r="1428" spans="1:113" x14ac:dyDescent="0.25">
      <c r="A1428" s="11" t="s">
        <v>57</v>
      </c>
      <c r="B1428" s="11" t="s">
        <v>56</v>
      </c>
      <c r="C1428" s="11" t="s">
        <v>56</v>
      </c>
      <c r="D1428" s="11" t="s">
        <v>56</v>
      </c>
      <c r="E1428" s="11" t="s">
        <v>100</v>
      </c>
      <c r="F1428" s="11" t="s">
        <v>56</v>
      </c>
      <c r="G1428" s="11" t="s">
        <v>173</v>
      </c>
      <c r="H1428" s="1">
        <v>42181</v>
      </c>
      <c r="I1428" s="11">
        <v>17</v>
      </c>
      <c r="J1428" s="11">
        <v>19</v>
      </c>
      <c r="K1428" s="11">
        <v>39704.379999999997</v>
      </c>
      <c r="L1428" s="11">
        <v>38369.449999999997</v>
      </c>
      <c r="M1428" s="11">
        <v>37154.9</v>
      </c>
      <c r="N1428" s="11">
        <v>38746.9</v>
      </c>
      <c r="O1428" s="11">
        <v>44171.89</v>
      </c>
      <c r="P1428" s="11">
        <v>47279.24</v>
      </c>
      <c r="Q1428" s="11">
        <v>55297.75</v>
      </c>
      <c r="R1428" s="11">
        <v>61598.35</v>
      </c>
      <c r="S1428" s="11">
        <v>69061.53</v>
      </c>
      <c r="T1428" s="11">
        <v>81103.97</v>
      </c>
      <c r="U1428" s="11">
        <v>91612.44</v>
      </c>
      <c r="V1428" s="11">
        <v>95556.79</v>
      </c>
      <c r="W1428" s="11">
        <v>97451.39</v>
      </c>
      <c r="X1428" s="11">
        <v>97944.07</v>
      </c>
      <c r="Y1428" s="11">
        <v>100793.2</v>
      </c>
      <c r="Z1428" s="11">
        <v>96549.83</v>
      </c>
      <c r="AA1428" s="11">
        <v>85267.08</v>
      </c>
      <c r="AB1428" s="11">
        <v>84483.69</v>
      </c>
      <c r="AC1428" s="11">
        <v>83490.62</v>
      </c>
      <c r="AD1428" s="11">
        <v>100358.7</v>
      </c>
      <c r="AE1428" s="11">
        <v>97602.41</v>
      </c>
      <c r="AF1428" s="11">
        <v>77460.89</v>
      </c>
      <c r="AG1428" s="11">
        <v>56337.84</v>
      </c>
      <c r="AH1428" s="11">
        <v>44496.73</v>
      </c>
      <c r="AI1428" s="37">
        <v>84413.8</v>
      </c>
      <c r="AJ1428" s="11">
        <v>39449.18</v>
      </c>
      <c r="AK1428" s="11">
        <v>38101.26</v>
      </c>
      <c r="AL1428" s="11">
        <v>36795.46</v>
      </c>
      <c r="AM1428" s="11">
        <v>37720.910000000003</v>
      </c>
      <c r="AN1428" s="11">
        <v>43307.32</v>
      </c>
      <c r="AO1428" s="11">
        <v>46271</v>
      </c>
      <c r="AP1428" s="11">
        <v>55641.9</v>
      </c>
      <c r="AQ1428" s="11">
        <v>62087.9</v>
      </c>
      <c r="AR1428" s="11">
        <v>69431.320000000007</v>
      </c>
      <c r="AS1428" s="11">
        <v>80909.77</v>
      </c>
      <c r="AT1428" s="11">
        <v>91924.89</v>
      </c>
      <c r="AU1428" s="11">
        <v>96202.39</v>
      </c>
      <c r="AV1428" s="11">
        <v>98352.8</v>
      </c>
      <c r="AW1428" s="11">
        <v>98859.46</v>
      </c>
      <c r="AX1428" s="11">
        <v>102370.8</v>
      </c>
      <c r="AY1428" s="11">
        <v>98095.37</v>
      </c>
      <c r="AZ1428" s="11">
        <v>102424.6</v>
      </c>
      <c r="BA1428" s="11">
        <v>103144.5</v>
      </c>
      <c r="BB1428" s="11">
        <v>100798.8</v>
      </c>
      <c r="BC1428" s="11">
        <v>100439.5</v>
      </c>
      <c r="BD1428" s="11">
        <v>97291.73</v>
      </c>
      <c r="BE1428" s="11">
        <v>78817.5</v>
      </c>
      <c r="BF1428" s="11">
        <v>56124.07</v>
      </c>
      <c r="BG1428" s="11">
        <v>43516.71</v>
      </c>
      <c r="BH1428" s="37">
        <v>102584.9</v>
      </c>
      <c r="BI1428" s="11">
        <v>69.16216</v>
      </c>
      <c r="BJ1428" s="11">
        <v>68.217510000000004</v>
      </c>
      <c r="BK1428" s="11">
        <v>67.763270000000006</v>
      </c>
      <c r="BL1428" s="11">
        <v>67.288529999999994</v>
      </c>
      <c r="BM1428" s="11">
        <v>66.524289999999993</v>
      </c>
      <c r="BN1428" s="11">
        <v>66.045450000000002</v>
      </c>
      <c r="BO1428" s="11">
        <v>66.388480000000001</v>
      </c>
      <c r="BP1428" s="11">
        <v>68.483860000000007</v>
      </c>
      <c r="BQ1428" s="11">
        <v>71.821879999999993</v>
      </c>
      <c r="BR1428" s="11">
        <v>75.455759999999998</v>
      </c>
      <c r="BS1428" s="11">
        <v>78.721549999999993</v>
      </c>
      <c r="BT1428" s="11">
        <v>81.03586</v>
      </c>
      <c r="BU1428" s="11">
        <v>82.628420000000006</v>
      </c>
      <c r="BV1428" s="11">
        <v>83.993430000000004</v>
      </c>
      <c r="BW1428" s="11">
        <v>85.264949999999999</v>
      </c>
      <c r="BX1428" s="11">
        <v>85.383930000000007</v>
      </c>
      <c r="BY1428" s="11">
        <v>84.718810000000005</v>
      </c>
      <c r="BZ1428" s="11">
        <v>83.706620000000001</v>
      </c>
      <c r="CA1428" s="11">
        <v>81.600890000000007</v>
      </c>
      <c r="CB1428" s="11">
        <v>78.614879999999999</v>
      </c>
      <c r="CC1428" s="11">
        <v>75.738069999999993</v>
      </c>
      <c r="CD1428" s="11">
        <v>73.436940000000007</v>
      </c>
      <c r="CE1428" s="11">
        <v>71.927800000000005</v>
      </c>
      <c r="CF1428" s="11">
        <v>70.791349999999994</v>
      </c>
      <c r="CG1428" s="11">
        <v>32734.98</v>
      </c>
      <c r="CH1428" s="11">
        <v>29555.24</v>
      </c>
      <c r="CI1428" s="11">
        <v>27185.88</v>
      </c>
      <c r="CJ1428" s="11">
        <v>25034.05</v>
      </c>
      <c r="CK1428" s="11">
        <v>19138.25</v>
      </c>
      <c r="CL1428" s="11">
        <v>16507.96</v>
      </c>
      <c r="CM1428" s="11">
        <v>14505.24</v>
      </c>
      <c r="CN1428" s="11">
        <v>14583.45</v>
      </c>
      <c r="CO1428" s="11">
        <v>19024.759999999998</v>
      </c>
      <c r="CP1428" s="11">
        <v>26366.61</v>
      </c>
      <c r="CQ1428" s="11">
        <v>40654.559999999998</v>
      </c>
      <c r="CR1428" s="11">
        <v>43459.59</v>
      </c>
      <c r="CS1428" s="11">
        <v>49613.51</v>
      </c>
      <c r="CT1428" s="11">
        <v>57200.31</v>
      </c>
      <c r="CU1428" s="11">
        <v>75190.63</v>
      </c>
      <c r="CV1428" s="11">
        <v>114442.3</v>
      </c>
      <c r="CW1428" s="11">
        <v>107512</v>
      </c>
      <c r="CX1428" s="11">
        <v>62255.45</v>
      </c>
      <c r="CY1428" s="11">
        <v>59928.84</v>
      </c>
      <c r="CZ1428" s="11">
        <v>64882.09</v>
      </c>
      <c r="DA1428" s="11">
        <v>63705.86</v>
      </c>
      <c r="DB1428" s="11">
        <v>59319.64</v>
      </c>
      <c r="DC1428" s="11">
        <v>43707.41</v>
      </c>
      <c r="DD1428" s="11">
        <v>39615.53</v>
      </c>
      <c r="DE1428" s="37">
        <v>88182.8</v>
      </c>
      <c r="DF1428" s="11">
        <f t="shared" si="72"/>
        <v>17</v>
      </c>
      <c r="DG1428" s="11">
        <f t="shared" si="73"/>
        <v>19</v>
      </c>
      <c r="DH1428" s="20">
        <f t="shared" ca="1" si="74"/>
        <v>17708.83666666667</v>
      </c>
      <c r="DI1428" s="11">
        <v>0</v>
      </c>
    </row>
    <row r="1429" spans="1:113" x14ac:dyDescent="0.25">
      <c r="A1429" s="11" t="s">
        <v>57</v>
      </c>
      <c r="B1429" s="11" t="s">
        <v>56</v>
      </c>
      <c r="C1429" s="11" t="s">
        <v>56</v>
      </c>
      <c r="D1429" s="11" t="s">
        <v>56</v>
      </c>
      <c r="E1429" s="11" t="s">
        <v>100</v>
      </c>
      <c r="F1429" s="11" t="s">
        <v>56</v>
      </c>
      <c r="G1429" s="11" t="s">
        <v>173</v>
      </c>
      <c r="H1429" s="1">
        <v>42184</v>
      </c>
      <c r="I1429" s="11">
        <v>19</v>
      </c>
      <c r="J1429" s="11">
        <v>19</v>
      </c>
      <c r="K1429" s="11">
        <v>36458.230000000003</v>
      </c>
      <c r="L1429" s="11">
        <v>35166.559999999998</v>
      </c>
      <c r="M1429" s="11">
        <v>34410.480000000003</v>
      </c>
      <c r="N1429" s="11">
        <v>36452.269999999997</v>
      </c>
      <c r="O1429" s="11">
        <v>41873.730000000003</v>
      </c>
      <c r="P1429" s="11">
        <v>46186.11</v>
      </c>
      <c r="Q1429" s="11">
        <v>54215.94</v>
      </c>
      <c r="R1429" s="11">
        <v>61817.96</v>
      </c>
      <c r="S1429" s="11">
        <v>70303.88</v>
      </c>
      <c r="T1429" s="11">
        <v>82855.63</v>
      </c>
      <c r="U1429" s="11">
        <v>93144.49</v>
      </c>
      <c r="V1429" s="11">
        <v>96556.2</v>
      </c>
      <c r="W1429" s="11">
        <v>97818.57</v>
      </c>
      <c r="X1429" s="11">
        <v>98885.59</v>
      </c>
      <c r="Y1429" s="11">
        <v>100927.8</v>
      </c>
      <c r="Z1429" s="11">
        <v>100823.1</v>
      </c>
      <c r="AA1429" s="11">
        <v>101455.6</v>
      </c>
      <c r="AB1429" s="11">
        <v>100548.6</v>
      </c>
      <c r="AC1429" s="11">
        <v>84123.96</v>
      </c>
      <c r="AD1429" s="11">
        <v>98351.24</v>
      </c>
      <c r="AE1429" s="11">
        <v>95289.95</v>
      </c>
      <c r="AF1429" s="11">
        <v>74092.84</v>
      </c>
      <c r="AG1429" s="11">
        <v>54168.82</v>
      </c>
      <c r="AH1429" s="11">
        <v>44025.120000000003</v>
      </c>
      <c r="AI1429" s="37">
        <v>84123.96</v>
      </c>
      <c r="AJ1429" s="11">
        <v>36279.29</v>
      </c>
      <c r="AK1429" s="11">
        <v>34971.19</v>
      </c>
      <c r="AL1429" s="11">
        <v>34066.82</v>
      </c>
      <c r="AM1429" s="11">
        <v>35461.800000000003</v>
      </c>
      <c r="AN1429" s="11">
        <v>41074.49</v>
      </c>
      <c r="AO1429" s="11">
        <v>45246.97</v>
      </c>
      <c r="AP1429" s="11">
        <v>54540.31</v>
      </c>
      <c r="AQ1429" s="11">
        <v>62325.79</v>
      </c>
      <c r="AR1429" s="11">
        <v>70638.67</v>
      </c>
      <c r="AS1429" s="11">
        <v>82539.899999999994</v>
      </c>
      <c r="AT1429" s="11">
        <v>93335.31</v>
      </c>
      <c r="AU1429" s="11">
        <v>97088.12</v>
      </c>
      <c r="AV1429" s="11">
        <v>98628.69</v>
      </c>
      <c r="AW1429" s="11">
        <v>99744.99</v>
      </c>
      <c r="AX1429" s="11">
        <v>102418.2</v>
      </c>
      <c r="AY1429" s="11">
        <v>103169</v>
      </c>
      <c r="AZ1429" s="11">
        <v>103473</v>
      </c>
      <c r="BA1429" s="11">
        <v>102984.1</v>
      </c>
      <c r="BB1429" s="11">
        <v>99895.78</v>
      </c>
      <c r="BC1429" s="11">
        <v>98391.55</v>
      </c>
      <c r="BD1429" s="11">
        <v>94958.2</v>
      </c>
      <c r="BE1429" s="11">
        <v>75246.45</v>
      </c>
      <c r="BF1429" s="11">
        <v>53883.05</v>
      </c>
      <c r="BG1429" s="11">
        <v>43036.800000000003</v>
      </c>
      <c r="BH1429" s="37">
        <v>99895.78</v>
      </c>
      <c r="BI1429" s="11">
        <v>74.134709999999998</v>
      </c>
      <c r="BJ1429" s="11">
        <v>73.046130000000005</v>
      </c>
      <c r="BK1429" s="11">
        <v>71.979259999999996</v>
      </c>
      <c r="BL1429" s="11">
        <v>71.175870000000003</v>
      </c>
      <c r="BM1429" s="11">
        <v>70.776949999999999</v>
      </c>
      <c r="BN1429" s="11">
        <v>70.174809999999994</v>
      </c>
      <c r="BO1429" s="11">
        <v>70.688159999999996</v>
      </c>
      <c r="BP1429" s="11">
        <v>72.629140000000007</v>
      </c>
      <c r="BQ1429" s="11">
        <v>76.118129999999994</v>
      </c>
      <c r="BR1429" s="11">
        <v>79.258960000000002</v>
      </c>
      <c r="BS1429" s="11">
        <v>81.715829999999997</v>
      </c>
      <c r="BT1429" s="11">
        <v>84.398740000000004</v>
      </c>
      <c r="BU1429" s="11">
        <v>86.364649999999997</v>
      </c>
      <c r="BV1429" s="11">
        <v>88.024379999999994</v>
      </c>
      <c r="BW1429" s="11">
        <v>88.301490000000001</v>
      </c>
      <c r="BX1429" s="11">
        <v>87.699629999999999</v>
      </c>
      <c r="BY1429" s="11">
        <v>86.560360000000003</v>
      </c>
      <c r="BZ1429" s="11">
        <v>85.028490000000005</v>
      </c>
      <c r="CA1429" s="11">
        <v>83.678309999999996</v>
      </c>
      <c r="CB1429" s="11">
        <v>81.364710000000002</v>
      </c>
      <c r="CC1429" s="11">
        <v>78.257490000000004</v>
      </c>
      <c r="CD1429" s="11">
        <v>76.701809999999995</v>
      </c>
      <c r="CE1429" s="11">
        <v>75.528540000000007</v>
      </c>
      <c r="CF1429" s="11">
        <v>74.467309999999998</v>
      </c>
      <c r="CG1429" s="11">
        <v>34813.879999999997</v>
      </c>
      <c r="CH1429" s="11">
        <v>30991.54</v>
      </c>
      <c r="CI1429" s="11">
        <v>28279.279999999999</v>
      </c>
      <c r="CJ1429" s="11">
        <v>25641.22</v>
      </c>
      <c r="CK1429" s="11">
        <v>19776.12</v>
      </c>
      <c r="CL1429" s="11">
        <v>16945.939999999999</v>
      </c>
      <c r="CM1429" s="11">
        <v>15138.03</v>
      </c>
      <c r="CN1429" s="11">
        <v>15237.72</v>
      </c>
      <c r="CO1429" s="11">
        <v>19906.43</v>
      </c>
      <c r="CP1429" s="11">
        <v>26924.19</v>
      </c>
      <c r="CQ1429" s="11">
        <v>39628.22</v>
      </c>
      <c r="CR1429" s="11">
        <v>41836.79</v>
      </c>
      <c r="CS1429" s="11">
        <v>48106.53</v>
      </c>
      <c r="CT1429" s="11">
        <v>57079.519999999997</v>
      </c>
      <c r="CU1429" s="11">
        <v>76302.58</v>
      </c>
      <c r="CV1429" s="11">
        <v>114455.8</v>
      </c>
      <c r="CW1429" s="11">
        <v>121115.1</v>
      </c>
      <c r="CX1429" s="11">
        <v>131978.9</v>
      </c>
      <c r="CY1429" s="11">
        <v>119542.7</v>
      </c>
      <c r="CZ1429" s="11">
        <v>65478.36</v>
      </c>
      <c r="DA1429" s="11">
        <v>62789.94</v>
      </c>
      <c r="DB1429" s="11">
        <v>58752.160000000003</v>
      </c>
      <c r="DC1429" s="11">
        <v>44785.59</v>
      </c>
      <c r="DD1429" s="11">
        <v>40988.480000000003</v>
      </c>
      <c r="DE1429" s="37">
        <v>119542.7</v>
      </c>
      <c r="DF1429" s="11">
        <f t="shared" si="72"/>
        <v>19</v>
      </c>
      <c r="DG1429" s="11">
        <f t="shared" si="73"/>
        <v>19</v>
      </c>
      <c r="DH1429" s="20">
        <f t="shared" ca="1" si="74"/>
        <v>15771.819999999992</v>
      </c>
      <c r="DI1429" s="11">
        <v>0</v>
      </c>
    </row>
    <row r="1430" spans="1:113" x14ac:dyDescent="0.25">
      <c r="A1430" s="11" t="s">
        <v>57</v>
      </c>
      <c r="B1430" s="11" t="s">
        <v>56</v>
      </c>
      <c r="C1430" s="11" t="s">
        <v>56</v>
      </c>
      <c r="D1430" s="11" t="s">
        <v>56</v>
      </c>
      <c r="E1430" s="11" t="s">
        <v>100</v>
      </c>
      <c r="F1430" s="11" t="s">
        <v>56</v>
      </c>
      <c r="G1430" s="11" t="s">
        <v>173</v>
      </c>
      <c r="H1430" s="1">
        <v>42185</v>
      </c>
      <c r="I1430" s="11">
        <v>16</v>
      </c>
      <c r="J1430" s="11">
        <v>19</v>
      </c>
      <c r="K1430" s="11">
        <v>37928.400000000001</v>
      </c>
      <c r="L1430" s="11">
        <v>35954.71</v>
      </c>
      <c r="M1430" s="11">
        <v>34394.36</v>
      </c>
      <c r="N1430" s="11">
        <v>36448.639999999999</v>
      </c>
      <c r="O1430" s="11">
        <v>41754.61</v>
      </c>
      <c r="P1430" s="11">
        <v>45330.93</v>
      </c>
      <c r="Q1430" s="11">
        <v>53126.89</v>
      </c>
      <c r="R1430" s="11">
        <v>61692.7</v>
      </c>
      <c r="S1430" s="11">
        <v>70251.86</v>
      </c>
      <c r="T1430" s="11">
        <v>83690.100000000006</v>
      </c>
      <c r="U1430" s="11">
        <v>94479.99</v>
      </c>
      <c r="V1430" s="11">
        <v>97891.49</v>
      </c>
      <c r="W1430" s="11">
        <v>100186.4</v>
      </c>
      <c r="X1430" s="11">
        <v>101979.6</v>
      </c>
      <c r="Y1430" s="11">
        <v>102282.9</v>
      </c>
      <c r="Z1430" s="11">
        <v>87040.07</v>
      </c>
      <c r="AA1430" s="11">
        <v>83459.240000000005</v>
      </c>
      <c r="AB1430" s="11">
        <v>80857.399999999994</v>
      </c>
      <c r="AC1430" s="11">
        <v>81821.69</v>
      </c>
      <c r="AD1430" s="11">
        <v>98448.74</v>
      </c>
      <c r="AE1430" s="11">
        <v>95546.23</v>
      </c>
      <c r="AF1430" s="11">
        <v>72679.31</v>
      </c>
      <c r="AG1430" s="11">
        <v>53586.61</v>
      </c>
      <c r="AH1430" s="11">
        <v>43424.91</v>
      </c>
      <c r="AI1430" s="37">
        <v>83294.600000000006</v>
      </c>
      <c r="AJ1430" s="11">
        <v>37640.03</v>
      </c>
      <c r="AK1430" s="11">
        <v>35653.230000000003</v>
      </c>
      <c r="AL1430" s="11">
        <v>34025.800000000003</v>
      </c>
      <c r="AM1430" s="11">
        <v>35447.25</v>
      </c>
      <c r="AN1430" s="11">
        <v>40928.07</v>
      </c>
      <c r="AO1430" s="11">
        <v>44369.41</v>
      </c>
      <c r="AP1430" s="11">
        <v>53422.2</v>
      </c>
      <c r="AQ1430" s="11">
        <v>62165</v>
      </c>
      <c r="AR1430" s="11">
        <v>70660.38</v>
      </c>
      <c r="AS1430" s="11">
        <v>83413.789999999994</v>
      </c>
      <c r="AT1430" s="11">
        <v>94756.38</v>
      </c>
      <c r="AU1430" s="11">
        <v>98487.14</v>
      </c>
      <c r="AV1430" s="11">
        <v>101006.2</v>
      </c>
      <c r="AW1430" s="11">
        <v>102812.8</v>
      </c>
      <c r="AX1430" s="11">
        <v>102327.8</v>
      </c>
      <c r="AY1430" s="11">
        <v>105543.7</v>
      </c>
      <c r="AZ1430" s="11">
        <v>101601.7</v>
      </c>
      <c r="BA1430" s="11">
        <v>98032.63</v>
      </c>
      <c r="BB1430" s="11">
        <v>97502.54</v>
      </c>
      <c r="BC1430" s="11">
        <v>98528.73</v>
      </c>
      <c r="BD1430" s="11">
        <v>95360.27</v>
      </c>
      <c r="BE1430" s="11">
        <v>74041.2</v>
      </c>
      <c r="BF1430" s="11">
        <v>53362</v>
      </c>
      <c r="BG1430" s="11">
        <v>42430.86</v>
      </c>
      <c r="BH1430" s="37">
        <v>100901.2</v>
      </c>
      <c r="BI1430" s="11">
        <v>73.015919999999994</v>
      </c>
      <c r="BJ1430" s="11">
        <v>72.513499999999993</v>
      </c>
      <c r="BK1430" s="11">
        <v>71.666910000000001</v>
      </c>
      <c r="BL1430" s="11">
        <v>70.951009999999997</v>
      </c>
      <c r="BM1430" s="11">
        <v>70.563929999999999</v>
      </c>
      <c r="BN1430" s="11">
        <v>69.962680000000006</v>
      </c>
      <c r="BO1430" s="11">
        <v>70.462069999999997</v>
      </c>
      <c r="BP1430" s="11">
        <v>72.795509999999993</v>
      </c>
      <c r="BQ1430" s="11">
        <v>76.658460000000005</v>
      </c>
      <c r="BR1430" s="11">
        <v>80.069159999999997</v>
      </c>
      <c r="BS1430" s="11">
        <v>84.092309999999998</v>
      </c>
      <c r="BT1430" s="11">
        <v>86.809790000000007</v>
      </c>
      <c r="BU1430" s="11">
        <v>88.273610000000005</v>
      </c>
      <c r="BV1430" s="11">
        <v>89.232169999999996</v>
      </c>
      <c r="BW1430" s="11">
        <v>87.645979999999994</v>
      </c>
      <c r="BX1430" s="11">
        <v>84.495630000000006</v>
      </c>
      <c r="BY1430" s="11">
        <v>81.401820000000001</v>
      </c>
      <c r="BZ1430" s="11">
        <v>82.973010000000002</v>
      </c>
      <c r="CA1430" s="11">
        <v>84.931799999999996</v>
      </c>
      <c r="CB1430" s="11">
        <v>85.189859999999996</v>
      </c>
      <c r="CC1430" s="11">
        <v>82.170389999999998</v>
      </c>
      <c r="CD1430" s="11">
        <v>78.925830000000005</v>
      </c>
      <c r="CE1430" s="11">
        <v>76.870329999999996</v>
      </c>
      <c r="CF1430" s="11">
        <v>75.488129999999998</v>
      </c>
      <c r="CG1430" s="11">
        <v>31982.6</v>
      </c>
      <c r="CH1430" s="11">
        <v>29002.19</v>
      </c>
      <c r="CI1430" s="11">
        <v>26689.95</v>
      </c>
      <c r="CJ1430" s="11">
        <v>24550.95</v>
      </c>
      <c r="CK1430" s="11">
        <v>19243.259999999998</v>
      </c>
      <c r="CL1430" s="11">
        <v>16558.59</v>
      </c>
      <c r="CM1430" s="11">
        <v>14848.05</v>
      </c>
      <c r="CN1430" s="11">
        <v>14975.06</v>
      </c>
      <c r="CO1430" s="11">
        <v>19416.09</v>
      </c>
      <c r="CP1430" s="11">
        <v>26314.16</v>
      </c>
      <c r="CQ1430" s="11">
        <v>40761.199999999997</v>
      </c>
      <c r="CR1430" s="11">
        <v>43007.97</v>
      </c>
      <c r="CS1430" s="11">
        <v>48326.63</v>
      </c>
      <c r="CT1430" s="11">
        <v>55783.77</v>
      </c>
      <c r="CU1430" s="11">
        <v>86851.23</v>
      </c>
      <c r="CV1430" s="11">
        <v>83608.94</v>
      </c>
      <c r="CW1430" s="11">
        <v>62470.34</v>
      </c>
      <c r="CX1430" s="11">
        <v>57793.03</v>
      </c>
      <c r="CY1430" s="11">
        <v>56484.51</v>
      </c>
      <c r="CZ1430" s="11">
        <v>66302.33</v>
      </c>
      <c r="DA1430" s="11">
        <v>65980.179999999993</v>
      </c>
      <c r="DB1430" s="11">
        <v>60275.16</v>
      </c>
      <c r="DC1430" s="11">
        <v>43795.8</v>
      </c>
      <c r="DD1430" s="11">
        <v>39209.08</v>
      </c>
      <c r="DE1430" s="37">
        <v>61001.75</v>
      </c>
      <c r="DF1430" s="11">
        <f t="shared" si="72"/>
        <v>16</v>
      </c>
      <c r="DG1430" s="11">
        <f t="shared" si="73"/>
        <v>19</v>
      </c>
      <c r="DH1430" s="20">
        <f t="shared" ca="1" si="74"/>
        <v>17375.542499999996</v>
      </c>
      <c r="DI1430" s="11">
        <v>0</v>
      </c>
    </row>
    <row r="1431" spans="1:113" x14ac:dyDescent="0.25">
      <c r="A1431" s="11" t="s">
        <v>57</v>
      </c>
      <c r="B1431" s="11" t="s">
        <v>56</v>
      </c>
      <c r="C1431" s="11" t="s">
        <v>56</v>
      </c>
      <c r="D1431" s="11" t="s">
        <v>56</v>
      </c>
      <c r="E1431" s="11" t="s">
        <v>100</v>
      </c>
      <c r="F1431" s="11" t="s">
        <v>56</v>
      </c>
      <c r="G1431" s="11" t="s">
        <v>173</v>
      </c>
      <c r="H1431" s="1">
        <v>42186</v>
      </c>
      <c r="I1431" s="11">
        <v>16</v>
      </c>
      <c r="J1431" s="11">
        <v>19</v>
      </c>
      <c r="K1431" s="11">
        <v>34091.4</v>
      </c>
      <c r="L1431" s="11">
        <v>32332.75</v>
      </c>
      <c r="M1431" s="11">
        <v>31643.57</v>
      </c>
      <c r="N1431" s="11">
        <v>33503.29</v>
      </c>
      <c r="O1431" s="11">
        <v>39040.480000000003</v>
      </c>
      <c r="P1431" s="11">
        <v>42960.22</v>
      </c>
      <c r="Q1431" s="11">
        <v>51279.37</v>
      </c>
      <c r="R1431" s="11">
        <v>58233.46</v>
      </c>
      <c r="S1431" s="11">
        <v>65483.66</v>
      </c>
      <c r="T1431" s="11">
        <v>74471.58</v>
      </c>
      <c r="U1431" s="11">
        <v>82810.02</v>
      </c>
      <c r="V1431" s="11">
        <v>85096.45</v>
      </c>
      <c r="W1431" s="11">
        <v>84879.21</v>
      </c>
      <c r="X1431" s="11">
        <v>84495.2</v>
      </c>
      <c r="Y1431" s="11">
        <v>84857.52</v>
      </c>
      <c r="Z1431" s="11">
        <v>72353.75</v>
      </c>
      <c r="AA1431" s="11">
        <v>70986.460000000006</v>
      </c>
      <c r="AB1431" s="11">
        <v>70391.44</v>
      </c>
      <c r="AC1431" s="11">
        <v>71039.11</v>
      </c>
      <c r="AD1431" s="11">
        <v>84581.15</v>
      </c>
      <c r="AE1431" s="11">
        <v>81187.789999999994</v>
      </c>
      <c r="AF1431" s="11">
        <v>62557.93</v>
      </c>
      <c r="AG1431" s="11">
        <v>46350.41</v>
      </c>
      <c r="AH1431" s="11">
        <v>37615.42</v>
      </c>
      <c r="AI1431" s="37">
        <v>71192.69</v>
      </c>
      <c r="AJ1431" s="11">
        <v>33891.230000000003</v>
      </c>
      <c r="AK1431" s="11">
        <v>32086.43</v>
      </c>
      <c r="AL1431" s="11">
        <v>31336.880000000001</v>
      </c>
      <c r="AM1431" s="11">
        <v>32588.49</v>
      </c>
      <c r="AN1431" s="11">
        <v>38207.17</v>
      </c>
      <c r="AO1431" s="11">
        <v>41961.33</v>
      </c>
      <c r="AP1431" s="11">
        <v>51574.78</v>
      </c>
      <c r="AQ1431" s="11">
        <v>58720.49</v>
      </c>
      <c r="AR1431" s="11">
        <v>65725.77</v>
      </c>
      <c r="AS1431" s="11">
        <v>74260.28</v>
      </c>
      <c r="AT1431" s="11">
        <v>83252.39</v>
      </c>
      <c r="AU1431" s="11">
        <v>85779.31</v>
      </c>
      <c r="AV1431" s="11">
        <v>85793.76</v>
      </c>
      <c r="AW1431" s="11">
        <v>85411.8</v>
      </c>
      <c r="AX1431" s="11">
        <v>84556.23</v>
      </c>
      <c r="AY1431" s="11">
        <v>87882.66</v>
      </c>
      <c r="AZ1431" s="11">
        <v>86184.13</v>
      </c>
      <c r="BA1431" s="11">
        <v>84927.14</v>
      </c>
      <c r="BB1431" s="11">
        <v>84565.46</v>
      </c>
      <c r="BC1431" s="11">
        <v>84735.74</v>
      </c>
      <c r="BD1431" s="11">
        <v>81305.899999999994</v>
      </c>
      <c r="BE1431" s="11">
        <v>64121.26</v>
      </c>
      <c r="BF1431" s="11">
        <v>46392.36</v>
      </c>
      <c r="BG1431" s="11">
        <v>36937.199999999997</v>
      </c>
      <c r="BH1431" s="37">
        <v>86039.679999999993</v>
      </c>
      <c r="BI1431" s="11">
        <v>74.110969999999995</v>
      </c>
      <c r="BJ1431" s="11">
        <v>73.443049999999999</v>
      </c>
      <c r="BK1431" s="11">
        <v>72.780609999999996</v>
      </c>
      <c r="BL1431" s="11">
        <v>72.814940000000007</v>
      </c>
      <c r="BM1431" s="11">
        <v>72.394540000000006</v>
      </c>
      <c r="BN1431" s="11">
        <v>71.89716</v>
      </c>
      <c r="BO1431" s="11">
        <v>72.504689999999997</v>
      </c>
      <c r="BP1431" s="11">
        <v>74.027050000000003</v>
      </c>
      <c r="BQ1431" s="11">
        <v>76.232479999999995</v>
      </c>
      <c r="BR1431" s="11">
        <v>77.705730000000003</v>
      </c>
      <c r="BS1431" s="11">
        <v>79.218720000000005</v>
      </c>
      <c r="BT1431" s="11">
        <v>81.746449999999996</v>
      </c>
      <c r="BU1431" s="11">
        <v>82.339740000000006</v>
      </c>
      <c r="BV1431" s="11">
        <v>82.797479999999993</v>
      </c>
      <c r="BW1431" s="11">
        <v>82.44</v>
      </c>
      <c r="BX1431" s="11">
        <v>82.736850000000004</v>
      </c>
      <c r="BY1431" s="11">
        <v>82.0762</v>
      </c>
      <c r="BZ1431" s="11">
        <v>80.894099999999995</v>
      </c>
      <c r="CA1431" s="11">
        <v>79.246009999999998</v>
      </c>
      <c r="CB1431" s="11">
        <v>76.997150000000005</v>
      </c>
      <c r="CC1431" s="11">
        <v>75.203069999999997</v>
      </c>
      <c r="CD1431" s="11">
        <v>73.998149999999995</v>
      </c>
      <c r="CE1431" s="11">
        <v>73.122799999999998</v>
      </c>
      <c r="CF1431" s="11">
        <v>72.383200000000002</v>
      </c>
      <c r="CG1431" s="11">
        <v>27333.91</v>
      </c>
      <c r="CH1431" s="11">
        <v>24981.759999999998</v>
      </c>
      <c r="CI1431" s="11">
        <v>23439.65</v>
      </c>
      <c r="CJ1431" s="11">
        <v>23139.41</v>
      </c>
      <c r="CK1431" s="11">
        <v>18356.46</v>
      </c>
      <c r="CL1431" s="11">
        <v>16459.29</v>
      </c>
      <c r="CM1431" s="11">
        <v>16189.07</v>
      </c>
      <c r="CN1431" s="11">
        <v>14470.38</v>
      </c>
      <c r="CO1431" s="11">
        <v>16894.07</v>
      </c>
      <c r="CP1431" s="11">
        <v>21484.11</v>
      </c>
      <c r="CQ1431" s="11">
        <v>30375.78</v>
      </c>
      <c r="CR1431" s="11">
        <v>34084.639999999999</v>
      </c>
      <c r="CS1431" s="11">
        <v>37412.050000000003</v>
      </c>
      <c r="CT1431" s="11">
        <v>41576.75</v>
      </c>
      <c r="CU1431" s="11">
        <v>70100.88</v>
      </c>
      <c r="CV1431" s="11">
        <v>67699.86</v>
      </c>
      <c r="CW1431" s="11">
        <v>54383.35</v>
      </c>
      <c r="CX1431" s="11">
        <v>45296.04</v>
      </c>
      <c r="CY1431" s="11">
        <v>40424.47</v>
      </c>
      <c r="CZ1431" s="11">
        <v>44795.34</v>
      </c>
      <c r="DA1431" s="11">
        <v>47470.84</v>
      </c>
      <c r="DB1431" s="11">
        <v>43381.84</v>
      </c>
      <c r="DC1431" s="11">
        <v>34250.75</v>
      </c>
      <c r="DD1431" s="11">
        <v>32132.84</v>
      </c>
      <c r="DE1431" s="37">
        <v>48894.23</v>
      </c>
      <c r="DF1431" s="11">
        <f t="shared" si="72"/>
        <v>16</v>
      </c>
      <c r="DG1431" s="11">
        <f t="shared" si="73"/>
        <v>19</v>
      </c>
      <c r="DH1431" s="20">
        <f t="shared" ca="1" si="74"/>
        <v>14697.157500000001</v>
      </c>
      <c r="DI1431" s="11">
        <v>0</v>
      </c>
    </row>
    <row r="1432" spans="1:113" x14ac:dyDescent="0.25">
      <c r="A1432" s="11" t="s">
        <v>57</v>
      </c>
      <c r="B1432" s="11" t="s">
        <v>56</v>
      </c>
      <c r="C1432" s="11" t="s">
        <v>56</v>
      </c>
      <c r="D1432" s="11" t="s">
        <v>56</v>
      </c>
      <c r="E1432" s="11" t="s">
        <v>100</v>
      </c>
      <c r="F1432" s="11" t="s">
        <v>56</v>
      </c>
      <c r="G1432" s="11" t="s">
        <v>173</v>
      </c>
      <c r="H1432" s="1">
        <v>42187</v>
      </c>
      <c r="I1432" s="11">
        <v>17</v>
      </c>
      <c r="J1432" s="11">
        <v>18</v>
      </c>
      <c r="K1432" s="11">
        <v>35545.800000000003</v>
      </c>
      <c r="L1432" s="11">
        <v>33397.57</v>
      </c>
      <c r="M1432" s="11">
        <v>32988.36</v>
      </c>
      <c r="N1432" s="11">
        <v>34913.699999999997</v>
      </c>
      <c r="O1432" s="11">
        <v>39878.46</v>
      </c>
      <c r="P1432" s="11">
        <v>44643.78</v>
      </c>
      <c r="Q1432" s="11">
        <v>53376.28</v>
      </c>
      <c r="R1432" s="11">
        <v>59722.76</v>
      </c>
      <c r="S1432" s="11">
        <v>67773.509999999995</v>
      </c>
      <c r="T1432" s="11">
        <v>76203.679999999993</v>
      </c>
      <c r="U1432" s="11">
        <v>83653.919999999998</v>
      </c>
      <c r="V1432" s="11">
        <v>86727.92</v>
      </c>
      <c r="W1432" s="11">
        <v>87861.05</v>
      </c>
      <c r="X1432" s="11">
        <v>87735.7</v>
      </c>
      <c r="Y1432" s="11">
        <v>90460.09</v>
      </c>
      <c r="Z1432" s="11">
        <v>90176.79</v>
      </c>
      <c r="AA1432" s="11">
        <v>74719.839999999997</v>
      </c>
      <c r="AB1432" s="11">
        <v>74180.34</v>
      </c>
      <c r="AC1432" s="11">
        <v>88208.83</v>
      </c>
      <c r="AD1432" s="11">
        <v>88411.22</v>
      </c>
      <c r="AE1432" s="11">
        <v>85127.25</v>
      </c>
      <c r="AF1432" s="11">
        <v>66710.02</v>
      </c>
      <c r="AG1432" s="11">
        <v>48894.83</v>
      </c>
      <c r="AH1432" s="11">
        <v>39940.400000000001</v>
      </c>
      <c r="AI1432" s="37">
        <v>74450.09</v>
      </c>
      <c r="AJ1432" s="11">
        <v>35318.74</v>
      </c>
      <c r="AK1432" s="11">
        <v>33124.18</v>
      </c>
      <c r="AL1432" s="11">
        <v>32688.23</v>
      </c>
      <c r="AM1432" s="11">
        <v>33999.65</v>
      </c>
      <c r="AN1432" s="11">
        <v>39042.31</v>
      </c>
      <c r="AO1432" s="11">
        <v>43579.040000000001</v>
      </c>
      <c r="AP1432" s="11">
        <v>53553.72</v>
      </c>
      <c r="AQ1432" s="11">
        <v>60143</v>
      </c>
      <c r="AR1432" s="11">
        <v>68049.009999999995</v>
      </c>
      <c r="AS1432" s="11">
        <v>76019.14</v>
      </c>
      <c r="AT1432" s="11">
        <v>84123.03</v>
      </c>
      <c r="AU1432" s="11">
        <v>87451.38</v>
      </c>
      <c r="AV1432" s="11">
        <v>88843.48</v>
      </c>
      <c r="AW1432" s="11">
        <v>88747.06</v>
      </c>
      <c r="AX1432" s="11">
        <v>91792.03</v>
      </c>
      <c r="AY1432" s="11">
        <v>91689.41</v>
      </c>
      <c r="AZ1432" s="11">
        <v>91396.800000000003</v>
      </c>
      <c r="BA1432" s="11">
        <v>91324.9</v>
      </c>
      <c r="BB1432" s="11">
        <v>89128.7</v>
      </c>
      <c r="BC1432" s="11">
        <v>87411.47</v>
      </c>
      <c r="BD1432" s="11">
        <v>85141.39</v>
      </c>
      <c r="BE1432" s="11">
        <v>68125.69</v>
      </c>
      <c r="BF1432" s="11">
        <v>48921.23</v>
      </c>
      <c r="BG1432" s="11">
        <v>39281.97</v>
      </c>
      <c r="BH1432" s="37">
        <v>91040.12</v>
      </c>
      <c r="BI1432" s="11">
        <v>72.165350000000004</v>
      </c>
      <c r="BJ1432" s="11">
        <v>72.038330000000002</v>
      </c>
      <c r="BK1432" s="11">
        <v>71.6327</v>
      </c>
      <c r="BL1432" s="11">
        <v>71.231759999999994</v>
      </c>
      <c r="BM1432" s="11">
        <v>71.031480000000002</v>
      </c>
      <c r="BN1432" s="11">
        <v>70.948970000000003</v>
      </c>
      <c r="BO1432" s="11">
        <v>71.273409999999998</v>
      </c>
      <c r="BP1432" s="11">
        <v>72.595749999999995</v>
      </c>
      <c r="BQ1432" s="11">
        <v>74.498220000000003</v>
      </c>
      <c r="BR1432" s="11">
        <v>76.708439999999996</v>
      </c>
      <c r="BS1432" s="11">
        <v>79.151049999999998</v>
      </c>
      <c r="BT1432" s="11">
        <v>81.670699999999997</v>
      </c>
      <c r="BU1432" s="11">
        <v>82.959059999999994</v>
      </c>
      <c r="BV1432" s="11">
        <v>84.752619999999993</v>
      </c>
      <c r="BW1432" s="11">
        <v>86.111320000000006</v>
      </c>
      <c r="BX1432" s="11">
        <v>85.752610000000004</v>
      </c>
      <c r="BY1432" s="11">
        <v>84.802790000000002</v>
      </c>
      <c r="BZ1432" s="11">
        <v>83.588419999999999</v>
      </c>
      <c r="CA1432" s="11">
        <v>81.406260000000003</v>
      </c>
      <c r="CB1432" s="11">
        <v>78.747600000000006</v>
      </c>
      <c r="CC1432" s="11">
        <v>76.183400000000006</v>
      </c>
      <c r="CD1432" s="11">
        <v>74.645970000000005</v>
      </c>
      <c r="CE1432" s="11">
        <v>73.42747</v>
      </c>
      <c r="CF1432" s="11">
        <v>72.193340000000006</v>
      </c>
      <c r="CG1432" s="11">
        <v>26428.53</v>
      </c>
      <c r="CH1432" s="11">
        <v>24146.78</v>
      </c>
      <c r="CI1432" s="11">
        <v>22566.84</v>
      </c>
      <c r="CJ1432" s="11">
        <v>21414.31</v>
      </c>
      <c r="CK1432" s="11">
        <v>17251.43</v>
      </c>
      <c r="CL1432" s="11">
        <v>14738.85</v>
      </c>
      <c r="CM1432" s="11">
        <v>13273.54</v>
      </c>
      <c r="CN1432" s="11">
        <v>13287.42</v>
      </c>
      <c r="CO1432" s="11">
        <v>16208.32</v>
      </c>
      <c r="CP1432" s="11">
        <v>20719.5</v>
      </c>
      <c r="CQ1432" s="11">
        <v>29074.54</v>
      </c>
      <c r="CR1432" s="11">
        <v>32554.880000000001</v>
      </c>
      <c r="CS1432" s="11">
        <v>36078.230000000003</v>
      </c>
      <c r="CT1432" s="11">
        <v>39631.120000000003</v>
      </c>
      <c r="CU1432" s="11">
        <v>47169.04</v>
      </c>
      <c r="CV1432" s="11">
        <v>65865.350000000006</v>
      </c>
      <c r="CW1432" s="11">
        <v>62910.57</v>
      </c>
      <c r="CX1432" s="11">
        <v>62780.11</v>
      </c>
      <c r="CY1432" s="11">
        <v>60705.41</v>
      </c>
      <c r="CZ1432" s="11">
        <v>64551.22</v>
      </c>
      <c r="DA1432" s="11">
        <v>46522.11</v>
      </c>
      <c r="DB1432" s="11">
        <v>43202.85</v>
      </c>
      <c r="DC1432" s="11">
        <v>34148.410000000003</v>
      </c>
      <c r="DD1432" s="11">
        <v>32086.37</v>
      </c>
      <c r="DE1432" s="37">
        <v>73825.789999999994</v>
      </c>
      <c r="DF1432" s="11">
        <f t="shared" si="72"/>
        <v>17</v>
      </c>
      <c r="DG1432" s="11">
        <f t="shared" si="73"/>
        <v>18</v>
      </c>
      <c r="DH1432" s="20">
        <f t="shared" ca="1" si="74"/>
        <v>16910.760000000009</v>
      </c>
      <c r="DI1432" s="11">
        <v>0</v>
      </c>
    </row>
    <row r="1433" spans="1:113" x14ac:dyDescent="0.25">
      <c r="A1433" s="11" t="s">
        <v>57</v>
      </c>
      <c r="B1433" s="11" t="s">
        <v>56</v>
      </c>
      <c r="C1433" s="11" t="s">
        <v>56</v>
      </c>
      <c r="D1433" s="11" t="s">
        <v>56</v>
      </c>
      <c r="E1433" s="11" t="s">
        <v>100</v>
      </c>
      <c r="F1433" s="11" t="s">
        <v>56</v>
      </c>
      <c r="G1433" s="11" t="s">
        <v>173</v>
      </c>
      <c r="H1433" s="1">
        <v>42207</v>
      </c>
      <c r="I1433" s="11">
        <v>16</v>
      </c>
      <c r="J1433" s="11">
        <v>16</v>
      </c>
      <c r="K1433" s="11">
        <v>2146.31</v>
      </c>
      <c r="L1433" s="11">
        <v>2099.19</v>
      </c>
      <c r="M1433" s="11">
        <v>2103.0459999999998</v>
      </c>
      <c r="N1433" s="11">
        <v>2183.3310000000001</v>
      </c>
      <c r="O1433" s="11">
        <v>2452.5810000000001</v>
      </c>
      <c r="P1433" s="11">
        <v>2745.4789999999998</v>
      </c>
      <c r="Q1433" s="11">
        <v>3693.203</v>
      </c>
      <c r="R1433" s="11">
        <v>4578.4769999999999</v>
      </c>
      <c r="S1433" s="11">
        <v>4850.9530000000004</v>
      </c>
      <c r="T1433" s="11">
        <v>5213.3900000000003</v>
      </c>
      <c r="U1433" s="11">
        <v>6190.3779999999997</v>
      </c>
      <c r="V1433" s="11">
        <v>6304.0140000000001</v>
      </c>
      <c r="W1433" s="11">
        <v>6330.5389999999998</v>
      </c>
      <c r="X1433" s="11">
        <v>6399.8249999999998</v>
      </c>
      <c r="Y1433" s="11">
        <v>6457.5690000000004</v>
      </c>
      <c r="Z1433" s="11">
        <v>5762.0720000000001</v>
      </c>
      <c r="AA1433" s="11">
        <v>6535.6859999999997</v>
      </c>
      <c r="AB1433" s="11">
        <v>6658.66</v>
      </c>
      <c r="AC1433" s="11">
        <v>6744.6850000000004</v>
      </c>
      <c r="AD1433" s="11">
        <v>6678.7330000000002</v>
      </c>
      <c r="AE1433" s="11">
        <v>6165.192</v>
      </c>
      <c r="AF1433" s="11">
        <v>4243.7719999999999</v>
      </c>
      <c r="AG1433" s="11">
        <v>2769.9650000000001</v>
      </c>
      <c r="AH1433" s="11">
        <v>2287</v>
      </c>
      <c r="AI1433" s="37">
        <v>5762.0720000000001</v>
      </c>
      <c r="AJ1433" s="11">
        <v>2159.5529999999999</v>
      </c>
      <c r="AK1433" s="11">
        <v>2124.7759999999998</v>
      </c>
      <c r="AL1433" s="11">
        <v>2123.8000000000002</v>
      </c>
      <c r="AM1433" s="11">
        <v>2126.8870000000002</v>
      </c>
      <c r="AN1433" s="11">
        <v>2365.5340000000001</v>
      </c>
      <c r="AO1433" s="11">
        <v>2747.319</v>
      </c>
      <c r="AP1433" s="11">
        <v>3765.8490000000002</v>
      </c>
      <c r="AQ1433" s="11">
        <v>4539.1620000000003</v>
      </c>
      <c r="AR1433" s="11">
        <v>4767.5640000000003</v>
      </c>
      <c r="AS1433" s="11">
        <v>5111.9219999999996</v>
      </c>
      <c r="AT1433" s="11">
        <v>6133.5360000000001</v>
      </c>
      <c r="AU1433" s="11">
        <v>6259.7330000000002</v>
      </c>
      <c r="AV1433" s="11">
        <v>6261.4750000000004</v>
      </c>
      <c r="AW1433" s="11">
        <v>6326.0389999999998</v>
      </c>
      <c r="AX1433" s="11">
        <v>6171.5770000000002</v>
      </c>
      <c r="AY1433" s="11">
        <v>6921.1570000000002</v>
      </c>
      <c r="AZ1433" s="11">
        <v>6817.5140000000001</v>
      </c>
      <c r="BA1433" s="11">
        <v>6568.1369999999997</v>
      </c>
      <c r="BB1433" s="11">
        <v>6631.73</v>
      </c>
      <c r="BC1433" s="11">
        <v>6462.9279999999999</v>
      </c>
      <c r="BD1433" s="11">
        <v>6123.6279999999997</v>
      </c>
      <c r="BE1433" s="11">
        <v>4327.0330000000004</v>
      </c>
      <c r="BF1433" s="11">
        <v>2846.16</v>
      </c>
      <c r="BG1433" s="11">
        <v>2310.087</v>
      </c>
      <c r="BH1433" s="37">
        <v>6921.1570000000002</v>
      </c>
      <c r="BI1433" s="11">
        <v>67.623589999999993</v>
      </c>
      <c r="BJ1433" s="11">
        <v>67.310940000000002</v>
      </c>
      <c r="BK1433" s="11">
        <v>66.658109999999994</v>
      </c>
      <c r="BL1433" s="11">
        <v>66.006979999999999</v>
      </c>
      <c r="BM1433" s="11">
        <v>65.183009999999996</v>
      </c>
      <c r="BN1433" s="11">
        <v>64.530940000000001</v>
      </c>
      <c r="BO1433" s="11">
        <v>64.361320000000006</v>
      </c>
      <c r="BP1433" s="11">
        <v>64.788300000000007</v>
      </c>
      <c r="BQ1433" s="11">
        <v>65.563580000000002</v>
      </c>
      <c r="BR1433" s="11">
        <v>66.389240000000001</v>
      </c>
      <c r="BS1433" s="11">
        <v>68.375470000000007</v>
      </c>
      <c r="BT1433" s="11">
        <v>70.69623</v>
      </c>
      <c r="BU1433" s="11">
        <v>72.152829999999994</v>
      </c>
      <c r="BV1433" s="11">
        <v>74.092449999999999</v>
      </c>
      <c r="BW1433" s="11">
        <v>76.30189</v>
      </c>
      <c r="BX1433" s="11">
        <v>76.283019999999993</v>
      </c>
      <c r="BY1433" s="11">
        <v>75.577349999999996</v>
      </c>
      <c r="BZ1433" s="11">
        <v>74.401889999999995</v>
      </c>
      <c r="CA1433" s="11">
        <v>73.183009999999996</v>
      </c>
      <c r="CB1433" s="11">
        <v>71.404150000000001</v>
      </c>
      <c r="CC1433" s="11">
        <v>68.866789999999995</v>
      </c>
      <c r="CD1433" s="11">
        <v>67.944909999999993</v>
      </c>
      <c r="CE1433" s="11">
        <v>67.424530000000004</v>
      </c>
      <c r="CF1433" s="11">
        <v>67.026979999999995</v>
      </c>
      <c r="CG1433" s="11">
        <v>1340.77</v>
      </c>
      <c r="CH1433" s="11">
        <v>1218.463</v>
      </c>
      <c r="CI1433" s="11">
        <v>1126.04</v>
      </c>
      <c r="CJ1433" s="11">
        <v>992.21259999999995</v>
      </c>
      <c r="CK1433" s="11">
        <v>812.43020000000001</v>
      </c>
      <c r="CL1433" s="11">
        <v>712.13019999999995</v>
      </c>
      <c r="CM1433" s="11">
        <v>769.72270000000003</v>
      </c>
      <c r="CN1433" s="11">
        <v>788.98469999999998</v>
      </c>
      <c r="CO1433" s="11">
        <v>826.19069999999999</v>
      </c>
      <c r="CP1433" s="11">
        <v>1396.829</v>
      </c>
      <c r="CQ1433" s="11">
        <v>2200.3020000000001</v>
      </c>
      <c r="CR1433" s="11">
        <v>2210.0639999999999</v>
      </c>
      <c r="CS1433" s="11">
        <v>2335.3850000000002</v>
      </c>
      <c r="CT1433" s="11">
        <v>2347.2289999999998</v>
      </c>
      <c r="CU1433" s="11">
        <v>3627.7719999999999</v>
      </c>
      <c r="CV1433" s="11">
        <v>6441.7039999999997</v>
      </c>
      <c r="CW1433" s="11">
        <v>6025.5479999999998</v>
      </c>
      <c r="CX1433" s="11">
        <v>4695.3410000000003</v>
      </c>
      <c r="CY1433" s="11">
        <v>4502.5519999999997</v>
      </c>
      <c r="CZ1433" s="11">
        <v>5283.0889999999999</v>
      </c>
      <c r="DA1433" s="11">
        <v>3833.616</v>
      </c>
      <c r="DB1433" s="11">
        <v>2517.4520000000002</v>
      </c>
      <c r="DC1433" s="11">
        <v>1837.3710000000001</v>
      </c>
      <c r="DD1433" s="11">
        <v>1649.2940000000001</v>
      </c>
      <c r="DE1433" s="37">
        <v>6441.7039999999997</v>
      </c>
      <c r="DF1433" s="11">
        <f t="shared" si="72"/>
        <v>16</v>
      </c>
      <c r="DG1433" s="11">
        <f t="shared" si="73"/>
        <v>16</v>
      </c>
      <c r="DH1433" s="20">
        <f t="shared" ca="1" si="74"/>
        <v>1159.085</v>
      </c>
      <c r="DI1433" s="11">
        <v>0</v>
      </c>
    </row>
    <row r="1434" spans="1:113" x14ac:dyDescent="0.25">
      <c r="A1434" s="11" t="s">
        <v>57</v>
      </c>
      <c r="B1434" s="11" t="s">
        <v>56</v>
      </c>
      <c r="C1434" s="11" t="s">
        <v>56</v>
      </c>
      <c r="D1434" s="11" t="s">
        <v>56</v>
      </c>
      <c r="E1434" s="11" t="s">
        <v>100</v>
      </c>
      <c r="F1434" s="11" t="s">
        <v>56</v>
      </c>
      <c r="G1434" s="11" t="s">
        <v>173</v>
      </c>
      <c r="H1434" s="1">
        <v>42213</v>
      </c>
      <c r="I1434" s="11">
        <v>17</v>
      </c>
      <c r="J1434" s="11">
        <v>19</v>
      </c>
      <c r="K1434" s="11">
        <v>11587.51</v>
      </c>
      <c r="L1434" s="11">
        <v>10832.77</v>
      </c>
      <c r="M1434" s="11">
        <v>10464.290000000001</v>
      </c>
      <c r="N1434" s="11">
        <v>11169.53</v>
      </c>
      <c r="O1434" s="11">
        <v>12897.25</v>
      </c>
      <c r="P1434" s="11">
        <v>14653.35</v>
      </c>
      <c r="Q1434" s="11">
        <v>17908.990000000002</v>
      </c>
      <c r="R1434" s="11">
        <v>20752.54</v>
      </c>
      <c r="S1434" s="11">
        <v>24086.77</v>
      </c>
      <c r="T1434" s="11">
        <v>27489.11</v>
      </c>
      <c r="U1434" s="11">
        <v>31184.06</v>
      </c>
      <c r="V1434" s="11">
        <v>31954.27</v>
      </c>
      <c r="W1434" s="11">
        <v>32233.93</v>
      </c>
      <c r="X1434" s="11">
        <v>32620.51</v>
      </c>
      <c r="Y1434" s="11">
        <v>33377.07</v>
      </c>
      <c r="Z1434" s="11">
        <v>33176.46</v>
      </c>
      <c r="AA1434" s="11">
        <v>29525.63</v>
      </c>
      <c r="AB1434" s="11">
        <v>29232.63</v>
      </c>
      <c r="AC1434" s="11">
        <v>28852.7</v>
      </c>
      <c r="AD1434" s="11">
        <v>32899.07</v>
      </c>
      <c r="AE1434" s="11">
        <v>30278.65</v>
      </c>
      <c r="AF1434" s="11">
        <v>21302.91</v>
      </c>
      <c r="AG1434" s="11">
        <v>15637.64</v>
      </c>
      <c r="AH1434" s="11">
        <v>13439.03</v>
      </c>
      <c r="AI1434" s="37">
        <v>29203.65</v>
      </c>
      <c r="AJ1434" s="11">
        <v>11457.24</v>
      </c>
      <c r="AK1434" s="11">
        <v>10642.8</v>
      </c>
      <c r="AL1434" s="11">
        <v>10272.1</v>
      </c>
      <c r="AM1434" s="11">
        <v>10838.7</v>
      </c>
      <c r="AN1434" s="11">
        <v>12603.68</v>
      </c>
      <c r="AO1434" s="11">
        <v>14285.4</v>
      </c>
      <c r="AP1434" s="11">
        <v>18053.810000000001</v>
      </c>
      <c r="AQ1434" s="11">
        <v>20958.36</v>
      </c>
      <c r="AR1434" s="11">
        <v>24168.39</v>
      </c>
      <c r="AS1434" s="11">
        <v>27267.16</v>
      </c>
      <c r="AT1434" s="11">
        <v>31219.41</v>
      </c>
      <c r="AU1434" s="11">
        <v>32021</v>
      </c>
      <c r="AV1434" s="11">
        <v>32378.1</v>
      </c>
      <c r="AW1434" s="11">
        <v>32720.87</v>
      </c>
      <c r="AX1434" s="11">
        <v>33557.269999999997</v>
      </c>
      <c r="AY1434" s="11">
        <v>32977.870000000003</v>
      </c>
      <c r="AZ1434" s="11">
        <v>32940.379999999997</v>
      </c>
      <c r="BA1434" s="11">
        <v>33451.160000000003</v>
      </c>
      <c r="BB1434" s="11">
        <v>32428.75</v>
      </c>
      <c r="BC1434" s="11">
        <v>32625.05</v>
      </c>
      <c r="BD1434" s="11">
        <v>30314.3</v>
      </c>
      <c r="BE1434" s="11">
        <v>22092.92</v>
      </c>
      <c r="BF1434" s="11">
        <v>15758.42</v>
      </c>
      <c r="BG1434" s="11">
        <v>13306.78</v>
      </c>
      <c r="BH1434" s="37">
        <v>33099.949999999997</v>
      </c>
      <c r="BI1434" s="11">
        <v>67.509039999999999</v>
      </c>
      <c r="BJ1434" s="11">
        <v>67.491759999999999</v>
      </c>
      <c r="BK1434" s="11">
        <v>67.628039999999999</v>
      </c>
      <c r="BL1434" s="11">
        <v>67.362660000000005</v>
      </c>
      <c r="BM1434" s="11">
        <v>67.147639999999996</v>
      </c>
      <c r="BN1434" s="11">
        <v>67.049800000000005</v>
      </c>
      <c r="BO1434" s="11">
        <v>67.329189999999997</v>
      </c>
      <c r="BP1434" s="11">
        <v>68.054019999999994</v>
      </c>
      <c r="BQ1434" s="11">
        <v>69.787840000000003</v>
      </c>
      <c r="BR1434" s="11">
        <v>71.805530000000005</v>
      </c>
      <c r="BS1434" s="11">
        <v>73.597939999999994</v>
      </c>
      <c r="BT1434" s="11">
        <v>74.283919999999995</v>
      </c>
      <c r="BU1434" s="11">
        <v>74.214619999999996</v>
      </c>
      <c r="BV1434" s="11">
        <v>75.579040000000006</v>
      </c>
      <c r="BW1434" s="11">
        <v>75.527180000000001</v>
      </c>
      <c r="BX1434" s="11">
        <v>75.434269999999998</v>
      </c>
      <c r="BY1434" s="11">
        <v>75.61206</v>
      </c>
      <c r="BZ1434" s="11">
        <v>75.065380000000005</v>
      </c>
      <c r="CA1434" s="11">
        <v>74.140100000000004</v>
      </c>
      <c r="CB1434" s="11">
        <v>72.455979999999997</v>
      </c>
      <c r="CC1434" s="11">
        <v>70.695729999999998</v>
      </c>
      <c r="CD1434" s="11">
        <v>69.517039999999994</v>
      </c>
      <c r="CE1434" s="11">
        <v>68.868489999999994</v>
      </c>
      <c r="CF1434" s="11">
        <v>68.388540000000006</v>
      </c>
      <c r="CG1434" s="11">
        <v>4921.277</v>
      </c>
      <c r="CH1434" s="11">
        <v>4617.76</v>
      </c>
      <c r="CI1434" s="11">
        <v>4483.5420000000004</v>
      </c>
      <c r="CJ1434" s="11">
        <v>4568.835</v>
      </c>
      <c r="CK1434" s="11">
        <v>3798.6419999999998</v>
      </c>
      <c r="CL1434" s="11">
        <v>3720.9859999999999</v>
      </c>
      <c r="CM1434" s="11">
        <v>3515.538</v>
      </c>
      <c r="CN1434" s="11">
        <v>4179.3249999999998</v>
      </c>
      <c r="CO1434" s="11">
        <v>4559.1310000000003</v>
      </c>
      <c r="CP1434" s="11">
        <v>6577.2049999999999</v>
      </c>
      <c r="CQ1434" s="11">
        <v>10234.959999999999</v>
      </c>
      <c r="CR1434" s="11">
        <v>11269.88</v>
      </c>
      <c r="CS1434" s="11">
        <v>12445.6</v>
      </c>
      <c r="CT1434" s="11">
        <v>13035.21</v>
      </c>
      <c r="CU1434" s="11">
        <v>14714.03</v>
      </c>
      <c r="CV1434" s="11">
        <v>18544.830000000002</v>
      </c>
      <c r="CW1434" s="11">
        <v>16288.23</v>
      </c>
      <c r="CX1434" s="11">
        <v>10610.73</v>
      </c>
      <c r="CY1434" s="11">
        <v>10082.33</v>
      </c>
      <c r="CZ1434" s="11">
        <v>13214.45</v>
      </c>
      <c r="DA1434" s="11">
        <v>16293.56</v>
      </c>
      <c r="DB1434" s="11">
        <v>12871.81</v>
      </c>
      <c r="DC1434" s="11">
        <v>7816.9120000000003</v>
      </c>
      <c r="DD1434" s="11">
        <v>6533.87</v>
      </c>
      <c r="DE1434" s="37">
        <v>12919.69</v>
      </c>
      <c r="DF1434" s="11">
        <f t="shared" si="72"/>
        <v>17</v>
      </c>
      <c r="DG1434" s="11">
        <f t="shared" si="73"/>
        <v>19</v>
      </c>
      <c r="DH1434" s="20">
        <f t="shared" ca="1" si="74"/>
        <v>3736.4433333333341</v>
      </c>
      <c r="DI1434" s="11">
        <v>0</v>
      </c>
    </row>
    <row r="1435" spans="1:113" x14ac:dyDescent="0.25">
      <c r="A1435" s="11" t="s">
        <v>57</v>
      </c>
      <c r="B1435" s="11" t="s">
        <v>56</v>
      </c>
      <c r="C1435" s="11" t="s">
        <v>56</v>
      </c>
      <c r="D1435" s="11" t="s">
        <v>56</v>
      </c>
      <c r="E1435" s="11" t="s">
        <v>100</v>
      </c>
      <c r="F1435" s="11" t="s">
        <v>56</v>
      </c>
      <c r="G1435" s="11" t="s">
        <v>173</v>
      </c>
      <c r="H1435" s="1">
        <v>42213</v>
      </c>
      <c r="I1435" s="11">
        <v>18</v>
      </c>
      <c r="J1435" s="11">
        <v>18</v>
      </c>
      <c r="K1435" s="11">
        <v>3483.78</v>
      </c>
      <c r="L1435" s="11">
        <v>3369.06</v>
      </c>
      <c r="M1435" s="11">
        <v>3275.3</v>
      </c>
      <c r="N1435" s="11">
        <v>3559.42</v>
      </c>
      <c r="O1435" s="11">
        <v>4392.0200000000004</v>
      </c>
      <c r="P1435" s="11">
        <v>5060.28</v>
      </c>
      <c r="Q1435" s="11">
        <v>5812.7</v>
      </c>
      <c r="R1435" s="11">
        <v>6121.48</v>
      </c>
      <c r="S1435" s="11">
        <v>6703.12</v>
      </c>
      <c r="T1435" s="11">
        <v>7660.42</v>
      </c>
      <c r="U1435" s="11">
        <v>8286.52</v>
      </c>
      <c r="V1435" s="11">
        <v>8729.7000000000007</v>
      </c>
      <c r="W1435" s="11">
        <v>8907.5</v>
      </c>
      <c r="X1435" s="11">
        <v>7866.6</v>
      </c>
      <c r="Y1435" s="11">
        <v>8145.14</v>
      </c>
      <c r="Z1435" s="11">
        <v>8364.1</v>
      </c>
      <c r="AA1435" s="11">
        <v>8238.42</v>
      </c>
      <c r="AB1435" s="11">
        <v>6815.76</v>
      </c>
      <c r="AC1435" s="11">
        <v>8886.8799999999992</v>
      </c>
      <c r="AD1435" s="11">
        <v>9108.24</v>
      </c>
      <c r="AE1435" s="11">
        <v>8787.24</v>
      </c>
      <c r="AF1435" s="11">
        <v>7604.42</v>
      </c>
      <c r="AG1435" s="11">
        <v>5545.8</v>
      </c>
      <c r="AH1435" s="11">
        <v>4263.82</v>
      </c>
      <c r="AI1435" s="37">
        <v>6815.76</v>
      </c>
      <c r="AJ1435" s="11">
        <v>3366.8710000000001</v>
      </c>
      <c r="AK1435" s="11">
        <v>3286.1219999999998</v>
      </c>
      <c r="AL1435" s="11">
        <v>3256.2069999999999</v>
      </c>
      <c r="AM1435" s="11">
        <v>3508.444</v>
      </c>
      <c r="AN1435" s="11">
        <v>4349.7520000000004</v>
      </c>
      <c r="AO1435" s="11">
        <v>4892.8050000000003</v>
      </c>
      <c r="AP1435" s="11">
        <v>5734.9889999999996</v>
      </c>
      <c r="AQ1435" s="11">
        <v>6226.3</v>
      </c>
      <c r="AR1435" s="11">
        <v>6774.5889999999999</v>
      </c>
      <c r="AS1435" s="11">
        <v>7622.5929999999998</v>
      </c>
      <c r="AT1435" s="11">
        <v>8281.393</v>
      </c>
      <c r="AU1435" s="11">
        <v>8732.7150000000001</v>
      </c>
      <c r="AV1435" s="11">
        <v>8916.893</v>
      </c>
      <c r="AW1435" s="11">
        <v>7918.9620000000004</v>
      </c>
      <c r="AX1435" s="11">
        <v>8270.5040000000008</v>
      </c>
      <c r="AY1435" s="11">
        <v>8450.9050000000007</v>
      </c>
      <c r="AZ1435" s="11">
        <v>8413.15</v>
      </c>
      <c r="BA1435" s="11">
        <v>8857.8960000000006</v>
      </c>
      <c r="BB1435" s="11">
        <v>9071.9889999999996</v>
      </c>
      <c r="BC1435" s="11">
        <v>9015.8279999999995</v>
      </c>
      <c r="BD1435" s="11">
        <v>8828.1110000000008</v>
      </c>
      <c r="BE1435" s="11">
        <v>7611.2870000000003</v>
      </c>
      <c r="BF1435" s="11">
        <v>5420.518</v>
      </c>
      <c r="BG1435" s="11">
        <v>3991.2260000000001</v>
      </c>
      <c r="BH1435" s="37">
        <v>8857.8960000000006</v>
      </c>
      <c r="BI1435" s="11">
        <v>74.924809999999994</v>
      </c>
      <c r="BJ1435" s="11">
        <v>72.84</v>
      </c>
      <c r="BK1435" s="11">
        <v>72.645740000000004</v>
      </c>
      <c r="BL1435" s="11">
        <v>71.683890000000005</v>
      </c>
      <c r="BM1435" s="11">
        <v>69.776849999999996</v>
      </c>
      <c r="BN1435" s="11">
        <v>67.262410000000003</v>
      </c>
      <c r="BO1435" s="11">
        <v>66.366849999999999</v>
      </c>
      <c r="BP1435" s="11">
        <v>70.374070000000003</v>
      </c>
      <c r="BQ1435" s="11">
        <v>75.331479999999999</v>
      </c>
      <c r="BR1435" s="11">
        <v>78.701849999999993</v>
      </c>
      <c r="BS1435" s="11">
        <v>82.372219999999999</v>
      </c>
      <c r="BT1435" s="11">
        <v>86.170370000000005</v>
      </c>
      <c r="BU1435" s="11">
        <v>89.579629999999995</v>
      </c>
      <c r="BV1435" s="11">
        <v>92.279629999999997</v>
      </c>
      <c r="BW1435" s="11">
        <v>94.1</v>
      </c>
      <c r="BX1435" s="11">
        <v>95.101849999999999</v>
      </c>
      <c r="BY1435" s="11">
        <v>96.105559999999997</v>
      </c>
      <c r="BZ1435" s="11">
        <v>95.477779999999996</v>
      </c>
      <c r="CA1435" s="11">
        <v>94.207409999999996</v>
      </c>
      <c r="CB1435" s="11">
        <v>92.064809999999994</v>
      </c>
      <c r="CC1435" s="11">
        <v>89.2</v>
      </c>
      <c r="CD1435" s="11">
        <v>85.672970000000007</v>
      </c>
      <c r="CE1435" s="11">
        <v>82.88203</v>
      </c>
      <c r="CF1435" s="11">
        <v>79.398150000000001</v>
      </c>
      <c r="CG1435" s="11">
        <v>4753.2330000000002</v>
      </c>
      <c r="CH1435" s="11">
        <v>4556.2780000000002</v>
      </c>
      <c r="CI1435" s="11">
        <v>4213.5389999999998</v>
      </c>
      <c r="CJ1435" s="11">
        <v>4071.471</v>
      </c>
      <c r="CK1435" s="11">
        <v>3431.5940000000001</v>
      </c>
      <c r="CL1435" s="11">
        <v>3296.2440000000001</v>
      </c>
      <c r="CM1435" s="11">
        <v>2379.0450000000001</v>
      </c>
      <c r="CN1435" s="11">
        <v>2633.8339999999998</v>
      </c>
      <c r="CO1435" s="11">
        <v>2661.7020000000002</v>
      </c>
      <c r="CP1435" s="11">
        <v>2964.3090000000002</v>
      </c>
      <c r="CQ1435" s="11">
        <v>3688.3229999999999</v>
      </c>
      <c r="CR1435" s="11">
        <v>4077.136</v>
      </c>
      <c r="CS1435" s="11">
        <v>4254.2359999999999</v>
      </c>
      <c r="CT1435" s="11">
        <v>5558.7920000000004</v>
      </c>
      <c r="CU1435" s="11">
        <v>6439.9610000000002</v>
      </c>
      <c r="CV1435" s="11">
        <v>8061.68</v>
      </c>
      <c r="CW1435" s="11">
        <v>8953.7950000000001</v>
      </c>
      <c r="CX1435" s="11">
        <v>14393.65</v>
      </c>
      <c r="CY1435" s="11">
        <v>8306.482</v>
      </c>
      <c r="CZ1435" s="11">
        <v>7872.4930000000004</v>
      </c>
      <c r="DA1435" s="11">
        <v>5156.4849999999997</v>
      </c>
      <c r="DB1435" s="11">
        <v>5086.1909999999998</v>
      </c>
      <c r="DC1435" s="11">
        <v>4962.0110000000004</v>
      </c>
      <c r="DD1435" s="11">
        <v>4701.8509999999997</v>
      </c>
      <c r="DE1435" s="37">
        <v>14393.65</v>
      </c>
      <c r="DF1435" s="11">
        <f t="shared" si="72"/>
        <v>18</v>
      </c>
      <c r="DG1435" s="11">
        <f t="shared" si="73"/>
        <v>18</v>
      </c>
      <c r="DH1435" s="20">
        <f t="shared" ca="1" si="74"/>
        <v>2042.1360000000004</v>
      </c>
      <c r="DI1435" s="11">
        <v>0</v>
      </c>
    </row>
    <row r="1436" spans="1:113" x14ac:dyDescent="0.25">
      <c r="A1436" s="11" t="s">
        <v>57</v>
      </c>
      <c r="B1436" s="11" t="s">
        <v>56</v>
      </c>
      <c r="C1436" s="11" t="s">
        <v>56</v>
      </c>
      <c r="D1436" s="11" t="s">
        <v>56</v>
      </c>
      <c r="E1436" s="11" t="s">
        <v>100</v>
      </c>
      <c r="F1436" s="11" t="s">
        <v>56</v>
      </c>
      <c r="G1436" s="11" t="s">
        <v>173</v>
      </c>
      <c r="H1436" s="1">
        <v>42213</v>
      </c>
      <c r="I1436" s="11">
        <v>18</v>
      </c>
      <c r="J1436" s="11">
        <v>19</v>
      </c>
      <c r="K1436" s="11">
        <v>20184.61</v>
      </c>
      <c r="L1436" s="11">
        <v>19227.23</v>
      </c>
      <c r="M1436" s="11">
        <v>18659.03</v>
      </c>
      <c r="N1436" s="11">
        <v>20362.23</v>
      </c>
      <c r="O1436" s="11">
        <v>23346.18</v>
      </c>
      <c r="P1436" s="11">
        <v>25476.25</v>
      </c>
      <c r="Q1436" s="11">
        <v>28640.1</v>
      </c>
      <c r="R1436" s="11">
        <v>31046.84</v>
      </c>
      <c r="S1436" s="11">
        <v>34824.11</v>
      </c>
      <c r="T1436" s="11">
        <v>38927.160000000003</v>
      </c>
      <c r="U1436" s="11">
        <v>43489.68</v>
      </c>
      <c r="V1436" s="11">
        <v>46089.83</v>
      </c>
      <c r="W1436" s="11">
        <v>47128.05</v>
      </c>
      <c r="X1436" s="11">
        <v>48176.18</v>
      </c>
      <c r="Y1436" s="11">
        <v>49281.18</v>
      </c>
      <c r="Z1436" s="11">
        <v>49604.7</v>
      </c>
      <c r="AA1436" s="11">
        <v>48334.06</v>
      </c>
      <c r="AB1436" s="11">
        <v>39068.019999999997</v>
      </c>
      <c r="AC1436" s="11">
        <v>39004.04</v>
      </c>
      <c r="AD1436" s="11">
        <v>49663.95</v>
      </c>
      <c r="AE1436" s="11">
        <v>47889.34</v>
      </c>
      <c r="AF1436" s="11">
        <v>38148.36</v>
      </c>
      <c r="AG1436" s="11">
        <v>28285.51</v>
      </c>
      <c r="AH1436" s="11">
        <v>22627.21</v>
      </c>
      <c r="AI1436" s="37">
        <v>39036.03</v>
      </c>
      <c r="AJ1436" s="11">
        <v>20132.45</v>
      </c>
      <c r="AK1436" s="11">
        <v>19203.72</v>
      </c>
      <c r="AL1436" s="11">
        <v>18538.28</v>
      </c>
      <c r="AM1436" s="11">
        <v>19703.97</v>
      </c>
      <c r="AN1436" s="11">
        <v>22737.72</v>
      </c>
      <c r="AO1436" s="11">
        <v>24840.28</v>
      </c>
      <c r="AP1436" s="11">
        <v>28782.81</v>
      </c>
      <c r="AQ1436" s="11">
        <v>31179.84</v>
      </c>
      <c r="AR1436" s="11">
        <v>35091.4</v>
      </c>
      <c r="AS1436" s="11">
        <v>39028.81</v>
      </c>
      <c r="AT1436" s="11">
        <v>43894.239999999998</v>
      </c>
      <c r="AU1436" s="11">
        <v>46708.24</v>
      </c>
      <c r="AV1436" s="11">
        <v>47905</v>
      </c>
      <c r="AW1436" s="11">
        <v>48976.36</v>
      </c>
      <c r="AX1436" s="11">
        <v>50247.85</v>
      </c>
      <c r="AY1436" s="11">
        <v>51050.16</v>
      </c>
      <c r="AZ1436" s="11">
        <v>49531.46</v>
      </c>
      <c r="BA1436" s="11">
        <v>50044.98</v>
      </c>
      <c r="BB1436" s="11">
        <v>50263.82</v>
      </c>
      <c r="BC1436" s="11">
        <v>50402.55</v>
      </c>
      <c r="BD1436" s="11">
        <v>47887.73</v>
      </c>
      <c r="BE1436" s="11">
        <v>38845.839999999997</v>
      </c>
      <c r="BF1436" s="11">
        <v>28195.42</v>
      </c>
      <c r="BG1436" s="11">
        <v>22190.3</v>
      </c>
      <c r="BH1436" s="37">
        <v>50167.23</v>
      </c>
      <c r="BI1436" s="11">
        <v>69.295249999999996</v>
      </c>
      <c r="BJ1436" s="11">
        <v>68.591899999999995</v>
      </c>
      <c r="BK1436" s="11">
        <v>67.804040000000001</v>
      </c>
      <c r="BL1436" s="11">
        <v>67.123379999999997</v>
      </c>
      <c r="BM1436" s="11">
        <v>66.639099999999999</v>
      </c>
      <c r="BN1436" s="11">
        <v>65.990030000000004</v>
      </c>
      <c r="BO1436" s="11">
        <v>66.361400000000003</v>
      </c>
      <c r="BP1436" s="11">
        <v>69.068349999999995</v>
      </c>
      <c r="BQ1436" s="11">
        <v>72.642229999999998</v>
      </c>
      <c r="BR1436" s="11">
        <v>76.683359999999993</v>
      </c>
      <c r="BS1436" s="11">
        <v>80.832610000000003</v>
      </c>
      <c r="BT1436" s="11">
        <v>84.13261</v>
      </c>
      <c r="BU1436" s="11">
        <v>86.972980000000007</v>
      </c>
      <c r="BV1436" s="11">
        <v>89.363659999999996</v>
      </c>
      <c r="BW1436" s="11">
        <v>90.816460000000006</v>
      </c>
      <c r="BX1436" s="11">
        <v>91.341930000000005</v>
      </c>
      <c r="BY1436" s="11">
        <v>90.853729999999999</v>
      </c>
      <c r="BZ1436" s="11">
        <v>88.74136</v>
      </c>
      <c r="CA1436" s="11">
        <v>85.656769999999995</v>
      </c>
      <c r="CB1436" s="11">
        <v>81.546360000000007</v>
      </c>
      <c r="CC1436" s="11">
        <v>77.685220000000001</v>
      </c>
      <c r="CD1436" s="11">
        <v>75.330619999999996</v>
      </c>
      <c r="CE1436" s="11">
        <v>73.534689999999998</v>
      </c>
      <c r="CF1436" s="11">
        <v>72.451840000000004</v>
      </c>
      <c r="CG1436" s="11">
        <v>18940.669999999998</v>
      </c>
      <c r="CH1436" s="11">
        <v>16759.72</v>
      </c>
      <c r="CI1436" s="11">
        <v>15525.89</v>
      </c>
      <c r="CJ1436" s="11">
        <v>14070.31</v>
      </c>
      <c r="CK1436" s="11">
        <v>10567.92</v>
      </c>
      <c r="CL1436" s="11">
        <v>8407.2099999999991</v>
      </c>
      <c r="CM1436" s="11">
        <v>8315.2289999999994</v>
      </c>
      <c r="CN1436" s="11">
        <v>7722.174</v>
      </c>
      <c r="CO1436" s="11">
        <v>10362.86</v>
      </c>
      <c r="CP1436" s="11">
        <v>12790.4</v>
      </c>
      <c r="CQ1436" s="11">
        <v>17640.66</v>
      </c>
      <c r="CR1436" s="11">
        <v>19946.73</v>
      </c>
      <c r="CS1436" s="11">
        <v>22181.01</v>
      </c>
      <c r="CT1436" s="11">
        <v>24415.46</v>
      </c>
      <c r="CU1436" s="11">
        <v>29808.78</v>
      </c>
      <c r="CV1436" s="11">
        <v>43734.36</v>
      </c>
      <c r="CW1436" s="11">
        <v>56648.41</v>
      </c>
      <c r="CX1436" s="11">
        <v>55628.39</v>
      </c>
      <c r="CY1436" s="11">
        <v>27276.79</v>
      </c>
      <c r="CZ1436" s="11">
        <v>28927.4</v>
      </c>
      <c r="DA1436" s="11">
        <v>28991.5</v>
      </c>
      <c r="DB1436" s="11">
        <v>29278.720000000001</v>
      </c>
      <c r="DC1436" s="11">
        <v>24269.95</v>
      </c>
      <c r="DD1436" s="11">
        <v>23586.04</v>
      </c>
      <c r="DE1436" s="37">
        <v>48223.89</v>
      </c>
      <c r="DF1436" s="11">
        <f t="shared" si="72"/>
        <v>18</v>
      </c>
      <c r="DG1436" s="11">
        <f t="shared" si="73"/>
        <v>19</v>
      </c>
      <c r="DH1436" s="20">
        <f t="shared" ca="1" si="74"/>
        <v>11118.370000000003</v>
      </c>
      <c r="DI1436" s="11">
        <v>0</v>
      </c>
    </row>
    <row r="1437" spans="1:113" x14ac:dyDescent="0.25">
      <c r="A1437" s="11" t="s">
        <v>57</v>
      </c>
      <c r="B1437" s="11" t="s">
        <v>56</v>
      </c>
      <c r="C1437" s="11" t="s">
        <v>56</v>
      </c>
      <c r="D1437" s="11" t="s">
        <v>56</v>
      </c>
      <c r="E1437" s="11" t="s">
        <v>100</v>
      </c>
      <c r="F1437" s="11" t="s">
        <v>56</v>
      </c>
      <c r="G1437" s="11" t="s">
        <v>173</v>
      </c>
      <c r="H1437" s="1">
        <v>42214</v>
      </c>
      <c r="I1437" s="11">
        <v>17</v>
      </c>
      <c r="J1437" s="11">
        <v>19</v>
      </c>
      <c r="K1437" s="11">
        <v>35141.74</v>
      </c>
      <c r="L1437" s="11">
        <v>33815.599999999999</v>
      </c>
      <c r="M1437" s="11">
        <v>32931.839999999997</v>
      </c>
      <c r="N1437" s="11">
        <v>36374.26</v>
      </c>
      <c r="O1437" s="11">
        <v>41955.64</v>
      </c>
      <c r="P1437" s="11">
        <v>46390.91</v>
      </c>
      <c r="Q1437" s="11">
        <v>53855.78</v>
      </c>
      <c r="R1437" s="11">
        <v>59860.52</v>
      </c>
      <c r="S1437" s="11">
        <v>67467.16</v>
      </c>
      <c r="T1437" s="11">
        <v>76283.77</v>
      </c>
      <c r="U1437" s="11">
        <v>85278.26</v>
      </c>
      <c r="V1437" s="11">
        <v>89334.7</v>
      </c>
      <c r="W1437" s="11">
        <v>91489.69</v>
      </c>
      <c r="X1437" s="11">
        <v>92358.22</v>
      </c>
      <c r="Y1437" s="11">
        <v>94595.21</v>
      </c>
      <c r="Z1437" s="11">
        <v>93443.21</v>
      </c>
      <c r="AA1437" s="11">
        <v>78361.13</v>
      </c>
      <c r="AB1437" s="11">
        <v>77041.17</v>
      </c>
      <c r="AC1437" s="11">
        <v>76222.009999999995</v>
      </c>
      <c r="AD1437" s="11">
        <v>93634.14</v>
      </c>
      <c r="AE1437" s="11">
        <v>89233.65</v>
      </c>
      <c r="AF1437" s="11">
        <v>69210.179999999993</v>
      </c>
      <c r="AG1437" s="11">
        <v>51168.59</v>
      </c>
      <c r="AH1437" s="11">
        <v>41384.36</v>
      </c>
      <c r="AI1437" s="37">
        <v>77208.100000000006</v>
      </c>
      <c r="AJ1437" s="11">
        <v>34957.919999999998</v>
      </c>
      <c r="AK1437" s="11">
        <v>33579.019999999997</v>
      </c>
      <c r="AL1437" s="11">
        <v>32642.06</v>
      </c>
      <c r="AM1437" s="11">
        <v>35326.910000000003</v>
      </c>
      <c r="AN1437" s="11">
        <v>41010.93</v>
      </c>
      <c r="AO1437" s="11">
        <v>45228.81</v>
      </c>
      <c r="AP1437" s="11">
        <v>54096.99</v>
      </c>
      <c r="AQ1437" s="11">
        <v>60307.11</v>
      </c>
      <c r="AR1437" s="11">
        <v>67837.31</v>
      </c>
      <c r="AS1437" s="11">
        <v>76071.27</v>
      </c>
      <c r="AT1437" s="11">
        <v>85696.69</v>
      </c>
      <c r="AU1437" s="11">
        <v>90022.55</v>
      </c>
      <c r="AV1437" s="11">
        <v>92433.32</v>
      </c>
      <c r="AW1437" s="11">
        <v>93297.91</v>
      </c>
      <c r="AX1437" s="11">
        <v>95805.2</v>
      </c>
      <c r="AY1437" s="11">
        <v>94721.95</v>
      </c>
      <c r="AZ1437" s="11">
        <v>94593.59</v>
      </c>
      <c r="BA1437" s="11">
        <v>94322.42</v>
      </c>
      <c r="BB1437" s="11">
        <v>92287.07</v>
      </c>
      <c r="BC1437" s="11">
        <v>94019.87</v>
      </c>
      <c r="BD1437" s="11">
        <v>89359.679999999993</v>
      </c>
      <c r="BE1437" s="11">
        <v>70808.69</v>
      </c>
      <c r="BF1437" s="11">
        <v>51193.1</v>
      </c>
      <c r="BG1437" s="11">
        <v>40650.46</v>
      </c>
      <c r="BH1437" s="37">
        <v>94230.34</v>
      </c>
      <c r="BI1437" s="11">
        <v>70.814430000000002</v>
      </c>
      <c r="BJ1437" s="11">
        <v>70.238460000000003</v>
      </c>
      <c r="BK1437" s="11">
        <v>69.725710000000007</v>
      </c>
      <c r="BL1437" s="11">
        <v>69.177350000000004</v>
      </c>
      <c r="BM1437" s="11">
        <v>69.028980000000004</v>
      </c>
      <c r="BN1437" s="11">
        <v>68.792370000000005</v>
      </c>
      <c r="BO1437" s="11">
        <v>68.986930000000001</v>
      </c>
      <c r="BP1437" s="11">
        <v>70.436530000000005</v>
      </c>
      <c r="BQ1437" s="11">
        <v>72.634410000000003</v>
      </c>
      <c r="BR1437" s="11">
        <v>75.379329999999996</v>
      </c>
      <c r="BS1437" s="11">
        <v>78.634450000000001</v>
      </c>
      <c r="BT1437" s="11">
        <v>82.425799999999995</v>
      </c>
      <c r="BU1437" s="11">
        <v>84.976039999999998</v>
      </c>
      <c r="BV1437" s="11">
        <v>86.411450000000002</v>
      </c>
      <c r="BW1437" s="11">
        <v>86.554329999999993</v>
      </c>
      <c r="BX1437" s="11">
        <v>86.138319999999993</v>
      </c>
      <c r="BY1437" s="11">
        <v>85.016459999999995</v>
      </c>
      <c r="BZ1437" s="11">
        <v>84.075410000000005</v>
      </c>
      <c r="CA1437" s="11">
        <v>82.70993</v>
      </c>
      <c r="CB1437" s="11">
        <v>79.926060000000007</v>
      </c>
      <c r="CC1437" s="11">
        <v>76.870720000000006</v>
      </c>
      <c r="CD1437" s="11">
        <v>75.403800000000004</v>
      </c>
      <c r="CE1437" s="11">
        <v>74.486530000000002</v>
      </c>
      <c r="CF1437" s="11">
        <v>73.781580000000005</v>
      </c>
      <c r="CG1437" s="11">
        <v>27726.03</v>
      </c>
      <c r="CH1437" s="11">
        <v>25043.15</v>
      </c>
      <c r="CI1437" s="11">
        <v>23546.799999999999</v>
      </c>
      <c r="CJ1437" s="11">
        <v>22397.32</v>
      </c>
      <c r="CK1437" s="11">
        <v>17286.88</v>
      </c>
      <c r="CL1437" s="11">
        <v>14981.34</v>
      </c>
      <c r="CM1437" s="11">
        <v>13700.63</v>
      </c>
      <c r="CN1437" s="11">
        <v>13957.86</v>
      </c>
      <c r="CO1437" s="11">
        <v>17054.060000000001</v>
      </c>
      <c r="CP1437" s="11">
        <v>21710.23</v>
      </c>
      <c r="CQ1437" s="11">
        <v>30572.2</v>
      </c>
      <c r="CR1437" s="11">
        <v>33968.550000000003</v>
      </c>
      <c r="CS1437" s="11">
        <v>37595.449999999997</v>
      </c>
      <c r="CT1437" s="11">
        <v>41726.980000000003</v>
      </c>
      <c r="CU1437" s="11">
        <v>49115.72</v>
      </c>
      <c r="CV1437" s="11">
        <v>67589.48</v>
      </c>
      <c r="CW1437" s="11">
        <v>64114.7</v>
      </c>
      <c r="CX1437" s="11">
        <v>46130.31</v>
      </c>
      <c r="CY1437" s="11">
        <v>40935.800000000003</v>
      </c>
      <c r="CZ1437" s="11">
        <v>45777.49</v>
      </c>
      <c r="DA1437" s="11">
        <v>49260.73</v>
      </c>
      <c r="DB1437" s="11">
        <v>45864.2</v>
      </c>
      <c r="DC1437" s="11">
        <v>35930.65</v>
      </c>
      <c r="DD1437" s="11">
        <v>34035.29</v>
      </c>
      <c r="DE1437" s="37">
        <v>57422.93</v>
      </c>
      <c r="DF1437" s="11">
        <f t="shared" si="72"/>
        <v>17</v>
      </c>
      <c r="DG1437" s="11">
        <f t="shared" si="73"/>
        <v>19</v>
      </c>
      <c r="DH1437" s="20">
        <f t="shared" ca="1" si="74"/>
        <v>16526.256666666672</v>
      </c>
      <c r="DI1437" s="11">
        <v>0</v>
      </c>
    </row>
    <row r="1438" spans="1:113" x14ac:dyDescent="0.25">
      <c r="A1438" s="11" t="s">
        <v>57</v>
      </c>
      <c r="B1438" s="11" t="s">
        <v>56</v>
      </c>
      <c r="C1438" s="11" t="s">
        <v>56</v>
      </c>
      <c r="D1438" s="11" t="s">
        <v>56</v>
      </c>
      <c r="E1438" s="11" t="s">
        <v>100</v>
      </c>
      <c r="F1438" s="11" t="s">
        <v>56</v>
      </c>
      <c r="G1438" s="11" t="s">
        <v>173</v>
      </c>
      <c r="H1438" s="1">
        <v>42215</v>
      </c>
      <c r="I1438" s="11">
        <v>17</v>
      </c>
      <c r="J1438" s="11">
        <v>18</v>
      </c>
      <c r="K1438" s="11">
        <v>36643.49</v>
      </c>
      <c r="L1438" s="11">
        <v>34473.06</v>
      </c>
      <c r="M1438" s="11">
        <v>33555.49</v>
      </c>
      <c r="N1438" s="11">
        <v>36931.160000000003</v>
      </c>
      <c r="O1438" s="11">
        <v>42027.47</v>
      </c>
      <c r="P1438" s="11">
        <v>47636.54</v>
      </c>
      <c r="Q1438" s="11">
        <v>56678.76</v>
      </c>
      <c r="R1438" s="11">
        <v>62968.12</v>
      </c>
      <c r="S1438" s="11">
        <v>70785.64</v>
      </c>
      <c r="T1438" s="11">
        <v>80028.75</v>
      </c>
      <c r="U1438" s="11">
        <v>87973.13</v>
      </c>
      <c r="V1438" s="11">
        <v>90749.7</v>
      </c>
      <c r="W1438" s="11">
        <v>92929.11</v>
      </c>
      <c r="X1438" s="11">
        <v>93294.45</v>
      </c>
      <c r="Y1438" s="11">
        <v>95141.56</v>
      </c>
      <c r="Z1438" s="11">
        <v>94905.53</v>
      </c>
      <c r="AA1438" s="11">
        <v>79793.22</v>
      </c>
      <c r="AB1438" s="11">
        <v>77603.33</v>
      </c>
      <c r="AC1438" s="11">
        <v>91860.01</v>
      </c>
      <c r="AD1438" s="11">
        <v>93883.05</v>
      </c>
      <c r="AE1438" s="11">
        <v>88944.34</v>
      </c>
      <c r="AF1438" s="11">
        <v>68117.55</v>
      </c>
      <c r="AG1438" s="11">
        <v>50122.14</v>
      </c>
      <c r="AH1438" s="11">
        <v>40414.1</v>
      </c>
      <c r="AI1438" s="37">
        <v>78698.27</v>
      </c>
      <c r="AJ1438" s="11">
        <v>36457.31</v>
      </c>
      <c r="AK1438" s="11">
        <v>34246.79</v>
      </c>
      <c r="AL1438" s="11">
        <v>33285.07</v>
      </c>
      <c r="AM1438" s="11">
        <v>35911.96</v>
      </c>
      <c r="AN1438" s="11">
        <v>41114.839999999997</v>
      </c>
      <c r="AO1438" s="11">
        <v>46515.83</v>
      </c>
      <c r="AP1438" s="11">
        <v>56950.13</v>
      </c>
      <c r="AQ1438" s="11">
        <v>63421.38</v>
      </c>
      <c r="AR1438" s="11">
        <v>71067.490000000005</v>
      </c>
      <c r="AS1438" s="11">
        <v>79820.11</v>
      </c>
      <c r="AT1438" s="11">
        <v>88441.600000000006</v>
      </c>
      <c r="AU1438" s="11">
        <v>91492.59</v>
      </c>
      <c r="AV1438" s="11">
        <v>93917.55</v>
      </c>
      <c r="AW1438" s="11">
        <v>94291.41</v>
      </c>
      <c r="AX1438" s="11">
        <v>96444.39</v>
      </c>
      <c r="AY1438" s="11">
        <v>96338.52</v>
      </c>
      <c r="AZ1438" s="11">
        <v>96142.05</v>
      </c>
      <c r="BA1438" s="11">
        <v>94603.33</v>
      </c>
      <c r="BB1438" s="11">
        <v>92781.08</v>
      </c>
      <c r="BC1438" s="11">
        <v>92944.05</v>
      </c>
      <c r="BD1438" s="11">
        <v>89064.8</v>
      </c>
      <c r="BE1438" s="11">
        <v>69722.039999999994</v>
      </c>
      <c r="BF1438" s="11">
        <v>50129.57</v>
      </c>
      <c r="BG1438" s="11">
        <v>39643.71</v>
      </c>
      <c r="BH1438" s="37">
        <v>95018.83</v>
      </c>
      <c r="BI1438" s="11">
        <v>73.372789999999995</v>
      </c>
      <c r="BJ1438" s="11">
        <v>73.148499999999999</v>
      </c>
      <c r="BK1438" s="11">
        <v>72.478229999999996</v>
      </c>
      <c r="BL1438" s="11">
        <v>72.134860000000003</v>
      </c>
      <c r="BM1438" s="11">
        <v>71.963980000000006</v>
      </c>
      <c r="BN1438" s="11">
        <v>71.980999999999995</v>
      </c>
      <c r="BO1438" s="11">
        <v>72.161389999999997</v>
      </c>
      <c r="BP1438" s="11">
        <v>73.248819999999995</v>
      </c>
      <c r="BQ1438" s="11">
        <v>74.996409999999997</v>
      </c>
      <c r="BR1438" s="11">
        <v>77.712159999999997</v>
      </c>
      <c r="BS1438" s="11">
        <v>80.988519999999994</v>
      </c>
      <c r="BT1438" s="11">
        <v>83.902069999999995</v>
      </c>
      <c r="BU1438" s="11">
        <v>86.185119999999998</v>
      </c>
      <c r="BV1438" s="11">
        <v>87.357640000000004</v>
      </c>
      <c r="BW1438" s="11">
        <v>87.521429999999995</v>
      </c>
      <c r="BX1438" s="11">
        <v>87.073499999999996</v>
      </c>
      <c r="BY1438" s="11">
        <v>86.610470000000007</v>
      </c>
      <c r="BZ1438" s="11">
        <v>84.851590000000002</v>
      </c>
      <c r="CA1438" s="11">
        <v>81.867940000000004</v>
      </c>
      <c r="CB1438" s="11">
        <v>79.778440000000003</v>
      </c>
      <c r="CC1438" s="11">
        <v>77.777000000000001</v>
      </c>
      <c r="CD1438" s="11">
        <v>76.442040000000006</v>
      </c>
      <c r="CE1438" s="11">
        <v>75.26191</v>
      </c>
      <c r="CF1438" s="11">
        <v>74.513890000000004</v>
      </c>
      <c r="CG1438" s="11">
        <v>27588.74</v>
      </c>
      <c r="CH1438" s="11">
        <v>24988.97</v>
      </c>
      <c r="CI1438" s="11">
        <v>23385.81</v>
      </c>
      <c r="CJ1438" s="11">
        <v>22218.74</v>
      </c>
      <c r="CK1438" s="11">
        <v>17518.98</v>
      </c>
      <c r="CL1438" s="11">
        <v>15527.47</v>
      </c>
      <c r="CM1438" s="11">
        <v>13995.35</v>
      </c>
      <c r="CN1438" s="11">
        <v>13836.78</v>
      </c>
      <c r="CO1438" s="11">
        <v>16943.599999999999</v>
      </c>
      <c r="CP1438" s="11">
        <v>21657.42</v>
      </c>
      <c r="CQ1438" s="11">
        <v>30559.31</v>
      </c>
      <c r="CR1438" s="11">
        <v>33837.519999999997</v>
      </c>
      <c r="CS1438" s="11">
        <v>37222.230000000003</v>
      </c>
      <c r="CT1438" s="11">
        <v>40923.96</v>
      </c>
      <c r="CU1438" s="11">
        <v>48408</v>
      </c>
      <c r="CV1438" s="11">
        <v>67376.91</v>
      </c>
      <c r="CW1438" s="11">
        <v>64233.48</v>
      </c>
      <c r="CX1438" s="11">
        <v>64457.68</v>
      </c>
      <c r="CY1438" s="11">
        <v>62694.86</v>
      </c>
      <c r="CZ1438" s="11">
        <v>66977.63</v>
      </c>
      <c r="DA1438" s="11">
        <v>48622.39</v>
      </c>
      <c r="DB1438" s="11">
        <v>45495.88</v>
      </c>
      <c r="DC1438" s="11">
        <v>35520.449999999997</v>
      </c>
      <c r="DD1438" s="11">
        <v>33754.68</v>
      </c>
      <c r="DE1438" s="37">
        <v>75276.320000000007</v>
      </c>
      <c r="DF1438" s="11">
        <f t="shared" si="72"/>
        <v>17</v>
      </c>
      <c r="DG1438" s="11">
        <f t="shared" si="73"/>
        <v>18</v>
      </c>
      <c r="DH1438" s="20">
        <f t="shared" ca="1" si="74"/>
        <v>16674.415000000008</v>
      </c>
      <c r="DI1438" s="11">
        <v>0</v>
      </c>
    </row>
    <row r="1439" spans="1:113" x14ac:dyDescent="0.25">
      <c r="A1439" s="11" t="s">
        <v>57</v>
      </c>
      <c r="B1439" s="11" t="s">
        <v>56</v>
      </c>
      <c r="C1439" s="11" t="s">
        <v>56</v>
      </c>
      <c r="D1439" s="11" t="s">
        <v>56</v>
      </c>
      <c r="E1439" s="11" t="s">
        <v>100</v>
      </c>
      <c r="F1439" s="11" t="s">
        <v>56</v>
      </c>
      <c r="G1439" s="11" t="s">
        <v>173</v>
      </c>
      <c r="H1439" s="1">
        <v>42216</v>
      </c>
      <c r="I1439" s="11">
        <v>17</v>
      </c>
      <c r="J1439" s="11">
        <v>17</v>
      </c>
      <c r="K1439" s="11">
        <v>35536.39</v>
      </c>
      <c r="L1439" s="11">
        <v>34015.35</v>
      </c>
      <c r="M1439" s="11">
        <v>33631.230000000003</v>
      </c>
      <c r="N1439" s="11">
        <v>37354.58</v>
      </c>
      <c r="O1439" s="11">
        <v>42170.64</v>
      </c>
      <c r="P1439" s="11">
        <v>46635.26</v>
      </c>
      <c r="Q1439" s="11">
        <v>56456.29</v>
      </c>
      <c r="R1439" s="11">
        <v>62853.25</v>
      </c>
      <c r="S1439" s="11">
        <v>71887.570000000007</v>
      </c>
      <c r="T1439" s="11">
        <v>80007.08</v>
      </c>
      <c r="U1439" s="11">
        <v>88728.74</v>
      </c>
      <c r="V1439" s="11">
        <v>91904.89</v>
      </c>
      <c r="W1439" s="11">
        <v>94362.44</v>
      </c>
      <c r="X1439" s="11">
        <v>94926.99</v>
      </c>
      <c r="Y1439" s="11">
        <v>97646.38</v>
      </c>
      <c r="Z1439" s="11">
        <v>96802.37</v>
      </c>
      <c r="AA1439" s="11">
        <v>80382.7</v>
      </c>
      <c r="AB1439" s="11">
        <v>92203.64</v>
      </c>
      <c r="AC1439" s="11">
        <v>93457.83</v>
      </c>
      <c r="AD1439" s="11">
        <v>95548.27</v>
      </c>
      <c r="AE1439" s="11">
        <v>91394.92</v>
      </c>
      <c r="AF1439" s="11">
        <v>70872.44</v>
      </c>
      <c r="AG1439" s="11">
        <v>50952.24</v>
      </c>
      <c r="AH1439" s="11">
        <v>40085.279999999999</v>
      </c>
      <c r="AI1439" s="37">
        <v>80382.7</v>
      </c>
      <c r="AJ1439" s="11">
        <v>35331.379999999997</v>
      </c>
      <c r="AK1439" s="11">
        <v>33759.26</v>
      </c>
      <c r="AL1439" s="11">
        <v>33356.54</v>
      </c>
      <c r="AM1439" s="11">
        <v>36366.959999999999</v>
      </c>
      <c r="AN1439" s="11">
        <v>41277.69</v>
      </c>
      <c r="AO1439" s="11">
        <v>45552.03</v>
      </c>
      <c r="AP1439" s="11">
        <v>56730.89</v>
      </c>
      <c r="AQ1439" s="11">
        <v>63289.72</v>
      </c>
      <c r="AR1439" s="11">
        <v>72150.94</v>
      </c>
      <c r="AS1439" s="11">
        <v>79717.820000000007</v>
      </c>
      <c r="AT1439" s="11">
        <v>89081.2</v>
      </c>
      <c r="AU1439" s="11">
        <v>92530.03</v>
      </c>
      <c r="AV1439" s="11">
        <v>95230.95</v>
      </c>
      <c r="AW1439" s="11">
        <v>95858.6</v>
      </c>
      <c r="AX1439" s="11">
        <v>98883.3</v>
      </c>
      <c r="AY1439" s="11">
        <v>98162.39</v>
      </c>
      <c r="AZ1439" s="11">
        <v>97304.85</v>
      </c>
      <c r="BA1439" s="11">
        <v>94595.13</v>
      </c>
      <c r="BB1439" s="11">
        <v>92754.77</v>
      </c>
      <c r="BC1439" s="11">
        <v>94546.1</v>
      </c>
      <c r="BD1439" s="11">
        <v>91515.54</v>
      </c>
      <c r="BE1439" s="11">
        <v>72494.92</v>
      </c>
      <c r="BF1439" s="11">
        <v>50983.56</v>
      </c>
      <c r="BG1439" s="11">
        <v>39351.550000000003</v>
      </c>
      <c r="BH1439" s="37">
        <v>97304.85</v>
      </c>
      <c r="BI1439" s="11">
        <v>73.635509999999996</v>
      </c>
      <c r="BJ1439" s="11">
        <v>73.008889999999994</v>
      </c>
      <c r="BK1439" s="11">
        <v>72.367260000000002</v>
      </c>
      <c r="BL1439" s="11">
        <v>71.884169999999997</v>
      </c>
      <c r="BM1439" s="11">
        <v>71.463170000000005</v>
      </c>
      <c r="BN1439" s="11">
        <v>71.084580000000003</v>
      </c>
      <c r="BO1439" s="11">
        <v>71.067980000000006</v>
      </c>
      <c r="BP1439" s="11">
        <v>72.394080000000002</v>
      </c>
      <c r="BQ1439" s="11">
        <v>74.319450000000003</v>
      </c>
      <c r="BR1439" s="11">
        <v>77.069890000000001</v>
      </c>
      <c r="BS1439" s="11">
        <v>80.10669</v>
      </c>
      <c r="BT1439" s="11">
        <v>83.027469999999994</v>
      </c>
      <c r="BU1439" s="11">
        <v>85.401049999999998</v>
      </c>
      <c r="BV1439" s="11">
        <v>86.756519999999995</v>
      </c>
      <c r="BW1439" s="11">
        <v>87.457750000000004</v>
      </c>
      <c r="BX1439" s="11">
        <v>87.588729999999998</v>
      </c>
      <c r="BY1439" s="11">
        <v>87.110919999999993</v>
      </c>
      <c r="BZ1439" s="11">
        <v>85.737750000000005</v>
      </c>
      <c r="CA1439" s="11">
        <v>83.667950000000005</v>
      </c>
      <c r="CB1439" s="11">
        <v>81.275890000000004</v>
      </c>
      <c r="CC1439" s="11">
        <v>78.455209999999994</v>
      </c>
      <c r="CD1439" s="11">
        <v>76.449560000000005</v>
      </c>
      <c r="CE1439" s="11">
        <v>74.83475</v>
      </c>
      <c r="CF1439" s="11">
        <v>73.436220000000006</v>
      </c>
      <c r="CG1439" s="11">
        <v>27889.439999999999</v>
      </c>
      <c r="CH1439" s="11">
        <v>25531.58</v>
      </c>
      <c r="CI1439" s="11">
        <v>24234.83</v>
      </c>
      <c r="CJ1439" s="11">
        <v>23238.54</v>
      </c>
      <c r="CK1439" s="11">
        <v>19777.55</v>
      </c>
      <c r="CL1439" s="11">
        <v>17949.490000000002</v>
      </c>
      <c r="CM1439" s="11">
        <v>14613.01</v>
      </c>
      <c r="CN1439" s="11">
        <v>14152.67</v>
      </c>
      <c r="CO1439" s="11">
        <v>17165.04</v>
      </c>
      <c r="CP1439" s="11">
        <v>22074.75</v>
      </c>
      <c r="CQ1439" s="11">
        <v>30748.89</v>
      </c>
      <c r="CR1439" s="11">
        <v>33742.97</v>
      </c>
      <c r="CS1439" s="11">
        <v>37088.07</v>
      </c>
      <c r="CT1439" s="11">
        <v>41124.019999999997</v>
      </c>
      <c r="CU1439" s="11">
        <v>47474.7</v>
      </c>
      <c r="CV1439" s="11">
        <v>65658.27</v>
      </c>
      <c r="CW1439" s="11">
        <v>109381.5</v>
      </c>
      <c r="CX1439" s="11">
        <v>96732.55</v>
      </c>
      <c r="CY1439" s="11">
        <v>79366.03</v>
      </c>
      <c r="CZ1439" s="11">
        <v>66283.42</v>
      </c>
      <c r="DA1439" s="11">
        <v>49195.48</v>
      </c>
      <c r="DB1439" s="11">
        <v>45696.73</v>
      </c>
      <c r="DC1439" s="11">
        <v>35611.68</v>
      </c>
      <c r="DD1439" s="11">
        <v>33431.599999999999</v>
      </c>
      <c r="DE1439" s="37">
        <v>109381.5</v>
      </c>
      <c r="DF1439" s="11">
        <f t="shared" si="72"/>
        <v>17</v>
      </c>
      <c r="DG1439" s="11">
        <f t="shared" si="73"/>
        <v>17</v>
      </c>
      <c r="DH1439" s="20">
        <f t="shared" ca="1" si="74"/>
        <v>16922.150000000009</v>
      </c>
      <c r="DI1439" s="11">
        <v>0</v>
      </c>
    </row>
    <row r="1440" spans="1:113" x14ac:dyDescent="0.25">
      <c r="A1440" s="11" t="s">
        <v>57</v>
      </c>
      <c r="B1440" s="11" t="s">
        <v>56</v>
      </c>
      <c r="C1440" s="11" t="s">
        <v>56</v>
      </c>
      <c r="D1440" s="11" t="s">
        <v>56</v>
      </c>
      <c r="E1440" s="11" t="s">
        <v>100</v>
      </c>
      <c r="F1440" s="11" t="s">
        <v>56</v>
      </c>
      <c r="G1440" s="11" t="s">
        <v>173</v>
      </c>
      <c r="H1440" s="1">
        <v>42222</v>
      </c>
      <c r="I1440" s="11">
        <v>17</v>
      </c>
      <c r="J1440" s="11">
        <v>17</v>
      </c>
      <c r="K1440" s="11">
        <v>12711.04</v>
      </c>
      <c r="L1440" s="11">
        <v>12144.12</v>
      </c>
      <c r="M1440" s="11">
        <v>11980.84</v>
      </c>
      <c r="N1440" s="11">
        <v>12575.4</v>
      </c>
      <c r="O1440" s="11">
        <v>13831.16</v>
      </c>
      <c r="P1440" s="11">
        <v>14776.26</v>
      </c>
      <c r="Q1440" s="11">
        <v>17392.68</v>
      </c>
      <c r="R1440" s="11">
        <v>18274.78</v>
      </c>
      <c r="S1440" s="11">
        <v>19879.36</v>
      </c>
      <c r="T1440" s="11">
        <v>20992.38</v>
      </c>
      <c r="U1440" s="11">
        <v>21597.96</v>
      </c>
      <c r="V1440" s="11">
        <v>21606.240000000002</v>
      </c>
      <c r="W1440" s="11">
        <v>21000.98</v>
      </c>
      <c r="X1440" s="11">
        <v>19854.64</v>
      </c>
      <c r="Y1440" s="11">
        <v>19750.439999999999</v>
      </c>
      <c r="Z1440" s="11">
        <v>19471.7</v>
      </c>
      <c r="AA1440" s="11">
        <v>14632.12</v>
      </c>
      <c r="AB1440" s="11">
        <v>19916</v>
      </c>
      <c r="AC1440" s="11">
        <v>20188.28</v>
      </c>
      <c r="AD1440" s="11">
        <v>21199.4</v>
      </c>
      <c r="AE1440" s="11">
        <v>20743.080000000002</v>
      </c>
      <c r="AF1440" s="11">
        <v>18617.3</v>
      </c>
      <c r="AG1440" s="11">
        <v>15194.72</v>
      </c>
      <c r="AH1440" s="11">
        <v>12868.1</v>
      </c>
      <c r="AI1440" s="37">
        <v>14632.12</v>
      </c>
      <c r="AJ1440" s="11">
        <v>12665.55</v>
      </c>
      <c r="AK1440" s="11">
        <v>12070.9</v>
      </c>
      <c r="AL1440" s="11">
        <v>11985.12</v>
      </c>
      <c r="AM1440" s="11">
        <v>12503.35</v>
      </c>
      <c r="AN1440" s="11">
        <v>13646.82</v>
      </c>
      <c r="AO1440" s="11">
        <v>14371.36</v>
      </c>
      <c r="AP1440" s="11">
        <v>17186.400000000001</v>
      </c>
      <c r="AQ1440" s="11">
        <v>18332.310000000001</v>
      </c>
      <c r="AR1440" s="11">
        <v>20076.7</v>
      </c>
      <c r="AS1440" s="11">
        <v>21065.919999999998</v>
      </c>
      <c r="AT1440" s="11">
        <v>21778.45</v>
      </c>
      <c r="AU1440" s="11">
        <v>21843.37</v>
      </c>
      <c r="AV1440" s="11">
        <v>21314.880000000001</v>
      </c>
      <c r="AW1440" s="11">
        <v>20240.88</v>
      </c>
      <c r="AX1440" s="11">
        <v>20260.169999999998</v>
      </c>
      <c r="AY1440" s="11">
        <v>20619.95</v>
      </c>
      <c r="AZ1440" s="11">
        <v>20566.689999999999</v>
      </c>
      <c r="BA1440" s="11">
        <v>21095.64</v>
      </c>
      <c r="BB1440" s="11">
        <v>20191.939999999999</v>
      </c>
      <c r="BC1440" s="11">
        <v>20977.34</v>
      </c>
      <c r="BD1440" s="11">
        <v>20534.310000000001</v>
      </c>
      <c r="BE1440" s="11">
        <v>18321.740000000002</v>
      </c>
      <c r="BF1440" s="11">
        <v>14751.79</v>
      </c>
      <c r="BG1440" s="11">
        <v>12352</v>
      </c>
      <c r="BH1440" s="37">
        <v>20566.689999999999</v>
      </c>
      <c r="BI1440" s="11">
        <v>82.633840000000006</v>
      </c>
      <c r="BJ1440" s="11">
        <v>81.525760000000005</v>
      </c>
      <c r="BK1440" s="11">
        <v>80.214039999999997</v>
      </c>
      <c r="BL1440" s="11">
        <v>80.292019999999994</v>
      </c>
      <c r="BM1440" s="11">
        <v>79.494349999999997</v>
      </c>
      <c r="BN1440" s="11">
        <v>78.872730000000004</v>
      </c>
      <c r="BO1440" s="11">
        <v>78.454849999999993</v>
      </c>
      <c r="BP1440" s="11">
        <v>79.723839999999996</v>
      </c>
      <c r="BQ1440" s="11">
        <v>83.920810000000003</v>
      </c>
      <c r="BR1440" s="11">
        <v>87.649500000000003</v>
      </c>
      <c r="BS1440" s="11">
        <v>89.952520000000007</v>
      </c>
      <c r="BT1440" s="11">
        <v>92.315160000000006</v>
      </c>
      <c r="BU1440" s="11">
        <v>93.649500000000003</v>
      </c>
      <c r="BV1440" s="11">
        <v>94.473740000000006</v>
      </c>
      <c r="BW1440" s="11">
        <v>95.44041</v>
      </c>
      <c r="BX1440" s="11">
        <v>95.953540000000004</v>
      </c>
      <c r="BY1440" s="11">
        <v>96.087879999999998</v>
      </c>
      <c r="BZ1440" s="11">
        <v>94.803030000000007</v>
      </c>
      <c r="CA1440" s="11">
        <v>93.244450000000001</v>
      </c>
      <c r="CB1440" s="11">
        <v>91.076669999999993</v>
      </c>
      <c r="CC1440" s="11">
        <v>89.28192</v>
      </c>
      <c r="CD1440" s="11">
        <v>87.624340000000004</v>
      </c>
      <c r="CE1440" s="11">
        <v>85.720500000000001</v>
      </c>
      <c r="CF1440" s="11">
        <v>85.092929999999996</v>
      </c>
      <c r="CG1440" s="11">
        <v>14133.09</v>
      </c>
      <c r="CH1440" s="11">
        <v>13000.01</v>
      </c>
      <c r="CI1440" s="11">
        <v>11876.38</v>
      </c>
      <c r="CJ1440" s="11">
        <v>10942.3</v>
      </c>
      <c r="CK1440" s="11">
        <v>8537.3189999999995</v>
      </c>
      <c r="CL1440" s="11">
        <v>6995.7879999999996</v>
      </c>
      <c r="CM1440" s="11">
        <v>5793.2169999999996</v>
      </c>
      <c r="CN1440" s="11">
        <v>5913.3249999999998</v>
      </c>
      <c r="CO1440" s="11">
        <v>7670.7719999999999</v>
      </c>
      <c r="CP1440" s="11">
        <v>8946.8019999999997</v>
      </c>
      <c r="CQ1440" s="11">
        <v>11874.54</v>
      </c>
      <c r="CR1440" s="11">
        <v>13906.36</v>
      </c>
      <c r="CS1440" s="11">
        <v>15580.35</v>
      </c>
      <c r="CT1440" s="11">
        <v>18210.560000000001</v>
      </c>
      <c r="CU1440" s="11">
        <v>21910.959999999999</v>
      </c>
      <c r="CV1440" s="11">
        <v>32142.78</v>
      </c>
      <c r="CW1440" s="11">
        <v>49621.16</v>
      </c>
      <c r="CX1440" s="11">
        <v>47038.41</v>
      </c>
      <c r="CY1440" s="11">
        <v>38573.54</v>
      </c>
      <c r="CZ1440" s="11">
        <v>27753.45</v>
      </c>
      <c r="DA1440" s="11">
        <v>16857.37</v>
      </c>
      <c r="DB1440" s="11">
        <v>17766.86</v>
      </c>
      <c r="DC1440" s="11">
        <v>16685.46</v>
      </c>
      <c r="DD1440" s="11">
        <v>16215.62</v>
      </c>
      <c r="DE1440" s="37">
        <v>49621.16</v>
      </c>
      <c r="DF1440" s="11">
        <f t="shared" si="72"/>
        <v>17</v>
      </c>
      <c r="DG1440" s="11">
        <f t="shared" si="73"/>
        <v>17</v>
      </c>
      <c r="DH1440" s="20">
        <f t="shared" ca="1" si="74"/>
        <v>5934.5699999999979</v>
      </c>
      <c r="DI1440" s="11">
        <v>0</v>
      </c>
    </row>
    <row r="1441" spans="1:113" x14ac:dyDescent="0.25">
      <c r="A1441" s="11" t="s">
        <v>57</v>
      </c>
      <c r="B1441" s="11" t="s">
        <v>56</v>
      </c>
      <c r="C1441" s="11" t="s">
        <v>56</v>
      </c>
      <c r="D1441" s="11" t="s">
        <v>56</v>
      </c>
      <c r="E1441" s="11" t="s">
        <v>100</v>
      </c>
      <c r="F1441" s="11" t="s">
        <v>56</v>
      </c>
      <c r="G1441" s="11" t="s">
        <v>173</v>
      </c>
      <c r="H1441" s="1">
        <v>42222</v>
      </c>
      <c r="I1441" s="11">
        <v>17</v>
      </c>
      <c r="J1441" s="11">
        <v>18</v>
      </c>
      <c r="K1441" s="11">
        <v>23631.17</v>
      </c>
      <c r="L1441" s="11">
        <v>21533.040000000001</v>
      </c>
      <c r="M1441" s="11">
        <v>21038.11</v>
      </c>
      <c r="N1441" s="11">
        <v>23013.13</v>
      </c>
      <c r="O1441" s="11">
        <v>27078.91</v>
      </c>
      <c r="P1441" s="11">
        <v>30688.15</v>
      </c>
      <c r="Q1441" s="11">
        <v>37152.65</v>
      </c>
      <c r="R1441" s="11">
        <v>43004.26</v>
      </c>
      <c r="S1441" s="11">
        <v>50721.75</v>
      </c>
      <c r="T1441" s="11">
        <v>56600.05</v>
      </c>
      <c r="U1441" s="11">
        <v>65377.16</v>
      </c>
      <c r="V1441" s="11">
        <v>68008.55</v>
      </c>
      <c r="W1441" s="11">
        <v>68682.990000000005</v>
      </c>
      <c r="X1441" s="11">
        <v>68798.210000000006</v>
      </c>
      <c r="Y1441" s="11">
        <v>69902.23</v>
      </c>
      <c r="Z1441" s="11">
        <v>70847.75</v>
      </c>
      <c r="AA1441" s="11">
        <v>61276.15</v>
      </c>
      <c r="AB1441" s="11">
        <v>59614.84</v>
      </c>
      <c r="AC1441" s="11">
        <v>66950.850000000006</v>
      </c>
      <c r="AD1441" s="11">
        <v>68227.960000000006</v>
      </c>
      <c r="AE1441" s="11">
        <v>63465.440000000002</v>
      </c>
      <c r="AF1441" s="11">
        <v>47527.82</v>
      </c>
      <c r="AG1441" s="11">
        <v>33871.49</v>
      </c>
      <c r="AH1441" s="11">
        <v>26885.22</v>
      </c>
      <c r="AI1441" s="37">
        <v>60445.5</v>
      </c>
      <c r="AJ1441" s="11">
        <v>23389.33</v>
      </c>
      <c r="AK1441" s="11">
        <v>21307.03</v>
      </c>
      <c r="AL1441" s="11">
        <v>20725.09</v>
      </c>
      <c r="AM1441" s="11">
        <v>22089.919999999998</v>
      </c>
      <c r="AN1441" s="11">
        <v>26412.560000000001</v>
      </c>
      <c r="AO1441" s="11">
        <v>30006.03</v>
      </c>
      <c r="AP1441" s="11">
        <v>37683.68</v>
      </c>
      <c r="AQ1441" s="11">
        <v>43441.27</v>
      </c>
      <c r="AR1441" s="11">
        <v>50684.72</v>
      </c>
      <c r="AS1441" s="11">
        <v>56239.45</v>
      </c>
      <c r="AT1441" s="11">
        <v>65468.93</v>
      </c>
      <c r="AU1441" s="11">
        <v>68318.11</v>
      </c>
      <c r="AV1441" s="11">
        <v>69161.61</v>
      </c>
      <c r="AW1441" s="11">
        <v>69292.34</v>
      </c>
      <c r="AX1441" s="11">
        <v>70533.33</v>
      </c>
      <c r="AY1441" s="11">
        <v>71244.539999999994</v>
      </c>
      <c r="AZ1441" s="11">
        <v>70538.63</v>
      </c>
      <c r="BA1441" s="11">
        <v>69560.52</v>
      </c>
      <c r="BB1441" s="11">
        <v>67853.27</v>
      </c>
      <c r="BC1441" s="11">
        <v>67781.48</v>
      </c>
      <c r="BD1441" s="11">
        <v>63944.37</v>
      </c>
      <c r="BE1441" s="11">
        <v>49407.61</v>
      </c>
      <c r="BF1441" s="11">
        <v>34209.019999999997</v>
      </c>
      <c r="BG1441" s="11">
        <v>26524.27</v>
      </c>
      <c r="BH1441" s="37">
        <v>69610.31</v>
      </c>
      <c r="BI1441" s="11">
        <v>71.632570000000001</v>
      </c>
      <c r="BJ1441" s="11">
        <v>70.803020000000004</v>
      </c>
      <c r="BK1441" s="11">
        <v>70.03134</v>
      </c>
      <c r="BL1441" s="11">
        <v>69.224689999999995</v>
      </c>
      <c r="BM1441" s="11">
        <v>68.700609999999998</v>
      </c>
      <c r="BN1441" s="11">
        <v>68.142690000000002</v>
      </c>
      <c r="BO1441" s="11">
        <v>68.373350000000002</v>
      </c>
      <c r="BP1441" s="11">
        <v>70.474170000000001</v>
      </c>
      <c r="BQ1441" s="11">
        <v>74.156530000000004</v>
      </c>
      <c r="BR1441" s="11">
        <v>77.20675</v>
      </c>
      <c r="BS1441" s="11">
        <v>80.111040000000003</v>
      </c>
      <c r="BT1441" s="11">
        <v>81.085849999999994</v>
      </c>
      <c r="BU1441" s="11">
        <v>81.000429999999994</v>
      </c>
      <c r="BV1441" s="11">
        <v>80.600470000000001</v>
      </c>
      <c r="BW1441" s="11">
        <v>81.592119999999994</v>
      </c>
      <c r="BX1441" s="11">
        <v>81.569630000000004</v>
      </c>
      <c r="BY1441" s="11">
        <v>80.810230000000004</v>
      </c>
      <c r="BZ1441" s="11">
        <v>79.119380000000007</v>
      </c>
      <c r="CA1441" s="11">
        <v>77.360709999999997</v>
      </c>
      <c r="CB1441" s="11">
        <v>74.701250000000002</v>
      </c>
      <c r="CC1441" s="11">
        <v>72.51849</v>
      </c>
      <c r="CD1441" s="11">
        <v>71.198819999999998</v>
      </c>
      <c r="CE1441" s="11">
        <v>69.946560000000005</v>
      </c>
      <c r="CF1441" s="11">
        <v>68.682029999999997</v>
      </c>
      <c r="CG1441" s="11">
        <v>12284.5</v>
      </c>
      <c r="CH1441" s="11">
        <v>10957.95</v>
      </c>
      <c r="CI1441" s="11">
        <v>10426.129999999999</v>
      </c>
      <c r="CJ1441" s="11">
        <v>10071.25</v>
      </c>
      <c r="CK1441" s="11">
        <v>7739.9979999999996</v>
      </c>
      <c r="CL1441" s="11">
        <v>6988.9560000000001</v>
      </c>
      <c r="CM1441" s="11">
        <v>7144.5360000000001</v>
      </c>
      <c r="CN1441" s="11">
        <v>7336.009</v>
      </c>
      <c r="CO1441" s="11">
        <v>8439.4490000000005</v>
      </c>
      <c r="CP1441" s="11">
        <v>10879</v>
      </c>
      <c r="CQ1441" s="11">
        <v>15559.22</v>
      </c>
      <c r="CR1441" s="11">
        <v>16207.54</v>
      </c>
      <c r="CS1441" s="11">
        <v>17549.09</v>
      </c>
      <c r="CT1441" s="11">
        <v>18868.61</v>
      </c>
      <c r="CU1441" s="11">
        <v>20694.64</v>
      </c>
      <c r="CV1441" s="11">
        <v>29355.919999999998</v>
      </c>
      <c r="CW1441" s="11">
        <v>27516.37</v>
      </c>
      <c r="CX1441" s="11">
        <v>27368.14</v>
      </c>
      <c r="CY1441" s="11">
        <v>27436.93</v>
      </c>
      <c r="CZ1441" s="11">
        <v>35403.449999999997</v>
      </c>
      <c r="DA1441" s="11">
        <v>28386.99</v>
      </c>
      <c r="DB1441" s="11">
        <v>24841.1</v>
      </c>
      <c r="DC1441" s="11">
        <v>17408.25</v>
      </c>
      <c r="DD1441" s="11">
        <v>16352.16</v>
      </c>
      <c r="DE1441" s="37">
        <v>31139.96</v>
      </c>
      <c r="DF1441" s="11">
        <f t="shared" si="72"/>
        <v>17</v>
      </c>
      <c r="DG1441" s="11">
        <f t="shared" si="73"/>
        <v>18</v>
      </c>
      <c r="DH1441" s="20">
        <f t="shared" ca="1" si="74"/>
        <v>9604.0800000000163</v>
      </c>
      <c r="DI1441" s="11">
        <v>0</v>
      </c>
    </row>
    <row r="1442" spans="1:113" x14ac:dyDescent="0.25">
      <c r="A1442" s="11" t="s">
        <v>57</v>
      </c>
      <c r="B1442" s="11" t="s">
        <v>56</v>
      </c>
      <c r="C1442" s="11" t="s">
        <v>56</v>
      </c>
      <c r="D1442" s="11" t="s">
        <v>56</v>
      </c>
      <c r="E1442" s="11" t="s">
        <v>100</v>
      </c>
      <c r="F1442" s="11" t="s">
        <v>56</v>
      </c>
      <c r="G1442" s="11" t="s">
        <v>173</v>
      </c>
      <c r="H1442" s="1">
        <v>42229</v>
      </c>
      <c r="I1442" s="11">
        <v>18</v>
      </c>
      <c r="J1442" s="11">
        <v>19</v>
      </c>
      <c r="K1442" s="11">
        <v>32951.279999999999</v>
      </c>
      <c r="L1442" s="11">
        <v>30707.06</v>
      </c>
      <c r="M1442" s="11">
        <v>30001.59</v>
      </c>
      <c r="N1442" s="11">
        <v>32605.93</v>
      </c>
      <c r="O1442" s="11">
        <v>37714.629999999997</v>
      </c>
      <c r="P1442" s="11">
        <v>41720.339999999997</v>
      </c>
      <c r="Q1442" s="11">
        <v>49514.7</v>
      </c>
      <c r="R1442" s="11">
        <v>54594.52</v>
      </c>
      <c r="S1442" s="11">
        <v>63173.38</v>
      </c>
      <c r="T1442" s="11">
        <v>71081.119999999995</v>
      </c>
      <c r="U1442" s="11">
        <v>80901.399999999994</v>
      </c>
      <c r="V1442" s="11">
        <v>84828.69</v>
      </c>
      <c r="W1442" s="11">
        <v>86832.15</v>
      </c>
      <c r="X1442" s="11">
        <v>87925.63</v>
      </c>
      <c r="Y1442" s="11">
        <v>88802.559999999998</v>
      </c>
      <c r="Z1442" s="11">
        <v>89348.479999999996</v>
      </c>
      <c r="AA1442" s="11">
        <v>88755.94</v>
      </c>
      <c r="AB1442" s="11">
        <v>76320.990000000005</v>
      </c>
      <c r="AC1442" s="11">
        <v>73952.97</v>
      </c>
      <c r="AD1442" s="11">
        <v>87572.53</v>
      </c>
      <c r="AE1442" s="11">
        <v>84397.87</v>
      </c>
      <c r="AF1442" s="11">
        <v>65256.959999999999</v>
      </c>
      <c r="AG1442" s="11">
        <v>48187.62</v>
      </c>
      <c r="AH1442" s="11">
        <v>38766.82</v>
      </c>
      <c r="AI1442" s="37">
        <v>75136.98</v>
      </c>
      <c r="AJ1442" s="11">
        <v>32698.59</v>
      </c>
      <c r="AK1442" s="11">
        <v>30445.39</v>
      </c>
      <c r="AL1442" s="11">
        <v>29707.31</v>
      </c>
      <c r="AM1442" s="11">
        <v>31611.01</v>
      </c>
      <c r="AN1442" s="11">
        <v>36857.53</v>
      </c>
      <c r="AO1442" s="11">
        <v>40598.58</v>
      </c>
      <c r="AP1442" s="11">
        <v>49790.61</v>
      </c>
      <c r="AQ1442" s="11">
        <v>55004.47</v>
      </c>
      <c r="AR1442" s="11">
        <v>63412.75</v>
      </c>
      <c r="AS1442" s="11">
        <v>70936.42</v>
      </c>
      <c r="AT1442" s="11">
        <v>81352.62</v>
      </c>
      <c r="AU1442" s="11">
        <v>85583.71</v>
      </c>
      <c r="AV1442" s="11">
        <v>87789.38</v>
      </c>
      <c r="AW1442" s="11">
        <v>88991.65</v>
      </c>
      <c r="AX1442" s="11">
        <v>90111.72</v>
      </c>
      <c r="AY1442" s="11">
        <v>91209.95</v>
      </c>
      <c r="AZ1442" s="11">
        <v>90048.2</v>
      </c>
      <c r="BA1442" s="11">
        <v>90532.22</v>
      </c>
      <c r="BB1442" s="11">
        <v>88491.45</v>
      </c>
      <c r="BC1442" s="11">
        <v>88030.04</v>
      </c>
      <c r="BD1442" s="11">
        <v>84528.03</v>
      </c>
      <c r="BE1442" s="11">
        <v>66724.27</v>
      </c>
      <c r="BF1442" s="11">
        <v>48019.09</v>
      </c>
      <c r="BG1442" s="11">
        <v>37882.79</v>
      </c>
      <c r="BH1442" s="37">
        <v>89474.11</v>
      </c>
      <c r="BI1442" s="11">
        <v>73.743530000000007</v>
      </c>
      <c r="BJ1442" s="11">
        <v>72.840890000000002</v>
      </c>
      <c r="BK1442" s="11">
        <v>72.124780000000001</v>
      </c>
      <c r="BL1442" s="11">
        <v>71.501050000000006</v>
      </c>
      <c r="BM1442" s="11">
        <v>70.838290000000001</v>
      </c>
      <c r="BN1442" s="11">
        <v>70.205439999999996</v>
      </c>
      <c r="BO1442" s="11">
        <v>70.305800000000005</v>
      </c>
      <c r="BP1442" s="11">
        <v>73.127459999999999</v>
      </c>
      <c r="BQ1442" s="11">
        <v>77.462329999999994</v>
      </c>
      <c r="BR1442" s="11">
        <v>81.795330000000007</v>
      </c>
      <c r="BS1442" s="11">
        <v>85.578890000000001</v>
      </c>
      <c r="BT1442" s="11">
        <v>88.565560000000005</v>
      </c>
      <c r="BU1442" s="11">
        <v>90.614000000000004</v>
      </c>
      <c r="BV1442" s="11">
        <v>91.839110000000005</v>
      </c>
      <c r="BW1442" s="11">
        <v>91.955560000000006</v>
      </c>
      <c r="BX1442" s="11">
        <v>92.906220000000005</v>
      </c>
      <c r="BY1442" s="11">
        <v>92.468670000000003</v>
      </c>
      <c r="BZ1442" s="11">
        <v>91.339550000000003</v>
      </c>
      <c r="CA1442" s="11">
        <v>88.648889999999994</v>
      </c>
      <c r="CB1442" s="11">
        <v>84.815089999999998</v>
      </c>
      <c r="CC1442" s="11">
        <v>81.565780000000004</v>
      </c>
      <c r="CD1442" s="11">
        <v>80.023840000000007</v>
      </c>
      <c r="CE1442" s="11">
        <v>78.555340000000001</v>
      </c>
      <c r="CF1442" s="11">
        <v>77.405360000000002</v>
      </c>
      <c r="CG1442" s="11">
        <v>25821</v>
      </c>
      <c r="CH1442" s="11">
        <v>23659.91</v>
      </c>
      <c r="CI1442" s="11">
        <v>22218.42</v>
      </c>
      <c r="CJ1442" s="11">
        <v>20708.18</v>
      </c>
      <c r="CK1442" s="11">
        <v>16046.18</v>
      </c>
      <c r="CL1442" s="11">
        <v>14136.22</v>
      </c>
      <c r="CM1442" s="11">
        <v>13053.64</v>
      </c>
      <c r="CN1442" s="11">
        <v>13458.64</v>
      </c>
      <c r="CO1442" s="11">
        <v>16459.02</v>
      </c>
      <c r="CP1442" s="11">
        <v>20818.150000000001</v>
      </c>
      <c r="CQ1442" s="11">
        <v>29766.75</v>
      </c>
      <c r="CR1442" s="11">
        <v>32893.089999999997</v>
      </c>
      <c r="CS1442" s="11">
        <v>36236.11</v>
      </c>
      <c r="CT1442" s="11">
        <v>40237.1</v>
      </c>
      <c r="CU1442" s="11">
        <v>45682.38</v>
      </c>
      <c r="CV1442" s="11">
        <v>62424.29</v>
      </c>
      <c r="CW1442" s="11">
        <v>80178.570000000007</v>
      </c>
      <c r="CX1442" s="11">
        <v>76343.850000000006</v>
      </c>
      <c r="CY1442" s="11">
        <v>39457.93</v>
      </c>
      <c r="CZ1442" s="11">
        <v>43715.08</v>
      </c>
      <c r="DA1442" s="11">
        <v>47100.91</v>
      </c>
      <c r="DB1442" s="11">
        <v>44256.72</v>
      </c>
      <c r="DC1442" s="11">
        <v>34929.14</v>
      </c>
      <c r="DD1442" s="11">
        <v>33227.040000000001</v>
      </c>
      <c r="DE1442" s="37">
        <v>65927.39</v>
      </c>
      <c r="DF1442" s="11">
        <f t="shared" si="72"/>
        <v>18</v>
      </c>
      <c r="DG1442" s="11">
        <f t="shared" si="73"/>
        <v>19</v>
      </c>
      <c r="DH1442" s="20">
        <f t="shared" ca="1" si="74"/>
        <v>14374.854999999981</v>
      </c>
      <c r="DI1442" s="11">
        <v>0</v>
      </c>
    </row>
    <row r="1443" spans="1:113" x14ac:dyDescent="0.25">
      <c r="A1443" s="11" t="s">
        <v>57</v>
      </c>
      <c r="B1443" s="11" t="s">
        <v>56</v>
      </c>
      <c r="C1443" s="11" t="s">
        <v>56</v>
      </c>
      <c r="D1443" s="11" t="s">
        <v>56</v>
      </c>
      <c r="E1443" s="11" t="s">
        <v>100</v>
      </c>
      <c r="F1443" s="11" t="s">
        <v>56</v>
      </c>
      <c r="G1443" s="11" t="s">
        <v>173</v>
      </c>
      <c r="H1443" s="1">
        <v>42230</v>
      </c>
      <c r="I1443" s="11">
        <v>17</v>
      </c>
      <c r="J1443" s="11">
        <v>17</v>
      </c>
      <c r="K1443" s="11">
        <v>8570.16</v>
      </c>
      <c r="L1443" s="11">
        <v>8372.2199999999993</v>
      </c>
      <c r="M1443" s="11">
        <v>8335.44</v>
      </c>
      <c r="N1443" s="11">
        <v>8684.0400000000009</v>
      </c>
      <c r="O1443" s="11">
        <v>9194.94</v>
      </c>
      <c r="P1443" s="11">
        <v>9789.2000000000007</v>
      </c>
      <c r="Q1443" s="11">
        <v>10332.52</v>
      </c>
      <c r="R1443" s="11">
        <v>10524.1</v>
      </c>
      <c r="S1443" s="11">
        <v>11005.14</v>
      </c>
      <c r="T1443" s="11">
        <v>11386.3</v>
      </c>
      <c r="U1443" s="11">
        <v>11664.56</v>
      </c>
      <c r="V1443" s="11">
        <v>11639.42</v>
      </c>
      <c r="W1443" s="11">
        <v>11805.54</v>
      </c>
      <c r="X1443" s="11">
        <v>11588.86</v>
      </c>
      <c r="Y1443" s="11">
        <v>11663.3</v>
      </c>
      <c r="Z1443" s="11">
        <v>11113.36</v>
      </c>
      <c r="AA1443" s="11">
        <v>7064.9</v>
      </c>
      <c r="AB1443" s="11">
        <v>11109.2</v>
      </c>
      <c r="AC1443" s="11">
        <v>12150.48</v>
      </c>
      <c r="AD1443" s="11">
        <v>12544.6</v>
      </c>
      <c r="AE1443" s="11">
        <v>12886.2</v>
      </c>
      <c r="AF1443" s="11">
        <v>12793.28</v>
      </c>
      <c r="AG1443" s="11">
        <v>11538.26</v>
      </c>
      <c r="AH1443" s="11">
        <v>10679.86</v>
      </c>
      <c r="AI1443" s="37">
        <v>7064.9</v>
      </c>
      <c r="AJ1443" s="11">
        <v>8621.0329999999994</v>
      </c>
      <c r="AK1443" s="11">
        <v>8364.9619999999995</v>
      </c>
      <c r="AL1443" s="11">
        <v>8344.2520000000004</v>
      </c>
      <c r="AM1443" s="11">
        <v>8654.0120000000006</v>
      </c>
      <c r="AN1443" s="11">
        <v>9037.4410000000007</v>
      </c>
      <c r="AO1443" s="11">
        <v>9584.1679999999997</v>
      </c>
      <c r="AP1443" s="11">
        <v>10169.08</v>
      </c>
      <c r="AQ1443" s="11">
        <v>10475.969999999999</v>
      </c>
      <c r="AR1443" s="11">
        <v>11114.11</v>
      </c>
      <c r="AS1443" s="11">
        <v>11523.9</v>
      </c>
      <c r="AT1443" s="11">
        <v>11879.97</v>
      </c>
      <c r="AU1443" s="11">
        <v>11905.88</v>
      </c>
      <c r="AV1443" s="11">
        <v>12110.96</v>
      </c>
      <c r="AW1443" s="11">
        <v>11909.93</v>
      </c>
      <c r="AX1443" s="11">
        <v>12029.52</v>
      </c>
      <c r="AY1443" s="11">
        <v>11896.13</v>
      </c>
      <c r="AZ1443" s="11">
        <v>11286.63</v>
      </c>
      <c r="BA1443" s="11">
        <v>11861.4</v>
      </c>
      <c r="BB1443" s="11">
        <v>12302.09</v>
      </c>
      <c r="BC1443" s="11">
        <v>12307.44</v>
      </c>
      <c r="BD1443" s="11">
        <v>12518.1</v>
      </c>
      <c r="BE1443" s="11">
        <v>12415.63</v>
      </c>
      <c r="BF1443" s="11">
        <v>11211.63</v>
      </c>
      <c r="BG1443" s="11">
        <v>10404.620000000001</v>
      </c>
      <c r="BH1443" s="37">
        <v>11286.63</v>
      </c>
      <c r="BI1443" s="11">
        <v>95.129549999999995</v>
      </c>
      <c r="BJ1443" s="11">
        <v>94.52955</v>
      </c>
      <c r="BK1443" s="11">
        <v>93.215909999999994</v>
      </c>
      <c r="BL1443" s="11">
        <v>91.602270000000004</v>
      </c>
      <c r="BM1443" s="11">
        <v>90.2</v>
      </c>
      <c r="BN1443" s="11">
        <v>89.981819999999999</v>
      </c>
      <c r="BO1443" s="11">
        <v>87.586359999999999</v>
      </c>
      <c r="BP1443" s="11">
        <v>91.61591</v>
      </c>
      <c r="BQ1443" s="11">
        <v>96.965900000000005</v>
      </c>
      <c r="BR1443" s="11">
        <v>101.3227</v>
      </c>
      <c r="BS1443" s="11">
        <v>104.6955</v>
      </c>
      <c r="BT1443" s="11">
        <v>107.2227</v>
      </c>
      <c r="BU1443" s="11">
        <v>107.9545</v>
      </c>
      <c r="BV1443" s="11">
        <v>108.425</v>
      </c>
      <c r="BW1443" s="11">
        <v>109.7182</v>
      </c>
      <c r="BX1443" s="11">
        <v>110.3477</v>
      </c>
      <c r="BY1443" s="11">
        <v>111.29770000000001</v>
      </c>
      <c r="BZ1443" s="11">
        <v>111.88639999999999</v>
      </c>
      <c r="CA1443" s="11">
        <v>110.5909</v>
      </c>
      <c r="CB1443" s="11">
        <v>108.6636</v>
      </c>
      <c r="CC1443" s="11">
        <v>105.95</v>
      </c>
      <c r="CD1443" s="11">
        <v>103.3364</v>
      </c>
      <c r="CE1443" s="11">
        <v>100.49550000000001</v>
      </c>
      <c r="CF1443" s="11">
        <v>98.145449999999997</v>
      </c>
      <c r="CG1443" s="11">
        <v>10369.43</v>
      </c>
      <c r="CH1443" s="11">
        <v>9387.8019999999997</v>
      </c>
      <c r="CI1443" s="11">
        <v>8471.7960000000003</v>
      </c>
      <c r="CJ1443" s="11">
        <v>7407.3209999999999</v>
      </c>
      <c r="CK1443" s="11">
        <v>5518.9459999999999</v>
      </c>
      <c r="CL1443" s="11">
        <v>4202.9009999999998</v>
      </c>
      <c r="CM1443" s="11">
        <v>3778.3440000000001</v>
      </c>
      <c r="CN1443" s="11">
        <v>3957.607</v>
      </c>
      <c r="CO1443" s="11">
        <v>5794.9620000000004</v>
      </c>
      <c r="CP1443" s="11">
        <v>7092.6639999999998</v>
      </c>
      <c r="CQ1443" s="11">
        <v>9563.4570000000003</v>
      </c>
      <c r="CR1443" s="11">
        <v>11354.09</v>
      </c>
      <c r="CS1443" s="11">
        <v>12861.43</v>
      </c>
      <c r="CT1443" s="11">
        <v>14391.54</v>
      </c>
      <c r="CU1443" s="11">
        <v>17174.759999999998</v>
      </c>
      <c r="CV1443" s="11">
        <v>25406.57</v>
      </c>
      <c r="CW1443" s="11">
        <v>40336.870000000003</v>
      </c>
      <c r="CX1443" s="11">
        <v>37027.519999999997</v>
      </c>
      <c r="CY1443" s="11">
        <v>30380.52</v>
      </c>
      <c r="CZ1443" s="11">
        <v>22119.18</v>
      </c>
      <c r="DA1443" s="11">
        <v>13545.94</v>
      </c>
      <c r="DB1443" s="11">
        <v>14081.73</v>
      </c>
      <c r="DC1443" s="11">
        <v>13398.98</v>
      </c>
      <c r="DD1443" s="11">
        <v>13113.14</v>
      </c>
      <c r="DE1443" s="37">
        <v>40336.870000000003</v>
      </c>
      <c r="DF1443" s="11">
        <f t="shared" si="72"/>
        <v>17</v>
      </c>
      <c r="DG1443" s="11">
        <f t="shared" si="73"/>
        <v>17</v>
      </c>
      <c r="DH1443" s="20">
        <f t="shared" ca="1" si="74"/>
        <v>4221.7299999999996</v>
      </c>
      <c r="DI1443" s="11">
        <v>0</v>
      </c>
    </row>
    <row r="1444" spans="1:113" x14ac:dyDescent="0.25">
      <c r="A1444" s="11" t="s">
        <v>57</v>
      </c>
      <c r="B1444" s="11" t="s">
        <v>56</v>
      </c>
      <c r="C1444" s="11" t="s">
        <v>56</v>
      </c>
      <c r="D1444" s="11" t="s">
        <v>56</v>
      </c>
      <c r="E1444" s="11" t="s">
        <v>100</v>
      </c>
      <c r="F1444" s="11" t="s">
        <v>56</v>
      </c>
      <c r="G1444" s="11" t="s">
        <v>173</v>
      </c>
      <c r="H1444" s="1">
        <v>42230</v>
      </c>
      <c r="I1444" s="11">
        <v>17</v>
      </c>
      <c r="J1444" s="11">
        <v>18</v>
      </c>
      <c r="K1444" s="11">
        <v>11956.24</v>
      </c>
      <c r="L1444" s="11">
        <v>11737.77</v>
      </c>
      <c r="M1444" s="11">
        <v>11352.12</v>
      </c>
      <c r="N1444" s="11">
        <v>12060.75</v>
      </c>
      <c r="O1444" s="11">
        <v>14184.98</v>
      </c>
      <c r="P1444" s="11">
        <v>16532.61</v>
      </c>
      <c r="Q1444" s="11">
        <v>19567.66</v>
      </c>
      <c r="R1444" s="11">
        <v>21696.32</v>
      </c>
      <c r="S1444" s="11">
        <v>25535.4</v>
      </c>
      <c r="T1444" s="11">
        <v>31029.46</v>
      </c>
      <c r="U1444" s="11">
        <v>32948.730000000003</v>
      </c>
      <c r="V1444" s="11">
        <v>33688.19</v>
      </c>
      <c r="W1444" s="11">
        <v>33746.339999999997</v>
      </c>
      <c r="X1444" s="11">
        <v>34635.97</v>
      </c>
      <c r="Y1444" s="11">
        <v>35273.15</v>
      </c>
      <c r="Z1444" s="11">
        <v>35904.51</v>
      </c>
      <c r="AA1444" s="11">
        <v>32679.58</v>
      </c>
      <c r="AB1444" s="11">
        <v>31941.52</v>
      </c>
      <c r="AC1444" s="11">
        <v>34132.44</v>
      </c>
      <c r="AD1444" s="11">
        <v>34401.07</v>
      </c>
      <c r="AE1444" s="11">
        <v>32758.57</v>
      </c>
      <c r="AF1444" s="11">
        <v>25905.02</v>
      </c>
      <c r="AG1444" s="11">
        <v>18232.810000000001</v>
      </c>
      <c r="AH1444" s="11">
        <v>14514.24</v>
      </c>
      <c r="AI1444" s="37">
        <v>32310.55</v>
      </c>
      <c r="AJ1444" s="11">
        <v>11843.65</v>
      </c>
      <c r="AK1444" s="11">
        <v>11593.38</v>
      </c>
      <c r="AL1444" s="11">
        <v>11202.77</v>
      </c>
      <c r="AM1444" s="11">
        <v>11775.41</v>
      </c>
      <c r="AN1444" s="11">
        <v>13951.27</v>
      </c>
      <c r="AO1444" s="11">
        <v>16212.48</v>
      </c>
      <c r="AP1444" s="11">
        <v>19714.45</v>
      </c>
      <c r="AQ1444" s="11">
        <v>21867.9</v>
      </c>
      <c r="AR1444" s="11">
        <v>25544.67</v>
      </c>
      <c r="AS1444" s="11">
        <v>30802.16</v>
      </c>
      <c r="AT1444" s="11">
        <v>32968.559999999998</v>
      </c>
      <c r="AU1444" s="11">
        <v>33774.639999999999</v>
      </c>
      <c r="AV1444" s="11">
        <v>33897.39</v>
      </c>
      <c r="AW1444" s="11">
        <v>34801.050000000003</v>
      </c>
      <c r="AX1444" s="11">
        <v>35545.43</v>
      </c>
      <c r="AY1444" s="11">
        <v>35754.050000000003</v>
      </c>
      <c r="AZ1444" s="11">
        <v>35769.5</v>
      </c>
      <c r="BA1444" s="11">
        <v>35460.58</v>
      </c>
      <c r="BB1444" s="11">
        <v>34184.639999999999</v>
      </c>
      <c r="BC1444" s="11">
        <v>33949.339999999997</v>
      </c>
      <c r="BD1444" s="11">
        <v>32807.599999999999</v>
      </c>
      <c r="BE1444" s="11">
        <v>26655.43</v>
      </c>
      <c r="BF1444" s="11">
        <v>18357.63</v>
      </c>
      <c r="BG1444" s="11">
        <v>14397.24</v>
      </c>
      <c r="BH1444" s="37">
        <v>35460.089999999997</v>
      </c>
      <c r="BI1444" s="11">
        <v>71.03922</v>
      </c>
      <c r="BJ1444" s="11">
        <v>70.097110000000001</v>
      </c>
      <c r="BK1444" s="11">
        <v>70.036330000000007</v>
      </c>
      <c r="BL1444" s="11">
        <v>69.395780000000002</v>
      </c>
      <c r="BM1444" s="11">
        <v>69.181719999999999</v>
      </c>
      <c r="BN1444" s="11">
        <v>68.884770000000003</v>
      </c>
      <c r="BO1444" s="11">
        <v>68.785889999999995</v>
      </c>
      <c r="BP1444" s="11">
        <v>70.736109999999996</v>
      </c>
      <c r="BQ1444" s="11">
        <v>73.588329999999999</v>
      </c>
      <c r="BR1444" s="11">
        <v>76.92944</v>
      </c>
      <c r="BS1444" s="11">
        <v>79.578329999999994</v>
      </c>
      <c r="BT1444" s="11">
        <v>81.562219999999996</v>
      </c>
      <c r="BU1444" s="11">
        <v>82.851110000000006</v>
      </c>
      <c r="BV1444" s="11">
        <v>84.44444</v>
      </c>
      <c r="BW1444" s="11">
        <v>85.741110000000006</v>
      </c>
      <c r="BX1444" s="11">
        <v>86.791110000000003</v>
      </c>
      <c r="BY1444" s="11">
        <v>86.21611</v>
      </c>
      <c r="BZ1444" s="11">
        <v>84.58</v>
      </c>
      <c r="CA1444" s="11">
        <v>83.116669999999999</v>
      </c>
      <c r="CB1444" s="11">
        <v>80.352779999999996</v>
      </c>
      <c r="CC1444" s="11">
        <v>78.536109999999994</v>
      </c>
      <c r="CD1444" s="11">
        <v>76.540000000000006</v>
      </c>
      <c r="CE1444" s="11">
        <v>74.467780000000005</v>
      </c>
      <c r="CF1444" s="11">
        <v>73.245559999999998</v>
      </c>
      <c r="CG1444" s="11">
        <v>4551.759</v>
      </c>
      <c r="CH1444" s="11">
        <v>4381.4549999999999</v>
      </c>
      <c r="CI1444" s="11">
        <v>4236.04</v>
      </c>
      <c r="CJ1444" s="11">
        <v>4315.4840000000004</v>
      </c>
      <c r="CK1444" s="11">
        <v>3544.1570000000002</v>
      </c>
      <c r="CL1444" s="11">
        <v>3436.7069999999999</v>
      </c>
      <c r="CM1444" s="11">
        <v>3287.7460000000001</v>
      </c>
      <c r="CN1444" s="11">
        <v>3945.915</v>
      </c>
      <c r="CO1444" s="11">
        <v>4376.84</v>
      </c>
      <c r="CP1444" s="11">
        <v>6134</v>
      </c>
      <c r="CQ1444" s="11">
        <v>9515.8179999999993</v>
      </c>
      <c r="CR1444" s="11">
        <v>10407.61</v>
      </c>
      <c r="CS1444" s="11">
        <v>11501.37</v>
      </c>
      <c r="CT1444" s="11">
        <v>12390.36</v>
      </c>
      <c r="CU1444" s="11">
        <v>13322.21</v>
      </c>
      <c r="CV1444" s="11">
        <v>17352.77</v>
      </c>
      <c r="CW1444" s="11">
        <v>14992.1</v>
      </c>
      <c r="CX1444" s="11">
        <v>13382.85</v>
      </c>
      <c r="CY1444" s="11">
        <v>13122.38</v>
      </c>
      <c r="CZ1444" s="11">
        <v>18416.41</v>
      </c>
      <c r="DA1444" s="11">
        <v>16790.07</v>
      </c>
      <c r="DB1444" s="11">
        <v>12935.08</v>
      </c>
      <c r="DC1444" s="11">
        <v>7623.0039999999999</v>
      </c>
      <c r="DD1444" s="11">
        <v>6460.3289999999997</v>
      </c>
      <c r="DE1444" s="37">
        <v>15837.55</v>
      </c>
      <c r="DF1444" s="11">
        <f t="shared" si="72"/>
        <v>17</v>
      </c>
      <c r="DG1444" s="11">
        <f t="shared" si="73"/>
        <v>18</v>
      </c>
      <c r="DH1444" s="20">
        <f t="shared" ca="1" si="74"/>
        <v>3304.489999999998</v>
      </c>
      <c r="DI1444" s="11">
        <v>0</v>
      </c>
    </row>
    <row r="1445" spans="1:113" x14ac:dyDescent="0.25">
      <c r="A1445" s="11" t="s">
        <v>57</v>
      </c>
      <c r="B1445" s="11" t="s">
        <v>56</v>
      </c>
      <c r="C1445" s="11" t="s">
        <v>56</v>
      </c>
      <c r="D1445" s="11" t="s">
        <v>56</v>
      </c>
      <c r="E1445" s="11" t="s">
        <v>100</v>
      </c>
      <c r="F1445" s="11" t="s">
        <v>56</v>
      </c>
      <c r="G1445" s="11" t="s">
        <v>173</v>
      </c>
      <c r="H1445" s="1">
        <v>42230</v>
      </c>
      <c r="I1445" s="11">
        <v>18</v>
      </c>
      <c r="J1445" s="11">
        <v>18</v>
      </c>
      <c r="K1445" s="11">
        <v>3067.54</v>
      </c>
      <c r="L1445" s="11">
        <v>3202.8</v>
      </c>
      <c r="M1445" s="11">
        <v>3098.14</v>
      </c>
      <c r="N1445" s="11">
        <v>3453.3</v>
      </c>
      <c r="O1445" s="11">
        <v>3990.82</v>
      </c>
      <c r="P1445" s="11">
        <v>4461.1400000000003</v>
      </c>
      <c r="Q1445" s="11">
        <v>5090.84</v>
      </c>
      <c r="R1445" s="11">
        <v>5305.18</v>
      </c>
      <c r="S1445" s="11">
        <v>5960.98</v>
      </c>
      <c r="T1445" s="11">
        <v>6927.16</v>
      </c>
      <c r="U1445" s="11">
        <v>7584.76</v>
      </c>
      <c r="V1445" s="11">
        <v>8096.44</v>
      </c>
      <c r="W1445" s="11">
        <v>8248.74</v>
      </c>
      <c r="X1445" s="11">
        <v>7746.4</v>
      </c>
      <c r="Y1445" s="11">
        <v>7968.62</v>
      </c>
      <c r="Z1445" s="11">
        <v>8048.18</v>
      </c>
      <c r="AA1445" s="11">
        <v>7713.98</v>
      </c>
      <c r="AB1445" s="11">
        <v>6282.7</v>
      </c>
      <c r="AC1445" s="11">
        <v>8046.44</v>
      </c>
      <c r="AD1445" s="11">
        <v>8061.46</v>
      </c>
      <c r="AE1445" s="11">
        <v>7635.92</v>
      </c>
      <c r="AF1445" s="11">
        <v>6788.76</v>
      </c>
      <c r="AG1445" s="11">
        <v>4788.28</v>
      </c>
      <c r="AH1445" s="11">
        <v>3457.16</v>
      </c>
      <c r="AI1445" s="37">
        <v>6282.7</v>
      </c>
      <c r="AJ1445" s="11">
        <v>2967.2460000000001</v>
      </c>
      <c r="AK1445" s="11">
        <v>3138.172</v>
      </c>
      <c r="AL1445" s="11">
        <v>3098.01</v>
      </c>
      <c r="AM1445" s="11">
        <v>3428.9929999999999</v>
      </c>
      <c r="AN1445" s="11">
        <v>3971.6869999999999</v>
      </c>
      <c r="AO1445" s="11">
        <v>4315.6390000000001</v>
      </c>
      <c r="AP1445" s="11">
        <v>5012.8670000000002</v>
      </c>
      <c r="AQ1445" s="11">
        <v>5378.6120000000001</v>
      </c>
      <c r="AR1445" s="11">
        <v>6019.7929999999997</v>
      </c>
      <c r="AS1445" s="11">
        <v>6886.4059999999999</v>
      </c>
      <c r="AT1445" s="11">
        <v>7569.8869999999997</v>
      </c>
      <c r="AU1445" s="11">
        <v>8088.2330000000002</v>
      </c>
      <c r="AV1445" s="11">
        <v>8242.5889999999999</v>
      </c>
      <c r="AW1445" s="11">
        <v>7782.9350000000004</v>
      </c>
      <c r="AX1445" s="11">
        <v>8070.933</v>
      </c>
      <c r="AY1445" s="11">
        <v>8103.1850000000004</v>
      </c>
      <c r="AZ1445" s="11">
        <v>7876.2889999999998</v>
      </c>
      <c r="BA1445" s="11">
        <v>8107.9359999999997</v>
      </c>
      <c r="BB1445" s="11">
        <v>8253.3709999999992</v>
      </c>
      <c r="BC1445" s="11">
        <v>7980.6570000000002</v>
      </c>
      <c r="BD1445" s="11">
        <v>7642.5379999999996</v>
      </c>
      <c r="BE1445" s="11">
        <v>6764.4030000000002</v>
      </c>
      <c r="BF1445" s="11">
        <v>4664.8370000000004</v>
      </c>
      <c r="BG1445" s="11">
        <v>3217.8820000000001</v>
      </c>
      <c r="BH1445" s="37">
        <v>8107.9359999999997</v>
      </c>
      <c r="BI1445" s="11">
        <v>79.104159999999993</v>
      </c>
      <c r="BJ1445" s="11">
        <v>77.552090000000007</v>
      </c>
      <c r="BK1445" s="11">
        <v>75.55</v>
      </c>
      <c r="BL1445" s="11">
        <v>73.934169999999995</v>
      </c>
      <c r="BM1445" s="11">
        <v>71.760829999999999</v>
      </c>
      <c r="BN1445" s="11">
        <v>69.2</v>
      </c>
      <c r="BO1445" s="11">
        <v>68.27834</v>
      </c>
      <c r="BP1445" s="11">
        <v>70.928749999999994</v>
      </c>
      <c r="BQ1445" s="11">
        <v>74.360420000000005</v>
      </c>
      <c r="BR1445" s="11">
        <v>78.014589999999998</v>
      </c>
      <c r="BS1445" s="11">
        <v>82.170829999999995</v>
      </c>
      <c r="BT1445" s="11">
        <v>84.787499999999994</v>
      </c>
      <c r="BU1445" s="11">
        <v>88.452089999999998</v>
      </c>
      <c r="BV1445" s="11">
        <v>90.879170000000002</v>
      </c>
      <c r="BW1445" s="11">
        <v>92.029169999999993</v>
      </c>
      <c r="BX1445" s="11">
        <v>93.527079999999998</v>
      </c>
      <c r="BY1445" s="11">
        <v>93.860420000000005</v>
      </c>
      <c r="BZ1445" s="11">
        <v>93.174999999999997</v>
      </c>
      <c r="CA1445" s="11">
        <v>92.085419999999999</v>
      </c>
      <c r="CB1445" s="11">
        <v>89.427090000000007</v>
      </c>
      <c r="CC1445" s="11">
        <v>86.260409999999993</v>
      </c>
      <c r="CD1445" s="11">
        <v>83.164580000000001</v>
      </c>
      <c r="CE1445" s="11">
        <v>81.391660000000002</v>
      </c>
      <c r="CF1445" s="11">
        <v>81.077079999999995</v>
      </c>
      <c r="CG1445" s="11">
        <v>4564.8220000000001</v>
      </c>
      <c r="CH1445" s="11">
        <v>4366.3549999999996</v>
      </c>
      <c r="CI1445" s="11">
        <v>4156.3620000000001</v>
      </c>
      <c r="CJ1445" s="11">
        <v>4028.5569999999998</v>
      </c>
      <c r="CK1445" s="11">
        <v>3413.6930000000002</v>
      </c>
      <c r="CL1445" s="11">
        <v>3124.8409999999999</v>
      </c>
      <c r="CM1445" s="11">
        <v>2061.5729999999999</v>
      </c>
      <c r="CN1445" s="11">
        <v>2326.4769999999999</v>
      </c>
      <c r="CO1445" s="11">
        <v>2561.5839999999998</v>
      </c>
      <c r="CP1445" s="11">
        <v>2879.1590000000001</v>
      </c>
      <c r="CQ1445" s="11">
        <v>3647.1439999999998</v>
      </c>
      <c r="CR1445" s="11">
        <v>4162.7380000000003</v>
      </c>
      <c r="CS1445" s="11">
        <v>4320.8209999999999</v>
      </c>
      <c r="CT1445" s="11">
        <v>5764.4160000000002</v>
      </c>
      <c r="CU1445" s="11">
        <v>6327.1229999999996</v>
      </c>
      <c r="CV1445" s="11">
        <v>7781.5259999999998</v>
      </c>
      <c r="CW1445" s="11">
        <v>8347.5300000000007</v>
      </c>
      <c r="CX1445" s="11">
        <v>13848.63</v>
      </c>
      <c r="CY1445" s="11">
        <v>8283.3539999999994</v>
      </c>
      <c r="CZ1445" s="11">
        <v>7814.7179999999998</v>
      </c>
      <c r="DA1445" s="11">
        <v>4873.3770000000004</v>
      </c>
      <c r="DB1445" s="11">
        <v>4853.2240000000002</v>
      </c>
      <c r="DC1445" s="11">
        <v>4807.0249999999996</v>
      </c>
      <c r="DD1445" s="11">
        <v>4412.165</v>
      </c>
      <c r="DE1445" s="37">
        <v>13848.63</v>
      </c>
      <c r="DF1445" s="11">
        <f t="shared" si="72"/>
        <v>18</v>
      </c>
      <c r="DG1445" s="11">
        <f t="shared" si="73"/>
        <v>18</v>
      </c>
      <c r="DH1445" s="20">
        <f t="shared" ca="1" si="74"/>
        <v>1825.2359999999999</v>
      </c>
      <c r="DI1445" s="11">
        <v>0</v>
      </c>
    </row>
    <row r="1446" spans="1:113" x14ac:dyDescent="0.25">
      <c r="A1446" s="11" t="s">
        <v>57</v>
      </c>
      <c r="B1446" s="11" t="s">
        <v>56</v>
      </c>
      <c r="C1446" s="11" t="s">
        <v>56</v>
      </c>
      <c r="D1446" s="11" t="s">
        <v>56</v>
      </c>
      <c r="E1446" s="11" t="s">
        <v>100</v>
      </c>
      <c r="F1446" s="11" t="s">
        <v>56</v>
      </c>
      <c r="G1446" s="11" t="s">
        <v>173</v>
      </c>
      <c r="H1446" s="1">
        <v>42233</v>
      </c>
      <c r="I1446" s="11">
        <v>17</v>
      </c>
      <c r="J1446" s="11">
        <v>18</v>
      </c>
      <c r="K1446" s="11">
        <v>35563.050000000003</v>
      </c>
      <c r="L1446" s="11">
        <v>34105.839999999997</v>
      </c>
      <c r="M1446" s="11">
        <v>33741.94</v>
      </c>
      <c r="N1446" s="11">
        <v>37947.43</v>
      </c>
      <c r="O1446" s="11">
        <v>42419.32</v>
      </c>
      <c r="P1446" s="11">
        <v>47138.22</v>
      </c>
      <c r="Q1446" s="11">
        <v>57176.55</v>
      </c>
      <c r="R1446" s="11">
        <v>64076.99</v>
      </c>
      <c r="S1446" s="11">
        <v>73855.240000000005</v>
      </c>
      <c r="T1446" s="11">
        <v>82453.81</v>
      </c>
      <c r="U1446" s="11">
        <v>90950.78</v>
      </c>
      <c r="V1446" s="11">
        <v>93465.05</v>
      </c>
      <c r="W1446" s="11">
        <v>94817.14</v>
      </c>
      <c r="X1446" s="11">
        <v>93489.07</v>
      </c>
      <c r="Y1446" s="11">
        <v>96194.11</v>
      </c>
      <c r="Z1446" s="11">
        <v>96127.54</v>
      </c>
      <c r="AA1446" s="11">
        <v>84613.52</v>
      </c>
      <c r="AB1446" s="11">
        <v>82611.47</v>
      </c>
      <c r="AC1446" s="11">
        <v>89854.81</v>
      </c>
      <c r="AD1446" s="11">
        <v>93856.73</v>
      </c>
      <c r="AE1446" s="11">
        <v>88587.02</v>
      </c>
      <c r="AF1446" s="11">
        <v>68595.63</v>
      </c>
      <c r="AG1446" s="11">
        <v>51732.88</v>
      </c>
      <c r="AH1446" s="11">
        <v>42351.37</v>
      </c>
      <c r="AI1446" s="37">
        <v>83612.5</v>
      </c>
      <c r="AJ1446" s="11">
        <v>35268.71</v>
      </c>
      <c r="AK1446" s="11">
        <v>33801.300000000003</v>
      </c>
      <c r="AL1446" s="11">
        <v>33421.94</v>
      </c>
      <c r="AM1446" s="11">
        <v>36901.56</v>
      </c>
      <c r="AN1446" s="11">
        <v>41526.51</v>
      </c>
      <c r="AO1446" s="11">
        <v>46008.97</v>
      </c>
      <c r="AP1446" s="11">
        <v>57438.25</v>
      </c>
      <c r="AQ1446" s="11">
        <v>64518.720000000001</v>
      </c>
      <c r="AR1446" s="11">
        <v>74108.990000000005</v>
      </c>
      <c r="AS1446" s="11">
        <v>82308.52</v>
      </c>
      <c r="AT1446" s="11">
        <v>91399.84</v>
      </c>
      <c r="AU1446" s="11">
        <v>94255.22</v>
      </c>
      <c r="AV1446" s="11">
        <v>95845.03</v>
      </c>
      <c r="AW1446" s="11">
        <v>94595.06</v>
      </c>
      <c r="AX1446" s="11">
        <v>97619.13</v>
      </c>
      <c r="AY1446" s="11">
        <v>97591.09</v>
      </c>
      <c r="AZ1446" s="11">
        <v>100110.8</v>
      </c>
      <c r="BA1446" s="11">
        <v>98969.58</v>
      </c>
      <c r="BB1446" s="11">
        <v>91168.42</v>
      </c>
      <c r="BC1446" s="11">
        <v>93104.05</v>
      </c>
      <c r="BD1446" s="11">
        <v>88811.36</v>
      </c>
      <c r="BE1446" s="11">
        <v>70206.41</v>
      </c>
      <c r="BF1446" s="11">
        <v>51664.480000000003</v>
      </c>
      <c r="BG1446" s="11">
        <v>41537.040000000001</v>
      </c>
      <c r="BH1446" s="37">
        <v>99167.84</v>
      </c>
      <c r="BI1446" s="11">
        <v>75.591210000000004</v>
      </c>
      <c r="BJ1446" s="11">
        <v>74.487539999999996</v>
      </c>
      <c r="BK1446" s="11">
        <v>73.509129999999999</v>
      </c>
      <c r="BL1446" s="11">
        <v>72.750659999999996</v>
      </c>
      <c r="BM1446" s="11">
        <v>72.185689999999994</v>
      </c>
      <c r="BN1446" s="11">
        <v>71.934349999999995</v>
      </c>
      <c r="BO1446" s="11">
        <v>71.855059999999995</v>
      </c>
      <c r="BP1446" s="11">
        <v>73.959100000000007</v>
      </c>
      <c r="BQ1446" s="11">
        <v>77.997919999999993</v>
      </c>
      <c r="BR1446" s="11">
        <v>81.724500000000006</v>
      </c>
      <c r="BS1446" s="11">
        <v>83.648079999999993</v>
      </c>
      <c r="BT1446" s="11">
        <v>85.160960000000003</v>
      </c>
      <c r="BU1446" s="11">
        <v>85.856160000000003</v>
      </c>
      <c r="BV1446" s="11">
        <v>86.170770000000005</v>
      </c>
      <c r="BW1446" s="11">
        <v>86.263270000000006</v>
      </c>
      <c r="BX1446" s="11">
        <v>86.391540000000006</v>
      </c>
      <c r="BY1446" s="11">
        <v>85.745769999999993</v>
      </c>
      <c r="BZ1446" s="11">
        <v>84.43038</v>
      </c>
      <c r="CA1446" s="11">
        <v>82.106750000000005</v>
      </c>
      <c r="CB1446" s="11">
        <v>79.20581</v>
      </c>
      <c r="CC1446" s="11">
        <v>76.847080000000005</v>
      </c>
      <c r="CD1446" s="11">
        <v>75.055400000000006</v>
      </c>
      <c r="CE1446" s="11">
        <v>73.905169999999998</v>
      </c>
      <c r="CF1446" s="11">
        <v>73.19614</v>
      </c>
      <c r="CG1446" s="11">
        <v>28056.07</v>
      </c>
      <c r="CH1446" s="11">
        <v>25073.94</v>
      </c>
      <c r="CI1446" s="11">
        <v>23482.97</v>
      </c>
      <c r="CJ1446" s="11">
        <v>21900.91</v>
      </c>
      <c r="CK1446" s="11">
        <v>16851.22</v>
      </c>
      <c r="CL1446" s="11">
        <v>14490.35</v>
      </c>
      <c r="CM1446" s="11">
        <v>13866.2</v>
      </c>
      <c r="CN1446" s="11">
        <v>14189.87</v>
      </c>
      <c r="CO1446" s="11">
        <v>17148.48</v>
      </c>
      <c r="CP1446" s="11">
        <v>21485.59</v>
      </c>
      <c r="CQ1446" s="11">
        <v>30505.279999999999</v>
      </c>
      <c r="CR1446" s="11">
        <v>33887.54</v>
      </c>
      <c r="CS1446" s="11">
        <v>37271.449999999997</v>
      </c>
      <c r="CT1446" s="11">
        <v>41779.72</v>
      </c>
      <c r="CU1446" s="11">
        <v>47216.2</v>
      </c>
      <c r="CV1446" s="11">
        <v>65987.39</v>
      </c>
      <c r="CW1446" s="11">
        <v>62398.5</v>
      </c>
      <c r="CX1446" s="11">
        <v>62617.06</v>
      </c>
      <c r="CY1446" s="11">
        <v>60607.93</v>
      </c>
      <c r="CZ1446" s="11">
        <v>66640.679999999993</v>
      </c>
      <c r="DA1446" s="11">
        <v>48960.76</v>
      </c>
      <c r="DB1446" s="11">
        <v>46204.76</v>
      </c>
      <c r="DC1446" s="11">
        <v>36240.21</v>
      </c>
      <c r="DD1446" s="11">
        <v>34242.14</v>
      </c>
      <c r="DE1446" s="37">
        <v>72491.91</v>
      </c>
      <c r="DF1446" s="11">
        <f t="shared" si="72"/>
        <v>17</v>
      </c>
      <c r="DG1446" s="11">
        <f t="shared" si="73"/>
        <v>18</v>
      </c>
      <c r="DH1446" s="20">
        <f t="shared" ca="1" si="74"/>
        <v>15927.695000000007</v>
      </c>
      <c r="DI1446" s="11">
        <v>0</v>
      </c>
    </row>
    <row r="1447" spans="1:113" x14ac:dyDescent="0.25">
      <c r="A1447" s="11" t="s">
        <v>57</v>
      </c>
      <c r="B1447" s="11" t="s">
        <v>56</v>
      </c>
      <c r="C1447" s="11" t="s">
        <v>56</v>
      </c>
      <c r="D1447" s="11" t="s">
        <v>56</v>
      </c>
      <c r="E1447" s="11" t="s">
        <v>100</v>
      </c>
      <c r="F1447" s="11" t="s">
        <v>56</v>
      </c>
      <c r="G1447" s="11" t="s">
        <v>173</v>
      </c>
      <c r="H1447" s="1">
        <v>42242</v>
      </c>
      <c r="I1447" s="11">
        <v>16</v>
      </c>
      <c r="J1447" s="11">
        <v>19</v>
      </c>
      <c r="K1447" s="11">
        <v>12934.58</v>
      </c>
      <c r="L1447" s="11">
        <v>11854.38</v>
      </c>
      <c r="M1447" s="11">
        <v>11746.4</v>
      </c>
      <c r="N1447" s="11">
        <v>12421.39</v>
      </c>
      <c r="O1447" s="11">
        <v>14001.58</v>
      </c>
      <c r="P1447" s="11">
        <v>15681.83</v>
      </c>
      <c r="Q1447" s="11">
        <v>19399.259999999998</v>
      </c>
      <c r="R1447" s="11">
        <v>22102.2</v>
      </c>
      <c r="S1447" s="11">
        <v>26186.62</v>
      </c>
      <c r="T1447" s="11">
        <v>29150.65</v>
      </c>
      <c r="U1447" s="11">
        <v>32202.14</v>
      </c>
      <c r="V1447" s="11">
        <v>33274.6</v>
      </c>
      <c r="W1447" s="11">
        <v>33784.550000000003</v>
      </c>
      <c r="X1447" s="11">
        <v>34650.94</v>
      </c>
      <c r="Y1447" s="11">
        <v>35203.370000000003</v>
      </c>
      <c r="Z1447" s="11">
        <v>31883.89</v>
      </c>
      <c r="AA1447" s="11">
        <v>31416.240000000002</v>
      </c>
      <c r="AB1447" s="11">
        <v>30994.43</v>
      </c>
      <c r="AC1447" s="11">
        <v>30854.58</v>
      </c>
      <c r="AD1447" s="11">
        <v>33200.959999999999</v>
      </c>
      <c r="AE1447" s="11">
        <v>30648.7</v>
      </c>
      <c r="AF1447" s="11">
        <v>22429.22</v>
      </c>
      <c r="AG1447" s="11">
        <v>16586.400000000001</v>
      </c>
      <c r="AH1447" s="11">
        <v>14353.53</v>
      </c>
      <c r="AI1447" s="37">
        <v>31287.279999999999</v>
      </c>
      <c r="AJ1447" s="11">
        <v>12808.33</v>
      </c>
      <c r="AK1447" s="11">
        <v>11684.77</v>
      </c>
      <c r="AL1447" s="11">
        <v>11572.94</v>
      </c>
      <c r="AM1447" s="11">
        <v>12158.79</v>
      </c>
      <c r="AN1447" s="11">
        <v>13779.68</v>
      </c>
      <c r="AO1447" s="11">
        <v>15387.84</v>
      </c>
      <c r="AP1447" s="11">
        <v>19523.400000000001</v>
      </c>
      <c r="AQ1447" s="11">
        <v>22285.79</v>
      </c>
      <c r="AR1447" s="11">
        <v>26145.72</v>
      </c>
      <c r="AS1447" s="11">
        <v>28935.42</v>
      </c>
      <c r="AT1447" s="11">
        <v>32293.119999999999</v>
      </c>
      <c r="AU1447" s="11">
        <v>33430.480000000003</v>
      </c>
      <c r="AV1447" s="11">
        <v>33996.67</v>
      </c>
      <c r="AW1447" s="11">
        <v>34880.269999999997</v>
      </c>
      <c r="AX1447" s="11">
        <v>34679.5</v>
      </c>
      <c r="AY1447" s="11">
        <v>35018.51</v>
      </c>
      <c r="AZ1447" s="11">
        <v>34998.980000000003</v>
      </c>
      <c r="BA1447" s="11">
        <v>34427.339999999997</v>
      </c>
      <c r="BB1447" s="11">
        <v>33663.67</v>
      </c>
      <c r="BC1447" s="11">
        <v>33005.980000000003</v>
      </c>
      <c r="BD1447" s="11">
        <v>30691.1</v>
      </c>
      <c r="BE1447" s="11">
        <v>23159.64</v>
      </c>
      <c r="BF1447" s="11">
        <v>16658.98</v>
      </c>
      <c r="BG1447" s="11">
        <v>14240.81</v>
      </c>
      <c r="BH1447" s="37">
        <v>34554.51</v>
      </c>
      <c r="BI1447" s="11">
        <v>73.749409999999997</v>
      </c>
      <c r="BJ1447" s="11">
        <v>73.525880000000001</v>
      </c>
      <c r="BK1447" s="11">
        <v>73.395290000000003</v>
      </c>
      <c r="BL1447" s="11">
        <v>72.530590000000004</v>
      </c>
      <c r="BM1447" s="11">
        <v>71.438469999999995</v>
      </c>
      <c r="BN1447" s="11">
        <v>70.801119999999997</v>
      </c>
      <c r="BO1447" s="11">
        <v>70.969350000000006</v>
      </c>
      <c r="BP1447" s="11">
        <v>71.391409999999993</v>
      </c>
      <c r="BQ1447" s="11">
        <v>73.773529999999994</v>
      </c>
      <c r="BR1447" s="11">
        <v>76.078230000000005</v>
      </c>
      <c r="BS1447" s="11">
        <v>78.961169999999996</v>
      </c>
      <c r="BT1447" s="11">
        <v>81.113529999999997</v>
      </c>
      <c r="BU1447" s="11">
        <v>81.534710000000004</v>
      </c>
      <c r="BV1447" s="11">
        <v>82.648240000000001</v>
      </c>
      <c r="BW1447" s="11">
        <v>83.104119999999995</v>
      </c>
      <c r="BX1447" s="11">
        <v>83.064700000000002</v>
      </c>
      <c r="BY1447" s="11">
        <v>83.126469999999998</v>
      </c>
      <c r="BZ1447" s="11">
        <v>82.777649999999994</v>
      </c>
      <c r="CA1447" s="11">
        <v>80.315880000000007</v>
      </c>
      <c r="CB1447" s="11">
        <v>76.95</v>
      </c>
      <c r="CC1447" s="11">
        <v>75.461169999999996</v>
      </c>
      <c r="CD1447" s="11">
        <v>74.682940000000002</v>
      </c>
      <c r="CE1447" s="11">
        <v>73.878820000000005</v>
      </c>
      <c r="CF1447" s="11">
        <v>73.024699999999996</v>
      </c>
      <c r="CG1447" s="11">
        <v>4762.1769999999997</v>
      </c>
      <c r="CH1447" s="11">
        <v>4629.3090000000002</v>
      </c>
      <c r="CI1447" s="11">
        <v>4597.3710000000001</v>
      </c>
      <c r="CJ1447" s="11">
        <v>4361.5630000000001</v>
      </c>
      <c r="CK1447" s="11">
        <v>3447.5459999999998</v>
      </c>
      <c r="CL1447" s="11">
        <v>3375.4290000000001</v>
      </c>
      <c r="CM1447" s="11">
        <v>3250.6959999999999</v>
      </c>
      <c r="CN1447" s="11">
        <v>3879.9459999999999</v>
      </c>
      <c r="CO1447" s="11">
        <v>4257.6989999999996</v>
      </c>
      <c r="CP1447" s="11">
        <v>6039.6559999999999</v>
      </c>
      <c r="CQ1447" s="11">
        <v>9397.0020000000004</v>
      </c>
      <c r="CR1447" s="11">
        <v>10449.26</v>
      </c>
      <c r="CS1447" s="11">
        <v>11488.14</v>
      </c>
      <c r="CT1447" s="11">
        <v>12333.12</v>
      </c>
      <c r="CU1447" s="11">
        <v>19092.150000000001</v>
      </c>
      <c r="CV1447" s="11">
        <v>17622.09</v>
      </c>
      <c r="CW1447" s="11">
        <v>13582</v>
      </c>
      <c r="CX1447" s="11">
        <v>10313.469999999999</v>
      </c>
      <c r="CY1447" s="11">
        <v>8881.1260000000002</v>
      </c>
      <c r="CZ1447" s="11">
        <v>11258.38</v>
      </c>
      <c r="DA1447" s="11">
        <v>14379.81</v>
      </c>
      <c r="DB1447" s="11">
        <v>11406.27</v>
      </c>
      <c r="DC1447" s="11">
        <v>7053.1959999999999</v>
      </c>
      <c r="DD1447" s="11">
        <v>5966.7280000000001</v>
      </c>
      <c r="DE1447" s="37">
        <v>11475.85</v>
      </c>
      <c r="DF1447" s="11">
        <f t="shared" si="72"/>
        <v>16</v>
      </c>
      <c r="DG1447" s="11">
        <f t="shared" si="73"/>
        <v>19</v>
      </c>
      <c r="DH1447" s="20">
        <f t="shared" ca="1" si="74"/>
        <v>3239.84</v>
      </c>
      <c r="DI1447" s="11">
        <v>0</v>
      </c>
    </row>
    <row r="1448" spans="1:113" x14ac:dyDescent="0.25">
      <c r="A1448" s="11" t="s">
        <v>57</v>
      </c>
      <c r="B1448" s="11" t="s">
        <v>56</v>
      </c>
      <c r="C1448" s="11" t="s">
        <v>56</v>
      </c>
      <c r="D1448" s="11" t="s">
        <v>56</v>
      </c>
      <c r="E1448" s="11" t="s">
        <v>100</v>
      </c>
      <c r="F1448" s="11" t="s">
        <v>56</v>
      </c>
      <c r="G1448" s="11" t="s">
        <v>173</v>
      </c>
      <c r="H1448" s="1">
        <v>42242</v>
      </c>
      <c r="I1448" s="11">
        <v>17</v>
      </c>
      <c r="J1448" s="11">
        <v>19</v>
      </c>
      <c r="K1448" s="11">
        <v>22662.71</v>
      </c>
      <c r="L1448" s="11">
        <v>21289.9</v>
      </c>
      <c r="M1448" s="11">
        <v>21550.19</v>
      </c>
      <c r="N1448" s="11">
        <v>24039.5</v>
      </c>
      <c r="O1448" s="11">
        <v>27237.93</v>
      </c>
      <c r="P1448" s="11">
        <v>29951.05</v>
      </c>
      <c r="Q1448" s="11">
        <v>36892.07</v>
      </c>
      <c r="R1448" s="11">
        <v>39783.660000000003</v>
      </c>
      <c r="S1448" s="11">
        <v>45144.639999999999</v>
      </c>
      <c r="T1448" s="11">
        <v>49452.93</v>
      </c>
      <c r="U1448" s="11">
        <v>55072.44</v>
      </c>
      <c r="V1448" s="11">
        <v>57827.09</v>
      </c>
      <c r="W1448" s="11">
        <v>59449.81</v>
      </c>
      <c r="X1448" s="11">
        <v>60231.76</v>
      </c>
      <c r="Y1448" s="11">
        <v>61718.32</v>
      </c>
      <c r="Z1448" s="11">
        <v>60258.38</v>
      </c>
      <c r="AA1448" s="11">
        <v>47856.27</v>
      </c>
      <c r="AB1448" s="11">
        <v>48022.07</v>
      </c>
      <c r="AC1448" s="11">
        <v>48213.87</v>
      </c>
      <c r="AD1448" s="11">
        <v>60136.03</v>
      </c>
      <c r="AE1448" s="11">
        <v>58725.09</v>
      </c>
      <c r="AF1448" s="11">
        <v>46865.73</v>
      </c>
      <c r="AG1448" s="11">
        <v>34656.93</v>
      </c>
      <c r="AH1448" s="11">
        <v>27062.61</v>
      </c>
      <c r="AI1448" s="37">
        <v>48030.74</v>
      </c>
      <c r="AJ1448" s="11">
        <v>22576.14</v>
      </c>
      <c r="AK1448" s="11">
        <v>21210.66</v>
      </c>
      <c r="AL1448" s="11">
        <v>21455.19</v>
      </c>
      <c r="AM1448" s="11">
        <v>23363.46</v>
      </c>
      <c r="AN1448" s="11">
        <v>26630.880000000001</v>
      </c>
      <c r="AO1448" s="11">
        <v>29235.83</v>
      </c>
      <c r="AP1448" s="11">
        <v>37005.870000000003</v>
      </c>
      <c r="AQ1448" s="11">
        <v>40041.85</v>
      </c>
      <c r="AR1448" s="11">
        <v>45348.14</v>
      </c>
      <c r="AS1448" s="11">
        <v>49412.27</v>
      </c>
      <c r="AT1448" s="11">
        <v>55310.35</v>
      </c>
      <c r="AU1448" s="11">
        <v>58305.23</v>
      </c>
      <c r="AV1448" s="11">
        <v>60101</v>
      </c>
      <c r="AW1448" s="11">
        <v>60991.43</v>
      </c>
      <c r="AX1448" s="11">
        <v>62658.07</v>
      </c>
      <c r="AY1448" s="11">
        <v>61804.31</v>
      </c>
      <c r="AZ1448" s="11">
        <v>60165.78</v>
      </c>
      <c r="BA1448" s="11">
        <v>60697.46</v>
      </c>
      <c r="BB1448" s="11">
        <v>60416.45</v>
      </c>
      <c r="BC1448" s="11">
        <v>60905.75</v>
      </c>
      <c r="BD1448" s="11">
        <v>58934.04</v>
      </c>
      <c r="BE1448" s="11">
        <v>47758.41</v>
      </c>
      <c r="BF1448" s="11">
        <v>34579.15</v>
      </c>
      <c r="BG1448" s="11">
        <v>26467.05</v>
      </c>
      <c r="BH1448" s="37">
        <v>60659.46</v>
      </c>
      <c r="BI1448" s="11">
        <v>78.360730000000004</v>
      </c>
      <c r="BJ1448" s="11">
        <v>77.819940000000003</v>
      </c>
      <c r="BK1448" s="11">
        <v>77.150700000000001</v>
      </c>
      <c r="BL1448" s="11">
        <v>76.193119999999993</v>
      </c>
      <c r="BM1448" s="11">
        <v>75.253820000000005</v>
      </c>
      <c r="BN1448" s="11">
        <v>74.76979</v>
      </c>
      <c r="BO1448" s="11">
        <v>74.565179999999998</v>
      </c>
      <c r="BP1448" s="11">
        <v>75.667919999999995</v>
      </c>
      <c r="BQ1448" s="11">
        <v>79.453670000000002</v>
      </c>
      <c r="BR1448" s="11">
        <v>83.973820000000003</v>
      </c>
      <c r="BS1448" s="11">
        <v>87.86206</v>
      </c>
      <c r="BT1448" s="11">
        <v>90.84</v>
      </c>
      <c r="BU1448" s="11">
        <v>93.12706</v>
      </c>
      <c r="BV1448" s="11">
        <v>94.76</v>
      </c>
      <c r="BW1448" s="11">
        <v>95.609409999999997</v>
      </c>
      <c r="BX1448" s="11">
        <v>95.88588</v>
      </c>
      <c r="BY1448" s="11">
        <v>95.515590000000003</v>
      </c>
      <c r="BZ1448" s="11">
        <v>94.139709999999994</v>
      </c>
      <c r="CA1448" s="11">
        <v>91.512649999999994</v>
      </c>
      <c r="CB1448" s="11">
        <v>87.301469999999995</v>
      </c>
      <c r="CC1448" s="11">
        <v>83.997290000000007</v>
      </c>
      <c r="CD1448" s="11">
        <v>81.952470000000005</v>
      </c>
      <c r="CE1448" s="11">
        <v>80.357119999999995</v>
      </c>
      <c r="CF1448" s="11">
        <v>79.281000000000006</v>
      </c>
      <c r="CG1448" s="11">
        <v>22441.759999999998</v>
      </c>
      <c r="CH1448" s="11">
        <v>20704.509999999998</v>
      </c>
      <c r="CI1448" s="11">
        <v>19710.18</v>
      </c>
      <c r="CJ1448" s="11">
        <v>18303.169999999998</v>
      </c>
      <c r="CK1448" s="11">
        <v>13343.05</v>
      </c>
      <c r="CL1448" s="11">
        <v>11006.55</v>
      </c>
      <c r="CM1448" s="11">
        <v>10012.81</v>
      </c>
      <c r="CN1448" s="11">
        <v>9579.0949999999993</v>
      </c>
      <c r="CO1448" s="11">
        <v>12037.38</v>
      </c>
      <c r="CP1448" s="11">
        <v>14665.46</v>
      </c>
      <c r="CQ1448" s="11">
        <v>19691.97</v>
      </c>
      <c r="CR1448" s="11">
        <v>21776.81</v>
      </c>
      <c r="CS1448" s="11">
        <v>23892.400000000001</v>
      </c>
      <c r="CT1448" s="11">
        <v>27335.51</v>
      </c>
      <c r="CU1448" s="11">
        <v>31977.51</v>
      </c>
      <c r="CV1448" s="11">
        <v>46248.29</v>
      </c>
      <c r="CW1448" s="11">
        <v>45531.67</v>
      </c>
      <c r="CX1448" s="11">
        <v>35069.64</v>
      </c>
      <c r="CY1448" s="11">
        <v>30119.16</v>
      </c>
      <c r="CZ1448" s="11">
        <v>31119.52</v>
      </c>
      <c r="DA1448" s="11">
        <v>32022.69</v>
      </c>
      <c r="DB1448" s="11">
        <v>32319.14</v>
      </c>
      <c r="DC1448" s="11">
        <v>27063.14</v>
      </c>
      <c r="DD1448" s="11">
        <v>26582.77</v>
      </c>
      <c r="DE1448" s="37">
        <v>42491.33</v>
      </c>
      <c r="DF1448" s="11">
        <f t="shared" si="72"/>
        <v>17</v>
      </c>
      <c r="DG1448" s="11">
        <f t="shared" si="73"/>
        <v>19</v>
      </c>
      <c r="DH1448" s="20">
        <f t="shared" ca="1" si="74"/>
        <v>12395.82666666667</v>
      </c>
      <c r="DI1448" s="11">
        <v>0</v>
      </c>
    </row>
    <row r="1449" spans="1:113" x14ac:dyDescent="0.25">
      <c r="A1449" s="11" t="s">
        <v>57</v>
      </c>
      <c r="B1449" s="11" t="s">
        <v>56</v>
      </c>
      <c r="C1449" s="11" t="s">
        <v>56</v>
      </c>
      <c r="D1449" s="11" t="s">
        <v>56</v>
      </c>
      <c r="E1449" s="11" t="s">
        <v>100</v>
      </c>
      <c r="F1449" s="11" t="s">
        <v>56</v>
      </c>
      <c r="G1449" s="11" t="s">
        <v>173</v>
      </c>
      <c r="H1449" s="1">
        <v>42243</v>
      </c>
      <c r="I1449" s="11">
        <v>18</v>
      </c>
      <c r="J1449" s="11">
        <v>19</v>
      </c>
      <c r="K1449" s="11">
        <v>17086.38</v>
      </c>
      <c r="L1449" s="11">
        <v>15731</v>
      </c>
      <c r="M1449" s="11">
        <v>15694.33</v>
      </c>
      <c r="N1449" s="11">
        <v>16604.580000000002</v>
      </c>
      <c r="O1449" s="11">
        <v>18488.84</v>
      </c>
      <c r="P1449" s="11">
        <v>21102.78</v>
      </c>
      <c r="Q1449" s="11">
        <v>25602.77</v>
      </c>
      <c r="R1449" s="11">
        <v>29550.46</v>
      </c>
      <c r="S1449" s="11">
        <v>34030.26</v>
      </c>
      <c r="T1449" s="11">
        <v>37612.51</v>
      </c>
      <c r="U1449" s="11">
        <v>41669.879999999997</v>
      </c>
      <c r="V1449" s="11">
        <v>42777.53</v>
      </c>
      <c r="W1449" s="11">
        <v>43454.62</v>
      </c>
      <c r="X1449" s="11">
        <v>43234.66</v>
      </c>
      <c r="Y1449" s="11">
        <v>43759.21</v>
      </c>
      <c r="Z1449" s="11">
        <v>44629.2</v>
      </c>
      <c r="AA1449" s="11">
        <v>44748.05</v>
      </c>
      <c r="AB1449" s="11">
        <v>39596.76</v>
      </c>
      <c r="AC1449" s="11">
        <v>38222.370000000003</v>
      </c>
      <c r="AD1449" s="11">
        <v>43328.95</v>
      </c>
      <c r="AE1449" s="11">
        <v>40363.26</v>
      </c>
      <c r="AF1449" s="11">
        <v>31323.98</v>
      </c>
      <c r="AG1449" s="11">
        <v>22705.88</v>
      </c>
      <c r="AH1449" s="11">
        <v>19094.16</v>
      </c>
      <c r="AI1449" s="37">
        <v>38909.57</v>
      </c>
      <c r="AJ1449" s="11">
        <v>16809.689999999999</v>
      </c>
      <c r="AK1449" s="11">
        <v>15461.77</v>
      </c>
      <c r="AL1449" s="11">
        <v>15488.49</v>
      </c>
      <c r="AM1449" s="11">
        <v>16226.43</v>
      </c>
      <c r="AN1449" s="11">
        <v>18185.52</v>
      </c>
      <c r="AO1449" s="11">
        <v>20596.560000000001</v>
      </c>
      <c r="AP1449" s="11">
        <v>25678.78</v>
      </c>
      <c r="AQ1449" s="11">
        <v>29823.39</v>
      </c>
      <c r="AR1449" s="11">
        <v>34099.25</v>
      </c>
      <c r="AS1449" s="11">
        <v>37418.870000000003</v>
      </c>
      <c r="AT1449" s="11">
        <v>41722.629999999997</v>
      </c>
      <c r="AU1449" s="11">
        <v>42910.1</v>
      </c>
      <c r="AV1449" s="11">
        <v>43647.96</v>
      </c>
      <c r="AW1449" s="11">
        <v>43489.99</v>
      </c>
      <c r="AX1449" s="11">
        <v>44189.38</v>
      </c>
      <c r="AY1449" s="11">
        <v>45227.73</v>
      </c>
      <c r="AZ1449" s="11">
        <v>44791.64</v>
      </c>
      <c r="BA1449" s="11">
        <v>44495.42</v>
      </c>
      <c r="BB1449" s="11">
        <v>43002.43</v>
      </c>
      <c r="BC1449" s="11">
        <v>43083.23</v>
      </c>
      <c r="BD1449" s="11">
        <v>40435.1</v>
      </c>
      <c r="BE1449" s="11">
        <v>32106.46</v>
      </c>
      <c r="BF1449" s="11">
        <v>22705.21</v>
      </c>
      <c r="BG1449" s="11">
        <v>18699.3</v>
      </c>
      <c r="BH1449" s="37">
        <v>43694.11</v>
      </c>
      <c r="BI1449" s="11">
        <v>73.915700000000001</v>
      </c>
      <c r="BJ1449" s="11">
        <v>72.974040000000002</v>
      </c>
      <c r="BK1449" s="11">
        <v>72.190049999999999</v>
      </c>
      <c r="BL1449" s="11">
        <v>71.775959999999998</v>
      </c>
      <c r="BM1449" s="11">
        <v>71.118200000000002</v>
      </c>
      <c r="BN1449" s="11">
        <v>70.146190000000004</v>
      </c>
      <c r="BO1449" s="11">
        <v>70.177890000000005</v>
      </c>
      <c r="BP1449" s="11">
        <v>72.216449999999995</v>
      </c>
      <c r="BQ1449" s="11">
        <v>75.634209999999996</v>
      </c>
      <c r="BR1449" s="11">
        <v>78.641670000000005</v>
      </c>
      <c r="BS1449" s="11">
        <v>81.719729999999998</v>
      </c>
      <c r="BT1449" s="11">
        <v>83.389920000000004</v>
      </c>
      <c r="BU1449" s="11">
        <v>84.873679999999993</v>
      </c>
      <c r="BV1449" s="11">
        <v>86.218419999999995</v>
      </c>
      <c r="BW1449" s="11">
        <v>87.563159999999996</v>
      </c>
      <c r="BX1449" s="11">
        <v>88.798680000000004</v>
      </c>
      <c r="BY1449" s="11">
        <v>88.1614</v>
      </c>
      <c r="BZ1449" s="11">
        <v>87.125439999999998</v>
      </c>
      <c r="CA1449" s="11">
        <v>85.145169999999993</v>
      </c>
      <c r="CB1449" s="11">
        <v>81.533779999999993</v>
      </c>
      <c r="CC1449" s="11">
        <v>79.124570000000006</v>
      </c>
      <c r="CD1449" s="11">
        <v>77.898250000000004</v>
      </c>
      <c r="CE1449" s="11">
        <v>76.791659999999993</v>
      </c>
      <c r="CF1449" s="11">
        <v>74.968860000000006</v>
      </c>
      <c r="CG1449" s="11">
        <v>9468.0310000000009</v>
      </c>
      <c r="CH1449" s="11">
        <v>9194.9189999999999</v>
      </c>
      <c r="CI1449" s="11">
        <v>8584.1540000000005</v>
      </c>
      <c r="CJ1449" s="11">
        <v>8585.8690000000006</v>
      </c>
      <c r="CK1449" s="11">
        <v>7062.6459999999997</v>
      </c>
      <c r="CL1449" s="11">
        <v>6563.7539999999999</v>
      </c>
      <c r="CM1449" s="11">
        <v>5553.0050000000001</v>
      </c>
      <c r="CN1449" s="11">
        <v>6390.2110000000002</v>
      </c>
      <c r="CO1449" s="11">
        <v>6914.3130000000001</v>
      </c>
      <c r="CP1449" s="11">
        <v>8681.3860000000004</v>
      </c>
      <c r="CQ1449" s="11">
        <v>13329.41</v>
      </c>
      <c r="CR1449" s="11">
        <v>14723.55</v>
      </c>
      <c r="CS1449" s="11">
        <v>16053.23</v>
      </c>
      <c r="CT1449" s="11">
        <v>18288.009999999998</v>
      </c>
      <c r="CU1449" s="11">
        <v>20147.939999999999</v>
      </c>
      <c r="CV1449" s="11">
        <v>25037.41</v>
      </c>
      <c r="CW1449" s="11">
        <v>30284.720000000001</v>
      </c>
      <c r="CX1449" s="11">
        <v>27337.53</v>
      </c>
      <c r="CY1449" s="11">
        <v>14854.7</v>
      </c>
      <c r="CZ1449" s="11">
        <v>17236.07</v>
      </c>
      <c r="DA1449" s="11">
        <v>19752.46</v>
      </c>
      <c r="DB1449" s="11">
        <v>16820.52</v>
      </c>
      <c r="DC1449" s="11">
        <v>12298.61</v>
      </c>
      <c r="DD1449" s="11">
        <v>10981.6</v>
      </c>
      <c r="DE1449" s="37">
        <v>23544.75</v>
      </c>
      <c r="DF1449" s="11">
        <f t="shared" si="72"/>
        <v>18</v>
      </c>
      <c r="DG1449" s="11">
        <f t="shared" si="73"/>
        <v>19</v>
      </c>
      <c r="DH1449" s="20">
        <f t="shared" ca="1" si="74"/>
        <v>4839.3600000000006</v>
      </c>
      <c r="DI1449" s="11">
        <v>0</v>
      </c>
    </row>
    <row r="1450" spans="1:113" x14ac:dyDescent="0.25">
      <c r="A1450" s="11" t="s">
        <v>57</v>
      </c>
      <c r="B1450" s="11" t="s">
        <v>56</v>
      </c>
      <c r="C1450" s="11" t="s">
        <v>56</v>
      </c>
      <c r="D1450" s="11" t="s">
        <v>56</v>
      </c>
      <c r="E1450" s="11" t="s">
        <v>100</v>
      </c>
      <c r="F1450" s="11" t="s">
        <v>56</v>
      </c>
      <c r="G1450" s="11" t="s">
        <v>173</v>
      </c>
      <c r="H1450" s="1">
        <v>42243</v>
      </c>
      <c r="I1450" s="11">
        <v>19</v>
      </c>
      <c r="J1450" s="11">
        <v>19</v>
      </c>
      <c r="K1450" s="11">
        <v>19805.25</v>
      </c>
      <c r="L1450" s="11">
        <v>18052.650000000001</v>
      </c>
      <c r="M1450" s="11">
        <v>17812.759999999998</v>
      </c>
      <c r="N1450" s="11">
        <v>20066.29</v>
      </c>
      <c r="O1450" s="11">
        <v>22605.56</v>
      </c>
      <c r="P1450" s="11">
        <v>24897.33</v>
      </c>
      <c r="Q1450" s="11">
        <v>29976.65</v>
      </c>
      <c r="R1450" s="11">
        <v>32922.07</v>
      </c>
      <c r="S1450" s="11">
        <v>37596.79</v>
      </c>
      <c r="T1450" s="11">
        <v>41346.31</v>
      </c>
      <c r="U1450" s="11">
        <v>45990.37</v>
      </c>
      <c r="V1450" s="11">
        <v>47997.66</v>
      </c>
      <c r="W1450" s="11">
        <v>49591.48</v>
      </c>
      <c r="X1450" s="11">
        <v>50534.52</v>
      </c>
      <c r="Y1450" s="11">
        <v>50870.82</v>
      </c>
      <c r="Z1450" s="11">
        <v>51482.27</v>
      </c>
      <c r="AA1450" s="11">
        <v>51212.42</v>
      </c>
      <c r="AB1450" s="11">
        <v>49147.7</v>
      </c>
      <c r="AC1450" s="11">
        <v>41447.68</v>
      </c>
      <c r="AD1450" s="11">
        <v>50513.39</v>
      </c>
      <c r="AE1450" s="11">
        <v>48787.57</v>
      </c>
      <c r="AF1450" s="11">
        <v>37692.18</v>
      </c>
      <c r="AG1450" s="11">
        <v>27485.27</v>
      </c>
      <c r="AH1450" s="11">
        <v>21546.799999999999</v>
      </c>
      <c r="AI1450" s="37">
        <v>41447.68</v>
      </c>
      <c r="AJ1450" s="11">
        <v>19705.73</v>
      </c>
      <c r="AK1450" s="11">
        <v>17971.36</v>
      </c>
      <c r="AL1450" s="11">
        <v>17686.54</v>
      </c>
      <c r="AM1450" s="11">
        <v>19433.63</v>
      </c>
      <c r="AN1450" s="11">
        <v>22108.75</v>
      </c>
      <c r="AO1450" s="11">
        <v>24380.02</v>
      </c>
      <c r="AP1450" s="11">
        <v>30118.7</v>
      </c>
      <c r="AQ1450" s="11">
        <v>32990.76</v>
      </c>
      <c r="AR1450" s="11">
        <v>37718.870000000003</v>
      </c>
      <c r="AS1450" s="11">
        <v>41414.89</v>
      </c>
      <c r="AT1450" s="11">
        <v>46330.59</v>
      </c>
      <c r="AU1450" s="11">
        <v>48547.28</v>
      </c>
      <c r="AV1450" s="11">
        <v>50320.09</v>
      </c>
      <c r="AW1450" s="11">
        <v>51262.29</v>
      </c>
      <c r="AX1450" s="11">
        <v>51748.01</v>
      </c>
      <c r="AY1450" s="11">
        <v>52752.04</v>
      </c>
      <c r="AZ1450" s="11">
        <v>52313.45</v>
      </c>
      <c r="BA1450" s="11">
        <v>50455.76</v>
      </c>
      <c r="BB1450" s="11">
        <v>50875.93</v>
      </c>
      <c r="BC1450" s="11">
        <v>51371.68</v>
      </c>
      <c r="BD1450" s="11">
        <v>48908.19</v>
      </c>
      <c r="BE1450" s="11">
        <v>38492.99</v>
      </c>
      <c r="BF1450" s="11">
        <v>27418.69</v>
      </c>
      <c r="BG1450" s="11">
        <v>21081.57</v>
      </c>
      <c r="BH1450" s="37">
        <v>50875.93</v>
      </c>
      <c r="BI1450" s="11">
        <v>77.624790000000004</v>
      </c>
      <c r="BJ1450" s="11">
        <v>76.551180000000002</v>
      </c>
      <c r="BK1450" s="11">
        <v>75.671390000000002</v>
      </c>
      <c r="BL1450" s="11">
        <v>74.779899999999998</v>
      </c>
      <c r="BM1450" s="11">
        <v>73.940770000000001</v>
      </c>
      <c r="BN1450" s="11">
        <v>73.086669999999998</v>
      </c>
      <c r="BO1450" s="11">
        <v>72.868960000000001</v>
      </c>
      <c r="BP1450" s="11">
        <v>76.012330000000006</v>
      </c>
      <c r="BQ1450" s="11">
        <v>81.161460000000005</v>
      </c>
      <c r="BR1450" s="11">
        <v>86.797920000000005</v>
      </c>
      <c r="BS1450" s="11">
        <v>91.376739999999998</v>
      </c>
      <c r="BT1450" s="11">
        <v>94.36806</v>
      </c>
      <c r="BU1450" s="11">
        <v>96.241669999999999</v>
      </c>
      <c r="BV1450" s="11">
        <v>97.74306</v>
      </c>
      <c r="BW1450" s="11">
        <v>98.146529999999998</v>
      </c>
      <c r="BX1450" s="11">
        <v>98.084720000000004</v>
      </c>
      <c r="BY1450" s="11">
        <v>97.271529999999998</v>
      </c>
      <c r="BZ1450" s="11">
        <v>95.559370000000001</v>
      </c>
      <c r="CA1450" s="11">
        <v>91.927430000000001</v>
      </c>
      <c r="CB1450" s="11">
        <v>87.403819999999996</v>
      </c>
      <c r="CC1450" s="11">
        <v>84.646180000000001</v>
      </c>
      <c r="CD1450" s="11">
        <v>83.084720000000004</v>
      </c>
      <c r="CE1450" s="11">
        <v>81.743399999999994</v>
      </c>
      <c r="CF1450" s="11">
        <v>80.356250000000003</v>
      </c>
      <c r="CG1450" s="11">
        <v>16571.63</v>
      </c>
      <c r="CH1450" s="11">
        <v>14610.4</v>
      </c>
      <c r="CI1450" s="11">
        <v>13498.8</v>
      </c>
      <c r="CJ1450" s="11">
        <v>12353.84</v>
      </c>
      <c r="CK1450" s="11">
        <v>9332.9660000000003</v>
      </c>
      <c r="CL1450" s="11">
        <v>7517.3140000000003</v>
      </c>
      <c r="CM1450" s="11">
        <v>7563.991</v>
      </c>
      <c r="CN1450" s="11">
        <v>7143.5959999999995</v>
      </c>
      <c r="CO1450" s="11">
        <v>9216.4850000000006</v>
      </c>
      <c r="CP1450" s="11">
        <v>11636.54</v>
      </c>
      <c r="CQ1450" s="11">
        <v>16379.71</v>
      </c>
      <c r="CR1450" s="11">
        <v>18392.36</v>
      </c>
      <c r="CS1450" s="11">
        <v>20226.87</v>
      </c>
      <c r="CT1450" s="11">
        <v>22124.94</v>
      </c>
      <c r="CU1450" s="11">
        <v>25843.52</v>
      </c>
      <c r="CV1450" s="11">
        <v>37381.03</v>
      </c>
      <c r="CW1450" s="11">
        <v>45620.57</v>
      </c>
      <c r="CX1450" s="11">
        <v>47254.79</v>
      </c>
      <c r="CY1450" s="11">
        <v>41982.03</v>
      </c>
      <c r="CZ1450" s="11">
        <v>26374.12</v>
      </c>
      <c r="DA1450" s="11">
        <v>27646.35</v>
      </c>
      <c r="DB1450" s="11">
        <v>27385.29</v>
      </c>
      <c r="DC1450" s="11">
        <v>22398.11</v>
      </c>
      <c r="DD1450" s="11">
        <v>21895.01</v>
      </c>
      <c r="DE1450" s="37">
        <v>41982.03</v>
      </c>
      <c r="DF1450" s="11">
        <f t="shared" si="72"/>
        <v>19</v>
      </c>
      <c r="DG1450" s="11">
        <f t="shared" si="73"/>
        <v>19</v>
      </c>
      <c r="DH1450" s="20">
        <f t="shared" ca="1" si="74"/>
        <v>9428.25</v>
      </c>
      <c r="DI1450" s="11">
        <v>0</v>
      </c>
    </row>
    <row r="1451" spans="1:113" x14ac:dyDescent="0.25">
      <c r="A1451" s="11" t="s">
        <v>57</v>
      </c>
      <c r="B1451" s="11" t="s">
        <v>56</v>
      </c>
      <c r="C1451" s="11" t="s">
        <v>56</v>
      </c>
      <c r="D1451" s="11" t="s">
        <v>56</v>
      </c>
      <c r="E1451" s="11" t="s">
        <v>100</v>
      </c>
      <c r="F1451" s="11" t="s">
        <v>56</v>
      </c>
      <c r="G1451" s="11" t="s">
        <v>173</v>
      </c>
      <c r="H1451" s="1">
        <v>42244</v>
      </c>
      <c r="I1451" s="11">
        <v>17</v>
      </c>
      <c r="J1451" s="11">
        <v>19</v>
      </c>
      <c r="K1451" s="11">
        <v>25485.5</v>
      </c>
      <c r="L1451" s="11">
        <v>24141.3</v>
      </c>
      <c r="M1451" s="11">
        <v>23684.38</v>
      </c>
      <c r="N1451" s="11">
        <v>26301.25</v>
      </c>
      <c r="O1451" s="11">
        <v>30200.87</v>
      </c>
      <c r="P1451" s="11">
        <v>33424.949999999997</v>
      </c>
      <c r="Q1451" s="11">
        <v>41144.239999999998</v>
      </c>
      <c r="R1451" s="11">
        <v>46171.57</v>
      </c>
      <c r="S1451" s="11">
        <v>55197.26</v>
      </c>
      <c r="T1451" s="11">
        <v>62273</v>
      </c>
      <c r="U1451" s="11">
        <v>70169.58</v>
      </c>
      <c r="V1451" s="11">
        <v>73614.02</v>
      </c>
      <c r="W1451" s="11">
        <v>75400.42</v>
      </c>
      <c r="X1451" s="11">
        <v>75390.47</v>
      </c>
      <c r="Y1451" s="11">
        <v>78014.52</v>
      </c>
      <c r="Z1451" s="11">
        <v>78736.92</v>
      </c>
      <c r="AA1451" s="11">
        <v>71724.12</v>
      </c>
      <c r="AB1451" s="11">
        <v>70054.570000000007</v>
      </c>
      <c r="AC1451" s="11">
        <v>68372.06</v>
      </c>
      <c r="AD1451" s="11">
        <v>76547.44</v>
      </c>
      <c r="AE1451" s="11">
        <v>71864.31</v>
      </c>
      <c r="AF1451" s="11">
        <v>55092.33</v>
      </c>
      <c r="AG1451" s="11">
        <v>38506.26</v>
      </c>
      <c r="AH1451" s="11">
        <v>29375.99</v>
      </c>
      <c r="AI1451" s="37">
        <v>70050.25</v>
      </c>
      <c r="AJ1451" s="11">
        <v>25142.18</v>
      </c>
      <c r="AK1451" s="11">
        <v>23837.58</v>
      </c>
      <c r="AL1451" s="11">
        <v>23351.759999999998</v>
      </c>
      <c r="AM1451" s="11">
        <v>25404.21</v>
      </c>
      <c r="AN1451" s="11">
        <v>29588.92</v>
      </c>
      <c r="AO1451" s="11">
        <v>32559.17</v>
      </c>
      <c r="AP1451" s="11">
        <v>41514.339999999997</v>
      </c>
      <c r="AQ1451" s="11">
        <v>46674.38</v>
      </c>
      <c r="AR1451" s="11">
        <v>55387.13</v>
      </c>
      <c r="AS1451" s="11">
        <v>62128.07</v>
      </c>
      <c r="AT1451" s="11">
        <v>70508.56</v>
      </c>
      <c r="AU1451" s="11">
        <v>74168.990000000005</v>
      </c>
      <c r="AV1451" s="11">
        <v>76157.61</v>
      </c>
      <c r="AW1451" s="11">
        <v>76211.679999999993</v>
      </c>
      <c r="AX1451" s="11">
        <v>79085.36</v>
      </c>
      <c r="AY1451" s="11">
        <v>79538.91</v>
      </c>
      <c r="AZ1451" s="11">
        <v>81440.23</v>
      </c>
      <c r="BA1451" s="11">
        <v>80959.8</v>
      </c>
      <c r="BB1451" s="11">
        <v>78212.83</v>
      </c>
      <c r="BC1451" s="11">
        <v>77135.820000000007</v>
      </c>
      <c r="BD1451" s="11">
        <v>72413.98</v>
      </c>
      <c r="BE1451" s="11">
        <v>56944.02</v>
      </c>
      <c r="BF1451" s="11">
        <v>38722.839999999997</v>
      </c>
      <c r="BG1451" s="11">
        <v>28842.68</v>
      </c>
      <c r="BH1451" s="37">
        <v>80470.98</v>
      </c>
      <c r="BI1451" s="11">
        <v>76.258989999999997</v>
      </c>
      <c r="BJ1451" s="11">
        <v>75.681629999999998</v>
      </c>
      <c r="BK1451" s="11">
        <v>75.265079999999998</v>
      </c>
      <c r="BL1451" s="11">
        <v>74.375380000000007</v>
      </c>
      <c r="BM1451" s="11">
        <v>73.688839999999999</v>
      </c>
      <c r="BN1451" s="11">
        <v>73.165189999999996</v>
      </c>
      <c r="BO1451" s="11">
        <v>72.842089999999999</v>
      </c>
      <c r="BP1451" s="11">
        <v>75.412260000000003</v>
      </c>
      <c r="BQ1451" s="11">
        <v>79.963459999999998</v>
      </c>
      <c r="BR1451" s="11">
        <v>84.943510000000003</v>
      </c>
      <c r="BS1451" s="11">
        <v>89.195670000000007</v>
      </c>
      <c r="BT1451" s="11">
        <v>92.03004</v>
      </c>
      <c r="BU1451" s="11">
        <v>94.078609999999998</v>
      </c>
      <c r="BV1451" s="11">
        <v>95.337739999999997</v>
      </c>
      <c r="BW1451" s="11">
        <v>95.612009999999998</v>
      </c>
      <c r="BX1451" s="11">
        <v>95.079089999999994</v>
      </c>
      <c r="BY1451" s="11">
        <v>94.142309999999995</v>
      </c>
      <c r="BZ1451" s="11">
        <v>92.482699999999994</v>
      </c>
      <c r="CA1451" s="11">
        <v>89.697360000000003</v>
      </c>
      <c r="CB1451" s="11">
        <v>86</v>
      </c>
      <c r="CC1451" s="11">
        <v>82.949520000000007</v>
      </c>
      <c r="CD1451" s="11">
        <v>81.212739999999997</v>
      </c>
      <c r="CE1451" s="11">
        <v>79.703609999999998</v>
      </c>
      <c r="CF1451" s="11">
        <v>78.548990000000003</v>
      </c>
      <c r="CG1451" s="11">
        <v>16998.38</v>
      </c>
      <c r="CH1451" s="11">
        <v>15836.44</v>
      </c>
      <c r="CI1451" s="11">
        <v>15847.91</v>
      </c>
      <c r="CJ1451" s="11">
        <v>15045.93</v>
      </c>
      <c r="CK1451" s="11">
        <v>11777.97</v>
      </c>
      <c r="CL1451" s="11">
        <v>10639.94</v>
      </c>
      <c r="CM1451" s="11">
        <v>9472.7759999999998</v>
      </c>
      <c r="CN1451" s="11">
        <v>10128.709999999999</v>
      </c>
      <c r="CO1451" s="11">
        <v>11207.37</v>
      </c>
      <c r="CP1451" s="11">
        <v>13945.61</v>
      </c>
      <c r="CQ1451" s="11">
        <v>20548.830000000002</v>
      </c>
      <c r="CR1451" s="11">
        <v>22223.8</v>
      </c>
      <c r="CS1451" s="11">
        <v>24032.59</v>
      </c>
      <c r="CT1451" s="11">
        <v>26946.63</v>
      </c>
      <c r="CU1451" s="11">
        <v>28854.18</v>
      </c>
      <c r="CV1451" s="11">
        <v>37652.639999999999</v>
      </c>
      <c r="CW1451" s="11">
        <v>32251.39</v>
      </c>
      <c r="CX1451" s="11">
        <v>24105.95</v>
      </c>
      <c r="CY1451" s="11">
        <v>21907</v>
      </c>
      <c r="CZ1451" s="11">
        <v>27682.49</v>
      </c>
      <c r="DA1451" s="11">
        <v>32946.36</v>
      </c>
      <c r="DB1451" s="11">
        <v>29928.14</v>
      </c>
      <c r="DC1451" s="11">
        <v>22324.720000000001</v>
      </c>
      <c r="DD1451" s="11">
        <v>21617.439999999999</v>
      </c>
      <c r="DE1451" s="37">
        <v>27241.81</v>
      </c>
      <c r="DF1451" s="11">
        <f t="shared" si="72"/>
        <v>17</v>
      </c>
      <c r="DG1451" s="11">
        <f t="shared" si="73"/>
        <v>19</v>
      </c>
      <c r="DH1451" s="20">
        <f t="shared" ca="1" si="74"/>
        <v>10154.036666666661</v>
      </c>
      <c r="DI1451" s="11">
        <v>0</v>
      </c>
    </row>
    <row r="1452" spans="1:113" x14ac:dyDescent="0.25">
      <c r="A1452" s="11" t="s">
        <v>57</v>
      </c>
      <c r="B1452" s="11" t="s">
        <v>56</v>
      </c>
      <c r="C1452" s="11" t="s">
        <v>56</v>
      </c>
      <c r="D1452" s="11" t="s">
        <v>56</v>
      </c>
      <c r="E1452" s="11" t="s">
        <v>100</v>
      </c>
      <c r="F1452" s="11" t="s">
        <v>56</v>
      </c>
      <c r="G1452" s="11" t="s">
        <v>173</v>
      </c>
      <c r="H1452" s="1">
        <v>42244</v>
      </c>
      <c r="I1452" s="11">
        <v>18</v>
      </c>
      <c r="J1452" s="11">
        <v>19</v>
      </c>
      <c r="K1452" s="11">
        <v>10185.68</v>
      </c>
      <c r="L1452" s="11">
        <v>10042.18</v>
      </c>
      <c r="M1452" s="11">
        <v>10071.879999999999</v>
      </c>
      <c r="N1452" s="11">
        <v>10522.27</v>
      </c>
      <c r="O1452" s="11">
        <v>11241.09</v>
      </c>
      <c r="P1452" s="11">
        <v>12051.96</v>
      </c>
      <c r="Q1452" s="11">
        <v>13341.07</v>
      </c>
      <c r="R1452" s="11">
        <v>14382.42</v>
      </c>
      <c r="S1452" s="11">
        <v>15334.92</v>
      </c>
      <c r="T1452" s="11">
        <v>15359.46</v>
      </c>
      <c r="U1452" s="11">
        <v>16714.18</v>
      </c>
      <c r="V1452" s="11">
        <v>17329.759999999998</v>
      </c>
      <c r="W1452" s="11">
        <v>17718.63</v>
      </c>
      <c r="X1452" s="11">
        <v>18057.97</v>
      </c>
      <c r="Y1452" s="11">
        <v>18246.96</v>
      </c>
      <c r="Z1452" s="11">
        <v>18508.099999999999</v>
      </c>
      <c r="AA1452" s="11">
        <v>18016.79</v>
      </c>
      <c r="AB1452" s="11">
        <v>13346.91</v>
      </c>
      <c r="AC1452" s="11">
        <v>13445.53</v>
      </c>
      <c r="AD1452" s="11">
        <v>18463.669999999998</v>
      </c>
      <c r="AE1452" s="11">
        <v>18883.169999999998</v>
      </c>
      <c r="AF1452" s="11">
        <v>16114.06</v>
      </c>
      <c r="AG1452" s="11">
        <v>13341.79</v>
      </c>
      <c r="AH1452" s="11">
        <v>11937.37</v>
      </c>
      <c r="AI1452" s="37">
        <v>13396.22</v>
      </c>
      <c r="AJ1452" s="11">
        <v>10235.94</v>
      </c>
      <c r="AK1452" s="11">
        <v>10047.709999999999</v>
      </c>
      <c r="AL1452" s="11">
        <v>10104</v>
      </c>
      <c r="AM1452" s="11">
        <v>10466.59</v>
      </c>
      <c r="AN1452" s="11">
        <v>11033.67</v>
      </c>
      <c r="AO1452" s="11">
        <v>11869.32</v>
      </c>
      <c r="AP1452" s="11">
        <v>13248.92</v>
      </c>
      <c r="AQ1452" s="11">
        <v>14260.06</v>
      </c>
      <c r="AR1452" s="11">
        <v>15296.43</v>
      </c>
      <c r="AS1452" s="11">
        <v>15368.38</v>
      </c>
      <c r="AT1452" s="11">
        <v>16829.18</v>
      </c>
      <c r="AU1452" s="11">
        <v>17522.2</v>
      </c>
      <c r="AV1452" s="11">
        <v>17932.28</v>
      </c>
      <c r="AW1452" s="11">
        <v>18265.63</v>
      </c>
      <c r="AX1452" s="11">
        <v>18543.439999999999</v>
      </c>
      <c r="AY1452" s="11">
        <v>19113.580000000002</v>
      </c>
      <c r="AZ1452" s="11">
        <v>18858.580000000002</v>
      </c>
      <c r="BA1452" s="11">
        <v>18590.830000000002</v>
      </c>
      <c r="BB1452" s="11">
        <v>18808.32</v>
      </c>
      <c r="BC1452" s="11">
        <v>18557.16</v>
      </c>
      <c r="BD1452" s="11">
        <v>18516.71</v>
      </c>
      <c r="BE1452" s="11">
        <v>15780.77</v>
      </c>
      <c r="BF1452" s="11">
        <v>13058.65</v>
      </c>
      <c r="BG1452" s="11">
        <v>11646.79</v>
      </c>
      <c r="BH1452" s="37">
        <v>18775.330000000002</v>
      </c>
      <c r="BI1452" s="11">
        <v>81.462810000000005</v>
      </c>
      <c r="BJ1452" s="11">
        <v>80.688419999999994</v>
      </c>
      <c r="BK1452" s="11">
        <v>79.209440000000001</v>
      </c>
      <c r="BL1452" s="11">
        <v>78.818200000000004</v>
      </c>
      <c r="BM1452" s="11">
        <v>77.562479999999994</v>
      </c>
      <c r="BN1452" s="11">
        <v>78.242360000000005</v>
      </c>
      <c r="BO1452" s="11">
        <v>77.515169999999998</v>
      </c>
      <c r="BP1452" s="11">
        <v>79.208309999999997</v>
      </c>
      <c r="BQ1452" s="11">
        <v>84.883150000000001</v>
      </c>
      <c r="BR1452" s="11">
        <v>88.884270000000001</v>
      </c>
      <c r="BS1452" s="11">
        <v>91.019099999999995</v>
      </c>
      <c r="BT1452" s="11">
        <v>93.96405</v>
      </c>
      <c r="BU1452" s="11">
        <v>97.068539999999999</v>
      </c>
      <c r="BV1452" s="11">
        <v>98.261799999999994</v>
      </c>
      <c r="BW1452" s="11">
        <v>98.730339999999998</v>
      </c>
      <c r="BX1452" s="11">
        <v>98.825839999999999</v>
      </c>
      <c r="BY1452" s="11">
        <v>98.211240000000004</v>
      </c>
      <c r="BZ1452" s="11">
        <v>95.697749999999999</v>
      </c>
      <c r="CA1452" s="11">
        <v>92.888760000000005</v>
      </c>
      <c r="CB1452" s="11">
        <v>89.775279999999995</v>
      </c>
      <c r="CC1452" s="11">
        <v>87.773030000000006</v>
      </c>
      <c r="CD1452" s="11">
        <v>86.193259999999995</v>
      </c>
      <c r="CE1452" s="11">
        <v>84.857299999999995</v>
      </c>
      <c r="CF1452" s="11">
        <v>82.391689999999997</v>
      </c>
      <c r="CG1452" s="11">
        <v>11046.08</v>
      </c>
      <c r="CH1452" s="11">
        <v>10028.719999999999</v>
      </c>
      <c r="CI1452" s="11">
        <v>9035.8490000000002</v>
      </c>
      <c r="CJ1452" s="11">
        <v>8055.1059999999998</v>
      </c>
      <c r="CK1452" s="11">
        <v>6044.5420000000004</v>
      </c>
      <c r="CL1452" s="11">
        <v>4922.4179999999997</v>
      </c>
      <c r="CM1452" s="11">
        <v>4493.4459999999999</v>
      </c>
      <c r="CN1452" s="11">
        <v>4578.9399999999996</v>
      </c>
      <c r="CO1452" s="11">
        <v>6444.3950000000004</v>
      </c>
      <c r="CP1452" s="11">
        <v>8288.8279999999995</v>
      </c>
      <c r="CQ1452" s="11">
        <v>11355.66</v>
      </c>
      <c r="CR1452" s="11">
        <v>12929.33</v>
      </c>
      <c r="CS1452" s="11">
        <v>14745.52</v>
      </c>
      <c r="CT1452" s="11">
        <v>16475.23</v>
      </c>
      <c r="CU1452" s="11">
        <v>19321.419999999998</v>
      </c>
      <c r="CV1452" s="11">
        <v>27625.14</v>
      </c>
      <c r="CW1452" s="11">
        <v>36830.910000000003</v>
      </c>
      <c r="CX1452" s="11">
        <v>36665.910000000003</v>
      </c>
      <c r="CY1452" s="11">
        <v>19218.11</v>
      </c>
      <c r="CZ1452" s="11">
        <v>18806.78</v>
      </c>
      <c r="DA1452" s="11">
        <v>17217.54</v>
      </c>
      <c r="DB1452" s="11">
        <v>15908.66</v>
      </c>
      <c r="DC1452" s="11">
        <v>14550.02</v>
      </c>
      <c r="DD1452" s="11">
        <v>14011.2</v>
      </c>
      <c r="DE1452" s="37">
        <v>31616.83</v>
      </c>
      <c r="DF1452" s="11">
        <f t="shared" si="72"/>
        <v>18</v>
      </c>
      <c r="DG1452" s="11">
        <f t="shared" si="73"/>
        <v>19</v>
      </c>
      <c r="DH1452" s="20">
        <f t="shared" ca="1" si="74"/>
        <v>5303.3549999999996</v>
      </c>
      <c r="DI1452" s="11">
        <v>0</v>
      </c>
    </row>
    <row r="1453" spans="1:113" x14ac:dyDescent="0.25">
      <c r="A1453" s="11" t="s">
        <v>57</v>
      </c>
      <c r="B1453" s="11" t="s">
        <v>56</v>
      </c>
      <c r="C1453" s="11" t="s">
        <v>56</v>
      </c>
      <c r="D1453" s="11" t="s">
        <v>56</v>
      </c>
      <c r="E1453" s="11" t="s">
        <v>100</v>
      </c>
      <c r="F1453" s="11" t="s">
        <v>56</v>
      </c>
      <c r="G1453" s="11" t="s">
        <v>173</v>
      </c>
      <c r="H1453" s="1">
        <v>42255</v>
      </c>
      <c r="I1453" s="11">
        <v>16</v>
      </c>
      <c r="J1453" s="11">
        <v>19</v>
      </c>
      <c r="K1453" s="11">
        <v>33861.53</v>
      </c>
      <c r="L1453" s="11">
        <v>31832.12</v>
      </c>
      <c r="M1453" s="11">
        <v>31549.09</v>
      </c>
      <c r="N1453" s="11">
        <v>33542.35</v>
      </c>
      <c r="O1453" s="11">
        <v>38793.11</v>
      </c>
      <c r="P1453" s="11">
        <v>43511.51</v>
      </c>
      <c r="Q1453" s="11">
        <v>54796.32</v>
      </c>
      <c r="R1453" s="11">
        <v>60584.19</v>
      </c>
      <c r="S1453" s="11">
        <v>70334.289999999994</v>
      </c>
      <c r="T1453" s="11">
        <v>78311.33</v>
      </c>
      <c r="U1453" s="11">
        <v>88160.04</v>
      </c>
      <c r="V1453" s="11">
        <v>92306.89</v>
      </c>
      <c r="W1453" s="11">
        <v>95028.11</v>
      </c>
      <c r="X1453" s="11">
        <v>98600.94</v>
      </c>
      <c r="Y1453" s="11">
        <v>100162.1</v>
      </c>
      <c r="Z1453" s="11">
        <v>83354.820000000007</v>
      </c>
      <c r="AA1453" s="11">
        <v>82038.25</v>
      </c>
      <c r="AB1453" s="11">
        <v>80176.09</v>
      </c>
      <c r="AC1453" s="11">
        <v>80676.320000000007</v>
      </c>
      <c r="AD1453" s="11">
        <v>97981.1</v>
      </c>
      <c r="AE1453" s="11">
        <v>91672.84</v>
      </c>
      <c r="AF1453" s="11">
        <v>70535.86</v>
      </c>
      <c r="AG1453" s="11">
        <v>53122.75</v>
      </c>
      <c r="AH1453" s="11">
        <v>43346.51</v>
      </c>
      <c r="AI1453" s="37">
        <v>81561.37</v>
      </c>
      <c r="AJ1453" s="11">
        <v>33529.410000000003</v>
      </c>
      <c r="AK1453" s="11">
        <v>31468.3</v>
      </c>
      <c r="AL1453" s="11">
        <v>31163.52</v>
      </c>
      <c r="AM1453" s="11">
        <v>32452.78</v>
      </c>
      <c r="AN1453" s="11">
        <v>37876.53</v>
      </c>
      <c r="AO1453" s="11">
        <v>42440.3</v>
      </c>
      <c r="AP1453" s="11">
        <v>55102.43</v>
      </c>
      <c r="AQ1453" s="11">
        <v>61012.17</v>
      </c>
      <c r="AR1453" s="11">
        <v>70539.97</v>
      </c>
      <c r="AS1453" s="11">
        <v>78106.52</v>
      </c>
      <c r="AT1453" s="11">
        <v>88622.42</v>
      </c>
      <c r="AU1453" s="11">
        <v>93053.09</v>
      </c>
      <c r="AV1453" s="11">
        <v>95989.89</v>
      </c>
      <c r="AW1453" s="11">
        <v>99663</v>
      </c>
      <c r="AX1453" s="11">
        <v>100304.2</v>
      </c>
      <c r="AY1453" s="11">
        <v>101225.2</v>
      </c>
      <c r="AZ1453" s="11">
        <v>99572.13</v>
      </c>
      <c r="BA1453" s="11">
        <v>96967.6</v>
      </c>
      <c r="BB1453" s="11">
        <v>96378.65</v>
      </c>
      <c r="BC1453" s="11">
        <v>98541.62</v>
      </c>
      <c r="BD1453" s="11">
        <v>91751.91</v>
      </c>
      <c r="BE1453" s="11">
        <v>72040.98</v>
      </c>
      <c r="BF1453" s="11">
        <v>52927.12</v>
      </c>
      <c r="BG1453" s="11">
        <v>42384.83</v>
      </c>
      <c r="BH1453" s="37">
        <v>98609.04</v>
      </c>
      <c r="BI1453" s="11">
        <v>76.539900000000003</v>
      </c>
      <c r="BJ1453" s="11">
        <v>75.323520000000002</v>
      </c>
      <c r="BK1453" s="11">
        <v>74.601399999999998</v>
      </c>
      <c r="BL1453" s="11">
        <v>73.972470000000001</v>
      </c>
      <c r="BM1453" s="11">
        <v>73.387219999999999</v>
      </c>
      <c r="BN1453" s="11">
        <v>73.176190000000005</v>
      </c>
      <c r="BO1453" s="11">
        <v>72.935490000000001</v>
      </c>
      <c r="BP1453" s="11">
        <v>74.925290000000004</v>
      </c>
      <c r="BQ1453" s="11">
        <v>79.180269999999993</v>
      </c>
      <c r="BR1453" s="11">
        <v>84.105829999999997</v>
      </c>
      <c r="BS1453" s="11">
        <v>88.374319999999997</v>
      </c>
      <c r="BT1453" s="11">
        <v>91.4</v>
      </c>
      <c r="BU1453" s="11">
        <v>93.774119999999996</v>
      </c>
      <c r="BV1453" s="11">
        <v>95.165369999999996</v>
      </c>
      <c r="BW1453" s="11">
        <v>95.363429999999994</v>
      </c>
      <c r="BX1453" s="11">
        <v>95.568290000000005</v>
      </c>
      <c r="BY1453" s="11">
        <v>94.75291</v>
      </c>
      <c r="BZ1453" s="11">
        <v>91.976460000000003</v>
      </c>
      <c r="CA1453" s="11">
        <v>88.730930000000001</v>
      </c>
      <c r="CB1453" s="11">
        <v>85.235020000000006</v>
      </c>
      <c r="CC1453" s="11">
        <v>83.771690000000007</v>
      </c>
      <c r="CD1453" s="11">
        <v>82.275220000000004</v>
      </c>
      <c r="CE1453" s="11">
        <v>81.626949999999994</v>
      </c>
      <c r="CF1453" s="11">
        <v>80.677350000000004</v>
      </c>
      <c r="CG1453" s="11">
        <v>28362.31</v>
      </c>
      <c r="CH1453" s="11">
        <v>25549.49</v>
      </c>
      <c r="CI1453" s="11">
        <v>24030.400000000001</v>
      </c>
      <c r="CJ1453" s="11">
        <v>22612.7</v>
      </c>
      <c r="CK1453" s="11">
        <v>17360.25</v>
      </c>
      <c r="CL1453" s="11">
        <v>14940.19</v>
      </c>
      <c r="CM1453" s="11">
        <v>13976.45</v>
      </c>
      <c r="CN1453" s="11">
        <v>14366.47</v>
      </c>
      <c r="CO1453" s="11">
        <v>17366.93</v>
      </c>
      <c r="CP1453" s="11">
        <v>21714.28</v>
      </c>
      <c r="CQ1453" s="11">
        <v>31047.05</v>
      </c>
      <c r="CR1453" s="11">
        <v>34230.54</v>
      </c>
      <c r="CS1453" s="11">
        <v>37821.99</v>
      </c>
      <c r="CT1453" s="11">
        <v>42227.83</v>
      </c>
      <c r="CU1453" s="11">
        <v>65651.95</v>
      </c>
      <c r="CV1453" s="11">
        <v>63781.5</v>
      </c>
      <c r="CW1453" s="11">
        <v>50587.1</v>
      </c>
      <c r="CX1453" s="11">
        <v>44526.38</v>
      </c>
      <c r="CY1453" s="11">
        <v>38710.660000000003</v>
      </c>
      <c r="CZ1453" s="11">
        <v>42506.92</v>
      </c>
      <c r="DA1453" s="11">
        <v>49370.81</v>
      </c>
      <c r="DB1453" s="11">
        <v>47825.15</v>
      </c>
      <c r="DC1453" s="11">
        <v>38828.86</v>
      </c>
      <c r="DD1453" s="11">
        <v>38253</v>
      </c>
      <c r="DE1453" s="37">
        <v>44897.41</v>
      </c>
      <c r="DF1453" s="11">
        <f t="shared" si="72"/>
        <v>16</v>
      </c>
      <c r="DG1453" s="11">
        <f t="shared" si="73"/>
        <v>19</v>
      </c>
      <c r="DH1453" s="20">
        <f t="shared" ca="1" si="74"/>
        <v>16974.525000000023</v>
      </c>
      <c r="DI1453" s="11">
        <v>0</v>
      </c>
    </row>
    <row r="1454" spans="1:113" x14ac:dyDescent="0.25">
      <c r="A1454" s="11" t="s">
        <v>57</v>
      </c>
      <c r="B1454" s="11" t="s">
        <v>56</v>
      </c>
      <c r="C1454" s="11" t="s">
        <v>56</v>
      </c>
      <c r="D1454" s="11" t="s">
        <v>56</v>
      </c>
      <c r="E1454" s="11" t="s">
        <v>100</v>
      </c>
      <c r="F1454" s="11" t="s">
        <v>56</v>
      </c>
      <c r="G1454" s="11" t="s">
        <v>173</v>
      </c>
      <c r="H1454" s="1">
        <v>42256</v>
      </c>
      <c r="I1454" s="11">
        <v>16</v>
      </c>
      <c r="J1454" s="11">
        <v>19</v>
      </c>
      <c r="K1454" s="11">
        <v>38062.730000000003</v>
      </c>
      <c r="L1454" s="11">
        <v>35989.79</v>
      </c>
      <c r="M1454" s="11">
        <v>35233.57</v>
      </c>
      <c r="N1454" s="11">
        <v>38031.35</v>
      </c>
      <c r="O1454" s="11">
        <v>44393.26</v>
      </c>
      <c r="P1454" s="11">
        <v>49025.65</v>
      </c>
      <c r="Q1454" s="11">
        <v>59635.08</v>
      </c>
      <c r="R1454" s="11">
        <v>65945.56</v>
      </c>
      <c r="S1454" s="11">
        <v>76094.52</v>
      </c>
      <c r="T1454" s="11">
        <v>85575.13</v>
      </c>
      <c r="U1454" s="11">
        <v>95533.18</v>
      </c>
      <c r="V1454" s="11">
        <v>97746.33</v>
      </c>
      <c r="W1454" s="11">
        <v>99566</v>
      </c>
      <c r="X1454" s="11">
        <v>101752.9</v>
      </c>
      <c r="Y1454" s="11">
        <v>102053.9</v>
      </c>
      <c r="Z1454" s="11">
        <v>83887.11</v>
      </c>
      <c r="AA1454" s="11">
        <v>82221.509999999995</v>
      </c>
      <c r="AB1454" s="11">
        <v>80667</v>
      </c>
      <c r="AC1454" s="11">
        <v>81761.47</v>
      </c>
      <c r="AD1454" s="11">
        <v>100775.4</v>
      </c>
      <c r="AE1454" s="11">
        <v>94339.53</v>
      </c>
      <c r="AF1454" s="11">
        <v>73092.73</v>
      </c>
      <c r="AG1454" s="11">
        <v>54633.09</v>
      </c>
      <c r="AH1454" s="11">
        <v>44083.32</v>
      </c>
      <c r="AI1454" s="37">
        <v>82134.27</v>
      </c>
      <c r="AJ1454" s="11">
        <v>37677.879999999997</v>
      </c>
      <c r="AK1454" s="11">
        <v>35595.269999999997</v>
      </c>
      <c r="AL1454" s="11">
        <v>34845.83</v>
      </c>
      <c r="AM1454" s="11">
        <v>36914.120000000003</v>
      </c>
      <c r="AN1454" s="11">
        <v>43469.15</v>
      </c>
      <c r="AO1454" s="11">
        <v>47897.919999999998</v>
      </c>
      <c r="AP1454" s="11">
        <v>59899.54</v>
      </c>
      <c r="AQ1454" s="11">
        <v>66389.16</v>
      </c>
      <c r="AR1454" s="11">
        <v>76366.990000000005</v>
      </c>
      <c r="AS1454" s="11">
        <v>85385.09</v>
      </c>
      <c r="AT1454" s="11">
        <v>96011.32</v>
      </c>
      <c r="AU1454" s="11">
        <v>98522.09</v>
      </c>
      <c r="AV1454" s="11">
        <v>100591.8</v>
      </c>
      <c r="AW1454" s="11">
        <v>102883.2</v>
      </c>
      <c r="AX1454" s="11">
        <v>102129.4</v>
      </c>
      <c r="AY1454" s="11">
        <v>101905.7</v>
      </c>
      <c r="AZ1454" s="11">
        <v>99855.63</v>
      </c>
      <c r="BA1454" s="11">
        <v>97577.53</v>
      </c>
      <c r="BB1454" s="11">
        <v>97534.94</v>
      </c>
      <c r="BC1454" s="11">
        <v>101404.4</v>
      </c>
      <c r="BD1454" s="11">
        <v>94507.39</v>
      </c>
      <c r="BE1454" s="11">
        <v>74654.210000000006</v>
      </c>
      <c r="BF1454" s="11">
        <v>54468.24</v>
      </c>
      <c r="BG1454" s="11">
        <v>43100.44</v>
      </c>
      <c r="BH1454" s="37">
        <v>99285.35</v>
      </c>
      <c r="BI1454" s="11">
        <v>79.728870000000001</v>
      </c>
      <c r="BJ1454" s="11">
        <v>79.234380000000002</v>
      </c>
      <c r="BK1454" s="11">
        <v>78.385620000000003</v>
      </c>
      <c r="BL1454" s="11">
        <v>77.877529999999993</v>
      </c>
      <c r="BM1454" s="11">
        <v>77.500529999999998</v>
      </c>
      <c r="BN1454" s="11">
        <v>77.146799999999999</v>
      </c>
      <c r="BO1454" s="11">
        <v>77.036090000000002</v>
      </c>
      <c r="BP1454" s="11">
        <v>78.934650000000005</v>
      </c>
      <c r="BQ1454" s="11">
        <v>83.287390000000002</v>
      </c>
      <c r="BR1454" s="11">
        <v>88.174859999999995</v>
      </c>
      <c r="BS1454" s="11">
        <v>91.449910000000003</v>
      </c>
      <c r="BT1454" s="11">
        <v>93.551050000000004</v>
      </c>
      <c r="BU1454" s="11">
        <v>95.216759999999994</v>
      </c>
      <c r="BV1454" s="11">
        <v>95.805599999999998</v>
      </c>
      <c r="BW1454" s="11">
        <v>93.828760000000003</v>
      </c>
      <c r="BX1454" s="11">
        <v>91.226860000000002</v>
      </c>
      <c r="BY1454" s="11">
        <v>88.716290000000001</v>
      </c>
      <c r="BZ1454" s="11">
        <v>88.902339999999995</v>
      </c>
      <c r="CA1454" s="11">
        <v>88.413809999999998</v>
      </c>
      <c r="CB1454" s="11">
        <v>87.252799999999993</v>
      </c>
      <c r="CC1454" s="11">
        <v>85.151669999999996</v>
      </c>
      <c r="CD1454" s="11">
        <v>83.740759999999995</v>
      </c>
      <c r="CE1454" s="11">
        <v>82.626609999999999</v>
      </c>
      <c r="CF1454" s="11">
        <v>80.984780000000001</v>
      </c>
      <c r="CG1454" s="11">
        <v>31817.85</v>
      </c>
      <c r="CH1454" s="11">
        <v>30498.880000000001</v>
      </c>
      <c r="CI1454" s="11">
        <v>29325.87</v>
      </c>
      <c r="CJ1454" s="11">
        <v>28563.7</v>
      </c>
      <c r="CK1454" s="11">
        <v>22824.240000000002</v>
      </c>
      <c r="CL1454" s="11">
        <v>19615.04</v>
      </c>
      <c r="CM1454" s="11">
        <v>18416.75</v>
      </c>
      <c r="CN1454" s="11">
        <v>17349.490000000002</v>
      </c>
      <c r="CO1454" s="11">
        <v>19654.38</v>
      </c>
      <c r="CP1454" s="11">
        <v>23607.03</v>
      </c>
      <c r="CQ1454" s="11">
        <v>32253.09</v>
      </c>
      <c r="CR1454" s="11">
        <v>35288.400000000001</v>
      </c>
      <c r="CS1454" s="11">
        <v>38711.58</v>
      </c>
      <c r="CT1454" s="11">
        <v>42895.19</v>
      </c>
      <c r="CU1454" s="11">
        <v>66426.66</v>
      </c>
      <c r="CV1454" s="11">
        <v>64824.82</v>
      </c>
      <c r="CW1454" s="11">
        <v>51847.24</v>
      </c>
      <c r="CX1454" s="11">
        <v>45232.93</v>
      </c>
      <c r="CY1454" s="11">
        <v>39997.339999999997</v>
      </c>
      <c r="CZ1454" s="11">
        <v>46398.98</v>
      </c>
      <c r="DA1454" s="11">
        <v>55196.86</v>
      </c>
      <c r="DB1454" s="11">
        <v>53273.98</v>
      </c>
      <c r="DC1454" s="11">
        <v>42794.17</v>
      </c>
      <c r="DD1454" s="11">
        <v>41361.24</v>
      </c>
      <c r="DE1454" s="37">
        <v>45617.760000000002</v>
      </c>
      <c r="DF1454" s="11">
        <f t="shared" si="72"/>
        <v>16</v>
      </c>
      <c r="DG1454" s="11">
        <f t="shared" si="73"/>
        <v>19</v>
      </c>
      <c r="DH1454" s="20">
        <f t="shared" ca="1" si="74"/>
        <v>17084.177500000005</v>
      </c>
      <c r="DI1454" s="11">
        <v>0</v>
      </c>
    </row>
    <row r="1455" spans="1:113" x14ac:dyDescent="0.25">
      <c r="A1455" s="11" t="s">
        <v>57</v>
      </c>
      <c r="B1455" s="11" t="s">
        <v>56</v>
      </c>
      <c r="C1455" s="11" t="s">
        <v>56</v>
      </c>
      <c r="D1455" s="11" t="s">
        <v>56</v>
      </c>
      <c r="E1455" s="11" t="s">
        <v>100</v>
      </c>
      <c r="F1455" s="11" t="s">
        <v>56</v>
      </c>
      <c r="G1455" s="11" t="s">
        <v>173</v>
      </c>
      <c r="H1455" s="1">
        <v>42257</v>
      </c>
      <c r="I1455" s="11">
        <v>16</v>
      </c>
      <c r="J1455" s="11">
        <v>19</v>
      </c>
      <c r="K1455" s="11">
        <v>39352.35</v>
      </c>
      <c r="L1455" s="11">
        <v>37039.620000000003</v>
      </c>
      <c r="M1455" s="11">
        <v>35808.32</v>
      </c>
      <c r="N1455" s="11">
        <v>38234.75</v>
      </c>
      <c r="O1455" s="11">
        <v>44851.08</v>
      </c>
      <c r="P1455" s="11">
        <v>50249.919999999998</v>
      </c>
      <c r="Q1455" s="11">
        <v>61205.08</v>
      </c>
      <c r="R1455" s="11">
        <v>68105.95</v>
      </c>
      <c r="S1455" s="11">
        <v>76760.37</v>
      </c>
      <c r="T1455" s="11">
        <v>85349.94</v>
      </c>
      <c r="U1455" s="11">
        <v>94402.62</v>
      </c>
      <c r="V1455" s="11">
        <v>97248.46</v>
      </c>
      <c r="W1455" s="11">
        <v>99073.21</v>
      </c>
      <c r="X1455" s="11">
        <v>99480.13</v>
      </c>
      <c r="Y1455" s="11">
        <v>99657.12</v>
      </c>
      <c r="Z1455" s="11">
        <v>83023.990000000005</v>
      </c>
      <c r="AA1455" s="11">
        <v>83014.84</v>
      </c>
      <c r="AB1455" s="11">
        <v>82329</v>
      </c>
      <c r="AC1455" s="11">
        <v>82529.649999999994</v>
      </c>
      <c r="AD1455" s="11">
        <v>99278.23</v>
      </c>
      <c r="AE1455" s="11">
        <v>92210.31</v>
      </c>
      <c r="AF1455" s="11">
        <v>71491.64</v>
      </c>
      <c r="AG1455" s="11">
        <v>53460.13</v>
      </c>
      <c r="AH1455" s="11">
        <v>43135.040000000001</v>
      </c>
      <c r="AI1455" s="37">
        <v>82724.37</v>
      </c>
      <c r="AJ1455" s="11">
        <v>39020.879999999997</v>
      </c>
      <c r="AK1455" s="11">
        <v>36704.36</v>
      </c>
      <c r="AL1455" s="11">
        <v>35472.870000000003</v>
      </c>
      <c r="AM1455" s="11">
        <v>37199.089999999997</v>
      </c>
      <c r="AN1455" s="11">
        <v>43968.46</v>
      </c>
      <c r="AO1455" s="11">
        <v>49147.86</v>
      </c>
      <c r="AP1455" s="11">
        <v>61456.41</v>
      </c>
      <c r="AQ1455" s="11">
        <v>68496.679999999993</v>
      </c>
      <c r="AR1455" s="11">
        <v>77039.009999999995</v>
      </c>
      <c r="AS1455" s="11">
        <v>85209.34</v>
      </c>
      <c r="AT1455" s="11">
        <v>94873.75</v>
      </c>
      <c r="AU1455" s="11">
        <v>98014.11</v>
      </c>
      <c r="AV1455" s="11">
        <v>100065.7</v>
      </c>
      <c r="AW1455" s="11">
        <v>100591.7</v>
      </c>
      <c r="AX1455" s="11">
        <v>99738.87</v>
      </c>
      <c r="AY1455" s="11">
        <v>101159.3</v>
      </c>
      <c r="AZ1455" s="11">
        <v>100782.9</v>
      </c>
      <c r="BA1455" s="11">
        <v>99400.28</v>
      </c>
      <c r="BB1455" s="11">
        <v>98462.85</v>
      </c>
      <c r="BC1455" s="11">
        <v>99925.119999999995</v>
      </c>
      <c r="BD1455" s="11">
        <v>92382.8</v>
      </c>
      <c r="BE1455" s="11">
        <v>73031.14</v>
      </c>
      <c r="BF1455" s="11">
        <v>53345.77</v>
      </c>
      <c r="BG1455" s="11">
        <v>42222.32</v>
      </c>
      <c r="BH1455" s="37">
        <v>100021.1</v>
      </c>
      <c r="BI1455" s="11">
        <v>79.858180000000004</v>
      </c>
      <c r="BJ1455" s="11">
        <v>78.875330000000005</v>
      </c>
      <c r="BK1455" s="11">
        <v>77.999309999999994</v>
      </c>
      <c r="BL1455" s="11">
        <v>77.379419999999996</v>
      </c>
      <c r="BM1455" s="11">
        <v>76.866060000000004</v>
      </c>
      <c r="BN1455" s="11">
        <v>76.507779999999997</v>
      </c>
      <c r="BO1455" s="11">
        <v>76.795969999999997</v>
      </c>
      <c r="BP1455" s="11">
        <v>77.710560000000001</v>
      </c>
      <c r="BQ1455" s="11">
        <v>80.604799999999997</v>
      </c>
      <c r="BR1455" s="11">
        <v>84.771810000000002</v>
      </c>
      <c r="BS1455" s="11">
        <v>88.587649999999996</v>
      </c>
      <c r="BT1455" s="11">
        <v>90.783010000000004</v>
      </c>
      <c r="BU1455" s="11">
        <v>91.87433</v>
      </c>
      <c r="BV1455" s="11">
        <v>92.768919999999994</v>
      </c>
      <c r="BW1455" s="11">
        <v>92.994789999999995</v>
      </c>
      <c r="BX1455" s="11">
        <v>93.068340000000006</v>
      </c>
      <c r="BY1455" s="11">
        <v>92.601159999999993</v>
      </c>
      <c r="BZ1455" s="11">
        <v>90.72954</v>
      </c>
      <c r="CA1455" s="11">
        <v>88.579930000000004</v>
      </c>
      <c r="CB1455" s="11">
        <v>85.726519999999994</v>
      </c>
      <c r="CC1455" s="11">
        <v>84.16798</v>
      </c>
      <c r="CD1455" s="11">
        <v>82.710239999999999</v>
      </c>
      <c r="CE1455" s="11">
        <v>81.588769999999997</v>
      </c>
      <c r="CF1455" s="11">
        <v>80.692719999999994</v>
      </c>
      <c r="CG1455" s="11">
        <v>34861.300000000003</v>
      </c>
      <c r="CH1455" s="11">
        <v>31776.92</v>
      </c>
      <c r="CI1455" s="11">
        <v>30630.47</v>
      </c>
      <c r="CJ1455" s="11">
        <v>29435.96</v>
      </c>
      <c r="CK1455" s="11">
        <v>22048.57</v>
      </c>
      <c r="CL1455" s="11">
        <v>18076.5</v>
      </c>
      <c r="CM1455" s="11">
        <v>17190.22</v>
      </c>
      <c r="CN1455" s="11">
        <v>16166.87</v>
      </c>
      <c r="CO1455" s="11">
        <v>18107.72</v>
      </c>
      <c r="CP1455" s="11">
        <v>22439.56</v>
      </c>
      <c r="CQ1455" s="11">
        <v>32008.13</v>
      </c>
      <c r="CR1455" s="11">
        <v>34836.82</v>
      </c>
      <c r="CS1455" s="11">
        <v>38426.199999999997</v>
      </c>
      <c r="CT1455" s="11">
        <v>42551.41</v>
      </c>
      <c r="CU1455" s="11">
        <v>66593.77</v>
      </c>
      <c r="CV1455" s="11">
        <v>64785.2</v>
      </c>
      <c r="CW1455" s="11">
        <v>52078.44</v>
      </c>
      <c r="CX1455" s="11">
        <v>46044.78</v>
      </c>
      <c r="CY1455" s="11">
        <v>40815.94</v>
      </c>
      <c r="CZ1455" s="11">
        <v>45914.93</v>
      </c>
      <c r="DA1455" s="11">
        <v>55368.959999999999</v>
      </c>
      <c r="DB1455" s="11">
        <v>52678.27</v>
      </c>
      <c r="DC1455" s="11">
        <v>42285.7</v>
      </c>
      <c r="DD1455" s="11">
        <v>41555.599999999999</v>
      </c>
      <c r="DE1455" s="37">
        <v>46253.68</v>
      </c>
      <c r="DF1455" s="11">
        <f t="shared" si="72"/>
        <v>16</v>
      </c>
      <c r="DG1455" s="11">
        <f t="shared" si="73"/>
        <v>19</v>
      </c>
      <c r="DH1455" s="20">
        <f t="shared" ca="1" si="74"/>
        <v>17226.962499999994</v>
      </c>
      <c r="DI1455" s="11">
        <v>0</v>
      </c>
    </row>
    <row r="1456" spans="1:113" x14ac:dyDescent="0.25">
      <c r="A1456" s="11" t="s">
        <v>57</v>
      </c>
      <c r="B1456" s="11" t="s">
        <v>56</v>
      </c>
      <c r="C1456" s="11" t="s">
        <v>56</v>
      </c>
      <c r="D1456" s="11" t="s">
        <v>56</v>
      </c>
      <c r="E1456" s="11" t="s">
        <v>100</v>
      </c>
      <c r="F1456" s="11" t="s">
        <v>56</v>
      </c>
      <c r="G1456" s="11" t="s">
        <v>173</v>
      </c>
      <c r="H1456" s="1">
        <v>42258</v>
      </c>
      <c r="I1456" s="11">
        <v>15</v>
      </c>
      <c r="J1456" s="11">
        <v>18</v>
      </c>
      <c r="K1456" s="11">
        <v>29125.87</v>
      </c>
      <c r="L1456" s="11">
        <v>27068.54</v>
      </c>
      <c r="M1456" s="11">
        <v>26734.01</v>
      </c>
      <c r="N1456" s="11">
        <v>29134.91</v>
      </c>
      <c r="O1456" s="11">
        <v>34352.080000000002</v>
      </c>
      <c r="P1456" s="11">
        <v>39515.74</v>
      </c>
      <c r="Q1456" s="11">
        <v>47308.97</v>
      </c>
      <c r="R1456" s="11">
        <v>51024.72</v>
      </c>
      <c r="S1456" s="11">
        <v>58515.15</v>
      </c>
      <c r="T1456" s="11">
        <v>68894.05</v>
      </c>
      <c r="U1456" s="11">
        <v>73644.13</v>
      </c>
      <c r="V1456" s="11">
        <v>74979.81</v>
      </c>
      <c r="W1456" s="11">
        <v>76782.710000000006</v>
      </c>
      <c r="X1456" s="11">
        <v>78459.33</v>
      </c>
      <c r="Y1456" s="11">
        <v>68163.31</v>
      </c>
      <c r="Z1456" s="11">
        <v>66136.179999999993</v>
      </c>
      <c r="AA1456" s="11">
        <v>65899.75</v>
      </c>
      <c r="AB1456" s="11">
        <v>65975.45</v>
      </c>
      <c r="AC1456" s="11">
        <v>74710.5</v>
      </c>
      <c r="AD1456" s="11">
        <v>78654.240000000005</v>
      </c>
      <c r="AE1456" s="11">
        <v>73969.09</v>
      </c>
      <c r="AF1456" s="11">
        <v>60121</v>
      </c>
      <c r="AG1456" s="11">
        <v>43099.12</v>
      </c>
      <c r="AH1456" s="11">
        <v>33614.68</v>
      </c>
      <c r="AI1456" s="37">
        <v>66543.67</v>
      </c>
      <c r="AJ1456" s="11">
        <v>28965.03</v>
      </c>
      <c r="AK1456" s="11">
        <v>26885.1</v>
      </c>
      <c r="AL1456" s="11">
        <v>26471.03</v>
      </c>
      <c r="AM1456" s="11">
        <v>28296.3</v>
      </c>
      <c r="AN1456" s="11">
        <v>33669.57</v>
      </c>
      <c r="AO1456" s="11">
        <v>38691.46</v>
      </c>
      <c r="AP1456" s="11">
        <v>47693.61</v>
      </c>
      <c r="AQ1456" s="11">
        <v>51453.53</v>
      </c>
      <c r="AR1456" s="11">
        <v>58805.02</v>
      </c>
      <c r="AS1456" s="11">
        <v>68888.88</v>
      </c>
      <c r="AT1456" s="11">
        <v>74169.61</v>
      </c>
      <c r="AU1456" s="11">
        <v>75726.75</v>
      </c>
      <c r="AV1456" s="11">
        <v>77808.600000000006</v>
      </c>
      <c r="AW1456" s="11">
        <v>79029.289999999994</v>
      </c>
      <c r="AX1456" s="11">
        <v>81197.72</v>
      </c>
      <c r="AY1456" s="11">
        <v>79983.83</v>
      </c>
      <c r="AZ1456" s="11">
        <v>79271.28</v>
      </c>
      <c r="BA1456" s="11">
        <v>78382.05</v>
      </c>
      <c r="BB1456" s="11">
        <v>75569.2</v>
      </c>
      <c r="BC1456" s="11">
        <v>78066.05</v>
      </c>
      <c r="BD1456" s="11">
        <v>74127.31</v>
      </c>
      <c r="BE1456" s="11">
        <v>61638.12</v>
      </c>
      <c r="BF1456" s="11">
        <v>43156.17</v>
      </c>
      <c r="BG1456" s="11">
        <v>33085.699999999997</v>
      </c>
      <c r="BH1456" s="37">
        <v>79419.48</v>
      </c>
      <c r="BI1456" s="11">
        <v>80.238370000000003</v>
      </c>
      <c r="BJ1456" s="11">
        <v>79.588359999999994</v>
      </c>
      <c r="BK1456" s="11">
        <v>78.726489999999998</v>
      </c>
      <c r="BL1456" s="11">
        <v>77.864599999999996</v>
      </c>
      <c r="BM1456" s="11">
        <v>77.264380000000003</v>
      </c>
      <c r="BN1456" s="11">
        <v>76.786109999999994</v>
      </c>
      <c r="BO1456" s="11">
        <v>76.461690000000004</v>
      </c>
      <c r="BP1456" s="11">
        <v>78.389849999999996</v>
      </c>
      <c r="BQ1456" s="11">
        <v>81.954949999999997</v>
      </c>
      <c r="BR1456" s="11">
        <v>85.985399999999998</v>
      </c>
      <c r="BS1456" s="11">
        <v>89.23218</v>
      </c>
      <c r="BT1456" s="11">
        <v>90.759159999999994</v>
      </c>
      <c r="BU1456" s="11">
        <v>91.486630000000005</v>
      </c>
      <c r="BV1456" s="11">
        <v>92.804950000000005</v>
      </c>
      <c r="BW1456" s="11">
        <v>92.429209999999998</v>
      </c>
      <c r="BX1456" s="11">
        <v>92.006929999999997</v>
      </c>
      <c r="BY1456" s="11">
        <v>90.875990000000002</v>
      </c>
      <c r="BZ1456" s="11">
        <v>88.508170000000007</v>
      </c>
      <c r="CA1456" s="11">
        <v>85.553219999999996</v>
      </c>
      <c r="CB1456" s="11">
        <v>83.097030000000004</v>
      </c>
      <c r="CC1456" s="11">
        <v>81.987369999999999</v>
      </c>
      <c r="CD1456" s="11">
        <v>80.965100000000007</v>
      </c>
      <c r="CE1456" s="11">
        <v>79.711879999999994</v>
      </c>
      <c r="CF1456" s="11">
        <v>78.844309999999993</v>
      </c>
      <c r="CG1456" s="11">
        <v>24008.080000000002</v>
      </c>
      <c r="CH1456" s="11">
        <v>22914.81</v>
      </c>
      <c r="CI1456" s="11">
        <v>22539.62</v>
      </c>
      <c r="CJ1456" s="11">
        <v>21490.97</v>
      </c>
      <c r="CK1456" s="11">
        <v>15530.29</v>
      </c>
      <c r="CL1456" s="11">
        <v>12259.28</v>
      </c>
      <c r="CM1456" s="11">
        <v>11564.02</v>
      </c>
      <c r="CN1456" s="11">
        <v>11276.72</v>
      </c>
      <c r="CO1456" s="11">
        <v>13084.89</v>
      </c>
      <c r="CP1456" s="11">
        <v>16079.57</v>
      </c>
      <c r="CQ1456" s="11">
        <v>22726.23</v>
      </c>
      <c r="CR1456" s="11">
        <v>24969.81</v>
      </c>
      <c r="CS1456" s="11">
        <v>28432.1</v>
      </c>
      <c r="CT1456" s="11">
        <v>114648.4</v>
      </c>
      <c r="CU1456" s="11">
        <v>116105.1</v>
      </c>
      <c r="CV1456" s="11">
        <v>88274.13</v>
      </c>
      <c r="CW1456" s="11">
        <v>38058.44</v>
      </c>
      <c r="CX1456" s="11">
        <v>46708.78</v>
      </c>
      <c r="CY1456" s="11">
        <v>44133.43</v>
      </c>
      <c r="CZ1456" s="11">
        <v>48659.62</v>
      </c>
      <c r="DA1456" s="11">
        <v>36949.65</v>
      </c>
      <c r="DB1456" s="11">
        <v>35533.54</v>
      </c>
      <c r="DC1456" s="11">
        <v>26729.17</v>
      </c>
      <c r="DD1456" s="11">
        <v>25828.02</v>
      </c>
      <c r="DE1456" s="37">
        <v>63724.94</v>
      </c>
      <c r="DF1456" s="11">
        <f t="shared" si="72"/>
        <v>15</v>
      </c>
      <c r="DG1456" s="11">
        <f t="shared" si="73"/>
        <v>18</v>
      </c>
      <c r="DH1456" s="20">
        <f t="shared" ca="1" si="74"/>
        <v>13165.047500000001</v>
      </c>
      <c r="DI1456" s="11">
        <v>0</v>
      </c>
    </row>
    <row r="1457" spans="1:113" x14ac:dyDescent="0.25">
      <c r="A1457" s="11" t="s">
        <v>57</v>
      </c>
      <c r="B1457" s="11" t="s">
        <v>56</v>
      </c>
      <c r="C1457" s="11" t="s">
        <v>56</v>
      </c>
      <c r="D1457" s="11" t="s">
        <v>56</v>
      </c>
      <c r="E1457" s="11" t="s">
        <v>100</v>
      </c>
      <c r="F1457" s="11" t="s">
        <v>56</v>
      </c>
      <c r="G1457" s="11" t="s">
        <v>173</v>
      </c>
      <c r="H1457" s="1">
        <v>42258</v>
      </c>
      <c r="I1457" s="11">
        <v>16</v>
      </c>
      <c r="J1457" s="11">
        <v>19</v>
      </c>
      <c r="K1457" s="11">
        <v>7109.6660000000002</v>
      </c>
      <c r="L1457" s="11">
        <v>6733.9639999999999</v>
      </c>
      <c r="M1457" s="11">
        <v>6443.4179999999997</v>
      </c>
      <c r="N1457" s="11">
        <v>7032.9080000000004</v>
      </c>
      <c r="O1457" s="11">
        <v>8393.9740000000002</v>
      </c>
      <c r="P1457" s="11">
        <v>9821.4320000000007</v>
      </c>
      <c r="Q1457" s="11">
        <v>12229.56</v>
      </c>
      <c r="R1457" s="11">
        <v>12751.12</v>
      </c>
      <c r="S1457" s="11">
        <v>14422.13</v>
      </c>
      <c r="T1457" s="11">
        <v>17039.66</v>
      </c>
      <c r="U1457" s="11">
        <v>18577.97</v>
      </c>
      <c r="V1457" s="11">
        <v>19580.96</v>
      </c>
      <c r="W1457" s="11">
        <v>20230.169999999998</v>
      </c>
      <c r="X1457" s="11">
        <v>20850.98</v>
      </c>
      <c r="Y1457" s="11">
        <v>21016.639999999999</v>
      </c>
      <c r="Z1457" s="11">
        <v>16153.19</v>
      </c>
      <c r="AA1457" s="11">
        <v>16073.19</v>
      </c>
      <c r="AB1457" s="11">
        <v>15927.8</v>
      </c>
      <c r="AC1457" s="11">
        <v>15991.54</v>
      </c>
      <c r="AD1457" s="11">
        <v>19388.34</v>
      </c>
      <c r="AE1457" s="11">
        <v>17643.66</v>
      </c>
      <c r="AF1457" s="11">
        <v>14930.69</v>
      </c>
      <c r="AG1457" s="11">
        <v>10090.16</v>
      </c>
      <c r="AH1457" s="11">
        <v>7106.7809999999999</v>
      </c>
      <c r="AI1457" s="37">
        <v>16036.43</v>
      </c>
      <c r="AJ1457" s="11">
        <v>7017.9570000000003</v>
      </c>
      <c r="AK1457" s="11">
        <v>6664.424</v>
      </c>
      <c r="AL1457" s="11">
        <v>6419.33</v>
      </c>
      <c r="AM1457" s="11">
        <v>6884.7160000000003</v>
      </c>
      <c r="AN1457" s="11">
        <v>8248.232</v>
      </c>
      <c r="AO1457" s="11">
        <v>9618.9670000000006</v>
      </c>
      <c r="AP1457" s="11">
        <v>12233.98</v>
      </c>
      <c r="AQ1457" s="11">
        <v>12850.99</v>
      </c>
      <c r="AR1457" s="11">
        <v>14415.8</v>
      </c>
      <c r="AS1457" s="11">
        <v>16874.36</v>
      </c>
      <c r="AT1457" s="11">
        <v>18521.849999999999</v>
      </c>
      <c r="AU1457" s="11">
        <v>19585.849999999999</v>
      </c>
      <c r="AV1457" s="11">
        <v>20221.13</v>
      </c>
      <c r="AW1457" s="11">
        <v>20849.79</v>
      </c>
      <c r="AX1457" s="11">
        <v>20847.8</v>
      </c>
      <c r="AY1457" s="11">
        <v>19941.5</v>
      </c>
      <c r="AZ1457" s="11">
        <v>19523.47</v>
      </c>
      <c r="BA1457" s="11">
        <v>19055.009999999998</v>
      </c>
      <c r="BB1457" s="11">
        <v>18945.240000000002</v>
      </c>
      <c r="BC1457" s="11">
        <v>19473.04</v>
      </c>
      <c r="BD1457" s="11">
        <v>17845.689999999999</v>
      </c>
      <c r="BE1457" s="11">
        <v>15128.04</v>
      </c>
      <c r="BF1457" s="11">
        <v>10050.9</v>
      </c>
      <c r="BG1457" s="11">
        <v>6889.1279999999997</v>
      </c>
      <c r="BH1457" s="37">
        <v>19372.93</v>
      </c>
      <c r="BI1457" s="11">
        <v>77.518289999999993</v>
      </c>
      <c r="BJ1457" s="11">
        <v>76.158919999999995</v>
      </c>
      <c r="BK1457" s="11">
        <v>74.862160000000003</v>
      </c>
      <c r="BL1457" s="11">
        <v>73.891620000000003</v>
      </c>
      <c r="BM1457" s="11">
        <v>72.910989999999998</v>
      </c>
      <c r="BN1457" s="11">
        <v>72.288560000000004</v>
      </c>
      <c r="BO1457" s="11">
        <v>71.88261</v>
      </c>
      <c r="BP1457" s="11">
        <v>73.456760000000003</v>
      </c>
      <c r="BQ1457" s="11">
        <v>77.821619999999996</v>
      </c>
      <c r="BR1457" s="11">
        <v>82.33784</v>
      </c>
      <c r="BS1457" s="11">
        <v>86.210809999999995</v>
      </c>
      <c r="BT1457" s="11">
        <v>88.624319999999997</v>
      </c>
      <c r="BU1457" s="11">
        <v>90.425219999999996</v>
      </c>
      <c r="BV1457" s="11">
        <v>91.727029999999999</v>
      </c>
      <c r="BW1457" s="11">
        <v>92.62433</v>
      </c>
      <c r="BX1457" s="11">
        <v>93.254050000000007</v>
      </c>
      <c r="BY1457" s="11">
        <v>92.54504</v>
      </c>
      <c r="BZ1457" s="11">
        <v>90.389189999999999</v>
      </c>
      <c r="CA1457" s="11">
        <v>86.891170000000002</v>
      </c>
      <c r="CB1457" s="11">
        <v>83.184780000000003</v>
      </c>
      <c r="CC1457" s="11">
        <v>80.575680000000006</v>
      </c>
      <c r="CD1457" s="11">
        <v>78.713329999999999</v>
      </c>
      <c r="CE1457" s="11">
        <v>77.625140000000002</v>
      </c>
      <c r="CF1457" s="11">
        <v>76.203159999999997</v>
      </c>
      <c r="CG1457" s="11">
        <v>8243.2909999999993</v>
      </c>
      <c r="CH1457" s="11">
        <v>7522.7280000000001</v>
      </c>
      <c r="CI1457" s="11">
        <v>6750.4179999999997</v>
      </c>
      <c r="CJ1457" s="11">
        <v>6277.0680000000002</v>
      </c>
      <c r="CK1457" s="11">
        <v>4883.9930000000004</v>
      </c>
      <c r="CL1457" s="11">
        <v>4325.1570000000002</v>
      </c>
      <c r="CM1457" s="11">
        <v>3242.3470000000002</v>
      </c>
      <c r="CN1457" s="11">
        <v>3543.6060000000002</v>
      </c>
      <c r="CO1457" s="11">
        <v>4081.6320000000001</v>
      </c>
      <c r="CP1457" s="11">
        <v>4899.2690000000002</v>
      </c>
      <c r="CQ1457" s="11">
        <v>6277.0379999999996</v>
      </c>
      <c r="CR1457" s="11">
        <v>6753.8360000000002</v>
      </c>
      <c r="CS1457" s="11">
        <v>7361.2969999999996</v>
      </c>
      <c r="CT1457" s="11">
        <v>8972.3320000000003</v>
      </c>
      <c r="CU1457" s="11">
        <v>14432.41</v>
      </c>
      <c r="CV1457" s="11">
        <v>14044.38</v>
      </c>
      <c r="CW1457" s="11">
        <v>11054.64</v>
      </c>
      <c r="CX1457" s="11">
        <v>9695.6689999999999</v>
      </c>
      <c r="CY1457" s="11">
        <v>9082.3060000000005</v>
      </c>
      <c r="CZ1457" s="11">
        <v>9670.8580000000002</v>
      </c>
      <c r="DA1457" s="11">
        <v>10919.14</v>
      </c>
      <c r="DB1457" s="11">
        <v>9895.0460000000003</v>
      </c>
      <c r="DC1457" s="11">
        <v>8749.6470000000008</v>
      </c>
      <c r="DD1457" s="11">
        <v>8234.2450000000008</v>
      </c>
      <c r="DE1457" s="37">
        <v>9955.0360000000001</v>
      </c>
      <c r="DF1457" s="11">
        <f t="shared" si="72"/>
        <v>16</v>
      </c>
      <c r="DG1457" s="11">
        <f t="shared" si="73"/>
        <v>19</v>
      </c>
      <c r="DH1457" s="20">
        <f t="shared" ca="1" si="74"/>
        <v>3329.875</v>
      </c>
      <c r="DI1457" s="11">
        <v>0</v>
      </c>
    </row>
    <row r="1458" spans="1:113" x14ac:dyDescent="0.25">
      <c r="A1458" s="11" t="s">
        <v>57</v>
      </c>
      <c r="B1458" s="11" t="s">
        <v>56</v>
      </c>
      <c r="C1458" s="11" t="s">
        <v>56</v>
      </c>
      <c r="D1458" s="11" t="s">
        <v>56</v>
      </c>
      <c r="E1458" s="11" t="s">
        <v>100</v>
      </c>
      <c r="F1458" s="11" t="s">
        <v>56</v>
      </c>
      <c r="G1458" s="11" t="s">
        <v>173</v>
      </c>
      <c r="H1458" s="1">
        <v>42271</v>
      </c>
      <c r="I1458" s="11">
        <v>19</v>
      </c>
      <c r="J1458" s="11">
        <v>19</v>
      </c>
      <c r="K1458" s="11">
        <v>37559.660000000003</v>
      </c>
      <c r="L1458" s="11">
        <v>35200.5</v>
      </c>
      <c r="M1458" s="11">
        <v>34349.06</v>
      </c>
      <c r="N1458" s="11">
        <v>35693.620000000003</v>
      </c>
      <c r="O1458" s="11">
        <v>39904.839999999997</v>
      </c>
      <c r="P1458" s="11">
        <v>45245.5</v>
      </c>
      <c r="Q1458" s="11">
        <v>55207.77</v>
      </c>
      <c r="R1458" s="11">
        <v>60306.05</v>
      </c>
      <c r="S1458" s="11">
        <v>67116</v>
      </c>
      <c r="T1458" s="11">
        <v>74967.73</v>
      </c>
      <c r="U1458" s="11">
        <v>85293.42</v>
      </c>
      <c r="V1458" s="11">
        <v>88756.1</v>
      </c>
      <c r="W1458" s="11">
        <v>91370.13</v>
      </c>
      <c r="X1458" s="11">
        <v>93905.14</v>
      </c>
      <c r="Y1458" s="11">
        <v>95348.71</v>
      </c>
      <c r="Z1458" s="11">
        <v>95649.77</v>
      </c>
      <c r="AA1458" s="11">
        <v>94934.01</v>
      </c>
      <c r="AB1458" s="11">
        <v>93343.92</v>
      </c>
      <c r="AC1458" s="11">
        <v>79732.22</v>
      </c>
      <c r="AD1458" s="11">
        <v>92586.61</v>
      </c>
      <c r="AE1458" s="11">
        <v>86429.11</v>
      </c>
      <c r="AF1458" s="11">
        <v>67044.31</v>
      </c>
      <c r="AG1458" s="11">
        <v>50053.23</v>
      </c>
      <c r="AH1458" s="11">
        <v>41817.06</v>
      </c>
      <c r="AI1458" s="37">
        <v>79732.22</v>
      </c>
      <c r="AJ1458" s="11">
        <v>37221.08</v>
      </c>
      <c r="AK1458" s="11">
        <v>34852.51</v>
      </c>
      <c r="AL1458" s="11">
        <v>33993.39</v>
      </c>
      <c r="AM1458" s="11">
        <v>34641.49</v>
      </c>
      <c r="AN1458" s="11">
        <v>39018.400000000001</v>
      </c>
      <c r="AO1458" s="11">
        <v>44124.6</v>
      </c>
      <c r="AP1458" s="11">
        <v>55481</v>
      </c>
      <c r="AQ1458" s="11">
        <v>60716.480000000003</v>
      </c>
      <c r="AR1458" s="11">
        <v>67381.41</v>
      </c>
      <c r="AS1458" s="11">
        <v>74742.2</v>
      </c>
      <c r="AT1458" s="11">
        <v>85691.62</v>
      </c>
      <c r="AU1458" s="11">
        <v>89462.1</v>
      </c>
      <c r="AV1458" s="11">
        <v>92337.68</v>
      </c>
      <c r="AW1458" s="11">
        <v>94966.9</v>
      </c>
      <c r="AX1458" s="11">
        <v>96740.05</v>
      </c>
      <c r="AY1458" s="11">
        <v>97685.19</v>
      </c>
      <c r="AZ1458" s="11">
        <v>96475.02</v>
      </c>
      <c r="BA1458" s="11">
        <v>94855.79</v>
      </c>
      <c r="BB1458" s="11">
        <v>94076.14</v>
      </c>
      <c r="BC1458" s="11">
        <v>93187.98</v>
      </c>
      <c r="BD1458" s="11">
        <v>86511.23</v>
      </c>
      <c r="BE1458" s="11">
        <v>68603.839999999997</v>
      </c>
      <c r="BF1458" s="11">
        <v>49915.5</v>
      </c>
      <c r="BG1458" s="11">
        <v>40892.01</v>
      </c>
      <c r="BH1458" s="37">
        <v>94076.14</v>
      </c>
      <c r="BI1458" s="11">
        <v>72.085980000000006</v>
      </c>
      <c r="BJ1458" s="11">
        <v>71.118769999999998</v>
      </c>
      <c r="BK1458" s="11">
        <v>70.484849999999994</v>
      </c>
      <c r="BL1458" s="11">
        <v>69.951210000000003</v>
      </c>
      <c r="BM1458" s="11">
        <v>69.068659999999994</v>
      </c>
      <c r="BN1458" s="11">
        <v>68.59066</v>
      </c>
      <c r="BO1458" s="11">
        <v>68.293270000000007</v>
      </c>
      <c r="BP1458" s="11">
        <v>69.984219999999993</v>
      </c>
      <c r="BQ1458" s="11">
        <v>73.913240000000002</v>
      </c>
      <c r="BR1458" s="11">
        <v>78.660210000000006</v>
      </c>
      <c r="BS1458" s="11">
        <v>83.239959999999996</v>
      </c>
      <c r="BT1458" s="11">
        <v>86.82235</v>
      </c>
      <c r="BU1458" s="11">
        <v>88.821780000000004</v>
      </c>
      <c r="BV1458" s="11">
        <v>90.072159999999997</v>
      </c>
      <c r="BW1458" s="11">
        <v>90.728790000000004</v>
      </c>
      <c r="BX1458" s="11">
        <v>91.075379999999996</v>
      </c>
      <c r="BY1458" s="11">
        <v>90.079359999999994</v>
      </c>
      <c r="BZ1458" s="11">
        <v>87.309659999999994</v>
      </c>
      <c r="CA1458" s="11">
        <v>83.944699999999997</v>
      </c>
      <c r="CB1458" s="11">
        <v>80.559619999999995</v>
      </c>
      <c r="CC1458" s="11">
        <v>78.589709999999997</v>
      </c>
      <c r="CD1458" s="11">
        <v>77.543809999999993</v>
      </c>
      <c r="CE1458" s="11">
        <v>76.646900000000002</v>
      </c>
      <c r="CF1458" s="11">
        <v>75.369579999999999</v>
      </c>
      <c r="CG1458" s="11">
        <v>27371.49</v>
      </c>
      <c r="CH1458" s="11">
        <v>24804.9</v>
      </c>
      <c r="CI1458" s="11">
        <v>23280.14</v>
      </c>
      <c r="CJ1458" s="11">
        <v>21791.98</v>
      </c>
      <c r="CK1458" s="11">
        <v>16518.07</v>
      </c>
      <c r="CL1458" s="11">
        <v>14158.53</v>
      </c>
      <c r="CM1458" s="11">
        <v>13146.53</v>
      </c>
      <c r="CN1458" s="11">
        <v>13243.9</v>
      </c>
      <c r="CO1458" s="11">
        <v>16181.38</v>
      </c>
      <c r="CP1458" s="11">
        <v>20445.02</v>
      </c>
      <c r="CQ1458" s="11">
        <v>29255.26</v>
      </c>
      <c r="CR1458" s="11">
        <v>32788.82</v>
      </c>
      <c r="CS1458" s="11">
        <v>36587.449999999997</v>
      </c>
      <c r="CT1458" s="11">
        <v>40610.910000000003</v>
      </c>
      <c r="CU1458" s="11">
        <v>49613.41</v>
      </c>
      <c r="CV1458" s="11">
        <v>62490.1</v>
      </c>
      <c r="CW1458" s="11">
        <v>67979.88</v>
      </c>
      <c r="CX1458" s="11">
        <v>66290.45</v>
      </c>
      <c r="CY1458" s="11">
        <v>61495.43</v>
      </c>
      <c r="CZ1458" s="11">
        <v>42247.17</v>
      </c>
      <c r="DA1458" s="11">
        <v>47232.63</v>
      </c>
      <c r="DB1458" s="11">
        <v>45176.7</v>
      </c>
      <c r="DC1458" s="11">
        <v>35346.660000000003</v>
      </c>
      <c r="DD1458" s="11">
        <v>33423.230000000003</v>
      </c>
      <c r="DE1458" s="37">
        <v>61495.43</v>
      </c>
      <c r="DF1458" s="11">
        <f t="shared" si="72"/>
        <v>19</v>
      </c>
      <c r="DG1458" s="11">
        <f t="shared" si="73"/>
        <v>19</v>
      </c>
      <c r="DH1458" s="20">
        <f t="shared" ca="1" si="74"/>
        <v>14343.919999999998</v>
      </c>
      <c r="DI1458" s="11">
        <v>0</v>
      </c>
    </row>
    <row r="1459" spans="1:113" x14ac:dyDescent="0.25">
      <c r="A1459" s="11" t="s">
        <v>57</v>
      </c>
      <c r="B1459" s="11" t="s">
        <v>56</v>
      </c>
      <c r="C1459" s="11" t="s">
        <v>56</v>
      </c>
      <c r="D1459" s="11" t="s">
        <v>56</v>
      </c>
      <c r="E1459" s="11" t="s">
        <v>100</v>
      </c>
      <c r="F1459" s="11" t="s">
        <v>56</v>
      </c>
      <c r="G1459" s="11" t="s">
        <v>173</v>
      </c>
      <c r="H1459" s="1">
        <v>42272</v>
      </c>
      <c r="I1459" s="11">
        <v>18</v>
      </c>
      <c r="J1459" s="11">
        <v>19</v>
      </c>
      <c r="K1459" s="11">
        <v>37129.589999999997</v>
      </c>
      <c r="L1459" s="11">
        <v>34616.1</v>
      </c>
      <c r="M1459" s="11">
        <v>33098.47</v>
      </c>
      <c r="N1459" s="11">
        <v>35134.76</v>
      </c>
      <c r="O1459" s="11">
        <v>40359.379999999997</v>
      </c>
      <c r="P1459" s="11">
        <v>46124.75</v>
      </c>
      <c r="Q1459" s="11">
        <v>56649.62</v>
      </c>
      <c r="R1459" s="11">
        <v>61591.95</v>
      </c>
      <c r="S1459" s="11">
        <v>68843.31</v>
      </c>
      <c r="T1459" s="11">
        <v>76941.55</v>
      </c>
      <c r="U1459" s="11">
        <v>86392.93</v>
      </c>
      <c r="V1459" s="11">
        <v>89857.9</v>
      </c>
      <c r="W1459" s="11">
        <v>92620.54</v>
      </c>
      <c r="X1459" s="11">
        <v>95065.82</v>
      </c>
      <c r="Y1459" s="11">
        <v>95807.44</v>
      </c>
      <c r="Z1459" s="11">
        <v>95656.81</v>
      </c>
      <c r="AA1459" s="11">
        <v>94920.24</v>
      </c>
      <c r="AB1459" s="11">
        <v>80305.740000000005</v>
      </c>
      <c r="AC1459" s="11">
        <v>80343.38</v>
      </c>
      <c r="AD1459" s="11">
        <v>95453.8</v>
      </c>
      <c r="AE1459" s="11">
        <v>89940.64</v>
      </c>
      <c r="AF1459" s="11">
        <v>70676.179999999993</v>
      </c>
      <c r="AG1459" s="11">
        <v>52123.39</v>
      </c>
      <c r="AH1459" s="11">
        <v>41400.43</v>
      </c>
      <c r="AI1459" s="37">
        <v>80324.56</v>
      </c>
      <c r="AJ1459" s="11">
        <v>36810.239999999998</v>
      </c>
      <c r="AK1459" s="11">
        <v>34303.39</v>
      </c>
      <c r="AL1459" s="11">
        <v>32788.339999999997</v>
      </c>
      <c r="AM1459" s="11">
        <v>34119.879999999997</v>
      </c>
      <c r="AN1459" s="11">
        <v>39512.269999999997</v>
      </c>
      <c r="AO1459" s="11">
        <v>45035.69</v>
      </c>
      <c r="AP1459" s="11">
        <v>56892.57</v>
      </c>
      <c r="AQ1459" s="11">
        <v>61907.55</v>
      </c>
      <c r="AR1459" s="11">
        <v>69081.94</v>
      </c>
      <c r="AS1459" s="11">
        <v>76807.72</v>
      </c>
      <c r="AT1459" s="11">
        <v>86847.66</v>
      </c>
      <c r="AU1459" s="11">
        <v>90617.45</v>
      </c>
      <c r="AV1459" s="11">
        <v>93641.3</v>
      </c>
      <c r="AW1459" s="11">
        <v>96158.32</v>
      </c>
      <c r="AX1459" s="11">
        <v>97264.59</v>
      </c>
      <c r="AY1459" s="11">
        <v>97673.97</v>
      </c>
      <c r="AZ1459" s="11">
        <v>96102.47</v>
      </c>
      <c r="BA1459" s="11">
        <v>95926.67</v>
      </c>
      <c r="BB1459" s="11">
        <v>96051.21</v>
      </c>
      <c r="BC1459" s="11">
        <v>96057.83</v>
      </c>
      <c r="BD1459" s="11">
        <v>90037.09</v>
      </c>
      <c r="BE1459" s="11">
        <v>72124.53</v>
      </c>
      <c r="BF1459" s="11">
        <v>52035</v>
      </c>
      <c r="BG1459" s="11">
        <v>40514.71</v>
      </c>
      <c r="BH1459" s="37">
        <v>95955.66</v>
      </c>
      <c r="BI1459" s="11">
        <v>74.496170000000006</v>
      </c>
      <c r="BJ1459" s="11">
        <v>73.5321</v>
      </c>
      <c r="BK1459" s="11">
        <v>72.721689999999995</v>
      </c>
      <c r="BL1459" s="11">
        <v>71.968950000000007</v>
      </c>
      <c r="BM1459" s="11">
        <v>70.95044</v>
      </c>
      <c r="BN1459" s="11">
        <v>70.205789999999993</v>
      </c>
      <c r="BO1459" s="11">
        <v>69.776820000000001</v>
      </c>
      <c r="BP1459" s="11">
        <v>71.167109999999994</v>
      </c>
      <c r="BQ1459" s="11">
        <v>75.18526</v>
      </c>
      <c r="BR1459" s="11">
        <v>79.890280000000004</v>
      </c>
      <c r="BS1459" s="11">
        <v>84.566860000000005</v>
      </c>
      <c r="BT1459" s="11">
        <v>87.816379999999995</v>
      </c>
      <c r="BU1459" s="11">
        <v>90.076759999999993</v>
      </c>
      <c r="BV1459" s="11">
        <v>91.705330000000004</v>
      </c>
      <c r="BW1459" s="11">
        <v>92.274860000000004</v>
      </c>
      <c r="BX1459" s="11">
        <v>92.274280000000005</v>
      </c>
      <c r="BY1459" s="11">
        <v>91.139809999999997</v>
      </c>
      <c r="BZ1459" s="11">
        <v>88.834479999999999</v>
      </c>
      <c r="CA1459" s="11">
        <v>85.488569999999996</v>
      </c>
      <c r="CB1459" s="11">
        <v>81.981890000000007</v>
      </c>
      <c r="CC1459" s="11">
        <v>80.280249999999995</v>
      </c>
      <c r="CD1459" s="11">
        <v>78.835030000000003</v>
      </c>
      <c r="CE1459" s="11">
        <v>77.689089999999993</v>
      </c>
      <c r="CF1459" s="11">
        <v>76.578019999999995</v>
      </c>
      <c r="CG1459" s="11">
        <v>27428.71</v>
      </c>
      <c r="CH1459" s="11">
        <v>24863.56</v>
      </c>
      <c r="CI1459" s="11">
        <v>23285.68</v>
      </c>
      <c r="CJ1459" s="11">
        <v>21827.03</v>
      </c>
      <c r="CK1459" s="11">
        <v>16682</v>
      </c>
      <c r="CL1459" s="11">
        <v>14422.11</v>
      </c>
      <c r="CM1459" s="11">
        <v>13553.25</v>
      </c>
      <c r="CN1459" s="11">
        <v>13808.41</v>
      </c>
      <c r="CO1459" s="11">
        <v>16660.53</v>
      </c>
      <c r="CP1459" s="11">
        <v>20819.66</v>
      </c>
      <c r="CQ1459" s="11">
        <v>30027.5</v>
      </c>
      <c r="CR1459" s="11">
        <v>33442.910000000003</v>
      </c>
      <c r="CS1459" s="11">
        <v>37421.32</v>
      </c>
      <c r="CT1459" s="11">
        <v>41750.68</v>
      </c>
      <c r="CU1459" s="11">
        <v>49421.83</v>
      </c>
      <c r="CV1459" s="11">
        <v>62851.72</v>
      </c>
      <c r="CW1459" s="11">
        <v>84489.13</v>
      </c>
      <c r="CX1459" s="11">
        <v>80560.34</v>
      </c>
      <c r="CY1459" s="11">
        <v>40052.5</v>
      </c>
      <c r="CZ1459" s="11">
        <v>42800.42</v>
      </c>
      <c r="DA1459" s="11">
        <v>46232.75</v>
      </c>
      <c r="DB1459" s="11">
        <v>44633.43</v>
      </c>
      <c r="DC1459" s="11">
        <v>35689.230000000003</v>
      </c>
      <c r="DD1459" s="11">
        <v>34114.1</v>
      </c>
      <c r="DE1459" s="37">
        <v>69188.91</v>
      </c>
      <c r="DF1459" s="11">
        <f t="shared" si="72"/>
        <v>18</v>
      </c>
      <c r="DG1459" s="11">
        <f t="shared" si="73"/>
        <v>19</v>
      </c>
      <c r="DH1459" s="20">
        <f t="shared" ca="1" si="74"/>
        <v>15664.380000000005</v>
      </c>
      <c r="DI1459" s="11">
        <v>0</v>
      </c>
    </row>
    <row r="1460" spans="1:113" x14ac:dyDescent="0.25">
      <c r="A1460" s="11" t="s">
        <v>57</v>
      </c>
      <c r="B1460" s="11" t="s">
        <v>56</v>
      </c>
      <c r="C1460" s="11" t="s">
        <v>56</v>
      </c>
      <c r="D1460" s="11" t="s">
        <v>56</v>
      </c>
      <c r="E1460" s="11" t="s">
        <v>100</v>
      </c>
      <c r="F1460" s="11" t="s">
        <v>56</v>
      </c>
      <c r="G1460" s="11" t="s">
        <v>173</v>
      </c>
      <c r="H1460" s="1">
        <v>42275</v>
      </c>
      <c r="I1460" s="11">
        <v>19</v>
      </c>
      <c r="J1460" s="11">
        <v>19</v>
      </c>
      <c r="K1460" s="11">
        <v>28156.84</v>
      </c>
      <c r="L1460" s="11">
        <v>26788.91</v>
      </c>
      <c r="M1460" s="11">
        <v>26221.02</v>
      </c>
      <c r="N1460" s="11">
        <v>28733.01</v>
      </c>
      <c r="O1460" s="11">
        <v>32141.53</v>
      </c>
      <c r="P1460" s="11">
        <v>35291.67</v>
      </c>
      <c r="Q1460" s="11">
        <v>45341.47</v>
      </c>
      <c r="R1460" s="11">
        <v>49660.45</v>
      </c>
      <c r="S1460" s="11">
        <v>56916.1</v>
      </c>
      <c r="T1460" s="11">
        <v>64465.17</v>
      </c>
      <c r="U1460" s="11">
        <v>73628.31</v>
      </c>
      <c r="V1460" s="11">
        <v>76580.91</v>
      </c>
      <c r="W1460" s="11">
        <v>78661.61</v>
      </c>
      <c r="X1460" s="11">
        <v>79847.83</v>
      </c>
      <c r="Y1460" s="11">
        <v>80591.72</v>
      </c>
      <c r="Z1460" s="11">
        <v>81138.06</v>
      </c>
      <c r="AA1460" s="11">
        <v>81353.67</v>
      </c>
      <c r="AB1460" s="11">
        <v>81005.75</v>
      </c>
      <c r="AC1460" s="11">
        <v>70712.58</v>
      </c>
      <c r="AD1460" s="11">
        <v>78730.16</v>
      </c>
      <c r="AE1460" s="11">
        <v>72031.48</v>
      </c>
      <c r="AF1460" s="11">
        <v>53486.16</v>
      </c>
      <c r="AG1460" s="11">
        <v>38660.639999999999</v>
      </c>
      <c r="AH1460" s="11">
        <v>31775</v>
      </c>
      <c r="AI1460" s="37">
        <v>70712.58</v>
      </c>
      <c r="AJ1460" s="11">
        <v>27769.040000000001</v>
      </c>
      <c r="AK1460" s="11">
        <v>26451.89</v>
      </c>
      <c r="AL1460" s="11">
        <v>25876.07</v>
      </c>
      <c r="AM1460" s="11">
        <v>27722.55</v>
      </c>
      <c r="AN1460" s="11">
        <v>31411.39</v>
      </c>
      <c r="AO1460" s="11">
        <v>34404.69</v>
      </c>
      <c r="AP1460" s="11">
        <v>45796.35</v>
      </c>
      <c r="AQ1460" s="11">
        <v>50143.15</v>
      </c>
      <c r="AR1460" s="11">
        <v>57030.18</v>
      </c>
      <c r="AS1460" s="11">
        <v>64136.2</v>
      </c>
      <c r="AT1460" s="11">
        <v>73866.28</v>
      </c>
      <c r="AU1460" s="11">
        <v>77055.73</v>
      </c>
      <c r="AV1460" s="11">
        <v>79348.97</v>
      </c>
      <c r="AW1460" s="11">
        <v>80607.839999999997</v>
      </c>
      <c r="AX1460" s="11">
        <v>81660.61</v>
      </c>
      <c r="AY1460" s="11">
        <v>82602.39</v>
      </c>
      <c r="AZ1460" s="11">
        <v>82290.600000000006</v>
      </c>
      <c r="BA1460" s="11">
        <v>81758.61</v>
      </c>
      <c r="BB1460" s="11">
        <v>80364.53</v>
      </c>
      <c r="BC1460" s="11">
        <v>79331.34</v>
      </c>
      <c r="BD1460" s="11">
        <v>72583.17</v>
      </c>
      <c r="BE1460" s="11">
        <v>55466.559999999998</v>
      </c>
      <c r="BF1460" s="11">
        <v>38879.040000000001</v>
      </c>
      <c r="BG1460" s="11">
        <v>31134.62</v>
      </c>
      <c r="BH1460" s="37">
        <v>80364.53</v>
      </c>
      <c r="BI1460" s="11">
        <v>71.839730000000003</v>
      </c>
      <c r="BJ1460" s="11">
        <v>70.829120000000003</v>
      </c>
      <c r="BK1460" s="11">
        <v>69.786770000000004</v>
      </c>
      <c r="BL1460" s="11">
        <v>69.182100000000005</v>
      </c>
      <c r="BM1460" s="11">
        <v>68.295400000000001</v>
      </c>
      <c r="BN1460" s="11">
        <v>68.062780000000004</v>
      </c>
      <c r="BO1460" s="11">
        <v>67.807270000000003</v>
      </c>
      <c r="BP1460" s="11">
        <v>68.810730000000007</v>
      </c>
      <c r="BQ1460" s="11">
        <v>71.816929999999999</v>
      </c>
      <c r="BR1460" s="11">
        <v>75.667050000000003</v>
      </c>
      <c r="BS1460" s="11">
        <v>79.490350000000007</v>
      </c>
      <c r="BT1460" s="11">
        <v>82.335340000000002</v>
      </c>
      <c r="BU1460" s="11">
        <v>84.160709999999995</v>
      </c>
      <c r="BV1460" s="11">
        <v>85.202500000000001</v>
      </c>
      <c r="BW1460" s="11">
        <v>85.655299999999997</v>
      </c>
      <c r="BX1460" s="11">
        <v>85.392930000000007</v>
      </c>
      <c r="BY1460" s="11">
        <v>84.654880000000006</v>
      </c>
      <c r="BZ1460" s="11">
        <v>82.602170000000001</v>
      </c>
      <c r="CA1460" s="11">
        <v>79.380129999999994</v>
      </c>
      <c r="CB1460" s="11">
        <v>76.404949999999999</v>
      </c>
      <c r="CC1460" s="11">
        <v>74.653800000000004</v>
      </c>
      <c r="CD1460" s="11">
        <v>73.279359999999997</v>
      </c>
      <c r="CE1460" s="11">
        <v>71.829769999999996</v>
      </c>
      <c r="CF1460" s="11">
        <v>70.358959999999996</v>
      </c>
      <c r="CG1460" s="11">
        <v>18138.099999999999</v>
      </c>
      <c r="CH1460" s="11">
        <v>16685.57</v>
      </c>
      <c r="CI1460" s="11">
        <v>15986.85</v>
      </c>
      <c r="CJ1460" s="11">
        <v>15526.4</v>
      </c>
      <c r="CK1460" s="11">
        <v>12166.55</v>
      </c>
      <c r="CL1460" s="11">
        <v>11017.44</v>
      </c>
      <c r="CM1460" s="11">
        <v>10416.34</v>
      </c>
      <c r="CN1460" s="11">
        <v>10570.96</v>
      </c>
      <c r="CO1460" s="11">
        <v>11891.99</v>
      </c>
      <c r="CP1460" s="11">
        <v>15034.48</v>
      </c>
      <c r="CQ1460" s="11">
        <v>21546.35</v>
      </c>
      <c r="CR1460" s="11">
        <v>23237.72</v>
      </c>
      <c r="CS1460" s="11">
        <v>25312.77</v>
      </c>
      <c r="CT1460" s="11">
        <v>28268.79</v>
      </c>
      <c r="CU1460" s="11">
        <v>32387.23</v>
      </c>
      <c r="CV1460" s="11">
        <v>37722.400000000001</v>
      </c>
      <c r="CW1460" s="11">
        <v>37379.39</v>
      </c>
      <c r="CX1460" s="11">
        <v>34814.910000000003</v>
      </c>
      <c r="CY1460" s="11">
        <v>33833.82</v>
      </c>
      <c r="CZ1460" s="11">
        <v>29540.14</v>
      </c>
      <c r="DA1460" s="11">
        <v>36364.21</v>
      </c>
      <c r="DB1460" s="11">
        <v>33010.230000000003</v>
      </c>
      <c r="DC1460" s="11">
        <v>23650.68</v>
      </c>
      <c r="DD1460" s="11">
        <v>22410.94</v>
      </c>
      <c r="DE1460" s="37">
        <v>33833.82</v>
      </c>
      <c r="DF1460" s="11">
        <f t="shared" si="72"/>
        <v>19</v>
      </c>
      <c r="DG1460" s="11">
        <f t="shared" si="73"/>
        <v>19</v>
      </c>
      <c r="DH1460" s="20">
        <f t="shared" ca="1" si="74"/>
        <v>9651.9499999999971</v>
      </c>
      <c r="DI1460" s="11">
        <v>0</v>
      </c>
    </row>
    <row r="1461" spans="1:113" x14ac:dyDescent="0.25">
      <c r="A1461" s="11" t="s">
        <v>57</v>
      </c>
      <c r="B1461" s="11" t="s">
        <v>56</v>
      </c>
      <c r="C1461" s="11" t="s">
        <v>56</v>
      </c>
      <c r="D1461" s="11" t="s">
        <v>56</v>
      </c>
      <c r="E1461" s="11" t="s">
        <v>100</v>
      </c>
      <c r="F1461" s="11" t="s">
        <v>56</v>
      </c>
      <c r="G1461" s="11" t="s">
        <v>173</v>
      </c>
      <c r="H1461" s="1">
        <v>42276</v>
      </c>
      <c r="I1461" s="11">
        <v>19</v>
      </c>
      <c r="J1461" s="11">
        <v>19</v>
      </c>
      <c r="K1461" s="11">
        <v>15010.69</v>
      </c>
      <c r="L1461" s="11">
        <v>14173.55</v>
      </c>
      <c r="M1461" s="11">
        <v>13337.16</v>
      </c>
      <c r="N1461" s="11">
        <v>14058.56</v>
      </c>
      <c r="O1461" s="11">
        <v>15937.42</v>
      </c>
      <c r="P1461" s="11">
        <v>18367.66</v>
      </c>
      <c r="Q1461" s="11">
        <v>23475.56</v>
      </c>
      <c r="R1461" s="11">
        <v>25844.65</v>
      </c>
      <c r="S1461" s="11">
        <v>29053.95</v>
      </c>
      <c r="T1461" s="11">
        <v>33355.83</v>
      </c>
      <c r="U1461" s="11">
        <v>37460.75</v>
      </c>
      <c r="V1461" s="11">
        <v>39050.959999999999</v>
      </c>
      <c r="W1461" s="11">
        <v>40141.89</v>
      </c>
      <c r="X1461" s="11">
        <v>40567.18</v>
      </c>
      <c r="Y1461" s="11">
        <v>41075.72</v>
      </c>
      <c r="Z1461" s="11">
        <v>40619.54</v>
      </c>
      <c r="AA1461" s="11">
        <v>40231.82</v>
      </c>
      <c r="AB1461" s="11">
        <v>40700.67</v>
      </c>
      <c r="AC1461" s="11">
        <v>37290.47</v>
      </c>
      <c r="AD1461" s="11">
        <v>39336.69</v>
      </c>
      <c r="AE1461" s="11">
        <v>35867.300000000003</v>
      </c>
      <c r="AF1461" s="11">
        <v>26556.66</v>
      </c>
      <c r="AG1461" s="11">
        <v>20225.740000000002</v>
      </c>
      <c r="AH1461" s="11">
        <v>17160.86</v>
      </c>
      <c r="AI1461" s="37">
        <v>37290.47</v>
      </c>
      <c r="AJ1461" s="11">
        <v>14816.07</v>
      </c>
      <c r="AK1461" s="11">
        <v>13966</v>
      </c>
      <c r="AL1461" s="11">
        <v>13162.62</v>
      </c>
      <c r="AM1461" s="11">
        <v>13694.03</v>
      </c>
      <c r="AN1461" s="11">
        <v>15653.44</v>
      </c>
      <c r="AO1461" s="11">
        <v>17889.79</v>
      </c>
      <c r="AP1461" s="11">
        <v>23584.59</v>
      </c>
      <c r="AQ1461" s="11">
        <v>26135.360000000001</v>
      </c>
      <c r="AR1461" s="11">
        <v>29090.27</v>
      </c>
      <c r="AS1461" s="11">
        <v>33074.239999999998</v>
      </c>
      <c r="AT1461" s="11">
        <v>37486.449999999997</v>
      </c>
      <c r="AU1461" s="11">
        <v>39155.57</v>
      </c>
      <c r="AV1461" s="11">
        <v>40318.47</v>
      </c>
      <c r="AW1461" s="11">
        <v>40774.800000000003</v>
      </c>
      <c r="AX1461" s="11">
        <v>41431.51</v>
      </c>
      <c r="AY1461" s="11">
        <v>41121.379999999997</v>
      </c>
      <c r="AZ1461" s="11">
        <v>40498.71</v>
      </c>
      <c r="BA1461" s="11">
        <v>40743.550000000003</v>
      </c>
      <c r="BB1461" s="11">
        <v>40968.07</v>
      </c>
      <c r="BC1461" s="11">
        <v>39091.699999999997</v>
      </c>
      <c r="BD1461" s="11">
        <v>36023.379999999997</v>
      </c>
      <c r="BE1461" s="11">
        <v>27436.43</v>
      </c>
      <c r="BF1461" s="11">
        <v>20329.330000000002</v>
      </c>
      <c r="BG1461" s="11">
        <v>16882.009999999998</v>
      </c>
      <c r="BH1461" s="37">
        <v>40968.07</v>
      </c>
      <c r="BI1461" s="11">
        <v>69.694519999999997</v>
      </c>
      <c r="BJ1461" s="11">
        <v>69.208519999999993</v>
      </c>
      <c r="BK1461" s="11">
        <v>68.106909999999999</v>
      </c>
      <c r="BL1461" s="11">
        <v>66.862350000000006</v>
      </c>
      <c r="BM1461" s="11">
        <v>66.223339999999993</v>
      </c>
      <c r="BN1461" s="11">
        <v>65.774519999999995</v>
      </c>
      <c r="BO1461" s="11">
        <v>64.592299999999994</v>
      </c>
      <c r="BP1461" s="11">
        <v>65.210740000000001</v>
      </c>
      <c r="BQ1461" s="11">
        <v>68.649870000000007</v>
      </c>
      <c r="BR1461" s="11">
        <v>72.446219999999997</v>
      </c>
      <c r="BS1461" s="11">
        <v>75.910870000000003</v>
      </c>
      <c r="BT1461" s="11">
        <v>78.248699999999999</v>
      </c>
      <c r="BU1461" s="11">
        <v>79.495739999999998</v>
      </c>
      <c r="BV1461" s="11">
        <v>80.771739999999994</v>
      </c>
      <c r="BW1461" s="11">
        <v>81.536090000000002</v>
      </c>
      <c r="BX1461" s="11">
        <v>81.424350000000004</v>
      </c>
      <c r="BY1461" s="11">
        <v>81.004260000000002</v>
      </c>
      <c r="BZ1461" s="11">
        <v>79.351780000000005</v>
      </c>
      <c r="CA1461" s="11">
        <v>76.557429999999997</v>
      </c>
      <c r="CB1461" s="11">
        <v>74.582949999999997</v>
      </c>
      <c r="CC1461" s="11">
        <v>73.383700000000005</v>
      </c>
      <c r="CD1461" s="11">
        <v>72.481700000000004</v>
      </c>
      <c r="CE1461" s="11">
        <v>71.395480000000006</v>
      </c>
      <c r="CF1461" s="11">
        <v>70.547870000000003</v>
      </c>
      <c r="CG1461" s="11">
        <v>8693.4619999999995</v>
      </c>
      <c r="CH1461" s="11">
        <v>8347.4369999999999</v>
      </c>
      <c r="CI1461" s="11">
        <v>8066.6019999999999</v>
      </c>
      <c r="CJ1461" s="11">
        <v>8069.4459999999999</v>
      </c>
      <c r="CK1461" s="11">
        <v>6679.098</v>
      </c>
      <c r="CL1461" s="11">
        <v>6402.44</v>
      </c>
      <c r="CM1461" s="11">
        <v>5403.7830000000004</v>
      </c>
      <c r="CN1461" s="11">
        <v>6280.9939999999997</v>
      </c>
      <c r="CO1461" s="11">
        <v>6789.902</v>
      </c>
      <c r="CP1461" s="11">
        <v>8415.8979999999992</v>
      </c>
      <c r="CQ1461" s="11">
        <v>12051.34</v>
      </c>
      <c r="CR1461" s="11">
        <v>13222.02</v>
      </c>
      <c r="CS1461" s="11">
        <v>14518.21</v>
      </c>
      <c r="CT1461" s="11">
        <v>16698.490000000002</v>
      </c>
      <c r="CU1461" s="11">
        <v>19510.169999999998</v>
      </c>
      <c r="CV1461" s="11">
        <v>22537.21</v>
      </c>
      <c r="CW1461" s="11">
        <v>21556.43</v>
      </c>
      <c r="CX1461" s="11">
        <v>19505.59</v>
      </c>
      <c r="CY1461" s="11">
        <v>18723.27</v>
      </c>
      <c r="CZ1461" s="11">
        <v>15266.51</v>
      </c>
      <c r="DA1461" s="11">
        <v>19186.82</v>
      </c>
      <c r="DB1461" s="11">
        <v>16090.12</v>
      </c>
      <c r="DC1461" s="11">
        <v>11475.17</v>
      </c>
      <c r="DD1461" s="11">
        <v>10304.08</v>
      </c>
      <c r="DE1461" s="37">
        <v>18723.27</v>
      </c>
      <c r="DF1461" s="11">
        <f t="shared" ref="DF1461:DF1524" si="75">I1461</f>
        <v>19</v>
      </c>
      <c r="DG1461" s="11">
        <f t="shared" ref="DG1461:DG1524" si="76">J1461</f>
        <v>19</v>
      </c>
      <c r="DH1461" s="20">
        <f t="shared" ca="1" si="74"/>
        <v>3677.5999999999985</v>
      </c>
      <c r="DI1461" s="11">
        <v>0</v>
      </c>
    </row>
    <row r="1462" spans="1:113" x14ac:dyDescent="0.25">
      <c r="A1462" s="11" t="s">
        <v>57</v>
      </c>
      <c r="B1462" s="11" t="s">
        <v>56</v>
      </c>
      <c r="C1462" s="11" t="s">
        <v>56</v>
      </c>
      <c r="D1462" s="11" t="s">
        <v>56</v>
      </c>
      <c r="E1462" s="11" t="s">
        <v>100</v>
      </c>
      <c r="F1462" s="11" t="s">
        <v>56</v>
      </c>
      <c r="G1462" s="11" t="s">
        <v>173</v>
      </c>
      <c r="H1462" s="1">
        <v>42285</v>
      </c>
      <c r="I1462" s="11">
        <v>19</v>
      </c>
      <c r="J1462" s="11">
        <v>19</v>
      </c>
      <c r="K1462" s="11">
        <v>34951.129999999997</v>
      </c>
      <c r="L1462" s="11">
        <v>33132.65</v>
      </c>
      <c r="M1462" s="11">
        <v>32688.67</v>
      </c>
      <c r="N1462" s="11">
        <v>34020.959999999999</v>
      </c>
      <c r="O1462" s="11">
        <v>38540.629999999997</v>
      </c>
      <c r="P1462" s="11">
        <v>43719.05</v>
      </c>
      <c r="Q1462" s="11">
        <v>53523.58</v>
      </c>
      <c r="R1462" s="11">
        <v>57673.279999999999</v>
      </c>
      <c r="S1462" s="11">
        <v>62261.18</v>
      </c>
      <c r="T1462" s="11">
        <v>69972.27</v>
      </c>
      <c r="U1462" s="11">
        <v>80366.13</v>
      </c>
      <c r="V1462" s="11">
        <v>84356.71</v>
      </c>
      <c r="W1462" s="11">
        <v>87194.35</v>
      </c>
      <c r="X1462" s="11">
        <v>88600.69</v>
      </c>
      <c r="Y1462" s="11">
        <v>90438.02</v>
      </c>
      <c r="Z1462" s="11">
        <v>91358.21</v>
      </c>
      <c r="AA1462" s="11">
        <v>92083</v>
      </c>
      <c r="AB1462" s="11">
        <v>91890.37</v>
      </c>
      <c r="AC1462" s="11">
        <v>79805.64</v>
      </c>
      <c r="AD1462" s="11">
        <v>90208.31</v>
      </c>
      <c r="AE1462" s="11">
        <v>84212.12</v>
      </c>
      <c r="AF1462" s="11">
        <v>65679.73</v>
      </c>
      <c r="AG1462" s="11">
        <v>49356.27</v>
      </c>
      <c r="AH1462" s="11">
        <v>40749.4</v>
      </c>
      <c r="AI1462" s="37">
        <v>79805.64</v>
      </c>
      <c r="AJ1462" s="11">
        <v>34636.129999999997</v>
      </c>
      <c r="AK1462" s="11">
        <v>32782.129999999997</v>
      </c>
      <c r="AL1462" s="11">
        <v>32292.57</v>
      </c>
      <c r="AM1462" s="11">
        <v>32956.71</v>
      </c>
      <c r="AN1462" s="11">
        <v>37649.300000000003</v>
      </c>
      <c r="AO1462" s="11">
        <v>42616.5</v>
      </c>
      <c r="AP1462" s="11">
        <v>53868.54</v>
      </c>
      <c r="AQ1462" s="11">
        <v>58192.19</v>
      </c>
      <c r="AR1462" s="11">
        <v>62666.34</v>
      </c>
      <c r="AS1462" s="11">
        <v>70021.39</v>
      </c>
      <c r="AT1462" s="11">
        <v>81149.81</v>
      </c>
      <c r="AU1462" s="11">
        <v>85402.66</v>
      </c>
      <c r="AV1462" s="11">
        <v>88491.02</v>
      </c>
      <c r="AW1462" s="11">
        <v>89949.77</v>
      </c>
      <c r="AX1462" s="11">
        <v>92050.41</v>
      </c>
      <c r="AY1462" s="11">
        <v>93416.61</v>
      </c>
      <c r="AZ1462" s="11">
        <v>93698.45</v>
      </c>
      <c r="BA1462" s="11">
        <v>93457.02</v>
      </c>
      <c r="BB1462" s="11">
        <v>94269.77</v>
      </c>
      <c r="BC1462" s="11">
        <v>90896.55</v>
      </c>
      <c r="BD1462" s="11">
        <v>84223.14</v>
      </c>
      <c r="BE1462" s="11">
        <v>67185.53</v>
      </c>
      <c r="BF1462" s="11">
        <v>49196.43</v>
      </c>
      <c r="BG1462" s="11">
        <v>39844.86</v>
      </c>
      <c r="BH1462" s="37">
        <v>94269.77</v>
      </c>
      <c r="BI1462" s="11">
        <v>68.226119999999995</v>
      </c>
      <c r="BJ1462" s="11">
        <v>67.461529999999996</v>
      </c>
      <c r="BK1462" s="11">
        <v>66.701520000000002</v>
      </c>
      <c r="BL1462" s="11">
        <v>66.216899999999995</v>
      </c>
      <c r="BM1462" s="11">
        <v>65.690719999999999</v>
      </c>
      <c r="BN1462" s="11">
        <v>65.753879999999995</v>
      </c>
      <c r="BO1462" s="11">
        <v>66.109870000000001</v>
      </c>
      <c r="BP1462" s="11">
        <v>66.893360000000001</v>
      </c>
      <c r="BQ1462" s="11">
        <v>69.809010000000001</v>
      </c>
      <c r="BR1462" s="11">
        <v>74.735820000000004</v>
      </c>
      <c r="BS1462" s="11">
        <v>79.578950000000006</v>
      </c>
      <c r="BT1462" s="11">
        <v>83.727040000000002</v>
      </c>
      <c r="BU1462" s="11">
        <v>86.405529999999999</v>
      </c>
      <c r="BV1462" s="11">
        <v>87.29759</v>
      </c>
      <c r="BW1462" s="11">
        <v>88.001660000000001</v>
      </c>
      <c r="BX1462" s="11">
        <v>88.563770000000005</v>
      </c>
      <c r="BY1462" s="11">
        <v>88.239189999999994</v>
      </c>
      <c r="BZ1462" s="11">
        <v>86.286100000000005</v>
      </c>
      <c r="CA1462" s="11">
        <v>83.280869999999993</v>
      </c>
      <c r="CB1462" s="11">
        <v>80.425619999999995</v>
      </c>
      <c r="CC1462" s="11">
        <v>78.579499999999996</v>
      </c>
      <c r="CD1462" s="11">
        <v>77.023619999999994</v>
      </c>
      <c r="CE1462" s="11">
        <v>75.77355</v>
      </c>
      <c r="CF1462" s="11">
        <v>74.236189999999993</v>
      </c>
      <c r="CG1462" s="11">
        <v>27800.720000000001</v>
      </c>
      <c r="CH1462" s="11">
        <v>25403.94</v>
      </c>
      <c r="CI1462" s="11">
        <v>23673.55</v>
      </c>
      <c r="CJ1462" s="11">
        <v>21859</v>
      </c>
      <c r="CK1462" s="11">
        <v>16426.580000000002</v>
      </c>
      <c r="CL1462" s="11">
        <v>13783</v>
      </c>
      <c r="CM1462" s="11">
        <v>11861.57</v>
      </c>
      <c r="CN1462" s="11">
        <v>11615.67</v>
      </c>
      <c r="CO1462" s="11">
        <v>15387.21</v>
      </c>
      <c r="CP1462" s="11">
        <v>20937.419999999998</v>
      </c>
      <c r="CQ1462" s="11">
        <v>30809.13</v>
      </c>
      <c r="CR1462" s="11">
        <v>33698.550000000003</v>
      </c>
      <c r="CS1462" s="11">
        <v>37696.089999999997</v>
      </c>
      <c r="CT1462" s="11">
        <v>41069.93</v>
      </c>
      <c r="CU1462" s="11">
        <v>46682.36</v>
      </c>
      <c r="CV1462" s="11">
        <v>55768.59</v>
      </c>
      <c r="CW1462" s="11">
        <v>59717.75</v>
      </c>
      <c r="CX1462" s="11">
        <v>57679.74</v>
      </c>
      <c r="CY1462" s="11">
        <v>56346.07</v>
      </c>
      <c r="CZ1462" s="11">
        <v>44998.96</v>
      </c>
      <c r="DA1462" s="11">
        <v>50394.400000000001</v>
      </c>
      <c r="DB1462" s="11">
        <v>47092.160000000003</v>
      </c>
      <c r="DC1462" s="11">
        <v>37302.050000000003</v>
      </c>
      <c r="DD1462" s="11">
        <v>36222.75</v>
      </c>
      <c r="DE1462" s="37">
        <v>56346.07</v>
      </c>
      <c r="DF1462" s="11">
        <f t="shared" si="75"/>
        <v>19</v>
      </c>
      <c r="DG1462" s="11">
        <f t="shared" si="76"/>
        <v>19</v>
      </c>
      <c r="DH1462" s="20">
        <f t="shared" ca="1" si="74"/>
        <v>14464.130000000005</v>
      </c>
      <c r="DI1462" s="11">
        <v>0</v>
      </c>
    </row>
    <row r="1463" spans="1:113" x14ac:dyDescent="0.25">
      <c r="A1463" s="11" t="s">
        <v>57</v>
      </c>
      <c r="B1463" s="11" t="s">
        <v>56</v>
      </c>
      <c r="C1463" s="11" t="s">
        <v>56</v>
      </c>
      <c r="D1463" s="11" t="s">
        <v>56</v>
      </c>
      <c r="E1463" s="11" t="s">
        <v>100</v>
      </c>
      <c r="F1463" s="11" t="s">
        <v>56</v>
      </c>
      <c r="G1463" s="11" t="s">
        <v>173</v>
      </c>
      <c r="H1463" s="1">
        <v>42286</v>
      </c>
      <c r="I1463" s="11">
        <v>17</v>
      </c>
      <c r="J1463" s="11">
        <v>19</v>
      </c>
      <c r="K1463" s="11">
        <v>19298.23</v>
      </c>
      <c r="L1463" s="11">
        <v>17977.29</v>
      </c>
      <c r="M1463" s="11">
        <v>17724.79</v>
      </c>
      <c r="N1463" s="11">
        <v>18591.919999999998</v>
      </c>
      <c r="O1463" s="11">
        <v>21108.05</v>
      </c>
      <c r="P1463" s="11">
        <v>24195.84</v>
      </c>
      <c r="Q1463" s="11">
        <v>31240.42</v>
      </c>
      <c r="R1463" s="11">
        <v>34569.760000000002</v>
      </c>
      <c r="S1463" s="11">
        <v>38097.449999999997</v>
      </c>
      <c r="T1463" s="11">
        <v>42865.17</v>
      </c>
      <c r="U1463" s="11">
        <v>49866.05</v>
      </c>
      <c r="V1463" s="11">
        <v>52074.43</v>
      </c>
      <c r="W1463" s="11">
        <v>53231.68</v>
      </c>
      <c r="X1463" s="11">
        <v>54373.52</v>
      </c>
      <c r="Y1463" s="11">
        <v>56247.92</v>
      </c>
      <c r="Z1463" s="11">
        <v>55519.75</v>
      </c>
      <c r="AA1463" s="11">
        <v>48502</v>
      </c>
      <c r="AB1463" s="11">
        <v>47754.31</v>
      </c>
      <c r="AC1463" s="11">
        <v>47269.8</v>
      </c>
      <c r="AD1463" s="11">
        <v>53199.28</v>
      </c>
      <c r="AE1463" s="11">
        <v>49133.11</v>
      </c>
      <c r="AF1463" s="11">
        <v>37046.9</v>
      </c>
      <c r="AG1463" s="11">
        <v>27797.96</v>
      </c>
      <c r="AH1463" s="11">
        <v>22505.91</v>
      </c>
      <c r="AI1463" s="37">
        <v>47842.04</v>
      </c>
      <c r="AJ1463" s="11">
        <v>18908.11</v>
      </c>
      <c r="AK1463" s="11">
        <v>17632.46</v>
      </c>
      <c r="AL1463" s="11">
        <v>17484.3</v>
      </c>
      <c r="AM1463" s="11">
        <v>18144.89</v>
      </c>
      <c r="AN1463" s="11">
        <v>20745.400000000001</v>
      </c>
      <c r="AO1463" s="11">
        <v>23668.19</v>
      </c>
      <c r="AP1463" s="11">
        <v>31395.15</v>
      </c>
      <c r="AQ1463" s="11">
        <v>34811.94</v>
      </c>
      <c r="AR1463" s="11">
        <v>38005.440000000002</v>
      </c>
      <c r="AS1463" s="11">
        <v>42530.34</v>
      </c>
      <c r="AT1463" s="11">
        <v>50036.81</v>
      </c>
      <c r="AU1463" s="11">
        <v>52347.32</v>
      </c>
      <c r="AV1463" s="11">
        <v>53559.46</v>
      </c>
      <c r="AW1463" s="11">
        <v>54721.93</v>
      </c>
      <c r="AX1463" s="11">
        <v>56758.31</v>
      </c>
      <c r="AY1463" s="11">
        <v>55927.48</v>
      </c>
      <c r="AZ1463" s="11">
        <v>54709.46</v>
      </c>
      <c r="BA1463" s="11">
        <v>54955.97</v>
      </c>
      <c r="BB1463" s="11">
        <v>53816.63</v>
      </c>
      <c r="BC1463" s="11">
        <v>52960.63</v>
      </c>
      <c r="BD1463" s="11">
        <v>48997.95</v>
      </c>
      <c r="BE1463" s="11">
        <v>37740.379999999997</v>
      </c>
      <c r="BF1463" s="11">
        <v>27701.17</v>
      </c>
      <c r="BG1463" s="11">
        <v>21989.42</v>
      </c>
      <c r="BH1463" s="37">
        <v>54631.05</v>
      </c>
      <c r="BI1463" s="11">
        <v>72.609499999999997</v>
      </c>
      <c r="BJ1463" s="11">
        <v>71.85378</v>
      </c>
      <c r="BK1463" s="11">
        <v>70.467299999999994</v>
      </c>
      <c r="BL1463" s="11">
        <v>69.444829999999996</v>
      </c>
      <c r="BM1463" s="11">
        <v>68.906080000000003</v>
      </c>
      <c r="BN1463" s="11">
        <v>68.364189999999994</v>
      </c>
      <c r="BO1463" s="11">
        <v>68.508920000000003</v>
      </c>
      <c r="BP1463" s="11">
        <v>69.643140000000002</v>
      </c>
      <c r="BQ1463" s="11">
        <v>73.617840000000001</v>
      </c>
      <c r="BR1463" s="11">
        <v>78.948920000000001</v>
      </c>
      <c r="BS1463" s="11">
        <v>85.222300000000004</v>
      </c>
      <c r="BT1463" s="11">
        <v>90.870609999999999</v>
      </c>
      <c r="BU1463" s="11">
        <v>93.382099999999994</v>
      </c>
      <c r="BV1463" s="11">
        <v>94.99324</v>
      </c>
      <c r="BW1463" s="11">
        <v>95.321960000000004</v>
      </c>
      <c r="BX1463" s="11">
        <v>94.676689999999994</v>
      </c>
      <c r="BY1463" s="11">
        <v>94.238169999999997</v>
      </c>
      <c r="BZ1463" s="11">
        <v>92.028720000000007</v>
      </c>
      <c r="CA1463" s="11">
        <v>87.911619999999999</v>
      </c>
      <c r="CB1463" s="11">
        <v>83.041759999999996</v>
      </c>
      <c r="CC1463" s="11">
        <v>80.894829999999999</v>
      </c>
      <c r="CD1463" s="11">
        <v>79.724050000000005</v>
      </c>
      <c r="CE1463" s="11">
        <v>78.230199999999996</v>
      </c>
      <c r="CF1463" s="11">
        <v>77.218549999999993</v>
      </c>
      <c r="CG1463" s="11">
        <v>17380.91</v>
      </c>
      <c r="CH1463" s="11">
        <v>15190.03</v>
      </c>
      <c r="CI1463" s="11">
        <v>13990.09</v>
      </c>
      <c r="CJ1463" s="11">
        <v>13434.94</v>
      </c>
      <c r="CK1463" s="11">
        <v>11029.31</v>
      </c>
      <c r="CL1463" s="11">
        <v>9938.0840000000007</v>
      </c>
      <c r="CM1463" s="11">
        <v>8589.4650000000001</v>
      </c>
      <c r="CN1463" s="11">
        <v>9307.0020000000004</v>
      </c>
      <c r="CO1463" s="11">
        <v>10919.82</v>
      </c>
      <c r="CP1463" s="11">
        <v>15414.88</v>
      </c>
      <c r="CQ1463" s="11">
        <v>22760.81</v>
      </c>
      <c r="CR1463" s="11">
        <v>24811.63</v>
      </c>
      <c r="CS1463" s="11">
        <v>26937.23</v>
      </c>
      <c r="CT1463" s="11">
        <v>28976.3</v>
      </c>
      <c r="CU1463" s="11">
        <v>31019.67</v>
      </c>
      <c r="CV1463" s="11">
        <v>55646.32</v>
      </c>
      <c r="CW1463" s="11">
        <v>48608.7</v>
      </c>
      <c r="CX1463" s="11">
        <v>32229.27</v>
      </c>
      <c r="CY1463" s="11">
        <v>27149.69</v>
      </c>
      <c r="CZ1463" s="11">
        <v>29563.89</v>
      </c>
      <c r="DA1463" s="11">
        <v>35382.28</v>
      </c>
      <c r="DB1463" s="11">
        <v>30108.16</v>
      </c>
      <c r="DC1463" s="11">
        <v>22675.78</v>
      </c>
      <c r="DD1463" s="11">
        <v>21340.89</v>
      </c>
      <c r="DE1463" s="37">
        <v>36471.699999999997</v>
      </c>
      <c r="DF1463" s="11">
        <f t="shared" si="75"/>
        <v>17</v>
      </c>
      <c r="DG1463" s="11">
        <f t="shared" si="76"/>
        <v>19</v>
      </c>
      <c r="DH1463" s="20">
        <f t="shared" ref="DH1463:DH1526" ca="1" si="77">(SUM(OFFSET($AJ1463, 0, $DF1463-1, 1, $DG1463-$DF1463+1))-SUM(OFFSET($K1463, 0, $DF1463-1, 1, $DG1463-$DF1463+1)))/($DG1463-$DF1463+1)</f>
        <v>6651.9833333333372</v>
      </c>
      <c r="DI1463" s="11">
        <v>0</v>
      </c>
    </row>
    <row r="1464" spans="1:113" x14ac:dyDescent="0.25">
      <c r="A1464" s="11" t="s">
        <v>57</v>
      </c>
      <c r="B1464" s="11" t="s">
        <v>56</v>
      </c>
      <c r="C1464" s="11" t="s">
        <v>56</v>
      </c>
      <c r="D1464" s="11" t="s">
        <v>56</v>
      </c>
      <c r="E1464" s="11" t="s">
        <v>100</v>
      </c>
      <c r="F1464" s="11" t="s">
        <v>56</v>
      </c>
      <c r="G1464" s="11" t="s">
        <v>173</v>
      </c>
      <c r="H1464" s="1">
        <v>42286</v>
      </c>
      <c r="I1464" s="11">
        <v>18</v>
      </c>
      <c r="J1464" s="11">
        <v>19</v>
      </c>
      <c r="K1464" s="11">
        <v>16509.02</v>
      </c>
      <c r="L1464" s="11">
        <v>15586.1</v>
      </c>
      <c r="M1464" s="11">
        <v>15451.59</v>
      </c>
      <c r="N1464" s="11">
        <v>16556.04</v>
      </c>
      <c r="O1464" s="11">
        <v>19865.77</v>
      </c>
      <c r="P1464" s="11">
        <v>21954.11</v>
      </c>
      <c r="Q1464" s="11">
        <v>25664.97</v>
      </c>
      <c r="R1464" s="11">
        <v>26545.23</v>
      </c>
      <c r="S1464" s="11">
        <v>29736.47</v>
      </c>
      <c r="T1464" s="11">
        <v>33511.949999999997</v>
      </c>
      <c r="U1464" s="11">
        <v>37972.68</v>
      </c>
      <c r="V1464" s="11">
        <v>40975.550000000003</v>
      </c>
      <c r="W1464" s="11">
        <v>41808.57</v>
      </c>
      <c r="X1464" s="11">
        <v>42712.57</v>
      </c>
      <c r="Y1464" s="11">
        <v>43522.86</v>
      </c>
      <c r="Z1464" s="11">
        <v>44784.31</v>
      </c>
      <c r="AA1464" s="11">
        <v>44000.61</v>
      </c>
      <c r="AB1464" s="11">
        <v>35367.129999999997</v>
      </c>
      <c r="AC1464" s="11">
        <v>36388.199999999997</v>
      </c>
      <c r="AD1464" s="11">
        <v>44560.91</v>
      </c>
      <c r="AE1464" s="11">
        <v>42748.14</v>
      </c>
      <c r="AF1464" s="11">
        <v>34430.44</v>
      </c>
      <c r="AG1464" s="11">
        <v>25837.72</v>
      </c>
      <c r="AH1464" s="11">
        <v>20423.3</v>
      </c>
      <c r="AI1464" s="37">
        <v>35877.660000000003</v>
      </c>
      <c r="AJ1464" s="11">
        <v>16568.38</v>
      </c>
      <c r="AK1464" s="11">
        <v>15556.89</v>
      </c>
      <c r="AL1464" s="11">
        <v>15275.23</v>
      </c>
      <c r="AM1464" s="11">
        <v>15887.49</v>
      </c>
      <c r="AN1464" s="11">
        <v>19320.3</v>
      </c>
      <c r="AO1464" s="11">
        <v>21360.03</v>
      </c>
      <c r="AP1464" s="11">
        <v>25876.26</v>
      </c>
      <c r="AQ1464" s="11">
        <v>26795.9</v>
      </c>
      <c r="AR1464" s="11">
        <v>30174.3</v>
      </c>
      <c r="AS1464" s="11">
        <v>33821.5</v>
      </c>
      <c r="AT1464" s="11">
        <v>38504.01</v>
      </c>
      <c r="AU1464" s="11">
        <v>41676.300000000003</v>
      </c>
      <c r="AV1464" s="11">
        <v>42698.74</v>
      </c>
      <c r="AW1464" s="11">
        <v>43652.31</v>
      </c>
      <c r="AX1464" s="11">
        <v>44584.480000000003</v>
      </c>
      <c r="AY1464" s="11">
        <v>46024.61</v>
      </c>
      <c r="AZ1464" s="11">
        <v>44917.47</v>
      </c>
      <c r="BA1464" s="11">
        <v>44656.28</v>
      </c>
      <c r="BB1464" s="11">
        <v>46263.88</v>
      </c>
      <c r="BC1464" s="11">
        <v>45454.12</v>
      </c>
      <c r="BD1464" s="11">
        <v>42875.09</v>
      </c>
      <c r="BE1464" s="11">
        <v>35275.620000000003</v>
      </c>
      <c r="BF1464" s="11">
        <v>25800.23</v>
      </c>
      <c r="BG1464" s="11">
        <v>20008.75</v>
      </c>
      <c r="BH1464" s="37">
        <v>45278.86</v>
      </c>
      <c r="BI1464" s="11">
        <v>75.529839999999993</v>
      </c>
      <c r="BJ1464" s="11">
        <v>74.697360000000003</v>
      </c>
      <c r="BK1464" s="11">
        <v>73.716790000000003</v>
      </c>
      <c r="BL1464" s="11">
        <v>73.088269999999994</v>
      </c>
      <c r="BM1464" s="11">
        <v>73.057329999999993</v>
      </c>
      <c r="BN1464" s="11">
        <v>72.912350000000004</v>
      </c>
      <c r="BO1464" s="11">
        <v>72.680160000000001</v>
      </c>
      <c r="BP1464" s="11">
        <v>73.601770000000002</v>
      </c>
      <c r="BQ1464" s="11">
        <v>78.539379999999994</v>
      </c>
      <c r="BR1464" s="11">
        <v>84.876750000000001</v>
      </c>
      <c r="BS1464" s="11">
        <v>91.044039999999995</v>
      </c>
      <c r="BT1464" s="11">
        <v>95.399180000000001</v>
      </c>
      <c r="BU1464" s="11">
        <v>97.590950000000007</v>
      </c>
      <c r="BV1464" s="11">
        <v>99.041979999999995</v>
      </c>
      <c r="BW1464" s="11">
        <v>99.989720000000005</v>
      </c>
      <c r="BX1464" s="11">
        <v>99.832099999999997</v>
      </c>
      <c r="BY1464" s="11">
        <v>99.331689999999995</v>
      </c>
      <c r="BZ1464" s="11">
        <v>97.427160000000001</v>
      </c>
      <c r="CA1464" s="11">
        <v>93.69547</v>
      </c>
      <c r="CB1464" s="11">
        <v>89.99588</v>
      </c>
      <c r="CC1464" s="11">
        <v>87.139499999999998</v>
      </c>
      <c r="CD1464" s="11">
        <v>84.597120000000004</v>
      </c>
      <c r="CE1464" s="11">
        <v>82.741560000000007</v>
      </c>
      <c r="CF1464" s="11">
        <v>80.903000000000006</v>
      </c>
      <c r="CG1464" s="11">
        <v>16972.29</v>
      </c>
      <c r="CH1464" s="11">
        <v>14772.9</v>
      </c>
      <c r="CI1464" s="11">
        <v>13637.64</v>
      </c>
      <c r="CJ1464" s="11">
        <v>12499.27</v>
      </c>
      <c r="CK1464" s="11">
        <v>9058.5169999999998</v>
      </c>
      <c r="CL1464" s="11">
        <v>6892.8310000000001</v>
      </c>
      <c r="CM1464" s="11">
        <v>6662.8670000000002</v>
      </c>
      <c r="CN1464" s="11">
        <v>5513.7920000000004</v>
      </c>
      <c r="CO1464" s="11">
        <v>7949.2420000000002</v>
      </c>
      <c r="CP1464" s="11">
        <v>10175.67</v>
      </c>
      <c r="CQ1464" s="11">
        <v>14700.21</v>
      </c>
      <c r="CR1464" s="11">
        <v>16623.37</v>
      </c>
      <c r="CS1464" s="11">
        <v>18708.34</v>
      </c>
      <c r="CT1464" s="11">
        <v>20597.18</v>
      </c>
      <c r="CU1464" s="11">
        <v>23471.26</v>
      </c>
      <c r="CV1464" s="11">
        <v>28711.06</v>
      </c>
      <c r="CW1464" s="11">
        <v>47155</v>
      </c>
      <c r="CX1464" s="11">
        <v>47926.44</v>
      </c>
      <c r="CY1464" s="11">
        <v>26197.73</v>
      </c>
      <c r="CZ1464" s="11">
        <v>24226.02</v>
      </c>
      <c r="DA1464" s="11">
        <v>27009.46</v>
      </c>
      <c r="DB1464" s="11">
        <v>29314.98</v>
      </c>
      <c r="DC1464" s="11">
        <v>23793.02</v>
      </c>
      <c r="DD1464" s="11">
        <v>22939.09</v>
      </c>
      <c r="DE1464" s="37">
        <v>43696.160000000003</v>
      </c>
      <c r="DF1464" s="11">
        <f t="shared" si="75"/>
        <v>18</v>
      </c>
      <c r="DG1464" s="11">
        <f t="shared" si="76"/>
        <v>19</v>
      </c>
      <c r="DH1464" s="20">
        <f t="shared" ca="1" si="77"/>
        <v>9582.4150000000081</v>
      </c>
      <c r="DI1464" s="11">
        <v>0</v>
      </c>
    </row>
    <row r="1465" spans="1:113" x14ac:dyDescent="0.25">
      <c r="A1465" s="11" t="s">
        <v>57</v>
      </c>
      <c r="B1465" s="11" t="s">
        <v>56</v>
      </c>
      <c r="C1465" s="11" t="s">
        <v>56</v>
      </c>
      <c r="D1465" s="11" t="s">
        <v>56</v>
      </c>
      <c r="E1465" s="11" t="s">
        <v>100</v>
      </c>
      <c r="F1465" s="11" t="s">
        <v>56</v>
      </c>
      <c r="G1465" s="11" t="s">
        <v>173</v>
      </c>
      <c r="H1465" s="1">
        <v>42289</v>
      </c>
      <c r="I1465" s="11">
        <v>16</v>
      </c>
      <c r="J1465" s="11">
        <v>19</v>
      </c>
      <c r="K1465" s="11">
        <v>2035.8</v>
      </c>
      <c r="L1465" s="11">
        <v>1958.92</v>
      </c>
      <c r="M1465" s="11">
        <v>1933.2</v>
      </c>
      <c r="N1465" s="11">
        <v>2263.62</v>
      </c>
      <c r="O1465" s="11">
        <v>2881.34</v>
      </c>
      <c r="P1465" s="11">
        <v>3319.58</v>
      </c>
      <c r="Q1465" s="11">
        <v>5142.9799999999996</v>
      </c>
      <c r="R1465" s="11">
        <v>5414.7</v>
      </c>
      <c r="S1465" s="11">
        <v>6081.7</v>
      </c>
      <c r="T1465" s="11">
        <v>6878.06</v>
      </c>
      <c r="U1465" s="11">
        <v>7609.3</v>
      </c>
      <c r="V1465" s="11">
        <v>8088.5</v>
      </c>
      <c r="W1465" s="11">
        <v>8507.2199999999993</v>
      </c>
      <c r="X1465" s="11">
        <v>9083.6</v>
      </c>
      <c r="Y1465" s="11">
        <v>9282.2199999999993</v>
      </c>
      <c r="Z1465" s="11">
        <v>6917.72</v>
      </c>
      <c r="AA1465" s="11">
        <v>6791.58</v>
      </c>
      <c r="AB1465" s="11">
        <v>6742.72</v>
      </c>
      <c r="AC1465" s="11">
        <v>7122.9</v>
      </c>
      <c r="AD1465" s="11">
        <v>8429.86</v>
      </c>
      <c r="AE1465" s="11">
        <v>7758.94</v>
      </c>
      <c r="AF1465" s="11">
        <v>6830.3</v>
      </c>
      <c r="AG1465" s="11">
        <v>4816.8999999999996</v>
      </c>
      <c r="AH1465" s="11">
        <v>3603.52</v>
      </c>
      <c r="AI1465" s="37">
        <v>6893.73</v>
      </c>
      <c r="AJ1465" s="11">
        <v>1984.346</v>
      </c>
      <c r="AK1465" s="11">
        <v>1922.444</v>
      </c>
      <c r="AL1465" s="11">
        <v>1920.3879999999999</v>
      </c>
      <c r="AM1465" s="11">
        <v>2191.8539999999998</v>
      </c>
      <c r="AN1465" s="11">
        <v>2804.1990000000001</v>
      </c>
      <c r="AO1465" s="11">
        <v>3114.3159999999998</v>
      </c>
      <c r="AP1465" s="11">
        <v>5078.3159999999998</v>
      </c>
      <c r="AQ1465" s="11">
        <v>5533.0519999999997</v>
      </c>
      <c r="AR1465" s="11">
        <v>6174.3370000000004</v>
      </c>
      <c r="AS1465" s="11">
        <v>6858.8630000000003</v>
      </c>
      <c r="AT1465" s="11">
        <v>7616.7110000000002</v>
      </c>
      <c r="AU1465" s="11">
        <v>8122.2690000000002</v>
      </c>
      <c r="AV1465" s="11">
        <v>8538.7139999999999</v>
      </c>
      <c r="AW1465" s="11">
        <v>9106.0490000000009</v>
      </c>
      <c r="AX1465" s="11">
        <v>9254.5930000000008</v>
      </c>
      <c r="AY1465" s="11">
        <v>8826.6360000000004</v>
      </c>
      <c r="AZ1465" s="11">
        <v>8394.5439999999999</v>
      </c>
      <c r="BA1465" s="11">
        <v>8236.3310000000001</v>
      </c>
      <c r="BB1465" s="11">
        <v>8508.7160000000003</v>
      </c>
      <c r="BC1465" s="11">
        <v>8439.1949999999997</v>
      </c>
      <c r="BD1465" s="11">
        <v>7930.0410000000002</v>
      </c>
      <c r="BE1465" s="11">
        <v>6984.8310000000001</v>
      </c>
      <c r="BF1465" s="11">
        <v>4836.0469999999996</v>
      </c>
      <c r="BG1465" s="11">
        <v>3494.6709999999998</v>
      </c>
      <c r="BH1465" s="37">
        <v>8486.7029999999995</v>
      </c>
      <c r="BI1465" s="11">
        <v>70.206940000000003</v>
      </c>
      <c r="BJ1465" s="11">
        <v>69.297550000000001</v>
      </c>
      <c r="BK1465" s="11">
        <v>68.228160000000003</v>
      </c>
      <c r="BL1465" s="11">
        <v>66.836529999999996</v>
      </c>
      <c r="BM1465" s="11">
        <v>65.535309999999996</v>
      </c>
      <c r="BN1465" s="11">
        <v>64.337549999999993</v>
      </c>
      <c r="BO1465" s="11">
        <v>63.769390000000001</v>
      </c>
      <c r="BP1465" s="11">
        <v>64.136330000000001</v>
      </c>
      <c r="BQ1465" s="11">
        <v>67.879589999999993</v>
      </c>
      <c r="BR1465" s="11">
        <v>73.181629999999998</v>
      </c>
      <c r="BS1465" s="11">
        <v>78.191829999999996</v>
      </c>
      <c r="BT1465" s="11">
        <v>82.195920000000001</v>
      </c>
      <c r="BU1465" s="11">
        <v>85.467349999999996</v>
      </c>
      <c r="BV1465" s="11">
        <v>87.961219999999997</v>
      </c>
      <c r="BW1465" s="11">
        <v>90.083680000000001</v>
      </c>
      <c r="BX1465" s="11">
        <v>91.33878</v>
      </c>
      <c r="BY1465" s="11">
        <v>91.042850000000001</v>
      </c>
      <c r="BZ1465" s="11">
        <v>89.147750000000002</v>
      </c>
      <c r="CA1465" s="11">
        <v>86.535920000000004</v>
      </c>
      <c r="CB1465" s="11">
        <v>83.734489999999994</v>
      </c>
      <c r="CC1465" s="11">
        <v>80.82347</v>
      </c>
      <c r="CD1465" s="11">
        <v>79.308170000000004</v>
      </c>
      <c r="CE1465" s="11">
        <v>78.169390000000007</v>
      </c>
      <c r="CF1465" s="11">
        <v>75.546729999999997</v>
      </c>
      <c r="CG1465" s="11">
        <v>3689.027</v>
      </c>
      <c r="CH1465" s="11">
        <v>3553.1390000000001</v>
      </c>
      <c r="CI1465" s="11">
        <v>3378.8510000000001</v>
      </c>
      <c r="CJ1465" s="11">
        <v>3327.8359999999998</v>
      </c>
      <c r="CK1465" s="11">
        <v>2776.0210000000002</v>
      </c>
      <c r="CL1465" s="11">
        <v>2591.4119999999998</v>
      </c>
      <c r="CM1465" s="11">
        <v>1990.116</v>
      </c>
      <c r="CN1465" s="11">
        <v>2158.3470000000002</v>
      </c>
      <c r="CO1465" s="11">
        <v>2266.1669999999999</v>
      </c>
      <c r="CP1465" s="11">
        <v>2307.846</v>
      </c>
      <c r="CQ1465" s="11">
        <v>2598.134</v>
      </c>
      <c r="CR1465" s="11">
        <v>2908.2759999999998</v>
      </c>
      <c r="CS1465" s="11">
        <v>3082.3539999999998</v>
      </c>
      <c r="CT1465" s="11">
        <v>4190.4440000000004</v>
      </c>
      <c r="CU1465" s="11">
        <v>6794.6989999999996</v>
      </c>
      <c r="CV1465" s="11">
        <v>6402.7150000000001</v>
      </c>
      <c r="CW1465" s="11">
        <v>4892.0060000000003</v>
      </c>
      <c r="CX1465" s="11">
        <v>4231.6540000000005</v>
      </c>
      <c r="CY1465" s="11">
        <v>3963.11</v>
      </c>
      <c r="CZ1465" s="11">
        <v>3687.46</v>
      </c>
      <c r="DA1465" s="11">
        <v>4125.634</v>
      </c>
      <c r="DB1465" s="11">
        <v>4152.63</v>
      </c>
      <c r="DC1465" s="11">
        <v>4214.5230000000001</v>
      </c>
      <c r="DD1465" s="11">
        <v>3949.5880000000002</v>
      </c>
      <c r="DE1465" s="37">
        <v>4136.9639999999999</v>
      </c>
      <c r="DF1465" s="11">
        <f t="shared" si="75"/>
        <v>16</v>
      </c>
      <c r="DG1465" s="11">
        <f t="shared" si="76"/>
        <v>19</v>
      </c>
      <c r="DH1465" s="20">
        <f t="shared" ca="1" si="77"/>
        <v>1597.8267500000002</v>
      </c>
      <c r="DI1465" s="11">
        <v>0</v>
      </c>
    </row>
    <row r="1466" spans="1:113" x14ac:dyDescent="0.25">
      <c r="A1466" s="11" t="s">
        <v>57</v>
      </c>
      <c r="B1466" s="11" t="s">
        <v>56</v>
      </c>
      <c r="C1466" s="11" t="s">
        <v>56</v>
      </c>
      <c r="D1466" s="11" t="s">
        <v>56</v>
      </c>
      <c r="E1466" s="11" t="s">
        <v>100</v>
      </c>
      <c r="F1466" s="11" t="s">
        <v>56</v>
      </c>
      <c r="G1466" s="11" t="s">
        <v>173</v>
      </c>
      <c r="H1466" s="1">
        <v>42289</v>
      </c>
      <c r="I1466" s="11">
        <v>17</v>
      </c>
      <c r="J1466" s="11">
        <v>19</v>
      </c>
      <c r="K1466" s="11">
        <v>33658.25</v>
      </c>
      <c r="L1466" s="11">
        <v>31293.63</v>
      </c>
      <c r="M1466" s="11">
        <v>30780.46</v>
      </c>
      <c r="N1466" s="11">
        <v>32760.9</v>
      </c>
      <c r="O1466" s="11">
        <v>37228.14</v>
      </c>
      <c r="P1466" s="11">
        <v>41623.910000000003</v>
      </c>
      <c r="Q1466" s="11">
        <v>51918.22</v>
      </c>
      <c r="R1466" s="11">
        <v>57090.37</v>
      </c>
      <c r="S1466" s="11">
        <v>63991.16</v>
      </c>
      <c r="T1466" s="11">
        <v>71281.02</v>
      </c>
      <c r="U1466" s="11">
        <v>79374.17</v>
      </c>
      <c r="V1466" s="11">
        <v>81827.86</v>
      </c>
      <c r="W1466" s="11">
        <v>83427.740000000005</v>
      </c>
      <c r="X1466" s="11">
        <v>85649.32</v>
      </c>
      <c r="Y1466" s="11">
        <v>87049.52</v>
      </c>
      <c r="Z1466" s="11">
        <v>86468.92</v>
      </c>
      <c r="AA1466" s="11">
        <v>74713.59</v>
      </c>
      <c r="AB1466" s="11">
        <v>74832.83</v>
      </c>
      <c r="AC1466" s="11">
        <v>76487.929999999993</v>
      </c>
      <c r="AD1466" s="11">
        <v>87368.34</v>
      </c>
      <c r="AE1466" s="11">
        <v>82867.59</v>
      </c>
      <c r="AF1466" s="11">
        <v>63619.199999999997</v>
      </c>
      <c r="AG1466" s="11">
        <v>48348.93</v>
      </c>
      <c r="AH1466" s="11">
        <v>40476.449999999997</v>
      </c>
      <c r="AI1466" s="37">
        <v>75344.789999999994</v>
      </c>
      <c r="AJ1466" s="11">
        <v>33458.699999999997</v>
      </c>
      <c r="AK1466" s="11">
        <v>31036.66</v>
      </c>
      <c r="AL1466" s="11">
        <v>30422.73</v>
      </c>
      <c r="AM1466" s="11">
        <v>31723.21</v>
      </c>
      <c r="AN1466" s="11">
        <v>36427.29</v>
      </c>
      <c r="AO1466" s="11">
        <v>40787.910000000003</v>
      </c>
      <c r="AP1466" s="11">
        <v>52431.86</v>
      </c>
      <c r="AQ1466" s="11">
        <v>57447.61</v>
      </c>
      <c r="AR1466" s="11">
        <v>64145.77</v>
      </c>
      <c r="AS1466" s="11">
        <v>71197.2</v>
      </c>
      <c r="AT1466" s="11">
        <v>80000.95</v>
      </c>
      <c r="AU1466" s="11">
        <v>82744.009999999995</v>
      </c>
      <c r="AV1466" s="11">
        <v>84618.83</v>
      </c>
      <c r="AW1466" s="11">
        <v>86872.66</v>
      </c>
      <c r="AX1466" s="11">
        <v>88484.05</v>
      </c>
      <c r="AY1466" s="11">
        <v>87713.48</v>
      </c>
      <c r="AZ1466" s="11">
        <v>88507.19</v>
      </c>
      <c r="BA1466" s="11">
        <v>89696.14</v>
      </c>
      <c r="BB1466" s="11">
        <v>90545.91</v>
      </c>
      <c r="BC1466" s="11">
        <v>88025.36</v>
      </c>
      <c r="BD1466" s="11">
        <v>82838.429999999993</v>
      </c>
      <c r="BE1466" s="11">
        <v>65037.73</v>
      </c>
      <c r="BF1466" s="11">
        <v>48282.84</v>
      </c>
      <c r="BG1466" s="11">
        <v>39817.42</v>
      </c>
      <c r="BH1466" s="37">
        <v>89943.93</v>
      </c>
      <c r="BI1466" s="11">
        <v>75.840419999999995</v>
      </c>
      <c r="BJ1466" s="11">
        <v>75.138919999999999</v>
      </c>
      <c r="BK1466" s="11">
        <v>74.306920000000005</v>
      </c>
      <c r="BL1466" s="11">
        <v>73.400589999999994</v>
      </c>
      <c r="BM1466" s="11">
        <v>72.63597</v>
      </c>
      <c r="BN1466" s="11">
        <v>72.21893</v>
      </c>
      <c r="BO1466" s="11">
        <v>71.945589999999996</v>
      </c>
      <c r="BP1466" s="11">
        <v>72.603740000000002</v>
      </c>
      <c r="BQ1466" s="11">
        <v>76.594849999999994</v>
      </c>
      <c r="BR1466" s="11">
        <v>81.036479999999997</v>
      </c>
      <c r="BS1466" s="11">
        <v>84.267089999999996</v>
      </c>
      <c r="BT1466" s="11">
        <v>86.808009999999996</v>
      </c>
      <c r="BU1466" s="11">
        <v>88.35548</v>
      </c>
      <c r="BV1466" s="11">
        <v>89.632059999999996</v>
      </c>
      <c r="BW1466" s="11">
        <v>90.340090000000004</v>
      </c>
      <c r="BX1466" s="11">
        <v>90.283749999999998</v>
      </c>
      <c r="BY1466" s="11">
        <v>89.894940000000005</v>
      </c>
      <c r="BZ1466" s="11">
        <v>89.300839999999994</v>
      </c>
      <c r="CA1466" s="11">
        <v>87.848950000000002</v>
      </c>
      <c r="CB1466" s="11">
        <v>85.772360000000006</v>
      </c>
      <c r="CC1466" s="11">
        <v>83.753370000000004</v>
      </c>
      <c r="CD1466" s="11">
        <v>82.310509999999994</v>
      </c>
      <c r="CE1466" s="11">
        <v>81.306790000000007</v>
      </c>
      <c r="CF1466" s="11">
        <v>80.050359999999998</v>
      </c>
      <c r="CG1466" s="11">
        <v>26278.26</v>
      </c>
      <c r="CH1466" s="11">
        <v>23789.27</v>
      </c>
      <c r="CI1466" s="11">
        <v>21971.03</v>
      </c>
      <c r="CJ1466" s="11">
        <v>20051.689999999999</v>
      </c>
      <c r="CK1466" s="11">
        <v>14747.2</v>
      </c>
      <c r="CL1466" s="11">
        <v>12379.77</v>
      </c>
      <c r="CM1466" s="11">
        <v>12010.1</v>
      </c>
      <c r="CN1466" s="11">
        <v>11801.42</v>
      </c>
      <c r="CO1466" s="11">
        <v>15404.11</v>
      </c>
      <c r="CP1466" s="11">
        <v>21100.85</v>
      </c>
      <c r="CQ1466" s="11">
        <v>31072.32</v>
      </c>
      <c r="CR1466" s="11">
        <v>33410.300000000003</v>
      </c>
      <c r="CS1466" s="11">
        <v>37295.69</v>
      </c>
      <c r="CT1466" s="11">
        <v>39951.4</v>
      </c>
      <c r="CU1466" s="11">
        <v>44241.15</v>
      </c>
      <c r="CV1466" s="11">
        <v>82907.45</v>
      </c>
      <c r="CW1466" s="11">
        <v>77376.960000000006</v>
      </c>
      <c r="CX1466" s="11">
        <v>53127.53</v>
      </c>
      <c r="CY1466" s="11">
        <v>44092.33</v>
      </c>
      <c r="CZ1466" s="11">
        <v>47379.63</v>
      </c>
      <c r="DA1466" s="11">
        <v>57254.38</v>
      </c>
      <c r="DB1466" s="11">
        <v>53520.2</v>
      </c>
      <c r="DC1466" s="11">
        <v>42287.98</v>
      </c>
      <c r="DD1466" s="11">
        <v>41733.32</v>
      </c>
      <c r="DE1466" s="37">
        <v>61632.12</v>
      </c>
      <c r="DF1466" s="11">
        <f t="shared" si="75"/>
        <v>17</v>
      </c>
      <c r="DG1466" s="11">
        <f t="shared" si="76"/>
        <v>19</v>
      </c>
      <c r="DH1466" s="20">
        <f t="shared" ca="1" si="77"/>
        <v>14238.296666666671</v>
      </c>
      <c r="DI1466" s="11">
        <v>0</v>
      </c>
    </row>
    <row r="1467" spans="1:113" x14ac:dyDescent="0.25">
      <c r="A1467" s="11" t="s">
        <v>57</v>
      </c>
      <c r="B1467" s="11" t="s">
        <v>56</v>
      </c>
      <c r="C1467" s="11" t="s">
        <v>56</v>
      </c>
      <c r="D1467" s="11" t="s">
        <v>56</v>
      </c>
      <c r="E1467" s="11" t="s">
        <v>100</v>
      </c>
      <c r="F1467" s="11" t="s">
        <v>56</v>
      </c>
      <c r="G1467" s="11" t="s">
        <v>173</v>
      </c>
      <c r="H1467" s="1">
        <v>42290</v>
      </c>
      <c r="I1467" s="11">
        <v>16</v>
      </c>
      <c r="J1467" s="11">
        <v>19</v>
      </c>
      <c r="K1467" s="11">
        <v>17148.38</v>
      </c>
      <c r="L1467" s="11">
        <v>16133.62</v>
      </c>
      <c r="M1467" s="11">
        <v>15908.87</v>
      </c>
      <c r="N1467" s="11">
        <v>16931.919999999998</v>
      </c>
      <c r="O1467" s="11">
        <v>19714.95</v>
      </c>
      <c r="P1467" s="11">
        <v>22783.64</v>
      </c>
      <c r="Q1467" s="11">
        <v>28954.11</v>
      </c>
      <c r="R1467" s="11">
        <v>31716.61</v>
      </c>
      <c r="S1467" s="11">
        <v>34724.85</v>
      </c>
      <c r="T1467" s="11">
        <v>37979.79</v>
      </c>
      <c r="U1467" s="11">
        <v>42019.45</v>
      </c>
      <c r="V1467" s="11">
        <v>43384.54</v>
      </c>
      <c r="W1467" s="11">
        <v>43875.74</v>
      </c>
      <c r="X1467" s="11">
        <v>45377.13</v>
      </c>
      <c r="Y1467" s="11">
        <v>45730.8</v>
      </c>
      <c r="Z1467" s="11">
        <v>39935.660000000003</v>
      </c>
      <c r="AA1467" s="11">
        <v>39541.449999999997</v>
      </c>
      <c r="AB1467" s="11">
        <v>39237.54</v>
      </c>
      <c r="AC1467" s="11">
        <v>40410.639999999999</v>
      </c>
      <c r="AD1467" s="11">
        <v>44865.74</v>
      </c>
      <c r="AE1467" s="11">
        <v>40933.83</v>
      </c>
      <c r="AF1467" s="11">
        <v>31217.360000000001</v>
      </c>
      <c r="AG1467" s="11">
        <v>23794.95</v>
      </c>
      <c r="AH1467" s="11">
        <v>19780.740000000002</v>
      </c>
      <c r="AI1467" s="37">
        <v>39781.32</v>
      </c>
      <c r="AJ1467" s="11">
        <v>16834.099999999999</v>
      </c>
      <c r="AK1467" s="11">
        <v>15806.8</v>
      </c>
      <c r="AL1467" s="11">
        <v>15625.11</v>
      </c>
      <c r="AM1467" s="11">
        <v>16469.34</v>
      </c>
      <c r="AN1467" s="11">
        <v>19400.150000000001</v>
      </c>
      <c r="AO1467" s="11">
        <v>22251.73</v>
      </c>
      <c r="AP1467" s="11">
        <v>29077.15</v>
      </c>
      <c r="AQ1467" s="11">
        <v>31983.89</v>
      </c>
      <c r="AR1467" s="11">
        <v>34784.199999999997</v>
      </c>
      <c r="AS1467" s="11">
        <v>37770.339999999997</v>
      </c>
      <c r="AT1467" s="11">
        <v>42247.85</v>
      </c>
      <c r="AU1467" s="11">
        <v>43727.65</v>
      </c>
      <c r="AV1467" s="11">
        <v>44293.57</v>
      </c>
      <c r="AW1467" s="11">
        <v>45770.3</v>
      </c>
      <c r="AX1467" s="11">
        <v>45362.84</v>
      </c>
      <c r="AY1467" s="11">
        <v>45390.6</v>
      </c>
      <c r="AZ1467" s="11">
        <v>44999.92</v>
      </c>
      <c r="BA1467" s="11">
        <v>44325.29</v>
      </c>
      <c r="BB1467" s="11">
        <v>44898.18</v>
      </c>
      <c r="BC1467" s="11">
        <v>44464.58</v>
      </c>
      <c r="BD1467" s="11">
        <v>40798.379999999997</v>
      </c>
      <c r="BE1467" s="11">
        <v>31872.87</v>
      </c>
      <c r="BF1467" s="11">
        <v>23723.42</v>
      </c>
      <c r="BG1467" s="11">
        <v>19435.97</v>
      </c>
      <c r="BH1467" s="37">
        <v>44917.09</v>
      </c>
      <c r="BI1467" s="11">
        <v>78.052970000000002</v>
      </c>
      <c r="BJ1467" s="11">
        <v>76.914929999999998</v>
      </c>
      <c r="BK1467" s="11">
        <v>76.818209999999993</v>
      </c>
      <c r="BL1467" s="11">
        <v>76.715239999999994</v>
      </c>
      <c r="BM1467" s="11">
        <v>76.983800000000002</v>
      </c>
      <c r="BN1467" s="11">
        <v>76.7483</v>
      </c>
      <c r="BO1467" s="11">
        <v>76.089740000000006</v>
      </c>
      <c r="BP1467" s="11">
        <v>76.068340000000006</v>
      </c>
      <c r="BQ1467" s="11">
        <v>78.962180000000004</v>
      </c>
      <c r="BR1467" s="11">
        <v>81.197730000000007</v>
      </c>
      <c r="BS1467" s="11">
        <v>82.333190000000002</v>
      </c>
      <c r="BT1467" s="11">
        <v>82.893010000000004</v>
      </c>
      <c r="BU1467" s="11">
        <v>83.844449999999995</v>
      </c>
      <c r="BV1467" s="11">
        <v>84.417079999999999</v>
      </c>
      <c r="BW1467" s="11">
        <v>84.583839999999995</v>
      </c>
      <c r="BX1467" s="11">
        <v>84.253709999999998</v>
      </c>
      <c r="BY1467" s="11">
        <v>83.485150000000004</v>
      </c>
      <c r="BZ1467" s="11">
        <v>81.388509999999997</v>
      </c>
      <c r="CA1467" s="11">
        <v>79.294319999999999</v>
      </c>
      <c r="CB1467" s="11">
        <v>77.875500000000002</v>
      </c>
      <c r="CC1467" s="11">
        <v>76.957120000000003</v>
      </c>
      <c r="CD1467" s="11">
        <v>76.232320000000001</v>
      </c>
      <c r="CE1467" s="11">
        <v>75.691699999999997</v>
      </c>
      <c r="CF1467" s="11">
        <v>75.208209999999994</v>
      </c>
      <c r="CG1467" s="11">
        <v>13168.61</v>
      </c>
      <c r="CH1467" s="11">
        <v>12730.56</v>
      </c>
      <c r="CI1467" s="11">
        <v>13151.79</v>
      </c>
      <c r="CJ1467" s="11">
        <v>14428.97</v>
      </c>
      <c r="CK1467" s="11">
        <v>12240.83</v>
      </c>
      <c r="CL1467" s="11">
        <v>10531.93</v>
      </c>
      <c r="CM1467" s="11">
        <v>9435.1679999999997</v>
      </c>
      <c r="CN1467" s="11">
        <v>8399.77</v>
      </c>
      <c r="CO1467" s="11">
        <v>9333.2849999999999</v>
      </c>
      <c r="CP1467" s="11">
        <v>11454.07</v>
      </c>
      <c r="CQ1467" s="11">
        <v>15730.21</v>
      </c>
      <c r="CR1467" s="11">
        <v>16059.27</v>
      </c>
      <c r="CS1467" s="11">
        <v>17571.95</v>
      </c>
      <c r="CT1467" s="11">
        <v>18693.38</v>
      </c>
      <c r="CU1467" s="11">
        <v>50380.23</v>
      </c>
      <c r="CV1467" s="11">
        <v>46666.59</v>
      </c>
      <c r="CW1467" s="11">
        <v>35677.46</v>
      </c>
      <c r="CX1467" s="11">
        <v>20380.75</v>
      </c>
      <c r="CY1467" s="11">
        <v>16089.19</v>
      </c>
      <c r="CZ1467" s="11">
        <v>17999.14</v>
      </c>
      <c r="DA1467" s="11">
        <v>22502.62</v>
      </c>
      <c r="DB1467" s="11">
        <v>19834.099999999999</v>
      </c>
      <c r="DC1467" s="11">
        <v>15008.87</v>
      </c>
      <c r="DD1467" s="11">
        <v>14224.25</v>
      </c>
      <c r="DE1467" s="37">
        <v>27209.65</v>
      </c>
      <c r="DF1467" s="11">
        <f t="shared" si="75"/>
        <v>16</v>
      </c>
      <c r="DG1467" s="11">
        <f t="shared" si="76"/>
        <v>19</v>
      </c>
      <c r="DH1467" s="20">
        <f t="shared" ca="1" si="77"/>
        <v>5122.1750000000029</v>
      </c>
      <c r="DI1467" s="11">
        <v>0</v>
      </c>
    </row>
    <row r="1468" spans="1:113" x14ac:dyDescent="0.25">
      <c r="A1468" s="11" t="s">
        <v>57</v>
      </c>
      <c r="B1468" s="11" t="s">
        <v>56</v>
      </c>
      <c r="C1468" s="11" t="s">
        <v>56</v>
      </c>
      <c r="D1468" s="11" t="s">
        <v>56</v>
      </c>
      <c r="E1468" s="11" t="s">
        <v>100</v>
      </c>
      <c r="F1468" s="11" t="s">
        <v>56</v>
      </c>
      <c r="G1468" s="11" t="s">
        <v>173</v>
      </c>
      <c r="H1468" s="1">
        <v>42290</v>
      </c>
      <c r="I1468" s="11">
        <v>17</v>
      </c>
      <c r="J1468" s="11">
        <v>19</v>
      </c>
      <c r="K1468" s="11">
        <v>20649.189999999999</v>
      </c>
      <c r="L1468" s="11">
        <v>19056.32</v>
      </c>
      <c r="M1468" s="11">
        <v>19290.61</v>
      </c>
      <c r="N1468" s="11">
        <v>20927.05</v>
      </c>
      <c r="O1468" s="11">
        <v>24323.63</v>
      </c>
      <c r="P1468" s="11">
        <v>27398.080000000002</v>
      </c>
      <c r="Q1468" s="11">
        <v>32822.160000000003</v>
      </c>
      <c r="R1468" s="11">
        <v>34716.22</v>
      </c>
      <c r="S1468" s="11">
        <v>37309.550000000003</v>
      </c>
      <c r="T1468" s="11">
        <v>41213.51</v>
      </c>
      <c r="U1468" s="11">
        <v>44929.41</v>
      </c>
      <c r="V1468" s="11">
        <v>45904.32</v>
      </c>
      <c r="W1468" s="11">
        <v>46881.440000000002</v>
      </c>
      <c r="X1468" s="11">
        <v>48204.7</v>
      </c>
      <c r="Y1468" s="11">
        <v>50283.46</v>
      </c>
      <c r="Z1468" s="11">
        <v>49743.75</v>
      </c>
      <c r="AA1468" s="11">
        <v>41222.18</v>
      </c>
      <c r="AB1468" s="11">
        <v>41915.449999999997</v>
      </c>
      <c r="AC1468" s="11">
        <v>43001.93</v>
      </c>
      <c r="AD1468" s="11">
        <v>51131.74</v>
      </c>
      <c r="AE1468" s="11">
        <v>48745.19</v>
      </c>
      <c r="AF1468" s="11">
        <v>38249.910000000003</v>
      </c>
      <c r="AG1468" s="11">
        <v>28807.98</v>
      </c>
      <c r="AH1468" s="11">
        <v>23678.22</v>
      </c>
      <c r="AI1468" s="37">
        <v>42046.52</v>
      </c>
      <c r="AJ1468" s="11">
        <v>20657.650000000001</v>
      </c>
      <c r="AK1468" s="11">
        <v>18969.16</v>
      </c>
      <c r="AL1468" s="11">
        <v>19067.5</v>
      </c>
      <c r="AM1468" s="11">
        <v>20155.599999999999</v>
      </c>
      <c r="AN1468" s="11">
        <v>23667.83</v>
      </c>
      <c r="AO1468" s="11">
        <v>26786.47</v>
      </c>
      <c r="AP1468" s="11">
        <v>33087.26</v>
      </c>
      <c r="AQ1468" s="11">
        <v>34914.04</v>
      </c>
      <c r="AR1468" s="11">
        <v>37698.68</v>
      </c>
      <c r="AS1468" s="11">
        <v>41418.76</v>
      </c>
      <c r="AT1468" s="11">
        <v>45411.46</v>
      </c>
      <c r="AU1468" s="11">
        <v>46610.73</v>
      </c>
      <c r="AV1468" s="11">
        <v>47745.73</v>
      </c>
      <c r="AW1468" s="11">
        <v>49091.54</v>
      </c>
      <c r="AX1468" s="11">
        <v>51324.959999999999</v>
      </c>
      <c r="AY1468" s="11">
        <v>51170.25</v>
      </c>
      <c r="AZ1468" s="11">
        <v>51971.97</v>
      </c>
      <c r="BA1468" s="11">
        <v>52996.72</v>
      </c>
      <c r="BB1468" s="11">
        <v>53590.03</v>
      </c>
      <c r="BC1468" s="11">
        <v>52054.71</v>
      </c>
      <c r="BD1468" s="11">
        <v>48928.9</v>
      </c>
      <c r="BE1468" s="11">
        <v>39155.410000000003</v>
      </c>
      <c r="BF1468" s="11">
        <v>28803.51</v>
      </c>
      <c r="BG1468" s="11">
        <v>23231.85</v>
      </c>
      <c r="BH1468" s="37">
        <v>53049.38</v>
      </c>
      <c r="BI1468" s="11">
        <v>79.614999999999995</v>
      </c>
      <c r="BJ1468" s="11">
        <v>79.11336</v>
      </c>
      <c r="BK1468" s="11">
        <v>78.439750000000004</v>
      </c>
      <c r="BL1468" s="11">
        <v>78.04589</v>
      </c>
      <c r="BM1468" s="11">
        <v>77.706209999999999</v>
      </c>
      <c r="BN1468" s="11">
        <v>76.990499999999997</v>
      </c>
      <c r="BO1468" s="11">
        <v>76.209999999999994</v>
      </c>
      <c r="BP1468" s="11">
        <v>76.363140000000001</v>
      </c>
      <c r="BQ1468" s="11">
        <v>79.439859999999996</v>
      </c>
      <c r="BR1468" s="11">
        <v>82.385249999999999</v>
      </c>
      <c r="BS1468" s="11">
        <v>84.95214</v>
      </c>
      <c r="BT1468" s="11">
        <v>86.706429999999997</v>
      </c>
      <c r="BU1468" s="11">
        <v>88.477140000000006</v>
      </c>
      <c r="BV1468" s="11">
        <v>89.197140000000005</v>
      </c>
      <c r="BW1468" s="11">
        <v>90.323570000000004</v>
      </c>
      <c r="BX1468" s="11">
        <v>90.097499999999997</v>
      </c>
      <c r="BY1468" s="11">
        <v>89.019289999999998</v>
      </c>
      <c r="BZ1468" s="11">
        <v>85.656779999999998</v>
      </c>
      <c r="CA1468" s="11">
        <v>81.802859999999995</v>
      </c>
      <c r="CB1468" s="11">
        <v>79.118570000000005</v>
      </c>
      <c r="CC1468" s="11">
        <v>77.657139999999998</v>
      </c>
      <c r="CD1468" s="11">
        <v>76.81832</v>
      </c>
      <c r="CE1468" s="11">
        <v>75.93047</v>
      </c>
      <c r="CF1468" s="11">
        <v>75.331599999999995</v>
      </c>
      <c r="CG1468" s="11">
        <v>23768.77</v>
      </c>
      <c r="CH1468" s="11">
        <v>21480.09</v>
      </c>
      <c r="CI1468" s="11">
        <v>19466.560000000001</v>
      </c>
      <c r="CJ1468" s="11">
        <v>17784.46</v>
      </c>
      <c r="CK1468" s="11">
        <v>12455.89</v>
      </c>
      <c r="CL1468" s="11">
        <v>9128.8269999999993</v>
      </c>
      <c r="CM1468" s="11">
        <v>8110.8519999999999</v>
      </c>
      <c r="CN1468" s="11">
        <v>6520.5609999999997</v>
      </c>
      <c r="CO1468" s="11">
        <v>8887.1710000000003</v>
      </c>
      <c r="CP1468" s="11">
        <v>11479.86</v>
      </c>
      <c r="CQ1468" s="11">
        <v>16438.650000000001</v>
      </c>
      <c r="CR1468" s="11">
        <v>18609.150000000001</v>
      </c>
      <c r="CS1468" s="11">
        <v>20879.169999999998</v>
      </c>
      <c r="CT1468" s="11">
        <v>22866.720000000001</v>
      </c>
      <c r="CU1468" s="11">
        <v>26302.13</v>
      </c>
      <c r="CV1468" s="11">
        <v>50162.05</v>
      </c>
      <c r="CW1468" s="11">
        <v>50031.66</v>
      </c>
      <c r="CX1468" s="11">
        <v>34627.379999999997</v>
      </c>
      <c r="CY1468" s="11">
        <v>29351.69</v>
      </c>
      <c r="CZ1468" s="11">
        <v>27484.92</v>
      </c>
      <c r="DA1468" s="11">
        <v>29750.99</v>
      </c>
      <c r="DB1468" s="11">
        <v>30235.66</v>
      </c>
      <c r="DC1468" s="11">
        <v>24532.400000000001</v>
      </c>
      <c r="DD1468" s="11">
        <v>23792.880000000001</v>
      </c>
      <c r="DE1468" s="37">
        <v>42301.760000000002</v>
      </c>
      <c r="DF1468" s="11">
        <f t="shared" si="75"/>
        <v>17</v>
      </c>
      <c r="DG1468" s="11">
        <f t="shared" si="76"/>
        <v>19</v>
      </c>
      <c r="DH1468" s="20">
        <f t="shared" ca="1" si="77"/>
        <v>10806.386666666667</v>
      </c>
      <c r="DI1468" s="11">
        <v>0</v>
      </c>
    </row>
    <row r="1469" spans="1:113" x14ac:dyDescent="0.25">
      <c r="A1469" s="11" t="s">
        <v>57</v>
      </c>
      <c r="B1469" s="11" t="s">
        <v>56</v>
      </c>
      <c r="C1469" s="11" t="s">
        <v>56</v>
      </c>
      <c r="D1469" s="11" t="s">
        <v>56</v>
      </c>
      <c r="E1469" s="11" t="s">
        <v>100</v>
      </c>
      <c r="F1469" s="11" t="s">
        <v>56</v>
      </c>
      <c r="G1469" s="11" t="s">
        <v>173</v>
      </c>
      <c r="H1469" s="1">
        <v>42291</v>
      </c>
      <c r="I1469" s="11">
        <v>18</v>
      </c>
      <c r="J1469" s="11">
        <v>19</v>
      </c>
      <c r="K1469" s="11">
        <v>40136.67</v>
      </c>
      <c r="L1469" s="11">
        <v>37362.980000000003</v>
      </c>
      <c r="M1469" s="11">
        <v>36418.99</v>
      </c>
      <c r="N1469" s="11">
        <v>38916.1</v>
      </c>
      <c r="O1469" s="11">
        <v>45686.5</v>
      </c>
      <c r="P1469" s="11">
        <v>51776.959999999999</v>
      </c>
      <c r="Q1469" s="11">
        <v>63613.17</v>
      </c>
      <c r="R1469" s="11">
        <v>69770.570000000007</v>
      </c>
      <c r="S1469" s="11">
        <v>76223.149999999994</v>
      </c>
      <c r="T1469" s="11">
        <v>83609.240000000005</v>
      </c>
      <c r="U1469" s="11">
        <v>92556.84</v>
      </c>
      <c r="V1469" s="11">
        <v>94770.8</v>
      </c>
      <c r="W1469" s="11">
        <v>95432.07</v>
      </c>
      <c r="X1469" s="11">
        <v>96481.24</v>
      </c>
      <c r="Y1469" s="11">
        <v>96860.01</v>
      </c>
      <c r="Z1469" s="11">
        <v>96104.29</v>
      </c>
      <c r="AA1469" s="11">
        <v>96613.64</v>
      </c>
      <c r="AB1469" s="11">
        <v>84845.43</v>
      </c>
      <c r="AC1469" s="11">
        <v>85617.71</v>
      </c>
      <c r="AD1469" s="11">
        <v>96497.01</v>
      </c>
      <c r="AE1469" s="11">
        <v>89985.42</v>
      </c>
      <c r="AF1469" s="11">
        <v>70630.97</v>
      </c>
      <c r="AG1469" s="11">
        <v>53152.83</v>
      </c>
      <c r="AH1469" s="11">
        <v>43570.35</v>
      </c>
      <c r="AI1469" s="37">
        <v>85231.57</v>
      </c>
      <c r="AJ1469" s="11">
        <v>39853.29</v>
      </c>
      <c r="AK1469" s="11">
        <v>37021.839999999997</v>
      </c>
      <c r="AL1469" s="11">
        <v>36024.53</v>
      </c>
      <c r="AM1469" s="11">
        <v>37851.1</v>
      </c>
      <c r="AN1469" s="11">
        <v>44802.11</v>
      </c>
      <c r="AO1469" s="11">
        <v>50661.64</v>
      </c>
      <c r="AP1469" s="11">
        <v>63970.47</v>
      </c>
      <c r="AQ1469" s="11">
        <v>70186.990000000005</v>
      </c>
      <c r="AR1469" s="11">
        <v>76527.98</v>
      </c>
      <c r="AS1469" s="11">
        <v>83618.8</v>
      </c>
      <c r="AT1469" s="11">
        <v>93278.58</v>
      </c>
      <c r="AU1469" s="11">
        <v>95771.44</v>
      </c>
      <c r="AV1469" s="11">
        <v>96689.88</v>
      </c>
      <c r="AW1469" s="11">
        <v>97819.74</v>
      </c>
      <c r="AX1469" s="11">
        <v>98491.47</v>
      </c>
      <c r="AY1469" s="11">
        <v>98232.35</v>
      </c>
      <c r="AZ1469" s="11">
        <v>97713.2</v>
      </c>
      <c r="BA1469" s="11">
        <v>100798.7</v>
      </c>
      <c r="BB1469" s="11">
        <v>102041.5</v>
      </c>
      <c r="BC1469" s="11">
        <v>97174.14</v>
      </c>
      <c r="BD1469" s="11">
        <v>90043.02</v>
      </c>
      <c r="BE1469" s="11">
        <v>72206.41</v>
      </c>
      <c r="BF1469" s="11">
        <v>53107.16</v>
      </c>
      <c r="BG1469" s="11">
        <v>42724.160000000003</v>
      </c>
      <c r="BH1469" s="37">
        <v>101334</v>
      </c>
      <c r="BI1469" s="11">
        <v>74.655529999999999</v>
      </c>
      <c r="BJ1469" s="11">
        <v>73.908720000000002</v>
      </c>
      <c r="BK1469" s="11">
        <v>73.342799999999997</v>
      </c>
      <c r="BL1469" s="11">
        <v>72.611519999999999</v>
      </c>
      <c r="BM1469" s="11">
        <v>72.081950000000006</v>
      </c>
      <c r="BN1469" s="11">
        <v>71.74221</v>
      </c>
      <c r="BO1469" s="11">
        <v>71.818849999999998</v>
      </c>
      <c r="BP1469" s="11">
        <v>72.458179999999999</v>
      </c>
      <c r="BQ1469" s="11">
        <v>74.813469999999995</v>
      </c>
      <c r="BR1469" s="11">
        <v>78.030619999999999</v>
      </c>
      <c r="BS1469" s="11">
        <v>80.816659999999999</v>
      </c>
      <c r="BT1469" s="11">
        <v>82.757589999999993</v>
      </c>
      <c r="BU1469" s="11">
        <v>83.856480000000005</v>
      </c>
      <c r="BV1469" s="11">
        <v>84.530940000000001</v>
      </c>
      <c r="BW1469" s="11">
        <v>84.834800000000001</v>
      </c>
      <c r="BX1469" s="11">
        <v>84.792320000000004</v>
      </c>
      <c r="BY1469" s="11">
        <v>83.737909999999999</v>
      </c>
      <c r="BZ1469" s="11">
        <v>82.347549999999998</v>
      </c>
      <c r="CA1469" s="11">
        <v>80.014579999999995</v>
      </c>
      <c r="CB1469" s="11">
        <v>78.208550000000002</v>
      </c>
      <c r="CC1469" s="11">
        <v>76.746179999999995</v>
      </c>
      <c r="CD1469" s="11">
        <v>75.501710000000003</v>
      </c>
      <c r="CE1469" s="11">
        <v>74.819630000000004</v>
      </c>
      <c r="CF1469" s="11">
        <v>73.785579999999996</v>
      </c>
      <c r="CG1469" s="11">
        <v>31883.82</v>
      </c>
      <c r="CH1469" s="11">
        <v>29516.46</v>
      </c>
      <c r="CI1469" s="11">
        <v>27509.84</v>
      </c>
      <c r="CJ1469" s="11">
        <v>25482.38</v>
      </c>
      <c r="CK1469" s="11">
        <v>19303.330000000002</v>
      </c>
      <c r="CL1469" s="11">
        <v>16081.57</v>
      </c>
      <c r="CM1469" s="11">
        <v>14083.24</v>
      </c>
      <c r="CN1469" s="11">
        <v>14022.03</v>
      </c>
      <c r="CO1469" s="11">
        <v>17983.46</v>
      </c>
      <c r="CP1469" s="11">
        <v>23839.200000000001</v>
      </c>
      <c r="CQ1469" s="11">
        <v>34337.15</v>
      </c>
      <c r="CR1469" s="11">
        <v>37042.46</v>
      </c>
      <c r="CS1469" s="11">
        <v>40967.480000000003</v>
      </c>
      <c r="CT1469" s="11">
        <v>45085.15</v>
      </c>
      <c r="CU1469" s="11">
        <v>50829.120000000003</v>
      </c>
      <c r="CV1469" s="11">
        <v>59911.18</v>
      </c>
      <c r="CW1469" s="11">
        <v>95542.48</v>
      </c>
      <c r="CX1469" s="11">
        <v>93296.63</v>
      </c>
      <c r="CY1469" s="11">
        <v>50109.09</v>
      </c>
      <c r="CZ1469" s="11">
        <v>49861.96</v>
      </c>
      <c r="DA1469" s="11">
        <v>56018.93</v>
      </c>
      <c r="DB1469" s="11">
        <v>52612.04</v>
      </c>
      <c r="DC1469" s="11">
        <v>41472.32</v>
      </c>
      <c r="DD1469" s="11">
        <v>38995.65</v>
      </c>
      <c r="DE1469" s="37">
        <v>83094.48</v>
      </c>
      <c r="DF1469" s="11">
        <f t="shared" si="75"/>
        <v>18</v>
      </c>
      <c r="DG1469" s="11">
        <f t="shared" si="76"/>
        <v>19</v>
      </c>
      <c r="DH1469" s="20">
        <f t="shared" ca="1" si="77"/>
        <v>16188.529999999999</v>
      </c>
      <c r="DI1469" s="11">
        <v>0</v>
      </c>
    </row>
    <row r="1470" spans="1:113" x14ac:dyDescent="0.25">
      <c r="A1470" s="11" t="s">
        <v>57</v>
      </c>
      <c r="B1470" s="11" t="s">
        <v>56</v>
      </c>
      <c r="C1470" s="11" t="s">
        <v>56</v>
      </c>
      <c r="D1470" s="11" t="s">
        <v>56</v>
      </c>
      <c r="E1470" s="11" t="s">
        <v>100</v>
      </c>
      <c r="F1470" s="11" t="s">
        <v>56</v>
      </c>
      <c r="G1470" s="11" t="s">
        <v>173</v>
      </c>
      <c r="H1470" s="1">
        <v>42292</v>
      </c>
      <c r="I1470" s="11">
        <v>18</v>
      </c>
      <c r="J1470" s="11">
        <v>19</v>
      </c>
      <c r="K1470" s="11">
        <v>26348.42</v>
      </c>
      <c r="L1470" s="11">
        <v>24385.4</v>
      </c>
      <c r="M1470" s="11">
        <v>24169.06</v>
      </c>
      <c r="N1470" s="11">
        <v>25580.43</v>
      </c>
      <c r="O1470" s="11">
        <v>30710.75</v>
      </c>
      <c r="P1470" s="11">
        <v>36054.86</v>
      </c>
      <c r="Q1470" s="11">
        <v>45439.24</v>
      </c>
      <c r="R1470" s="11">
        <v>50762.07</v>
      </c>
      <c r="S1470" s="11">
        <v>55698.18</v>
      </c>
      <c r="T1470" s="11">
        <v>60244.959999999999</v>
      </c>
      <c r="U1470" s="11">
        <v>66796.320000000007</v>
      </c>
      <c r="V1470" s="11">
        <v>68545.91</v>
      </c>
      <c r="W1470" s="11">
        <v>69181.990000000005</v>
      </c>
      <c r="X1470" s="11">
        <v>70500.81</v>
      </c>
      <c r="Y1470" s="11">
        <v>71339.509999999995</v>
      </c>
      <c r="Z1470" s="11">
        <v>71997.83</v>
      </c>
      <c r="AA1470" s="11">
        <v>72472.89</v>
      </c>
      <c r="AB1470" s="11">
        <v>65426.05</v>
      </c>
      <c r="AC1470" s="11">
        <v>63603.45</v>
      </c>
      <c r="AD1470" s="11">
        <v>68836.11</v>
      </c>
      <c r="AE1470" s="11">
        <v>64251.99</v>
      </c>
      <c r="AF1470" s="11">
        <v>49448.86</v>
      </c>
      <c r="AG1470" s="11">
        <v>35206.51</v>
      </c>
      <c r="AH1470" s="11">
        <v>29104.639999999999</v>
      </c>
      <c r="AI1470" s="37">
        <v>64514.75</v>
      </c>
      <c r="AJ1470" s="11">
        <v>25903</v>
      </c>
      <c r="AK1470" s="11">
        <v>24026.31</v>
      </c>
      <c r="AL1470" s="11">
        <v>23840.77</v>
      </c>
      <c r="AM1470" s="11">
        <v>24717.52</v>
      </c>
      <c r="AN1470" s="11">
        <v>30126.53</v>
      </c>
      <c r="AO1470" s="11">
        <v>35208.04</v>
      </c>
      <c r="AP1470" s="11">
        <v>45815.68</v>
      </c>
      <c r="AQ1470" s="11">
        <v>51161.7</v>
      </c>
      <c r="AR1470" s="11">
        <v>55841.82</v>
      </c>
      <c r="AS1470" s="11">
        <v>60150.28</v>
      </c>
      <c r="AT1470" s="11">
        <v>67299.02</v>
      </c>
      <c r="AU1470" s="11">
        <v>69236.28</v>
      </c>
      <c r="AV1470" s="11">
        <v>70114.06</v>
      </c>
      <c r="AW1470" s="11">
        <v>71481.77</v>
      </c>
      <c r="AX1470" s="11">
        <v>72594.55</v>
      </c>
      <c r="AY1470" s="11">
        <v>73461.69</v>
      </c>
      <c r="AZ1470" s="11">
        <v>72912.41</v>
      </c>
      <c r="BA1470" s="11">
        <v>75151.199999999997</v>
      </c>
      <c r="BB1470" s="11">
        <v>73393.47</v>
      </c>
      <c r="BC1470" s="11">
        <v>69045.350000000006</v>
      </c>
      <c r="BD1470" s="11">
        <v>64519.62</v>
      </c>
      <c r="BE1470" s="11">
        <v>51122.34</v>
      </c>
      <c r="BF1470" s="11">
        <v>35360.36</v>
      </c>
      <c r="BG1470" s="11">
        <v>28482.68</v>
      </c>
      <c r="BH1470" s="37">
        <v>74182.12</v>
      </c>
      <c r="BI1470" s="11">
        <v>72.650930000000002</v>
      </c>
      <c r="BJ1470" s="11">
        <v>71.748890000000003</v>
      </c>
      <c r="BK1470" s="11">
        <v>71.040139999999994</v>
      </c>
      <c r="BL1470" s="11">
        <v>71.095140000000001</v>
      </c>
      <c r="BM1470" s="11">
        <v>71.208529999999996</v>
      </c>
      <c r="BN1470" s="11">
        <v>71.133210000000005</v>
      </c>
      <c r="BO1470" s="11">
        <v>70.757540000000006</v>
      </c>
      <c r="BP1470" s="11">
        <v>70.765789999999996</v>
      </c>
      <c r="BQ1470" s="11">
        <v>71.625529999999998</v>
      </c>
      <c r="BR1470" s="11">
        <v>72.935680000000005</v>
      </c>
      <c r="BS1470" s="11">
        <v>74.320689999999999</v>
      </c>
      <c r="BT1470" s="11">
        <v>75.886510000000001</v>
      </c>
      <c r="BU1470" s="11">
        <v>77.321619999999996</v>
      </c>
      <c r="BV1470" s="11">
        <v>79.049539999999993</v>
      </c>
      <c r="BW1470" s="11">
        <v>79.467209999999994</v>
      </c>
      <c r="BX1470" s="11">
        <v>79.405820000000006</v>
      </c>
      <c r="BY1470" s="11">
        <v>77.799769999999995</v>
      </c>
      <c r="BZ1470" s="11">
        <v>75.935590000000005</v>
      </c>
      <c r="CA1470" s="11">
        <v>73.294370000000001</v>
      </c>
      <c r="CB1470" s="11">
        <v>71.921350000000004</v>
      </c>
      <c r="CC1470" s="11">
        <v>71.22784</v>
      </c>
      <c r="CD1470" s="11">
        <v>70.786000000000001</v>
      </c>
      <c r="CE1470" s="11">
        <v>70.262349999999998</v>
      </c>
      <c r="CF1470" s="11">
        <v>69.948790000000002</v>
      </c>
      <c r="CG1470" s="11">
        <v>17203.650000000001</v>
      </c>
      <c r="CH1470" s="11">
        <v>15954.31</v>
      </c>
      <c r="CI1470" s="11">
        <v>15411.91</v>
      </c>
      <c r="CJ1470" s="11">
        <v>14996.84</v>
      </c>
      <c r="CK1470" s="11">
        <v>11837.73</v>
      </c>
      <c r="CL1470" s="11">
        <v>10734.22</v>
      </c>
      <c r="CM1470" s="11">
        <v>9787.777</v>
      </c>
      <c r="CN1470" s="11">
        <v>9886.58</v>
      </c>
      <c r="CO1470" s="11">
        <v>11580.5</v>
      </c>
      <c r="CP1470" s="11">
        <v>15041.18</v>
      </c>
      <c r="CQ1470" s="11">
        <v>22013.91</v>
      </c>
      <c r="CR1470" s="11">
        <v>23097.24</v>
      </c>
      <c r="CS1470" s="11">
        <v>25087.21</v>
      </c>
      <c r="CT1470" s="11">
        <v>26903.68</v>
      </c>
      <c r="CU1470" s="11">
        <v>29113.51</v>
      </c>
      <c r="CV1470" s="11">
        <v>32386.19</v>
      </c>
      <c r="CW1470" s="11">
        <v>48921.61</v>
      </c>
      <c r="CX1470" s="11">
        <v>44227.49</v>
      </c>
      <c r="CY1470" s="11">
        <v>25357.4</v>
      </c>
      <c r="CZ1470" s="11">
        <v>28484.28</v>
      </c>
      <c r="DA1470" s="11">
        <v>34896.589999999997</v>
      </c>
      <c r="DB1470" s="11">
        <v>31817.74</v>
      </c>
      <c r="DC1470" s="11">
        <v>22769.51</v>
      </c>
      <c r="DD1470" s="11">
        <v>21009.09</v>
      </c>
      <c r="DE1470" s="37">
        <v>37795.32</v>
      </c>
      <c r="DF1470" s="11">
        <f t="shared" si="75"/>
        <v>18</v>
      </c>
      <c r="DG1470" s="11">
        <f t="shared" si="76"/>
        <v>19</v>
      </c>
      <c r="DH1470" s="20">
        <f t="shared" ca="1" si="77"/>
        <v>9757.5849999999919</v>
      </c>
      <c r="DI1470" s="11">
        <v>0</v>
      </c>
    </row>
    <row r="1471" spans="1:113" x14ac:dyDescent="0.25">
      <c r="A1471" s="11" t="s">
        <v>57</v>
      </c>
      <c r="B1471" s="11" t="s">
        <v>56</v>
      </c>
      <c r="C1471" s="11" t="s">
        <v>56</v>
      </c>
      <c r="D1471" s="11" t="s">
        <v>56</v>
      </c>
      <c r="E1471" s="11" t="s">
        <v>100</v>
      </c>
      <c r="F1471" s="11" t="s">
        <v>56</v>
      </c>
      <c r="G1471" s="11" t="s">
        <v>173</v>
      </c>
      <c r="H1471" s="1">
        <v>42292</v>
      </c>
      <c r="I1471" s="11">
        <v>19</v>
      </c>
      <c r="J1471" s="11">
        <v>19</v>
      </c>
      <c r="K1471" s="11">
        <v>10959.37</v>
      </c>
      <c r="L1471" s="11">
        <v>10723.43</v>
      </c>
      <c r="M1471" s="11">
        <v>10813.97</v>
      </c>
      <c r="N1471" s="11">
        <v>10933.41</v>
      </c>
      <c r="O1471" s="11">
        <v>11900.76</v>
      </c>
      <c r="P1471" s="11">
        <v>13026.91</v>
      </c>
      <c r="Q1471" s="11">
        <v>14385.16</v>
      </c>
      <c r="R1471" s="11">
        <v>15206.01</v>
      </c>
      <c r="S1471" s="11">
        <v>15601.23</v>
      </c>
      <c r="T1471" s="11">
        <v>15896.42</v>
      </c>
      <c r="U1471" s="11">
        <v>17039.689999999999</v>
      </c>
      <c r="V1471" s="11">
        <v>17529.13</v>
      </c>
      <c r="W1471" s="11">
        <v>18403.37</v>
      </c>
      <c r="X1471" s="11">
        <v>18360.36</v>
      </c>
      <c r="Y1471" s="11">
        <v>18264.82</v>
      </c>
      <c r="Z1471" s="11">
        <v>17746.900000000001</v>
      </c>
      <c r="AA1471" s="11">
        <v>17998.98</v>
      </c>
      <c r="AB1471" s="11">
        <v>17343.830000000002</v>
      </c>
      <c r="AC1471" s="11">
        <v>13900.81</v>
      </c>
      <c r="AD1471" s="11">
        <v>16829.810000000001</v>
      </c>
      <c r="AE1471" s="11">
        <v>16931.310000000001</v>
      </c>
      <c r="AF1471" s="11">
        <v>14041.8</v>
      </c>
      <c r="AG1471" s="11">
        <v>11630.17</v>
      </c>
      <c r="AH1471" s="11">
        <v>10535.9</v>
      </c>
      <c r="AI1471" s="37">
        <v>13900.81</v>
      </c>
      <c r="AJ1471" s="11">
        <v>11072.32</v>
      </c>
      <c r="AK1471" s="11">
        <v>10710.35</v>
      </c>
      <c r="AL1471" s="11">
        <v>10732.55</v>
      </c>
      <c r="AM1471" s="11">
        <v>10719.56</v>
      </c>
      <c r="AN1471" s="11">
        <v>11596.42</v>
      </c>
      <c r="AO1471" s="11">
        <v>12793.42</v>
      </c>
      <c r="AP1471" s="11">
        <v>14349.14</v>
      </c>
      <c r="AQ1471" s="11">
        <v>15188.51</v>
      </c>
      <c r="AR1471" s="11">
        <v>15740.27</v>
      </c>
      <c r="AS1471" s="11">
        <v>16021.44</v>
      </c>
      <c r="AT1471" s="11">
        <v>17303.54</v>
      </c>
      <c r="AU1471" s="11">
        <v>17852.46</v>
      </c>
      <c r="AV1471" s="11">
        <v>18675.009999999998</v>
      </c>
      <c r="AW1471" s="11">
        <v>18670.14</v>
      </c>
      <c r="AX1471" s="11">
        <v>18610.849999999999</v>
      </c>
      <c r="AY1471" s="11">
        <v>18330.84</v>
      </c>
      <c r="AZ1471" s="11">
        <v>18730.78</v>
      </c>
      <c r="BA1471" s="11">
        <v>18245.150000000001</v>
      </c>
      <c r="BB1471" s="11">
        <v>19016.79</v>
      </c>
      <c r="BC1471" s="11">
        <v>17184.3</v>
      </c>
      <c r="BD1471" s="11">
        <v>16759.400000000001</v>
      </c>
      <c r="BE1471" s="11">
        <v>13914.19</v>
      </c>
      <c r="BF1471" s="11">
        <v>11412.82</v>
      </c>
      <c r="BG1471" s="11">
        <v>10295.01</v>
      </c>
      <c r="BH1471" s="37">
        <v>19016.79</v>
      </c>
      <c r="BI1471" s="11">
        <v>74.229079999999996</v>
      </c>
      <c r="BJ1471" s="11">
        <v>74.002039999999994</v>
      </c>
      <c r="BK1471" s="11">
        <v>73.78877</v>
      </c>
      <c r="BL1471" s="11">
        <v>73.448980000000006</v>
      </c>
      <c r="BM1471" s="11">
        <v>73.285200000000003</v>
      </c>
      <c r="BN1471" s="11">
        <v>72.523669999999996</v>
      </c>
      <c r="BO1471" s="11">
        <v>72.062749999999994</v>
      </c>
      <c r="BP1471" s="11">
        <v>72.31765</v>
      </c>
      <c r="BQ1471" s="11">
        <v>73.326530000000005</v>
      </c>
      <c r="BR1471" s="11">
        <v>75.401539999999997</v>
      </c>
      <c r="BS1471" s="11">
        <v>77.401020000000003</v>
      </c>
      <c r="BT1471" s="11">
        <v>79.138670000000005</v>
      </c>
      <c r="BU1471" s="11">
        <v>80.715710000000001</v>
      </c>
      <c r="BV1471" s="11">
        <v>80.636629999999997</v>
      </c>
      <c r="BW1471" s="11">
        <v>80.855609999999999</v>
      </c>
      <c r="BX1471" s="11">
        <v>81.421019999999999</v>
      </c>
      <c r="BY1471" s="11">
        <v>81.196430000000007</v>
      </c>
      <c r="BZ1471" s="11">
        <v>77.995819999999995</v>
      </c>
      <c r="CA1471" s="11">
        <v>75.920919999999995</v>
      </c>
      <c r="CB1471" s="11">
        <v>73.419489999999996</v>
      </c>
      <c r="CC1471" s="11">
        <v>72.08623</v>
      </c>
      <c r="CD1471" s="11">
        <v>72.604900000000001</v>
      </c>
      <c r="CE1471" s="11">
        <v>72.552959999999999</v>
      </c>
      <c r="CF1471" s="11">
        <v>71.735720000000001</v>
      </c>
      <c r="CG1471" s="11">
        <v>11792.13</v>
      </c>
      <c r="CH1471" s="11">
        <v>10420.91</v>
      </c>
      <c r="CI1471" s="11">
        <v>9210.8490000000002</v>
      </c>
      <c r="CJ1471" s="11">
        <v>7980.9960000000001</v>
      </c>
      <c r="CK1471" s="11">
        <v>5666.4480000000003</v>
      </c>
      <c r="CL1471" s="11">
        <v>4035.451</v>
      </c>
      <c r="CM1471" s="11">
        <v>3168.1819999999998</v>
      </c>
      <c r="CN1471" s="11">
        <v>2958.4380000000001</v>
      </c>
      <c r="CO1471" s="11">
        <v>4718.4579999999996</v>
      </c>
      <c r="CP1471" s="11">
        <v>6688.1469999999999</v>
      </c>
      <c r="CQ1471" s="11">
        <v>9607.0380000000005</v>
      </c>
      <c r="CR1471" s="11">
        <v>11056.25</v>
      </c>
      <c r="CS1471" s="11">
        <v>12810.16</v>
      </c>
      <c r="CT1471" s="11">
        <v>14402.71</v>
      </c>
      <c r="CU1471" s="11">
        <v>17428.89</v>
      </c>
      <c r="CV1471" s="11">
        <v>22310.69</v>
      </c>
      <c r="CW1471" s="11">
        <v>25933.09</v>
      </c>
      <c r="CX1471" s="11">
        <v>26866.99</v>
      </c>
      <c r="CY1471" s="11">
        <v>26233.34</v>
      </c>
      <c r="CZ1471" s="11">
        <v>17848.54</v>
      </c>
      <c r="DA1471" s="11">
        <v>17153.439999999999</v>
      </c>
      <c r="DB1471" s="11">
        <v>16452.900000000001</v>
      </c>
      <c r="DC1471" s="11">
        <v>14646.48</v>
      </c>
      <c r="DD1471" s="11">
        <v>14064.13</v>
      </c>
      <c r="DE1471" s="37">
        <v>26233.34</v>
      </c>
      <c r="DF1471" s="11">
        <f t="shared" si="75"/>
        <v>19</v>
      </c>
      <c r="DG1471" s="11">
        <f t="shared" si="76"/>
        <v>19</v>
      </c>
      <c r="DH1471" s="20">
        <f t="shared" ca="1" si="77"/>
        <v>5115.9800000000014</v>
      </c>
      <c r="DI1471" s="11">
        <v>0</v>
      </c>
    </row>
    <row r="1472" spans="1:113" x14ac:dyDescent="0.25">
      <c r="A1472" s="11" t="s">
        <v>57</v>
      </c>
      <c r="B1472" s="11" t="s">
        <v>56</v>
      </c>
      <c r="C1472" s="11" t="s">
        <v>56</v>
      </c>
      <c r="D1472" s="11" t="s">
        <v>56</v>
      </c>
      <c r="E1472" s="11" t="s">
        <v>100</v>
      </c>
      <c r="F1472" s="11" t="s">
        <v>56</v>
      </c>
      <c r="G1472" s="11" t="s">
        <v>173</v>
      </c>
      <c r="H1472" s="1">
        <v>42293</v>
      </c>
      <c r="I1472" s="11">
        <v>19</v>
      </c>
      <c r="J1472" s="11">
        <v>19</v>
      </c>
      <c r="K1472" s="11">
        <v>35946.69</v>
      </c>
      <c r="L1472" s="11">
        <v>33792.160000000003</v>
      </c>
      <c r="M1472" s="11">
        <v>34112.019999999997</v>
      </c>
      <c r="N1472" s="11">
        <v>36602.43</v>
      </c>
      <c r="O1472" s="11">
        <v>42012.69</v>
      </c>
      <c r="P1472" s="11">
        <v>47560.27</v>
      </c>
      <c r="Q1472" s="11">
        <v>59390.6</v>
      </c>
      <c r="R1472" s="11">
        <v>65754.5</v>
      </c>
      <c r="S1472" s="11">
        <v>70904.350000000006</v>
      </c>
      <c r="T1472" s="11">
        <v>77451.42</v>
      </c>
      <c r="U1472" s="11">
        <v>85733.62</v>
      </c>
      <c r="V1472" s="11">
        <v>87253.31</v>
      </c>
      <c r="W1472" s="11">
        <v>87587.66</v>
      </c>
      <c r="X1472" s="11">
        <v>88664.53</v>
      </c>
      <c r="Y1472" s="11">
        <v>89146.82</v>
      </c>
      <c r="Z1472" s="11">
        <v>88773.08</v>
      </c>
      <c r="AA1472" s="11">
        <v>89147.520000000004</v>
      </c>
      <c r="AB1472" s="11">
        <v>88042.69</v>
      </c>
      <c r="AC1472" s="11">
        <v>78621.31</v>
      </c>
      <c r="AD1472" s="11">
        <v>86241.279999999999</v>
      </c>
      <c r="AE1472" s="11">
        <v>82430.92</v>
      </c>
      <c r="AF1472" s="11">
        <v>66470.63</v>
      </c>
      <c r="AG1472" s="11">
        <v>48548.88</v>
      </c>
      <c r="AH1472" s="11">
        <v>39974.28</v>
      </c>
      <c r="AI1472" s="37">
        <v>78621.31</v>
      </c>
      <c r="AJ1472" s="11">
        <v>35638.26</v>
      </c>
      <c r="AK1472" s="11">
        <v>33418.5</v>
      </c>
      <c r="AL1472" s="11">
        <v>33685.050000000003</v>
      </c>
      <c r="AM1472" s="11">
        <v>35466.550000000003</v>
      </c>
      <c r="AN1472" s="11">
        <v>41104.04</v>
      </c>
      <c r="AO1472" s="11">
        <v>46446.11</v>
      </c>
      <c r="AP1472" s="11">
        <v>59766.98</v>
      </c>
      <c r="AQ1472" s="11">
        <v>66199.490000000005</v>
      </c>
      <c r="AR1472" s="11">
        <v>71213.490000000005</v>
      </c>
      <c r="AS1472" s="11">
        <v>77428.960000000006</v>
      </c>
      <c r="AT1472" s="11">
        <v>86432.68</v>
      </c>
      <c r="AU1472" s="11">
        <v>88212.56</v>
      </c>
      <c r="AV1472" s="11">
        <v>88778.16</v>
      </c>
      <c r="AW1472" s="11">
        <v>89908.4</v>
      </c>
      <c r="AX1472" s="11">
        <v>90665.49</v>
      </c>
      <c r="AY1472" s="11">
        <v>90749.21</v>
      </c>
      <c r="AZ1472" s="11">
        <v>90664.77</v>
      </c>
      <c r="BA1472" s="11">
        <v>89487.02</v>
      </c>
      <c r="BB1472" s="11">
        <v>92599.039999999994</v>
      </c>
      <c r="BC1472" s="11">
        <v>86881.49</v>
      </c>
      <c r="BD1472" s="11">
        <v>82488.78</v>
      </c>
      <c r="BE1472" s="11">
        <v>68039.34</v>
      </c>
      <c r="BF1472" s="11">
        <v>48448.87</v>
      </c>
      <c r="BG1472" s="11">
        <v>39077.980000000003</v>
      </c>
      <c r="BH1472" s="37">
        <v>92599.039999999994</v>
      </c>
      <c r="BI1472" s="11">
        <v>70.195499999999996</v>
      </c>
      <c r="BJ1472" s="11">
        <v>69.975980000000007</v>
      </c>
      <c r="BK1472" s="11">
        <v>69.720659999999995</v>
      </c>
      <c r="BL1472" s="11">
        <v>69.665999999999997</v>
      </c>
      <c r="BM1472" s="11">
        <v>69.759540000000001</v>
      </c>
      <c r="BN1472" s="11">
        <v>69.635739999999998</v>
      </c>
      <c r="BO1472" s="11">
        <v>69.361850000000004</v>
      </c>
      <c r="BP1472" s="11">
        <v>68.971279999999993</v>
      </c>
      <c r="BQ1472" s="11">
        <v>69.641589999999994</v>
      </c>
      <c r="BR1472" s="11">
        <v>71.164259999999999</v>
      </c>
      <c r="BS1472" s="11">
        <v>72.786280000000005</v>
      </c>
      <c r="BT1472" s="11">
        <v>74.342870000000005</v>
      </c>
      <c r="BU1472" s="11">
        <v>75.474310000000003</v>
      </c>
      <c r="BV1472" s="11">
        <v>76.35445</v>
      </c>
      <c r="BW1472" s="11">
        <v>76.922370000000001</v>
      </c>
      <c r="BX1472" s="11">
        <v>76.182670000000002</v>
      </c>
      <c r="BY1472" s="11">
        <v>75.652000000000001</v>
      </c>
      <c r="BZ1472" s="11">
        <v>74.757760000000005</v>
      </c>
      <c r="CA1472" s="11">
        <v>73.211609999999993</v>
      </c>
      <c r="CB1472" s="11">
        <v>72.776889999999995</v>
      </c>
      <c r="CC1472" s="11">
        <v>72.131</v>
      </c>
      <c r="CD1472" s="11">
        <v>71.595330000000004</v>
      </c>
      <c r="CE1472" s="11">
        <v>71.310019999999994</v>
      </c>
      <c r="CF1472" s="11">
        <v>70.987279999999998</v>
      </c>
      <c r="CG1472" s="11">
        <v>28634.18</v>
      </c>
      <c r="CH1472" s="11">
        <v>26131.41</v>
      </c>
      <c r="CI1472" s="11">
        <v>24214.69</v>
      </c>
      <c r="CJ1472" s="11">
        <v>22393.24</v>
      </c>
      <c r="CK1472" s="11">
        <v>17292.939999999999</v>
      </c>
      <c r="CL1472" s="11">
        <v>14705.06</v>
      </c>
      <c r="CM1472" s="11">
        <v>13114.18</v>
      </c>
      <c r="CN1472" s="11">
        <v>13092.48</v>
      </c>
      <c r="CO1472" s="11">
        <v>16806.04</v>
      </c>
      <c r="CP1472" s="11">
        <v>22686.44</v>
      </c>
      <c r="CQ1472" s="11">
        <v>33226.699999999997</v>
      </c>
      <c r="CR1472" s="11">
        <v>36233.769999999997</v>
      </c>
      <c r="CS1472" s="11">
        <v>40094.75</v>
      </c>
      <c r="CT1472" s="11">
        <v>43647.35</v>
      </c>
      <c r="CU1472" s="11">
        <v>48133.54</v>
      </c>
      <c r="CV1472" s="11">
        <v>57249.81</v>
      </c>
      <c r="CW1472" s="11">
        <v>60387.87</v>
      </c>
      <c r="CX1472" s="11">
        <v>58330.78</v>
      </c>
      <c r="CY1472" s="11">
        <v>58142.74</v>
      </c>
      <c r="CZ1472" s="11">
        <v>47195.839999999997</v>
      </c>
      <c r="DA1472" s="11">
        <v>52553.19</v>
      </c>
      <c r="DB1472" s="11">
        <v>49087.76</v>
      </c>
      <c r="DC1472" s="11">
        <v>38433.11</v>
      </c>
      <c r="DD1472" s="11">
        <v>36197.82</v>
      </c>
      <c r="DE1472" s="37">
        <v>58142.74</v>
      </c>
      <c r="DF1472" s="11">
        <f t="shared" si="75"/>
        <v>19</v>
      </c>
      <c r="DG1472" s="11">
        <f t="shared" si="76"/>
        <v>19</v>
      </c>
      <c r="DH1472" s="20">
        <f t="shared" ca="1" si="77"/>
        <v>13977.729999999996</v>
      </c>
      <c r="DI1472" s="11">
        <v>0</v>
      </c>
    </row>
    <row r="1473" spans="1:113" x14ac:dyDescent="0.25">
      <c r="A1473" s="11" t="s">
        <v>57</v>
      </c>
      <c r="B1473" s="11" t="s">
        <v>56</v>
      </c>
      <c r="C1473" s="11" t="s">
        <v>56</v>
      </c>
      <c r="D1473" s="11" t="s">
        <v>56</v>
      </c>
      <c r="E1473" s="11" t="s">
        <v>100</v>
      </c>
      <c r="F1473" s="11" t="s">
        <v>56</v>
      </c>
      <c r="G1473" s="11" t="s">
        <v>173</v>
      </c>
      <c r="H1473" s="1">
        <v>42303</v>
      </c>
      <c r="I1473" s="11">
        <v>19</v>
      </c>
      <c r="J1473" s="11">
        <v>19</v>
      </c>
      <c r="K1473" s="11">
        <v>32861.050000000003</v>
      </c>
      <c r="L1473" s="11">
        <v>32239.75</v>
      </c>
      <c r="M1473" s="11">
        <v>31941.59</v>
      </c>
      <c r="N1473" s="11">
        <v>33539.24</v>
      </c>
      <c r="O1473" s="11">
        <v>37630.21</v>
      </c>
      <c r="P1473" s="11">
        <v>42067.72</v>
      </c>
      <c r="Q1473" s="11">
        <v>50750.49</v>
      </c>
      <c r="R1473" s="11">
        <v>53679.99</v>
      </c>
      <c r="S1473" s="11">
        <v>56650.1</v>
      </c>
      <c r="T1473" s="11">
        <v>63848.72</v>
      </c>
      <c r="U1473" s="11">
        <v>74035</v>
      </c>
      <c r="V1473" s="11">
        <v>78337.14</v>
      </c>
      <c r="W1473" s="11">
        <v>81099.03</v>
      </c>
      <c r="X1473" s="11">
        <v>83429.240000000005</v>
      </c>
      <c r="Y1473" s="11">
        <v>85144.04</v>
      </c>
      <c r="Z1473" s="11">
        <v>85592.51</v>
      </c>
      <c r="AA1473" s="11">
        <v>86356.01</v>
      </c>
      <c r="AB1473" s="11">
        <v>85752.26</v>
      </c>
      <c r="AC1473" s="11">
        <v>74630.27</v>
      </c>
      <c r="AD1473" s="11">
        <v>83087.55</v>
      </c>
      <c r="AE1473" s="11">
        <v>77995.88</v>
      </c>
      <c r="AF1473" s="11">
        <v>56912.72</v>
      </c>
      <c r="AG1473" s="11">
        <v>44990.66</v>
      </c>
      <c r="AH1473" s="11">
        <v>37537.89</v>
      </c>
      <c r="AI1473" s="37">
        <v>74630.27</v>
      </c>
      <c r="AJ1473" s="11">
        <v>32551.41</v>
      </c>
      <c r="AK1473" s="11">
        <v>31882.98</v>
      </c>
      <c r="AL1473" s="11">
        <v>31556.240000000002</v>
      </c>
      <c r="AM1473" s="11">
        <v>32500.13</v>
      </c>
      <c r="AN1473" s="11">
        <v>36777.43</v>
      </c>
      <c r="AO1473" s="11">
        <v>40966.769999999997</v>
      </c>
      <c r="AP1473" s="11">
        <v>51075.8</v>
      </c>
      <c r="AQ1473" s="11">
        <v>54104.32</v>
      </c>
      <c r="AR1473" s="11">
        <v>56961.69</v>
      </c>
      <c r="AS1473" s="11">
        <v>63823.55</v>
      </c>
      <c r="AT1473" s="11">
        <v>74738.960000000006</v>
      </c>
      <c r="AU1473" s="11">
        <v>79296.570000000007</v>
      </c>
      <c r="AV1473" s="11">
        <v>82299.839999999997</v>
      </c>
      <c r="AW1473" s="11">
        <v>84690.22</v>
      </c>
      <c r="AX1473" s="11">
        <v>86693.95</v>
      </c>
      <c r="AY1473" s="11">
        <v>87606.24</v>
      </c>
      <c r="AZ1473" s="11">
        <v>87963.05</v>
      </c>
      <c r="BA1473" s="11">
        <v>87333.89</v>
      </c>
      <c r="BB1473" s="11">
        <v>89058.54</v>
      </c>
      <c r="BC1473" s="11">
        <v>83732.160000000003</v>
      </c>
      <c r="BD1473" s="11">
        <v>77925.03</v>
      </c>
      <c r="BE1473" s="11">
        <v>58384.85</v>
      </c>
      <c r="BF1473" s="11">
        <v>44874.7</v>
      </c>
      <c r="BG1473" s="11">
        <v>36644.629999999997</v>
      </c>
      <c r="BH1473" s="37">
        <v>89058.54</v>
      </c>
      <c r="BI1473" s="11">
        <v>64.60369</v>
      </c>
      <c r="BJ1473" s="11">
        <v>63.748980000000003</v>
      </c>
      <c r="BK1473" s="11">
        <v>62.847630000000002</v>
      </c>
      <c r="BL1473" s="11">
        <v>61.848269999999999</v>
      </c>
      <c r="BM1473" s="11">
        <v>61.018839999999997</v>
      </c>
      <c r="BN1473" s="11">
        <v>60.782919999999997</v>
      </c>
      <c r="BO1473" s="11">
        <v>60.181899999999999</v>
      </c>
      <c r="BP1473" s="11">
        <v>60.182200000000002</v>
      </c>
      <c r="BQ1473" s="11">
        <v>63.541379999999997</v>
      </c>
      <c r="BR1473" s="11">
        <v>69.309229999999999</v>
      </c>
      <c r="BS1473" s="11">
        <v>74.427890000000005</v>
      </c>
      <c r="BT1473" s="11">
        <v>79.126239999999996</v>
      </c>
      <c r="BU1473" s="11">
        <v>81.590739999999997</v>
      </c>
      <c r="BV1473" s="11">
        <v>82.694500000000005</v>
      </c>
      <c r="BW1473" s="11">
        <v>83.459609999999998</v>
      </c>
      <c r="BX1473" s="11">
        <v>83.863969999999995</v>
      </c>
      <c r="BY1473" s="11">
        <v>82.563580000000002</v>
      </c>
      <c r="BZ1473" s="11">
        <v>80.346760000000003</v>
      </c>
      <c r="CA1473" s="11">
        <v>76.103200000000001</v>
      </c>
      <c r="CB1473" s="11">
        <v>73.635890000000003</v>
      </c>
      <c r="CC1473" s="11">
        <v>71.346279999999993</v>
      </c>
      <c r="CD1473" s="11">
        <v>69.315719999999999</v>
      </c>
      <c r="CE1473" s="11">
        <v>67.880229999999997</v>
      </c>
      <c r="CF1473" s="11">
        <v>66.142139999999998</v>
      </c>
      <c r="CG1473" s="11">
        <v>30123.29</v>
      </c>
      <c r="CH1473" s="11">
        <v>27486.75</v>
      </c>
      <c r="CI1473" s="11">
        <v>25625.94</v>
      </c>
      <c r="CJ1473" s="11">
        <v>23712</v>
      </c>
      <c r="CK1473" s="11">
        <v>18174.97</v>
      </c>
      <c r="CL1473" s="11">
        <v>15090.52</v>
      </c>
      <c r="CM1473" s="11">
        <v>13285.96</v>
      </c>
      <c r="CN1473" s="11">
        <v>13679.16</v>
      </c>
      <c r="CO1473" s="11">
        <v>17555.79</v>
      </c>
      <c r="CP1473" s="11">
        <v>23309.040000000001</v>
      </c>
      <c r="CQ1473" s="11">
        <v>33635.11</v>
      </c>
      <c r="CR1473" s="11">
        <v>36591.65</v>
      </c>
      <c r="CS1473" s="11">
        <v>40901.980000000003</v>
      </c>
      <c r="CT1473" s="11">
        <v>45052.57</v>
      </c>
      <c r="CU1473" s="11">
        <v>50107.17</v>
      </c>
      <c r="CV1473" s="11">
        <v>59253.58</v>
      </c>
      <c r="CW1473" s="11">
        <v>62681</v>
      </c>
      <c r="CX1473" s="11">
        <v>60676.3</v>
      </c>
      <c r="CY1473" s="11">
        <v>59532.12</v>
      </c>
      <c r="CZ1473" s="11">
        <v>48790.58</v>
      </c>
      <c r="DA1473" s="11">
        <v>53788.63</v>
      </c>
      <c r="DB1473" s="11">
        <v>50483.8</v>
      </c>
      <c r="DC1473" s="11">
        <v>39858.76</v>
      </c>
      <c r="DD1473" s="11">
        <v>37430.379999999997</v>
      </c>
      <c r="DE1473" s="37">
        <v>59532.12</v>
      </c>
      <c r="DF1473" s="11">
        <f t="shared" si="75"/>
        <v>19</v>
      </c>
      <c r="DG1473" s="11">
        <f t="shared" si="76"/>
        <v>19</v>
      </c>
      <c r="DH1473" s="20">
        <f t="shared" ca="1" si="77"/>
        <v>14428.26999999999</v>
      </c>
      <c r="DI1473" s="11">
        <v>0</v>
      </c>
    </row>
    <row r="1474" spans="1:113" x14ac:dyDescent="0.25">
      <c r="A1474" s="11" t="s">
        <v>57</v>
      </c>
      <c r="B1474" s="11" t="s">
        <v>56</v>
      </c>
      <c r="C1474" s="11" t="s">
        <v>56</v>
      </c>
      <c r="D1474" s="11" t="s">
        <v>56</v>
      </c>
      <c r="E1474" s="11" t="s">
        <v>100</v>
      </c>
      <c r="F1474" s="11" t="s">
        <v>56</v>
      </c>
      <c r="G1474" s="11" t="s">
        <v>173</v>
      </c>
      <c r="H1474" s="1">
        <v>42304</v>
      </c>
      <c r="I1474" s="11">
        <v>19</v>
      </c>
      <c r="J1474" s="11">
        <v>19</v>
      </c>
      <c r="K1474" s="11">
        <v>33502.300000000003</v>
      </c>
      <c r="L1474" s="11">
        <v>31901.68</v>
      </c>
      <c r="M1474" s="11">
        <v>31056.560000000001</v>
      </c>
      <c r="N1474" s="11">
        <v>31774.7</v>
      </c>
      <c r="O1474" s="11">
        <v>35847.85</v>
      </c>
      <c r="P1474" s="11">
        <v>41033.06</v>
      </c>
      <c r="Q1474" s="11">
        <v>50936.11</v>
      </c>
      <c r="R1474" s="11">
        <v>52710.71</v>
      </c>
      <c r="S1474" s="11">
        <v>55897.78</v>
      </c>
      <c r="T1474" s="11">
        <v>62772.39</v>
      </c>
      <c r="U1474" s="11">
        <v>72134.16</v>
      </c>
      <c r="V1474" s="11">
        <v>76675.91</v>
      </c>
      <c r="W1474" s="11">
        <v>79764.7</v>
      </c>
      <c r="X1474" s="11">
        <v>80724.759999999995</v>
      </c>
      <c r="Y1474" s="11">
        <v>82004.92</v>
      </c>
      <c r="Z1474" s="11">
        <v>82963.91</v>
      </c>
      <c r="AA1474" s="11">
        <v>83528.990000000005</v>
      </c>
      <c r="AB1474" s="11">
        <v>84705.76</v>
      </c>
      <c r="AC1474" s="11">
        <v>73955.13</v>
      </c>
      <c r="AD1474" s="11">
        <v>80737.72</v>
      </c>
      <c r="AE1474" s="11">
        <v>76464.81</v>
      </c>
      <c r="AF1474" s="11">
        <v>56474.29</v>
      </c>
      <c r="AG1474" s="11">
        <v>42109.48</v>
      </c>
      <c r="AH1474" s="11">
        <v>36036.559999999998</v>
      </c>
      <c r="AI1474" s="37">
        <v>73955.13</v>
      </c>
      <c r="AJ1474" s="11">
        <v>33185.870000000003</v>
      </c>
      <c r="AK1474" s="11">
        <v>31541.06</v>
      </c>
      <c r="AL1474" s="11">
        <v>30651.99</v>
      </c>
      <c r="AM1474" s="11">
        <v>30672.13</v>
      </c>
      <c r="AN1474" s="11">
        <v>34962.28</v>
      </c>
      <c r="AO1474" s="11">
        <v>39917.54</v>
      </c>
      <c r="AP1474" s="11">
        <v>51288.41</v>
      </c>
      <c r="AQ1474" s="11">
        <v>53153.42</v>
      </c>
      <c r="AR1474" s="11">
        <v>56195.68</v>
      </c>
      <c r="AS1474" s="11">
        <v>62740.9</v>
      </c>
      <c r="AT1474" s="11">
        <v>72845.97</v>
      </c>
      <c r="AU1474" s="11">
        <v>77656.100000000006</v>
      </c>
      <c r="AV1474" s="11">
        <v>80990.59</v>
      </c>
      <c r="AW1474" s="11">
        <v>82034.64</v>
      </c>
      <c r="AX1474" s="11">
        <v>83605.38</v>
      </c>
      <c r="AY1474" s="11">
        <v>85007.039999999994</v>
      </c>
      <c r="AZ1474" s="11">
        <v>85120.34</v>
      </c>
      <c r="BA1474" s="11">
        <v>86237.61</v>
      </c>
      <c r="BB1474" s="11">
        <v>88487.56</v>
      </c>
      <c r="BC1474" s="11">
        <v>81422.06</v>
      </c>
      <c r="BD1474" s="11">
        <v>76495.23</v>
      </c>
      <c r="BE1474" s="11">
        <v>58042.17</v>
      </c>
      <c r="BF1474" s="11">
        <v>42057.99</v>
      </c>
      <c r="BG1474" s="11">
        <v>35138.33</v>
      </c>
      <c r="BH1474" s="37">
        <v>88487.56</v>
      </c>
      <c r="BI1474" s="11">
        <v>64.420699999999997</v>
      </c>
      <c r="BJ1474" s="11">
        <v>63.490609999999997</v>
      </c>
      <c r="BK1474" s="11">
        <v>62.099760000000003</v>
      </c>
      <c r="BL1474" s="11">
        <v>61.052250000000001</v>
      </c>
      <c r="BM1474" s="11">
        <v>60.360199999999999</v>
      </c>
      <c r="BN1474" s="11">
        <v>60.14181</v>
      </c>
      <c r="BO1474" s="11">
        <v>60.091619999999999</v>
      </c>
      <c r="BP1474" s="11">
        <v>60.820880000000002</v>
      </c>
      <c r="BQ1474" s="11">
        <v>64.282070000000004</v>
      </c>
      <c r="BR1474" s="11">
        <v>68.789789999999996</v>
      </c>
      <c r="BS1474" s="11">
        <v>73.459829999999997</v>
      </c>
      <c r="BT1474" s="11">
        <v>76.901150000000001</v>
      </c>
      <c r="BU1474" s="11">
        <v>78.91686</v>
      </c>
      <c r="BV1474" s="11">
        <v>80.181120000000007</v>
      </c>
      <c r="BW1474" s="11">
        <v>80.952619999999996</v>
      </c>
      <c r="BX1474" s="11">
        <v>80.607380000000006</v>
      </c>
      <c r="BY1474" s="11">
        <v>78.760220000000004</v>
      </c>
      <c r="BZ1474" s="11">
        <v>76.240549999999999</v>
      </c>
      <c r="CA1474" s="11">
        <v>74.100040000000007</v>
      </c>
      <c r="CB1474" s="11">
        <v>72.487880000000004</v>
      </c>
      <c r="CC1474" s="11">
        <v>71.339100000000002</v>
      </c>
      <c r="CD1474" s="11">
        <v>70.374170000000007</v>
      </c>
      <c r="CE1474" s="11">
        <v>69.618390000000005</v>
      </c>
      <c r="CF1474" s="11">
        <v>68.717219999999998</v>
      </c>
      <c r="CG1474" s="11">
        <v>29541.84</v>
      </c>
      <c r="CH1474" s="11">
        <v>26965.71</v>
      </c>
      <c r="CI1474" s="11">
        <v>25136.22</v>
      </c>
      <c r="CJ1474" s="11">
        <v>23276.18</v>
      </c>
      <c r="CK1474" s="11">
        <v>17591.37</v>
      </c>
      <c r="CL1474" s="11">
        <v>14750.88</v>
      </c>
      <c r="CM1474" s="11">
        <v>13114.22</v>
      </c>
      <c r="CN1474" s="11">
        <v>13146.95</v>
      </c>
      <c r="CO1474" s="11">
        <v>16934.259999999998</v>
      </c>
      <c r="CP1474" s="11">
        <v>22552.46</v>
      </c>
      <c r="CQ1474" s="11">
        <v>32857.769999999997</v>
      </c>
      <c r="CR1474" s="11">
        <v>35563.82</v>
      </c>
      <c r="CS1474" s="11">
        <v>39395.26</v>
      </c>
      <c r="CT1474" s="11">
        <v>43228.11</v>
      </c>
      <c r="CU1474" s="11">
        <v>48997.36</v>
      </c>
      <c r="CV1474" s="11">
        <v>57899.14</v>
      </c>
      <c r="CW1474" s="11">
        <v>61878.86</v>
      </c>
      <c r="CX1474" s="11">
        <v>59879.14</v>
      </c>
      <c r="CY1474" s="11">
        <v>58996.84</v>
      </c>
      <c r="CZ1474" s="11">
        <v>47396.61</v>
      </c>
      <c r="DA1474" s="11">
        <v>52161.25</v>
      </c>
      <c r="DB1474" s="11">
        <v>49615.79</v>
      </c>
      <c r="DC1474" s="11">
        <v>38907.14</v>
      </c>
      <c r="DD1474" s="11">
        <v>36686.83</v>
      </c>
      <c r="DE1474" s="37">
        <v>58996.84</v>
      </c>
      <c r="DF1474" s="11">
        <f t="shared" si="75"/>
        <v>19</v>
      </c>
      <c r="DG1474" s="11">
        <f t="shared" si="76"/>
        <v>19</v>
      </c>
      <c r="DH1474" s="20">
        <f t="shared" ca="1" si="77"/>
        <v>14532.429999999993</v>
      </c>
      <c r="DI1474" s="11">
        <v>0</v>
      </c>
    </row>
    <row r="1475" spans="1:113" x14ac:dyDescent="0.25">
      <c r="A1475" s="11" t="s">
        <v>57</v>
      </c>
      <c r="B1475" s="11" t="s">
        <v>56</v>
      </c>
      <c r="C1475" s="11" t="s">
        <v>56</v>
      </c>
      <c r="D1475" s="11" t="s">
        <v>56</v>
      </c>
      <c r="E1475" s="11" t="s">
        <v>100</v>
      </c>
      <c r="F1475" s="11" t="s">
        <v>56</v>
      </c>
      <c r="G1475" s="11" t="s">
        <v>173</v>
      </c>
      <c r="H1475" s="1">
        <v>42305</v>
      </c>
      <c r="I1475" s="11">
        <v>19</v>
      </c>
      <c r="J1475" s="11">
        <v>19</v>
      </c>
      <c r="K1475" s="11">
        <v>33238.26</v>
      </c>
      <c r="L1475" s="11">
        <v>31206.14</v>
      </c>
      <c r="M1475" s="11">
        <v>31124.79</v>
      </c>
      <c r="N1475" s="11">
        <v>32671.57</v>
      </c>
      <c r="O1475" s="11">
        <v>38696.050000000003</v>
      </c>
      <c r="P1475" s="11">
        <v>43679.62</v>
      </c>
      <c r="Q1475" s="11">
        <v>53831.44</v>
      </c>
      <c r="R1475" s="11">
        <v>57726.5</v>
      </c>
      <c r="S1475" s="11">
        <v>60879.11</v>
      </c>
      <c r="T1475" s="11">
        <v>66981.94</v>
      </c>
      <c r="U1475" s="11">
        <v>76074.62</v>
      </c>
      <c r="V1475" s="11">
        <v>79172.240000000005</v>
      </c>
      <c r="W1475" s="11">
        <v>80373.17</v>
      </c>
      <c r="X1475" s="11">
        <v>81222.320000000007</v>
      </c>
      <c r="Y1475" s="11">
        <v>81520.479999999996</v>
      </c>
      <c r="Z1475" s="11">
        <v>81650.75</v>
      </c>
      <c r="AA1475" s="11">
        <v>81916.23</v>
      </c>
      <c r="AB1475" s="11">
        <v>82548.679999999993</v>
      </c>
      <c r="AC1475" s="11">
        <v>73234.75</v>
      </c>
      <c r="AD1475" s="11">
        <v>81930.17</v>
      </c>
      <c r="AE1475" s="11">
        <v>77333.13</v>
      </c>
      <c r="AF1475" s="11">
        <v>58026.91</v>
      </c>
      <c r="AG1475" s="11">
        <v>43410.15</v>
      </c>
      <c r="AH1475" s="11">
        <v>36872.93</v>
      </c>
      <c r="AI1475" s="37">
        <v>73234.75</v>
      </c>
      <c r="AJ1475" s="11">
        <v>32894.01</v>
      </c>
      <c r="AK1475" s="11">
        <v>30810.71</v>
      </c>
      <c r="AL1475" s="11">
        <v>30684.32</v>
      </c>
      <c r="AM1475" s="11">
        <v>31547.57</v>
      </c>
      <c r="AN1475" s="11">
        <v>37775.97</v>
      </c>
      <c r="AO1475" s="11">
        <v>42552.77</v>
      </c>
      <c r="AP1475" s="11">
        <v>54144.84</v>
      </c>
      <c r="AQ1475" s="11">
        <v>58144.13</v>
      </c>
      <c r="AR1475" s="11">
        <v>61242.53</v>
      </c>
      <c r="AS1475" s="11">
        <v>66988.75</v>
      </c>
      <c r="AT1475" s="11">
        <v>76797.5</v>
      </c>
      <c r="AU1475" s="11">
        <v>80151.97</v>
      </c>
      <c r="AV1475" s="11">
        <v>81598.38</v>
      </c>
      <c r="AW1475" s="11">
        <v>82522.63</v>
      </c>
      <c r="AX1475" s="11">
        <v>83106.3</v>
      </c>
      <c r="AY1475" s="11">
        <v>83721.39</v>
      </c>
      <c r="AZ1475" s="11">
        <v>83550.28</v>
      </c>
      <c r="BA1475" s="11">
        <v>84048.05</v>
      </c>
      <c r="BB1475" s="11">
        <v>87514.38</v>
      </c>
      <c r="BC1475" s="11">
        <v>82483.17</v>
      </c>
      <c r="BD1475" s="11">
        <v>77334.14</v>
      </c>
      <c r="BE1475" s="11">
        <v>59533.32</v>
      </c>
      <c r="BF1475" s="11">
        <v>43292.21</v>
      </c>
      <c r="BG1475" s="11">
        <v>35943.519999999997</v>
      </c>
      <c r="BH1475" s="37">
        <v>87514.38</v>
      </c>
      <c r="BI1475" s="11">
        <v>67.906450000000007</v>
      </c>
      <c r="BJ1475" s="11">
        <v>67.521259999999998</v>
      </c>
      <c r="BK1475" s="11">
        <v>66.920410000000004</v>
      </c>
      <c r="BL1475" s="11">
        <v>66.480609999999999</v>
      </c>
      <c r="BM1475" s="11">
        <v>66.033919999999995</v>
      </c>
      <c r="BN1475" s="11">
        <v>65.883129999999994</v>
      </c>
      <c r="BO1475" s="11">
        <v>65.665610000000001</v>
      </c>
      <c r="BP1475" s="11">
        <v>65.618319999999997</v>
      </c>
      <c r="BQ1475" s="11">
        <v>67.024799999999999</v>
      </c>
      <c r="BR1475" s="11">
        <v>69.960319999999996</v>
      </c>
      <c r="BS1475" s="11">
        <v>73.265969999999996</v>
      </c>
      <c r="BT1475" s="11">
        <v>75.54768</v>
      </c>
      <c r="BU1475" s="11">
        <v>76.630759999999995</v>
      </c>
      <c r="BV1475" s="11">
        <v>77.465819999999994</v>
      </c>
      <c r="BW1475" s="11">
        <v>77.668080000000003</v>
      </c>
      <c r="BX1475" s="11">
        <v>77.622410000000002</v>
      </c>
      <c r="BY1475" s="11">
        <v>76.572919999999996</v>
      </c>
      <c r="BZ1475" s="11">
        <v>74.800479999999993</v>
      </c>
      <c r="CA1475" s="11">
        <v>72.368530000000007</v>
      </c>
      <c r="CB1475" s="11">
        <v>70.847009999999997</v>
      </c>
      <c r="CC1475" s="11">
        <v>69.395290000000003</v>
      </c>
      <c r="CD1475" s="11">
        <v>68.159940000000006</v>
      </c>
      <c r="CE1475" s="11">
        <v>66.915909999999997</v>
      </c>
      <c r="CF1475" s="11">
        <v>65.674160000000001</v>
      </c>
      <c r="CG1475" s="11">
        <v>28911.31</v>
      </c>
      <c r="CH1475" s="11">
        <v>26419.68</v>
      </c>
      <c r="CI1475" s="11">
        <v>24617.05</v>
      </c>
      <c r="CJ1475" s="11">
        <v>22781.89</v>
      </c>
      <c r="CK1475" s="11">
        <v>17424.18</v>
      </c>
      <c r="CL1475" s="11">
        <v>14686.08</v>
      </c>
      <c r="CM1475" s="11">
        <v>12929.86</v>
      </c>
      <c r="CN1475" s="11">
        <v>12915.97</v>
      </c>
      <c r="CO1475" s="11">
        <v>16606.71</v>
      </c>
      <c r="CP1475" s="11">
        <v>22329.3</v>
      </c>
      <c r="CQ1475" s="11">
        <v>32516.91</v>
      </c>
      <c r="CR1475" s="11">
        <v>35472.43</v>
      </c>
      <c r="CS1475" s="11">
        <v>39448.639999999999</v>
      </c>
      <c r="CT1475" s="11">
        <v>43155.48</v>
      </c>
      <c r="CU1475" s="11">
        <v>48577.95</v>
      </c>
      <c r="CV1475" s="11">
        <v>58079.47</v>
      </c>
      <c r="CW1475" s="11">
        <v>62411.74</v>
      </c>
      <c r="CX1475" s="11">
        <v>60219.87</v>
      </c>
      <c r="CY1475" s="11">
        <v>58840.23</v>
      </c>
      <c r="CZ1475" s="11">
        <v>46432.55</v>
      </c>
      <c r="DA1475" s="11">
        <v>51519.24</v>
      </c>
      <c r="DB1475" s="11">
        <v>48929.46</v>
      </c>
      <c r="DC1475" s="11">
        <v>38662.639999999999</v>
      </c>
      <c r="DD1475" s="11">
        <v>36454.71</v>
      </c>
      <c r="DE1475" s="37">
        <v>58840.23</v>
      </c>
      <c r="DF1475" s="11">
        <f t="shared" si="75"/>
        <v>19</v>
      </c>
      <c r="DG1475" s="11">
        <f t="shared" si="76"/>
        <v>19</v>
      </c>
      <c r="DH1475" s="20">
        <f t="shared" ca="1" si="77"/>
        <v>14279.630000000005</v>
      </c>
      <c r="DI1475" s="11">
        <v>0</v>
      </c>
    </row>
    <row r="1476" spans="1:113" x14ac:dyDescent="0.25">
      <c r="A1476" s="11" t="s">
        <v>57</v>
      </c>
      <c r="B1476" s="11" t="s">
        <v>56</v>
      </c>
      <c r="C1476" s="11" t="s">
        <v>56</v>
      </c>
      <c r="D1476" s="11" t="s">
        <v>56</v>
      </c>
      <c r="E1476" s="11" t="s">
        <v>100</v>
      </c>
      <c r="F1476" s="11" t="s">
        <v>56</v>
      </c>
      <c r="G1476" s="11" t="s">
        <v>173</v>
      </c>
      <c r="H1476" s="1">
        <v>42306</v>
      </c>
      <c r="I1476" s="11">
        <v>19</v>
      </c>
      <c r="J1476" s="11">
        <v>19</v>
      </c>
      <c r="K1476" s="11">
        <v>26540.04</v>
      </c>
      <c r="L1476" s="11">
        <v>24679.4</v>
      </c>
      <c r="M1476" s="11">
        <v>24179.29</v>
      </c>
      <c r="N1476" s="11">
        <v>25540.68</v>
      </c>
      <c r="O1476" s="11">
        <v>29115.7</v>
      </c>
      <c r="P1476" s="11">
        <v>33399.14</v>
      </c>
      <c r="Q1476" s="11">
        <v>42347.89</v>
      </c>
      <c r="R1476" s="11">
        <v>45449.66</v>
      </c>
      <c r="S1476" s="11">
        <v>48771.54</v>
      </c>
      <c r="T1476" s="11">
        <v>54338.13</v>
      </c>
      <c r="U1476" s="11">
        <v>62819.89</v>
      </c>
      <c r="V1476" s="11">
        <v>65608.5</v>
      </c>
      <c r="W1476" s="11">
        <v>66954.75</v>
      </c>
      <c r="X1476" s="11">
        <v>69076.69</v>
      </c>
      <c r="Y1476" s="11">
        <v>70239.86</v>
      </c>
      <c r="Z1476" s="11">
        <v>70596.08</v>
      </c>
      <c r="AA1476" s="11">
        <v>71779.320000000007</v>
      </c>
      <c r="AB1476" s="11">
        <v>72091.95</v>
      </c>
      <c r="AC1476" s="11">
        <v>65934.259999999995</v>
      </c>
      <c r="AD1476" s="11">
        <v>70369.84</v>
      </c>
      <c r="AE1476" s="11">
        <v>65463.19</v>
      </c>
      <c r="AF1476" s="11">
        <v>47451.93</v>
      </c>
      <c r="AG1476" s="11">
        <v>34087.49</v>
      </c>
      <c r="AH1476" s="11">
        <v>28298.880000000001</v>
      </c>
      <c r="AI1476" s="37">
        <v>65934.259999999995</v>
      </c>
      <c r="AJ1476" s="11">
        <v>26052.23</v>
      </c>
      <c r="AK1476" s="11">
        <v>24298.39</v>
      </c>
      <c r="AL1476" s="11">
        <v>23835.82</v>
      </c>
      <c r="AM1476" s="11">
        <v>24571.49</v>
      </c>
      <c r="AN1476" s="11">
        <v>28438.02</v>
      </c>
      <c r="AO1476" s="11">
        <v>32550.240000000002</v>
      </c>
      <c r="AP1476" s="11">
        <v>42776.07</v>
      </c>
      <c r="AQ1476" s="11">
        <v>45858.16</v>
      </c>
      <c r="AR1476" s="11">
        <v>48819.25</v>
      </c>
      <c r="AS1476" s="11">
        <v>54156.1</v>
      </c>
      <c r="AT1476" s="11">
        <v>63279.21</v>
      </c>
      <c r="AU1476" s="11">
        <v>66272.34</v>
      </c>
      <c r="AV1476" s="11">
        <v>67846.95</v>
      </c>
      <c r="AW1476" s="11">
        <v>70004.820000000007</v>
      </c>
      <c r="AX1476" s="11">
        <v>71458.97</v>
      </c>
      <c r="AY1476" s="11">
        <v>72151.88</v>
      </c>
      <c r="AZ1476" s="11">
        <v>72754.7</v>
      </c>
      <c r="BA1476" s="11">
        <v>72866.399999999994</v>
      </c>
      <c r="BB1476" s="11">
        <v>76057.13</v>
      </c>
      <c r="BC1476" s="11">
        <v>70809.600000000006</v>
      </c>
      <c r="BD1476" s="11">
        <v>65692.78</v>
      </c>
      <c r="BE1476" s="11">
        <v>49264.5</v>
      </c>
      <c r="BF1476" s="11">
        <v>34279.550000000003</v>
      </c>
      <c r="BG1476" s="11">
        <v>27615.040000000001</v>
      </c>
      <c r="BH1476" s="37">
        <v>76057.13</v>
      </c>
      <c r="BI1476" s="11">
        <v>64.72672</v>
      </c>
      <c r="BJ1476" s="11">
        <v>64.621700000000004</v>
      </c>
      <c r="BK1476" s="11">
        <v>64.733180000000004</v>
      </c>
      <c r="BL1476" s="11">
        <v>64.495670000000004</v>
      </c>
      <c r="BM1476" s="11">
        <v>63.60277</v>
      </c>
      <c r="BN1476" s="11">
        <v>62.830289999999998</v>
      </c>
      <c r="BO1476" s="11">
        <v>62.285769999999999</v>
      </c>
      <c r="BP1476" s="11">
        <v>62.489980000000003</v>
      </c>
      <c r="BQ1476" s="11">
        <v>65.460269999999994</v>
      </c>
      <c r="BR1476" s="11">
        <v>68.938460000000006</v>
      </c>
      <c r="BS1476" s="11">
        <v>71.696489999999997</v>
      </c>
      <c r="BT1476" s="11">
        <v>74.252489999999995</v>
      </c>
      <c r="BU1476" s="11">
        <v>76.508049999999997</v>
      </c>
      <c r="BV1476" s="11">
        <v>77.781769999999995</v>
      </c>
      <c r="BW1476" s="11">
        <v>78.353300000000004</v>
      </c>
      <c r="BX1476" s="11">
        <v>77.762709999999998</v>
      </c>
      <c r="BY1476" s="11">
        <v>77.102099999999993</v>
      </c>
      <c r="BZ1476" s="11">
        <v>75.71799</v>
      </c>
      <c r="CA1476" s="11">
        <v>73.906199999999998</v>
      </c>
      <c r="CB1476" s="11">
        <v>72.250529999999998</v>
      </c>
      <c r="CC1476" s="11">
        <v>70.760310000000004</v>
      </c>
      <c r="CD1476" s="11">
        <v>69.831270000000004</v>
      </c>
      <c r="CE1476" s="11">
        <v>68.501580000000004</v>
      </c>
      <c r="CF1476" s="11">
        <v>67.553389999999993</v>
      </c>
      <c r="CG1476" s="11">
        <v>18750.509999999998</v>
      </c>
      <c r="CH1476" s="11">
        <v>17547.45</v>
      </c>
      <c r="CI1476" s="11">
        <v>16864.64</v>
      </c>
      <c r="CJ1476" s="11">
        <v>16161.65</v>
      </c>
      <c r="CK1476" s="11">
        <v>12601.09</v>
      </c>
      <c r="CL1476" s="11">
        <v>11282.61</v>
      </c>
      <c r="CM1476" s="11">
        <v>10393.44</v>
      </c>
      <c r="CN1476" s="11">
        <v>10514.75</v>
      </c>
      <c r="CO1476" s="11">
        <v>12361.57</v>
      </c>
      <c r="CP1476" s="11">
        <v>16506.91</v>
      </c>
      <c r="CQ1476" s="11">
        <v>24158.76</v>
      </c>
      <c r="CR1476" s="11">
        <v>25293.69</v>
      </c>
      <c r="CS1476" s="11">
        <v>27426.68</v>
      </c>
      <c r="CT1476" s="11">
        <v>29639.57</v>
      </c>
      <c r="CU1476" s="11">
        <v>32282.720000000001</v>
      </c>
      <c r="CV1476" s="11">
        <v>36889.449999999997</v>
      </c>
      <c r="CW1476" s="11">
        <v>37148.68</v>
      </c>
      <c r="CX1476" s="11">
        <v>34380.28</v>
      </c>
      <c r="CY1476" s="11">
        <v>34012.5</v>
      </c>
      <c r="CZ1476" s="11">
        <v>31764.16</v>
      </c>
      <c r="DA1476" s="11">
        <v>37609.660000000003</v>
      </c>
      <c r="DB1476" s="11">
        <v>33949.599999999999</v>
      </c>
      <c r="DC1476" s="11">
        <v>24966.67</v>
      </c>
      <c r="DD1476" s="11">
        <v>23563.13</v>
      </c>
      <c r="DE1476" s="37">
        <v>34012.5</v>
      </c>
      <c r="DF1476" s="11">
        <f t="shared" si="75"/>
        <v>19</v>
      </c>
      <c r="DG1476" s="11">
        <f t="shared" si="76"/>
        <v>19</v>
      </c>
      <c r="DH1476" s="20">
        <f t="shared" ca="1" si="77"/>
        <v>10122.87000000001</v>
      </c>
      <c r="DI1476" s="11">
        <v>0</v>
      </c>
    </row>
    <row r="1477" spans="1:113" x14ac:dyDescent="0.25">
      <c r="A1477" s="11" t="s">
        <v>57</v>
      </c>
      <c r="B1477" s="11" t="s">
        <v>56</v>
      </c>
      <c r="C1477" s="11" t="s">
        <v>56</v>
      </c>
      <c r="D1477" s="11" t="s">
        <v>56</v>
      </c>
      <c r="E1477" s="11" t="s">
        <v>100</v>
      </c>
      <c r="F1477" s="11" t="s">
        <v>56</v>
      </c>
      <c r="G1477" s="11" t="s">
        <v>173</v>
      </c>
      <c r="H1477" s="1">
        <v>42307</v>
      </c>
      <c r="I1477" s="11">
        <v>19</v>
      </c>
      <c r="J1477" s="11">
        <v>19</v>
      </c>
      <c r="K1477" s="11">
        <v>33485.39</v>
      </c>
      <c r="L1477" s="11">
        <v>31676.32</v>
      </c>
      <c r="M1477" s="11">
        <v>30837.439999999999</v>
      </c>
      <c r="N1477" s="11">
        <v>32120.41</v>
      </c>
      <c r="O1477" s="11">
        <v>36969.14</v>
      </c>
      <c r="P1477" s="11">
        <v>41647.870000000003</v>
      </c>
      <c r="Q1477" s="11">
        <v>51070.080000000002</v>
      </c>
      <c r="R1477" s="11">
        <v>53259.01</v>
      </c>
      <c r="S1477" s="11">
        <v>56414.12</v>
      </c>
      <c r="T1477" s="11">
        <v>63082.97</v>
      </c>
      <c r="U1477" s="11">
        <v>71678</v>
      </c>
      <c r="V1477" s="11">
        <v>75356.3</v>
      </c>
      <c r="W1477" s="11">
        <v>77463.59</v>
      </c>
      <c r="X1477" s="11">
        <v>79095.19</v>
      </c>
      <c r="Y1477" s="11">
        <v>81323.320000000007</v>
      </c>
      <c r="Z1477" s="11">
        <v>82178.66</v>
      </c>
      <c r="AA1477" s="11">
        <v>83920.37</v>
      </c>
      <c r="AB1477" s="11">
        <v>84187.87</v>
      </c>
      <c r="AC1477" s="11">
        <v>73433.73</v>
      </c>
      <c r="AD1477" s="11">
        <v>81780.28</v>
      </c>
      <c r="AE1477" s="11">
        <v>77528.679999999993</v>
      </c>
      <c r="AF1477" s="11">
        <v>58491.21</v>
      </c>
      <c r="AG1477" s="11">
        <v>42328.42</v>
      </c>
      <c r="AH1477" s="11">
        <v>35188.76</v>
      </c>
      <c r="AI1477" s="37">
        <v>73433.73</v>
      </c>
      <c r="AJ1477" s="11">
        <v>33219.379999999997</v>
      </c>
      <c r="AK1477" s="11">
        <v>31367.599999999999</v>
      </c>
      <c r="AL1477" s="11">
        <v>30479.32</v>
      </c>
      <c r="AM1477" s="11">
        <v>31070.71</v>
      </c>
      <c r="AN1477" s="11">
        <v>36118.43</v>
      </c>
      <c r="AO1477" s="11">
        <v>40586.050000000003</v>
      </c>
      <c r="AP1477" s="11">
        <v>51439.040000000001</v>
      </c>
      <c r="AQ1477" s="11">
        <v>53698.54</v>
      </c>
      <c r="AR1477" s="11">
        <v>56832.25</v>
      </c>
      <c r="AS1477" s="11">
        <v>63154.07</v>
      </c>
      <c r="AT1477" s="11">
        <v>72454.44</v>
      </c>
      <c r="AU1477" s="11">
        <v>76376.7</v>
      </c>
      <c r="AV1477" s="11">
        <v>78722.63</v>
      </c>
      <c r="AW1477" s="11">
        <v>80424.460000000006</v>
      </c>
      <c r="AX1477" s="11">
        <v>82917.820000000007</v>
      </c>
      <c r="AY1477" s="11">
        <v>84227.94</v>
      </c>
      <c r="AZ1477" s="11">
        <v>85558.09</v>
      </c>
      <c r="BA1477" s="11">
        <v>85766.99</v>
      </c>
      <c r="BB1477" s="11">
        <v>87889.94</v>
      </c>
      <c r="BC1477" s="11">
        <v>82487.179999999993</v>
      </c>
      <c r="BD1477" s="11">
        <v>77631.91</v>
      </c>
      <c r="BE1477" s="11">
        <v>60098.19</v>
      </c>
      <c r="BF1477" s="11">
        <v>42298.19</v>
      </c>
      <c r="BG1477" s="11">
        <v>34362.379999999997</v>
      </c>
      <c r="BH1477" s="37">
        <v>87889.94</v>
      </c>
      <c r="BI1477" s="11">
        <v>67.247990000000001</v>
      </c>
      <c r="BJ1477" s="11">
        <v>67.949420000000003</v>
      </c>
      <c r="BK1477" s="11">
        <v>67.821659999999994</v>
      </c>
      <c r="BL1477" s="11">
        <v>67.447360000000003</v>
      </c>
      <c r="BM1477" s="11">
        <v>67.160989999999998</v>
      </c>
      <c r="BN1477" s="11">
        <v>66.506770000000003</v>
      </c>
      <c r="BO1477" s="11">
        <v>65.764009999999999</v>
      </c>
      <c r="BP1477" s="11">
        <v>65.31859</v>
      </c>
      <c r="BQ1477" s="11">
        <v>67.543220000000005</v>
      </c>
      <c r="BR1477" s="11">
        <v>71.081789999999998</v>
      </c>
      <c r="BS1477" s="11">
        <v>74.478970000000004</v>
      </c>
      <c r="BT1477" s="11">
        <v>76.726330000000004</v>
      </c>
      <c r="BU1477" s="11">
        <v>78.142849999999996</v>
      </c>
      <c r="BV1477" s="11">
        <v>79.481250000000003</v>
      </c>
      <c r="BW1477" s="11">
        <v>80.104290000000006</v>
      </c>
      <c r="BX1477" s="11">
        <v>80.472700000000003</v>
      </c>
      <c r="BY1477" s="11">
        <v>80.241259999999997</v>
      </c>
      <c r="BZ1477" s="11">
        <v>78.131709999999998</v>
      </c>
      <c r="CA1477" s="11">
        <v>75.003820000000005</v>
      </c>
      <c r="CB1477" s="11">
        <v>72.745660000000001</v>
      </c>
      <c r="CC1477" s="11">
        <v>70.732140000000001</v>
      </c>
      <c r="CD1477" s="11">
        <v>69.248679999999993</v>
      </c>
      <c r="CE1477" s="11">
        <v>68.139309999999995</v>
      </c>
      <c r="CF1477" s="11">
        <v>66.684430000000006</v>
      </c>
      <c r="CG1477" s="11">
        <v>28722.44</v>
      </c>
      <c r="CH1477" s="11">
        <v>26196.080000000002</v>
      </c>
      <c r="CI1477" s="11">
        <v>24665.64</v>
      </c>
      <c r="CJ1477" s="11">
        <v>22948.63</v>
      </c>
      <c r="CK1477" s="11">
        <v>17392.7</v>
      </c>
      <c r="CL1477" s="11">
        <v>14433.54</v>
      </c>
      <c r="CM1477" s="11">
        <v>12590.69</v>
      </c>
      <c r="CN1477" s="11">
        <v>12161.52</v>
      </c>
      <c r="CO1477" s="11">
        <v>15672.29</v>
      </c>
      <c r="CP1477" s="11">
        <v>21607.86</v>
      </c>
      <c r="CQ1477" s="11">
        <v>31883.81</v>
      </c>
      <c r="CR1477" s="11">
        <v>34756.79</v>
      </c>
      <c r="CS1477" s="11">
        <v>38822.78</v>
      </c>
      <c r="CT1477" s="11">
        <v>42580.72</v>
      </c>
      <c r="CU1477" s="11">
        <v>47229.59</v>
      </c>
      <c r="CV1477" s="11">
        <v>56265.27</v>
      </c>
      <c r="CW1477" s="11">
        <v>59354.25</v>
      </c>
      <c r="CX1477" s="11">
        <v>57203.360000000001</v>
      </c>
      <c r="CY1477" s="11">
        <v>56187.66</v>
      </c>
      <c r="CZ1477" s="11">
        <v>46613.67</v>
      </c>
      <c r="DA1477" s="11">
        <v>52314.080000000002</v>
      </c>
      <c r="DB1477" s="11">
        <v>48957.04</v>
      </c>
      <c r="DC1477" s="11">
        <v>38375.86</v>
      </c>
      <c r="DD1477" s="11">
        <v>36312.660000000003</v>
      </c>
      <c r="DE1477" s="37">
        <v>56187.66</v>
      </c>
      <c r="DF1477" s="11">
        <f t="shared" si="75"/>
        <v>19</v>
      </c>
      <c r="DG1477" s="11">
        <f t="shared" si="76"/>
        <v>19</v>
      </c>
      <c r="DH1477" s="20">
        <f t="shared" ca="1" si="77"/>
        <v>14456.210000000006</v>
      </c>
      <c r="DI1477" s="11">
        <v>0</v>
      </c>
    </row>
    <row r="1478" spans="1:113" x14ac:dyDescent="0.25">
      <c r="A1478" s="11" t="s">
        <v>57</v>
      </c>
      <c r="B1478" s="11" t="s">
        <v>56</v>
      </c>
      <c r="C1478" s="11" t="s">
        <v>56</v>
      </c>
      <c r="D1478" s="11" t="s">
        <v>56</v>
      </c>
      <c r="E1478" s="11" t="s">
        <v>100</v>
      </c>
      <c r="F1478" s="11" t="s">
        <v>56</v>
      </c>
      <c r="G1478" s="11" t="s">
        <v>174</v>
      </c>
      <c r="H1478" s="1">
        <v>41947</v>
      </c>
      <c r="I1478" s="11">
        <v>19</v>
      </c>
      <c r="J1478" s="11">
        <v>19</v>
      </c>
      <c r="K1478" s="11"/>
      <c r="L1478" s="11"/>
      <c r="M1478" s="11"/>
      <c r="N1478" s="11"/>
      <c r="O1478" s="11"/>
      <c r="P1478" s="11"/>
      <c r="Q1478" s="11"/>
      <c r="R1478" s="11"/>
      <c r="S1478" s="11"/>
      <c r="T1478" s="11"/>
      <c r="U1478" s="11"/>
      <c r="V1478" s="11"/>
      <c r="W1478" s="11"/>
      <c r="X1478" s="11"/>
      <c r="Y1478" s="11"/>
      <c r="Z1478" s="11"/>
      <c r="AA1478" s="11"/>
      <c r="AB1478" s="11"/>
      <c r="AC1478" s="11"/>
      <c r="AD1478" s="11"/>
      <c r="AE1478" s="11"/>
      <c r="AF1478" s="11"/>
      <c r="AG1478" s="11"/>
      <c r="AH1478" s="11"/>
      <c r="AJ1478" s="11"/>
      <c r="AK1478" s="11"/>
      <c r="AL1478" s="11"/>
      <c r="AM1478" s="11"/>
      <c r="AN1478" s="11"/>
      <c r="AO1478" s="11"/>
      <c r="AP1478" s="11"/>
      <c r="AQ1478" s="11"/>
      <c r="AR1478" s="11"/>
      <c r="AS1478" s="11"/>
      <c r="AT1478" s="11"/>
      <c r="AU1478" s="11"/>
      <c r="AV1478" s="11"/>
      <c r="AW1478" s="11"/>
      <c r="AX1478" s="11"/>
      <c r="AY1478" s="11"/>
      <c r="AZ1478" s="11"/>
      <c r="BA1478" s="11"/>
      <c r="BB1478" s="11"/>
      <c r="BC1478" s="11"/>
      <c r="BD1478" s="11"/>
      <c r="BE1478" s="11"/>
      <c r="BF1478" s="11"/>
      <c r="BG1478" s="11"/>
      <c r="BI1478" s="11"/>
      <c r="BJ1478" s="11"/>
      <c r="BK1478" s="11"/>
      <c r="BL1478" s="11"/>
      <c r="BM1478" s="11"/>
      <c r="BN1478" s="11"/>
      <c r="BO1478" s="11"/>
      <c r="BP1478" s="11"/>
      <c r="BQ1478" s="11"/>
      <c r="BR1478" s="11"/>
      <c r="BS1478" s="11"/>
      <c r="BT1478" s="11"/>
      <c r="BU1478" s="11"/>
      <c r="BV1478" s="11"/>
      <c r="BW1478" s="11"/>
      <c r="BX1478" s="11"/>
      <c r="BY1478" s="11"/>
      <c r="BZ1478" s="11"/>
      <c r="CA1478" s="11"/>
      <c r="CB1478" s="11"/>
      <c r="CC1478" s="11"/>
      <c r="CD1478" s="11"/>
      <c r="CE1478" s="11"/>
      <c r="CF1478" s="11"/>
      <c r="CG1478" s="11"/>
      <c r="CH1478" s="11"/>
      <c r="CI1478" s="11"/>
      <c r="CJ1478" s="11"/>
      <c r="CK1478" s="11"/>
      <c r="CL1478" s="11"/>
      <c r="CM1478" s="11"/>
      <c r="CN1478" s="11"/>
      <c r="CO1478" s="11"/>
      <c r="CP1478" s="11"/>
      <c r="CQ1478" s="11"/>
      <c r="CR1478" s="11"/>
      <c r="CS1478" s="11"/>
      <c r="CT1478" s="11"/>
      <c r="CU1478" s="11"/>
      <c r="CV1478" s="11"/>
      <c r="CW1478" s="11"/>
      <c r="CX1478" s="11"/>
      <c r="CY1478" s="11"/>
      <c r="CZ1478" s="11"/>
      <c r="DA1478" s="11"/>
      <c r="DB1478" s="11"/>
      <c r="DC1478" s="11"/>
      <c r="DD1478" s="11"/>
      <c r="DF1478" s="11">
        <f t="shared" si="75"/>
        <v>19</v>
      </c>
      <c r="DG1478" s="11">
        <f t="shared" si="76"/>
        <v>19</v>
      </c>
      <c r="DH1478" s="20">
        <f t="shared" ca="1" si="77"/>
        <v>0</v>
      </c>
      <c r="DI1478" s="11">
        <v>1</v>
      </c>
    </row>
    <row r="1479" spans="1:113" x14ac:dyDescent="0.25">
      <c r="A1479" s="11" t="s">
        <v>57</v>
      </c>
      <c r="B1479" s="11" t="s">
        <v>56</v>
      </c>
      <c r="C1479" s="11" t="s">
        <v>56</v>
      </c>
      <c r="D1479" s="11" t="s">
        <v>56</v>
      </c>
      <c r="E1479" s="11" t="s">
        <v>100</v>
      </c>
      <c r="F1479" s="11" t="s">
        <v>56</v>
      </c>
      <c r="G1479" s="11" t="s">
        <v>174</v>
      </c>
      <c r="H1479" s="1">
        <v>41948</v>
      </c>
      <c r="I1479" s="11">
        <v>18</v>
      </c>
      <c r="J1479" s="11">
        <v>19</v>
      </c>
      <c r="K1479" s="11"/>
      <c r="L1479" s="11"/>
      <c r="M1479" s="11"/>
      <c r="N1479" s="11"/>
      <c r="O1479" s="11"/>
      <c r="P1479" s="11"/>
      <c r="Q1479" s="11"/>
      <c r="R1479" s="11"/>
      <c r="S1479" s="11"/>
      <c r="T1479" s="11"/>
      <c r="U1479" s="11"/>
      <c r="V1479" s="11"/>
      <c r="W1479" s="11"/>
      <c r="X1479" s="11"/>
      <c r="Y1479" s="11"/>
      <c r="Z1479" s="11"/>
      <c r="AA1479" s="11"/>
      <c r="AB1479" s="11"/>
      <c r="AC1479" s="11"/>
      <c r="AD1479" s="11"/>
      <c r="AE1479" s="11"/>
      <c r="AF1479" s="11"/>
      <c r="AG1479" s="11"/>
      <c r="AH1479" s="11"/>
      <c r="AJ1479" s="11"/>
      <c r="AK1479" s="11"/>
      <c r="AL1479" s="11"/>
      <c r="AM1479" s="11"/>
      <c r="AN1479" s="11"/>
      <c r="AO1479" s="11"/>
      <c r="AP1479" s="11"/>
      <c r="AQ1479" s="11"/>
      <c r="AR1479" s="11"/>
      <c r="AS1479" s="11"/>
      <c r="AT1479" s="11"/>
      <c r="AU1479" s="11"/>
      <c r="AV1479" s="11"/>
      <c r="AW1479" s="11"/>
      <c r="AX1479" s="11"/>
      <c r="AY1479" s="11"/>
      <c r="AZ1479" s="11"/>
      <c r="BA1479" s="11"/>
      <c r="BB1479" s="11"/>
      <c r="BC1479" s="11"/>
      <c r="BD1479" s="11"/>
      <c r="BE1479" s="11"/>
      <c r="BF1479" s="11"/>
      <c r="BG1479" s="11"/>
      <c r="BI1479" s="11"/>
      <c r="BJ1479" s="11"/>
      <c r="BK1479" s="11"/>
      <c r="BL1479" s="11"/>
      <c r="BM1479" s="11"/>
      <c r="BN1479" s="11"/>
      <c r="BO1479" s="11"/>
      <c r="BP1479" s="11"/>
      <c r="BQ1479" s="11"/>
      <c r="BR1479" s="11"/>
      <c r="BS1479" s="11"/>
      <c r="BT1479" s="11"/>
      <c r="BU1479" s="11"/>
      <c r="BV1479" s="11"/>
      <c r="BW1479" s="11"/>
      <c r="BX1479" s="11"/>
      <c r="BY1479" s="11"/>
      <c r="BZ1479" s="11"/>
      <c r="CA1479" s="11"/>
      <c r="CB1479" s="11"/>
      <c r="CC1479" s="11"/>
      <c r="CD1479" s="11"/>
      <c r="CE1479" s="11"/>
      <c r="CF1479" s="11"/>
      <c r="CG1479" s="11"/>
      <c r="CH1479" s="11"/>
      <c r="CI1479" s="11"/>
      <c r="CJ1479" s="11"/>
      <c r="CK1479" s="11"/>
      <c r="CL1479" s="11"/>
      <c r="CM1479" s="11"/>
      <c r="CN1479" s="11"/>
      <c r="CO1479" s="11"/>
      <c r="CP1479" s="11"/>
      <c r="CQ1479" s="11"/>
      <c r="CR1479" s="11"/>
      <c r="CS1479" s="11"/>
      <c r="CT1479" s="11"/>
      <c r="CU1479" s="11"/>
      <c r="CV1479" s="11"/>
      <c r="CW1479" s="11"/>
      <c r="CX1479" s="11"/>
      <c r="CY1479" s="11"/>
      <c r="CZ1479" s="11"/>
      <c r="DA1479" s="11"/>
      <c r="DB1479" s="11"/>
      <c r="DC1479" s="11"/>
      <c r="DD1479" s="11"/>
      <c r="DF1479" s="11">
        <f t="shared" si="75"/>
        <v>18</v>
      </c>
      <c r="DG1479" s="11">
        <f t="shared" si="76"/>
        <v>19</v>
      </c>
      <c r="DH1479" s="20">
        <f t="shared" ca="1" si="77"/>
        <v>0</v>
      </c>
      <c r="DI1479" s="11">
        <v>1</v>
      </c>
    </row>
    <row r="1480" spans="1:113" x14ac:dyDescent="0.25">
      <c r="A1480" s="11" t="s">
        <v>57</v>
      </c>
      <c r="B1480" s="11" t="s">
        <v>56</v>
      </c>
      <c r="C1480" s="11" t="s">
        <v>56</v>
      </c>
      <c r="D1480" s="11" t="s">
        <v>56</v>
      </c>
      <c r="E1480" s="11" t="s">
        <v>100</v>
      </c>
      <c r="F1480" s="11" t="s">
        <v>56</v>
      </c>
      <c r="G1480" s="11" t="s">
        <v>174</v>
      </c>
      <c r="H1480" s="1">
        <v>41949</v>
      </c>
      <c r="I1480" s="11">
        <v>17</v>
      </c>
      <c r="J1480" s="11">
        <v>19</v>
      </c>
      <c r="K1480" s="11"/>
      <c r="L1480" s="11"/>
      <c r="M1480" s="11"/>
      <c r="N1480" s="11"/>
      <c r="O1480" s="11"/>
      <c r="P1480" s="11"/>
      <c r="Q1480" s="11"/>
      <c r="R1480" s="11"/>
      <c r="S1480" s="11"/>
      <c r="T1480" s="11"/>
      <c r="U1480" s="11"/>
      <c r="V1480" s="11"/>
      <c r="W1480" s="11"/>
      <c r="X1480" s="11"/>
      <c r="Y1480" s="11"/>
      <c r="Z1480" s="11"/>
      <c r="AA1480" s="11"/>
      <c r="AB1480" s="11"/>
      <c r="AC1480" s="11"/>
      <c r="AD1480" s="11"/>
      <c r="AE1480" s="11"/>
      <c r="AF1480" s="11"/>
      <c r="AG1480" s="11"/>
      <c r="AH1480" s="11"/>
      <c r="AJ1480" s="11"/>
      <c r="AK1480" s="11"/>
      <c r="AL1480" s="11"/>
      <c r="AM1480" s="11"/>
      <c r="AN1480" s="11"/>
      <c r="AO1480" s="11"/>
      <c r="AP1480" s="11"/>
      <c r="AQ1480" s="11"/>
      <c r="AR1480" s="11"/>
      <c r="AS1480" s="11"/>
      <c r="AT1480" s="11"/>
      <c r="AU1480" s="11"/>
      <c r="AV1480" s="11"/>
      <c r="AW1480" s="11"/>
      <c r="AX1480" s="11"/>
      <c r="AY1480" s="11"/>
      <c r="AZ1480" s="11"/>
      <c r="BA1480" s="11"/>
      <c r="BB1480" s="11"/>
      <c r="BC1480" s="11"/>
      <c r="BD1480" s="11"/>
      <c r="BE1480" s="11"/>
      <c r="BF1480" s="11"/>
      <c r="BG1480" s="11"/>
      <c r="BI1480" s="11"/>
      <c r="BJ1480" s="11"/>
      <c r="BK1480" s="11"/>
      <c r="BL1480" s="11"/>
      <c r="BM1480" s="11"/>
      <c r="BN1480" s="11"/>
      <c r="BO1480" s="11"/>
      <c r="BP1480" s="11"/>
      <c r="BQ1480" s="11"/>
      <c r="BR1480" s="11"/>
      <c r="BS1480" s="11"/>
      <c r="BT1480" s="11"/>
      <c r="BU1480" s="11"/>
      <c r="BV1480" s="11"/>
      <c r="BW1480" s="11"/>
      <c r="BX1480" s="11"/>
      <c r="BY1480" s="11"/>
      <c r="BZ1480" s="11"/>
      <c r="CA1480" s="11"/>
      <c r="CB1480" s="11"/>
      <c r="CC1480" s="11"/>
      <c r="CD1480" s="11"/>
      <c r="CE1480" s="11"/>
      <c r="CF1480" s="11"/>
      <c r="CG1480" s="11"/>
      <c r="CH1480" s="11"/>
      <c r="CI1480" s="11"/>
      <c r="CJ1480" s="11"/>
      <c r="CK1480" s="11"/>
      <c r="CL1480" s="11"/>
      <c r="CM1480" s="11"/>
      <c r="CN1480" s="11"/>
      <c r="CO1480" s="11"/>
      <c r="CP1480" s="11"/>
      <c r="CQ1480" s="11"/>
      <c r="CR1480" s="11"/>
      <c r="CS1480" s="11"/>
      <c r="CT1480" s="11"/>
      <c r="CU1480" s="11"/>
      <c r="CV1480" s="11"/>
      <c r="CW1480" s="11"/>
      <c r="CX1480" s="11"/>
      <c r="CY1480" s="11"/>
      <c r="CZ1480" s="11"/>
      <c r="DA1480" s="11"/>
      <c r="DB1480" s="11"/>
      <c r="DC1480" s="11"/>
      <c r="DD1480" s="11"/>
      <c r="DF1480" s="11">
        <f t="shared" si="75"/>
        <v>17</v>
      </c>
      <c r="DG1480" s="11">
        <f t="shared" si="76"/>
        <v>19</v>
      </c>
      <c r="DH1480" s="20">
        <f t="shared" ca="1" si="77"/>
        <v>0</v>
      </c>
      <c r="DI1480" s="11">
        <v>1</v>
      </c>
    </row>
    <row r="1481" spans="1:113" x14ac:dyDescent="0.25">
      <c r="A1481" s="11" t="s">
        <v>57</v>
      </c>
      <c r="B1481" s="11" t="s">
        <v>56</v>
      </c>
      <c r="C1481" s="11" t="s">
        <v>56</v>
      </c>
      <c r="D1481" s="11" t="s">
        <v>56</v>
      </c>
      <c r="E1481" s="11" t="s">
        <v>100</v>
      </c>
      <c r="F1481" s="11" t="s">
        <v>56</v>
      </c>
      <c r="G1481" s="11" t="s">
        <v>174</v>
      </c>
      <c r="H1481" s="1">
        <v>41950</v>
      </c>
      <c r="I1481" s="11">
        <v>18</v>
      </c>
      <c r="J1481" s="11">
        <v>19</v>
      </c>
      <c r="K1481" s="11">
        <v>31827</v>
      </c>
      <c r="L1481" s="11">
        <v>29504.76</v>
      </c>
      <c r="M1481" s="11">
        <v>28703.98</v>
      </c>
      <c r="N1481" s="11">
        <v>29605.5</v>
      </c>
      <c r="O1481" s="11">
        <v>36318.620000000003</v>
      </c>
      <c r="P1481" s="11">
        <v>39863.120000000003</v>
      </c>
      <c r="Q1481" s="11">
        <v>48801.7</v>
      </c>
      <c r="R1481" s="11">
        <v>49572.480000000003</v>
      </c>
      <c r="S1481" s="11">
        <v>52251.18</v>
      </c>
      <c r="T1481" s="11">
        <v>55725.36</v>
      </c>
      <c r="U1481" s="11">
        <v>61456.94</v>
      </c>
      <c r="V1481" s="11">
        <v>64146.16</v>
      </c>
      <c r="W1481" s="11">
        <v>64838.54</v>
      </c>
      <c r="X1481" s="11">
        <v>65376.76</v>
      </c>
      <c r="Y1481" s="11">
        <v>64905.86</v>
      </c>
      <c r="Z1481" s="11">
        <v>63914.92</v>
      </c>
      <c r="AA1481" s="11">
        <v>63249.8</v>
      </c>
      <c r="AB1481" s="11">
        <v>58464.46</v>
      </c>
      <c r="AC1481" s="11">
        <v>57132.32</v>
      </c>
      <c r="AD1481" s="11">
        <v>60749.58</v>
      </c>
      <c r="AE1481" s="11">
        <v>58715.74</v>
      </c>
      <c r="AF1481" s="11">
        <v>44807.44</v>
      </c>
      <c r="AG1481" s="11">
        <v>32885.18</v>
      </c>
      <c r="AH1481" s="11">
        <v>29162.16</v>
      </c>
      <c r="AI1481" s="37">
        <v>57798.39</v>
      </c>
      <c r="AJ1481" s="11">
        <v>32328.07</v>
      </c>
      <c r="AK1481" s="11">
        <v>30131.34</v>
      </c>
      <c r="AL1481" s="11">
        <v>29249.9</v>
      </c>
      <c r="AM1481" s="11">
        <v>30236.14</v>
      </c>
      <c r="AN1481" s="11">
        <v>36702.339999999997</v>
      </c>
      <c r="AO1481" s="11">
        <v>40046.699999999997</v>
      </c>
      <c r="AP1481" s="11">
        <v>48690.66</v>
      </c>
      <c r="AQ1481" s="11">
        <v>49426.61</v>
      </c>
      <c r="AR1481" s="11">
        <v>52264.68</v>
      </c>
      <c r="AS1481" s="11">
        <v>55711.32</v>
      </c>
      <c r="AT1481" s="11">
        <v>61231.01</v>
      </c>
      <c r="AU1481" s="11">
        <v>63632.09</v>
      </c>
      <c r="AV1481" s="11">
        <v>64324.09</v>
      </c>
      <c r="AW1481" s="11">
        <v>64958.01</v>
      </c>
      <c r="AX1481" s="11">
        <v>64333.919999999998</v>
      </c>
      <c r="AY1481" s="11">
        <v>63272.14</v>
      </c>
      <c r="AZ1481" s="11">
        <v>62923.66</v>
      </c>
      <c r="BA1481" s="11">
        <v>62422.38</v>
      </c>
      <c r="BB1481" s="11">
        <v>61399.6</v>
      </c>
      <c r="BC1481" s="11">
        <v>60972.160000000003</v>
      </c>
      <c r="BD1481" s="11">
        <v>58049.09</v>
      </c>
      <c r="BE1481" s="11">
        <v>45337.55</v>
      </c>
      <c r="BF1481" s="11">
        <v>33907.97</v>
      </c>
      <c r="BG1481" s="11">
        <v>29893.47</v>
      </c>
      <c r="BH1481" s="37">
        <v>61681.63</v>
      </c>
      <c r="BI1481" s="11">
        <v>63.238219999999998</v>
      </c>
      <c r="BJ1481" s="11">
        <v>62.278120000000001</v>
      </c>
      <c r="BK1481" s="11">
        <v>61.44511</v>
      </c>
      <c r="BL1481" s="11">
        <v>60.004950000000001</v>
      </c>
      <c r="BM1481" s="11">
        <v>59.642420000000001</v>
      </c>
      <c r="BN1481" s="11">
        <v>58.566719999999997</v>
      </c>
      <c r="BO1481" s="11">
        <v>57.84919</v>
      </c>
      <c r="BP1481" s="11">
        <v>58.034089999999999</v>
      </c>
      <c r="BQ1481" s="11">
        <v>61.155589999999997</v>
      </c>
      <c r="BR1481" s="11">
        <v>66.699619999999996</v>
      </c>
      <c r="BS1481" s="11">
        <v>73.086020000000005</v>
      </c>
      <c r="BT1481" s="11">
        <v>77.950969999999998</v>
      </c>
      <c r="BU1481" s="11">
        <v>80.772040000000004</v>
      </c>
      <c r="BV1481" s="11">
        <v>82.371290000000002</v>
      </c>
      <c r="BW1481" s="11">
        <v>83.382040000000003</v>
      </c>
      <c r="BX1481" s="11">
        <v>83.086619999999996</v>
      </c>
      <c r="BY1481" s="11">
        <v>81.462630000000004</v>
      </c>
      <c r="BZ1481" s="11">
        <v>78.276129999999995</v>
      </c>
      <c r="CA1481" s="11">
        <v>74.124300000000005</v>
      </c>
      <c r="CB1481" s="11">
        <v>71.258279999999999</v>
      </c>
      <c r="CC1481" s="11">
        <v>69.038219999999995</v>
      </c>
      <c r="CD1481" s="11">
        <v>66.703770000000006</v>
      </c>
      <c r="CE1481" s="11">
        <v>65.222949999999997</v>
      </c>
      <c r="CF1481" s="11">
        <v>63.550220000000003</v>
      </c>
      <c r="CG1481" s="11">
        <v>57938.53</v>
      </c>
      <c r="CH1481" s="11">
        <v>49543.48</v>
      </c>
      <c r="CI1481" s="11">
        <v>49398.39</v>
      </c>
      <c r="CJ1481" s="11">
        <v>46515.27</v>
      </c>
      <c r="CK1481" s="11">
        <v>35132.589999999997</v>
      </c>
      <c r="CL1481" s="11">
        <v>29355.79</v>
      </c>
      <c r="CM1481" s="11">
        <v>26395.25</v>
      </c>
      <c r="CN1481" s="11">
        <v>24436.83</v>
      </c>
      <c r="CO1481" s="11">
        <v>28014.799999999999</v>
      </c>
      <c r="CP1481" s="11">
        <v>36967.269999999997</v>
      </c>
      <c r="CQ1481" s="11">
        <v>44886.14</v>
      </c>
      <c r="CR1481" s="11">
        <v>54751.59</v>
      </c>
      <c r="CS1481" s="11">
        <v>62088.81</v>
      </c>
      <c r="CT1481" s="11">
        <v>66144.45</v>
      </c>
      <c r="CU1481" s="11">
        <v>69208.800000000003</v>
      </c>
      <c r="CV1481" s="11">
        <v>73078.16</v>
      </c>
      <c r="CW1481" s="11">
        <v>81978.91</v>
      </c>
      <c r="CX1481" s="11">
        <v>89296.93</v>
      </c>
      <c r="CY1481" s="11">
        <v>82675.520000000004</v>
      </c>
      <c r="CZ1481" s="11">
        <v>78873.960000000006</v>
      </c>
      <c r="DA1481" s="11">
        <v>87803.81</v>
      </c>
      <c r="DB1481" s="11">
        <v>85579.06</v>
      </c>
      <c r="DC1481" s="11">
        <v>78748.91</v>
      </c>
      <c r="DD1481" s="11">
        <v>79268.84</v>
      </c>
      <c r="DE1481" s="37">
        <v>80497.53</v>
      </c>
      <c r="DF1481" s="11">
        <f t="shared" si="75"/>
        <v>18</v>
      </c>
      <c r="DG1481" s="11">
        <f t="shared" si="76"/>
        <v>19</v>
      </c>
      <c r="DH1481" s="20">
        <f t="shared" ca="1" si="77"/>
        <v>4112.5999999999985</v>
      </c>
      <c r="DI1481" s="11">
        <v>0</v>
      </c>
    </row>
    <row r="1482" spans="1:113" x14ac:dyDescent="0.25">
      <c r="A1482" s="11" t="s">
        <v>57</v>
      </c>
      <c r="B1482" s="11" t="s">
        <v>56</v>
      </c>
      <c r="C1482" s="11" t="s">
        <v>56</v>
      </c>
      <c r="D1482" s="11" t="s">
        <v>56</v>
      </c>
      <c r="E1482" s="11" t="s">
        <v>100</v>
      </c>
      <c r="F1482" s="11" t="s">
        <v>56</v>
      </c>
      <c r="G1482" s="11" t="s">
        <v>174</v>
      </c>
      <c r="H1482" s="1">
        <v>41953</v>
      </c>
      <c r="I1482" s="11">
        <v>18</v>
      </c>
      <c r="J1482" s="11">
        <v>19</v>
      </c>
      <c r="K1482" s="11">
        <v>26914.240000000002</v>
      </c>
      <c r="L1482" s="11">
        <v>26470.7</v>
      </c>
      <c r="M1482" s="11">
        <v>26658.32</v>
      </c>
      <c r="N1482" s="11">
        <v>27846.94</v>
      </c>
      <c r="O1482" s="11">
        <v>34677.57</v>
      </c>
      <c r="P1482" s="11">
        <v>39382.339999999997</v>
      </c>
      <c r="Q1482" s="11">
        <v>50694.89</v>
      </c>
      <c r="R1482" s="11">
        <v>52068.41</v>
      </c>
      <c r="S1482" s="11">
        <v>54977.95</v>
      </c>
      <c r="T1482" s="11">
        <v>56917.78</v>
      </c>
      <c r="U1482" s="11">
        <v>61643.15</v>
      </c>
      <c r="V1482" s="11">
        <v>63255.57</v>
      </c>
      <c r="W1482" s="11">
        <v>63741.62</v>
      </c>
      <c r="X1482" s="11">
        <v>63747.85</v>
      </c>
      <c r="Y1482" s="11">
        <v>63719.4</v>
      </c>
      <c r="Z1482" s="11">
        <v>62982.94</v>
      </c>
      <c r="AA1482" s="11">
        <v>62710.65</v>
      </c>
      <c r="AB1482" s="11">
        <v>58128.12</v>
      </c>
      <c r="AC1482" s="11">
        <v>57300.15</v>
      </c>
      <c r="AD1482" s="11">
        <v>60211.9</v>
      </c>
      <c r="AE1482" s="11">
        <v>58305.08</v>
      </c>
      <c r="AF1482" s="11">
        <v>46061.96</v>
      </c>
      <c r="AG1482" s="11">
        <v>36522.160000000003</v>
      </c>
      <c r="AH1482" s="11">
        <v>32835.61</v>
      </c>
      <c r="AI1482" s="37">
        <v>57714.14</v>
      </c>
      <c r="AJ1482" s="11">
        <v>27420.87</v>
      </c>
      <c r="AK1482" s="11">
        <v>27105.62</v>
      </c>
      <c r="AL1482" s="11">
        <v>27211.87</v>
      </c>
      <c r="AM1482" s="11">
        <v>28486.959999999999</v>
      </c>
      <c r="AN1482" s="11">
        <v>35065.5</v>
      </c>
      <c r="AO1482" s="11">
        <v>39570.080000000002</v>
      </c>
      <c r="AP1482" s="11">
        <v>50583.98</v>
      </c>
      <c r="AQ1482" s="11">
        <v>51921.56</v>
      </c>
      <c r="AR1482" s="11">
        <v>54987.83</v>
      </c>
      <c r="AS1482" s="11">
        <v>56900.83</v>
      </c>
      <c r="AT1482" s="11">
        <v>61417.36</v>
      </c>
      <c r="AU1482" s="11">
        <v>62742.9</v>
      </c>
      <c r="AV1482" s="11">
        <v>63229.79</v>
      </c>
      <c r="AW1482" s="11">
        <v>63333.05</v>
      </c>
      <c r="AX1482" s="11">
        <v>63156.79</v>
      </c>
      <c r="AY1482" s="11">
        <v>62345.71</v>
      </c>
      <c r="AZ1482" s="11">
        <v>62382.8</v>
      </c>
      <c r="BA1482" s="11">
        <v>62074.86</v>
      </c>
      <c r="BB1482" s="11">
        <v>61568.639999999999</v>
      </c>
      <c r="BC1482" s="11">
        <v>60429.61</v>
      </c>
      <c r="BD1482" s="11">
        <v>57641.29</v>
      </c>
      <c r="BE1482" s="11">
        <v>46598.31</v>
      </c>
      <c r="BF1482" s="11">
        <v>37551.03</v>
      </c>
      <c r="BG1482" s="11">
        <v>33573.67</v>
      </c>
      <c r="BH1482" s="37">
        <v>61592.94</v>
      </c>
      <c r="BI1482" s="11">
        <v>58.881180000000001</v>
      </c>
      <c r="BJ1482" s="11">
        <v>57.776899999999998</v>
      </c>
      <c r="BK1482" s="11">
        <v>57.16968</v>
      </c>
      <c r="BL1482" s="11">
        <v>56.65701</v>
      </c>
      <c r="BM1482" s="11">
        <v>56.341769999999997</v>
      </c>
      <c r="BN1482" s="11">
        <v>55.843850000000003</v>
      </c>
      <c r="BO1482" s="11">
        <v>55.46519</v>
      </c>
      <c r="BP1482" s="11">
        <v>55.408929999999998</v>
      </c>
      <c r="BQ1482" s="11">
        <v>56.479309999999998</v>
      </c>
      <c r="BR1482" s="11">
        <v>58.725029999999997</v>
      </c>
      <c r="BS1482" s="11">
        <v>61.701340000000002</v>
      </c>
      <c r="BT1482" s="11">
        <v>64.597650000000002</v>
      </c>
      <c r="BU1482" s="11">
        <v>67.292029999999997</v>
      </c>
      <c r="BV1482" s="11">
        <v>68.930909999999997</v>
      </c>
      <c r="BW1482" s="11">
        <v>69.835080000000005</v>
      </c>
      <c r="BX1482" s="11">
        <v>69.904709999999994</v>
      </c>
      <c r="BY1482" s="11">
        <v>68.944379999999995</v>
      </c>
      <c r="BZ1482" s="11">
        <v>66.629140000000007</v>
      </c>
      <c r="CA1482" s="11">
        <v>63.736199999999997</v>
      </c>
      <c r="CB1482" s="11">
        <v>61.983370000000001</v>
      </c>
      <c r="CC1482" s="11">
        <v>60.53107</v>
      </c>
      <c r="CD1482" s="11">
        <v>59.396360000000001</v>
      </c>
      <c r="CE1482" s="11">
        <v>57.793799999999997</v>
      </c>
      <c r="CF1482" s="11">
        <v>57.662509999999997</v>
      </c>
      <c r="CG1482" s="11">
        <v>57969.36</v>
      </c>
      <c r="CH1482" s="11">
        <v>49777.05</v>
      </c>
      <c r="CI1482" s="11">
        <v>49847</v>
      </c>
      <c r="CJ1482" s="11">
        <v>47090.879999999997</v>
      </c>
      <c r="CK1482" s="11">
        <v>35559.050000000003</v>
      </c>
      <c r="CL1482" s="11">
        <v>29646.19</v>
      </c>
      <c r="CM1482" s="11">
        <v>26568.51</v>
      </c>
      <c r="CN1482" s="11">
        <v>24603.4</v>
      </c>
      <c r="CO1482" s="11">
        <v>28071.95</v>
      </c>
      <c r="CP1482" s="11">
        <v>36956.04</v>
      </c>
      <c r="CQ1482" s="11">
        <v>44982.86</v>
      </c>
      <c r="CR1482" s="11">
        <v>55126.1</v>
      </c>
      <c r="CS1482" s="11">
        <v>62553.68</v>
      </c>
      <c r="CT1482" s="11">
        <v>66762.539999999994</v>
      </c>
      <c r="CU1482" s="11">
        <v>70027.62</v>
      </c>
      <c r="CV1482" s="11">
        <v>74081.23</v>
      </c>
      <c r="CW1482" s="11">
        <v>83746.63</v>
      </c>
      <c r="CX1482" s="11">
        <v>90964.73</v>
      </c>
      <c r="CY1482" s="11">
        <v>83536.41</v>
      </c>
      <c r="CZ1482" s="11">
        <v>78686.31</v>
      </c>
      <c r="DA1482" s="11">
        <v>87048.66</v>
      </c>
      <c r="DB1482" s="11">
        <v>84558.080000000002</v>
      </c>
      <c r="DC1482" s="11">
        <v>78389.33</v>
      </c>
      <c r="DD1482" s="11">
        <v>78856.570000000007</v>
      </c>
      <c r="DE1482" s="37">
        <v>81855.48</v>
      </c>
      <c r="DF1482" s="11">
        <f t="shared" si="75"/>
        <v>18</v>
      </c>
      <c r="DG1482" s="11">
        <f t="shared" si="76"/>
        <v>19</v>
      </c>
      <c r="DH1482" s="20">
        <f t="shared" ca="1" si="77"/>
        <v>4107.614999999998</v>
      </c>
      <c r="DI1482" s="11">
        <v>0</v>
      </c>
    </row>
    <row r="1483" spans="1:113" x14ac:dyDescent="0.25">
      <c r="A1483" s="11" t="s">
        <v>57</v>
      </c>
      <c r="B1483" s="11" t="s">
        <v>56</v>
      </c>
      <c r="C1483" s="11" t="s">
        <v>56</v>
      </c>
      <c r="D1483" s="11" t="s">
        <v>56</v>
      </c>
      <c r="E1483" s="11" t="s">
        <v>100</v>
      </c>
      <c r="F1483" s="11" t="s">
        <v>56</v>
      </c>
      <c r="G1483" s="11" t="s">
        <v>174</v>
      </c>
      <c r="H1483" s="1">
        <v>41956</v>
      </c>
      <c r="I1483" s="11">
        <v>18</v>
      </c>
      <c r="J1483" s="11">
        <v>19</v>
      </c>
      <c r="K1483" s="11"/>
      <c r="L1483" s="11"/>
      <c r="M1483" s="11"/>
      <c r="N1483" s="11"/>
      <c r="O1483" s="11"/>
      <c r="P1483" s="11"/>
      <c r="Q1483" s="11"/>
      <c r="R1483" s="11"/>
      <c r="S1483" s="11"/>
      <c r="T1483" s="11"/>
      <c r="U1483" s="11"/>
      <c r="V1483" s="11"/>
      <c r="W1483" s="11"/>
      <c r="X1483" s="11"/>
      <c r="Y1483" s="11"/>
      <c r="Z1483" s="11"/>
      <c r="AA1483" s="11"/>
      <c r="AB1483" s="11"/>
      <c r="AC1483" s="11"/>
      <c r="AD1483" s="11"/>
      <c r="AE1483" s="11"/>
      <c r="AF1483" s="11"/>
      <c r="AG1483" s="11"/>
      <c r="AH1483" s="11"/>
      <c r="AJ1483" s="11"/>
      <c r="AK1483" s="11"/>
      <c r="AL1483" s="11"/>
      <c r="AM1483" s="11"/>
      <c r="AN1483" s="11"/>
      <c r="AO1483" s="11"/>
      <c r="AP1483" s="11"/>
      <c r="AQ1483" s="11"/>
      <c r="AR1483" s="11"/>
      <c r="AS1483" s="11"/>
      <c r="AT1483" s="11"/>
      <c r="AU1483" s="11"/>
      <c r="AV1483" s="11"/>
      <c r="AW1483" s="11"/>
      <c r="AX1483" s="11"/>
      <c r="AY1483" s="11"/>
      <c r="AZ1483" s="11"/>
      <c r="BA1483" s="11"/>
      <c r="BB1483" s="11"/>
      <c r="BC1483" s="11"/>
      <c r="BD1483" s="11"/>
      <c r="BE1483" s="11"/>
      <c r="BF1483" s="11"/>
      <c r="BG1483" s="11"/>
      <c r="BI1483" s="11"/>
      <c r="BJ1483" s="11"/>
      <c r="BK1483" s="11"/>
      <c r="BL1483" s="11"/>
      <c r="BM1483" s="11"/>
      <c r="BN1483" s="11"/>
      <c r="BO1483" s="11"/>
      <c r="BP1483" s="11"/>
      <c r="BQ1483" s="11"/>
      <c r="BR1483" s="11"/>
      <c r="BS1483" s="11"/>
      <c r="BT1483" s="11"/>
      <c r="BU1483" s="11"/>
      <c r="BV1483" s="11"/>
      <c r="BW1483" s="11"/>
      <c r="BX1483" s="11"/>
      <c r="BY1483" s="11"/>
      <c r="BZ1483" s="11"/>
      <c r="CA1483" s="11"/>
      <c r="CB1483" s="11"/>
      <c r="CC1483" s="11"/>
      <c r="CD1483" s="11"/>
      <c r="CE1483" s="11"/>
      <c r="CF1483" s="11"/>
      <c r="CG1483" s="11"/>
      <c r="CH1483" s="11"/>
      <c r="CI1483" s="11"/>
      <c r="CJ1483" s="11"/>
      <c r="CK1483" s="11"/>
      <c r="CL1483" s="11"/>
      <c r="CM1483" s="11"/>
      <c r="CN1483" s="11"/>
      <c r="CO1483" s="11"/>
      <c r="CP1483" s="11"/>
      <c r="CQ1483" s="11"/>
      <c r="CR1483" s="11"/>
      <c r="CS1483" s="11"/>
      <c r="CT1483" s="11"/>
      <c r="CU1483" s="11"/>
      <c r="CV1483" s="11"/>
      <c r="CW1483" s="11"/>
      <c r="CX1483" s="11"/>
      <c r="CY1483" s="11"/>
      <c r="CZ1483" s="11"/>
      <c r="DA1483" s="11"/>
      <c r="DB1483" s="11"/>
      <c r="DC1483" s="11"/>
      <c r="DD1483" s="11"/>
      <c r="DF1483" s="11">
        <f t="shared" si="75"/>
        <v>18</v>
      </c>
      <c r="DG1483" s="11">
        <f t="shared" si="76"/>
        <v>19</v>
      </c>
      <c r="DH1483" s="20">
        <f t="shared" ca="1" si="77"/>
        <v>0</v>
      </c>
      <c r="DI1483" s="11">
        <v>1</v>
      </c>
    </row>
    <row r="1484" spans="1:113" x14ac:dyDescent="0.25">
      <c r="A1484" s="11" t="s">
        <v>57</v>
      </c>
      <c r="B1484" s="11" t="s">
        <v>56</v>
      </c>
      <c r="C1484" s="11" t="s">
        <v>56</v>
      </c>
      <c r="D1484" s="11" t="s">
        <v>56</v>
      </c>
      <c r="E1484" s="11" t="s">
        <v>100</v>
      </c>
      <c r="F1484" s="11" t="s">
        <v>56</v>
      </c>
      <c r="G1484" s="11" t="s">
        <v>174</v>
      </c>
      <c r="H1484" s="1">
        <v>41963</v>
      </c>
      <c r="I1484" s="11">
        <v>18</v>
      </c>
      <c r="J1484" s="11">
        <v>18</v>
      </c>
      <c r="K1484" s="11"/>
      <c r="L1484" s="11"/>
      <c r="M1484" s="11"/>
      <c r="N1484" s="11"/>
      <c r="O1484" s="11"/>
      <c r="P1484" s="11"/>
      <c r="Q1484" s="11"/>
      <c r="R1484" s="11"/>
      <c r="S1484" s="11"/>
      <c r="T1484" s="11"/>
      <c r="U1484" s="11"/>
      <c r="V1484" s="11"/>
      <c r="W1484" s="11"/>
      <c r="X1484" s="11"/>
      <c r="Y1484" s="11"/>
      <c r="Z1484" s="11"/>
      <c r="AA1484" s="11"/>
      <c r="AB1484" s="11"/>
      <c r="AC1484" s="11"/>
      <c r="AD1484" s="11"/>
      <c r="AE1484" s="11"/>
      <c r="AF1484" s="11"/>
      <c r="AG1484" s="11"/>
      <c r="AH1484" s="11"/>
      <c r="AJ1484" s="11"/>
      <c r="AK1484" s="11"/>
      <c r="AL1484" s="11"/>
      <c r="AM1484" s="11"/>
      <c r="AN1484" s="11"/>
      <c r="AO1484" s="11"/>
      <c r="AP1484" s="11"/>
      <c r="AQ1484" s="11"/>
      <c r="AR1484" s="11"/>
      <c r="AS1484" s="11"/>
      <c r="AT1484" s="11"/>
      <c r="AU1484" s="11"/>
      <c r="AV1484" s="11"/>
      <c r="AW1484" s="11"/>
      <c r="AX1484" s="11"/>
      <c r="AY1484" s="11"/>
      <c r="AZ1484" s="11"/>
      <c r="BA1484" s="11"/>
      <c r="BB1484" s="11"/>
      <c r="BC1484" s="11"/>
      <c r="BD1484" s="11"/>
      <c r="BE1484" s="11"/>
      <c r="BF1484" s="11"/>
      <c r="BG1484" s="11"/>
      <c r="BI1484" s="11"/>
      <c r="BJ1484" s="11"/>
      <c r="BK1484" s="11"/>
      <c r="BL1484" s="11"/>
      <c r="BM1484" s="11"/>
      <c r="BN1484" s="11"/>
      <c r="BO1484" s="11"/>
      <c r="BP1484" s="11"/>
      <c r="BQ1484" s="11"/>
      <c r="BR1484" s="11"/>
      <c r="BS1484" s="11"/>
      <c r="BT1484" s="11"/>
      <c r="BU1484" s="11"/>
      <c r="BV1484" s="11"/>
      <c r="BW1484" s="11"/>
      <c r="BX1484" s="11"/>
      <c r="BY1484" s="11"/>
      <c r="BZ1484" s="11"/>
      <c r="CA1484" s="11"/>
      <c r="CB1484" s="11"/>
      <c r="CC1484" s="11"/>
      <c r="CD1484" s="11"/>
      <c r="CE1484" s="11"/>
      <c r="CF1484" s="11"/>
      <c r="CG1484" s="11"/>
      <c r="CH1484" s="11"/>
      <c r="CI1484" s="11"/>
      <c r="CJ1484" s="11"/>
      <c r="CK1484" s="11"/>
      <c r="CL1484" s="11"/>
      <c r="CM1484" s="11"/>
      <c r="CN1484" s="11"/>
      <c r="CO1484" s="11"/>
      <c r="CP1484" s="11"/>
      <c r="CQ1484" s="11"/>
      <c r="CR1484" s="11"/>
      <c r="CS1484" s="11"/>
      <c r="CT1484" s="11"/>
      <c r="CU1484" s="11"/>
      <c r="CV1484" s="11"/>
      <c r="CW1484" s="11"/>
      <c r="CX1484" s="11"/>
      <c r="CY1484" s="11"/>
      <c r="CZ1484" s="11"/>
      <c r="DA1484" s="11"/>
      <c r="DB1484" s="11"/>
      <c r="DC1484" s="11"/>
      <c r="DD1484" s="11"/>
      <c r="DF1484" s="11">
        <f t="shared" si="75"/>
        <v>18</v>
      </c>
      <c r="DG1484" s="11">
        <f t="shared" si="76"/>
        <v>18</v>
      </c>
      <c r="DH1484" s="20">
        <f t="shared" ca="1" si="77"/>
        <v>0</v>
      </c>
      <c r="DI1484" s="11">
        <v>1</v>
      </c>
    </row>
    <row r="1485" spans="1:113" x14ac:dyDescent="0.25">
      <c r="A1485" s="11" t="s">
        <v>57</v>
      </c>
      <c r="B1485" s="11" t="s">
        <v>56</v>
      </c>
      <c r="C1485" s="11" t="s">
        <v>56</v>
      </c>
      <c r="D1485" s="11" t="s">
        <v>56</v>
      </c>
      <c r="E1485" s="11" t="s">
        <v>100</v>
      </c>
      <c r="F1485" s="11" t="s">
        <v>56</v>
      </c>
      <c r="G1485" s="11" t="s">
        <v>174</v>
      </c>
      <c r="H1485" s="1">
        <v>41975</v>
      </c>
      <c r="I1485" s="11">
        <v>18</v>
      </c>
      <c r="J1485" s="11">
        <v>18</v>
      </c>
      <c r="K1485" s="11">
        <v>21677.360000000001</v>
      </c>
      <c r="L1485" s="11">
        <v>20353.080000000002</v>
      </c>
      <c r="M1485" s="11">
        <v>19774.78</v>
      </c>
      <c r="N1485" s="11">
        <v>20932.45</v>
      </c>
      <c r="O1485" s="11">
        <v>26142.27</v>
      </c>
      <c r="P1485" s="11">
        <v>29872.58</v>
      </c>
      <c r="Q1485" s="11">
        <v>40362.18</v>
      </c>
      <c r="R1485" s="11">
        <v>40999.300000000003</v>
      </c>
      <c r="S1485" s="11">
        <v>41567.19</v>
      </c>
      <c r="T1485" s="11">
        <v>42167.85</v>
      </c>
      <c r="U1485" s="11">
        <v>45644.15</v>
      </c>
      <c r="V1485" s="11">
        <v>45642.22</v>
      </c>
      <c r="W1485" s="11">
        <v>46065.46</v>
      </c>
      <c r="X1485" s="11">
        <v>45864.160000000003</v>
      </c>
      <c r="Y1485" s="11">
        <v>45609.66</v>
      </c>
      <c r="Z1485" s="11">
        <v>45833.21</v>
      </c>
      <c r="AA1485" s="11">
        <v>46416.14</v>
      </c>
      <c r="AB1485" s="11">
        <v>43748.73</v>
      </c>
      <c r="AC1485" s="11">
        <v>46538.84</v>
      </c>
      <c r="AD1485" s="11">
        <v>45889.29</v>
      </c>
      <c r="AE1485" s="11">
        <v>44548.59</v>
      </c>
      <c r="AF1485" s="11">
        <v>33925.760000000002</v>
      </c>
      <c r="AG1485" s="11">
        <v>25280.240000000002</v>
      </c>
      <c r="AH1485" s="11">
        <v>22423.8</v>
      </c>
      <c r="AI1485" s="37">
        <v>43748.73</v>
      </c>
      <c r="AJ1485" s="11">
        <v>22310.92</v>
      </c>
      <c r="AK1485" s="11">
        <v>21010.77</v>
      </c>
      <c r="AL1485" s="11">
        <v>20423.66</v>
      </c>
      <c r="AM1485" s="11">
        <v>21696.05</v>
      </c>
      <c r="AN1485" s="11">
        <v>26661.49</v>
      </c>
      <c r="AO1485" s="11">
        <v>30054.23</v>
      </c>
      <c r="AP1485" s="11">
        <v>40110.26</v>
      </c>
      <c r="AQ1485" s="11">
        <v>40890.959999999999</v>
      </c>
      <c r="AR1485" s="11">
        <v>41588.800000000003</v>
      </c>
      <c r="AS1485" s="11">
        <v>42210.68</v>
      </c>
      <c r="AT1485" s="11">
        <v>45636.93</v>
      </c>
      <c r="AU1485" s="11">
        <v>45448.18</v>
      </c>
      <c r="AV1485" s="11">
        <v>45758.31</v>
      </c>
      <c r="AW1485" s="11">
        <v>45681.760000000002</v>
      </c>
      <c r="AX1485" s="11">
        <v>45390.09</v>
      </c>
      <c r="AY1485" s="11">
        <v>45523.76</v>
      </c>
      <c r="AZ1485" s="11">
        <v>46485.11</v>
      </c>
      <c r="BA1485" s="11">
        <v>47837.18</v>
      </c>
      <c r="BB1485" s="11">
        <v>46866.47</v>
      </c>
      <c r="BC1485" s="11">
        <v>45604.83</v>
      </c>
      <c r="BD1485" s="11">
        <v>44309.75</v>
      </c>
      <c r="BE1485" s="11">
        <v>34767.5</v>
      </c>
      <c r="BF1485" s="11">
        <v>26538.3</v>
      </c>
      <c r="BG1485" s="11">
        <v>23352.1</v>
      </c>
      <c r="BH1485" s="37">
        <v>47837.18</v>
      </c>
      <c r="BI1485" s="11">
        <v>57.833640000000003</v>
      </c>
      <c r="BJ1485" s="11">
        <v>57.892859999999999</v>
      </c>
      <c r="BK1485" s="11">
        <v>58.018380000000001</v>
      </c>
      <c r="BL1485" s="11">
        <v>58.248249999999999</v>
      </c>
      <c r="BM1485" s="11">
        <v>58.344090000000001</v>
      </c>
      <c r="BN1485" s="11">
        <v>58.408119999999997</v>
      </c>
      <c r="BO1485" s="11">
        <v>58.597270000000002</v>
      </c>
      <c r="BP1485" s="11">
        <v>58.775970000000001</v>
      </c>
      <c r="BQ1485" s="11">
        <v>57.910580000000003</v>
      </c>
      <c r="BR1485" s="11">
        <v>54.598439999999997</v>
      </c>
      <c r="BS1485" s="11">
        <v>53.263109999999998</v>
      </c>
      <c r="BT1485" s="11">
        <v>53.040579999999999</v>
      </c>
      <c r="BU1485" s="11">
        <v>51.631100000000004</v>
      </c>
      <c r="BV1485" s="11">
        <v>51.310969999999998</v>
      </c>
      <c r="BW1485" s="11">
        <v>51.088900000000002</v>
      </c>
      <c r="BX1485" s="11">
        <v>51.87162</v>
      </c>
      <c r="BY1485" s="11">
        <v>51.805579999999999</v>
      </c>
      <c r="BZ1485" s="11">
        <v>51.236690000000003</v>
      </c>
      <c r="CA1485" s="11">
        <v>50.68</v>
      </c>
      <c r="CB1485" s="11">
        <v>50.640779999999999</v>
      </c>
      <c r="CC1485" s="11">
        <v>50.822400000000002</v>
      </c>
      <c r="CD1485" s="11">
        <v>50.728119999999997</v>
      </c>
      <c r="CE1485" s="11">
        <v>51.130580000000002</v>
      </c>
      <c r="CF1485" s="11">
        <v>50.706490000000002</v>
      </c>
      <c r="CG1485" s="11">
        <v>39733.81</v>
      </c>
      <c r="CH1485" s="11">
        <v>32693.97</v>
      </c>
      <c r="CI1485" s="11">
        <v>28471.759999999998</v>
      </c>
      <c r="CJ1485" s="11">
        <v>27469.35</v>
      </c>
      <c r="CK1485" s="11">
        <v>21021.17</v>
      </c>
      <c r="CL1485" s="11">
        <v>17417.669999999998</v>
      </c>
      <c r="CM1485" s="11">
        <v>16331.08</v>
      </c>
      <c r="CN1485" s="11">
        <v>14641.95</v>
      </c>
      <c r="CO1485" s="11">
        <v>18199.75</v>
      </c>
      <c r="CP1485" s="11">
        <v>20389.72</v>
      </c>
      <c r="CQ1485" s="11">
        <v>24774.89</v>
      </c>
      <c r="CR1485" s="11">
        <v>28768.67</v>
      </c>
      <c r="CS1485" s="11">
        <v>34118.36</v>
      </c>
      <c r="CT1485" s="11">
        <v>37486.04</v>
      </c>
      <c r="CU1485" s="11">
        <v>41376.629999999997</v>
      </c>
      <c r="CV1485" s="11">
        <v>42813.75</v>
      </c>
      <c r="CW1485" s="11">
        <v>50252.46</v>
      </c>
      <c r="CX1485" s="11">
        <v>61999.57</v>
      </c>
      <c r="CY1485" s="11">
        <v>61774.55</v>
      </c>
      <c r="CZ1485" s="11">
        <v>64040.89</v>
      </c>
      <c r="DA1485" s="11">
        <v>65216.1</v>
      </c>
      <c r="DB1485" s="11">
        <v>67815.649999999994</v>
      </c>
      <c r="DC1485" s="11">
        <v>57061.72</v>
      </c>
      <c r="DD1485" s="11">
        <v>59604.480000000003</v>
      </c>
      <c r="DE1485" s="37">
        <v>61999.57</v>
      </c>
      <c r="DF1485" s="11">
        <f t="shared" si="75"/>
        <v>18</v>
      </c>
      <c r="DG1485" s="11">
        <f t="shared" si="76"/>
        <v>18</v>
      </c>
      <c r="DH1485" s="20">
        <f t="shared" ca="1" si="77"/>
        <v>4088.4499999999971</v>
      </c>
      <c r="DI1485" s="11">
        <v>0</v>
      </c>
    </row>
    <row r="1486" spans="1:113" x14ac:dyDescent="0.25">
      <c r="A1486" s="11" t="s">
        <v>57</v>
      </c>
      <c r="B1486" s="11" t="s">
        <v>56</v>
      </c>
      <c r="C1486" s="11" t="s">
        <v>56</v>
      </c>
      <c r="D1486" s="11" t="s">
        <v>56</v>
      </c>
      <c r="E1486" s="11" t="s">
        <v>100</v>
      </c>
      <c r="F1486" s="11" t="s">
        <v>56</v>
      </c>
      <c r="G1486" s="11" t="s">
        <v>174</v>
      </c>
      <c r="H1486" s="1">
        <v>41976</v>
      </c>
      <c r="I1486" s="11">
        <v>18</v>
      </c>
      <c r="J1486" s="11">
        <v>18</v>
      </c>
      <c r="K1486" s="11">
        <v>21619.34</v>
      </c>
      <c r="L1486" s="11">
        <v>20648.75</v>
      </c>
      <c r="M1486" s="11">
        <v>19697.099999999999</v>
      </c>
      <c r="N1486" s="11">
        <v>21091.8</v>
      </c>
      <c r="O1486" s="11">
        <v>26679.77</v>
      </c>
      <c r="P1486" s="11">
        <v>29950.27</v>
      </c>
      <c r="Q1486" s="11">
        <v>40008.959999999999</v>
      </c>
      <c r="R1486" s="11">
        <v>39993.96</v>
      </c>
      <c r="S1486" s="11">
        <v>41050.959999999999</v>
      </c>
      <c r="T1486" s="11">
        <v>41735.019999999997</v>
      </c>
      <c r="U1486" s="11">
        <v>45635.03</v>
      </c>
      <c r="V1486" s="11">
        <v>46367.81</v>
      </c>
      <c r="W1486" s="11">
        <v>47457.98</v>
      </c>
      <c r="X1486" s="11">
        <v>47322.98</v>
      </c>
      <c r="Y1486" s="11">
        <v>47083.37</v>
      </c>
      <c r="Z1486" s="11">
        <v>47838.33</v>
      </c>
      <c r="AA1486" s="11">
        <v>49003.13</v>
      </c>
      <c r="AB1486" s="11">
        <v>45372.23</v>
      </c>
      <c r="AC1486" s="11">
        <v>48621.82</v>
      </c>
      <c r="AD1486" s="11">
        <v>47839.59</v>
      </c>
      <c r="AE1486" s="11">
        <v>46142.11</v>
      </c>
      <c r="AF1486" s="11">
        <v>34879.79</v>
      </c>
      <c r="AG1486" s="11">
        <v>25237.42</v>
      </c>
      <c r="AH1486" s="11">
        <v>22353.599999999999</v>
      </c>
      <c r="AI1486" s="37">
        <v>45372.23</v>
      </c>
      <c r="AJ1486" s="11">
        <v>22200.240000000002</v>
      </c>
      <c r="AK1486" s="11">
        <v>21237.07</v>
      </c>
      <c r="AL1486" s="11">
        <v>20281.259999999998</v>
      </c>
      <c r="AM1486" s="11">
        <v>21811.75</v>
      </c>
      <c r="AN1486" s="11">
        <v>27158.97</v>
      </c>
      <c r="AO1486" s="11">
        <v>30113.07</v>
      </c>
      <c r="AP1486" s="11">
        <v>39772.53</v>
      </c>
      <c r="AQ1486" s="11">
        <v>39900.589999999997</v>
      </c>
      <c r="AR1486" s="11">
        <v>41062.54</v>
      </c>
      <c r="AS1486" s="11">
        <v>41775.78</v>
      </c>
      <c r="AT1486" s="11">
        <v>45601.87</v>
      </c>
      <c r="AU1486" s="11">
        <v>46169.99</v>
      </c>
      <c r="AV1486" s="11">
        <v>47148.800000000003</v>
      </c>
      <c r="AW1486" s="11">
        <v>47118.86</v>
      </c>
      <c r="AX1486" s="11">
        <v>46838.64</v>
      </c>
      <c r="AY1486" s="11">
        <v>47504.87</v>
      </c>
      <c r="AZ1486" s="11">
        <v>49084.62</v>
      </c>
      <c r="BA1486" s="11">
        <v>49662.16</v>
      </c>
      <c r="BB1486" s="11">
        <v>48994.67</v>
      </c>
      <c r="BC1486" s="11">
        <v>47593.93</v>
      </c>
      <c r="BD1486" s="11">
        <v>45830.38</v>
      </c>
      <c r="BE1486" s="11">
        <v>35640.17</v>
      </c>
      <c r="BF1486" s="11">
        <v>26369.97</v>
      </c>
      <c r="BG1486" s="11">
        <v>23195.14</v>
      </c>
      <c r="BH1486" s="37">
        <v>49662.16</v>
      </c>
      <c r="BI1486" s="11">
        <v>50.510399999999997</v>
      </c>
      <c r="BJ1486" s="11">
        <v>50.689410000000002</v>
      </c>
      <c r="BK1486" s="11">
        <v>51.249609999999997</v>
      </c>
      <c r="BL1486" s="11">
        <v>51.788620000000002</v>
      </c>
      <c r="BM1486" s="11">
        <v>51.924019999999999</v>
      </c>
      <c r="BN1486" s="11">
        <v>51.876840000000001</v>
      </c>
      <c r="BO1486" s="11">
        <v>51.822899999999997</v>
      </c>
      <c r="BP1486" s="11">
        <v>52.130130000000001</v>
      </c>
      <c r="BQ1486" s="11">
        <v>52.530990000000003</v>
      </c>
      <c r="BR1486" s="11">
        <v>53.817369999999997</v>
      </c>
      <c r="BS1486" s="11">
        <v>55.254469999999998</v>
      </c>
      <c r="BT1486" s="11">
        <v>56.926450000000003</v>
      </c>
      <c r="BU1486" s="11">
        <v>58.690660000000001</v>
      </c>
      <c r="BV1486" s="11">
        <v>60.087629999999997</v>
      </c>
      <c r="BW1486" s="11">
        <v>61.143810000000002</v>
      </c>
      <c r="BX1486" s="11">
        <v>61.199739999999998</v>
      </c>
      <c r="BY1486" s="11">
        <v>59.824469999999998</v>
      </c>
      <c r="BZ1486" s="11">
        <v>58.15625</v>
      </c>
      <c r="CA1486" s="11">
        <v>56.43638</v>
      </c>
      <c r="CB1486" s="11">
        <v>55.878030000000003</v>
      </c>
      <c r="CC1486" s="11">
        <v>56.326810000000002</v>
      </c>
      <c r="CD1486" s="11">
        <v>56.550400000000003</v>
      </c>
      <c r="CE1486" s="11">
        <v>53.824930000000002</v>
      </c>
      <c r="CF1486" s="11">
        <v>54.005389999999998</v>
      </c>
      <c r="CG1486" s="11">
        <v>39914.160000000003</v>
      </c>
      <c r="CH1486" s="11">
        <v>32617.74</v>
      </c>
      <c r="CI1486" s="11">
        <v>28342.85</v>
      </c>
      <c r="CJ1486" s="11">
        <v>27349.46</v>
      </c>
      <c r="CK1486" s="11">
        <v>20614.330000000002</v>
      </c>
      <c r="CL1486" s="11">
        <v>17211.64</v>
      </c>
      <c r="CM1486" s="11">
        <v>15789.29</v>
      </c>
      <c r="CN1486" s="11">
        <v>14812.23</v>
      </c>
      <c r="CO1486" s="11">
        <v>17522.36</v>
      </c>
      <c r="CP1486" s="11">
        <v>20386.61</v>
      </c>
      <c r="CQ1486" s="11">
        <v>25553</v>
      </c>
      <c r="CR1486" s="11">
        <v>29037.13</v>
      </c>
      <c r="CS1486" s="11">
        <v>33323.589999999997</v>
      </c>
      <c r="CT1486" s="11">
        <v>34461.980000000003</v>
      </c>
      <c r="CU1486" s="11">
        <v>36064.33</v>
      </c>
      <c r="CV1486" s="11">
        <v>38655.449999999997</v>
      </c>
      <c r="CW1486" s="11">
        <v>44986.44</v>
      </c>
      <c r="CX1486" s="11">
        <v>58418.8</v>
      </c>
      <c r="CY1486" s="11">
        <v>59956.51</v>
      </c>
      <c r="CZ1486" s="11">
        <v>62674.400000000001</v>
      </c>
      <c r="DA1486" s="11">
        <v>67855.98</v>
      </c>
      <c r="DB1486" s="11">
        <v>70726.880000000005</v>
      </c>
      <c r="DC1486" s="11">
        <v>64481.39</v>
      </c>
      <c r="DD1486" s="11">
        <v>66639.03</v>
      </c>
      <c r="DE1486" s="37">
        <v>58418.8</v>
      </c>
      <c r="DF1486" s="11">
        <f t="shared" si="75"/>
        <v>18</v>
      </c>
      <c r="DG1486" s="11">
        <f t="shared" si="76"/>
        <v>18</v>
      </c>
      <c r="DH1486" s="20">
        <f t="shared" ca="1" si="77"/>
        <v>4289.93</v>
      </c>
      <c r="DI1486" s="11">
        <v>0</v>
      </c>
    </row>
    <row r="1487" spans="1:113" x14ac:dyDescent="0.25">
      <c r="A1487" s="11" t="s">
        <v>57</v>
      </c>
      <c r="B1487" s="11" t="s">
        <v>56</v>
      </c>
      <c r="C1487" s="11" t="s">
        <v>56</v>
      </c>
      <c r="D1487" s="11" t="s">
        <v>56</v>
      </c>
      <c r="E1487" s="11" t="s">
        <v>100</v>
      </c>
      <c r="F1487" s="11" t="s">
        <v>56</v>
      </c>
      <c r="G1487" s="11" t="s">
        <v>174</v>
      </c>
      <c r="H1487" s="1">
        <v>41978</v>
      </c>
      <c r="I1487" s="11">
        <v>18</v>
      </c>
      <c r="J1487" s="11">
        <v>18</v>
      </c>
      <c r="K1487" s="11">
        <v>20844.830000000002</v>
      </c>
      <c r="L1487" s="11">
        <v>19363.240000000002</v>
      </c>
      <c r="M1487" s="11">
        <v>18851.009999999998</v>
      </c>
      <c r="N1487" s="11">
        <v>20215.150000000001</v>
      </c>
      <c r="O1487" s="11">
        <v>25942.78</v>
      </c>
      <c r="P1487" s="11">
        <v>29276.39</v>
      </c>
      <c r="Q1487" s="11">
        <v>38509.46</v>
      </c>
      <c r="R1487" s="11">
        <v>37913.79</v>
      </c>
      <c r="S1487" s="11">
        <v>39502.379999999997</v>
      </c>
      <c r="T1487" s="11">
        <v>42658.34</v>
      </c>
      <c r="U1487" s="11">
        <v>44127.29</v>
      </c>
      <c r="V1487" s="11">
        <v>45429.97</v>
      </c>
      <c r="W1487" s="11">
        <v>45429.14</v>
      </c>
      <c r="X1487" s="11">
        <v>44888.25</v>
      </c>
      <c r="Y1487" s="11">
        <v>45070.06</v>
      </c>
      <c r="Z1487" s="11">
        <v>45716.09</v>
      </c>
      <c r="AA1487" s="11">
        <v>47251.72</v>
      </c>
      <c r="AB1487" s="11">
        <v>43849.11</v>
      </c>
      <c r="AC1487" s="11">
        <v>47231.44</v>
      </c>
      <c r="AD1487" s="11">
        <v>46968.91</v>
      </c>
      <c r="AE1487" s="11">
        <v>45652.44</v>
      </c>
      <c r="AF1487" s="11">
        <v>34941.11</v>
      </c>
      <c r="AG1487" s="11">
        <v>24215.759999999998</v>
      </c>
      <c r="AH1487" s="11">
        <v>20588.240000000002</v>
      </c>
      <c r="AI1487" s="37">
        <v>43849.11</v>
      </c>
      <c r="AJ1487" s="11">
        <v>21440.06</v>
      </c>
      <c r="AK1487" s="11">
        <v>19967.73</v>
      </c>
      <c r="AL1487" s="11">
        <v>19449.330000000002</v>
      </c>
      <c r="AM1487" s="11">
        <v>20951.62</v>
      </c>
      <c r="AN1487" s="11">
        <v>26455.55</v>
      </c>
      <c r="AO1487" s="11">
        <v>29464.03</v>
      </c>
      <c r="AP1487" s="11">
        <v>38258.959999999999</v>
      </c>
      <c r="AQ1487" s="11">
        <v>37812.559999999998</v>
      </c>
      <c r="AR1487" s="11">
        <v>39521.870000000003</v>
      </c>
      <c r="AS1487" s="11">
        <v>42696.54</v>
      </c>
      <c r="AT1487" s="11">
        <v>44098.42</v>
      </c>
      <c r="AU1487" s="11">
        <v>45223.82</v>
      </c>
      <c r="AV1487" s="11">
        <v>45127.41</v>
      </c>
      <c r="AW1487" s="11">
        <v>44710.05</v>
      </c>
      <c r="AX1487" s="11">
        <v>44854.36</v>
      </c>
      <c r="AY1487" s="11">
        <v>45413.7</v>
      </c>
      <c r="AZ1487" s="11">
        <v>47359.01</v>
      </c>
      <c r="BA1487" s="11">
        <v>48262.78</v>
      </c>
      <c r="BB1487" s="11">
        <v>47644.93</v>
      </c>
      <c r="BC1487" s="11">
        <v>46676.87</v>
      </c>
      <c r="BD1487" s="11">
        <v>45393.18</v>
      </c>
      <c r="BE1487" s="11">
        <v>35773.919999999998</v>
      </c>
      <c r="BF1487" s="11">
        <v>25454.41</v>
      </c>
      <c r="BG1487" s="11">
        <v>21509.83</v>
      </c>
      <c r="BH1487" s="37">
        <v>48262.78</v>
      </c>
      <c r="BI1487" s="11">
        <v>54.101100000000002</v>
      </c>
      <c r="BJ1487" s="11">
        <v>52.691450000000003</v>
      </c>
      <c r="BK1487" s="11">
        <v>52.715029999999999</v>
      </c>
      <c r="BL1487" s="11">
        <v>52.885350000000003</v>
      </c>
      <c r="BM1487" s="11">
        <v>52.063290000000002</v>
      </c>
      <c r="BN1487" s="11">
        <v>51.620640000000002</v>
      </c>
      <c r="BO1487" s="11">
        <v>51.771349999999998</v>
      </c>
      <c r="BP1487" s="11">
        <v>51.450130000000001</v>
      </c>
      <c r="BQ1487" s="11">
        <v>52.213099999999997</v>
      </c>
      <c r="BR1487" s="11">
        <v>55.164259999999999</v>
      </c>
      <c r="BS1487" s="11">
        <v>58.317030000000003</v>
      </c>
      <c r="BT1487" s="11">
        <v>61.346550000000001</v>
      </c>
      <c r="BU1487" s="11">
        <v>62.693069999999999</v>
      </c>
      <c r="BV1487" s="11">
        <v>64.146609999999995</v>
      </c>
      <c r="BW1487" s="11">
        <v>64.701610000000002</v>
      </c>
      <c r="BX1487" s="11">
        <v>64.678579999999997</v>
      </c>
      <c r="BY1487" s="11">
        <v>64.730189999999993</v>
      </c>
      <c r="BZ1487" s="11">
        <v>62.878579999999999</v>
      </c>
      <c r="CA1487" s="11">
        <v>60.881030000000003</v>
      </c>
      <c r="CB1487" s="11">
        <v>59.169609999999999</v>
      </c>
      <c r="CC1487" s="11">
        <v>58.156260000000003</v>
      </c>
      <c r="CD1487" s="11">
        <v>57.827350000000003</v>
      </c>
      <c r="CE1487" s="11">
        <v>57.129100000000001</v>
      </c>
      <c r="CF1487" s="11">
        <v>56.302709999999998</v>
      </c>
      <c r="CG1487" s="11">
        <v>39064.11</v>
      </c>
      <c r="CH1487" s="11">
        <v>31788.75</v>
      </c>
      <c r="CI1487" s="11">
        <v>27644.7</v>
      </c>
      <c r="CJ1487" s="11">
        <v>26621.82</v>
      </c>
      <c r="CK1487" s="11">
        <v>20415.71</v>
      </c>
      <c r="CL1487" s="11">
        <v>16651.240000000002</v>
      </c>
      <c r="CM1487" s="11">
        <v>15406.64</v>
      </c>
      <c r="CN1487" s="11">
        <v>13654.7</v>
      </c>
      <c r="CO1487" s="11">
        <v>16713.330000000002</v>
      </c>
      <c r="CP1487" s="11">
        <v>19760.7</v>
      </c>
      <c r="CQ1487" s="11">
        <v>25332.29</v>
      </c>
      <c r="CR1487" s="11">
        <v>29451.15</v>
      </c>
      <c r="CS1487" s="11">
        <v>33505.24</v>
      </c>
      <c r="CT1487" s="11">
        <v>34766.639999999999</v>
      </c>
      <c r="CU1487" s="11">
        <v>36604.1</v>
      </c>
      <c r="CV1487" s="11">
        <v>39076.089999999997</v>
      </c>
      <c r="CW1487" s="11">
        <v>45039.86</v>
      </c>
      <c r="CX1487" s="11">
        <v>58432.89</v>
      </c>
      <c r="CY1487" s="11">
        <v>59932.02</v>
      </c>
      <c r="CZ1487" s="11">
        <v>62057.59</v>
      </c>
      <c r="DA1487" s="11">
        <v>63411.79</v>
      </c>
      <c r="DB1487" s="11">
        <v>64980.83</v>
      </c>
      <c r="DC1487" s="11">
        <v>56820.86</v>
      </c>
      <c r="DD1487" s="11">
        <v>59104.59</v>
      </c>
      <c r="DE1487" s="37">
        <v>58432.89</v>
      </c>
      <c r="DF1487" s="11">
        <f t="shared" si="75"/>
        <v>18</v>
      </c>
      <c r="DG1487" s="11">
        <f t="shared" si="76"/>
        <v>18</v>
      </c>
      <c r="DH1487" s="20">
        <f t="shared" ca="1" si="77"/>
        <v>4413.6699999999983</v>
      </c>
      <c r="DI1487" s="11">
        <v>0</v>
      </c>
    </row>
    <row r="1488" spans="1:113" x14ac:dyDescent="0.25">
      <c r="A1488" s="11" t="s">
        <v>57</v>
      </c>
      <c r="B1488" s="11" t="s">
        <v>56</v>
      </c>
      <c r="C1488" s="11" t="s">
        <v>56</v>
      </c>
      <c r="D1488" s="11" t="s">
        <v>56</v>
      </c>
      <c r="E1488" s="11" t="s">
        <v>100</v>
      </c>
      <c r="F1488" s="11" t="s">
        <v>56</v>
      </c>
      <c r="G1488" s="11" t="s">
        <v>174</v>
      </c>
      <c r="H1488" s="1">
        <v>41981</v>
      </c>
      <c r="I1488" s="11">
        <v>18</v>
      </c>
      <c r="J1488" s="11">
        <v>18</v>
      </c>
      <c r="K1488" s="11">
        <v>18030.14</v>
      </c>
      <c r="L1488" s="11">
        <v>17566.93</v>
      </c>
      <c r="M1488" s="11">
        <v>17546.099999999999</v>
      </c>
      <c r="N1488" s="11">
        <v>18793.490000000002</v>
      </c>
      <c r="O1488" s="11">
        <v>25139.5</v>
      </c>
      <c r="P1488" s="11">
        <v>29959.86</v>
      </c>
      <c r="Q1488" s="11">
        <v>39374.78</v>
      </c>
      <c r="R1488" s="11">
        <v>38299.050000000003</v>
      </c>
      <c r="S1488" s="11">
        <v>39857.97</v>
      </c>
      <c r="T1488" s="11">
        <v>43149.81</v>
      </c>
      <c r="U1488" s="11">
        <v>45478.879999999997</v>
      </c>
      <c r="V1488" s="11">
        <v>46830.84</v>
      </c>
      <c r="W1488" s="11">
        <v>47864.01</v>
      </c>
      <c r="X1488" s="11">
        <v>47582.71</v>
      </c>
      <c r="Y1488" s="11">
        <v>47581.35</v>
      </c>
      <c r="Z1488" s="11">
        <v>47474.39</v>
      </c>
      <c r="AA1488" s="11">
        <v>48343.35</v>
      </c>
      <c r="AB1488" s="11">
        <v>45779.08</v>
      </c>
      <c r="AC1488" s="11">
        <v>48876.71</v>
      </c>
      <c r="AD1488" s="11">
        <v>47771.839999999997</v>
      </c>
      <c r="AE1488" s="11">
        <v>45547.12</v>
      </c>
      <c r="AF1488" s="11">
        <v>37457.699999999997</v>
      </c>
      <c r="AG1488" s="11">
        <v>26661.53</v>
      </c>
      <c r="AH1488" s="11">
        <v>23051.22</v>
      </c>
      <c r="AI1488" s="37">
        <v>45779.08</v>
      </c>
      <c r="AJ1488" s="11">
        <v>18657.96</v>
      </c>
      <c r="AK1488" s="11">
        <v>18209.05</v>
      </c>
      <c r="AL1488" s="11">
        <v>18173.419999999998</v>
      </c>
      <c r="AM1488" s="11">
        <v>19551.48</v>
      </c>
      <c r="AN1488" s="11">
        <v>25645.24</v>
      </c>
      <c r="AO1488" s="11">
        <v>30139.95</v>
      </c>
      <c r="AP1488" s="11">
        <v>39138.720000000001</v>
      </c>
      <c r="AQ1488" s="11">
        <v>38197.74</v>
      </c>
      <c r="AR1488" s="11">
        <v>39881.370000000003</v>
      </c>
      <c r="AS1488" s="11">
        <v>43183.58</v>
      </c>
      <c r="AT1488" s="11">
        <v>45422.27</v>
      </c>
      <c r="AU1488" s="11">
        <v>46588.22</v>
      </c>
      <c r="AV1488" s="11">
        <v>47536.45</v>
      </c>
      <c r="AW1488" s="11">
        <v>47383.87</v>
      </c>
      <c r="AX1488" s="11">
        <v>47340.57</v>
      </c>
      <c r="AY1488" s="11">
        <v>47144.04</v>
      </c>
      <c r="AZ1488" s="11">
        <v>48423.05</v>
      </c>
      <c r="BA1488" s="11">
        <v>50041.15</v>
      </c>
      <c r="BB1488" s="11">
        <v>49241.89</v>
      </c>
      <c r="BC1488" s="11">
        <v>47461.279999999999</v>
      </c>
      <c r="BD1488" s="11">
        <v>45261.86</v>
      </c>
      <c r="BE1488" s="11">
        <v>38218.18</v>
      </c>
      <c r="BF1488" s="11">
        <v>27847.83</v>
      </c>
      <c r="BG1488" s="11">
        <v>23961.439999999999</v>
      </c>
      <c r="BH1488" s="37">
        <v>50041.15</v>
      </c>
      <c r="BI1488" s="11">
        <v>57.397869999999998</v>
      </c>
      <c r="BJ1488" s="11">
        <v>56.326520000000002</v>
      </c>
      <c r="BK1488" s="11">
        <v>55.521680000000003</v>
      </c>
      <c r="BL1488" s="11">
        <v>55.432839999999999</v>
      </c>
      <c r="BM1488" s="11">
        <v>54.483609999999999</v>
      </c>
      <c r="BN1488" s="11">
        <v>53.684449999999998</v>
      </c>
      <c r="BO1488" s="11">
        <v>53.287680000000002</v>
      </c>
      <c r="BP1488" s="11">
        <v>53.154969999999999</v>
      </c>
      <c r="BQ1488" s="11">
        <v>53.250579999999999</v>
      </c>
      <c r="BR1488" s="11">
        <v>56.790970000000002</v>
      </c>
      <c r="BS1488" s="11">
        <v>61.471490000000003</v>
      </c>
      <c r="BT1488" s="11">
        <v>65.467479999999995</v>
      </c>
      <c r="BU1488" s="11">
        <v>68.232510000000005</v>
      </c>
      <c r="BV1488" s="11">
        <v>70.402780000000007</v>
      </c>
      <c r="BW1488" s="11">
        <v>72.122579999999999</v>
      </c>
      <c r="BX1488" s="11">
        <v>72.35342</v>
      </c>
      <c r="BY1488" s="11">
        <v>70.589680000000001</v>
      </c>
      <c r="BZ1488" s="11">
        <v>67.776449999999997</v>
      </c>
      <c r="CA1488" s="11">
        <v>64.689350000000005</v>
      </c>
      <c r="CB1488" s="11">
        <v>62.375869999999999</v>
      </c>
      <c r="CC1488" s="11">
        <v>60.582320000000003</v>
      </c>
      <c r="CD1488" s="11">
        <v>58.604320000000001</v>
      </c>
      <c r="CE1488" s="11">
        <v>58.104190000000003</v>
      </c>
      <c r="CF1488" s="11">
        <v>57.404519999999998</v>
      </c>
      <c r="CG1488" s="11">
        <v>39491.879999999997</v>
      </c>
      <c r="CH1488" s="11">
        <v>32087.21</v>
      </c>
      <c r="CI1488" s="11">
        <v>27644.74</v>
      </c>
      <c r="CJ1488" s="11">
        <v>26593.71</v>
      </c>
      <c r="CK1488" s="11">
        <v>20420.03</v>
      </c>
      <c r="CL1488" s="11">
        <v>16680.34</v>
      </c>
      <c r="CM1488" s="11">
        <v>15312.11</v>
      </c>
      <c r="CN1488" s="11">
        <v>13760.88</v>
      </c>
      <c r="CO1488" s="11">
        <v>16953.55</v>
      </c>
      <c r="CP1488" s="11">
        <v>19982.29</v>
      </c>
      <c r="CQ1488" s="11">
        <v>25360.17</v>
      </c>
      <c r="CR1488" s="11">
        <v>29536.25</v>
      </c>
      <c r="CS1488" s="11">
        <v>33647.4</v>
      </c>
      <c r="CT1488" s="11">
        <v>34857.14</v>
      </c>
      <c r="CU1488" s="11">
        <v>36857.279999999999</v>
      </c>
      <c r="CV1488" s="11">
        <v>39357.06</v>
      </c>
      <c r="CW1488" s="11">
        <v>45652.29</v>
      </c>
      <c r="CX1488" s="11">
        <v>59822.18</v>
      </c>
      <c r="CY1488" s="11">
        <v>60930.26</v>
      </c>
      <c r="CZ1488" s="11">
        <v>63097.919999999998</v>
      </c>
      <c r="DA1488" s="11">
        <v>63834.97</v>
      </c>
      <c r="DB1488" s="11">
        <v>64849.98</v>
      </c>
      <c r="DC1488" s="11">
        <v>57127.519999999997</v>
      </c>
      <c r="DD1488" s="11">
        <v>59398.58</v>
      </c>
      <c r="DE1488" s="37">
        <v>59822.18</v>
      </c>
      <c r="DF1488" s="11">
        <f t="shared" si="75"/>
        <v>18</v>
      </c>
      <c r="DG1488" s="11">
        <f t="shared" si="76"/>
        <v>18</v>
      </c>
      <c r="DH1488" s="20">
        <f t="shared" ca="1" si="77"/>
        <v>4262.07</v>
      </c>
      <c r="DI1488" s="11">
        <v>0</v>
      </c>
    </row>
    <row r="1489" spans="1:113" x14ac:dyDescent="0.25">
      <c r="A1489" s="11" t="s">
        <v>57</v>
      </c>
      <c r="B1489" s="11" t="s">
        <v>56</v>
      </c>
      <c r="C1489" s="11" t="s">
        <v>56</v>
      </c>
      <c r="D1489" s="11" t="s">
        <v>56</v>
      </c>
      <c r="E1489" s="11" t="s">
        <v>100</v>
      </c>
      <c r="F1489" s="11" t="s">
        <v>56</v>
      </c>
      <c r="G1489" s="11" t="s">
        <v>174</v>
      </c>
      <c r="H1489" s="1">
        <v>42018</v>
      </c>
      <c r="I1489" s="11">
        <v>18</v>
      </c>
      <c r="J1489" s="11">
        <v>18</v>
      </c>
      <c r="K1489" s="11">
        <v>21014.62</v>
      </c>
      <c r="L1489" s="11">
        <v>19943.72</v>
      </c>
      <c r="M1489" s="11">
        <v>19525.34</v>
      </c>
      <c r="N1489" s="11">
        <v>20062.97</v>
      </c>
      <c r="O1489" s="11">
        <v>25483.5</v>
      </c>
      <c r="P1489" s="11">
        <v>28623.61</v>
      </c>
      <c r="Q1489" s="11">
        <v>38480.870000000003</v>
      </c>
      <c r="R1489" s="11">
        <v>37261.410000000003</v>
      </c>
      <c r="S1489" s="11">
        <v>38207.15</v>
      </c>
      <c r="T1489" s="11">
        <v>38761.370000000003</v>
      </c>
      <c r="U1489" s="11">
        <v>42166.3</v>
      </c>
      <c r="V1489" s="11">
        <v>42717.23</v>
      </c>
      <c r="W1489" s="11">
        <v>43357.22</v>
      </c>
      <c r="X1489" s="11">
        <v>43746.7</v>
      </c>
      <c r="Y1489" s="11">
        <v>43827.78</v>
      </c>
      <c r="Z1489" s="11">
        <v>44289.4</v>
      </c>
      <c r="AA1489" s="11">
        <v>44239.4</v>
      </c>
      <c r="AB1489" s="11">
        <v>43111.93</v>
      </c>
      <c r="AC1489" s="11">
        <v>46216.58</v>
      </c>
      <c r="AD1489" s="11">
        <v>45453.95</v>
      </c>
      <c r="AE1489" s="11">
        <v>43811.43</v>
      </c>
      <c r="AF1489" s="11">
        <v>32754.09</v>
      </c>
      <c r="AG1489" s="11">
        <v>23971.17</v>
      </c>
      <c r="AH1489" s="11">
        <v>21443.24</v>
      </c>
      <c r="AI1489" s="37">
        <v>43111.93</v>
      </c>
      <c r="AJ1489" s="11">
        <v>21562.16</v>
      </c>
      <c r="AK1489" s="11">
        <v>20499.939999999999</v>
      </c>
      <c r="AL1489" s="11">
        <v>20089.13</v>
      </c>
      <c r="AM1489" s="11">
        <v>20783.669999999998</v>
      </c>
      <c r="AN1489" s="11">
        <v>25983.57</v>
      </c>
      <c r="AO1489" s="11">
        <v>28842.880000000001</v>
      </c>
      <c r="AP1489" s="11">
        <v>38341.82</v>
      </c>
      <c r="AQ1489" s="11">
        <v>37136.660000000003</v>
      </c>
      <c r="AR1489" s="11">
        <v>38197.57</v>
      </c>
      <c r="AS1489" s="11">
        <v>38720.97</v>
      </c>
      <c r="AT1489" s="11">
        <v>42062.37</v>
      </c>
      <c r="AU1489" s="11">
        <v>42488.5</v>
      </c>
      <c r="AV1489" s="11">
        <v>43151.78</v>
      </c>
      <c r="AW1489" s="11">
        <v>43656.23</v>
      </c>
      <c r="AX1489" s="11">
        <v>43659.21</v>
      </c>
      <c r="AY1489" s="11">
        <v>43820.92</v>
      </c>
      <c r="AZ1489" s="11">
        <v>44238.15</v>
      </c>
      <c r="BA1489" s="11">
        <v>47559.64</v>
      </c>
      <c r="BB1489" s="11">
        <v>46651.5</v>
      </c>
      <c r="BC1489" s="11">
        <v>45219.25</v>
      </c>
      <c r="BD1489" s="11">
        <v>43593.73</v>
      </c>
      <c r="BE1489" s="11">
        <v>33586</v>
      </c>
      <c r="BF1489" s="11">
        <v>25213.95</v>
      </c>
      <c r="BG1489" s="11">
        <v>22322.75</v>
      </c>
      <c r="BH1489" s="37">
        <v>47559.64</v>
      </c>
      <c r="BI1489" s="11">
        <v>53.916159999999998</v>
      </c>
      <c r="BJ1489" s="11">
        <v>52.620750000000001</v>
      </c>
      <c r="BK1489" s="11">
        <v>51.579369999999997</v>
      </c>
      <c r="BL1489" s="11">
        <v>51.085720000000002</v>
      </c>
      <c r="BM1489" s="11">
        <v>50.217359999999999</v>
      </c>
      <c r="BN1489" s="11">
        <v>49.566600000000001</v>
      </c>
      <c r="BO1489" s="11">
        <v>49.008429999999997</v>
      </c>
      <c r="BP1489" s="11">
        <v>48.82837</v>
      </c>
      <c r="BQ1489" s="11">
        <v>49.570880000000002</v>
      </c>
      <c r="BR1489" s="11">
        <v>52.828620000000001</v>
      </c>
      <c r="BS1489" s="11">
        <v>57.985469999999999</v>
      </c>
      <c r="BT1489" s="11">
        <v>62.024909999999998</v>
      </c>
      <c r="BU1489" s="11">
        <v>64.245090000000005</v>
      </c>
      <c r="BV1489" s="11">
        <v>65.675409999999999</v>
      </c>
      <c r="BW1489" s="11">
        <v>66.939679999999996</v>
      </c>
      <c r="BX1489" s="11">
        <v>67.530940000000001</v>
      </c>
      <c r="BY1489" s="11">
        <v>67.390190000000004</v>
      </c>
      <c r="BZ1489" s="11">
        <v>65.152019999999993</v>
      </c>
      <c r="CA1489" s="11">
        <v>61.728299999999997</v>
      </c>
      <c r="CB1489" s="11">
        <v>59.495350000000002</v>
      </c>
      <c r="CC1489" s="11">
        <v>57.597740000000002</v>
      </c>
      <c r="CD1489" s="11">
        <v>55.996920000000003</v>
      </c>
      <c r="CE1489" s="11">
        <v>54.365470000000002</v>
      </c>
      <c r="CF1489" s="11">
        <v>52.941450000000003</v>
      </c>
      <c r="CG1489" s="11">
        <v>28796.82</v>
      </c>
      <c r="CH1489" s="11">
        <v>23189.040000000001</v>
      </c>
      <c r="CI1489" s="11">
        <v>19830.919999999998</v>
      </c>
      <c r="CJ1489" s="11">
        <v>18011.580000000002</v>
      </c>
      <c r="CK1489" s="11">
        <v>13601.01</v>
      </c>
      <c r="CL1489" s="11">
        <v>11161.83</v>
      </c>
      <c r="CM1489" s="11">
        <v>10916.32</v>
      </c>
      <c r="CN1489" s="11">
        <v>9179.8009999999995</v>
      </c>
      <c r="CO1489" s="11">
        <v>11249.99</v>
      </c>
      <c r="CP1489" s="11">
        <v>13006.71</v>
      </c>
      <c r="CQ1489" s="11">
        <v>17002.349999999999</v>
      </c>
      <c r="CR1489" s="11">
        <v>19709.71</v>
      </c>
      <c r="CS1489" s="11">
        <v>23132.86</v>
      </c>
      <c r="CT1489" s="11">
        <v>24520.57</v>
      </c>
      <c r="CU1489" s="11">
        <v>26066.1</v>
      </c>
      <c r="CV1489" s="11">
        <v>27788.6</v>
      </c>
      <c r="CW1489" s="11">
        <v>34125.69</v>
      </c>
      <c r="CX1489" s="11">
        <v>48141.23</v>
      </c>
      <c r="CY1489" s="11">
        <v>49229.3</v>
      </c>
      <c r="CZ1489" s="11">
        <v>51141.27</v>
      </c>
      <c r="DA1489" s="11">
        <v>45906.68</v>
      </c>
      <c r="DB1489" s="11">
        <v>46694.11</v>
      </c>
      <c r="DC1489" s="11">
        <v>41680.18</v>
      </c>
      <c r="DD1489" s="11">
        <v>43500.31</v>
      </c>
      <c r="DE1489" s="37">
        <v>48141.23</v>
      </c>
      <c r="DF1489" s="11">
        <f t="shared" si="75"/>
        <v>18</v>
      </c>
      <c r="DG1489" s="11">
        <f t="shared" si="76"/>
        <v>18</v>
      </c>
      <c r="DH1489" s="20">
        <f t="shared" ca="1" si="77"/>
        <v>4447.7099999999991</v>
      </c>
      <c r="DI1489" s="11">
        <v>0</v>
      </c>
    </row>
    <row r="1490" spans="1:113" x14ac:dyDescent="0.25">
      <c r="A1490" s="11" t="s">
        <v>57</v>
      </c>
      <c r="B1490" s="11" t="s">
        <v>56</v>
      </c>
      <c r="C1490" s="11" t="s">
        <v>56</v>
      </c>
      <c r="D1490" s="11" t="s">
        <v>56</v>
      </c>
      <c r="E1490" s="11" t="s">
        <v>100</v>
      </c>
      <c r="F1490" s="11" t="s">
        <v>56</v>
      </c>
      <c r="G1490" s="11" t="s">
        <v>174</v>
      </c>
      <c r="H1490" s="1">
        <v>42033</v>
      </c>
      <c r="I1490" s="11">
        <v>18</v>
      </c>
      <c r="J1490" s="11">
        <v>18</v>
      </c>
      <c r="K1490" s="11">
        <v>20497.72</v>
      </c>
      <c r="L1490" s="11">
        <v>19687</v>
      </c>
      <c r="M1490" s="11">
        <v>19144.41</v>
      </c>
      <c r="N1490" s="11">
        <v>19830.060000000001</v>
      </c>
      <c r="O1490" s="11">
        <v>25603.01</v>
      </c>
      <c r="P1490" s="11">
        <v>29591.75</v>
      </c>
      <c r="Q1490" s="11">
        <v>39822.769999999997</v>
      </c>
      <c r="R1490" s="11">
        <v>39774.480000000003</v>
      </c>
      <c r="S1490" s="11">
        <v>40114.21</v>
      </c>
      <c r="T1490" s="11">
        <v>41019.550000000003</v>
      </c>
      <c r="U1490" s="11">
        <v>44622.21</v>
      </c>
      <c r="V1490" s="11">
        <v>45695.79</v>
      </c>
      <c r="W1490" s="11">
        <v>46166.34</v>
      </c>
      <c r="X1490" s="11">
        <v>46284.54</v>
      </c>
      <c r="Y1490" s="11">
        <v>46376.36</v>
      </c>
      <c r="Z1490" s="11">
        <v>46429.65</v>
      </c>
      <c r="AA1490" s="11">
        <v>46922.71</v>
      </c>
      <c r="AB1490" s="11">
        <v>44332.28</v>
      </c>
      <c r="AC1490" s="11">
        <v>48048.7</v>
      </c>
      <c r="AD1490" s="11">
        <v>47456.12</v>
      </c>
      <c r="AE1490" s="11">
        <v>45857.05</v>
      </c>
      <c r="AF1490" s="11">
        <v>34046.85</v>
      </c>
      <c r="AG1490" s="11">
        <v>25400.55</v>
      </c>
      <c r="AH1490" s="11">
        <v>22718</v>
      </c>
      <c r="AI1490" s="37">
        <v>44332.28</v>
      </c>
      <c r="AJ1490" s="11">
        <v>21062.27</v>
      </c>
      <c r="AK1490" s="11">
        <v>20260.580000000002</v>
      </c>
      <c r="AL1490" s="11">
        <v>19714.16</v>
      </c>
      <c r="AM1490" s="11">
        <v>20562.189999999999</v>
      </c>
      <c r="AN1490" s="11">
        <v>26119.439999999999</v>
      </c>
      <c r="AO1490" s="11">
        <v>29804.22</v>
      </c>
      <c r="AP1490" s="11">
        <v>39676.28</v>
      </c>
      <c r="AQ1490" s="11">
        <v>39629.99</v>
      </c>
      <c r="AR1490" s="11">
        <v>40113.39</v>
      </c>
      <c r="AS1490" s="11">
        <v>41008.050000000003</v>
      </c>
      <c r="AT1490" s="11">
        <v>44572.92</v>
      </c>
      <c r="AU1490" s="11">
        <v>45488.86</v>
      </c>
      <c r="AV1490" s="11">
        <v>45966.239999999998</v>
      </c>
      <c r="AW1490" s="11">
        <v>46210.67</v>
      </c>
      <c r="AX1490" s="11">
        <v>46239.75</v>
      </c>
      <c r="AY1490" s="11">
        <v>45994.64</v>
      </c>
      <c r="AZ1490" s="11">
        <v>47001.15</v>
      </c>
      <c r="BA1490" s="11">
        <v>49052.77</v>
      </c>
      <c r="BB1490" s="11">
        <v>48615.45</v>
      </c>
      <c r="BC1490" s="11">
        <v>47220.78</v>
      </c>
      <c r="BD1490" s="11">
        <v>45628.1</v>
      </c>
      <c r="BE1490" s="11">
        <v>34860.97</v>
      </c>
      <c r="BF1490" s="11">
        <v>26615.24</v>
      </c>
      <c r="BG1490" s="11">
        <v>23598.02</v>
      </c>
      <c r="BH1490" s="37">
        <v>49052.77</v>
      </c>
      <c r="BI1490" s="11">
        <v>60.757269999999998</v>
      </c>
      <c r="BJ1490" s="11">
        <v>60.096890000000002</v>
      </c>
      <c r="BK1490" s="11">
        <v>59.342610000000001</v>
      </c>
      <c r="BL1490" s="11">
        <v>58.767510000000001</v>
      </c>
      <c r="BM1490" s="11">
        <v>58.594279999999998</v>
      </c>
      <c r="BN1490" s="11">
        <v>58.703980000000001</v>
      </c>
      <c r="BO1490" s="11">
        <v>58.26491</v>
      </c>
      <c r="BP1490" s="11">
        <v>58.449939999999998</v>
      </c>
      <c r="BQ1490" s="11">
        <v>58.93882</v>
      </c>
      <c r="BR1490" s="11">
        <v>60.537700000000001</v>
      </c>
      <c r="BS1490" s="11">
        <v>62.800310000000003</v>
      </c>
      <c r="BT1490" s="11">
        <v>65.672579999999996</v>
      </c>
      <c r="BU1490" s="11">
        <v>68.154039999999995</v>
      </c>
      <c r="BV1490" s="11">
        <v>69.303880000000007</v>
      </c>
      <c r="BW1490" s="11">
        <v>69.651679999999999</v>
      </c>
      <c r="BX1490" s="11">
        <v>69.312049999999999</v>
      </c>
      <c r="BY1490" s="11">
        <v>68.46696</v>
      </c>
      <c r="BZ1490" s="11">
        <v>67.234279999999998</v>
      </c>
      <c r="CA1490" s="11">
        <v>65.171989999999994</v>
      </c>
      <c r="CB1490" s="11">
        <v>63.92174</v>
      </c>
      <c r="CC1490" s="11">
        <v>62.917389999999997</v>
      </c>
      <c r="CD1490" s="11">
        <v>62.395029999999998</v>
      </c>
      <c r="CE1490" s="11">
        <v>61.979320000000001</v>
      </c>
      <c r="CF1490" s="11">
        <v>61.393909999999998</v>
      </c>
      <c r="CG1490" s="11">
        <v>29140.25</v>
      </c>
      <c r="CH1490" s="11">
        <v>23733.31</v>
      </c>
      <c r="CI1490" s="11">
        <v>20379.72</v>
      </c>
      <c r="CJ1490" s="11">
        <v>18727.060000000001</v>
      </c>
      <c r="CK1490" s="11">
        <v>13992.7</v>
      </c>
      <c r="CL1490" s="11">
        <v>11469.64</v>
      </c>
      <c r="CM1490" s="11">
        <v>11062.43</v>
      </c>
      <c r="CN1490" s="11">
        <v>9204.6039999999994</v>
      </c>
      <c r="CO1490" s="11">
        <v>11703.31</v>
      </c>
      <c r="CP1490" s="11">
        <v>13399.34</v>
      </c>
      <c r="CQ1490" s="11">
        <v>16980.060000000001</v>
      </c>
      <c r="CR1490" s="11">
        <v>19940.41</v>
      </c>
      <c r="CS1490" s="11">
        <v>23402.82</v>
      </c>
      <c r="CT1490" s="11">
        <v>24784.81</v>
      </c>
      <c r="CU1490" s="11">
        <v>26462.05</v>
      </c>
      <c r="CV1490" s="11">
        <v>28603.73</v>
      </c>
      <c r="CW1490" s="11">
        <v>34601.96</v>
      </c>
      <c r="CX1490" s="11">
        <v>48198.96</v>
      </c>
      <c r="CY1490" s="11">
        <v>48754.87</v>
      </c>
      <c r="CZ1490" s="11">
        <v>49866</v>
      </c>
      <c r="DA1490" s="11">
        <v>45467.82</v>
      </c>
      <c r="DB1490" s="11">
        <v>46169.66</v>
      </c>
      <c r="DC1490" s="11">
        <v>41635.379999999997</v>
      </c>
      <c r="DD1490" s="11">
        <v>43871.02</v>
      </c>
      <c r="DE1490" s="37">
        <v>48198.96</v>
      </c>
      <c r="DF1490" s="11">
        <f t="shared" si="75"/>
        <v>18</v>
      </c>
      <c r="DG1490" s="11">
        <f t="shared" si="76"/>
        <v>18</v>
      </c>
      <c r="DH1490" s="20">
        <f t="shared" ca="1" si="77"/>
        <v>4720.489999999998</v>
      </c>
      <c r="DI1490" s="11">
        <v>0</v>
      </c>
    </row>
    <row r="1491" spans="1:113" x14ac:dyDescent="0.25">
      <c r="A1491" s="11" t="s">
        <v>57</v>
      </c>
      <c r="B1491" s="11" t="s">
        <v>56</v>
      </c>
      <c r="C1491" s="11" t="s">
        <v>56</v>
      </c>
      <c r="D1491" s="11" t="s">
        <v>56</v>
      </c>
      <c r="E1491" s="11" t="s">
        <v>100</v>
      </c>
      <c r="F1491" s="11" t="s">
        <v>56</v>
      </c>
      <c r="G1491" s="11" t="s">
        <v>174</v>
      </c>
      <c r="H1491" s="1">
        <v>42034</v>
      </c>
      <c r="I1491" s="11">
        <v>18</v>
      </c>
      <c r="J1491" s="11">
        <v>19</v>
      </c>
      <c r="K1491" s="11">
        <v>20288</v>
      </c>
      <c r="L1491" s="11">
        <v>19094.02</v>
      </c>
      <c r="M1491" s="11">
        <v>19009.419999999998</v>
      </c>
      <c r="N1491" s="11">
        <v>19616.88</v>
      </c>
      <c r="O1491" s="11">
        <v>25649.05</v>
      </c>
      <c r="P1491" s="11">
        <v>29401.54</v>
      </c>
      <c r="Q1491" s="11">
        <v>38780.769999999997</v>
      </c>
      <c r="R1491" s="11">
        <v>39068.69</v>
      </c>
      <c r="S1491" s="11">
        <v>39372.269999999997</v>
      </c>
      <c r="T1491" s="11">
        <v>40190.28</v>
      </c>
      <c r="U1491" s="11">
        <v>43745.35</v>
      </c>
      <c r="V1491" s="11">
        <v>44454.57</v>
      </c>
      <c r="W1491" s="11">
        <v>44498.01</v>
      </c>
      <c r="X1491" s="11">
        <v>44591.49</v>
      </c>
      <c r="Y1491" s="11">
        <v>44565.93</v>
      </c>
      <c r="Z1491" s="11">
        <v>44716.27</v>
      </c>
      <c r="AA1491" s="11">
        <v>44492.05</v>
      </c>
      <c r="AB1491" s="11">
        <v>42855.88</v>
      </c>
      <c r="AC1491" s="11">
        <v>43043.040000000001</v>
      </c>
      <c r="AD1491" s="11">
        <v>45393.29</v>
      </c>
      <c r="AE1491" s="11">
        <v>43803.46</v>
      </c>
      <c r="AF1491" s="11">
        <v>31864.47</v>
      </c>
      <c r="AG1491" s="11">
        <v>22446.45</v>
      </c>
      <c r="AH1491" s="11">
        <v>19543.68</v>
      </c>
      <c r="AI1491" s="37">
        <v>42949.46</v>
      </c>
      <c r="AJ1491" s="11">
        <v>20866.36</v>
      </c>
      <c r="AK1491" s="11">
        <v>19672.439999999999</v>
      </c>
      <c r="AL1491" s="11">
        <v>19586.009999999998</v>
      </c>
      <c r="AM1491" s="11">
        <v>20347.09</v>
      </c>
      <c r="AN1491" s="11">
        <v>26147.86</v>
      </c>
      <c r="AO1491" s="11">
        <v>29594.26</v>
      </c>
      <c r="AP1491" s="11">
        <v>38626.980000000003</v>
      </c>
      <c r="AQ1491" s="11">
        <v>38937.85</v>
      </c>
      <c r="AR1491" s="11">
        <v>39374.5</v>
      </c>
      <c r="AS1491" s="11">
        <v>40186.92</v>
      </c>
      <c r="AT1491" s="11">
        <v>43706.46</v>
      </c>
      <c r="AU1491" s="11">
        <v>44357.03</v>
      </c>
      <c r="AV1491" s="11">
        <v>44382.37</v>
      </c>
      <c r="AW1491" s="11">
        <v>44592.25</v>
      </c>
      <c r="AX1491" s="11">
        <v>44533.09</v>
      </c>
      <c r="AY1491" s="11">
        <v>44378.02</v>
      </c>
      <c r="AZ1491" s="11">
        <v>44462.21</v>
      </c>
      <c r="BA1491" s="11">
        <v>47063.83</v>
      </c>
      <c r="BB1491" s="11">
        <v>47467.17</v>
      </c>
      <c r="BC1491" s="11">
        <v>45991.43</v>
      </c>
      <c r="BD1491" s="11">
        <v>43589.43</v>
      </c>
      <c r="BE1491" s="11">
        <v>32665.19</v>
      </c>
      <c r="BF1491" s="11">
        <v>23699.56</v>
      </c>
      <c r="BG1491" s="11">
        <v>20414.98</v>
      </c>
      <c r="BH1491" s="37">
        <v>47162.91</v>
      </c>
      <c r="BI1491" s="11">
        <v>60.585120000000003</v>
      </c>
      <c r="BJ1491" s="11">
        <v>60.129379999999998</v>
      </c>
      <c r="BK1491" s="11">
        <v>59.188639999999999</v>
      </c>
      <c r="BL1491" s="11">
        <v>58.670119999999997</v>
      </c>
      <c r="BM1491" s="11">
        <v>58.728270000000002</v>
      </c>
      <c r="BN1491" s="11">
        <v>58.347099999999998</v>
      </c>
      <c r="BO1491" s="11">
        <v>57.728079999999999</v>
      </c>
      <c r="BP1491" s="11">
        <v>57.53284</v>
      </c>
      <c r="BQ1491" s="11">
        <v>57.385739999999998</v>
      </c>
      <c r="BR1491" s="11">
        <v>58.45</v>
      </c>
      <c r="BS1491" s="11">
        <v>59.935099999999998</v>
      </c>
      <c r="BT1491" s="11">
        <v>62.195770000000003</v>
      </c>
      <c r="BU1491" s="11">
        <v>63.791469999999997</v>
      </c>
      <c r="BV1491" s="11">
        <v>64.334720000000004</v>
      </c>
      <c r="BW1491" s="11">
        <v>64.67868</v>
      </c>
      <c r="BX1491" s="11">
        <v>64.624459999999999</v>
      </c>
      <c r="BY1491" s="11">
        <v>64.190799999999996</v>
      </c>
      <c r="BZ1491" s="11">
        <v>61.723269999999999</v>
      </c>
      <c r="CA1491" s="11">
        <v>60.099319999999999</v>
      </c>
      <c r="CB1491" s="11">
        <v>58.866909999999997</v>
      </c>
      <c r="CC1491" s="11">
        <v>57.871540000000003</v>
      </c>
      <c r="CD1491" s="11">
        <v>57.069510000000001</v>
      </c>
      <c r="CE1491" s="11">
        <v>56.525120000000001</v>
      </c>
      <c r="CF1491" s="11">
        <v>55.16883</v>
      </c>
      <c r="CG1491" s="11">
        <v>29750.55</v>
      </c>
      <c r="CH1491" s="11">
        <v>24260.22</v>
      </c>
      <c r="CI1491" s="11">
        <v>20900.5</v>
      </c>
      <c r="CJ1491" s="11">
        <v>19291.060000000001</v>
      </c>
      <c r="CK1491" s="11">
        <v>14508.49</v>
      </c>
      <c r="CL1491" s="11">
        <v>11765.17</v>
      </c>
      <c r="CM1491" s="11">
        <v>11236.27</v>
      </c>
      <c r="CN1491" s="11">
        <v>9612.8690000000006</v>
      </c>
      <c r="CO1491" s="11">
        <v>11891.26</v>
      </c>
      <c r="CP1491" s="11">
        <v>13359.28</v>
      </c>
      <c r="CQ1491" s="11">
        <v>16463.68</v>
      </c>
      <c r="CR1491" s="11">
        <v>17386.61</v>
      </c>
      <c r="CS1491" s="11">
        <v>20067.52</v>
      </c>
      <c r="CT1491" s="11">
        <v>21353.16</v>
      </c>
      <c r="CU1491" s="11">
        <v>22795.439999999999</v>
      </c>
      <c r="CV1491" s="11">
        <v>24545.26</v>
      </c>
      <c r="CW1491" s="11">
        <v>29217.46</v>
      </c>
      <c r="CX1491" s="11">
        <v>36108.910000000003</v>
      </c>
      <c r="CY1491" s="11">
        <v>37308.28</v>
      </c>
      <c r="CZ1491" s="11">
        <v>38749.769999999997</v>
      </c>
      <c r="DA1491" s="11">
        <v>45153.14</v>
      </c>
      <c r="DB1491" s="11">
        <v>45848.97</v>
      </c>
      <c r="DC1491" s="11">
        <v>41177.519999999997</v>
      </c>
      <c r="DD1491" s="11">
        <v>43148.800000000003</v>
      </c>
      <c r="DE1491" s="37">
        <v>34327.24</v>
      </c>
      <c r="DF1491" s="11">
        <f t="shared" si="75"/>
        <v>18</v>
      </c>
      <c r="DG1491" s="11">
        <f t="shared" si="76"/>
        <v>19</v>
      </c>
      <c r="DH1491" s="20">
        <f t="shared" ca="1" si="77"/>
        <v>4316.0400000000009</v>
      </c>
      <c r="DI1491" s="11">
        <v>0</v>
      </c>
    </row>
    <row r="1492" spans="1:113" x14ac:dyDescent="0.25">
      <c r="A1492" s="11" t="s">
        <v>57</v>
      </c>
      <c r="B1492" s="11" t="s">
        <v>56</v>
      </c>
      <c r="C1492" s="11" t="s">
        <v>56</v>
      </c>
      <c r="D1492" s="11" t="s">
        <v>56</v>
      </c>
      <c r="E1492" s="11" t="s">
        <v>100</v>
      </c>
      <c r="F1492" s="11" t="s">
        <v>56</v>
      </c>
      <c r="G1492" s="11" t="s">
        <v>174</v>
      </c>
      <c r="H1492" s="1">
        <v>42037</v>
      </c>
      <c r="I1492" s="11">
        <v>18</v>
      </c>
      <c r="J1492" s="11">
        <v>19</v>
      </c>
      <c r="K1492" s="11">
        <v>17858.54</v>
      </c>
      <c r="L1492" s="11">
        <v>17916.14</v>
      </c>
      <c r="M1492" s="11">
        <v>18332.84</v>
      </c>
      <c r="N1492" s="11">
        <v>19048.96</v>
      </c>
      <c r="O1492" s="11">
        <v>24747.4</v>
      </c>
      <c r="P1492" s="11">
        <v>28985.42</v>
      </c>
      <c r="Q1492" s="11">
        <v>38562.959999999999</v>
      </c>
      <c r="R1492" s="11">
        <v>36955.120000000003</v>
      </c>
      <c r="S1492" s="11">
        <v>37808.720000000001</v>
      </c>
      <c r="T1492" s="11">
        <v>38859.1</v>
      </c>
      <c r="U1492" s="11">
        <v>42983.199999999997</v>
      </c>
      <c r="V1492" s="11">
        <v>44600.04</v>
      </c>
      <c r="W1492" s="11">
        <v>45944.76</v>
      </c>
      <c r="X1492" s="11">
        <v>46236.4</v>
      </c>
      <c r="Y1492" s="11">
        <v>46079.96</v>
      </c>
      <c r="Z1492" s="11">
        <v>46258.66</v>
      </c>
      <c r="AA1492" s="11">
        <v>46902.5</v>
      </c>
      <c r="AB1492" s="11">
        <v>45186.46</v>
      </c>
      <c r="AC1492" s="11">
        <v>45107.26</v>
      </c>
      <c r="AD1492" s="11">
        <v>46973.2</v>
      </c>
      <c r="AE1492" s="11">
        <v>45694.98</v>
      </c>
      <c r="AF1492" s="11">
        <v>34731.699999999997</v>
      </c>
      <c r="AG1492" s="11">
        <v>26362.6</v>
      </c>
      <c r="AH1492" s="11">
        <v>23519.38</v>
      </c>
      <c r="AI1492" s="37">
        <v>45146.86</v>
      </c>
      <c r="AJ1492" s="11">
        <v>18501.419999999998</v>
      </c>
      <c r="AK1492" s="11">
        <v>18543.79</v>
      </c>
      <c r="AL1492" s="11">
        <v>18937.47</v>
      </c>
      <c r="AM1492" s="11">
        <v>19806.59</v>
      </c>
      <c r="AN1492" s="11">
        <v>25252.13</v>
      </c>
      <c r="AO1492" s="11">
        <v>29137.46</v>
      </c>
      <c r="AP1492" s="11">
        <v>38387.39</v>
      </c>
      <c r="AQ1492" s="11">
        <v>36828.53</v>
      </c>
      <c r="AR1492" s="11">
        <v>37832.89</v>
      </c>
      <c r="AS1492" s="11">
        <v>38897.39</v>
      </c>
      <c r="AT1492" s="11">
        <v>42908.29</v>
      </c>
      <c r="AU1492" s="11">
        <v>44329.25</v>
      </c>
      <c r="AV1492" s="11">
        <v>45622.41</v>
      </c>
      <c r="AW1492" s="11">
        <v>46012.52</v>
      </c>
      <c r="AX1492" s="11">
        <v>45824.86</v>
      </c>
      <c r="AY1492" s="11">
        <v>45915.13</v>
      </c>
      <c r="AZ1492" s="11">
        <v>46906.95</v>
      </c>
      <c r="BA1492" s="11">
        <v>49589.27</v>
      </c>
      <c r="BB1492" s="11">
        <v>49660.55</v>
      </c>
      <c r="BC1492" s="11">
        <v>47604.67</v>
      </c>
      <c r="BD1492" s="11">
        <v>45406.46</v>
      </c>
      <c r="BE1492" s="11">
        <v>35533.629999999997</v>
      </c>
      <c r="BF1492" s="11">
        <v>27634.03</v>
      </c>
      <c r="BG1492" s="11">
        <v>24443.35</v>
      </c>
      <c r="BH1492" s="37">
        <v>49515.43</v>
      </c>
      <c r="BI1492" s="11">
        <v>54.020740000000004</v>
      </c>
      <c r="BJ1492" s="11">
        <v>52.186199999999999</v>
      </c>
      <c r="BK1492" s="11">
        <v>51.483440000000002</v>
      </c>
      <c r="BL1492" s="11">
        <v>50.605029999999999</v>
      </c>
      <c r="BM1492" s="11">
        <v>49.821289999999998</v>
      </c>
      <c r="BN1492" s="11">
        <v>49.796869999999998</v>
      </c>
      <c r="BO1492" s="11">
        <v>49.384779999999999</v>
      </c>
      <c r="BP1492" s="11">
        <v>49.39828</v>
      </c>
      <c r="BQ1492" s="11">
        <v>50.770980000000002</v>
      </c>
      <c r="BR1492" s="11">
        <v>55.129809999999999</v>
      </c>
      <c r="BS1492" s="11">
        <v>60.577550000000002</v>
      </c>
      <c r="BT1492" s="11">
        <v>65.497730000000004</v>
      </c>
      <c r="BU1492" s="11">
        <v>69.288589999999999</v>
      </c>
      <c r="BV1492" s="11">
        <v>71.564909999999998</v>
      </c>
      <c r="BW1492" s="11">
        <v>72.638890000000004</v>
      </c>
      <c r="BX1492" s="11">
        <v>73.092089999999999</v>
      </c>
      <c r="BY1492" s="11">
        <v>72.551230000000004</v>
      </c>
      <c r="BZ1492" s="11">
        <v>70.495580000000004</v>
      </c>
      <c r="CA1492" s="11">
        <v>66.249510000000001</v>
      </c>
      <c r="CB1492" s="11">
        <v>63.047179999999997</v>
      </c>
      <c r="CC1492" s="11">
        <v>60.852150000000002</v>
      </c>
      <c r="CD1492" s="11">
        <v>58.91865</v>
      </c>
      <c r="CE1492" s="11">
        <v>57.253309999999999</v>
      </c>
      <c r="CF1492" s="11">
        <v>55.73</v>
      </c>
      <c r="CG1492" s="11">
        <v>27784.44</v>
      </c>
      <c r="CH1492" s="11">
        <v>22609.37</v>
      </c>
      <c r="CI1492" s="11">
        <v>19356.509999999998</v>
      </c>
      <c r="CJ1492" s="11">
        <v>17858.55</v>
      </c>
      <c r="CK1492" s="11">
        <v>13410.38</v>
      </c>
      <c r="CL1492" s="11">
        <v>10736.32</v>
      </c>
      <c r="CM1492" s="11">
        <v>10390.120000000001</v>
      </c>
      <c r="CN1492" s="11">
        <v>8562.0349999999999</v>
      </c>
      <c r="CO1492" s="11">
        <v>10685.09</v>
      </c>
      <c r="CP1492" s="11">
        <v>12474.1</v>
      </c>
      <c r="CQ1492" s="11">
        <v>16267.4</v>
      </c>
      <c r="CR1492" s="11">
        <v>19069.82</v>
      </c>
      <c r="CS1492" s="11">
        <v>22472.53</v>
      </c>
      <c r="CT1492" s="11">
        <v>23696.71</v>
      </c>
      <c r="CU1492" s="11">
        <v>25237.63</v>
      </c>
      <c r="CV1492" s="11">
        <v>26812.28</v>
      </c>
      <c r="CW1492" s="11">
        <v>35070.44</v>
      </c>
      <c r="CX1492" s="11">
        <v>42282.87</v>
      </c>
      <c r="CY1492" s="11">
        <v>42188.45</v>
      </c>
      <c r="CZ1492" s="11">
        <v>37452.39</v>
      </c>
      <c r="DA1492" s="11">
        <v>44015.63</v>
      </c>
      <c r="DB1492" s="11">
        <v>44726.55</v>
      </c>
      <c r="DC1492" s="11">
        <v>41173.08</v>
      </c>
      <c r="DD1492" s="11">
        <v>43270.97</v>
      </c>
      <c r="DE1492" s="37">
        <v>39987.96</v>
      </c>
      <c r="DF1492" s="11">
        <f t="shared" si="75"/>
        <v>18</v>
      </c>
      <c r="DG1492" s="11">
        <f t="shared" si="76"/>
        <v>19</v>
      </c>
      <c r="DH1492" s="20">
        <f t="shared" ca="1" si="77"/>
        <v>4478.0500000000029</v>
      </c>
      <c r="DI1492" s="11">
        <v>0</v>
      </c>
    </row>
    <row r="1493" spans="1:113" x14ac:dyDescent="0.25">
      <c r="A1493" s="11" t="s">
        <v>57</v>
      </c>
      <c r="B1493" s="11" t="s">
        <v>56</v>
      </c>
      <c r="C1493" s="11" t="s">
        <v>56</v>
      </c>
      <c r="D1493" s="11" t="s">
        <v>56</v>
      </c>
      <c r="E1493" s="11" t="s">
        <v>100</v>
      </c>
      <c r="F1493" s="11" t="s">
        <v>56</v>
      </c>
      <c r="G1493" s="11" t="s">
        <v>174</v>
      </c>
      <c r="H1493" s="1">
        <v>42038</v>
      </c>
      <c r="I1493" s="11">
        <v>18</v>
      </c>
      <c r="J1493" s="11">
        <v>19</v>
      </c>
      <c r="K1493" s="11">
        <v>21723.82</v>
      </c>
      <c r="L1493" s="11">
        <v>20948.16</v>
      </c>
      <c r="M1493" s="11">
        <v>20131.259999999998</v>
      </c>
      <c r="N1493" s="11">
        <v>21077.1</v>
      </c>
      <c r="O1493" s="11">
        <v>26611.58</v>
      </c>
      <c r="P1493" s="11">
        <v>30237.52</v>
      </c>
      <c r="Q1493" s="11">
        <v>39935.42</v>
      </c>
      <c r="R1493" s="11">
        <v>38270</v>
      </c>
      <c r="S1493" s="11">
        <v>39060.04</v>
      </c>
      <c r="T1493" s="11">
        <v>40051.1</v>
      </c>
      <c r="U1493" s="11">
        <v>44149.98</v>
      </c>
      <c r="V1493" s="11">
        <v>45225</v>
      </c>
      <c r="W1493" s="11">
        <v>46173.46</v>
      </c>
      <c r="X1493" s="11">
        <v>47098.7</v>
      </c>
      <c r="Y1493" s="11">
        <v>47200.34</v>
      </c>
      <c r="Z1493" s="11">
        <v>46995.519999999997</v>
      </c>
      <c r="AA1493" s="11">
        <v>46904.68</v>
      </c>
      <c r="AB1493" s="11">
        <v>45371.3</v>
      </c>
      <c r="AC1493" s="11">
        <v>45324.54</v>
      </c>
      <c r="AD1493" s="11">
        <v>47596.52</v>
      </c>
      <c r="AE1493" s="11">
        <v>46387.82</v>
      </c>
      <c r="AF1493" s="11">
        <v>35426.86</v>
      </c>
      <c r="AG1493" s="11">
        <v>26005.34</v>
      </c>
      <c r="AH1493" s="11">
        <v>23488.22</v>
      </c>
      <c r="AI1493" s="37">
        <v>45347.92</v>
      </c>
      <c r="AJ1493" s="11">
        <v>22368.41</v>
      </c>
      <c r="AK1493" s="11">
        <v>21576.66</v>
      </c>
      <c r="AL1493" s="11">
        <v>20734.82</v>
      </c>
      <c r="AM1493" s="11">
        <v>21831.53</v>
      </c>
      <c r="AN1493" s="11">
        <v>27116.080000000002</v>
      </c>
      <c r="AO1493" s="11">
        <v>30386.98</v>
      </c>
      <c r="AP1493" s="11">
        <v>39742.5</v>
      </c>
      <c r="AQ1493" s="11">
        <v>38146.75</v>
      </c>
      <c r="AR1493" s="11">
        <v>39075.93</v>
      </c>
      <c r="AS1493" s="11">
        <v>40058.15</v>
      </c>
      <c r="AT1493" s="11">
        <v>44068.32</v>
      </c>
      <c r="AU1493" s="11">
        <v>44932.7</v>
      </c>
      <c r="AV1493" s="11">
        <v>45847.97</v>
      </c>
      <c r="AW1493" s="11">
        <v>46879.87</v>
      </c>
      <c r="AX1493" s="11">
        <v>46949.48</v>
      </c>
      <c r="AY1493" s="11">
        <v>46660.95</v>
      </c>
      <c r="AZ1493" s="11">
        <v>46915.26</v>
      </c>
      <c r="BA1493" s="11">
        <v>49734.29</v>
      </c>
      <c r="BB1493" s="11">
        <v>49832.14</v>
      </c>
      <c r="BC1493" s="11">
        <v>48217.14</v>
      </c>
      <c r="BD1493" s="11">
        <v>46138.36</v>
      </c>
      <c r="BE1493" s="11">
        <v>36256.339999999997</v>
      </c>
      <c r="BF1493" s="11">
        <v>27290.98</v>
      </c>
      <c r="BG1493" s="11">
        <v>24433.31</v>
      </c>
      <c r="BH1493" s="37">
        <v>49674.36</v>
      </c>
      <c r="BI1493" s="11">
        <v>54.148899999999998</v>
      </c>
      <c r="BJ1493" s="11">
        <v>53.163229999999999</v>
      </c>
      <c r="BK1493" s="11">
        <v>52.310420000000001</v>
      </c>
      <c r="BL1493" s="11">
        <v>50.795670000000001</v>
      </c>
      <c r="BM1493" s="11">
        <v>50.33323</v>
      </c>
      <c r="BN1493" s="11">
        <v>49.681399999999996</v>
      </c>
      <c r="BO1493" s="11">
        <v>48.830489999999998</v>
      </c>
      <c r="BP1493" s="11">
        <v>48.77366</v>
      </c>
      <c r="BQ1493" s="11">
        <v>49.977130000000002</v>
      </c>
      <c r="BR1493" s="11">
        <v>53.299939999999999</v>
      </c>
      <c r="BS1493" s="11">
        <v>58.000790000000002</v>
      </c>
      <c r="BT1493" s="11">
        <v>62.82385</v>
      </c>
      <c r="BU1493" s="11">
        <v>67.14649</v>
      </c>
      <c r="BV1493" s="11">
        <v>70.040890000000005</v>
      </c>
      <c r="BW1493" s="11">
        <v>71.306820000000002</v>
      </c>
      <c r="BX1493" s="11">
        <v>71.473640000000003</v>
      </c>
      <c r="BY1493" s="11">
        <v>71.072500000000005</v>
      </c>
      <c r="BZ1493" s="11">
        <v>69.06429</v>
      </c>
      <c r="CA1493" s="11">
        <v>65.227199999999996</v>
      </c>
      <c r="CB1493" s="11">
        <v>62.101950000000002</v>
      </c>
      <c r="CC1493" s="11">
        <v>59.561770000000003</v>
      </c>
      <c r="CD1493" s="11">
        <v>57.714019999999998</v>
      </c>
      <c r="CE1493" s="11">
        <v>56.306829999999998</v>
      </c>
      <c r="CF1493" s="11">
        <v>54.890180000000001</v>
      </c>
      <c r="CG1493" s="11">
        <v>26484.880000000001</v>
      </c>
      <c r="CH1493" s="11">
        <v>21433.39</v>
      </c>
      <c r="CI1493" s="11">
        <v>18333.36</v>
      </c>
      <c r="CJ1493" s="11">
        <v>16875.46</v>
      </c>
      <c r="CK1493" s="11">
        <v>12666.24</v>
      </c>
      <c r="CL1493" s="11">
        <v>10229.69</v>
      </c>
      <c r="CM1493" s="11">
        <v>9910.9969999999994</v>
      </c>
      <c r="CN1493" s="11">
        <v>8145.81</v>
      </c>
      <c r="CO1493" s="11">
        <v>10124.540000000001</v>
      </c>
      <c r="CP1493" s="11">
        <v>12310.24</v>
      </c>
      <c r="CQ1493" s="11">
        <v>16126.34</v>
      </c>
      <c r="CR1493" s="11">
        <v>18411.3</v>
      </c>
      <c r="CS1493" s="11">
        <v>21525.21</v>
      </c>
      <c r="CT1493" s="11">
        <v>22701.93</v>
      </c>
      <c r="CU1493" s="11">
        <v>24139.65</v>
      </c>
      <c r="CV1493" s="11">
        <v>25655.34</v>
      </c>
      <c r="CW1493" s="11">
        <v>33873.75</v>
      </c>
      <c r="CX1493" s="11">
        <v>41152.6</v>
      </c>
      <c r="CY1493" s="11">
        <v>40926.49</v>
      </c>
      <c r="CZ1493" s="11">
        <v>35917</v>
      </c>
      <c r="DA1493" s="11">
        <v>42410.91</v>
      </c>
      <c r="DB1493" s="11">
        <v>42167.08</v>
      </c>
      <c r="DC1493" s="11">
        <v>38533.96</v>
      </c>
      <c r="DD1493" s="11">
        <v>40438.01</v>
      </c>
      <c r="DE1493" s="37">
        <v>38918.42</v>
      </c>
      <c r="DF1493" s="11">
        <f t="shared" si="75"/>
        <v>18</v>
      </c>
      <c r="DG1493" s="11">
        <f t="shared" si="76"/>
        <v>19</v>
      </c>
      <c r="DH1493" s="20">
        <f t="shared" ca="1" si="77"/>
        <v>4435.2949999999983</v>
      </c>
      <c r="DI1493" s="11">
        <v>0</v>
      </c>
    </row>
    <row r="1494" spans="1:113" x14ac:dyDescent="0.25">
      <c r="A1494" s="11" t="s">
        <v>57</v>
      </c>
      <c r="B1494" s="11" t="s">
        <v>56</v>
      </c>
      <c r="C1494" s="11" t="s">
        <v>56</v>
      </c>
      <c r="D1494" s="11" t="s">
        <v>56</v>
      </c>
      <c r="E1494" s="11" t="s">
        <v>100</v>
      </c>
      <c r="F1494" s="11" t="s">
        <v>56</v>
      </c>
      <c r="G1494" s="11" t="s">
        <v>174</v>
      </c>
      <c r="H1494" s="1">
        <v>42039</v>
      </c>
      <c r="I1494" s="11">
        <v>19</v>
      </c>
      <c r="J1494" s="11">
        <v>19</v>
      </c>
      <c r="K1494" s="11">
        <v>21614.34</v>
      </c>
      <c r="L1494" s="11">
        <v>20636.240000000002</v>
      </c>
      <c r="M1494" s="11">
        <v>19837.599999999999</v>
      </c>
      <c r="N1494" s="11">
        <v>20627.68</v>
      </c>
      <c r="O1494" s="11">
        <v>26040.32</v>
      </c>
      <c r="P1494" s="11">
        <v>29392.6</v>
      </c>
      <c r="Q1494" s="11">
        <v>38538.660000000003</v>
      </c>
      <c r="R1494" s="11">
        <v>37076.76</v>
      </c>
      <c r="S1494" s="11">
        <v>37754.839999999997</v>
      </c>
      <c r="T1494" s="11">
        <v>38678.68</v>
      </c>
      <c r="U1494" s="11">
        <v>42687.22</v>
      </c>
      <c r="V1494" s="11">
        <v>43873</v>
      </c>
      <c r="W1494" s="11">
        <v>44861.52</v>
      </c>
      <c r="X1494" s="11">
        <v>45661.52</v>
      </c>
      <c r="Y1494" s="11">
        <v>45774.64</v>
      </c>
      <c r="Z1494" s="11">
        <v>45761.64</v>
      </c>
      <c r="AA1494" s="11">
        <v>45951.360000000001</v>
      </c>
      <c r="AB1494" s="11">
        <v>47243.44</v>
      </c>
      <c r="AC1494" s="11">
        <v>43690.8</v>
      </c>
      <c r="AD1494" s="11">
        <v>45420.32</v>
      </c>
      <c r="AE1494" s="11">
        <v>44180.04</v>
      </c>
      <c r="AF1494" s="11">
        <v>33739.599999999999</v>
      </c>
      <c r="AG1494" s="11">
        <v>25064.959999999999</v>
      </c>
      <c r="AH1494" s="11">
        <v>22646.16</v>
      </c>
      <c r="AI1494" s="37">
        <v>43690.8</v>
      </c>
      <c r="AJ1494" s="11">
        <v>22312.33</v>
      </c>
      <c r="AK1494" s="11">
        <v>21320.31</v>
      </c>
      <c r="AL1494" s="11">
        <v>20505.98</v>
      </c>
      <c r="AM1494" s="11">
        <v>21416.560000000001</v>
      </c>
      <c r="AN1494" s="11">
        <v>26540.81</v>
      </c>
      <c r="AO1494" s="11">
        <v>29523</v>
      </c>
      <c r="AP1494" s="11">
        <v>38366.92</v>
      </c>
      <c r="AQ1494" s="11">
        <v>36947.18</v>
      </c>
      <c r="AR1494" s="11">
        <v>37752.959999999999</v>
      </c>
      <c r="AS1494" s="11">
        <v>38696.910000000003</v>
      </c>
      <c r="AT1494" s="11">
        <v>42592.71</v>
      </c>
      <c r="AU1494" s="11">
        <v>43589.48</v>
      </c>
      <c r="AV1494" s="11">
        <v>44540.68</v>
      </c>
      <c r="AW1494" s="11">
        <v>45438.99</v>
      </c>
      <c r="AX1494" s="11">
        <v>45521.05</v>
      </c>
      <c r="AY1494" s="11">
        <v>45454.87</v>
      </c>
      <c r="AZ1494" s="11">
        <v>45842.45</v>
      </c>
      <c r="BA1494" s="11">
        <v>47243.68</v>
      </c>
      <c r="BB1494" s="11">
        <v>47599.61</v>
      </c>
      <c r="BC1494" s="11">
        <v>46085.37</v>
      </c>
      <c r="BD1494" s="11">
        <v>43976.25</v>
      </c>
      <c r="BE1494" s="11">
        <v>34567.71</v>
      </c>
      <c r="BF1494" s="11">
        <v>26302.35</v>
      </c>
      <c r="BG1494" s="11">
        <v>23554.07</v>
      </c>
      <c r="BH1494" s="37">
        <v>47599.61</v>
      </c>
      <c r="BI1494" s="11">
        <v>53.418329999999997</v>
      </c>
      <c r="BJ1494" s="11">
        <v>52.59019</v>
      </c>
      <c r="BK1494" s="11">
        <v>52.218980000000002</v>
      </c>
      <c r="BL1494" s="11">
        <v>51.683909999999997</v>
      </c>
      <c r="BM1494" s="11">
        <v>51.225639999999999</v>
      </c>
      <c r="BN1494" s="11">
        <v>50.353909999999999</v>
      </c>
      <c r="BO1494" s="11">
        <v>49.422820000000002</v>
      </c>
      <c r="BP1494" s="11">
        <v>48.976019999999998</v>
      </c>
      <c r="BQ1494" s="11">
        <v>49.783720000000002</v>
      </c>
      <c r="BR1494" s="11">
        <v>53.082239999999999</v>
      </c>
      <c r="BS1494" s="11">
        <v>58.182630000000003</v>
      </c>
      <c r="BT1494" s="11">
        <v>63.118139999999997</v>
      </c>
      <c r="BU1494" s="11">
        <v>67.323589999999996</v>
      </c>
      <c r="BV1494" s="11">
        <v>70.488010000000003</v>
      </c>
      <c r="BW1494" s="11">
        <v>72.398840000000007</v>
      </c>
      <c r="BX1494" s="11">
        <v>72.988010000000003</v>
      </c>
      <c r="BY1494" s="11">
        <v>72.882050000000007</v>
      </c>
      <c r="BZ1494" s="11">
        <v>70.780900000000003</v>
      </c>
      <c r="CA1494" s="11">
        <v>66.460700000000003</v>
      </c>
      <c r="CB1494" s="11">
        <v>63.07423</v>
      </c>
      <c r="CC1494" s="11">
        <v>60.794420000000002</v>
      </c>
      <c r="CD1494" s="11">
        <v>59.162309999999998</v>
      </c>
      <c r="CE1494" s="11">
        <v>57.310830000000003</v>
      </c>
      <c r="CF1494" s="11">
        <v>55.615769999999998</v>
      </c>
      <c r="CG1494" s="11">
        <v>25263.19</v>
      </c>
      <c r="CH1494" s="11">
        <v>20231.240000000002</v>
      </c>
      <c r="CI1494" s="11">
        <v>17080.169999999998</v>
      </c>
      <c r="CJ1494" s="11">
        <v>15624.29</v>
      </c>
      <c r="CK1494" s="11">
        <v>11859.84</v>
      </c>
      <c r="CL1494" s="11">
        <v>9402.6550000000007</v>
      </c>
      <c r="CM1494" s="11">
        <v>9336.6540000000005</v>
      </c>
      <c r="CN1494" s="11">
        <v>7639.7960000000003</v>
      </c>
      <c r="CO1494" s="11">
        <v>9511.8040000000001</v>
      </c>
      <c r="CP1494" s="11">
        <v>11079.47</v>
      </c>
      <c r="CQ1494" s="11">
        <v>14772.76</v>
      </c>
      <c r="CR1494" s="11">
        <v>17551.23</v>
      </c>
      <c r="CS1494" s="11">
        <v>20186.78</v>
      </c>
      <c r="CT1494" s="11">
        <v>21382.14</v>
      </c>
      <c r="CU1494" s="11">
        <v>22816.49</v>
      </c>
      <c r="CV1494" s="11">
        <v>24355.91</v>
      </c>
      <c r="CW1494" s="11">
        <v>37436.410000000003</v>
      </c>
      <c r="CX1494" s="11">
        <v>41198.730000000003</v>
      </c>
      <c r="CY1494" s="11">
        <v>41485.31</v>
      </c>
      <c r="CZ1494" s="11">
        <v>34217.21</v>
      </c>
      <c r="DA1494" s="11">
        <v>39666.21</v>
      </c>
      <c r="DB1494" s="11">
        <v>39824.839999999997</v>
      </c>
      <c r="DC1494" s="11">
        <v>36727.61</v>
      </c>
      <c r="DD1494" s="11">
        <v>38458.53</v>
      </c>
      <c r="DE1494" s="37">
        <v>41485.31</v>
      </c>
      <c r="DF1494" s="11">
        <f t="shared" si="75"/>
        <v>19</v>
      </c>
      <c r="DG1494" s="11">
        <f t="shared" si="76"/>
        <v>19</v>
      </c>
      <c r="DH1494" s="20">
        <f t="shared" ca="1" si="77"/>
        <v>3908.8099999999977</v>
      </c>
      <c r="DI1494" s="11">
        <v>0</v>
      </c>
    </row>
    <row r="1495" spans="1:113" x14ac:dyDescent="0.25">
      <c r="A1495" s="11" t="s">
        <v>57</v>
      </c>
      <c r="B1495" s="11" t="s">
        <v>56</v>
      </c>
      <c r="C1495" s="11" t="s">
        <v>56</v>
      </c>
      <c r="D1495" s="11" t="s">
        <v>56</v>
      </c>
      <c r="E1495" s="11" t="s">
        <v>100</v>
      </c>
      <c r="F1495" s="11" t="s">
        <v>56</v>
      </c>
      <c r="G1495" s="11" t="s">
        <v>174</v>
      </c>
      <c r="H1495" s="1">
        <v>42040</v>
      </c>
      <c r="I1495" s="11">
        <v>19</v>
      </c>
      <c r="J1495" s="11">
        <v>19</v>
      </c>
      <c r="K1495" s="11">
        <v>22169.38</v>
      </c>
      <c r="L1495" s="11">
        <v>21171.24</v>
      </c>
      <c r="M1495" s="11">
        <v>20375.28</v>
      </c>
      <c r="N1495" s="11">
        <v>20790.099999999999</v>
      </c>
      <c r="O1495" s="11">
        <v>25959.58</v>
      </c>
      <c r="P1495" s="11">
        <v>29409.56</v>
      </c>
      <c r="Q1495" s="11">
        <v>38723.919999999998</v>
      </c>
      <c r="R1495" s="11">
        <v>37535.64</v>
      </c>
      <c r="S1495" s="11">
        <v>38226.639999999999</v>
      </c>
      <c r="T1495" s="11">
        <v>38886.06</v>
      </c>
      <c r="U1495" s="11">
        <v>43595.1</v>
      </c>
      <c r="V1495" s="11">
        <v>45639.1</v>
      </c>
      <c r="W1495" s="11">
        <v>47013.46</v>
      </c>
      <c r="X1495" s="11">
        <v>47995.14</v>
      </c>
      <c r="Y1495" s="11">
        <v>48206.18</v>
      </c>
      <c r="Z1495" s="11">
        <v>48016.18</v>
      </c>
      <c r="AA1495" s="11">
        <v>47742.48</v>
      </c>
      <c r="AB1495" s="11">
        <v>49892.62</v>
      </c>
      <c r="AC1495" s="11">
        <v>45215.1</v>
      </c>
      <c r="AD1495" s="11">
        <v>47354.62</v>
      </c>
      <c r="AE1495" s="11">
        <v>46050.96</v>
      </c>
      <c r="AF1495" s="11">
        <v>34596.54</v>
      </c>
      <c r="AG1495" s="11">
        <v>25683.56</v>
      </c>
      <c r="AH1495" s="11">
        <v>23278.44</v>
      </c>
      <c r="AI1495" s="37">
        <v>45215.1</v>
      </c>
      <c r="AJ1495" s="11">
        <v>22805.35</v>
      </c>
      <c r="AK1495" s="11">
        <v>21789.08</v>
      </c>
      <c r="AL1495" s="11">
        <v>20968.2</v>
      </c>
      <c r="AM1495" s="11">
        <v>21531.599999999999</v>
      </c>
      <c r="AN1495" s="11">
        <v>26461.41</v>
      </c>
      <c r="AO1495" s="11">
        <v>29558.36</v>
      </c>
      <c r="AP1495" s="11">
        <v>38546.11</v>
      </c>
      <c r="AQ1495" s="11">
        <v>37414.769999999997</v>
      </c>
      <c r="AR1495" s="11">
        <v>38242.89</v>
      </c>
      <c r="AS1495" s="11">
        <v>38894.480000000003</v>
      </c>
      <c r="AT1495" s="11">
        <v>43523.51</v>
      </c>
      <c r="AU1495" s="11">
        <v>45346.32</v>
      </c>
      <c r="AV1495" s="11">
        <v>46684.72</v>
      </c>
      <c r="AW1495" s="11">
        <v>47777.77</v>
      </c>
      <c r="AX1495" s="11">
        <v>47951.07</v>
      </c>
      <c r="AY1495" s="11">
        <v>47674.01</v>
      </c>
      <c r="AZ1495" s="11">
        <v>47646.69</v>
      </c>
      <c r="BA1495" s="11">
        <v>49893.82</v>
      </c>
      <c r="BB1495" s="11">
        <v>49210.1</v>
      </c>
      <c r="BC1495" s="11">
        <v>47961.87</v>
      </c>
      <c r="BD1495" s="11">
        <v>45824.05</v>
      </c>
      <c r="BE1495" s="11">
        <v>35433.82</v>
      </c>
      <c r="BF1495" s="11">
        <v>26942.880000000001</v>
      </c>
      <c r="BG1495" s="11">
        <v>24209.26</v>
      </c>
      <c r="BH1495" s="37">
        <v>49210.1</v>
      </c>
      <c r="BI1495" s="11">
        <v>54.604349999999997</v>
      </c>
      <c r="BJ1495" s="11">
        <v>53.356749999999998</v>
      </c>
      <c r="BK1495" s="11">
        <v>52.429020000000001</v>
      </c>
      <c r="BL1495" s="11">
        <v>51.300429999999999</v>
      </c>
      <c r="BM1495" s="11">
        <v>50.124290000000002</v>
      </c>
      <c r="BN1495" s="11">
        <v>49.635339999999999</v>
      </c>
      <c r="BO1495" s="11">
        <v>49.574599999999997</v>
      </c>
      <c r="BP1495" s="11">
        <v>49.126379999999997</v>
      </c>
      <c r="BQ1495" s="11">
        <v>49.799019999999999</v>
      </c>
      <c r="BR1495" s="11">
        <v>53.670670000000001</v>
      </c>
      <c r="BS1495" s="11">
        <v>59.639319999999998</v>
      </c>
      <c r="BT1495" s="11">
        <v>65.271839999999997</v>
      </c>
      <c r="BU1495" s="11">
        <v>69.637600000000006</v>
      </c>
      <c r="BV1495" s="11">
        <v>72.850740000000002</v>
      </c>
      <c r="BW1495" s="11">
        <v>75.087360000000004</v>
      </c>
      <c r="BX1495" s="11">
        <v>75.489199999999997</v>
      </c>
      <c r="BY1495" s="11">
        <v>73.322329999999994</v>
      </c>
      <c r="BZ1495" s="11">
        <v>71.009450000000001</v>
      </c>
      <c r="CA1495" s="11">
        <v>66.77467</v>
      </c>
      <c r="CB1495" s="11">
        <v>63.249879999999997</v>
      </c>
      <c r="CC1495" s="11">
        <v>61.268470000000001</v>
      </c>
      <c r="CD1495" s="11">
        <v>60.008769999999998</v>
      </c>
      <c r="CE1495" s="11">
        <v>58.68092</v>
      </c>
      <c r="CF1495" s="11">
        <v>57.279510000000002</v>
      </c>
      <c r="CG1495" s="11">
        <v>26509.34</v>
      </c>
      <c r="CH1495" s="11">
        <v>21559.8</v>
      </c>
      <c r="CI1495" s="11">
        <v>18411.11</v>
      </c>
      <c r="CJ1495" s="11">
        <v>17007.09</v>
      </c>
      <c r="CK1495" s="11">
        <v>12753.85</v>
      </c>
      <c r="CL1495" s="11">
        <v>10278.950000000001</v>
      </c>
      <c r="CM1495" s="11">
        <v>9913.4030000000002</v>
      </c>
      <c r="CN1495" s="11">
        <v>8144.5860000000002</v>
      </c>
      <c r="CO1495" s="11">
        <v>10192.620000000001</v>
      </c>
      <c r="CP1495" s="11">
        <v>12635.09</v>
      </c>
      <c r="CQ1495" s="11">
        <v>16365.5</v>
      </c>
      <c r="CR1495" s="11">
        <v>18264.03</v>
      </c>
      <c r="CS1495" s="11">
        <v>21458.33</v>
      </c>
      <c r="CT1495" s="11">
        <v>22645.91</v>
      </c>
      <c r="CU1495" s="11">
        <v>24207.56</v>
      </c>
      <c r="CV1495" s="11">
        <v>25765.759999999998</v>
      </c>
      <c r="CW1495" s="11">
        <v>39503.79</v>
      </c>
      <c r="CX1495" s="11">
        <v>43343.51</v>
      </c>
      <c r="CY1495" s="11">
        <v>43635.94</v>
      </c>
      <c r="CZ1495" s="11">
        <v>36120.26</v>
      </c>
      <c r="DA1495" s="11">
        <v>42445.05</v>
      </c>
      <c r="DB1495" s="11">
        <v>42259.3</v>
      </c>
      <c r="DC1495" s="11">
        <v>38373.78</v>
      </c>
      <c r="DD1495" s="11">
        <v>40257.07</v>
      </c>
      <c r="DE1495" s="37">
        <v>43635.94</v>
      </c>
      <c r="DF1495" s="11">
        <f t="shared" si="75"/>
        <v>19</v>
      </c>
      <c r="DG1495" s="11">
        <f t="shared" si="76"/>
        <v>19</v>
      </c>
      <c r="DH1495" s="20">
        <f t="shared" ca="1" si="77"/>
        <v>3995</v>
      </c>
      <c r="DI1495" s="11">
        <v>0</v>
      </c>
    </row>
    <row r="1496" spans="1:113" x14ac:dyDescent="0.25">
      <c r="A1496" s="11" t="s">
        <v>57</v>
      </c>
      <c r="B1496" s="11" t="s">
        <v>56</v>
      </c>
      <c r="C1496" s="11" t="s">
        <v>56</v>
      </c>
      <c r="D1496" s="11" t="s">
        <v>56</v>
      </c>
      <c r="E1496" s="11" t="s">
        <v>100</v>
      </c>
      <c r="F1496" s="11" t="s">
        <v>56</v>
      </c>
      <c r="G1496" s="11" t="s">
        <v>174</v>
      </c>
      <c r="H1496" s="1">
        <v>42044</v>
      </c>
      <c r="I1496" s="11">
        <v>18</v>
      </c>
      <c r="J1496" s="11">
        <v>19</v>
      </c>
      <c r="K1496" s="11">
        <v>18119.740000000002</v>
      </c>
      <c r="L1496" s="11">
        <v>17929.099999999999</v>
      </c>
      <c r="M1496" s="11">
        <v>17807.04</v>
      </c>
      <c r="N1496" s="11">
        <v>18845.82</v>
      </c>
      <c r="O1496" s="11">
        <v>25231.06</v>
      </c>
      <c r="P1496" s="11">
        <v>29258.560000000001</v>
      </c>
      <c r="Q1496" s="11">
        <v>39179.980000000003</v>
      </c>
      <c r="R1496" s="11">
        <v>37817.660000000003</v>
      </c>
      <c r="S1496" s="11">
        <v>39931.54</v>
      </c>
      <c r="T1496" s="11">
        <v>40658.68</v>
      </c>
      <c r="U1496" s="11">
        <v>45799.38</v>
      </c>
      <c r="V1496" s="11">
        <v>47713.52</v>
      </c>
      <c r="W1496" s="11">
        <v>48869.26</v>
      </c>
      <c r="X1496" s="11">
        <v>48801.24</v>
      </c>
      <c r="Y1496" s="11">
        <v>48541.279999999999</v>
      </c>
      <c r="Z1496" s="11">
        <v>48135.32</v>
      </c>
      <c r="AA1496" s="11">
        <v>48048.5</v>
      </c>
      <c r="AB1496" s="11">
        <v>45865.86</v>
      </c>
      <c r="AC1496" s="11">
        <v>46315.64</v>
      </c>
      <c r="AD1496" s="11">
        <v>48432.160000000003</v>
      </c>
      <c r="AE1496" s="11">
        <v>46888.88</v>
      </c>
      <c r="AF1496" s="11">
        <v>35268.36</v>
      </c>
      <c r="AG1496" s="11">
        <v>25815.38</v>
      </c>
      <c r="AH1496" s="11">
        <v>22775.439999999999</v>
      </c>
      <c r="AI1496" s="37">
        <v>46090.75</v>
      </c>
      <c r="AJ1496" s="11">
        <v>18746.75</v>
      </c>
      <c r="AK1496" s="11">
        <v>18540.810000000001</v>
      </c>
      <c r="AL1496" s="11">
        <v>18392.22</v>
      </c>
      <c r="AM1496" s="11">
        <v>19576.47</v>
      </c>
      <c r="AN1496" s="11">
        <v>25723.45</v>
      </c>
      <c r="AO1496" s="11">
        <v>29398.16</v>
      </c>
      <c r="AP1496" s="11">
        <v>38995.279999999999</v>
      </c>
      <c r="AQ1496" s="11">
        <v>37700.21</v>
      </c>
      <c r="AR1496" s="11">
        <v>39956.61</v>
      </c>
      <c r="AS1496" s="11">
        <v>40679.1</v>
      </c>
      <c r="AT1496" s="11">
        <v>45723.839999999997</v>
      </c>
      <c r="AU1496" s="11">
        <v>47428.76</v>
      </c>
      <c r="AV1496" s="11">
        <v>48549.43</v>
      </c>
      <c r="AW1496" s="11">
        <v>48597.06</v>
      </c>
      <c r="AX1496" s="11">
        <v>48295.19</v>
      </c>
      <c r="AY1496" s="11">
        <v>47811.09</v>
      </c>
      <c r="AZ1496" s="11">
        <v>48062.8</v>
      </c>
      <c r="BA1496" s="11">
        <v>50159.79</v>
      </c>
      <c r="BB1496" s="11">
        <v>50729.37</v>
      </c>
      <c r="BC1496" s="11">
        <v>49046.35</v>
      </c>
      <c r="BD1496" s="11">
        <v>46643.62</v>
      </c>
      <c r="BE1496" s="11">
        <v>36104.160000000003</v>
      </c>
      <c r="BF1496" s="11">
        <v>27064.61</v>
      </c>
      <c r="BG1496" s="11">
        <v>23682.92</v>
      </c>
      <c r="BH1496" s="37">
        <v>50339.08</v>
      </c>
      <c r="BI1496" s="11">
        <v>59.272190000000002</v>
      </c>
      <c r="BJ1496" s="11">
        <v>58.435980000000001</v>
      </c>
      <c r="BK1496" s="11">
        <v>57.381520000000002</v>
      </c>
      <c r="BL1496" s="11">
        <v>57.154089999999997</v>
      </c>
      <c r="BM1496" s="11">
        <v>56.955970000000001</v>
      </c>
      <c r="BN1496" s="11">
        <v>56.45</v>
      </c>
      <c r="BO1496" s="11">
        <v>55.740609999999997</v>
      </c>
      <c r="BP1496" s="11">
        <v>55.302500000000002</v>
      </c>
      <c r="BQ1496" s="11">
        <v>55.963839999999998</v>
      </c>
      <c r="BR1496" s="11">
        <v>58.7639</v>
      </c>
      <c r="BS1496" s="11">
        <v>62.482010000000002</v>
      </c>
      <c r="BT1496" s="11">
        <v>66.035120000000006</v>
      </c>
      <c r="BU1496" s="11">
        <v>68.772130000000004</v>
      </c>
      <c r="BV1496" s="11">
        <v>70.250119999999995</v>
      </c>
      <c r="BW1496" s="11">
        <v>71.079570000000004</v>
      </c>
      <c r="BX1496" s="11">
        <v>71.735979999999998</v>
      </c>
      <c r="BY1496" s="11">
        <v>70.914209999999997</v>
      </c>
      <c r="BZ1496" s="11">
        <v>69.238110000000006</v>
      </c>
      <c r="CA1496" s="11">
        <v>66.247559999999993</v>
      </c>
      <c r="CB1496" s="11">
        <v>63.504449999999999</v>
      </c>
      <c r="CC1496" s="11">
        <v>61.816890000000001</v>
      </c>
      <c r="CD1496" s="11">
        <v>60.207380000000001</v>
      </c>
      <c r="CE1496" s="11">
        <v>58.701639999999998</v>
      </c>
      <c r="CF1496" s="11">
        <v>57.197009999999999</v>
      </c>
      <c r="CG1496" s="11">
        <v>27862.799999999999</v>
      </c>
      <c r="CH1496" s="11">
        <v>22657.15</v>
      </c>
      <c r="CI1496" s="11">
        <v>19405.349999999999</v>
      </c>
      <c r="CJ1496" s="11">
        <v>17803.16</v>
      </c>
      <c r="CK1496" s="11">
        <v>13361.81</v>
      </c>
      <c r="CL1496" s="11">
        <v>10813.39</v>
      </c>
      <c r="CM1496" s="11">
        <v>10489.27</v>
      </c>
      <c r="CN1496" s="11">
        <v>8650.2939999999999</v>
      </c>
      <c r="CO1496" s="11">
        <v>10831.04</v>
      </c>
      <c r="CP1496" s="11">
        <v>12910.96</v>
      </c>
      <c r="CQ1496" s="11">
        <v>16327.56</v>
      </c>
      <c r="CR1496" s="11">
        <v>19134.419999999998</v>
      </c>
      <c r="CS1496" s="11">
        <v>22483.23</v>
      </c>
      <c r="CT1496" s="11">
        <v>23690.75</v>
      </c>
      <c r="CU1496" s="11">
        <v>25188.53</v>
      </c>
      <c r="CV1496" s="11">
        <v>26746.79</v>
      </c>
      <c r="CW1496" s="11">
        <v>34944.550000000003</v>
      </c>
      <c r="CX1496" s="11">
        <v>42089.68</v>
      </c>
      <c r="CY1496" s="11">
        <v>42030.62</v>
      </c>
      <c r="CZ1496" s="11">
        <v>37353.620000000003</v>
      </c>
      <c r="DA1496" s="11">
        <v>44379.44</v>
      </c>
      <c r="DB1496" s="11">
        <v>43897.71</v>
      </c>
      <c r="DC1496" s="11">
        <v>39953.64</v>
      </c>
      <c r="DD1496" s="11">
        <v>41852.15</v>
      </c>
      <c r="DE1496" s="37">
        <v>39826.239999999998</v>
      </c>
      <c r="DF1496" s="11">
        <f t="shared" si="75"/>
        <v>18</v>
      </c>
      <c r="DG1496" s="11">
        <f t="shared" si="76"/>
        <v>19</v>
      </c>
      <c r="DH1496" s="20">
        <f t="shared" ca="1" si="77"/>
        <v>4353.8300000000017</v>
      </c>
      <c r="DI1496" s="11">
        <v>0</v>
      </c>
    </row>
    <row r="1497" spans="1:113" x14ac:dyDescent="0.25">
      <c r="A1497" s="11" t="s">
        <v>57</v>
      </c>
      <c r="B1497" s="11" t="s">
        <v>56</v>
      </c>
      <c r="C1497" s="11" t="s">
        <v>56</v>
      </c>
      <c r="D1497" s="11" t="s">
        <v>56</v>
      </c>
      <c r="E1497" s="11" t="s">
        <v>100</v>
      </c>
      <c r="F1497" s="11" t="s">
        <v>56</v>
      </c>
      <c r="G1497" s="11" t="s">
        <v>174</v>
      </c>
      <c r="H1497" s="1">
        <v>42045</v>
      </c>
      <c r="I1497" s="11">
        <v>19</v>
      </c>
      <c r="J1497" s="11">
        <v>19</v>
      </c>
      <c r="K1497" s="11">
        <v>21774.44</v>
      </c>
      <c r="L1497" s="11">
        <v>20652.400000000001</v>
      </c>
      <c r="M1497" s="11">
        <v>20568.400000000001</v>
      </c>
      <c r="N1497" s="11">
        <v>21100.28</v>
      </c>
      <c r="O1497" s="11">
        <v>26171.759999999998</v>
      </c>
      <c r="P1497" s="11">
        <v>29497.32</v>
      </c>
      <c r="Q1497" s="11">
        <v>39015.22</v>
      </c>
      <c r="R1497" s="11">
        <v>37708.559999999998</v>
      </c>
      <c r="S1497" s="11">
        <v>39184.620000000003</v>
      </c>
      <c r="T1497" s="11">
        <v>40286.199999999997</v>
      </c>
      <c r="U1497" s="11">
        <v>44603.28</v>
      </c>
      <c r="V1497" s="11">
        <v>46090.14</v>
      </c>
      <c r="W1497" s="11">
        <v>46986.48</v>
      </c>
      <c r="X1497" s="11">
        <v>47809.8</v>
      </c>
      <c r="Y1497" s="11">
        <v>48353.98</v>
      </c>
      <c r="Z1497" s="11">
        <v>48580.480000000003</v>
      </c>
      <c r="AA1497" s="11">
        <v>48803.040000000001</v>
      </c>
      <c r="AB1497" s="11">
        <v>50060.02</v>
      </c>
      <c r="AC1497" s="11">
        <v>46424.26</v>
      </c>
      <c r="AD1497" s="11">
        <v>48375.76</v>
      </c>
      <c r="AE1497" s="11">
        <v>46777.52</v>
      </c>
      <c r="AF1497" s="11">
        <v>35586.800000000003</v>
      </c>
      <c r="AG1497" s="11">
        <v>26419.9</v>
      </c>
      <c r="AH1497" s="11">
        <v>23604.560000000001</v>
      </c>
      <c r="AI1497" s="37">
        <v>46424.26</v>
      </c>
      <c r="AJ1497" s="11">
        <v>22414.55</v>
      </c>
      <c r="AK1497" s="11">
        <v>21278.52</v>
      </c>
      <c r="AL1497" s="11">
        <v>21171.23</v>
      </c>
      <c r="AM1497" s="11">
        <v>21852.880000000001</v>
      </c>
      <c r="AN1497" s="11">
        <v>26672.85</v>
      </c>
      <c r="AO1497" s="11">
        <v>29631.040000000001</v>
      </c>
      <c r="AP1497" s="11">
        <v>38824.300000000003</v>
      </c>
      <c r="AQ1497" s="11">
        <v>37598.94</v>
      </c>
      <c r="AR1497" s="11">
        <v>39205.839999999997</v>
      </c>
      <c r="AS1497" s="11">
        <v>40304.89</v>
      </c>
      <c r="AT1497" s="11">
        <v>44532.9</v>
      </c>
      <c r="AU1497" s="11">
        <v>45801.57</v>
      </c>
      <c r="AV1497" s="11">
        <v>46670.61</v>
      </c>
      <c r="AW1497" s="11">
        <v>47603.49</v>
      </c>
      <c r="AX1497" s="11">
        <v>48111.97</v>
      </c>
      <c r="AY1497" s="11">
        <v>48261.78</v>
      </c>
      <c r="AZ1497" s="11">
        <v>48733.62</v>
      </c>
      <c r="BA1497" s="11">
        <v>50144.93</v>
      </c>
      <c r="BB1497" s="11">
        <v>50529.1</v>
      </c>
      <c r="BC1497" s="11">
        <v>48988.22</v>
      </c>
      <c r="BD1497" s="11">
        <v>46510.14</v>
      </c>
      <c r="BE1497" s="11">
        <v>36412.58</v>
      </c>
      <c r="BF1497" s="11">
        <v>27694.3</v>
      </c>
      <c r="BG1497" s="11">
        <v>24525.82</v>
      </c>
      <c r="BH1497" s="37">
        <v>50529.1</v>
      </c>
      <c r="BI1497" s="11">
        <v>55.007269999999998</v>
      </c>
      <c r="BJ1497" s="11">
        <v>54.479579999999999</v>
      </c>
      <c r="BK1497" s="11">
        <v>53.699629999999999</v>
      </c>
      <c r="BL1497" s="11">
        <v>52.635330000000003</v>
      </c>
      <c r="BM1497" s="11">
        <v>51.99006</v>
      </c>
      <c r="BN1497" s="11">
        <v>51.225569999999998</v>
      </c>
      <c r="BO1497" s="11">
        <v>50.951880000000003</v>
      </c>
      <c r="BP1497" s="11">
        <v>50.927700000000002</v>
      </c>
      <c r="BQ1497" s="11">
        <v>52.802430000000001</v>
      </c>
      <c r="BR1497" s="11">
        <v>57.265149999999998</v>
      </c>
      <c r="BS1497" s="11">
        <v>62.017330000000001</v>
      </c>
      <c r="BT1497" s="11">
        <v>65.872600000000006</v>
      </c>
      <c r="BU1497" s="11">
        <v>68.632419999999996</v>
      </c>
      <c r="BV1497" s="11">
        <v>71.487880000000004</v>
      </c>
      <c r="BW1497" s="11">
        <v>73.186610000000002</v>
      </c>
      <c r="BX1497" s="11">
        <v>74.251090000000005</v>
      </c>
      <c r="BY1497" s="11">
        <v>74.071150000000003</v>
      </c>
      <c r="BZ1497" s="11">
        <v>72.677760000000006</v>
      </c>
      <c r="CA1497" s="11">
        <v>69.474969999999999</v>
      </c>
      <c r="CB1497" s="11">
        <v>66.36224</v>
      </c>
      <c r="CC1497" s="11">
        <v>64.259029999999996</v>
      </c>
      <c r="CD1497" s="11">
        <v>63.030790000000003</v>
      </c>
      <c r="CE1497" s="11">
        <v>62.13794</v>
      </c>
      <c r="CF1497" s="11">
        <v>60.889879999999998</v>
      </c>
      <c r="CG1497" s="11">
        <v>26552.77</v>
      </c>
      <c r="CH1497" s="11">
        <v>21513.82</v>
      </c>
      <c r="CI1497" s="11">
        <v>18426.5</v>
      </c>
      <c r="CJ1497" s="11">
        <v>16752.41</v>
      </c>
      <c r="CK1497" s="11">
        <v>12595.92</v>
      </c>
      <c r="CL1497" s="11">
        <v>10210.35</v>
      </c>
      <c r="CM1497" s="11">
        <v>9961.3130000000001</v>
      </c>
      <c r="CN1497" s="11">
        <v>8143.3419999999996</v>
      </c>
      <c r="CO1497" s="11">
        <v>10141.870000000001</v>
      </c>
      <c r="CP1497" s="11">
        <v>12360.07</v>
      </c>
      <c r="CQ1497" s="11">
        <v>15895.84</v>
      </c>
      <c r="CR1497" s="11">
        <v>18421.41</v>
      </c>
      <c r="CS1497" s="11">
        <v>21735.89</v>
      </c>
      <c r="CT1497" s="11">
        <v>22911.35</v>
      </c>
      <c r="CU1497" s="11">
        <v>24375.06</v>
      </c>
      <c r="CV1497" s="11">
        <v>25914.68</v>
      </c>
      <c r="CW1497" s="11">
        <v>39592.36</v>
      </c>
      <c r="CX1497" s="11">
        <v>43402.38</v>
      </c>
      <c r="CY1497" s="11">
        <v>43686.03</v>
      </c>
      <c r="CZ1497" s="11">
        <v>36213.54</v>
      </c>
      <c r="DA1497" s="11">
        <v>42927.88</v>
      </c>
      <c r="DB1497" s="11">
        <v>42839.89</v>
      </c>
      <c r="DC1497" s="11">
        <v>39117.360000000001</v>
      </c>
      <c r="DD1497" s="11">
        <v>41142.76</v>
      </c>
      <c r="DE1497" s="37">
        <v>43686.03</v>
      </c>
      <c r="DF1497" s="11">
        <f t="shared" si="75"/>
        <v>19</v>
      </c>
      <c r="DG1497" s="11">
        <f t="shared" si="76"/>
        <v>19</v>
      </c>
      <c r="DH1497" s="20">
        <f t="shared" ca="1" si="77"/>
        <v>4104.8399999999965</v>
      </c>
      <c r="DI1497" s="11">
        <v>0</v>
      </c>
    </row>
    <row r="1498" spans="1:113" x14ac:dyDescent="0.25">
      <c r="A1498" s="11" t="s">
        <v>57</v>
      </c>
      <c r="B1498" s="11" t="s">
        <v>56</v>
      </c>
      <c r="C1498" s="11" t="s">
        <v>56</v>
      </c>
      <c r="D1498" s="11" t="s">
        <v>56</v>
      </c>
      <c r="E1498" s="11" t="s">
        <v>100</v>
      </c>
      <c r="F1498" s="11" t="s">
        <v>56</v>
      </c>
      <c r="G1498" s="11" t="s">
        <v>174</v>
      </c>
      <c r="H1498" s="1">
        <v>42046</v>
      </c>
      <c r="I1498" s="11">
        <v>19</v>
      </c>
      <c r="J1498" s="11">
        <v>19</v>
      </c>
      <c r="K1498" s="11">
        <v>21811.040000000001</v>
      </c>
      <c r="L1498" s="11">
        <v>20476.62</v>
      </c>
      <c r="M1498" s="11">
        <v>20438.04</v>
      </c>
      <c r="N1498" s="11">
        <v>21376.54</v>
      </c>
      <c r="O1498" s="11">
        <v>27136.68</v>
      </c>
      <c r="P1498" s="11">
        <v>30095.22</v>
      </c>
      <c r="Q1498" s="11">
        <v>39350.14</v>
      </c>
      <c r="R1498" s="11">
        <v>38099.379999999997</v>
      </c>
      <c r="S1498" s="11">
        <v>39991.26</v>
      </c>
      <c r="T1498" s="11">
        <v>41586.620000000003</v>
      </c>
      <c r="U1498" s="11">
        <v>46693.94</v>
      </c>
      <c r="V1498" s="11">
        <v>48354.74</v>
      </c>
      <c r="W1498" s="11">
        <v>48547.88</v>
      </c>
      <c r="X1498" s="11">
        <v>49945.52</v>
      </c>
      <c r="Y1498" s="11">
        <v>49963.46</v>
      </c>
      <c r="Z1498" s="11">
        <v>50097.8</v>
      </c>
      <c r="AA1498" s="11">
        <v>49969.7</v>
      </c>
      <c r="AB1498" s="11">
        <v>51099.9</v>
      </c>
      <c r="AC1498" s="11">
        <v>47493.599999999999</v>
      </c>
      <c r="AD1498" s="11">
        <v>49788.68</v>
      </c>
      <c r="AE1498" s="11">
        <v>48414.22</v>
      </c>
      <c r="AF1498" s="11">
        <v>36063.94</v>
      </c>
      <c r="AG1498" s="11">
        <v>26508.02</v>
      </c>
      <c r="AH1498" s="11">
        <v>23486.42</v>
      </c>
      <c r="AI1498" s="37">
        <v>47493.599999999999</v>
      </c>
      <c r="AJ1498" s="11">
        <v>22437.64</v>
      </c>
      <c r="AK1498" s="11">
        <v>21086.55</v>
      </c>
      <c r="AL1498" s="11">
        <v>21024.84</v>
      </c>
      <c r="AM1498" s="11">
        <v>22115.34</v>
      </c>
      <c r="AN1498" s="11">
        <v>27626.67</v>
      </c>
      <c r="AO1498" s="11">
        <v>30224.38</v>
      </c>
      <c r="AP1498" s="11">
        <v>39162.699999999997</v>
      </c>
      <c r="AQ1498" s="11">
        <v>37985.17</v>
      </c>
      <c r="AR1498" s="11">
        <v>40017.22</v>
      </c>
      <c r="AS1498" s="11">
        <v>41614.589999999997</v>
      </c>
      <c r="AT1498" s="11">
        <v>46611.31</v>
      </c>
      <c r="AU1498" s="11">
        <v>48067.44</v>
      </c>
      <c r="AV1498" s="11">
        <v>48221.57</v>
      </c>
      <c r="AW1498" s="11">
        <v>49720.13</v>
      </c>
      <c r="AX1498" s="11">
        <v>49703.59</v>
      </c>
      <c r="AY1498" s="11">
        <v>49744.38</v>
      </c>
      <c r="AZ1498" s="11">
        <v>49892.79</v>
      </c>
      <c r="BA1498" s="11">
        <v>51140.6</v>
      </c>
      <c r="BB1498" s="11">
        <v>51613.99</v>
      </c>
      <c r="BC1498" s="11">
        <v>50438.81</v>
      </c>
      <c r="BD1498" s="11">
        <v>48150.97</v>
      </c>
      <c r="BE1498" s="11">
        <v>36908.93</v>
      </c>
      <c r="BF1498" s="11">
        <v>27780.400000000001</v>
      </c>
      <c r="BG1498" s="11">
        <v>24400.06</v>
      </c>
      <c r="BH1498" s="37">
        <v>51613.99</v>
      </c>
      <c r="BI1498" s="11">
        <v>59.212699999999998</v>
      </c>
      <c r="BJ1498" s="11">
        <v>57.80301</v>
      </c>
      <c r="BK1498" s="11">
        <v>56.375770000000003</v>
      </c>
      <c r="BL1498" s="11">
        <v>56.069319999999998</v>
      </c>
      <c r="BM1498" s="11">
        <v>55.58</v>
      </c>
      <c r="BN1498" s="11">
        <v>55.236379999999997</v>
      </c>
      <c r="BO1498" s="11">
        <v>55.776380000000003</v>
      </c>
      <c r="BP1498" s="11">
        <v>57.436259999999997</v>
      </c>
      <c r="BQ1498" s="11">
        <v>60.623010000000001</v>
      </c>
      <c r="BR1498" s="11">
        <v>65.429019999999994</v>
      </c>
      <c r="BS1498" s="11">
        <v>69.698779999999999</v>
      </c>
      <c r="BT1498" s="11">
        <v>73.398709999999994</v>
      </c>
      <c r="BU1498" s="11">
        <v>75.679389999999998</v>
      </c>
      <c r="BV1498" s="11">
        <v>76.921409999999995</v>
      </c>
      <c r="BW1498" s="11">
        <v>77.849999999999994</v>
      </c>
      <c r="BX1498" s="11">
        <v>78.897540000000006</v>
      </c>
      <c r="BY1498" s="11">
        <v>79.177059999999997</v>
      </c>
      <c r="BZ1498" s="11">
        <v>78.158100000000005</v>
      </c>
      <c r="CA1498" s="11">
        <v>74.814729999999997</v>
      </c>
      <c r="CB1498" s="11">
        <v>72.520679999999999</v>
      </c>
      <c r="CC1498" s="11">
        <v>69.877979999999994</v>
      </c>
      <c r="CD1498" s="11">
        <v>68.220730000000003</v>
      </c>
      <c r="CE1498" s="11">
        <v>67.071719999999999</v>
      </c>
      <c r="CF1498" s="11">
        <v>66.135339999999999</v>
      </c>
      <c r="CG1498" s="11">
        <v>27980.35</v>
      </c>
      <c r="CH1498" s="11">
        <v>22597.31</v>
      </c>
      <c r="CI1498" s="11">
        <v>19321.47</v>
      </c>
      <c r="CJ1498" s="11">
        <v>17800.36</v>
      </c>
      <c r="CK1498" s="11">
        <v>13552.15</v>
      </c>
      <c r="CL1498" s="11">
        <v>11069.36</v>
      </c>
      <c r="CM1498" s="11">
        <v>10872.7</v>
      </c>
      <c r="CN1498" s="11">
        <v>9027.8060000000005</v>
      </c>
      <c r="CO1498" s="11">
        <v>11192.85</v>
      </c>
      <c r="CP1498" s="11">
        <v>12980.91</v>
      </c>
      <c r="CQ1498" s="11">
        <v>16715.48</v>
      </c>
      <c r="CR1498" s="11">
        <v>19305.330000000002</v>
      </c>
      <c r="CS1498" s="11">
        <v>22583.82</v>
      </c>
      <c r="CT1498" s="11">
        <v>23777.95</v>
      </c>
      <c r="CU1498" s="11">
        <v>25370.87</v>
      </c>
      <c r="CV1498" s="11">
        <v>27053.05</v>
      </c>
      <c r="CW1498" s="11">
        <v>40731.03</v>
      </c>
      <c r="CX1498" s="11">
        <v>44618.080000000002</v>
      </c>
      <c r="CY1498" s="11">
        <v>45275.07</v>
      </c>
      <c r="CZ1498" s="11">
        <v>38485.54</v>
      </c>
      <c r="DA1498" s="11">
        <v>46340.75</v>
      </c>
      <c r="DB1498" s="11">
        <v>45923.65</v>
      </c>
      <c r="DC1498" s="11">
        <v>41268.11</v>
      </c>
      <c r="DD1498" s="11">
        <v>43659.43</v>
      </c>
      <c r="DE1498" s="37">
        <v>45275.07</v>
      </c>
      <c r="DF1498" s="11">
        <f t="shared" si="75"/>
        <v>19</v>
      </c>
      <c r="DG1498" s="11">
        <f t="shared" si="76"/>
        <v>19</v>
      </c>
      <c r="DH1498" s="20">
        <f t="shared" ca="1" si="77"/>
        <v>4120.3899999999994</v>
      </c>
      <c r="DI1498" s="11">
        <v>0</v>
      </c>
    </row>
    <row r="1499" spans="1:113" x14ac:dyDescent="0.25">
      <c r="A1499" s="11" t="s">
        <v>57</v>
      </c>
      <c r="B1499" s="11" t="s">
        <v>56</v>
      </c>
      <c r="C1499" s="11" t="s">
        <v>56</v>
      </c>
      <c r="D1499" s="11" t="s">
        <v>56</v>
      </c>
      <c r="E1499" s="11" t="s">
        <v>100</v>
      </c>
      <c r="F1499" s="11" t="s">
        <v>56</v>
      </c>
      <c r="G1499" s="11" t="s">
        <v>174</v>
      </c>
      <c r="H1499" s="1">
        <v>42052</v>
      </c>
      <c r="I1499" s="11">
        <v>19</v>
      </c>
      <c r="J1499" s="11">
        <v>19</v>
      </c>
      <c r="K1499" s="11">
        <v>21462.1</v>
      </c>
      <c r="L1499" s="11">
        <v>20353.82</v>
      </c>
      <c r="M1499" s="11">
        <v>20387.740000000002</v>
      </c>
      <c r="N1499" s="11">
        <v>21274.880000000001</v>
      </c>
      <c r="O1499" s="11">
        <v>26479.200000000001</v>
      </c>
      <c r="P1499" s="11">
        <v>30639</v>
      </c>
      <c r="Q1499" s="11">
        <v>39844.300000000003</v>
      </c>
      <c r="R1499" s="11">
        <v>39211.620000000003</v>
      </c>
      <c r="S1499" s="11">
        <v>40146.58</v>
      </c>
      <c r="T1499" s="11">
        <v>41037.919999999998</v>
      </c>
      <c r="U1499" s="11">
        <v>45757.48</v>
      </c>
      <c r="V1499" s="11">
        <v>47228.800000000003</v>
      </c>
      <c r="W1499" s="11">
        <v>47934.48</v>
      </c>
      <c r="X1499" s="11">
        <v>48565.54</v>
      </c>
      <c r="Y1499" s="11">
        <v>48428.68</v>
      </c>
      <c r="Z1499" s="11">
        <v>48280.5</v>
      </c>
      <c r="AA1499" s="11">
        <v>48017.440000000002</v>
      </c>
      <c r="AB1499" s="11">
        <v>49193.16</v>
      </c>
      <c r="AC1499" s="11">
        <v>45618.38</v>
      </c>
      <c r="AD1499" s="11">
        <v>47640.22</v>
      </c>
      <c r="AE1499" s="11">
        <v>46020.54</v>
      </c>
      <c r="AF1499" s="11">
        <v>34980.480000000003</v>
      </c>
      <c r="AG1499" s="11">
        <v>26096.1</v>
      </c>
      <c r="AH1499" s="11">
        <v>22901.759999999998</v>
      </c>
      <c r="AI1499" s="37">
        <v>45618.38</v>
      </c>
      <c r="AJ1499" s="11">
        <v>22101.73</v>
      </c>
      <c r="AK1499" s="11">
        <v>20971.66</v>
      </c>
      <c r="AL1499" s="11">
        <v>20980.26</v>
      </c>
      <c r="AM1499" s="11">
        <v>22012.86</v>
      </c>
      <c r="AN1499" s="11">
        <v>26982.69</v>
      </c>
      <c r="AO1499" s="11">
        <v>30772.41</v>
      </c>
      <c r="AP1499" s="11">
        <v>39675.379999999997</v>
      </c>
      <c r="AQ1499" s="11">
        <v>39096.79</v>
      </c>
      <c r="AR1499" s="11">
        <v>40165.550000000003</v>
      </c>
      <c r="AS1499" s="11">
        <v>41046.5</v>
      </c>
      <c r="AT1499" s="11">
        <v>45679.9</v>
      </c>
      <c r="AU1499" s="11">
        <v>46949.82</v>
      </c>
      <c r="AV1499" s="11">
        <v>47624.77</v>
      </c>
      <c r="AW1499" s="11">
        <v>48363.64</v>
      </c>
      <c r="AX1499" s="11">
        <v>48186.879999999997</v>
      </c>
      <c r="AY1499" s="11">
        <v>47944.27</v>
      </c>
      <c r="AZ1499" s="11">
        <v>47906.5</v>
      </c>
      <c r="BA1499" s="11">
        <v>49194.080000000002</v>
      </c>
      <c r="BB1499" s="11">
        <v>49698.16</v>
      </c>
      <c r="BC1499" s="11">
        <v>48260.04</v>
      </c>
      <c r="BD1499" s="11">
        <v>45755.040000000001</v>
      </c>
      <c r="BE1499" s="11">
        <v>35769.32</v>
      </c>
      <c r="BF1499" s="11">
        <v>27314.43</v>
      </c>
      <c r="BG1499" s="11">
        <v>23781.09</v>
      </c>
      <c r="BH1499" s="37">
        <v>49698.16</v>
      </c>
      <c r="BI1499" s="11">
        <v>56.040939999999999</v>
      </c>
      <c r="BJ1499" s="11">
        <v>55.508629999999997</v>
      </c>
      <c r="BK1499" s="11">
        <v>55.439059999999998</v>
      </c>
      <c r="BL1499" s="11">
        <v>54.979500000000002</v>
      </c>
      <c r="BM1499" s="11">
        <v>54.147129999999997</v>
      </c>
      <c r="BN1499" s="11">
        <v>53.459000000000003</v>
      </c>
      <c r="BO1499" s="11">
        <v>53.279060000000001</v>
      </c>
      <c r="BP1499" s="11">
        <v>53.309939999999997</v>
      </c>
      <c r="BQ1499" s="11">
        <v>53.792630000000003</v>
      </c>
      <c r="BR1499" s="11">
        <v>55.905940000000001</v>
      </c>
      <c r="BS1499" s="11">
        <v>58.981499999999997</v>
      </c>
      <c r="BT1499" s="11">
        <v>62.44106</v>
      </c>
      <c r="BU1499" s="11">
        <v>66.071939999999998</v>
      </c>
      <c r="BV1499" s="11">
        <v>68.207999999999998</v>
      </c>
      <c r="BW1499" s="11">
        <v>69.405879999999996</v>
      </c>
      <c r="BX1499" s="11">
        <v>70.133499999999998</v>
      </c>
      <c r="BY1499" s="11">
        <v>70.199190000000002</v>
      </c>
      <c r="BZ1499" s="11">
        <v>68.788809999999998</v>
      </c>
      <c r="CA1499" s="11">
        <v>65.402249999999995</v>
      </c>
      <c r="CB1499" s="11">
        <v>62.06588</v>
      </c>
      <c r="CC1499" s="11">
        <v>59.938809999999997</v>
      </c>
      <c r="CD1499" s="11">
        <v>58.93656</v>
      </c>
      <c r="CE1499" s="11">
        <v>57.442810000000001</v>
      </c>
      <c r="CF1499" s="11">
        <v>56.124369999999999</v>
      </c>
      <c r="CG1499" s="11">
        <v>26283.29</v>
      </c>
      <c r="CH1499" s="11">
        <v>21419.51</v>
      </c>
      <c r="CI1499" s="11">
        <v>18180.310000000001</v>
      </c>
      <c r="CJ1499" s="11">
        <v>16733.62</v>
      </c>
      <c r="CK1499" s="11">
        <v>12582.49</v>
      </c>
      <c r="CL1499" s="11">
        <v>10223.34</v>
      </c>
      <c r="CM1499" s="11">
        <v>9976.3070000000007</v>
      </c>
      <c r="CN1499" s="11">
        <v>8003.7150000000001</v>
      </c>
      <c r="CO1499" s="11">
        <v>9996.4979999999996</v>
      </c>
      <c r="CP1499" s="11">
        <v>11566.39</v>
      </c>
      <c r="CQ1499" s="11">
        <v>14912.45</v>
      </c>
      <c r="CR1499" s="11">
        <v>17499.47</v>
      </c>
      <c r="CS1499" s="11">
        <v>20679.96</v>
      </c>
      <c r="CT1499" s="11">
        <v>21861.06</v>
      </c>
      <c r="CU1499" s="11">
        <v>23295.83</v>
      </c>
      <c r="CV1499" s="11">
        <v>24809.21</v>
      </c>
      <c r="CW1499" s="11">
        <v>38181.949999999997</v>
      </c>
      <c r="CX1499" s="11">
        <v>42034.04</v>
      </c>
      <c r="CY1499" s="11">
        <v>42340.26</v>
      </c>
      <c r="CZ1499" s="11">
        <v>34925.49</v>
      </c>
      <c r="DA1499" s="11">
        <v>40907.39</v>
      </c>
      <c r="DB1499" s="11">
        <v>41175.800000000003</v>
      </c>
      <c r="DC1499" s="11">
        <v>37679.64</v>
      </c>
      <c r="DD1499" s="11">
        <v>39529.019999999997</v>
      </c>
      <c r="DE1499" s="37">
        <v>42340.26</v>
      </c>
      <c r="DF1499" s="11">
        <f t="shared" si="75"/>
        <v>19</v>
      </c>
      <c r="DG1499" s="11">
        <f t="shared" si="76"/>
        <v>19</v>
      </c>
      <c r="DH1499" s="20">
        <f t="shared" ca="1" si="77"/>
        <v>4079.7800000000061</v>
      </c>
      <c r="DI1499" s="11">
        <v>0</v>
      </c>
    </row>
    <row r="1500" spans="1:113" x14ac:dyDescent="0.25">
      <c r="A1500" s="11" t="s">
        <v>57</v>
      </c>
      <c r="B1500" s="11" t="s">
        <v>56</v>
      </c>
      <c r="C1500" s="11" t="s">
        <v>56</v>
      </c>
      <c r="D1500" s="11" t="s">
        <v>56</v>
      </c>
      <c r="E1500" s="11" t="s">
        <v>100</v>
      </c>
      <c r="F1500" s="11" t="s">
        <v>56</v>
      </c>
      <c r="G1500" s="11" t="s">
        <v>174</v>
      </c>
      <c r="H1500" s="1">
        <v>42053</v>
      </c>
      <c r="I1500" s="11">
        <v>19</v>
      </c>
      <c r="J1500" s="11">
        <v>19</v>
      </c>
      <c r="K1500" s="11">
        <v>22140.26</v>
      </c>
      <c r="L1500" s="11">
        <v>21122.78</v>
      </c>
      <c r="M1500" s="11">
        <v>20701.48</v>
      </c>
      <c r="N1500" s="11">
        <v>21375.68</v>
      </c>
      <c r="O1500" s="11">
        <v>26912.16</v>
      </c>
      <c r="P1500" s="11">
        <v>30512.12</v>
      </c>
      <c r="Q1500" s="11">
        <v>39542.519999999997</v>
      </c>
      <c r="R1500" s="11">
        <v>38742.199999999997</v>
      </c>
      <c r="S1500" s="11">
        <v>39920</v>
      </c>
      <c r="T1500" s="11">
        <v>40698.28</v>
      </c>
      <c r="U1500" s="11">
        <v>45378.74</v>
      </c>
      <c r="V1500" s="11">
        <v>47208.22</v>
      </c>
      <c r="W1500" s="11">
        <v>47891.62</v>
      </c>
      <c r="X1500" s="11">
        <v>48472.14</v>
      </c>
      <c r="Y1500" s="11">
        <v>48557.96</v>
      </c>
      <c r="Z1500" s="11">
        <v>48436.22</v>
      </c>
      <c r="AA1500" s="11">
        <v>48569.14</v>
      </c>
      <c r="AB1500" s="11">
        <v>50108.88</v>
      </c>
      <c r="AC1500" s="11">
        <v>46550.32</v>
      </c>
      <c r="AD1500" s="11">
        <v>48999.44</v>
      </c>
      <c r="AE1500" s="11">
        <v>47257.96</v>
      </c>
      <c r="AF1500" s="11">
        <v>36120.019999999997</v>
      </c>
      <c r="AG1500" s="11">
        <v>26327.360000000001</v>
      </c>
      <c r="AH1500" s="11">
        <v>23575.14</v>
      </c>
      <c r="AI1500" s="37">
        <v>46550.32</v>
      </c>
      <c r="AJ1500" s="11">
        <v>22778.48</v>
      </c>
      <c r="AK1500" s="11">
        <v>21748.7</v>
      </c>
      <c r="AL1500" s="11">
        <v>21303.96</v>
      </c>
      <c r="AM1500" s="11">
        <v>22131.38</v>
      </c>
      <c r="AN1500" s="11">
        <v>27408.44</v>
      </c>
      <c r="AO1500" s="11">
        <v>30639.41</v>
      </c>
      <c r="AP1500" s="11">
        <v>39346.550000000003</v>
      </c>
      <c r="AQ1500" s="11">
        <v>38600.47</v>
      </c>
      <c r="AR1500" s="11">
        <v>39920.550000000003</v>
      </c>
      <c r="AS1500" s="11">
        <v>40688.86</v>
      </c>
      <c r="AT1500" s="11">
        <v>45298.41</v>
      </c>
      <c r="AU1500" s="11">
        <v>46913.22</v>
      </c>
      <c r="AV1500" s="11">
        <v>47570.3</v>
      </c>
      <c r="AW1500" s="11">
        <v>48260.75</v>
      </c>
      <c r="AX1500" s="11">
        <v>48297.3</v>
      </c>
      <c r="AY1500" s="11">
        <v>48077.61</v>
      </c>
      <c r="AZ1500" s="11">
        <v>48459.91</v>
      </c>
      <c r="BA1500" s="11">
        <v>50123</v>
      </c>
      <c r="BB1500" s="11">
        <v>50667.3</v>
      </c>
      <c r="BC1500" s="11">
        <v>49558.01</v>
      </c>
      <c r="BD1500" s="11">
        <v>46917.66</v>
      </c>
      <c r="BE1500" s="11">
        <v>36906.410000000003</v>
      </c>
      <c r="BF1500" s="11">
        <v>27574.63</v>
      </c>
      <c r="BG1500" s="11">
        <v>24474.67</v>
      </c>
      <c r="BH1500" s="37">
        <v>50667.3</v>
      </c>
      <c r="BI1500" s="11">
        <v>55.004820000000002</v>
      </c>
      <c r="BJ1500" s="11">
        <v>53.555</v>
      </c>
      <c r="BK1500" s="11">
        <v>52.623170000000002</v>
      </c>
      <c r="BL1500" s="11">
        <v>51.78707</v>
      </c>
      <c r="BM1500" s="11">
        <v>51.476100000000002</v>
      </c>
      <c r="BN1500" s="11">
        <v>51.76</v>
      </c>
      <c r="BO1500" s="11">
        <v>51.892380000000003</v>
      </c>
      <c r="BP1500" s="11">
        <v>51.670789999999997</v>
      </c>
      <c r="BQ1500" s="11">
        <v>52.988480000000003</v>
      </c>
      <c r="BR1500" s="11">
        <v>55.886830000000003</v>
      </c>
      <c r="BS1500" s="11">
        <v>59.434089999999998</v>
      </c>
      <c r="BT1500" s="11">
        <v>64.110119999999995</v>
      </c>
      <c r="BU1500" s="11">
        <v>67.680000000000007</v>
      </c>
      <c r="BV1500" s="11">
        <v>69.552009999999996</v>
      </c>
      <c r="BW1500" s="11">
        <v>70.359570000000005</v>
      </c>
      <c r="BX1500" s="11">
        <v>69.957980000000006</v>
      </c>
      <c r="BY1500" s="11">
        <v>69.609700000000004</v>
      </c>
      <c r="BZ1500" s="11">
        <v>68.217070000000007</v>
      </c>
      <c r="CA1500" s="11">
        <v>65.485550000000003</v>
      </c>
      <c r="CB1500" s="11">
        <v>62.247259999999997</v>
      </c>
      <c r="CC1500" s="11">
        <v>61.019080000000002</v>
      </c>
      <c r="CD1500" s="11">
        <v>59.546590000000002</v>
      </c>
      <c r="CE1500" s="11">
        <v>57.957929999999998</v>
      </c>
      <c r="CF1500" s="11">
        <v>57.357500000000002</v>
      </c>
      <c r="CG1500" s="11">
        <v>26162.7</v>
      </c>
      <c r="CH1500" s="11">
        <v>21183.69</v>
      </c>
      <c r="CI1500" s="11">
        <v>18089.38</v>
      </c>
      <c r="CJ1500" s="11">
        <v>16678.22</v>
      </c>
      <c r="CK1500" s="11">
        <v>12422.52</v>
      </c>
      <c r="CL1500" s="11">
        <v>10016.23</v>
      </c>
      <c r="CM1500" s="11">
        <v>9800.027</v>
      </c>
      <c r="CN1500" s="11">
        <v>8027.6809999999996</v>
      </c>
      <c r="CO1500" s="11">
        <v>9959.6880000000001</v>
      </c>
      <c r="CP1500" s="11">
        <v>11612.5</v>
      </c>
      <c r="CQ1500" s="11">
        <v>15022.25</v>
      </c>
      <c r="CR1500" s="11">
        <v>17724.62</v>
      </c>
      <c r="CS1500" s="11">
        <v>20870.63</v>
      </c>
      <c r="CT1500" s="11">
        <v>22067.4</v>
      </c>
      <c r="CU1500" s="11">
        <v>23405.63</v>
      </c>
      <c r="CV1500" s="11">
        <v>24914.89</v>
      </c>
      <c r="CW1500" s="11">
        <v>38194.57</v>
      </c>
      <c r="CX1500" s="11">
        <v>41973.32</v>
      </c>
      <c r="CY1500" s="11">
        <v>42213.61</v>
      </c>
      <c r="CZ1500" s="11">
        <v>34890.04</v>
      </c>
      <c r="DA1500" s="11">
        <v>41461.18</v>
      </c>
      <c r="DB1500" s="11">
        <v>41735.370000000003</v>
      </c>
      <c r="DC1500" s="11">
        <v>38303.9</v>
      </c>
      <c r="DD1500" s="11">
        <v>39723.71</v>
      </c>
      <c r="DE1500" s="37">
        <v>42213.61</v>
      </c>
      <c r="DF1500" s="11">
        <f t="shared" si="75"/>
        <v>19</v>
      </c>
      <c r="DG1500" s="11">
        <f t="shared" si="76"/>
        <v>19</v>
      </c>
      <c r="DH1500" s="20">
        <f t="shared" ca="1" si="77"/>
        <v>4116.9800000000032</v>
      </c>
      <c r="DI1500" s="11">
        <v>0</v>
      </c>
    </row>
    <row r="1501" spans="1:113" x14ac:dyDescent="0.25">
      <c r="A1501" s="11" t="s">
        <v>57</v>
      </c>
      <c r="B1501" s="11" t="s">
        <v>56</v>
      </c>
      <c r="C1501" s="11" t="s">
        <v>56</v>
      </c>
      <c r="D1501" s="11" t="s">
        <v>56</v>
      </c>
      <c r="E1501" s="11" t="s">
        <v>100</v>
      </c>
      <c r="F1501" s="11" t="s">
        <v>56</v>
      </c>
      <c r="G1501" s="11" t="s">
        <v>174</v>
      </c>
      <c r="H1501" s="1">
        <v>42181</v>
      </c>
      <c r="I1501" s="11">
        <v>17</v>
      </c>
      <c r="J1501" s="11">
        <v>19</v>
      </c>
      <c r="K1501" s="11"/>
      <c r="L1501" s="11"/>
      <c r="M1501" s="11"/>
      <c r="N1501" s="11"/>
      <c r="O1501" s="11"/>
      <c r="P1501" s="11"/>
      <c r="Q1501" s="11"/>
      <c r="R1501" s="11"/>
      <c r="S1501" s="11"/>
      <c r="T1501" s="11"/>
      <c r="U1501" s="11"/>
      <c r="V1501" s="11"/>
      <c r="W1501" s="11"/>
      <c r="X1501" s="11"/>
      <c r="Y1501" s="11"/>
      <c r="Z1501" s="11"/>
      <c r="AA1501" s="11"/>
      <c r="AB1501" s="11"/>
      <c r="AC1501" s="11"/>
      <c r="AD1501" s="11"/>
      <c r="AE1501" s="11"/>
      <c r="AF1501" s="11"/>
      <c r="AG1501" s="11"/>
      <c r="AH1501" s="11"/>
      <c r="AJ1501" s="11"/>
      <c r="AK1501" s="11"/>
      <c r="AL1501" s="11"/>
      <c r="AM1501" s="11"/>
      <c r="AN1501" s="11"/>
      <c r="AO1501" s="11"/>
      <c r="AP1501" s="11"/>
      <c r="AQ1501" s="11"/>
      <c r="AR1501" s="11"/>
      <c r="AS1501" s="11"/>
      <c r="AT1501" s="11"/>
      <c r="AU1501" s="11"/>
      <c r="AV1501" s="11"/>
      <c r="AW1501" s="11"/>
      <c r="AX1501" s="11"/>
      <c r="AY1501" s="11"/>
      <c r="AZ1501" s="11"/>
      <c r="BA1501" s="11"/>
      <c r="BB1501" s="11"/>
      <c r="BC1501" s="11"/>
      <c r="BD1501" s="11"/>
      <c r="BE1501" s="11"/>
      <c r="BF1501" s="11"/>
      <c r="BG1501" s="11"/>
      <c r="BI1501" s="11"/>
      <c r="BJ1501" s="11"/>
      <c r="BK1501" s="11"/>
      <c r="BL1501" s="11"/>
      <c r="BM1501" s="11"/>
      <c r="BN1501" s="11"/>
      <c r="BO1501" s="11"/>
      <c r="BP1501" s="11"/>
      <c r="BQ1501" s="11"/>
      <c r="BR1501" s="11"/>
      <c r="BS1501" s="11"/>
      <c r="BT1501" s="11"/>
      <c r="BU1501" s="11"/>
      <c r="BV1501" s="11"/>
      <c r="BW1501" s="11"/>
      <c r="BX1501" s="11"/>
      <c r="BY1501" s="11"/>
      <c r="BZ1501" s="11"/>
      <c r="CA1501" s="11"/>
      <c r="CB1501" s="11"/>
      <c r="CC1501" s="11"/>
      <c r="CD1501" s="11"/>
      <c r="CE1501" s="11"/>
      <c r="CF1501" s="11"/>
      <c r="CG1501" s="11"/>
      <c r="CH1501" s="11"/>
      <c r="CI1501" s="11"/>
      <c r="CJ1501" s="11"/>
      <c r="CK1501" s="11"/>
      <c r="CL1501" s="11"/>
      <c r="CM1501" s="11"/>
      <c r="CN1501" s="11"/>
      <c r="CO1501" s="11"/>
      <c r="CP1501" s="11"/>
      <c r="CQ1501" s="11"/>
      <c r="CR1501" s="11"/>
      <c r="CS1501" s="11"/>
      <c r="CT1501" s="11"/>
      <c r="CU1501" s="11"/>
      <c r="CV1501" s="11"/>
      <c r="CW1501" s="11"/>
      <c r="CX1501" s="11"/>
      <c r="CY1501" s="11"/>
      <c r="CZ1501" s="11"/>
      <c r="DA1501" s="11"/>
      <c r="DB1501" s="11"/>
      <c r="DC1501" s="11"/>
      <c r="DD1501" s="11"/>
      <c r="DF1501" s="11">
        <f t="shared" si="75"/>
        <v>17</v>
      </c>
      <c r="DG1501" s="11">
        <f t="shared" si="76"/>
        <v>19</v>
      </c>
      <c r="DH1501" s="20">
        <f t="shared" ca="1" si="77"/>
        <v>0</v>
      </c>
      <c r="DI1501" s="11">
        <v>1</v>
      </c>
    </row>
    <row r="1502" spans="1:113" x14ac:dyDescent="0.25">
      <c r="A1502" s="11" t="s">
        <v>57</v>
      </c>
      <c r="B1502" s="11" t="s">
        <v>56</v>
      </c>
      <c r="C1502" s="11" t="s">
        <v>56</v>
      </c>
      <c r="D1502" s="11" t="s">
        <v>56</v>
      </c>
      <c r="E1502" s="11" t="s">
        <v>100</v>
      </c>
      <c r="F1502" s="11" t="s">
        <v>56</v>
      </c>
      <c r="G1502" s="11" t="s">
        <v>174</v>
      </c>
      <c r="H1502" s="1">
        <v>42184</v>
      </c>
      <c r="I1502" s="11">
        <v>19</v>
      </c>
      <c r="J1502" s="11">
        <v>19</v>
      </c>
      <c r="K1502" s="11"/>
      <c r="L1502" s="11"/>
      <c r="M1502" s="11"/>
      <c r="N1502" s="11"/>
      <c r="O1502" s="11"/>
      <c r="P1502" s="11"/>
      <c r="Q1502" s="11"/>
      <c r="R1502" s="11"/>
      <c r="S1502" s="11"/>
      <c r="T1502" s="11"/>
      <c r="U1502" s="11"/>
      <c r="V1502" s="11"/>
      <c r="W1502" s="11"/>
      <c r="X1502" s="11"/>
      <c r="Y1502" s="11"/>
      <c r="Z1502" s="11"/>
      <c r="AA1502" s="11"/>
      <c r="AB1502" s="11"/>
      <c r="AC1502" s="11"/>
      <c r="AD1502" s="11"/>
      <c r="AE1502" s="11"/>
      <c r="AF1502" s="11"/>
      <c r="AG1502" s="11"/>
      <c r="AH1502" s="11"/>
      <c r="AJ1502" s="11"/>
      <c r="AK1502" s="11"/>
      <c r="AL1502" s="11"/>
      <c r="AM1502" s="11"/>
      <c r="AN1502" s="11"/>
      <c r="AO1502" s="11"/>
      <c r="AP1502" s="11"/>
      <c r="AQ1502" s="11"/>
      <c r="AR1502" s="11"/>
      <c r="AS1502" s="11"/>
      <c r="AT1502" s="11"/>
      <c r="AU1502" s="11"/>
      <c r="AV1502" s="11"/>
      <c r="AW1502" s="11"/>
      <c r="AX1502" s="11"/>
      <c r="AY1502" s="11"/>
      <c r="AZ1502" s="11"/>
      <c r="BA1502" s="11"/>
      <c r="BB1502" s="11"/>
      <c r="BC1502" s="11"/>
      <c r="BD1502" s="11"/>
      <c r="BE1502" s="11"/>
      <c r="BF1502" s="11"/>
      <c r="BG1502" s="11"/>
      <c r="BI1502" s="11"/>
      <c r="BJ1502" s="11"/>
      <c r="BK1502" s="11"/>
      <c r="BL1502" s="11"/>
      <c r="BM1502" s="11"/>
      <c r="BN1502" s="11"/>
      <c r="BO1502" s="11"/>
      <c r="BP1502" s="11"/>
      <c r="BQ1502" s="11"/>
      <c r="BR1502" s="11"/>
      <c r="BS1502" s="11"/>
      <c r="BT1502" s="11"/>
      <c r="BU1502" s="11"/>
      <c r="BV1502" s="11"/>
      <c r="BW1502" s="11"/>
      <c r="BX1502" s="11"/>
      <c r="BY1502" s="11"/>
      <c r="BZ1502" s="11"/>
      <c r="CA1502" s="11"/>
      <c r="CB1502" s="11"/>
      <c r="CC1502" s="11"/>
      <c r="CD1502" s="11"/>
      <c r="CE1502" s="11"/>
      <c r="CF1502" s="11"/>
      <c r="CG1502" s="11"/>
      <c r="CH1502" s="11"/>
      <c r="CI1502" s="11"/>
      <c r="CJ1502" s="11"/>
      <c r="CK1502" s="11"/>
      <c r="CL1502" s="11"/>
      <c r="CM1502" s="11"/>
      <c r="CN1502" s="11"/>
      <c r="CO1502" s="11"/>
      <c r="CP1502" s="11"/>
      <c r="CQ1502" s="11"/>
      <c r="CR1502" s="11"/>
      <c r="CS1502" s="11"/>
      <c r="CT1502" s="11"/>
      <c r="CU1502" s="11"/>
      <c r="CV1502" s="11"/>
      <c r="CW1502" s="11"/>
      <c r="CX1502" s="11"/>
      <c r="CY1502" s="11"/>
      <c r="CZ1502" s="11"/>
      <c r="DA1502" s="11"/>
      <c r="DB1502" s="11"/>
      <c r="DC1502" s="11"/>
      <c r="DD1502" s="11"/>
      <c r="DF1502" s="11">
        <f t="shared" si="75"/>
        <v>19</v>
      </c>
      <c r="DG1502" s="11">
        <f t="shared" si="76"/>
        <v>19</v>
      </c>
      <c r="DH1502" s="20">
        <f t="shared" ca="1" si="77"/>
        <v>0</v>
      </c>
      <c r="DI1502" s="11">
        <v>1</v>
      </c>
    </row>
    <row r="1503" spans="1:113" x14ac:dyDescent="0.25">
      <c r="A1503" s="11" t="s">
        <v>57</v>
      </c>
      <c r="B1503" s="11" t="s">
        <v>56</v>
      </c>
      <c r="C1503" s="11" t="s">
        <v>56</v>
      </c>
      <c r="D1503" s="11" t="s">
        <v>56</v>
      </c>
      <c r="E1503" s="11" t="s">
        <v>100</v>
      </c>
      <c r="F1503" s="11" t="s">
        <v>56</v>
      </c>
      <c r="G1503" s="11" t="s">
        <v>174</v>
      </c>
      <c r="H1503" s="1">
        <v>42185</v>
      </c>
      <c r="I1503" s="11">
        <v>16</v>
      </c>
      <c r="J1503" s="11">
        <v>19</v>
      </c>
      <c r="K1503" s="11"/>
      <c r="L1503" s="11"/>
      <c r="M1503" s="11"/>
      <c r="N1503" s="11"/>
      <c r="O1503" s="11"/>
      <c r="P1503" s="11"/>
      <c r="Q1503" s="11"/>
      <c r="R1503" s="11"/>
      <c r="S1503" s="11"/>
      <c r="T1503" s="11"/>
      <c r="U1503" s="11"/>
      <c r="V1503" s="11"/>
      <c r="W1503" s="11"/>
      <c r="X1503" s="11"/>
      <c r="Y1503" s="11"/>
      <c r="Z1503" s="11"/>
      <c r="AA1503" s="11"/>
      <c r="AB1503" s="11"/>
      <c r="AC1503" s="11"/>
      <c r="AD1503" s="11"/>
      <c r="AE1503" s="11"/>
      <c r="AF1503" s="11"/>
      <c r="AG1503" s="11"/>
      <c r="AH1503" s="11"/>
      <c r="AJ1503" s="11"/>
      <c r="AK1503" s="11"/>
      <c r="AL1503" s="11"/>
      <c r="AM1503" s="11"/>
      <c r="AN1503" s="11"/>
      <c r="AO1503" s="11"/>
      <c r="AP1503" s="11"/>
      <c r="AQ1503" s="11"/>
      <c r="AR1503" s="11"/>
      <c r="AS1503" s="11"/>
      <c r="AT1503" s="11"/>
      <c r="AU1503" s="11"/>
      <c r="AV1503" s="11"/>
      <c r="AW1503" s="11"/>
      <c r="AX1503" s="11"/>
      <c r="AY1503" s="11"/>
      <c r="AZ1503" s="11"/>
      <c r="BA1503" s="11"/>
      <c r="BB1503" s="11"/>
      <c r="BC1503" s="11"/>
      <c r="BD1503" s="11"/>
      <c r="BE1503" s="11"/>
      <c r="BF1503" s="11"/>
      <c r="BG1503" s="11"/>
      <c r="BI1503" s="11"/>
      <c r="BJ1503" s="11"/>
      <c r="BK1503" s="11"/>
      <c r="BL1503" s="11"/>
      <c r="BM1503" s="11"/>
      <c r="BN1503" s="11"/>
      <c r="BO1503" s="11"/>
      <c r="BP1503" s="11"/>
      <c r="BQ1503" s="11"/>
      <c r="BR1503" s="11"/>
      <c r="BS1503" s="11"/>
      <c r="BT1503" s="11"/>
      <c r="BU1503" s="11"/>
      <c r="BV1503" s="11"/>
      <c r="BW1503" s="11"/>
      <c r="BX1503" s="11"/>
      <c r="BY1503" s="11"/>
      <c r="BZ1503" s="11"/>
      <c r="CA1503" s="11"/>
      <c r="CB1503" s="11"/>
      <c r="CC1503" s="11"/>
      <c r="CD1503" s="11"/>
      <c r="CE1503" s="11"/>
      <c r="CF1503" s="11"/>
      <c r="CG1503" s="11"/>
      <c r="CH1503" s="11"/>
      <c r="CI1503" s="11"/>
      <c r="CJ1503" s="11"/>
      <c r="CK1503" s="11"/>
      <c r="CL1503" s="11"/>
      <c r="CM1503" s="11"/>
      <c r="CN1503" s="11"/>
      <c r="CO1503" s="11"/>
      <c r="CP1503" s="11"/>
      <c r="CQ1503" s="11"/>
      <c r="CR1503" s="11"/>
      <c r="CS1503" s="11"/>
      <c r="CT1503" s="11"/>
      <c r="CU1503" s="11"/>
      <c r="CV1503" s="11"/>
      <c r="CW1503" s="11"/>
      <c r="CX1503" s="11"/>
      <c r="CY1503" s="11"/>
      <c r="CZ1503" s="11"/>
      <c r="DA1503" s="11"/>
      <c r="DB1503" s="11"/>
      <c r="DC1503" s="11"/>
      <c r="DD1503" s="11"/>
      <c r="DF1503" s="11">
        <f t="shared" si="75"/>
        <v>16</v>
      </c>
      <c r="DG1503" s="11">
        <f t="shared" si="76"/>
        <v>19</v>
      </c>
      <c r="DH1503" s="20">
        <f t="shared" ca="1" si="77"/>
        <v>0</v>
      </c>
      <c r="DI1503" s="11">
        <v>1</v>
      </c>
    </row>
    <row r="1504" spans="1:113" x14ac:dyDescent="0.25">
      <c r="A1504" s="11" t="s">
        <v>57</v>
      </c>
      <c r="B1504" s="11" t="s">
        <v>56</v>
      </c>
      <c r="C1504" s="11" t="s">
        <v>56</v>
      </c>
      <c r="D1504" s="11" t="s">
        <v>56</v>
      </c>
      <c r="E1504" s="11" t="s">
        <v>100</v>
      </c>
      <c r="F1504" s="11" t="s">
        <v>56</v>
      </c>
      <c r="G1504" s="11" t="s">
        <v>174</v>
      </c>
      <c r="H1504" s="1">
        <v>42186</v>
      </c>
      <c r="I1504" s="11">
        <v>16</v>
      </c>
      <c r="J1504" s="11">
        <v>19</v>
      </c>
      <c r="K1504" s="11"/>
      <c r="L1504" s="11"/>
      <c r="M1504" s="11"/>
      <c r="N1504" s="11"/>
      <c r="O1504" s="11"/>
      <c r="P1504" s="11"/>
      <c r="Q1504" s="11"/>
      <c r="R1504" s="11"/>
      <c r="S1504" s="11"/>
      <c r="T1504" s="11"/>
      <c r="U1504" s="11"/>
      <c r="V1504" s="11"/>
      <c r="W1504" s="11"/>
      <c r="X1504" s="11"/>
      <c r="Y1504" s="11"/>
      <c r="Z1504" s="11"/>
      <c r="AA1504" s="11"/>
      <c r="AB1504" s="11"/>
      <c r="AC1504" s="11"/>
      <c r="AD1504" s="11"/>
      <c r="AE1504" s="11"/>
      <c r="AF1504" s="11"/>
      <c r="AG1504" s="11"/>
      <c r="AH1504" s="11"/>
      <c r="AJ1504" s="11"/>
      <c r="AK1504" s="11"/>
      <c r="AL1504" s="11"/>
      <c r="AM1504" s="11"/>
      <c r="AN1504" s="11"/>
      <c r="AO1504" s="11"/>
      <c r="AP1504" s="11"/>
      <c r="AQ1504" s="11"/>
      <c r="AR1504" s="11"/>
      <c r="AS1504" s="11"/>
      <c r="AT1504" s="11"/>
      <c r="AU1504" s="11"/>
      <c r="AV1504" s="11"/>
      <c r="AW1504" s="11"/>
      <c r="AX1504" s="11"/>
      <c r="AY1504" s="11"/>
      <c r="AZ1504" s="11"/>
      <c r="BA1504" s="11"/>
      <c r="BB1504" s="11"/>
      <c r="BC1504" s="11"/>
      <c r="BD1504" s="11"/>
      <c r="BE1504" s="11"/>
      <c r="BF1504" s="11"/>
      <c r="BG1504" s="11"/>
      <c r="BI1504" s="11"/>
      <c r="BJ1504" s="11"/>
      <c r="BK1504" s="11"/>
      <c r="BL1504" s="11"/>
      <c r="BM1504" s="11"/>
      <c r="BN1504" s="11"/>
      <c r="BO1504" s="11"/>
      <c r="BP1504" s="11"/>
      <c r="BQ1504" s="11"/>
      <c r="BR1504" s="11"/>
      <c r="BS1504" s="11"/>
      <c r="BT1504" s="11"/>
      <c r="BU1504" s="11"/>
      <c r="BV1504" s="11"/>
      <c r="BW1504" s="11"/>
      <c r="BX1504" s="11"/>
      <c r="BY1504" s="11"/>
      <c r="BZ1504" s="11"/>
      <c r="CA1504" s="11"/>
      <c r="CB1504" s="11"/>
      <c r="CC1504" s="11"/>
      <c r="CD1504" s="11"/>
      <c r="CE1504" s="11"/>
      <c r="CF1504" s="11"/>
      <c r="CG1504" s="11"/>
      <c r="CH1504" s="11"/>
      <c r="CI1504" s="11"/>
      <c r="CJ1504" s="11"/>
      <c r="CK1504" s="11"/>
      <c r="CL1504" s="11"/>
      <c r="CM1504" s="11"/>
      <c r="CN1504" s="11"/>
      <c r="CO1504" s="11"/>
      <c r="CP1504" s="11"/>
      <c r="CQ1504" s="11"/>
      <c r="CR1504" s="11"/>
      <c r="CS1504" s="11"/>
      <c r="CT1504" s="11"/>
      <c r="CU1504" s="11"/>
      <c r="CV1504" s="11"/>
      <c r="CW1504" s="11"/>
      <c r="CX1504" s="11"/>
      <c r="CY1504" s="11"/>
      <c r="CZ1504" s="11"/>
      <c r="DA1504" s="11"/>
      <c r="DB1504" s="11"/>
      <c r="DC1504" s="11"/>
      <c r="DD1504" s="11"/>
      <c r="DF1504" s="11">
        <f t="shared" si="75"/>
        <v>16</v>
      </c>
      <c r="DG1504" s="11">
        <f t="shared" si="76"/>
        <v>19</v>
      </c>
      <c r="DH1504" s="20">
        <f t="shared" ca="1" si="77"/>
        <v>0</v>
      </c>
      <c r="DI1504" s="11">
        <v>1</v>
      </c>
    </row>
    <row r="1505" spans="1:113" x14ac:dyDescent="0.25">
      <c r="A1505" s="11" t="s">
        <v>57</v>
      </c>
      <c r="B1505" s="11" t="s">
        <v>56</v>
      </c>
      <c r="C1505" s="11" t="s">
        <v>56</v>
      </c>
      <c r="D1505" s="11" t="s">
        <v>56</v>
      </c>
      <c r="E1505" s="11" t="s">
        <v>100</v>
      </c>
      <c r="F1505" s="11" t="s">
        <v>56</v>
      </c>
      <c r="G1505" s="11" t="s">
        <v>174</v>
      </c>
      <c r="H1505" s="1">
        <v>42187</v>
      </c>
      <c r="I1505" s="11">
        <v>17</v>
      </c>
      <c r="J1505" s="11">
        <v>18</v>
      </c>
      <c r="K1505" s="11">
        <v>13204.39</v>
      </c>
      <c r="L1505" s="11">
        <v>11588.32</v>
      </c>
      <c r="M1505" s="11">
        <v>11371.46</v>
      </c>
      <c r="N1505" s="11">
        <v>11739.52</v>
      </c>
      <c r="O1505" s="11">
        <v>13364.16</v>
      </c>
      <c r="P1505" s="11">
        <v>14952.46</v>
      </c>
      <c r="Q1505" s="11">
        <v>16753.34</v>
      </c>
      <c r="R1505" s="11">
        <v>18215.3</v>
      </c>
      <c r="S1505" s="11">
        <v>19211.169999999998</v>
      </c>
      <c r="T1505" s="11">
        <v>19249.490000000002</v>
      </c>
      <c r="U1505" s="11">
        <v>20864.14</v>
      </c>
      <c r="V1505" s="11">
        <v>21321.66</v>
      </c>
      <c r="W1505" s="11">
        <v>20923.05</v>
      </c>
      <c r="X1505" s="11">
        <v>20763.099999999999</v>
      </c>
      <c r="Y1505" s="11">
        <v>20540.54</v>
      </c>
      <c r="Z1505" s="11">
        <v>20427.740000000002</v>
      </c>
      <c r="AA1505" s="11">
        <v>19445.23</v>
      </c>
      <c r="AB1505" s="11">
        <v>19291.740000000002</v>
      </c>
      <c r="AC1505" s="11">
        <v>18765.13</v>
      </c>
      <c r="AD1505" s="11">
        <v>17952.669999999998</v>
      </c>
      <c r="AE1505" s="11">
        <v>17677.759999999998</v>
      </c>
      <c r="AF1505" s="11">
        <v>15752.36</v>
      </c>
      <c r="AG1505" s="11">
        <v>14192.61</v>
      </c>
      <c r="AH1505" s="11">
        <v>13413.08</v>
      </c>
      <c r="AI1505" s="37">
        <v>19368.48</v>
      </c>
      <c r="AJ1505" s="11">
        <v>13307.26</v>
      </c>
      <c r="AK1505" s="11">
        <v>11742.28</v>
      </c>
      <c r="AL1505" s="11">
        <v>11427.47</v>
      </c>
      <c r="AM1505" s="11">
        <v>11802.78</v>
      </c>
      <c r="AN1505" s="11">
        <v>13434.21</v>
      </c>
      <c r="AO1505" s="11">
        <v>15085.95</v>
      </c>
      <c r="AP1505" s="11">
        <v>16722.810000000001</v>
      </c>
      <c r="AQ1505" s="11">
        <v>18137.5</v>
      </c>
      <c r="AR1505" s="11">
        <v>19133.169999999998</v>
      </c>
      <c r="AS1505" s="11">
        <v>19209.97</v>
      </c>
      <c r="AT1505" s="11">
        <v>20780.330000000002</v>
      </c>
      <c r="AU1505" s="11">
        <v>21301.18</v>
      </c>
      <c r="AV1505" s="11">
        <v>20951.09</v>
      </c>
      <c r="AW1505" s="11">
        <v>20813.810000000001</v>
      </c>
      <c r="AX1505" s="11">
        <v>20411.55</v>
      </c>
      <c r="AY1505" s="11">
        <v>20331.259999999998</v>
      </c>
      <c r="AZ1505" s="11">
        <v>20109.490000000002</v>
      </c>
      <c r="BA1505" s="11">
        <v>20476.48</v>
      </c>
      <c r="BB1505" s="11">
        <v>19037.689999999999</v>
      </c>
      <c r="BC1505" s="11">
        <v>17965.439999999999</v>
      </c>
      <c r="BD1505" s="11">
        <v>17574.88</v>
      </c>
      <c r="BE1505" s="11">
        <v>15736.73</v>
      </c>
      <c r="BF1505" s="11">
        <v>14155.15</v>
      </c>
      <c r="BG1505" s="11">
        <v>13408.46</v>
      </c>
      <c r="BH1505" s="37">
        <v>20213.580000000002</v>
      </c>
      <c r="BI1505" s="11">
        <v>71.256550000000004</v>
      </c>
      <c r="BJ1505" s="11">
        <v>71.064830000000001</v>
      </c>
      <c r="BK1505" s="11">
        <v>70.677070000000001</v>
      </c>
      <c r="BL1505" s="11">
        <v>70.229140000000001</v>
      </c>
      <c r="BM1505" s="11">
        <v>70.008099999999999</v>
      </c>
      <c r="BN1505" s="11">
        <v>69.876720000000006</v>
      </c>
      <c r="BO1505" s="11">
        <v>70.206890000000001</v>
      </c>
      <c r="BP1505" s="11">
        <v>71.036550000000005</v>
      </c>
      <c r="BQ1505" s="11">
        <v>73.155860000000004</v>
      </c>
      <c r="BR1505" s="11">
        <v>75.515169999999998</v>
      </c>
      <c r="BS1505" s="11">
        <v>78.028270000000006</v>
      </c>
      <c r="BT1505" s="11">
        <v>80.346890000000002</v>
      </c>
      <c r="BU1505" s="11">
        <v>81.581029999999998</v>
      </c>
      <c r="BV1505" s="11">
        <v>83.613110000000006</v>
      </c>
      <c r="BW1505" s="11">
        <v>85.472070000000002</v>
      </c>
      <c r="BX1505" s="11">
        <v>84.906549999999996</v>
      </c>
      <c r="BY1505" s="11">
        <v>83.679659999999998</v>
      </c>
      <c r="BZ1505" s="11">
        <v>82.37276</v>
      </c>
      <c r="CA1505" s="11">
        <v>80.271379999999994</v>
      </c>
      <c r="CB1505" s="11">
        <v>77.695859999999996</v>
      </c>
      <c r="CC1505" s="11">
        <v>75.04034</v>
      </c>
      <c r="CD1505" s="11">
        <v>73.260859999999994</v>
      </c>
      <c r="CE1505" s="11">
        <v>71.869479999999996</v>
      </c>
      <c r="CF1505" s="11">
        <v>70.532589999999999</v>
      </c>
      <c r="CG1505" s="11">
        <v>12209.92</v>
      </c>
      <c r="CH1505" s="11">
        <v>9590.9339999999993</v>
      </c>
      <c r="CI1505" s="11">
        <v>7217.1049999999996</v>
      </c>
      <c r="CJ1505" s="11">
        <v>6014.5339999999997</v>
      </c>
      <c r="CK1505" s="11">
        <v>4689.1189999999997</v>
      </c>
      <c r="CL1505" s="11">
        <v>3565.462</v>
      </c>
      <c r="CM1505" s="11">
        <v>2411.163</v>
      </c>
      <c r="CN1505" s="11">
        <v>2619.7220000000002</v>
      </c>
      <c r="CO1505" s="11">
        <v>3775.4630000000002</v>
      </c>
      <c r="CP1505" s="11">
        <v>4820.0119999999997</v>
      </c>
      <c r="CQ1505" s="11">
        <v>7185.6459999999997</v>
      </c>
      <c r="CR1505" s="11">
        <v>7336.5219999999999</v>
      </c>
      <c r="CS1505" s="11">
        <v>9031.0380000000005</v>
      </c>
      <c r="CT1505" s="11">
        <v>9688.0370000000003</v>
      </c>
      <c r="CU1505" s="11">
        <v>12625.53</v>
      </c>
      <c r="CV1505" s="11">
        <v>21738.43</v>
      </c>
      <c r="CW1505" s="11">
        <v>25428.74</v>
      </c>
      <c r="CX1505" s="11">
        <v>24719.71</v>
      </c>
      <c r="CY1505" s="11">
        <v>22812.45</v>
      </c>
      <c r="CZ1505" s="11">
        <v>25388</v>
      </c>
      <c r="DA1505" s="11">
        <v>20498.189999999999</v>
      </c>
      <c r="DB1505" s="11">
        <v>19525.63</v>
      </c>
      <c r="DC1505" s="11">
        <v>19558.669999999998</v>
      </c>
      <c r="DD1505" s="11">
        <v>21198.720000000001</v>
      </c>
      <c r="DE1505" s="37">
        <v>26053.99</v>
      </c>
      <c r="DF1505" s="11">
        <f t="shared" si="75"/>
        <v>17</v>
      </c>
      <c r="DG1505" s="11">
        <f t="shared" si="76"/>
        <v>18</v>
      </c>
      <c r="DH1505" s="20">
        <f t="shared" ca="1" si="77"/>
        <v>924.5</v>
      </c>
      <c r="DI1505" s="11">
        <v>0</v>
      </c>
    </row>
    <row r="1506" spans="1:113" x14ac:dyDescent="0.25">
      <c r="A1506" s="11" t="s">
        <v>57</v>
      </c>
      <c r="B1506" s="11" t="s">
        <v>56</v>
      </c>
      <c r="C1506" s="11" t="s">
        <v>56</v>
      </c>
      <c r="D1506" s="11" t="s">
        <v>56</v>
      </c>
      <c r="E1506" s="11" t="s">
        <v>100</v>
      </c>
      <c r="F1506" s="11" t="s">
        <v>56</v>
      </c>
      <c r="G1506" s="11" t="s">
        <v>174</v>
      </c>
      <c r="H1506" s="1">
        <v>42207</v>
      </c>
      <c r="I1506" s="11">
        <v>16</v>
      </c>
      <c r="J1506" s="11">
        <v>16</v>
      </c>
      <c r="K1506" s="11"/>
      <c r="L1506" s="11"/>
      <c r="M1506" s="11"/>
      <c r="N1506" s="11"/>
      <c r="O1506" s="11"/>
      <c r="P1506" s="11"/>
      <c r="Q1506" s="11"/>
      <c r="R1506" s="11"/>
      <c r="S1506" s="11"/>
      <c r="T1506" s="11"/>
      <c r="U1506" s="11"/>
      <c r="V1506" s="11"/>
      <c r="W1506" s="11"/>
      <c r="X1506" s="11"/>
      <c r="Y1506" s="11"/>
      <c r="Z1506" s="11"/>
      <c r="AA1506" s="11"/>
      <c r="AB1506" s="11"/>
      <c r="AC1506" s="11"/>
      <c r="AD1506" s="11"/>
      <c r="AE1506" s="11"/>
      <c r="AF1506" s="11"/>
      <c r="AG1506" s="11"/>
      <c r="AH1506" s="11"/>
      <c r="AJ1506" s="11"/>
      <c r="AK1506" s="11"/>
      <c r="AL1506" s="11"/>
      <c r="AM1506" s="11"/>
      <c r="AN1506" s="11"/>
      <c r="AO1506" s="11"/>
      <c r="AP1506" s="11"/>
      <c r="AQ1506" s="11"/>
      <c r="AR1506" s="11"/>
      <c r="AS1506" s="11"/>
      <c r="AT1506" s="11"/>
      <c r="AU1506" s="11"/>
      <c r="AV1506" s="11"/>
      <c r="AW1506" s="11"/>
      <c r="AX1506" s="11"/>
      <c r="AY1506" s="11"/>
      <c r="AZ1506" s="11"/>
      <c r="BA1506" s="11"/>
      <c r="BB1506" s="11"/>
      <c r="BC1506" s="11"/>
      <c r="BD1506" s="11"/>
      <c r="BE1506" s="11"/>
      <c r="BF1506" s="11"/>
      <c r="BG1506" s="11"/>
      <c r="BI1506" s="11"/>
      <c r="BJ1506" s="11"/>
      <c r="BK1506" s="11"/>
      <c r="BL1506" s="11"/>
      <c r="BM1506" s="11"/>
      <c r="BN1506" s="11"/>
      <c r="BO1506" s="11"/>
      <c r="BP1506" s="11"/>
      <c r="BQ1506" s="11"/>
      <c r="BR1506" s="11"/>
      <c r="BS1506" s="11"/>
      <c r="BT1506" s="11"/>
      <c r="BU1506" s="11"/>
      <c r="BV1506" s="11"/>
      <c r="BW1506" s="11"/>
      <c r="BX1506" s="11"/>
      <c r="BY1506" s="11"/>
      <c r="BZ1506" s="11"/>
      <c r="CA1506" s="11"/>
      <c r="CB1506" s="11"/>
      <c r="CC1506" s="11"/>
      <c r="CD1506" s="11"/>
      <c r="CE1506" s="11"/>
      <c r="CF1506" s="11"/>
      <c r="CG1506" s="11"/>
      <c r="CH1506" s="11"/>
      <c r="CI1506" s="11"/>
      <c r="CJ1506" s="11"/>
      <c r="CK1506" s="11"/>
      <c r="CL1506" s="11"/>
      <c r="CM1506" s="11"/>
      <c r="CN1506" s="11"/>
      <c r="CO1506" s="11"/>
      <c r="CP1506" s="11"/>
      <c r="CQ1506" s="11"/>
      <c r="CR1506" s="11"/>
      <c r="CS1506" s="11"/>
      <c r="CT1506" s="11"/>
      <c r="CU1506" s="11"/>
      <c r="CV1506" s="11"/>
      <c r="CW1506" s="11"/>
      <c r="CX1506" s="11"/>
      <c r="CY1506" s="11"/>
      <c r="CZ1506" s="11"/>
      <c r="DA1506" s="11"/>
      <c r="DB1506" s="11"/>
      <c r="DC1506" s="11"/>
      <c r="DD1506" s="11"/>
      <c r="DF1506" s="11">
        <f t="shared" si="75"/>
        <v>16</v>
      </c>
      <c r="DG1506" s="11">
        <f t="shared" si="76"/>
        <v>16</v>
      </c>
      <c r="DH1506" s="20">
        <f t="shared" ca="1" si="77"/>
        <v>0</v>
      </c>
      <c r="DI1506" s="11">
        <v>1</v>
      </c>
    </row>
    <row r="1507" spans="1:113" x14ac:dyDescent="0.25">
      <c r="A1507" s="11" t="s">
        <v>57</v>
      </c>
      <c r="B1507" s="11" t="s">
        <v>56</v>
      </c>
      <c r="C1507" s="11" t="s">
        <v>56</v>
      </c>
      <c r="D1507" s="11" t="s">
        <v>56</v>
      </c>
      <c r="E1507" s="11" t="s">
        <v>100</v>
      </c>
      <c r="F1507" s="11" t="s">
        <v>56</v>
      </c>
      <c r="G1507" s="11" t="s">
        <v>174</v>
      </c>
      <c r="H1507" s="1">
        <v>42213</v>
      </c>
      <c r="I1507" s="11">
        <v>17</v>
      </c>
      <c r="J1507" s="11">
        <v>19</v>
      </c>
      <c r="K1507" s="11"/>
      <c r="L1507" s="11"/>
      <c r="M1507" s="11"/>
      <c r="N1507" s="11"/>
      <c r="O1507" s="11"/>
      <c r="P1507" s="11"/>
      <c r="Q1507" s="11"/>
      <c r="R1507" s="11"/>
      <c r="S1507" s="11"/>
      <c r="T1507" s="11"/>
      <c r="U1507" s="11"/>
      <c r="V1507" s="11"/>
      <c r="W1507" s="11"/>
      <c r="X1507" s="11"/>
      <c r="Y1507" s="11"/>
      <c r="Z1507" s="11"/>
      <c r="AA1507" s="11"/>
      <c r="AB1507" s="11"/>
      <c r="AC1507" s="11"/>
      <c r="AD1507" s="11"/>
      <c r="AE1507" s="11"/>
      <c r="AF1507" s="11"/>
      <c r="AG1507" s="11"/>
      <c r="AH1507" s="11"/>
      <c r="AJ1507" s="11"/>
      <c r="AK1507" s="11"/>
      <c r="AL1507" s="11"/>
      <c r="AM1507" s="11"/>
      <c r="AN1507" s="11"/>
      <c r="AO1507" s="11"/>
      <c r="AP1507" s="11"/>
      <c r="AQ1507" s="11"/>
      <c r="AR1507" s="11"/>
      <c r="AS1507" s="11"/>
      <c r="AT1507" s="11"/>
      <c r="AU1507" s="11"/>
      <c r="AV1507" s="11"/>
      <c r="AW1507" s="11"/>
      <c r="AX1507" s="11"/>
      <c r="AY1507" s="11"/>
      <c r="AZ1507" s="11"/>
      <c r="BA1507" s="11"/>
      <c r="BB1507" s="11"/>
      <c r="BC1507" s="11"/>
      <c r="BD1507" s="11"/>
      <c r="BE1507" s="11"/>
      <c r="BF1507" s="11"/>
      <c r="BG1507" s="11"/>
      <c r="BI1507" s="11"/>
      <c r="BJ1507" s="11"/>
      <c r="BK1507" s="11"/>
      <c r="BL1507" s="11"/>
      <c r="BM1507" s="11"/>
      <c r="BN1507" s="11"/>
      <c r="BO1507" s="11"/>
      <c r="BP1507" s="11"/>
      <c r="BQ1507" s="11"/>
      <c r="BR1507" s="11"/>
      <c r="BS1507" s="11"/>
      <c r="BT1507" s="11"/>
      <c r="BU1507" s="11"/>
      <c r="BV1507" s="11"/>
      <c r="BW1507" s="11"/>
      <c r="BX1507" s="11"/>
      <c r="BY1507" s="11"/>
      <c r="BZ1507" s="11"/>
      <c r="CA1507" s="11"/>
      <c r="CB1507" s="11"/>
      <c r="CC1507" s="11"/>
      <c r="CD1507" s="11"/>
      <c r="CE1507" s="11"/>
      <c r="CF1507" s="11"/>
      <c r="CG1507" s="11"/>
      <c r="CH1507" s="11"/>
      <c r="CI1507" s="11"/>
      <c r="CJ1507" s="11"/>
      <c r="CK1507" s="11"/>
      <c r="CL1507" s="11"/>
      <c r="CM1507" s="11"/>
      <c r="CN1507" s="11"/>
      <c r="CO1507" s="11"/>
      <c r="CP1507" s="11"/>
      <c r="CQ1507" s="11"/>
      <c r="CR1507" s="11"/>
      <c r="CS1507" s="11"/>
      <c r="CT1507" s="11"/>
      <c r="CU1507" s="11"/>
      <c r="CV1507" s="11"/>
      <c r="CW1507" s="11"/>
      <c r="CX1507" s="11"/>
      <c r="CY1507" s="11"/>
      <c r="CZ1507" s="11"/>
      <c r="DA1507" s="11"/>
      <c r="DB1507" s="11"/>
      <c r="DC1507" s="11"/>
      <c r="DD1507" s="11"/>
      <c r="DF1507" s="11">
        <f t="shared" si="75"/>
        <v>17</v>
      </c>
      <c r="DG1507" s="11">
        <f t="shared" si="76"/>
        <v>19</v>
      </c>
      <c r="DH1507" s="20">
        <f t="shared" ca="1" si="77"/>
        <v>0</v>
      </c>
      <c r="DI1507" s="11">
        <v>1</v>
      </c>
    </row>
    <row r="1508" spans="1:113" x14ac:dyDescent="0.25">
      <c r="A1508" s="11" t="s">
        <v>57</v>
      </c>
      <c r="B1508" s="11" t="s">
        <v>56</v>
      </c>
      <c r="C1508" s="11" t="s">
        <v>56</v>
      </c>
      <c r="D1508" s="11" t="s">
        <v>56</v>
      </c>
      <c r="E1508" s="11" t="s">
        <v>100</v>
      </c>
      <c r="F1508" s="11" t="s">
        <v>56</v>
      </c>
      <c r="G1508" s="11" t="s">
        <v>174</v>
      </c>
      <c r="H1508" s="1">
        <v>42213</v>
      </c>
      <c r="I1508" s="11">
        <v>18</v>
      </c>
      <c r="J1508" s="11">
        <v>18</v>
      </c>
      <c r="K1508" s="11"/>
      <c r="L1508" s="11"/>
      <c r="M1508" s="11"/>
      <c r="N1508" s="11"/>
      <c r="O1508" s="11"/>
      <c r="P1508" s="11"/>
      <c r="Q1508" s="11"/>
      <c r="R1508" s="11"/>
      <c r="S1508" s="11"/>
      <c r="T1508" s="11"/>
      <c r="U1508" s="11"/>
      <c r="V1508" s="11"/>
      <c r="W1508" s="11"/>
      <c r="X1508" s="11"/>
      <c r="Y1508" s="11"/>
      <c r="Z1508" s="11"/>
      <c r="AA1508" s="11"/>
      <c r="AB1508" s="11"/>
      <c r="AC1508" s="11"/>
      <c r="AD1508" s="11"/>
      <c r="AE1508" s="11"/>
      <c r="AF1508" s="11"/>
      <c r="AG1508" s="11"/>
      <c r="AH1508" s="11"/>
      <c r="AJ1508" s="11"/>
      <c r="AK1508" s="11"/>
      <c r="AL1508" s="11"/>
      <c r="AM1508" s="11"/>
      <c r="AN1508" s="11"/>
      <c r="AO1508" s="11"/>
      <c r="AP1508" s="11"/>
      <c r="AQ1508" s="11"/>
      <c r="AR1508" s="11"/>
      <c r="AS1508" s="11"/>
      <c r="AT1508" s="11"/>
      <c r="AU1508" s="11"/>
      <c r="AV1508" s="11"/>
      <c r="AW1508" s="11"/>
      <c r="AX1508" s="11"/>
      <c r="AY1508" s="11"/>
      <c r="AZ1508" s="11"/>
      <c r="BA1508" s="11"/>
      <c r="BB1508" s="11"/>
      <c r="BC1508" s="11"/>
      <c r="BD1508" s="11"/>
      <c r="BE1508" s="11"/>
      <c r="BF1508" s="11"/>
      <c r="BG1508" s="11"/>
      <c r="BI1508" s="11"/>
      <c r="BJ1508" s="11"/>
      <c r="BK1508" s="11"/>
      <c r="BL1508" s="11"/>
      <c r="BM1508" s="11"/>
      <c r="BN1508" s="11"/>
      <c r="BO1508" s="11"/>
      <c r="BP1508" s="11"/>
      <c r="BQ1508" s="11"/>
      <c r="BR1508" s="11"/>
      <c r="BS1508" s="11"/>
      <c r="BT1508" s="11"/>
      <c r="BU1508" s="11"/>
      <c r="BV1508" s="11"/>
      <c r="BW1508" s="11"/>
      <c r="BX1508" s="11"/>
      <c r="BY1508" s="11"/>
      <c r="BZ1508" s="11"/>
      <c r="CA1508" s="11"/>
      <c r="CB1508" s="11"/>
      <c r="CC1508" s="11"/>
      <c r="CD1508" s="11"/>
      <c r="CE1508" s="11"/>
      <c r="CF1508" s="11"/>
      <c r="CG1508" s="11"/>
      <c r="CH1508" s="11"/>
      <c r="CI1508" s="11"/>
      <c r="CJ1508" s="11"/>
      <c r="CK1508" s="11"/>
      <c r="CL1508" s="11"/>
      <c r="CM1508" s="11"/>
      <c r="CN1508" s="11"/>
      <c r="CO1508" s="11"/>
      <c r="CP1508" s="11"/>
      <c r="CQ1508" s="11"/>
      <c r="CR1508" s="11"/>
      <c r="CS1508" s="11"/>
      <c r="CT1508" s="11"/>
      <c r="CU1508" s="11"/>
      <c r="CV1508" s="11"/>
      <c r="CW1508" s="11"/>
      <c r="CX1508" s="11"/>
      <c r="CY1508" s="11"/>
      <c r="CZ1508" s="11"/>
      <c r="DA1508" s="11"/>
      <c r="DB1508" s="11"/>
      <c r="DC1508" s="11"/>
      <c r="DD1508" s="11"/>
      <c r="DF1508" s="11">
        <f t="shared" si="75"/>
        <v>18</v>
      </c>
      <c r="DG1508" s="11">
        <f t="shared" si="76"/>
        <v>18</v>
      </c>
      <c r="DH1508" s="20">
        <f t="shared" ca="1" si="77"/>
        <v>0</v>
      </c>
      <c r="DI1508" s="11">
        <v>1</v>
      </c>
    </row>
    <row r="1509" spans="1:113" x14ac:dyDescent="0.25">
      <c r="A1509" s="11" t="s">
        <v>57</v>
      </c>
      <c r="B1509" s="11" t="s">
        <v>56</v>
      </c>
      <c r="C1509" s="11" t="s">
        <v>56</v>
      </c>
      <c r="D1509" s="11" t="s">
        <v>56</v>
      </c>
      <c r="E1509" s="11" t="s">
        <v>100</v>
      </c>
      <c r="F1509" s="11" t="s">
        <v>56</v>
      </c>
      <c r="G1509" s="11" t="s">
        <v>174</v>
      </c>
      <c r="H1509" s="1">
        <v>42213</v>
      </c>
      <c r="I1509" s="11">
        <v>18</v>
      </c>
      <c r="J1509" s="11">
        <v>19</v>
      </c>
      <c r="K1509" s="11"/>
      <c r="L1509" s="11"/>
      <c r="M1509" s="11"/>
      <c r="N1509" s="11"/>
      <c r="O1509" s="11"/>
      <c r="P1509" s="11"/>
      <c r="Q1509" s="11"/>
      <c r="R1509" s="11"/>
      <c r="S1509" s="11"/>
      <c r="T1509" s="11"/>
      <c r="U1509" s="11"/>
      <c r="V1509" s="11"/>
      <c r="W1509" s="11"/>
      <c r="X1509" s="11"/>
      <c r="Y1509" s="11"/>
      <c r="Z1509" s="11"/>
      <c r="AA1509" s="11"/>
      <c r="AB1509" s="11"/>
      <c r="AC1509" s="11"/>
      <c r="AD1509" s="11"/>
      <c r="AE1509" s="11"/>
      <c r="AF1509" s="11"/>
      <c r="AG1509" s="11"/>
      <c r="AH1509" s="11"/>
      <c r="AJ1509" s="11"/>
      <c r="AK1509" s="11"/>
      <c r="AL1509" s="11"/>
      <c r="AM1509" s="11"/>
      <c r="AN1509" s="11"/>
      <c r="AO1509" s="11"/>
      <c r="AP1509" s="11"/>
      <c r="AQ1509" s="11"/>
      <c r="AR1509" s="11"/>
      <c r="AS1509" s="11"/>
      <c r="AT1509" s="11"/>
      <c r="AU1509" s="11"/>
      <c r="AV1509" s="11"/>
      <c r="AW1509" s="11"/>
      <c r="AX1509" s="11"/>
      <c r="AY1509" s="11"/>
      <c r="AZ1509" s="11"/>
      <c r="BA1509" s="11"/>
      <c r="BB1509" s="11"/>
      <c r="BC1509" s="11"/>
      <c r="BD1509" s="11"/>
      <c r="BE1509" s="11"/>
      <c r="BF1509" s="11"/>
      <c r="BG1509" s="11"/>
      <c r="BI1509" s="11"/>
      <c r="BJ1509" s="11"/>
      <c r="BK1509" s="11"/>
      <c r="BL1509" s="11"/>
      <c r="BM1509" s="11"/>
      <c r="BN1509" s="11"/>
      <c r="BO1509" s="11"/>
      <c r="BP1509" s="11"/>
      <c r="BQ1509" s="11"/>
      <c r="BR1509" s="11"/>
      <c r="BS1509" s="11"/>
      <c r="BT1509" s="11"/>
      <c r="BU1509" s="11"/>
      <c r="BV1509" s="11"/>
      <c r="BW1509" s="11"/>
      <c r="BX1509" s="11"/>
      <c r="BY1509" s="11"/>
      <c r="BZ1509" s="11"/>
      <c r="CA1509" s="11"/>
      <c r="CB1509" s="11"/>
      <c r="CC1509" s="11"/>
      <c r="CD1509" s="11"/>
      <c r="CE1509" s="11"/>
      <c r="CF1509" s="11"/>
      <c r="CG1509" s="11"/>
      <c r="CH1509" s="11"/>
      <c r="CI1509" s="11"/>
      <c r="CJ1509" s="11"/>
      <c r="CK1509" s="11"/>
      <c r="CL1509" s="11"/>
      <c r="CM1509" s="11"/>
      <c r="CN1509" s="11"/>
      <c r="CO1509" s="11"/>
      <c r="CP1509" s="11"/>
      <c r="CQ1509" s="11"/>
      <c r="CR1509" s="11"/>
      <c r="CS1509" s="11"/>
      <c r="CT1509" s="11"/>
      <c r="CU1509" s="11"/>
      <c r="CV1509" s="11"/>
      <c r="CW1509" s="11"/>
      <c r="CX1509" s="11"/>
      <c r="CY1509" s="11"/>
      <c r="CZ1509" s="11"/>
      <c r="DA1509" s="11"/>
      <c r="DB1509" s="11"/>
      <c r="DC1509" s="11"/>
      <c r="DD1509" s="11"/>
      <c r="DF1509" s="11">
        <f t="shared" si="75"/>
        <v>18</v>
      </c>
      <c r="DG1509" s="11">
        <f t="shared" si="76"/>
        <v>19</v>
      </c>
      <c r="DH1509" s="20">
        <f t="shared" ca="1" si="77"/>
        <v>0</v>
      </c>
      <c r="DI1509" s="11">
        <v>1</v>
      </c>
    </row>
    <row r="1510" spans="1:113" x14ac:dyDescent="0.25">
      <c r="A1510" s="11" t="s">
        <v>57</v>
      </c>
      <c r="B1510" s="11" t="s">
        <v>56</v>
      </c>
      <c r="C1510" s="11" t="s">
        <v>56</v>
      </c>
      <c r="D1510" s="11" t="s">
        <v>56</v>
      </c>
      <c r="E1510" s="11" t="s">
        <v>100</v>
      </c>
      <c r="F1510" s="11" t="s">
        <v>56</v>
      </c>
      <c r="G1510" s="11" t="s">
        <v>174</v>
      </c>
      <c r="H1510" s="1">
        <v>42214</v>
      </c>
      <c r="I1510" s="11">
        <v>16</v>
      </c>
      <c r="J1510" s="11">
        <v>19</v>
      </c>
      <c r="K1510" s="11"/>
      <c r="L1510" s="11"/>
      <c r="M1510" s="11"/>
      <c r="N1510" s="11"/>
      <c r="O1510" s="11"/>
      <c r="P1510" s="11"/>
      <c r="Q1510" s="11"/>
      <c r="R1510" s="11"/>
      <c r="S1510" s="11"/>
      <c r="T1510" s="11"/>
      <c r="U1510" s="11"/>
      <c r="V1510" s="11"/>
      <c r="W1510" s="11"/>
      <c r="X1510" s="11"/>
      <c r="Y1510" s="11"/>
      <c r="Z1510" s="11"/>
      <c r="AA1510" s="11"/>
      <c r="AB1510" s="11"/>
      <c r="AC1510" s="11"/>
      <c r="AD1510" s="11"/>
      <c r="AE1510" s="11"/>
      <c r="AF1510" s="11"/>
      <c r="AG1510" s="11"/>
      <c r="AH1510" s="11"/>
      <c r="AJ1510" s="11"/>
      <c r="AK1510" s="11"/>
      <c r="AL1510" s="11"/>
      <c r="AM1510" s="11"/>
      <c r="AN1510" s="11"/>
      <c r="AO1510" s="11"/>
      <c r="AP1510" s="11"/>
      <c r="AQ1510" s="11"/>
      <c r="AR1510" s="11"/>
      <c r="AS1510" s="11"/>
      <c r="AT1510" s="11"/>
      <c r="AU1510" s="11"/>
      <c r="AV1510" s="11"/>
      <c r="AW1510" s="11"/>
      <c r="AX1510" s="11"/>
      <c r="AY1510" s="11"/>
      <c r="AZ1510" s="11"/>
      <c r="BA1510" s="11"/>
      <c r="BB1510" s="11"/>
      <c r="BC1510" s="11"/>
      <c r="BD1510" s="11"/>
      <c r="BE1510" s="11"/>
      <c r="BF1510" s="11"/>
      <c r="BG1510" s="11"/>
      <c r="BI1510" s="11"/>
      <c r="BJ1510" s="11"/>
      <c r="BK1510" s="11"/>
      <c r="BL1510" s="11"/>
      <c r="BM1510" s="11"/>
      <c r="BN1510" s="11"/>
      <c r="BO1510" s="11"/>
      <c r="BP1510" s="11"/>
      <c r="BQ1510" s="11"/>
      <c r="BR1510" s="11"/>
      <c r="BS1510" s="11"/>
      <c r="BT1510" s="11"/>
      <c r="BU1510" s="11"/>
      <c r="BV1510" s="11"/>
      <c r="BW1510" s="11"/>
      <c r="BX1510" s="11"/>
      <c r="BY1510" s="11"/>
      <c r="BZ1510" s="11"/>
      <c r="CA1510" s="11"/>
      <c r="CB1510" s="11"/>
      <c r="CC1510" s="11"/>
      <c r="CD1510" s="11"/>
      <c r="CE1510" s="11"/>
      <c r="CF1510" s="11"/>
      <c r="CG1510" s="11"/>
      <c r="CH1510" s="11"/>
      <c r="CI1510" s="11"/>
      <c r="CJ1510" s="11"/>
      <c r="CK1510" s="11"/>
      <c r="CL1510" s="11"/>
      <c r="CM1510" s="11"/>
      <c r="CN1510" s="11"/>
      <c r="CO1510" s="11"/>
      <c r="CP1510" s="11"/>
      <c r="CQ1510" s="11"/>
      <c r="CR1510" s="11"/>
      <c r="CS1510" s="11"/>
      <c r="CT1510" s="11"/>
      <c r="CU1510" s="11"/>
      <c r="CV1510" s="11"/>
      <c r="CW1510" s="11"/>
      <c r="CX1510" s="11"/>
      <c r="CY1510" s="11"/>
      <c r="CZ1510" s="11"/>
      <c r="DA1510" s="11"/>
      <c r="DB1510" s="11"/>
      <c r="DC1510" s="11"/>
      <c r="DD1510" s="11"/>
      <c r="DF1510" s="11">
        <f t="shared" si="75"/>
        <v>16</v>
      </c>
      <c r="DG1510" s="11">
        <f t="shared" si="76"/>
        <v>19</v>
      </c>
      <c r="DH1510" s="20">
        <f t="shared" ca="1" si="77"/>
        <v>0</v>
      </c>
      <c r="DI1510" s="11">
        <v>1</v>
      </c>
    </row>
    <row r="1511" spans="1:113" x14ac:dyDescent="0.25">
      <c r="A1511" s="11" t="s">
        <v>57</v>
      </c>
      <c r="B1511" s="11" t="s">
        <v>56</v>
      </c>
      <c r="C1511" s="11" t="s">
        <v>56</v>
      </c>
      <c r="D1511" s="11" t="s">
        <v>56</v>
      </c>
      <c r="E1511" s="11" t="s">
        <v>100</v>
      </c>
      <c r="F1511" s="11" t="s">
        <v>56</v>
      </c>
      <c r="G1511" s="11" t="s">
        <v>174</v>
      </c>
      <c r="H1511" s="1">
        <v>42215</v>
      </c>
      <c r="I1511" s="11">
        <v>17</v>
      </c>
      <c r="J1511" s="11">
        <v>18</v>
      </c>
      <c r="K1511" s="11"/>
      <c r="L1511" s="11"/>
      <c r="M1511" s="11"/>
      <c r="N1511" s="11"/>
      <c r="O1511" s="11"/>
      <c r="P1511" s="11"/>
      <c r="Q1511" s="11"/>
      <c r="R1511" s="11"/>
      <c r="S1511" s="11"/>
      <c r="T1511" s="11"/>
      <c r="U1511" s="11"/>
      <c r="V1511" s="11"/>
      <c r="W1511" s="11"/>
      <c r="X1511" s="11"/>
      <c r="Y1511" s="11"/>
      <c r="Z1511" s="11"/>
      <c r="AA1511" s="11"/>
      <c r="AB1511" s="11"/>
      <c r="AC1511" s="11"/>
      <c r="AD1511" s="11"/>
      <c r="AE1511" s="11"/>
      <c r="AF1511" s="11"/>
      <c r="AG1511" s="11"/>
      <c r="AH1511" s="11"/>
      <c r="AJ1511" s="11"/>
      <c r="AK1511" s="11"/>
      <c r="AL1511" s="11"/>
      <c r="AM1511" s="11"/>
      <c r="AN1511" s="11"/>
      <c r="AO1511" s="11"/>
      <c r="AP1511" s="11"/>
      <c r="AQ1511" s="11"/>
      <c r="AR1511" s="11"/>
      <c r="AS1511" s="11"/>
      <c r="AT1511" s="11"/>
      <c r="AU1511" s="11"/>
      <c r="AV1511" s="11"/>
      <c r="AW1511" s="11"/>
      <c r="AX1511" s="11"/>
      <c r="AY1511" s="11"/>
      <c r="AZ1511" s="11"/>
      <c r="BA1511" s="11"/>
      <c r="BB1511" s="11"/>
      <c r="BC1511" s="11"/>
      <c r="BD1511" s="11"/>
      <c r="BE1511" s="11"/>
      <c r="BF1511" s="11"/>
      <c r="BG1511" s="11"/>
      <c r="BI1511" s="11"/>
      <c r="BJ1511" s="11"/>
      <c r="BK1511" s="11"/>
      <c r="BL1511" s="11"/>
      <c r="BM1511" s="11"/>
      <c r="BN1511" s="11"/>
      <c r="BO1511" s="11"/>
      <c r="BP1511" s="11"/>
      <c r="BQ1511" s="11"/>
      <c r="BR1511" s="11"/>
      <c r="BS1511" s="11"/>
      <c r="BT1511" s="11"/>
      <c r="BU1511" s="11"/>
      <c r="BV1511" s="11"/>
      <c r="BW1511" s="11"/>
      <c r="BX1511" s="11"/>
      <c r="BY1511" s="11"/>
      <c r="BZ1511" s="11"/>
      <c r="CA1511" s="11"/>
      <c r="CB1511" s="11"/>
      <c r="CC1511" s="11"/>
      <c r="CD1511" s="11"/>
      <c r="CE1511" s="11"/>
      <c r="CF1511" s="11"/>
      <c r="CG1511" s="11"/>
      <c r="CH1511" s="11"/>
      <c r="CI1511" s="11"/>
      <c r="CJ1511" s="11"/>
      <c r="CK1511" s="11"/>
      <c r="CL1511" s="11"/>
      <c r="CM1511" s="11"/>
      <c r="CN1511" s="11"/>
      <c r="CO1511" s="11"/>
      <c r="CP1511" s="11"/>
      <c r="CQ1511" s="11"/>
      <c r="CR1511" s="11"/>
      <c r="CS1511" s="11"/>
      <c r="CT1511" s="11"/>
      <c r="CU1511" s="11"/>
      <c r="CV1511" s="11"/>
      <c r="CW1511" s="11"/>
      <c r="CX1511" s="11"/>
      <c r="CY1511" s="11"/>
      <c r="CZ1511" s="11"/>
      <c r="DA1511" s="11"/>
      <c r="DB1511" s="11"/>
      <c r="DC1511" s="11"/>
      <c r="DD1511" s="11"/>
      <c r="DF1511" s="11">
        <f t="shared" si="75"/>
        <v>17</v>
      </c>
      <c r="DG1511" s="11">
        <f t="shared" si="76"/>
        <v>18</v>
      </c>
      <c r="DH1511" s="20">
        <f t="shared" ca="1" si="77"/>
        <v>0</v>
      </c>
      <c r="DI1511" s="11">
        <v>1</v>
      </c>
    </row>
    <row r="1512" spans="1:113" x14ac:dyDescent="0.25">
      <c r="A1512" s="11" t="s">
        <v>57</v>
      </c>
      <c r="B1512" s="11" t="s">
        <v>56</v>
      </c>
      <c r="C1512" s="11" t="s">
        <v>56</v>
      </c>
      <c r="D1512" s="11" t="s">
        <v>56</v>
      </c>
      <c r="E1512" s="11" t="s">
        <v>100</v>
      </c>
      <c r="F1512" s="11" t="s">
        <v>56</v>
      </c>
      <c r="G1512" s="11" t="s">
        <v>174</v>
      </c>
      <c r="H1512" s="1">
        <v>42216</v>
      </c>
      <c r="I1512" s="11">
        <v>17</v>
      </c>
      <c r="J1512" s="11">
        <v>17</v>
      </c>
      <c r="K1512" s="11"/>
      <c r="L1512" s="11"/>
      <c r="M1512" s="11"/>
      <c r="N1512" s="11"/>
      <c r="O1512" s="11"/>
      <c r="P1512" s="11"/>
      <c r="Q1512" s="11"/>
      <c r="R1512" s="11"/>
      <c r="S1512" s="11"/>
      <c r="T1512" s="11"/>
      <c r="U1512" s="11"/>
      <c r="V1512" s="11"/>
      <c r="W1512" s="11"/>
      <c r="X1512" s="11"/>
      <c r="Y1512" s="11"/>
      <c r="Z1512" s="11"/>
      <c r="AA1512" s="11"/>
      <c r="AB1512" s="11"/>
      <c r="AC1512" s="11"/>
      <c r="AD1512" s="11"/>
      <c r="AE1512" s="11"/>
      <c r="AF1512" s="11"/>
      <c r="AG1512" s="11"/>
      <c r="AH1512" s="11"/>
      <c r="AJ1512" s="11"/>
      <c r="AK1512" s="11"/>
      <c r="AL1512" s="11"/>
      <c r="AM1512" s="11"/>
      <c r="AN1512" s="11"/>
      <c r="AO1512" s="11"/>
      <c r="AP1512" s="11"/>
      <c r="AQ1512" s="11"/>
      <c r="AR1512" s="11"/>
      <c r="AS1512" s="11"/>
      <c r="AT1512" s="11"/>
      <c r="AU1512" s="11"/>
      <c r="AV1512" s="11"/>
      <c r="AW1512" s="11"/>
      <c r="AX1512" s="11"/>
      <c r="AY1512" s="11"/>
      <c r="AZ1512" s="11"/>
      <c r="BA1512" s="11"/>
      <c r="BB1512" s="11"/>
      <c r="BC1512" s="11"/>
      <c r="BD1512" s="11"/>
      <c r="BE1512" s="11"/>
      <c r="BF1512" s="11"/>
      <c r="BG1512" s="11"/>
      <c r="BI1512" s="11"/>
      <c r="BJ1512" s="11"/>
      <c r="BK1512" s="11"/>
      <c r="BL1512" s="11"/>
      <c r="BM1512" s="11"/>
      <c r="BN1512" s="11"/>
      <c r="BO1512" s="11"/>
      <c r="BP1512" s="11"/>
      <c r="BQ1512" s="11"/>
      <c r="BR1512" s="11"/>
      <c r="BS1512" s="11"/>
      <c r="BT1512" s="11"/>
      <c r="BU1512" s="11"/>
      <c r="BV1512" s="11"/>
      <c r="BW1512" s="11"/>
      <c r="BX1512" s="11"/>
      <c r="BY1512" s="11"/>
      <c r="BZ1512" s="11"/>
      <c r="CA1512" s="11"/>
      <c r="CB1512" s="11"/>
      <c r="CC1512" s="11"/>
      <c r="CD1512" s="11"/>
      <c r="CE1512" s="11"/>
      <c r="CF1512" s="11"/>
      <c r="CG1512" s="11"/>
      <c r="CH1512" s="11"/>
      <c r="CI1512" s="11"/>
      <c r="CJ1512" s="11"/>
      <c r="CK1512" s="11"/>
      <c r="CL1512" s="11"/>
      <c r="CM1512" s="11"/>
      <c r="CN1512" s="11"/>
      <c r="CO1512" s="11"/>
      <c r="CP1512" s="11"/>
      <c r="CQ1512" s="11"/>
      <c r="CR1512" s="11"/>
      <c r="CS1512" s="11"/>
      <c r="CT1512" s="11"/>
      <c r="CU1512" s="11"/>
      <c r="CV1512" s="11"/>
      <c r="CW1512" s="11"/>
      <c r="CX1512" s="11"/>
      <c r="CY1512" s="11"/>
      <c r="CZ1512" s="11"/>
      <c r="DA1512" s="11"/>
      <c r="DB1512" s="11"/>
      <c r="DC1512" s="11"/>
      <c r="DD1512" s="11"/>
      <c r="DF1512" s="11">
        <f t="shared" si="75"/>
        <v>17</v>
      </c>
      <c r="DG1512" s="11">
        <f t="shared" si="76"/>
        <v>17</v>
      </c>
      <c r="DH1512" s="20">
        <f t="shared" ca="1" si="77"/>
        <v>0</v>
      </c>
      <c r="DI1512" s="11">
        <v>1</v>
      </c>
    </row>
    <row r="1513" spans="1:113" x14ac:dyDescent="0.25">
      <c r="A1513" s="11" t="s">
        <v>57</v>
      </c>
      <c r="B1513" s="11" t="s">
        <v>56</v>
      </c>
      <c r="C1513" s="11" t="s">
        <v>56</v>
      </c>
      <c r="D1513" s="11" t="s">
        <v>56</v>
      </c>
      <c r="E1513" s="11" t="s">
        <v>100</v>
      </c>
      <c r="F1513" s="11" t="s">
        <v>56</v>
      </c>
      <c r="G1513" s="11" t="s">
        <v>174</v>
      </c>
      <c r="H1513" s="1">
        <v>42219</v>
      </c>
      <c r="I1513" s="11">
        <v>17</v>
      </c>
      <c r="J1513" s="11">
        <v>17</v>
      </c>
      <c r="K1513" s="11"/>
      <c r="L1513" s="11"/>
      <c r="M1513" s="11"/>
      <c r="N1513" s="11"/>
      <c r="O1513" s="11"/>
      <c r="P1513" s="11"/>
      <c r="Q1513" s="11"/>
      <c r="R1513" s="11"/>
      <c r="S1513" s="11"/>
      <c r="T1513" s="11"/>
      <c r="U1513" s="11"/>
      <c r="V1513" s="11"/>
      <c r="W1513" s="11"/>
      <c r="X1513" s="11"/>
      <c r="Y1513" s="11"/>
      <c r="Z1513" s="11"/>
      <c r="AA1513" s="11"/>
      <c r="AB1513" s="11"/>
      <c r="AC1513" s="11"/>
      <c r="AD1513" s="11"/>
      <c r="AE1513" s="11"/>
      <c r="AF1513" s="11"/>
      <c r="AG1513" s="11"/>
      <c r="AH1513" s="11"/>
      <c r="AJ1513" s="11"/>
      <c r="AK1513" s="11"/>
      <c r="AL1513" s="11"/>
      <c r="AM1513" s="11"/>
      <c r="AN1513" s="11"/>
      <c r="AO1513" s="11"/>
      <c r="AP1513" s="11"/>
      <c r="AQ1513" s="11"/>
      <c r="AR1513" s="11"/>
      <c r="AS1513" s="11"/>
      <c r="AT1513" s="11"/>
      <c r="AU1513" s="11"/>
      <c r="AV1513" s="11"/>
      <c r="AW1513" s="11"/>
      <c r="AX1513" s="11"/>
      <c r="AY1513" s="11"/>
      <c r="AZ1513" s="11"/>
      <c r="BA1513" s="11"/>
      <c r="BB1513" s="11"/>
      <c r="BC1513" s="11"/>
      <c r="BD1513" s="11"/>
      <c r="BE1513" s="11"/>
      <c r="BF1513" s="11"/>
      <c r="BG1513" s="11"/>
      <c r="BI1513" s="11"/>
      <c r="BJ1513" s="11"/>
      <c r="BK1513" s="11"/>
      <c r="BL1513" s="11"/>
      <c r="BM1513" s="11"/>
      <c r="BN1513" s="11"/>
      <c r="BO1513" s="11"/>
      <c r="BP1513" s="11"/>
      <c r="BQ1513" s="11"/>
      <c r="BR1513" s="11"/>
      <c r="BS1513" s="11"/>
      <c r="BT1513" s="11"/>
      <c r="BU1513" s="11"/>
      <c r="BV1513" s="11"/>
      <c r="BW1513" s="11"/>
      <c r="BX1513" s="11"/>
      <c r="BY1513" s="11"/>
      <c r="BZ1513" s="11"/>
      <c r="CA1513" s="11"/>
      <c r="CB1513" s="11"/>
      <c r="CC1513" s="11"/>
      <c r="CD1513" s="11"/>
      <c r="CE1513" s="11"/>
      <c r="CF1513" s="11"/>
      <c r="CG1513" s="11"/>
      <c r="CH1513" s="11"/>
      <c r="CI1513" s="11"/>
      <c r="CJ1513" s="11"/>
      <c r="CK1513" s="11"/>
      <c r="CL1513" s="11"/>
      <c r="CM1513" s="11"/>
      <c r="CN1513" s="11"/>
      <c r="CO1513" s="11"/>
      <c r="CP1513" s="11"/>
      <c r="CQ1513" s="11"/>
      <c r="CR1513" s="11"/>
      <c r="CS1513" s="11"/>
      <c r="CT1513" s="11"/>
      <c r="CU1513" s="11"/>
      <c r="CV1513" s="11"/>
      <c r="CW1513" s="11"/>
      <c r="CX1513" s="11"/>
      <c r="CY1513" s="11"/>
      <c r="CZ1513" s="11"/>
      <c r="DA1513" s="11"/>
      <c r="DB1513" s="11"/>
      <c r="DC1513" s="11"/>
      <c r="DD1513" s="11"/>
      <c r="DF1513" s="11">
        <f t="shared" si="75"/>
        <v>17</v>
      </c>
      <c r="DG1513" s="11">
        <f t="shared" si="76"/>
        <v>17</v>
      </c>
      <c r="DH1513" s="20">
        <f t="shared" ca="1" si="77"/>
        <v>0</v>
      </c>
      <c r="DI1513" s="11">
        <v>1</v>
      </c>
    </row>
    <row r="1514" spans="1:113" x14ac:dyDescent="0.25">
      <c r="A1514" s="11" t="s">
        <v>57</v>
      </c>
      <c r="B1514" s="11" t="s">
        <v>56</v>
      </c>
      <c r="C1514" s="11" t="s">
        <v>56</v>
      </c>
      <c r="D1514" s="11" t="s">
        <v>56</v>
      </c>
      <c r="E1514" s="11" t="s">
        <v>100</v>
      </c>
      <c r="F1514" s="11" t="s">
        <v>56</v>
      </c>
      <c r="G1514" s="11" t="s">
        <v>174</v>
      </c>
      <c r="H1514" s="1">
        <v>42222</v>
      </c>
      <c r="I1514" s="11">
        <v>17</v>
      </c>
      <c r="J1514" s="11">
        <v>17</v>
      </c>
      <c r="K1514" s="11"/>
      <c r="L1514" s="11"/>
      <c r="M1514" s="11"/>
      <c r="N1514" s="11"/>
      <c r="O1514" s="11"/>
      <c r="P1514" s="11"/>
      <c r="Q1514" s="11"/>
      <c r="R1514" s="11"/>
      <c r="S1514" s="11"/>
      <c r="T1514" s="11"/>
      <c r="U1514" s="11"/>
      <c r="V1514" s="11"/>
      <c r="W1514" s="11"/>
      <c r="X1514" s="11"/>
      <c r="Y1514" s="11"/>
      <c r="Z1514" s="11"/>
      <c r="AA1514" s="11"/>
      <c r="AB1514" s="11"/>
      <c r="AC1514" s="11"/>
      <c r="AD1514" s="11"/>
      <c r="AE1514" s="11"/>
      <c r="AF1514" s="11"/>
      <c r="AG1514" s="11"/>
      <c r="AH1514" s="11"/>
      <c r="AJ1514" s="11"/>
      <c r="AK1514" s="11"/>
      <c r="AL1514" s="11"/>
      <c r="AM1514" s="11"/>
      <c r="AN1514" s="11"/>
      <c r="AO1514" s="11"/>
      <c r="AP1514" s="11"/>
      <c r="AQ1514" s="11"/>
      <c r="AR1514" s="11"/>
      <c r="AS1514" s="11"/>
      <c r="AT1514" s="11"/>
      <c r="AU1514" s="11"/>
      <c r="AV1514" s="11"/>
      <c r="AW1514" s="11"/>
      <c r="AX1514" s="11"/>
      <c r="AY1514" s="11"/>
      <c r="AZ1514" s="11"/>
      <c r="BA1514" s="11"/>
      <c r="BB1514" s="11"/>
      <c r="BC1514" s="11"/>
      <c r="BD1514" s="11"/>
      <c r="BE1514" s="11"/>
      <c r="BF1514" s="11"/>
      <c r="BG1514" s="11"/>
      <c r="BI1514" s="11"/>
      <c r="BJ1514" s="11"/>
      <c r="BK1514" s="11"/>
      <c r="BL1514" s="11"/>
      <c r="BM1514" s="11"/>
      <c r="BN1514" s="11"/>
      <c r="BO1514" s="11"/>
      <c r="BP1514" s="11"/>
      <c r="BQ1514" s="11"/>
      <c r="BR1514" s="11"/>
      <c r="BS1514" s="11"/>
      <c r="BT1514" s="11"/>
      <c r="BU1514" s="11"/>
      <c r="BV1514" s="11"/>
      <c r="BW1514" s="11"/>
      <c r="BX1514" s="11"/>
      <c r="BY1514" s="11"/>
      <c r="BZ1514" s="11"/>
      <c r="CA1514" s="11"/>
      <c r="CB1514" s="11"/>
      <c r="CC1514" s="11"/>
      <c r="CD1514" s="11"/>
      <c r="CE1514" s="11"/>
      <c r="CF1514" s="11"/>
      <c r="CG1514" s="11"/>
      <c r="CH1514" s="11"/>
      <c r="CI1514" s="11"/>
      <c r="CJ1514" s="11"/>
      <c r="CK1514" s="11"/>
      <c r="CL1514" s="11"/>
      <c r="CM1514" s="11"/>
      <c r="CN1514" s="11"/>
      <c r="CO1514" s="11"/>
      <c r="CP1514" s="11"/>
      <c r="CQ1514" s="11"/>
      <c r="CR1514" s="11"/>
      <c r="CS1514" s="11"/>
      <c r="CT1514" s="11"/>
      <c r="CU1514" s="11"/>
      <c r="CV1514" s="11"/>
      <c r="CW1514" s="11"/>
      <c r="CX1514" s="11"/>
      <c r="CY1514" s="11"/>
      <c r="CZ1514" s="11"/>
      <c r="DA1514" s="11"/>
      <c r="DB1514" s="11"/>
      <c r="DC1514" s="11"/>
      <c r="DD1514" s="11"/>
      <c r="DF1514" s="11">
        <f t="shared" si="75"/>
        <v>17</v>
      </c>
      <c r="DG1514" s="11">
        <f t="shared" si="76"/>
        <v>17</v>
      </c>
      <c r="DH1514" s="20">
        <f t="shared" ca="1" si="77"/>
        <v>0</v>
      </c>
      <c r="DI1514" s="11">
        <v>1</v>
      </c>
    </row>
    <row r="1515" spans="1:113" x14ac:dyDescent="0.25">
      <c r="A1515" s="11" t="s">
        <v>57</v>
      </c>
      <c r="B1515" s="11" t="s">
        <v>56</v>
      </c>
      <c r="C1515" s="11" t="s">
        <v>56</v>
      </c>
      <c r="D1515" s="11" t="s">
        <v>56</v>
      </c>
      <c r="E1515" s="11" t="s">
        <v>100</v>
      </c>
      <c r="F1515" s="11" t="s">
        <v>56</v>
      </c>
      <c r="G1515" s="11" t="s">
        <v>174</v>
      </c>
      <c r="H1515" s="1">
        <v>42222</v>
      </c>
      <c r="I1515" s="11">
        <v>17</v>
      </c>
      <c r="J1515" s="11">
        <v>18</v>
      </c>
      <c r="K1515" s="11"/>
      <c r="L1515" s="11"/>
      <c r="M1515" s="11"/>
      <c r="N1515" s="11"/>
      <c r="O1515" s="11"/>
      <c r="P1515" s="11"/>
      <c r="Q1515" s="11"/>
      <c r="R1515" s="11"/>
      <c r="S1515" s="11"/>
      <c r="T1515" s="11"/>
      <c r="U1515" s="11"/>
      <c r="V1515" s="11"/>
      <c r="W1515" s="11"/>
      <c r="X1515" s="11"/>
      <c r="Y1515" s="11"/>
      <c r="Z1515" s="11"/>
      <c r="AA1515" s="11"/>
      <c r="AB1515" s="11"/>
      <c r="AC1515" s="11"/>
      <c r="AD1515" s="11"/>
      <c r="AE1515" s="11"/>
      <c r="AF1515" s="11"/>
      <c r="AG1515" s="11"/>
      <c r="AH1515" s="11"/>
      <c r="AJ1515" s="11"/>
      <c r="AK1515" s="11"/>
      <c r="AL1515" s="11"/>
      <c r="AM1515" s="11"/>
      <c r="AN1515" s="11"/>
      <c r="AO1515" s="11"/>
      <c r="AP1515" s="11"/>
      <c r="AQ1515" s="11"/>
      <c r="AR1515" s="11"/>
      <c r="AS1515" s="11"/>
      <c r="AT1515" s="11"/>
      <c r="AU1515" s="11"/>
      <c r="AV1515" s="11"/>
      <c r="AW1515" s="11"/>
      <c r="AX1515" s="11"/>
      <c r="AY1515" s="11"/>
      <c r="AZ1515" s="11"/>
      <c r="BA1515" s="11"/>
      <c r="BB1515" s="11"/>
      <c r="BC1515" s="11"/>
      <c r="BD1515" s="11"/>
      <c r="BE1515" s="11"/>
      <c r="BF1515" s="11"/>
      <c r="BG1515" s="11"/>
      <c r="BI1515" s="11"/>
      <c r="BJ1515" s="11"/>
      <c r="BK1515" s="11"/>
      <c r="BL1515" s="11"/>
      <c r="BM1515" s="11"/>
      <c r="BN1515" s="11"/>
      <c r="BO1515" s="11"/>
      <c r="BP1515" s="11"/>
      <c r="BQ1515" s="11"/>
      <c r="BR1515" s="11"/>
      <c r="BS1515" s="11"/>
      <c r="BT1515" s="11"/>
      <c r="BU1515" s="11"/>
      <c r="BV1515" s="11"/>
      <c r="BW1515" s="11"/>
      <c r="BX1515" s="11"/>
      <c r="BY1515" s="11"/>
      <c r="BZ1515" s="11"/>
      <c r="CA1515" s="11"/>
      <c r="CB1515" s="11"/>
      <c r="CC1515" s="11"/>
      <c r="CD1515" s="11"/>
      <c r="CE1515" s="11"/>
      <c r="CF1515" s="11"/>
      <c r="CG1515" s="11"/>
      <c r="CH1515" s="11"/>
      <c r="CI1515" s="11"/>
      <c r="CJ1515" s="11"/>
      <c r="CK1515" s="11"/>
      <c r="CL1515" s="11"/>
      <c r="CM1515" s="11"/>
      <c r="CN1515" s="11"/>
      <c r="CO1515" s="11"/>
      <c r="CP1515" s="11"/>
      <c r="CQ1515" s="11"/>
      <c r="CR1515" s="11"/>
      <c r="CS1515" s="11"/>
      <c r="CT1515" s="11"/>
      <c r="CU1515" s="11"/>
      <c r="CV1515" s="11"/>
      <c r="CW1515" s="11"/>
      <c r="CX1515" s="11"/>
      <c r="CY1515" s="11"/>
      <c r="CZ1515" s="11"/>
      <c r="DA1515" s="11"/>
      <c r="DB1515" s="11"/>
      <c r="DC1515" s="11"/>
      <c r="DD1515" s="11"/>
      <c r="DF1515" s="11">
        <f t="shared" si="75"/>
        <v>17</v>
      </c>
      <c r="DG1515" s="11">
        <f t="shared" si="76"/>
        <v>18</v>
      </c>
      <c r="DH1515" s="20">
        <f t="shared" ca="1" si="77"/>
        <v>0</v>
      </c>
      <c r="DI1515" s="11">
        <v>1</v>
      </c>
    </row>
    <row r="1516" spans="1:113" x14ac:dyDescent="0.25">
      <c r="A1516" s="11" t="s">
        <v>57</v>
      </c>
      <c r="B1516" s="11" t="s">
        <v>56</v>
      </c>
      <c r="C1516" s="11" t="s">
        <v>56</v>
      </c>
      <c r="D1516" s="11" t="s">
        <v>56</v>
      </c>
      <c r="E1516" s="11" t="s">
        <v>100</v>
      </c>
      <c r="F1516" s="11" t="s">
        <v>56</v>
      </c>
      <c r="G1516" s="11" t="s">
        <v>174</v>
      </c>
      <c r="H1516" s="1">
        <v>42229</v>
      </c>
      <c r="I1516" s="11">
        <v>18</v>
      </c>
      <c r="J1516" s="11">
        <v>19</v>
      </c>
      <c r="K1516" s="11"/>
      <c r="L1516" s="11"/>
      <c r="M1516" s="11"/>
      <c r="N1516" s="11"/>
      <c r="O1516" s="11"/>
      <c r="P1516" s="11"/>
      <c r="Q1516" s="11"/>
      <c r="R1516" s="11"/>
      <c r="S1516" s="11"/>
      <c r="T1516" s="11"/>
      <c r="U1516" s="11"/>
      <c r="V1516" s="11"/>
      <c r="W1516" s="11"/>
      <c r="X1516" s="11"/>
      <c r="Y1516" s="11"/>
      <c r="Z1516" s="11"/>
      <c r="AA1516" s="11"/>
      <c r="AB1516" s="11"/>
      <c r="AC1516" s="11"/>
      <c r="AD1516" s="11"/>
      <c r="AE1516" s="11"/>
      <c r="AF1516" s="11"/>
      <c r="AG1516" s="11"/>
      <c r="AH1516" s="11"/>
      <c r="AJ1516" s="11"/>
      <c r="AK1516" s="11"/>
      <c r="AL1516" s="11"/>
      <c r="AM1516" s="11"/>
      <c r="AN1516" s="11"/>
      <c r="AO1516" s="11"/>
      <c r="AP1516" s="11"/>
      <c r="AQ1516" s="11"/>
      <c r="AR1516" s="11"/>
      <c r="AS1516" s="11"/>
      <c r="AT1516" s="11"/>
      <c r="AU1516" s="11"/>
      <c r="AV1516" s="11"/>
      <c r="AW1516" s="11"/>
      <c r="AX1516" s="11"/>
      <c r="AY1516" s="11"/>
      <c r="AZ1516" s="11"/>
      <c r="BA1516" s="11"/>
      <c r="BB1516" s="11"/>
      <c r="BC1516" s="11"/>
      <c r="BD1516" s="11"/>
      <c r="BE1516" s="11"/>
      <c r="BF1516" s="11"/>
      <c r="BG1516" s="11"/>
      <c r="BI1516" s="11"/>
      <c r="BJ1516" s="11"/>
      <c r="BK1516" s="11"/>
      <c r="BL1516" s="11"/>
      <c r="BM1516" s="11"/>
      <c r="BN1516" s="11"/>
      <c r="BO1516" s="11"/>
      <c r="BP1516" s="11"/>
      <c r="BQ1516" s="11"/>
      <c r="BR1516" s="11"/>
      <c r="BS1516" s="11"/>
      <c r="BT1516" s="11"/>
      <c r="BU1516" s="11"/>
      <c r="BV1516" s="11"/>
      <c r="BW1516" s="11"/>
      <c r="BX1516" s="11"/>
      <c r="BY1516" s="11"/>
      <c r="BZ1516" s="11"/>
      <c r="CA1516" s="11"/>
      <c r="CB1516" s="11"/>
      <c r="CC1516" s="11"/>
      <c r="CD1516" s="11"/>
      <c r="CE1516" s="11"/>
      <c r="CF1516" s="11"/>
      <c r="CG1516" s="11"/>
      <c r="CH1516" s="11"/>
      <c r="CI1516" s="11"/>
      <c r="CJ1516" s="11"/>
      <c r="CK1516" s="11"/>
      <c r="CL1516" s="11"/>
      <c r="CM1516" s="11"/>
      <c r="CN1516" s="11"/>
      <c r="CO1516" s="11"/>
      <c r="CP1516" s="11"/>
      <c r="CQ1516" s="11"/>
      <c r="CR1516" s="11"/>
      <c r="CS1516" s="11"/>
      <c r="CT1516" s="11"/>
      <c r="CU1516" s="11"/>
      <c r="CV1516" s="11"/>
      <c r="CW1516" s="11"/>
      <c r="CX1516" s="11"/>
      <c r="CY1516" s="11"/>
      <c r="CZ1516" s="11"/>
      <c r="DA1516" s="11"/>
      <c r="DB1516" s="11"/>
      <c r="DC1516" s="11"/>
      <c r="DD1516" s="11"/>
      <c r="DF1516" s="11">
        <f t="shared" si="75"/>
        <v>18</v>
      </c>
      <c r="DG1516" s="11">
        <f t="shared" si="76"/>
        <v>19</v>
      </c>
      <c r="DH1516" s="20">
        <f t="shared" ca="1" si="77"/>
        <v>0</v>
      </c>
      <c r="DI1516" s="11">
        <v>1</v>
      </c>
    </row>
    <row r="1517" spans="1:113" x14ac:dyDescent="0.25">
      <c r="A1517" s="11" t="s">
        <v>57</v>
      </c>
      <c r="B1517" s="11" t="s">
        <v>56</v>
      </c>
      <c r="C1517" s="11" t="s">
        <v>56</v>
      </c>
      <c r="D1517" s="11" t="s">
        <v>56</v>
      </c>
      <c r="E1517" s="11" t="s">
        <v>100</v>
      </c>
      <c r="F1517" s="11" t="s">
        <v>56</v>
      </c>
      <c r="G1517" s="11" t="s">
        <v>174</v>
      </c>
      <c r="H1517" s="1">
        <v>42230</v>
      </c>
      <c r="I1517" s="11">
        <v>17</v>
      </c>
      <c r="J1517" s="11">
        <v>18</v>
      </c>
      <c r="K1517" s="11">
        <v>5679.7619999999997</v>
      </c>
      <c r="L1517" s="11">
        <v>4770.5209999999997</v>
      </c>
      <c r="M1517" s="11">
        <v>4576.3919999999998</v>
      </c>
      <c r="N1517" s="11">
        <v>4686.9160000000002</v>
      </c>
      <c r="O1517" s="11">
        <v>5790.3609999999999</v>
      </c>
      <c r="P1517" s="11">
        <v>6309.36</v>
      </c>
      <c r="Q1517" s="11">
        <v>6751.3419999999996</v>
      </c>
      <c r="R1517" s="11">
        <v>7855.7910000000002</v>
      </c>
      <c r="S1517" s="11">
        <v>8292.3109999999997</v>
      </c>
      <c r="T1517" s="11">
        <v>8559.0740000000005</v>
      </c>
      <c r="U1517" s="11">
        <v>9823.6129999999994</v>
      </c>
      <c r="V1517" s="11">
        <v>10048.61</v>
      </c>
      <c r="W1517" s="11">
        <v>9938.357</v>
      </c>
      <c r="X1517" s="11">
        <v>9991.8619999999992</v>
      </c>
      <c r="Y1517" s="11">
        <v>9904.7129999999997</v>
      </c>
      <c r="Z1517" s="11">
        <v>9960.8330000000005</v>
      </c>
      <c r="AA1517" s="11">
        <v>9161.5730000000003</v>
      </c>
      <c r="AB1517" s="11">
        <v>8616.9549999999999</v>
      </c>
      <c r="AC1517" s="11">
        <v>8560.8819999999996</v>
      </c>
      <c r="AD1517" s="11">
        <v>8333.3160000000007</v>
      </c>
      <c r="AE1517" s="11">
        <v>8075.0339999999997</v>
      </c>
      <c r="AF1517" s="11">
        <v>6580.7960000000003</v>
      </c>
      <c r="AG1517" s="11">
        <v>5482.6450000000004</v>
      </c>
      <c r="AH1517" s="11">
        <v>4994.7370000000001</v>
      </c>
      <c r="AI1517" s="37">
        <v>8889.2639999999992</v>
      </c>
      <c r="AJ1517" s="11">
        <v>5748.8220000000001</v>
      </c>
      <c r="AK1517" s="11">
        <v>4857.6270000000004</v>
      </c>
      <c r="AL1517" s="11">
        <v>4592.7030000000004</v>
      </c>
      <c r="AM1517" s="11">
        <v>4681.4009999999998</v>
      </c>
      <c r="AN1517" s="11">
        <v>5786.3059999999996</v>
      </c>
      <c r="AO1517" s="11">
        <v>6330.0479999999998</v>
      </c>
      <c r="AP1517" s="11">
        <v>6746.598</v>
      </c>
      <c r="AQ1517" s="11">
        <v>7843.0789999999997</v>
      </c>
      <c r="AR1517" s="11">
        <v>8230.7810000000009</v>
      </c>
      <c r="AS1517" s="11">
        <v>8563.9660000000003</v>
      </c>
      <c r="AT1517" s="11">
        <v>9799.8259999999991</v>
      </c>
      <c r="AU1517" s="11">
        <v>10068.82</v>
      </c>
      <c r="AV1517" s="11">
        <v>9962.5300000000007</v>
      </c>
      <c r="AW1517" s="11">
        <v>10056.1</v>
      </c>
      <c r="AX1517" s="11">
        <v>9936.0229999999992</v>
      </c>
      <c r="AY1517" s="11">
        <v>9997.3739999999998</v>
      </c>
      <c r="AZ1517" s="11">
        <v>9569.4959999999992</v>
      </c>
      <c r="BA1517" s="11">
        <v>9113.4320000000007</v>
      </c>
      <c r="BB1517" s="11">
        <v>8558.3909999999996</v>
      </c>
      <c r="BC1517" s="11">
        <v>8200.3359999999993</v>
      </c>
      <c r="BD1517" s="11">
        <v>7995.7879999999996</v>
      </c>
      <c r="BE1517" s="11">
        <v>6577.6059999999998</v>
      </c>
      <c r="BF1517" s="11">
        <v>5482.567</v>
      </c>
      <c r="BG1517" s="11">
        <v>5021.32</v>
      </c>
      <c r="BH1517" s="37">
        <v>9336.8240000000005</v>
      </c>
      <c r="BI1517" s="11">
        <v>71.319580000000002</v>
      </c>
      <c r="BJ1517" s="11">
        <v>70.346249999999998</v>
      </c>
      <c r="BK1517" s="11">
        <v>70.231250000000003</v>
      </c>
      <c r="BL1517" s="11">
        <v>69.529169999999993</v>
      </c>
      <c r="BM1517" s="11">
        <v>69.245000000000005</v>
      </c>
      <c r="BN1517" s="11">
        <v>68.932910000000007</v>
      </c>
      <c r="BO1517" s="11">
        <v>68.773330000000001</v>
      </c>
      <c r="BP1517" s="11">
        <v>70.820830000000001</v>
      </c>
      <c r="BQ1517" s="11">
        <v>73.842500000000001</v>
      </c>
      <c r="BR1517" s="11">
        <v>77.41</v>
      </c>
      <c r="BS1517" s="11">
        <v>80.517499999999998</v>
      </c>
      <c r="BT1517" s="11">
        <v>82.926670000000001</v>
      </c>
      <c r="BU1517" s="11">
        <v>84.448329999999999</v>
      </c>
      <c r="BV1517" s="11">
        <v>85.829170000000005</v>
      </c>
      <c r="BW1517" s="11">
        <v>86.758330000000001</v>
      </c>
      <c r="BX1517" s="11">
        <v>88.045829999999995</v>
      </c>
      <c r="BY1517" s="11">
        <v>87.525000000000006</v>
      </c>
      <c r="BZ1517" s="11">
        <v>85.779169999999993</v>
      </c>
      <c r="CA1517" s="11">
        <v>83.979159999999993</v>
      </c>
      <c r="CB1517" s="11">
        <v>81.004170000000002</v>
      </c>
      <c r="CC1517" s="11">
        <v>79.252489999999995</v>
      </c>
      <c r="CD1517" s="11">
        <v>77.298330000000007</v>
      </c>
      <c r="CE1517" s="11">
        <v>75.129170000000002</v>
      </c>
      <c r="CF1517" s="11">
        <v>73.858339999999998</v>
      </c>
      <c r="CG1517" s="11">
        <v>5334.875</v>
      </c>
      <c r="CH1517" s="11">
        <v>3494.9369999999999</v>
      </c>
      <c r="CI1517" s="11">
        <v>2094.0459999999998</v>
      </c>
      <c r="CJ1517" s="11">
        <v>1833.5160000000001</v>
      </c>
      <c r="CK1517" s="11">
        <v>1487.8710000000001</v>
      </c>
      <c r="CL1517" s="11">
        <v>1082.798</v>
      </c>
      <c r="CM1517" s="11">
        <v>999.92489999999998</v>
      </c>
      <c r="CN1517" s="11">
        <v>1141.9590000000001</v>
      </c>
      <c r="CO1517" s="11">
        <v>1825.6959999999999</v>
      </c>
      <c r="CP1517" s="11">
        <v>1962.0160000000001</v>
      </c>
      <c r="CQ1517" s="11">
        <v>2789.8969999999999</v>
      </c>
      <c r="CR1517" s="11">
        <v>1916.2360000000001</v>
      </c>
      <c r="CS1517" s="11">
        <v>2110.0549999999998</v>
      </c>
      <c r="CT1517" s="11">
        <v>2154.8319999999999</v>
      </c>
      <c r="CU1517" s="11">
        <v>2306.944</v>
      </c>
      <c r="CV1517" s="11">
        <v>3969.625</v>
      </c>
      <c r="CW1517" s="11">
        <v>5876.8320000000003</v>
      </c>
      <c r="CX1517" s="11">
        <v>7808.7520000000004</v>
      </c>
      <c r="CY1517" s="11">
        <v>8532.2919999999995</v>
      </c>
      <c r="CZ1517" s="11">
        <v>11239.53</v>
      </c>
      <c r="DA1517" s="11">
        <v>11262.32</v>
      </c>
      <c r="DB1517" s="11">
        <v>8397.5849999999991</v>
      </c>
      <c r="DC1517" s="11">
        <v>5536.134</v>
      </c>
      <c r="DD1517" s="11">
        <v>5362.0309999999999</v>
      </c>
      <c r="DE1517" s="37">
        <v>6957.7560000000003</v>
      </c>
      <c r="DF1517" s="11">
        <f t="shared" si="75"/>
        <v>17</v>
      </c>
      <c r="DG1517" s="11">
        <f t="shared" si="76"/>
        <v>18</v>
      </c>
      <c r="DH1517" s="20">
        <f t="shared" ca="1" si="77"/>
        <v>452.20000000000073</v>
      </c>
      <c r="DI1517" s="11">
        <v>0</v>
      </c>
    </row>
    <row r="1518" spans="1:113" x14ac:dyDescent="0.25">
      <c r="A1518" s="11" t="s">
        <v>57</v>
      </c>
      <c r="B1518" s="11" t="s">
        <v>56</v>
      </c>
      <c r="C1518" s="11" t="s">
        <v>56</v>
      </c>
      <c r="D1518" s="11" t="s">
        <v>56</v>
      </c>
      <c r="E1518" s="11" t="s">
        <v>100</v>
      </c>
      <c r="F1518" s="11" t="s">
        <v>56</v>
      </c>
      <c r="G1518" s="11" t="s">
        <v>174</v>
      </c>
      <c r="H1518" s="1">
        <v>42230</v>
      </c>
      <c r="I1518" s="11">
        <v>18</v>
      </c>
      <c r="J1518" s="11">
        <v>18</v>
      </c>
      <c r="K1518" s="11"/>
      <c r="L1518" s="11"/>
      <c r="M1518" s="11"/>
      <c r="N1518" s="11"/>
      <c r="O1518" s="11"/>
      <c r="P1518" s="11"/>
      <c r="Q1518" s="11"/>
      <c r="R1518" s="11"/>
      <c r="S1518" s="11"/>
      <c r="T1518" s="11"/>
      <c r="U1518" s="11"/>
      <c r="V1518" s="11"/>
      <c r="W1518" s="11"/>
      <c r="X1518" s="11"/>
      <c r="Y1518" s="11"/>
      <c r="Z1518" s="11"/>
      <c r="AA1518" s="11"/>
      <c r="AB1518" s="11"/>
      <c r="AC1518" s="11"/>
      <c r="AD1518" s="11"/>
      <c r="AE1518" s="11"/>
      <c r="AF1518" s="11"/>
      <c r="AG1518" s="11"/>
      <c r="AH1518" s="11"/>
      <c r="AJ1518" s="11"/>
      <c r="AK1518" s="11"/>
      <c r="AL1518" s="11"/>
      <c r="AM1518" s="11"/>
      <c r="AN1518" s="11"/>
      <c r="AO1518" s="11"/>
      <c r="AP1518" s="11"/>
      <c r="AQ1518" s="11"/>
      <c r="AR1518" s="11"/>
      <c r="AS1518" s="11"/>
      <c r="AT1518" s="11"/>
      <c r="AU1518" s="11"/>
      <c r="AV1518" s="11"/>
      <c r="AW1518" s="11"/>
      <c r="AX1518" s="11"/>
      <c r="AY1518" s="11"/>
      <c r="AZ1518" s="11"/>
      <c r="BA1518" s="11"/>
      <c r="BB1518" s="11"/>
      <c r="BC1518" s="11"/>
      <c r="BD1518" s="11"/>
      <c r="BE1518" s="11"/>
      <c r="BF1518" s="11"/>
      <c r="BG1518" s="11"/>
      <c r="BI1518" s="11"/>
      <c r="BJ1518" s="11"/>
      <c r="BK1518" s="11"/>
      <c r="BL1518" s="11"/>
      <c r="BM1518" s="11"/>
      <c r="BN1518" s="11"/>
      <c r="BO1518" s="11"/>
      <c r="BP1518" s="11"/>
      <c r="BQ1518" s="11"/>
      <c r="BR1518" s="11"/>
      <c r="BS1518" s="11"/>
      <c r="BT1518" s="11"/>
      <c r="BU1518" s="11"/>
      <c r="BV1518" s="11"/>
      <c r="BW1518" s="11"/>
      <c r="BX1518" s="11"/>
      <c r="BY1518" s="11"/>
      <c r="BZ1518" s="11"/>
      <c r="CA1518" s="11"/>
      <c r="CB1518" s="11"/>
      <c r="CC1518" s="11"/>
      <c r="CD1518" s="11"/>
      <c r="CE1518" s="11"/>
      <c r="CF1518" s="11"/>
      <c r="CG1518" s="11"/>
      <c r="CH1518" s="11"/>
      <c r="CI1518" s="11"/>
      <c r="CJ1518" s="11"/>
      <c r="CK1518" s="11"/>
      <c r="CL1518" s="11"/>
      <c r="CM1518" s="11"/>
      <c r="CN1518" s="11"/>
      <c r="CO1518" s="11"/>
      <c r="CP1518" s="11"/>
      <c r="CQ1518" s="11"/>
      <c r="CR1518" s="11"/>
      <c r="CS1518" s="11"/>
      <c r="CT1518" s="11"/>
      <c r="CU1518" s="11"/>
      <c r="CV1518" s="11"/>
      <c r="CW1518" s="11"/>
      <c r="CX1518" s="11"/>
      <c r="CY1518" s="11"/>
      <c r="CZ1518" s="11"/>
      <c r="DA1518" s="11"/>
      <c r="DB1518" s="11"/>
      <c r="DC1518" s="11"/>
      <c r="DD1518" s="11"/>
      <c r="DF1518" s="11">
        <f t="shared" si="75"/>
        <v>18</v>
      </c>
      <c r="DG1518" s="11">
        <f t="shared" si="76"/>
        <v>18</v>
      </c>
      <c r="DH1518" s="20">
        <f t="shared" ca="1" si="77"/>
        <v>0</v>
      </c>
      <c r="DI1518" s="11">
        <v>1</v>
      </c>
    </row>
    <row r="1519" spans="1:113" x14ac:dyDescent="0.25">
      <c r="A1519" s="11" t="s">
        <v>57</v>
      </c>
      <c r="B1519" s="11" t="s">
        <v>56</v>
      </c>
      <c r="C1519" s="11" t="s">
        <v>56</v>
      </c>
      <c r="D1519" s="11" t="s">
        <v>56</v>
      </c>
      <c r="E1519" s="11" t="s">
        <v>100</v>
      </c>
      <c r="F1519" s="11" t="s">
        <v>56</v>
      </c>
      <c r="G1519" s="11" t="s">
        <v>174</v>
      </c>
      <c r="H1519" s="1">
        <v>42233</v>
      </c>
      <c r="I1519" s="11">
        <v>17</v>
      </c>
      <c r="J1519" s="11">
        <v>17</v>
      </c>
      <c r="K1519" s="11">
        <v>4296.3370000000004</v>
      </c>
      <c r="L1519" s="11">
        <v>4237.8159999999998</v>
      </c>
      <c r="M1519" s="11">
        <v>4237.1809999999996</v>
      </c>
      <c r="N1519" s="11">
        <v>4334.2520000000004</v>
      </c>
      <c r="O1519" s="11">
        <v>5284.1570000000002</v>
      </c>
      <c r="P1519" s="11">
        <v>6400.1279999999997</v>
      </c>
      <c r="Q1519" s="11">
        <v>7260.4009999999998</v>
      </c>
      <c r="R1519" s="11">
        <v>8392.848</v>
      </c>
      <c r="S1519" s="11">
        <v>9101.6669999999995</v>
      </c>
      <c r="T1519" s="11">
        <v>9226.5390000000007</v>
      </c>
      <c r="U1519" s="11">
        <v>10436.92</v>
      </c>
      <c r="V1519" s="11">
        <v>10668.64</v>
      </c>
      <c r="W1519" s="11">
        <v>10674.96</v>
      </c>
      <c r="X1519" s="11">
        <v>10727.39</v>
      </c>
      <c r="Y1519" s="11">
        <v>10301.08</v>
      </c>
      <c r="Z1519" s="11">
        <v>10288.65</v>
      </c>
      <c r="AA1519" s="11">
        <v>9923.9089999999997</v>
      </c>
      <c r="AB1519" s="11">
        <v>9864.3060000000005</v>
      </c>
      <c r="AC1519" s="11">
        <v>9621.3209999999999</v>
      </c>
      <c r="AD1519" s="11">
        <v>9320.1290000000008</v>
      </c>
      <c r="AE1519" s="11">
        <v>9144.8809999999994</v>
      </c>
      <c r="AF1519" s="11">
        <v>7669.3249999999998</v>
      </c>
      <c r="AG1519" s="11">
        <v>7007.857</v>
      </c>
      <c r="AH1519" s="11">
        <v>6617.92</v>
      </c>
      <c r="AI1519" s="37">
        <v>9923.9089999999997</v>
      </c>
      <c r="AJ1519" s="11">
        <v>4376.3280000000004</v>
      </c>
      <c r="AK1519" s="11">
        <v>4337.701</v>
      </c>
      <c r="AL1519" s="11">
        <v>4272.1400000000003</v>
      </c>
      <c r="AM1519" s="11">
        <v>4348.88</v>
      </c>
      <c r="AN1519" s="11">
        <v>5298.7820000000002</v>
      </c>
      <c r="AO1519" s="11">
        <v>6437.5469999999996</v>
      </c>
      <c r="AP1519" s="11">
        <v>7244.9970000000003</v>
      </c>
      <c r="AQ1519" s="11">
        <v>8370.0229999999992</v>
      </c>
      <c r="AR1519" s="11">
        <v>9031.1949999999997</v>
      </c>
      <c r="AS1519" s="11">
        <v>9220.0069999999996</v>
      </c>
      <c r="AT1519" s="11">
        <v>10397.89</v>
      </c>
      <c r="AU1519" s="11">
        <v>10671.02</v>
      </c>
      <c r="AV1519" s="11">
        <v>10684.1</v>
      </c>
      <c r="AW1519" s="11">
        <v>10775.96</v>
      </c>
      <c r="AX1519" s="11">
        <v>10317.43</v>
      </c>
      <c r="AY1519" s="11">
        <v>10306.209999999999</v>
      </c>
      <c r="AZ1519" s="11">
        <v>10278.02</v>
      </c>
      <c r="BA1519" s="11">
        <v>9908.6039999999994</v>
      </c>
      <c r="BB1519" s="11">
        <v>9539.7219999999998</v>
      </c>
      <c r="BC1519" s="11">
        <v>9179.6730000000007</v>
      </c>
      <c r="BD1519" s="11">
        <v>9054.4740000000002</v>
      </c>
      <c r="BE1519" s="11">
        <v>7657.1170000000002</v>
      </c>
      <c r="BF1519" s="11">
        <v>6995.4430000000002</v>
      </c>
      <c r="BG1519" s="11">
        <v>6642.3720000000003</v>
      </c>
      <c r="BH1519" s="37">
        <v>10278.02</v>
      </c>
      <c r="BI1519" s="11">
        <v>70.248800000000003</v>
      </c>
      <c r="BJ1519" s="11">
        <v>69.961200000000005</v>
      </c>
      <c r="BK1519" s="11">
        <v>69.377200000000002</v>
      </c>
      <c r="BL1519" s="11">
        <v>69.743200000000002</v>
      </c>
      <c r="BM1519" s="11">
        <v>69.919200000000004</v>
      </c>
      <c r="BN1519" s="11">
        <v>69.934389999999993</v>
      </c>
      <c r="BO1519" s="11">
        <v>69.7804</v>
      </c>
      <c r="BP1519" s="11">
        <v>70.945999999999998</v>
      </c>
      <c r="BQ1519" s="11">
        <v>74.215999999999994</v>
      </c>
      <c r="BR1519" s="11">
        <v>76.787999999999997</v>
      </c>
      <c r="BS1519" s="11">
        <v>77.215999999999994</v>
      </c>
      <c r="BT1519" s="11">
        <v>77.432000000000002</v>
      </c>
      <c r="BU1519" s="11">
        <v>77.331999999999994</v>
      </c>
      <c r="BV1519" s="11">
        <v>77.34</v>
      </c>
      <c r="BW1519" s="11">
        <v>77.664000000000001</v>
      </c>
      <c r="BX1519" s="11">
        <v>77.915999999999997</v>
      </c>
      <c r="BY1519" s="11">
        <v>76.676000000000002</v>
      </c>
      <c r="BZ1519" s="11">
        <v>75.260000000000005</v>
      </c>
      <c r="CA1519" s="11">
        <v>72.855999999999995</v>
      </c>
      <c r="CB1519" s="11">
        <v>71.049599999999998</v>
      </c>
      <c r="CC1519" s="11">
        <v>70.224400000000003</v>
      </c>
      <c r="CD1519" s="11">
        <v>69.865600000000001</v>
      </c>
      <c r="CE1519" s="11">
        <v>69.839200000000005</v>
      </c>
      <c r="CF1519" s="11">
        <v>69.908799999999999</v>
      </c>
      <c r="CG1519" s="11">
        <v>5319.098</v>
      </c>
      <c r="CH1519" s="11">
        <v>3502.9969999999998</v>
      </c>
      <c r="CI1519" s="11">
        <v>2116.759</v>
      </c>
      <c r="CJ1519" s="11">
        <v>1848.0840000000001</v>
      </c>
      <c r="CK1519" s="11">
        <v>1510.5219999999999</v>
      </c>
      <c r="CL1519" s="11">
        <v>1106.068</v>
      </c>
      <c r="CM1519" s="11">
        <v>994.79560000000004</v>
      </c>
      <c r="CN1519" s="11">
        <v>1151.355</v>
      </c>
      <c r="CO1519" s="11">
        <v>1886.0229999999999</v>
      </c>
      <c r="CP1519" s="11">
        <v>1960.511</v>
      </c>
      <c r="CQ1519" s="11">
        <v>2718.3670000000002</v>
      </c>
      <c r="CR1519" s="11">
        <v>1868.1379999999999</v>
      </c>
      <c r="CS1519" s="11">
        <v>2062.14</v>
      </c>
      <c r="CT1519" s="11">
        <v>2094.2040000000002</v>
      </c>
      <c r="CU1519" s="11">
        <v>2240.1779999999999</v>
      </c>
      <c r="CV1519" s="11">
        <v>4003.3139999999999</v>
      </c>
      <c r="CW1519" s="11">
        <v>8137.6610000000001</v>
      </c>
      <c r="CX1519" s="11">
        <v>12232.48</v>
      </c>
      <c r="CY1519" s="11">
        <v>11313.92</v>
      </c>
      <c r="CZ1519" s="11">
        <v>10186.780000000001</v>
      </c>
      <c r="DA1519" s="11">
        <v>9253.1489999999994</v>
      </c>
      <c r="DB1519" s="11">
        <v>7866.4520000000002</v>
      </c>
      <c r="DC1519" s="11">
        <v>5482.3760000000002</v>
      </c>
      <c r="DD1519" s="11">
        <v>5388.0529999999999</v>
      </c>
      <c r="DE1519" s="37">
        <v>8137.6610000000001</v>
      </c>
      <c r="DF1519" s="11">
        <f t="shared" si="75"/>
        <v>17</v>
      </c>
      <c r="DG1519" s="11">
        <f t="shared" si="76"/>
        <v>17</v>
      </c>
      <c r="DH1519" s="20">
        <f t="shared" ca="1" si="77"/>
        <v>354.11100000000079</v>
      </c>
      <c r="DI1519" s="11">
        <v>0</v>
      </c>
    </row>
    <row r="1520" spans="1:113" x14ac:dyDescent="0.25">
      <c r="A1520" s="11" t="s">
        <v>57</v>
      </c>
      <c r="B1520" s="11" t="s">
        <v>56</v>
      </c>
      <c r="C1520" s="11" t="s">
        <v>56</v>
      </c>
      <c r="D1520" s="11" t="s">
        <v>56</v>
      </c>
      <c r="E1520" s="11" t="s">
        <v>100</v>
      </c>
      <c r="F1520" s="11" t="s">
        <v>56</v>
      </c>
      <c r="G1520" s="11" t="s">
        <v>174</v>
      </c>
      <c r="H1520" s="1">
        <v>42233</v>
      </c>
      <c r="I1520" s="11">
        <v>17</v>
      </c>
      <c r="J1520" s="11">
        <v>18</v>
      </c>
      <c r="K1520" s="11">
        <v>5635.08</v>
      </c>
      <c r="L1520" s="11">
        <v>5657.02</v>
      </c>
      <c r="M1520" s="11">
        <v>6267.28</v>
      </c>
      <c r="N1520" s="11">
        <v>6477.8</v>
      </c>
      <c r="O1520" s="11">
        <v>6914.94</v>
      </c>
      <c r="P1520" s="11">
        <v>7294.46</v>
      </c>
      <c r="Q1520" s="11">
        <v>8275.58</v>
      </c>
      <c r="R1520" s="11">
        <v>8548.3799999999992</v>
      </c>
      <c r="S1520" s="11">
        <v>8812.84</v>
      </c>
      <c r="T1520" s="11">
        <v>8870.7800000000007</v>
      </c>
      <c r="U1520" s="11">
        <v>9321.0400000000009</v>
      </c>
      <c r="V1520" s="11">
        <v>9209.48</v>
      </c>
      <c r="W1520" s="11">
        <v>9345.84</v>
      </c>
      <c r="X1520" s="11">
        <v>9459.5</v>
      </c>
      <c r="Y1520" s="11">
        <v>9268.26</v>
      </c>
      <c r="Z1520" s="11">
        <v>9017.7000000000007</v>
      </c>
      <c r="AA1520" s="11">
        <v>8649.5</v>
      </c>
      <c r="AB1520" s="11">
        <v>8508.5</v>
      </c>
      <c r="AC1520" s="11">
        <v>8081.12</v>
      </c>
      <c r="AD1520" s="11">
        <v>7984.32</v>
      </c>
      <c r="AE1520" s="11">
        <v>8059</v>
      </c>
      <c r="AF1520" s="11">
        <v>7607.28</v>
      </c>
      <c r="AG1520" s="11">
        <v>7020.66</v>
      </c>
      <c r="AH1520" s="11">
        <v>6670.26</v>
      </c>
      <c r="AI1520" s="37">
        <v>8579</v>
      </c>
      <c r="AJ1520" s="11">
        <v>5633.0150000000003</v>
      </c>
      <c r="AK1520" s="11">
        <v>5690.4260000000004</v>
      </c>
      <c r="AL1520" s="11">
        <v>6291.1080000000002</v>
      </c>
      <c r="AM1520" s="11">
        <v>6512.482</v>
      </c>
      <c r="AN1520" s="11">
        <v>6948.1980000000003</v>
      </c>
      <c r="AO1520" s="11">
        <v>7409.8509999999997</v>
      </c>
      <c r="AP1520" s="11">
        <v>8299.634</v>
      </c>
      <c r="AQ1520" s="11">
        <v>8515.2289999999994</v>
      </c>
      <c r="AR1520" s="11">
        <v>8770.8240000000005</v>
      </c>
      <c r="AS1520" s="11">
        <v>8811.1270000000004</v>
      </c>
      <c r="AT1520" s="11">
        <v>9273.6299999999992</v>
      </c>
      <c r="AU1520" s="11">
        <v>9190.8379999999997</v>
      </c>
      <c r="AV1520" s="11">
        <v>9370.6929999999993</v>
      </c>
      <c r="AW1520" s="11">
        <v>9473.0820000000003</v>
      </c>
      <c r="AX1520" s="11">
        <v>9204.357</v>
      </c>
      <c r="AY1520" s="11">
        <v>8979.7919999999995</v>
      </c>
      <c r="AZ1520" s="11">
        <v>8939.7479999999996</v>
      </c>
      <c r="BA1520" s="11">
        <v>9226.1759999999995</v>
      </c>
      <c r="BB1520" s="11">
        <v>8389.2780000000002</v>
      </c>
      <c r="BC1520" s="11">
        <v>8134.6189999999997</v>
      </c>
      <c r="BD1520" s="11">
        <v>8071.8010000000004</v>
      </c>
      <c r="BE1520" s="11">
        <v>7625.6139999999996</v>
      </c>
      <c r="BF1520" s="11">
        <v>7013.9340000000002</v>
      </c>
      <c r="BG1520" s="11">
        <v>6650.2060000000001</v>
      </c>
      <c r="BH1520" s="37">
        <v>9039.49</v>
      </c>
      <c r="BI1520" s="11">
        <v>75.741380000000007</v>
      </c>
      <c r="BJ1520" s="11">
        <v>74.277240000000006</v>
      </c>
      <c r="BK1520" s="11">
        <v>73.311719999999994</v>
      </c>
      <c r="BL1520" s="11">
        <v>71.444820000000007</v>
      </c>
      <c r="BM1520" s="11">
        <v>70.121030000000005</v>
      </c>
      <c r="BN1520" s="11">
        <v>69.415859999999995</v>
      </c>
      <c r="BO1520" s="11">
        <v>69.700689999999994</v>
      </c>
      <c r="BP1520" s="11">
        <v>72.688280000000006</v>
      </c>
      <c r="BQ1520" s="11">
        <v>77.610339999999994</v>
      </c>
      <c r="BR1520" s="11">
        <v>82.858620000000002</v>
      </c>
      <c r="BS1520" s="11">
        <v>86.913799999999995</v>
      </c>
      <c r="BT1520" s="11">
        <v>89.51379</v>
      </c>
      <c r="BU1520" s="11">
        <v>91.186210000000003</v>
      </c>
      <c r="BV1520" s="11">
        <v>92.024140000000003</v>
      </c>
      <c r="BW1520" s="11">
        <v>92.410349999999994</v>
      </c>
      <c r="BX1520" s="11">
        <v>92.403450000000007</v>
      </c>
      <c r="BY1520" s="11">
        <v>91.958619999999996</v>
      </c>
      <c r="BZ1520" s="11">
        <v>91.010350000000003</v>
      </c>
      <c r="CA1520" s="11">
        <v>88.5</v>
      </c>
      <c r="CB1520" s="11">
        <v>84.426209999999998</v>
      </c>
      <c r="CC1520" s="11">
        <v>80.151030000000006</v>
      </c>
      <c r="CD1520" s="11">
        <v>77.132419999999996</v>
      </c>
      <c r="CE1520" s="11">
        <v>75.093800000000002</v>
      </c>
      <c r="CF1520" s="11">
        <v>73.462760000000003</v>
      </c>
      <c r="CG1520" s="11">
        <v>4729.6329999999998</v>
      </c>
      <c r="CH1520" s="11">
        <v>4178.0709999999999</v>
      </c>
      <c r="CI1520" s="11">
        <v>3390.2730000000001</v>
      </c>
      <c r="CJ1520" s="11">
        <v>2550.337</v>
      </c>
      <c r="CK1520" s="11">
        <v>1942.739</v>
      </c>
      <c r="CL1520" s="11">
        <v>1376.63</v>
      </c>
      <c r="CM1520" s="11">
        <v>957.69690000000003</v>
      </c>
      <c r="CN1520" s="11">
        <v>951.24180000000001</v>
      </c>
      <c r="CO1520" s="11">
        <v>1333.558</v>
      </c>
      <c r="CP1520" s="11">
        <v>2122.828</v>
      </c>
      <c r="CQ1520" s="11">
        <v>3113.4259999999999</v>
      </c>
      <c r="CR1520" s="11">
        <v>3656.9110000000001</v>
      </c>
      <c r="CS1520" s="11">
        <v>4856.8429999999998</v>
      </c>
      <c r="CT1520" s="11">
        <v>5471.0110000000004</v>
      </c>
      <c r="CU1520" s="11">
        <v>6702.82</v>
      </c>
      <c r="CV1520" s="11">
        <v>11419.92</v>
      </c>
      <c r="CW1520" s="11">
        <v>12319.42</v>
      </c>
      <c r="CX1520" s="11">
        <v>11699.06</v>
      </c>
      <c r="CY1520" s="11">
        <v>11063.13</v>
      </c>
      <c r="CZ1520" s="11">
        <v>10852.13</v>
      </c>
      <c r="DA1520" s="11">
        <v>7352.6360000000004</v>
      </c>
      <c r="DB1520" s="11">
        <v>7508.0460000000003</v>
      </c>
      <c r="DC1520" s="11">
        <v>7591.5789999999997</v>
      </c>
      <c r="DD1520" s="11">
        <v>7987.299</v>
      </c>
      <c r="DE1520" s="37">
        <v>13149.7</v>
      </c>
      <c r="DF1520" s="11">
        <f t="shared" si="75"/>
        <v>17</v>
      </c>
      <c r="DG1520" s="11">
        <f t="shared" si="76"/>
        <v>18</v>
      </c>
      <c r="DH1520" s="20">
        <f t="shared" ca="1" si="77"/>
        <v>503.96199999999953</v>
      </c>
      <c r="DI1520" s="11">
        <v>0</v>
      </c>
    </row>
    <row r="1521" spans="1:113" x14ac:dyDescent="0.25">
      <c r="A1521" s="11" t="s">
        <v>57</v>
      </c>
      <c r="B1521" s="11" t="s">
        <v>56</v>
      </c>
      <c r="C1521" s="11" t="s">
        <v>56</v>
      </c>
      <c r="D1521" s="11" t="s">
        <v>56</v>
      </c>
      <c r="E1521" s="11" t="s">
        <v>100</v>
      </c>
      <c r="F1521" s="11" t="s">
        <v>56</v>
      </c>
      <c r="G1521" s="11" t="s">
        <v>174</v>
      </c>
      <c r="H1521" s="1">
        <v>42242</v>
      </c>
      <c r="I1521" s="11">
        <v>16</v>
      </c>
      <c r="J1521" s="11">
        <v>19</v>
      </c>
      <c r="K1521" s="11">
        <v>5692.4560000000001</v>
      </c>
      <c r="L1521" s="11">
        <v>5050.0569999999998</v>
      </c>
      <c r="M1521" s="11">
        <v>4563.24</v>
      </c>
      <c r="N1521" s="11">
        <v>4471.9970000000003</v>
      </c>
      <c r="O1521" s="11">
        <v>5194.46</v>
      </c>
      <c r="P1521" s="11">
        <v>6464.8440000000001</v>
      </c>
      <c r="Q1521" s="11">
        <v>7283.5540000000001</v>
      </c>
      <c r="R1521" s="11">
        <v>8060.9709999999995</v>
      </c>
      <c r="S1521" s="11">
        <v>8107.5230000000001</v>
      </c>
      <c r="T1521" s="11">
        <v>8445.0030000000006</v>
      </c>
      <c r="U1521" s="11">
        <v>9811.7289999999994</v>
      </c>
      <c r="V1521" s="11">
        <v>10002.19</v>
      </c>
      <c r="W1521" s="11">
        <v>10045.530000000001</v>
      </c>
      <c r="X1521" s="11">
        <v>9979.2289999999994</v>
      </c>
      <c r="Y1521" s="11">
        <v>9672.4570000000003</v>
      </c>
      <c r="Z1521" s="11">
        <v>9444.2569999999996</v>
      </c>
      <c r="AA1521" s="11">
        <v>9432.1540000000005</v>
      </c>
      <c r="AB1521" s="11">
        <v>8864.7039999999997</v>
      </c>
      <c r="AC1521" s="11">
        <v>8950.3250000000007</v>
      </c>
      <c r="AD1521" s="11">
        <v>8676.0689999999995</v>
      </c>
      <c r="AE1521" s="11">
        <v>8475.9040000000005</v>
      </c>
      <c r="AF1521" s="11">
        <v>7564.3940000000002</v>
      </c>
      <c r="AG1521" s="11">
        <v>6701.7759999999998</v>
      </c>
      <c r="AH1521" s="11">
        <v>6259.46</v>
      </c>
      <c r="AI1521" s="37">
        <v>9172.86</v>
      </c>
      <c r="AJ1521" s="11">
        <v>5779.78</v>
      </c>
      <c r="AK1521" s="11">
        <v>5158.2950000000001</v>
      </c>
      <c r="AL1521" s="11">
        <v>4603.6809999999996</v>
      </c>
      <c r="AM1521" s="11">
        <v>4485.3360000000002</v>
      </c>
      <c r="AN1521" s="11">
        <v>5215.5</v>
      </c>
      <c r="AO1521" s="11">
        <v>6502.2659999999996</v>
      </c>
      <c r="AP1521" s="11">
        <v>7279.1670000000004</v>
      </c>
      <c r="AQ1521" s="11">
        <v>8038.1030000000001</v>
      </c>
      <c r="AR1521" s="11">
        <v>8030.125</v>
      </c>
      <c r="AS1521" s="11">
        <v>8428.0059999999994</v>
      </c>
      <c r="AT1521" s="11">
        <v>9755.6049999999996</v>
      </c>
      <c r="AU1521" s="11">
        <v>9990.0619999999999</v>
      </c>
      <c r="AV1521" s="11">
        <v>10029.5</v>
      </c>
      <c r="AW1521" s="11">
        <v>10002.99</v>
      </c>
      <c r="AX1521" s="11">
        <v>9770.5190000000002</v>
      </c>
      <c r="AY1521" s="11">
        <v>9951.1290000000008</v>
      </c>
      <c r="AZ1521" s="11">
        <v>9873.8009999999995</v>
      </c>
      <c r="BA1521" s="11">
        <v>9271.3919999999998</v>
      </c>
      <c r="BB1521" s="11">
        <v>9066.1350000000002</v>
      </c>
      <c r="BC1521" s="11">
        <v>8615.35</v>
      </c>
      <c r="BD1521" s="11">
        <v>8383.7379999999994</v>
      </c>
      <c r="BE1521" s="11">
        <v>7553.1229999999996</v>
      </c>
      <c r="BF1521" s="11">
        <v>6692.5640000000003</v>
      </c>
      <c r="BG1521" s="11">
        <v>6291.25</v>
      </c>
      <c r="BH1521" s="37">
        <v>9560.5259999999998</v>
      </c>
      <c r="BI1521" s="11">
        <v>73.849999999999994</v>
      </c>
      <c r="BJ1521" s="11">
        <v>73.645830000000004</v>
      </c>
      <c r="BK1521" s="11">
        <v>73.533330000000007</v>
      </c>
      <c r="BL1521" s="11">
        <v>72.616669999999999</v>
      </c>
      <c r="BM1521" s="11">
        <v>71.474999999999994</v>
      </c>
      <c r="BN1521" s="11">
        <v>70.835419999999999</v>
      </c>
      <c r="BO1521" s="11">
        <v>71.006249999999994</v>
      </c>
      <c r="BP1521" s="11">
        <v>71.366669999999999</v>
      </c>
      <c r="BQ1521" s="11">
        <v>73.716669999999993</v>
      </c>
      <c r="BR1521" s="11">
        <v>76.270840000000007</v>
      </c>
      <c r="BS1521" s="11">
        <v>79.387500000000003</v>
      </c>
      <c r="BT1521" s="11">
        <v>81.916659999999993</v>
      </c>
      <c r="BU1521" s="11">
        <v>82.587500000000006</v>
      </c>
      <c r="BV1521" s="11">
        <v>83.891670000000005</v>
      </c>
      <c r="BW1521" s="11">
        <v>84.408330000000007</v>
      </c>
      <c r="BX1521" s="11">
        <v>84.495829999999998</v>
      </c>
      <c r="BY1521" s="11">
        <v>84.570830000000001</v>
      </c>
      <c r="BZ1521" s="11">
        <v>83.995829999999998</v>
      </c>
      <c r="CA1521" s="11">
        <v>81.145840000000007</v>
      </c>
      <c r="CB1521" s="11">
        <v>77.591669999999993</v>
      </c>
      <c r="CC1521" s="11">
        <v>75.900000000000006</v>
      </c>
      <c r="CD1521" s="11">
        <v>75.025000000000006</v>
      </c>
      <c r="CE1521" s="11">
        <v>74.304169999999999</v>
      </c>
      <c r="CF1521" s="11">
        <v>73.395840000000007</v>
      </c>
      <c r="CG1521" s="11">
        <v>5743.0010000000002</v>
      </c>
      <c r="CH1521" s="11">
        <v>3829.87</v>
      </c>
      <c r="CI1521" s="11">
        <v>2378.3470000000002</v>
      </c>
      <c r="CJ1521" s="11">
        <v>2012.1410000000001</v>
      </c>
      <c r="CK1521" s="11">
        <v>1558.835</v>
      </c>
      <c r="CL1521" s="11">
        <v>1129.5250000000001</v>
      </c>
      <c r="CM1521" s="11">
        <v>1031.221</v>
      </c>
      <c r="CN1521" s="11">
        <v>1170.316</v>
      </c>
      <c r="CO1521" s="11">
        <v>1873.75</v>
      </c>
      <c r="CP1521" s="11">
        <v>1955.837</v>
      </c>
      <c r="CQ1521" s="11">
        <v>2833.7539999999999</v>
      </c>
      <c r="CR1521" s="11">
        <v>1866.1030000000001</v>
      </c>
      <c r="CS1521" s="11">
        <v>2006.0219999999999</v>
      </c>
      <c r="CT1521" s="11">
        <v>2050.0390000000002</v>
      </c>
      <c r="CU1521" s="11">
        <v>3295.377</v>
      </c>
      <c r="CV1521" s="11">
        <v>3708.8989999999999</v>
      </c>
      <c r="CW1521" s="11">
        <v>5483.6629999999996</v>
      </c>
      <c r="CX1521" s="11">
        <v>6403.55</v>
      </c>
      <c r="CY1521" s="11">
        <v>6794.4610000000002</v>
      </c>
      <c r="CZ1521" s="11">
        <v>7792.8410000000003</v>
      </c>
      <c r="DA1521" s="11">
        <v>9575.9150000000009</v>
      </c>
      <c r="DB1521" s="11">
        <v>8162.7079999999996</v>
      </c>
      <c r="DC1521" s="11">
        <v>5657.308</v>
      </c>
      <c r="DD1521" s="11">
        <v>5579.0460000000003</v>
      </c>
      <c r="DE1521" s="37">
        <v>5434.634</v>
      </c>
      <c r="DF1521" s="11">
        <f t="shared" si="75"/>
        <v>16</v>
      </c>
      <c r="DG1521" s="11">
        <f t="shared" si="76"/>
        <v>19</v>
      </c>
      <c r="DH1521" s="20">
        <f t="shared" ca="1" si="77"/>
        <v>367.75424999999996</v>
      </c>
      <c r="DI1521" s="11">
        <v>0</v>
      </c>
    </row>
    <row r="1522" spans="1:113" x14ac:dyDescent="0.25">
      <c r="A1522" s="11" t="s">
        <v>57</v>
      </c>
      <c r="B1522" s="11" t="s">
        <v>56</v>
      </c>
      <c r="C1522" s="11" t="s">
        <v>56</v>
      </c>
      <c r="D1522" s="11" t="s">
        <v>56</v>
      </c>
      <c r="E1522" s="11" t="s">
        <v>100</v>
      </c>
      <c r="F1522" s="11" t="s">
        <v>56</v>
      </c>
      <c r="G1522" s="11" t="s">
        <v>174</v>
      </c>
      <c r="H1522" s="1">
        <v>42242</v>
      </c>
      <c r="I1522" s="11">
        <v>17</v>
      </c>
      <c r="J1522" s="11">
        <v>19</v>
      </c>
      <c r="K1522" s="11">
        <v>7151.64</v>
      </c>
      <c r="L1522" s="11">
        <v>7115.18</v>
      </c>
      <c r="M1522" s="11">
        <v>6990.5</v>
      </c>
      <c r="N1522" s="11">
        <v>6997.38</v>
      </c>
      <c r="O1522" s="11">
        <v>7462.04</v>
      </c>
      <c r="P1522" s="11">
        <v>7521.6</v>
      </c>
      <c r="Q1522" s="11">
        <v>8008.06</v>
      </c>
      <c r="R1522" s="11">
        <v>8084.24</v>
      </c>
      <c r="S1522" s="11">
        <v>8323.58</v>
      </c>
      <c r="T1522" s="11">
        <v>8504.82</v>
      </c>
      <c r="U1522" s="11">
        <v>9186.2800000000007</v>
      </c>
      <c r="V1522" s="11">
        <v>9140.44</v>
      </c>
      <c r="W1522" s="11">
        <v>9204.42</v>
      </c>
      <c r="X1522" s="11">
        <v>9436.84</v>
      </c>
      <c r="Y1522" s="11">
        <v>9218.18</v>
      </c>
      <c r="Z1522" s="11">
        <v>9156.94</v>
      </c>
      <c r="AA1522" s="11">
        <v>8797.56</v>
      </c>
      <c r="AB1522" s="11">
        <v>8175.96</v>
      </c>
      <c r="AC1522" s="11">
        <v>7926.24</v>
      </c>
      <c r="AD1522" s="11">
        <v>7938.92</v>
      </c>
      <c r="AE1522" s="11">
        <v>8163.48</v>
      </c>
      <c r="AF1522" s="11">
        <v>7761.4</v>
      </c>
      <c r="AG1522" s="11">
        <v>7214.46</v>
      </c>
      <c r="AH1522" s="11">
        <v>6848.04</v>
      </c>
      <c r="AI1522" s="37">
        <v>8299.92</v>
      </c>
      <c r="AJ1522" s="11">
        <v>7151.7479999999996</v>
      </c>
      <c r="AK1522" s="11">
        <v>7148.1440000000002</v>
      </c>
      <c r="AL1522" s="11">
        <v>7014.107</v>
      </c>
      <c r="AM1522" s="11">
        <v>7031.9830000000002</v>
      </c>
      <c r="AN1522" s="11">
        <v>7495.107</v>
      </c>
      <c r="AO1522" s="11">
        <v>7635.9589999999998</v>
      </c>
      <c r="AP1522" s="11">
        <v>8030.84</v>
      </c>
      <c r="AQ1522" s="11">
        <v>8048.6710000000003</v>
      </c>
      <c r="AR1522" s="11">
        <v>8283.5190000000002</v>
      </c>
      <c r="AS1522" s="11">
        <v>8448.1260000000002</v>
      </c>
      <c r="AT1522" s="11">
        <v>9136.9580000000005</v>
      </c>
      <c r="AU1522" s="11">
        <v>9120.9009999999998</v>
      </c>
      <c r="AV1522" s="11">
        <v>9221.8770000000004</v>
      </c>
      <c r="AW1522" s="11">
        <v>9439.0290000000005</v>
      </c>
      <c r="AX1522" s="11">
        <v>9143.4459999999999</v>
      </c>
      <c r="AY1522" s="11">
        <v>9113.8709999999992</v>
      </c>
      <c r="AZ1522" s="11">
        <v>9111.509</v>
      </c>
      <c r="BA1522" s="11">
        <v>8885.8259999999991</v>
      </c>
      <c r="BB1522" s="11">
        <v>8315.7489999999998</v>
      </c>
      <c r="BC1522" s="11">
        <v>8070.5140000000001</v>
      </c>
      <c r="BD1522" s="11">
        <v>8169.7129999999997</v>
      </c>
      <c r="BE1522" s="11">
        <v>7774.3370000000004</v>
      </c>
      <c r="BF1522" s="11">
        <v>7200.8339999999998</v>
      </c>
      <c r="BG1522" s="11">
        <v>6819.9139999999998</v>
      </c>
      <c r="BH1522" s="37">
        <v>8715.5550000000003</v>
      </c>
      <c r="BI1522" s="11">
        <v>76.373329999999996</v>
      </c>
      <c r="BJ1522" s="11">
        <v>75.639340000000004</v>
      </c>
      <c r="BK1522" s="11">
        <v>74.52</v>
      </c>
      <c r="BL1522" s="11">
        <v>73.586669999999998</v>
      </c>
      <c r="BM1522" s="11">
        <v>72.796670000000006</v>
      </c>
      <c r="BN1522" s="11">
        <v>72.478669999999994</v>
      </c>
      <c r="BO1522" s="11">
        <v>71.926670000000001</v>
      </c>
      <c r="BP1522" s="11">
        <v>73.086659999999995</v>
      </c>
      <c r="BQ1522" s="11">
        <v>77.393330000000006</v>
      </c>
      <c r="BR1522" s="11">
        <v>82.063329999999993</v>
      </c>
      <c r="BS1522" s="11">
        <v>86.306669999999997</v>
      </c>
      <c r="BT1522" s="11">
        <v>89.906670000000005</v>
      </c>
      <c r="BU1522" s="11">
        <v>92.74</v>
      </c>
      <c r="BV1522" s="11">
        <v>94.583340000000007</v>
      </c>
      <c r="BW1522" s="11">
        <v>95.766660000000002</v>
      </c>
      <c r="BX1522" s="11">
        <v>95.733329999999995</v>
      </c>
      <c r="BY1522" s="11">
        <v>95.54</v>
      </c>
      <c r="BZ1522" s="11">
        <v>94.373339999999999</v>
      </c>
      <c r="CA1522" s="11">
        <v>91.783330000000007</v>
      </c>
      <c r="CB1522" s="11">
        <v>87.553340000000006</v>
      </c>
      <c r="CC1522" s="11">
        <v>83.58</v>
      </c>
      <c r="CD1522" s="11">
        <v>81.066670000000002</v>
      </c>
      <c r="CE1522" s="11">
        <v>78.69</v>
      </c>
      <c r="CF1522" s="11">
        <v>77.266660000000002</v>
      </c>
      <c r="CG1522" s="11">
        <v>5277.2879999999996</v>
      </c>
      <c r="CH1522" s="11">
        <v>4740.741</v>
      </c>
      <c r="CI1522" s="11">
        <v>3984.5140000000001</v>
      </c>
      <c r="CJ1522" s="11">
        <v>2893.2379999999998</v>
      </c>
      <c r="CK1522" s="11">
        <v>2079.6190000000001</v>
      </c>
      <c r="CL1522" s="11">
        <v>1430.9949999999999</v>
      </c>
      <c r="CM1522" s="11">
        <v>983.36649999999997</v>
      </c>
      <c r="CN1522" s="11">
        <v>960.1404</v>
      </c>
      <c r="CO1522" s="11">
        <v>1384.37</v>
      </c>
      <c r="CP1522" s="11">
        <v>2188.8440000000001</v>
      </c>
      <c r="CQ1522" s="11">
        <v>3216.7620000000002</v>
      </c>
      <c r="CR1522" s="11">
        <v>3791.72</v>
      </c>
      <c r="CS1522" s="11">
        <v>4996.7700000000004</v>
      </c>
      <c r="CT1522" s="11">
        <v>5605.5339999999997</v>
      </c>
      <c r="CU1522" s="11">
        <v>6895.6409999999996</v>
      </c>
      <c r="CV1522" s="11">
        <v>11508.67</v>
      </c>
      <c r="CW1522" s="11">
        <v>12387.61</v>
      </c>
      <c r="CX1522" s="11">
        <v>10127.59</v>
      </c>
      <c r="CY1522" s="11">
        <v>8918.3539999999994</v>
      </c>
      <c r="CZ1522" s="11">
        <v>8028.53</v>
      </c>
      <c r="DA1522" s="11">
        <v>7580.3459999999995</v>
      </c>
      <c r="DB1522" s="11">
        <v>7724.6970000000001</v>
      </c>
      <c r="DC1522" s="11">
        <v>7815.4219999999996</v>
      </c>
      <c r="DD1522" s="11">
        <v>8281.223</v>
      </c>
      <c r="DE1522" s="37">
        <v>11635.17</v>
      </c>
      <c r="DF1522" s="11">
        <f t="shared" si="75"/>
        <v>17</v>
      </c>
      <c r="DG1522" s="11">
        <f t="shared" si="76"/>
        <v>19</v>
      </c>
      <c r="DH1522" s="20">
        <f t="shared" ca="1" si="77"/>
        <v>471.10799999999898</v>
      </c>
      <c r="DI1522" s="11">
        <v>0</v>
      </c>
    </row>
    <row r="1523" spans="1:113" x14ac:dyDescent="0.25">
      <c r="A1523" s="11" t="s">
        <v>57</v>
      </c>
      <c r="B1523" s="11" t="s">
        <v>56</v>
      </c>
      <c r="C1523" s="11" t="s">
        <v>56</v>
      </c>
      <c r="D1523" s="11" t="s">
        <v>56</v>
      </c>
      <c r="E1523" s="11" t="s">
        <v>100</v>
      </c>
      <c r="F1523" s="11" t="s">
        <v>56</v>
      </c>
      <c r="G1523" s="11" t="s">
        <v>174</v>
      </c>
      <c r="H1523" s="1">
        <v>42243</v>
      </c>
      <c r="I1523" s="11">
        <v>18</v>
      </c>
      <c r="J1523" s="11">
        <v>19</v>
      </c>
      <c r="K1523" s="11"/>
      <c r="L1523" s="11"/>
      <c r="M1523" s="11"/>
      <c r="N1523" s="11"/>
      <c r="O1523" s="11"/>
      <c r="P1523" s="11"/>
      <c r="Q1523" s="11"/>
      <c r="R1523" s="11"/>
      <c r="S1523" s="11"/>
      <c r="T1523" s="11"/>
      <c r="U1523" s="11"/>
      <c r="V1523" s="11"/>
      <c r="W1523" s="11"/>
      <c r="X1523" s="11"/>
      <c r="Y1523" s="11"/>
      <c r="Z1523" s="11"/>
      <c r="AA1523" s="11"/>
      <c r="AB1523" s="11"/>
      <c r="AC1523" s="11"/>
      <c r="AD1523" s="11"/>
      <c r="AE1523" s="11"/>
      <c r="AF1523" s="11"/>
      <c r="AG1523" s="11"/>
      <c r="AH1523" s="11"/>
      <c r="AJ1523" s="11"/>
      <c r="AK1523" s="11"/>
      <c r="AL1523" s="11"/>
      <c r="AM1523" s="11"/>
      <c r="AN1523" s="11"/>
      <c r="AO1523" s="11"/>
      <c r="AP1523" s="11"/>
      <c r="AQ1523" s="11"/>
      <c r="AR1523" s="11"/>
      <c r="AS1523" s="11"/>
      <c r="AT1523" s="11"/>
      <c r="AU1523" s="11"/>
      <c r="AV1523" s="11"/>
      <c r="AW1523" s="11"/>
      <c r="AX1523" s="11"/>
      <c r="AY1523" s="11"/>
      <c r="AZ1523" s="11"/>
      <c r="BA1523" s="11"/>
      <c r="BB1523" s="11"/>
      <c r="BC1523" s="11"/>
      <c r="BD1523" s="11"/>
      <c r="BE1523" s="11"/>
      <c r="BF1523" s="11"/>
      <c r="BG1523" s="11"/>
      <c r="BI1523" s="11"/>
      <c r="BJ1523" s="11"/>
      <c r="BK1523" s="11"/>
      <c r="BL1523" s="11"/>
      <c r="BM1523" s="11"/>
      <c r="BN1523" s="11"/>
      <c r="BO1523" s="11"/>
      <c r="BP1523" s="11"/>
      <c r="BQ1523" s="11"/>
      <c r="BR1523" s="11"/>
      <c r="BS1523" s="11"/>
      <c r="BT1523" s="11"/>
      <c r="BU1523" s="11"/>
      <c r="BV1523" s="11"/>
      <c r="BW1523" s="11"/>
      <c r="BX1523" s="11"/>
      <c r="BY1523" s="11"/>
      <c r="BZ1523" s="11"/>
      <c r="CA1523" s="11"/>
      <c r="CB1523" s="11"/>
      <c r="CC1523" s="11"/>
      <c r="CD1523" s="11"/>
      <c r="CE1523" s="11"/>
      <c r="CF1523" s="11"/>
      <c r="CG1523" s="11"/>
      <c r="CH1523" s="11"/>
      <c r="CI1523" s="11"/>
      <c r="CJ1523" s="11"/>
      <c r="CK1523" s="11"/>
      <c r="CL1523" s="11"/>
      <c r="CM1523" s="11"/>
      <c r="CN1523" s="11"/>
      <c r="CO1523" s="11"/>
      <c r="CP1523" s="11"/>
      <c r="CQ1523" s="11"/>
      <c r="CR1523" s="11"/>
      <c r="CS1523" s="11"/>
      <c r="CT1523" s="11"/>
      <c r="CU1523" s="11"/>
      <c r="CV1523" s="11"/>
      <c r="CW1523" s="11"/>
      <c r="CX1523" s="11"/>
      <c r="CY1523" s="11"/>
      <c r="CZ1523" s="11"/>
      <c r="DA1523" s="11"/>
      <c r="DB1523" s="11"/>
      <c r="DC1523" s="11"/>
      <c r="DD1523" s="11"/>
      <c r="DF1523" s="11">
        <f t="shared" si="75"/>
        <v>18</v>
      </c>
      <c r="DG1523" s="11">
        <f t="shared" si="76"/>
        <v>19</v>
      </c>
      <c r="DH1523" s="20">
        <f t="shared" ca="1" si="77"/>
        <v>0</v>
      </c>
      <c r="DI1523" s="11">
        <v>1</v>
      </c>
    </row>
    <row r="1524" spans="1:113" x14ac:dyDescent="0.25">
      <c r="A1524" s="11" t="s">
        <v>57</v>
      </c>
      <c r="B1524" s="11" t="s">
        <v>56</v>
      </c>
      <c r="C1524" s="11" t="s">
        <v>56</v>
      </c>
      <c r="D1524" s="11" t="s">
        <v>56</v>
      </c>
      <c r="E1524" s="11" t="s">
        <v>100</v>
      </c>
      <c r="F1524" s="11" t="s">
        <v>56</v>
      </c>
      <c r="G1524" s="11" t="s">
        <v>174</v>
      </c>
      <c r="H1524" s="1">
        <v>42243</v>
      </c>
      <c r="I1524" s="11">
        <v>19</v>
      </c>
      <c r="J1524" s="11">
        <v>19</v>
      </c>
      <c r="K1524" s="11"/>
      <c r="L1524" s="11"/>
      <c r="M1524" s="11"/>
      <c r="N1524" s="11"/>
      <c r="O1524" s="11"/>
      <c r="P1524" s="11"/>
      <c r="Q1524" s="11"/>
      <c r="R1524" s="11"/>
      <c r="S1524" s="11"/>
      <c r="T1524" s="11"/>
      <c r="U1524" s="11"/>
      <c r="V1524" s="11"/>
      <c r="W1524" s="11"/>
      <c r="X1524" s="11"/>
      <c r="Y1524" s="11"/>
      <c r="Z1524" s="11"/>
      <c r="AA1524" s="11"/>
      <c r="AB1524" s="11"/>
      <c r="AC1524" s="11"/>
      <c r="AD1524" s="11"/>
      <c r="AE1524" s="11"/>
      <c r="AF1524" s="11"/>
      <c r="AG1524" s="11"/>
      <c r="AH1524" s="11"/>
      <c r="AJ1524" s="11"/>
      <c r="AK1524" s="11"/>
      <c r="AL1524" s="11"/>
      <c r="AM1524" s="11"/>
      <c r="AN1524" s="11"/>
      <c r="AO1524" s="11"/>
      <c r="AP1524" s="11"/>
      <c r="AQ1524" s="11"/>
      <c r="AR1524" s="11"/>
      <c r="AS1524" s="11"/>
      <c r="AT1524" s="11"/>
      <c r="AU1524" s="11"/>
      <c r="AV1524" s="11"/>
      <c r="AW1524" s="11"/>
      <c r="AX1524" s="11"/>
      <c r="AY1524" s="11"/>
      <c r="AZ1524" s="11"/>
      <c r="BA1524" s="11"/>
      <c r="BB1524" s="11"/>
      <c r="BC1524" s="11"/>
      <c r="BD1524" s="11"/>
      <c r="BE1524" s="11"/>
      <c r="BF1524" s="11"/>
      <c r="BG1524" s="11"/>
      <c r="BI1524" s="11"/>
      <c r="BJ1524" s="11"/>
      <c r="BK1524" s="11"/>
      <c r="BL1524" s="11"/>
      <c r="BM1524" s="11"/>
      <c r="BN1524" s="11"/>
      <c r="BO1524" s="11"/>
      <c r="BP1524" s="11"/>
      <c r="BQ1524" s="11"/>
      <c r="BR1524" s="11"/>
      <c r="BS1524" s="11"/>
      <c r="BT1524" s="11"/>
      <c r="BU1524" s="11"/>
      <c r="BV1524" s="11"/>
      <c r="BW1524" s="11"/>
      <c r="BX1524" s="11"/>
      <c r="BY1524" s="11"/>
      <c r="BZ1524" s="11"/>
      <c r="CA1524" s="11"/>
      <c r="CB1524" s="11"/>
      <c r="CC1524" s="11"/>
      <c r="CD1524" s="11"/>
      <c r="CE1524" s="11"/>
      <c r="CF1524" s="11"/>
      <c r="CG1524" s="11"/>
      <c r="CH1524" s="11"/>
      <c r="CI1524" s="11"/>
      <c r="CJ1524" s="11"/>
      <c r="CK1524" s="11"/>
      <c r="CL1524" s="11"/>
      <c r="CM1524" s="11"/>
      <c r="CN1524" s="11"/>
      <c r="CO1524" s="11"/>
      <c r="CP1524" s="11"/>
      <c r="CQ1524" s="11"/>
      <c r="CR1524" s="11"/>
      <c r="CS1524" s="11"/>
      <c r="CT1524" s="11"/>
      <c r="CU1524" s="11"/>
      <c r="CV1524" s="11"/>
      <c r="CW1524" s="11"/>
      <c r="CX1524" s="11"/>
      <c r="CY1524" s="11"/>
      <c r="CZ1524" s="11"/>
      <c r="DA1524" s="11"/>
      <c r="DB1524" s="11"/>
      <c r="DC1524" s="11"/>
      <c r="DD1524" s="11"/>
      <c r="DF1524" s="11">
        <f t="shared" si="75"/>
        <v>19</v>
      </c>
      <c r="DG1524" s="11">
        <f t="shared" si="76"/>
        <v>19</v>
      </c>
      <c r="DH1524" s="20">
        <f t="shared" ca="1" si="77"/>
        <v>0</v>
      </c>
      <c r="DI1524" s="11">
        <v>1</v>
      </c>
    </row>
    <row r="1525" spans="1:113" x14ac:dyDescent="0.25">
      <c r="A1525" s="11" t="s">
        <v>57</v>
      </c>
      <c r="B1525" s="11" t="s">
        <v>56</v>
      </c>
      <c r="C1525" s="11" t="s">
        <v>56</v>
      </c>
      <c r="D1525" s="11" t="s">
        <v>56</v>
      </c>
      <c r="E1525" s="11" t="s">
        <v>100</v>
      </c>
      <c r="F1525" s="11" t="s">
        <v>56</v>
      </c>
      <c r="G1525" s="11" t="s">
        <v>174</v>
      </c>
      <c r="H1525" s="1">
        <v>42244</v>
      </c>
      <c r="I1525" s="11">
        <v>17</v>
      </c>
      <c r="J1525" s="11">
        <v>19</v>
      </c>
      <c r="K1525" s="11"/>
      <c r="L1525" s="11"/>
      <c r="M1525" s="11"/>
      <c r="N1525" s="11"/>
      <c r="O1525" s="11"/>
      <c r="P1525" s="11"/>
      <c r="Q1525" s="11"/>
      <c r="R1525" s="11"/>
      <c r="S1525" s="11"/>
      <c r="T1525" s="11"/>
      <c r="U1525" s="11"/>
      <c r="V1525" s="11"/>
      <c r="W1525" s="11"/>
      <c r="X1525" s="11"/>
      <c r="Y1525" s="11"/>
      <c r="Z1525" s="11"/>
      <c r="AA1525" s="11"/>
      <c r="AB1525" s="11"/>
      <c r="AC1525" s="11"/>
      <c r="AD1525" s="11"/>
      <c r="AE1525" s="11"/>
      <c r="AF1525" s="11"/>
      <c r="AG1525" s="11"/>
      <c r="AH1525" s="11"/>
      <c r="AJ1525" s="11"/>
      <c r="AK1525" s="11"/>
      <c r="AL1525" s="11"/>
      <c r="AM1525" s="11"/>
      <c r="AN1525" s="11"/>
      <c r="AO1525" s="11"/>
      <c r="AP1525" s="11"/>
      <c r="AQ1525" s="11"/>
      <c r="AR1525" s="11"/>
      <c r="AS1525" s="11"/>
      <c r="AT1525" s="11"/>
      <c r="AU1525" s="11"/>
      <c r="AV1525" s="11"/>
      <c r="AW1525" s="11"/>
      <c r="AX1525" s="11"/>
      <c r="AY1525" s="11"/>
      <c r="AZ1525" s="11"/>
      <c r="BA1525" s="11"/>
      <c r="BB1525" s="11"/>
      <c r="BC1525" s="11"/>
      <c r="BD1525" s="11"/>
      <c r="BE1525" s="11"/>
      <c r="BF1525" s="11"/>
      <c r="BG1525" s="11"/>
      <c r="BI1525" s="11"/>
      <c r="BJ1525" s="11"/>
      <c r="BK1525" s="11"/>
      <c r="BL1525" s="11"/>
      <c r="BM1525" s="11"/>
      <c r="BN1525" s="11"/>
      <c r="BO1525" s="11"/>
      <c r="BP1525" s="11"/>
      <c r="BQ1525" s="11"/>
      <c r="BR1525" s="11"/>
      <c r="BS1525" s="11"/>
      <c r="BT1525" s="11"/>
      <c r="BU1525" s="11"/>
      <c r="BV1525" s="11"/>
      <c r="BW1525" s="11"/>
      <c r="BX1525" s="11"/>
      <c r="BY1525" s="11"/>
      <c r="BZ1525" s="11"/>
      <c r="CA1525" s="11"/>
      <c r="CB1525" s="11"/>
      <c r="CC1525" s="11"/>
      <c r="CD1525" s="11"/>
      <c r="CE1525" s="11"/>
      <c r="CF1525" s="11"/>
      <c r="CG1525" s="11"/>
      <c r="CH1525" s="11"/>
      <c r="CI1525" s="11"/>
      <c r="CJ1525" s="11"/>
      <c r="CK1525" s="11"/>
      <c r="CL1525" s="11"/>
      <c r="CM1525" s="11"/>
      <c r="CN1525" s="11"/>
      <c r="CO1525" s="11"/>
      <c r="CP1525" s="11"/>
      <c r="CQ1525" s="11"/>
      <c r="CR1525" s="11"/>
      <c r="CS1525" s="11"/>
      <c r="CT1525" s="11"/>
      <c r="CU1525" s="11"/>
      <c r="CV1525" s="11"/>
      <c r="CW1525" s="11"/>
      <c r="CX1525" s="11"/>
      <c r="CY1525" s="11"/>
      <c r="CZ1525" s="11"/>
      <c r="DA1525" s="11"/>
      <c r="DB1525" s="11"/>
      <c r="DC1525" s="11"/>
      <c r="DD1525" s="11"/>
      <c r="DF1525" s="11">
        <f t="shared" ref="DF1525:DF1588" si="78">I1525</f>
        <v>17</v>
      </c>
      <c r="DG1525" s="11">
        <f t="shared" ref="DG1525:DG1588" si="79">J1525</f>
        <v>19</v>
      </c>
      <c r="DH1525" s="20">
        <f t="shared" ca="1" si="77"/>
        <v>0</v>
      </c>
      <c r="DI1525" s="11">
        <v>1</v>
      </c>
    </row>
    <row r="1526" spans="1:113" x14ac:dyDescent="0.25">
      <c r="A1526" s="11" t="s">
        <v>57</v>
      </c>
      <c r="B1526" s="11" t="s">
        <v>56</v>
      </c>
      <c r="C1526" s="11" t="s">
        <v>56</v>
      </c>
      <c r="D1526" s="11" t="s">
        <v>56</v>
      </c>
      <c r="E1526" s="11" t="s">
        <v>100</v>
      </c>
      <c r="F1526" s="11" t="s">
        <v>56</v>
      </c>
      <c r="G1526" s="11" t="s">
        <v>174</v>
      </c>
      <c r="H1526" s="1">
        <v>42244</v>
      </c>
      <c r="I1526" s="11">
        <v>18</v>
      </c>
      <c r="J1526" s="11">
        <v>19</v>
      </c>
      <c r="K1526" s="11"/>
      <c r="L1526" s="11"/>
      <c r="M1526" s="11"/>
      <c r="N1526" s="11"/>
      <c r="O1526" s="11"/>
      <c r="P1526" s="11"/>
      <c r="Q1526" s="11"/>
      <c r="R1526" s="11"/>
      <c r="S1526" s="11"/>
      <c r="T1526" s="11"/>
      <c r="U1526" s="11"/>
      <c r="V1526" s="11"/>
      <c r="W1526" s="11"/>
      <c r="X1526" s="11"/>
      <c r="Y1526" s="11"/>
      <c r="Z1526" s="11"/>
      <c r="AA1526" s="11"/>
      <c r="AB1526" s="11"/>
      <c r="AC1526" s="11"/>
      <c r="AD1526" s="11"/>
      <c r="AE1526" s="11"/>
      <c r="AF1526" s="11"/>
      <c r="AG1526" s="11"/>
      <c r="AH1526" s="11"/>
      <c r="AJ1526" s="11"/>
      <c r="AK1526" s="11"/>
      <c r="AL1526" s="11"/>
      <c r="AM1526" s="11"/>
      <c r="AN1526" s="11"/>
      <c r="AO1526" s="11"/>
      <c r="AP1526" s="11"/>
      <c r="AQ1526" s="11"/>
      <c r="AR1526" s="11"/>
      <c r="AS1526" s="11"/>
      <c r="AT1526" s="11"/>
      <c r="AU1526" s="11"/>
      <c r="AV1526" s="11"/>
      <c r="AW1526" s="11"/>
      <c r="AX1526" s="11"/>
      <c r="AY1526" s="11"/>
      <c r="AZ1526" s="11"/>
      <c r="BA1526" s="11"/>
      <c r="BB1526" s="11"/>
      <c r="BC1526" s="11"/>
      <c r="BD1526" s="11"/>
      <c r="BE1526" s="11"/>
      <c r="BF1526" s="11"/>
      <c r="BG1526" s="11"/>
      <c r="BI1526" s="11"/>
      <c r="BJ1526" s="11"/>
      <c r="BK1526" s="11"/>
      <c r="BL1526" s="11"/>
      <c r="BM1526" s="11"/>
      <c r="BN1526" s="11"/>
      <c r="BO1526" s="11"/>
      <c r="BP1526" s="11"/>
      <c r="BQ1526" s="11"/>
      <c r="BR1526" s="11"/>
      <c r="BS1526" s="11"/>
      <c r="BT1526" s="11"/>
      <c r="BU1526" s="11"/>
      <c r="BV1526" s="11"/>
      <c r="BW1526" s="11"/>
      <c r="BX1526" s="11"/>
      <c r="BY1526" s="11"/>
      <c r="BZ1526" s="11"/>
      <c r="CA1526" s="11"/>
      <c r="CB1526" s="11"/>
      <c r="CC1526" s="11"/>
      <c r="CD1526" s="11"/>
      <c r="CE1526" s="11"/>
      <c r="CF1526" s="11"/>
      <c r="CG1526" s="11"/>
      <c r="CH1526" s="11"/>
      <c r="CI1526" s="11"/>
      <c r="CJ1526" s="11"/>
      <c r="CK1526" s="11"/>
      <c r="CL1526" s="11"/>
      <c r="CM1526" s="11"/>
      <c r="CN1526" s="11"/>
      <c r="CO1526" s="11"/>
      <c r="CP1526" s="11"/>
      <c r="CQ1526" s="11"/>
      <c r="CR1526" s="11"/>
      <c r="CS1526" s="11"/>
      <c r="CT1526" s="11"/>
      <c r="CU1526" s="11"/>
      <c r="CV1526" s="11"/>
      <c r="CW1526" s="11"/>
      <c r="CX1526" s="11"/>
      <c r="CY1526" s="11"/>
      <c r="CZ1526" s="11"/>
      <c r="DA1526" s="11"/>
      <c r="DB1526" s="11"/>
      <c r="DC1526" s="11"/>
      <c r="DD1526" s="11"/>
      <c r="DF1526" s="11">
        <f t="shared" si="78"/>
        <v>18</v>
      </c>
      <c r="DG1526" s="11">
        <f t="shared" si="79"/>
        <v>19</v>
      </c>
      <c r="DH1526" s="20">
        <f t="shared" ca="1" si="77"/>
        <v>0</v>
      </c>
      <c r="DI1526" s="11">
        <v>1</v>
      </c>
    </row>
    <row r="1527" spans="1:113" x14ac:dyDescent="0.25">
      <c r="A1527" s="11" t="s">
        <v>57</v>
      </c>
      <c r="B1527" s="11" t="s">
        <v>56</v>
      </c>
      <c r="C1527" s="11" t="s">
        <v>56</v>
      </c>
      <c r="D1527" s="11" t="s">
        <v>56</v>
      </c>
      <c r="E1527" s="11" t="s">
        <v>100</v>
      </c>
      <c r="F1527" s="11" t="s">
        <v>56</v>
      </c>
      <c r="G1527" s="11" t="s">
        <v>174</v>
      </c>
      <c r="H1527" s="1">
        <v>42256</v>
      </c>
      <c r="I1527" s="11">
        <v>16</v>
      </c>
      <c r="J1527" s="11">
        <v>19</v>
      </c>
      <c r="K1527" s="11"/>
      <c r="L1527" s="11"/>
      <c r="M1527" s="11"/>
      <c r="N1527" s="11"/>
      <c r="O1527" s="11"/>
      <c r="P1527" s="11"/>
      <c r="Q1527" s="11"/>
      <c r="R1527" s="11"/>
      <c r="S1527" s="11"/>
      <c r="T1527" s="11"/>
      <c r="U1527" s="11"/>
      <c r="V1527" s="11"/>
      <c r="W1527" s="11"/>
      <c r="X1527" s="11"/>
      <c r="Y1527" s="11"/>
      <c r="Z1527" s="11"/>
      <c r="AA1527" s="11"/>
      <c r="AB1527" s="11"/>
      <c r="AC1527" s="11"/>
      <c r="AD1527" s="11"/>
      <c r="AE1527" s="11"/>
      <c r="AF1527" s="11"/>
      <c r="AG1527" s="11"/>
      <c r="AH1527" s="11"/>
      <c r="AJ1527" s="11"/>
      <c r="AK1527" s="11"/>
      <c r="AL1527" s="11"/>
      <c r="AM1527" s="11"/>
      <c r="AN1527" s="11"/>
      <c r="AO1527" s="11"/>
      <c r="AP1527" s="11"/>
      <c r="AQ1527" s="11"/>
      <c r="AR1527" s="11"/>
      <c r="AS1527" s="11"/>
      <c r="AT1527" s="11"/>
      <c r="AU1527" s="11"/>
      <c r="AV1527" s="11"/>
      <c r="AW1527" s="11"/>
      <c r="AX1527" s="11"/>
      <c r="AY1527" s="11"/>
      <c r="AZ1527" s="11"/>
      <c r="BA1527" s="11"/>
      <c r="BB1527" s="11"/>
      <c r="BC1527" s="11"/>
      <c r="BD1527" s="11"/>
      <c r="BE1527" s="11"/>
      <c r="BF1527" s="11"/>
      <c r="BG1527" s="11"/>
      <c r="BI1527" s="11"/>
      <c r="BJ1527" s="11"/>
      <c r="BK1527" s="11"/>
      <c r="BL1527" s="11"/>
      <c r="BM1527" s="11"/>
      <c r="BN1527" s="11"/>
      <c r="BO1527" s="11"/>
      <c r="BP1527" s="11"/>
      <c r="BQ1527" s="11"/>
      <c r="BR1527" s="11"/>
      <c r="BS1527" s="11"/>
      <c r="BT1527" s="11"/>
      <c r="BU1527" s="11"/>
      <c r="BV1527" s="11"/>
      <c r="BW1527" s="11"/>
      <c r="BX1527" s="11"/>
      <c r="BY1527" s="11"/>
      <c r="BZ1527" s="11"/>
      <c r="CA1527" s="11"/>
      <c r="CB1527" s="11"/>
      <c r="CC1527" s="11"/>
      <c r="CD1527" s="11"/>
      <c r="CE1527" s="11"/>
      <c r="CF1527" s="11"/>
      <c r="CG1527" s="11"/>
      <c r="CH1527" s="11"/>
      <c r="CI1527" s="11"/>
      <c r="CJ1527" s="11"/>
      <c r="CK1527" s="11"/>
      <c r="CL1527" s="11"/>
      <c r="CM1527" s="11"/>
      <c r="CN1527" s="11"/>
      <c r="CO1527" s="11"/>
      <c r="CP1527" s="11"/>
      <c r="CQ1527" s="11"/>
      <c r="CR1527" s="11"/>
      <c r="CS1527" s="11"/>
      <c r="CT1527" s="11"/>
      <c r="CU1527" s="11"/>
      <c r="CV1527" s="11"/>
      <c r="CW1527" s="11"/>
      <c r="CX1527" s="11"/>
      <c r="CY1527" s="11"/>
      <c r="CZ1527" s="11"/>
      <c r="DA1527" s="11"/>
      <c r="DB1527" s="11"/>
      <c r="DC1527" s="11"/>
      <c r="DD1527" s="11"/>
      <c r="DF1527" s="11">
        <f t="shared" si="78"/>
        <v>16</v>
      </c>
      <c r="DG1527" s="11">
        <f t="shared" si="79"/>
        <v>19</v>
      </c>
      <c r="DH1527" s="20">
        <f t="shared" ref="DH1527:DH1590" ca="1" si="80">(SUM(OFFSET($AJ1527, 0, $DF1527-1, 1, $DG1527-$DF1527+1))-SUM(OFFSET($K1527, 0, $DF1527-1, 1, $DG1527-$DF1527+1)))/($DG1527-$DF1527+1)</f>
        <v>0</v>
      </c>
      <c r="DI1527" s="11">
        <v>1</v>
      </c>
    </row>
    <row r="1528" spans="1:113" x14ac:dyDescent="0.25">
      <c r="A1528" s="11" t="s">
        <v>57</v>
      </c>
      <c r="B1528" s="11" t="s">
        <v>56</v>
      </c>
      <c r="C1528" s="11" t="s">
        <v>56</v>
      </c>
      <c r="D1528" s="11" t="s">
        <v>56</v>
      </c>
      <c r="E1528" s="11" t="s">
        <v>100</v>
      </c>
      <c r="F1528" s="11" t="s">
        <v>56</v>
      </c>
      <c r="G1528" s="11" t="s">
        <v>174</v>
      </c>
      <c r="H1528" s="1">
        <v>42257</v>
      </c>
      <c r="I1528" s="11">
        <v>16</v>
      </c>
      <c r="J1528" s="11">
        <v>19</v>
      </c>
      <c r="K1528" s="11"/>
      <c r="L1528" s="11"/>
      <c r="M1528" s="11"/>
      <c r="N1528" s="11"/>
      <c r="O1528" s="11"/>
      <c r="P1528" s="11"/>
      <c r="Q1528" s="11"/>
      <c r="R1528" s="11"/>
      <c r="S1528" s="11"/>
      <c r="T1528" s="11"/>
      <c r="U1528" s="11"/>
      <c r="V1528" s="11"/>
      <c r="W1528" s="11"/>
      <c r="X1528" s="11"/>
      <c r="Y1528" s="11"/>
      <c r="Z1528" s="11"/>
      <c r="AA1528" s="11"/>
      <c r="AB1528" s="11"/>
      <c r="AC1528" s="11"/>
      <c r="AD1528" s="11"/>
      <c r="AE1528" s="11"/>
      <c r="AF1528" s="11"/>
      <c r="AG1528" s="11"/>
      <c r="AH1528" s="11"/>
      <c r="AJ1528" s="11"/>
      <c r="AK1528" s="11"/>
      <c r="AL1528" s="11"/>
      <c r="AM1528" s="11"/>
      <c r="AN1528" s="11"/>
      <c r="AO1528" s="11"/>
      <c r="AP1528" s="11"/>
      <c r="AQ1528" s="11"/>
      <c r="AR1528" s="11"/>
      <c r="AS1528" s="11"/>
      <c r="AT1528" s="11"/>
      <c r="AU1528" s="11"/>
      <c r="AV1528" s="11"/>
      <c r="AW1528" s="11"/>
      <c r="AX1528" s="11"/>
      <c r="AY1528" s="11"/>
      <c r="AZ1528" s="11"/>
      <c r="BA1528" s="11"/>
      <c r="BB1528" s="11"/>
      <c r="BC1528" s="11"/>
      <c r="BD1528" s="11"/>
      <c r="BE1528" s="11"/>
      <c r="BF1528" s="11"/>
      <c r="BG1528" s="11"/>
      <c r="BI1528" s="11"/>
      <c r="BJ1528" s="11"/>
      <c r="BK1528" s="11"/>
      <c r="BL1528" s="11"/>
      <c r="BM1528" s="11"/>
      <c r="BN1528" s="11"/>
      <c r="BO1528" s="11"/>
      <c r="BP1528" s="11"/>
      <c r="BQ1528" s="11"/>
      <c r="BR1528" s="11"/>
      <c r="BS1528" s="11"/>
      <c r="BT1528" s="11"/>
      <c r="BU1528" s="11"/>
      <c r="BV1528" s="11"/>
      <c r="BW1528" s="11"/>
      <c r="BX1528" s="11"/>
      <c r="BY1528" s="11"/>
      <c r="BZ1528" s="11"/>
      <c r="CA1528" s="11"/>
      <c r="CB1528" s="11"/>
      <c r="CC1528" s="11"/>
      <c r="CD1528" s="11"/>
      <c r="CE1528" s="11"/>
      <c r="CF1528" s="11"/>
      <c r="CG1528" s="11"/>
      <c r="CH1528" s="11"/>
      <c r="CI1528" s="11"/>
      <c r="CJ1528" s="11"/>
      <c r="CK1528" s="11"/>
      <c r="CL1528" s="11"/>
      <c r="CM1528" s="11"/>
      <c r="CN1528" s="11"/>
      <c r="CO1528" s="11"/>
      <c r="CP1528" s="11"/>
      <c r="CQ1528" s="11"/>
      <c r="CR1528" s="11"/>
      <c r="CS1528" s="11"/>
      <c r="CT1528" s="11"/>
      <c r="CU1528" s="11"/>
      <c r="CV1528" s="11"/>
      <c r="CW1528" s="11"/>
      <c r="CX1528" s="11"/>
      <c r="CY1528" s="11"/>
      <c r="CZ1528" s="11"/>
      <c r="DA1528" s="11"/>
      <c r="DB1528" s="11"/>
      <c r="DC1528" s="11"/>
      <c r="DD1528" s="11"/>
      <c r="DF1528" s="11">
        <f t="shared" si="78"/>
        <v>16</v>
      </c>
      <c r="DG1528" s="11">
        <f t="shared" si="79"/>
        <v>19</v>
      </c>
      <c r="DH1528" s="20">
        <f t="shared" ca="1" si="80"/>
        <v>0</v>
      </c>
      <c r="DI1528" s="11">
        <v>1</v>
      </c>
    </row>
    <row r="1529" spans="1:113" x14ac:dyDescent="0.25">
      <c r="A1529" s="11" t="s">
        <v>57</v>
      </c>
      <c r="B1529" s="11" t="s">
        <v>56</v>
      </c>
      <c r="C1529" s="11" t="s">
        <v>56</v>
      </c>
      <c r="D1529" s="11" t="s">
        <v>56</v>
      </c>
      <c r="E1529" s="11" t="s">
        <v>100</v>
      </c>
      <c r="F1529" s="11" t="s">
        <v>56</v>
      </c>
      <c r="G1529" s="11" t="s">
        <v>174</v>
      </c>
      <c r="H1529" s="1">
        <v>42258</v>
      </c>
      <c r="I1529" s="11">
        <v>15</v>
      </c>
      <c r="J1529" s="11">
        <v>18</v>
      </c>
      <c r="K1529" s="11"/>
      <c r="L1529" s="11"/>
      <c r="M1529" s="11"/>
      <c r="N1529" s="11"/>
      <c r="O1529" s="11"/>
      <c r="P1529" s="11"/>
      <c r="Q1529" s="11"/>
      <c r="R1529" s="11"/>
      <c r="S1529" s="11"/>
      <c r="T1529" s="11"/>
      <c r="U1529" s="11"/>
      <c r="V1529" s="11"/>
      <c r="W1529" s="11"/>
      <c r="X1529" s="11"/>
      <c r="Y1529" s="11"/>
      <c r="Z1529" s="11"/>
      <c r="AA1529" s="11"/>
      <c r="AB1529" s="11"/>
      <c r="AC1529" s="11"/>
      <c r="AD1529" s="11"/>
      <c r="AE1529" s="11"/>
      <c r="AF1529" s="11"/>
      <c r="AG1529" s="11"/>
      <c r="AH1529" s="11"/>
      <c r="AJ1529" s="11"/>
      <c r="AK1529" s="11"/>
      <c r="AL1529" s="11"/>
      <c r="AM1529" s="11"/>
      <c r="AN1529" s="11"/>
      <c r="AO1529" s="11"/>
      <c r="AP1529" s="11"/>
      <c r="AQ1529" s="11"/>
      <c r="AR1529" s="11"/>
      <c r="AS1529" s="11"/>
      <c r="AT1529" s="11"/>
      <c r="AU1529" s="11"/>
      <c r="AV1529" s="11"/>
      <c r="AW1529" s="11"/>
      <c r="AX1529" s="11"/>
      <c r="AY1529" s="11"/>
      <c r="AZ1529" s="11"/>
      <c r="BA1529" s="11"/>
      <c r="BB1529" s="11"/>
      <c r="BC1529" s="11"/>
      <c r="BD1529" s="11"/>
      <c r="BE1529" s="11"/>
      <c r="BF1529" s="11"/>
      <c r="BG1529" s="11"/>
      <c r="BI1529" s="11"/>
      <c r="BJ1529" s="11"/>
      <c r="BK1529" s="11"/>
      <c r="BL1529" s="11"/>
      <c r="BM1529" s="11"/>
      <c r="BN1529" s="11"/>
      <c r="BO1529" s="11"/>
      <c r="BP1529" s="11"/>
      <c r="BQ1529" s="11"/>
      <c r="BR1529" s="11"/>
      <c r="BS1529" s="11"/>
      <c r="BT1529" s="11"/>
      <c r="BU1529" s="11"/>
      <c r="BV1529" s="11"/>
      <c r="BW1529" s="11"/>
      <c r="BX1529" s="11"/>
      <c r="BY1529" s="11"/>
      <c r="BZ1529" s="11"/>
      <c r="CA1529" s="11"/>
      <c r="CB1529" s="11"/>
      <c r="CC1529" s="11"/>
      <c r="CD1529" s="11"/>
      <c r="CE1529" s="11"/>
      <c r="CF1529" s="11"/>
      <c r="CG1529" s="11"/>
      <c r="CH1529" s="11"/>
      <c r="CI1529" s="11"/>
      <c r="CJ1529" s="11"/>
      <c r="CK1529" s="11"/>
      <c r="CL1529" s="11"/>
      <c r="CM1529" s="11"/>
      <c r="CN1529" s="11"/>
      <c r="CO1529" s="11"/>
      <c r="CP1529" s="11"/>
      <c r="CQ1529" s="11"/>
      <c r="CR1529" s="11"/>
      <c r="CS1529" s="11"/>
      <c r="CT1529" s="11"/>
      <c r="CU1529" s="11"/>
      <c r="CV1529" s="11"/>
      <c r="CW1529" s="11"/>
      <c r="CX1529" s="11"/>
      <c r="CY1529" s="11"/>
      <c r="CZ1529" s="11"/>
      <c r="DA1529" s="11"/>
      <c r="DB1529" s="11"/>
      <c r="DC1529" s="11"/>
      <c r="DD1529" s="11"/>
      <c r="DF1529" s="11">
        <f t="shared" si="78"/>
        <v>15</v>
      </c>
      <c r="DG1529" s="11">
        <f t="shared" si="79"/>
        <v>18</v>
      </c>
      <c r="DH1529" s="20">
        <f t="shared" ca="1" si="80"/>
        <v>0</v>
      </c>
      <c r="DI1529" s="11">
        <v>1</v>
      </c>
    </row>
    <row r="1530" spans="1:113" x14ac:dyDescent="0.25">
      <c r="A1530" s="11" t="s">
        <v>57</v>
      </c>
      <c r="B1530" s="11" t="s">
        <v>56</v>
      </c>
      <c r="C1530" s="11" t="s">
        <v>56</v>
      </c>
      <c r="D1530" s="11" t="s">
        <v>56</v>
      </c>
      <c r="E1530" s="11" t="s">
        <v>100</v>
      </c>
      <c r="F1530" s="11" t="s">
        <v>56</v>
      </c>
      <c r="G1530" s="11" t="s">
        <v>174</v>
      </c>
      <c r="H1530" s="1">
        <v>42258</v>
      </c>
      <c r="I1530" s="11">
        <v>16</v>
      </c>
      <c r="J1530" s="11">
        <v>19</v>
      </c>
      <c r="K1530" s="11"/>
      <c r="L1530" s="11"/>
      <c r="M1530" s="11"/>
      <c r="N1530" s="11"/>
      <c r="O1530" s="11"/>
      <c r="P1530" s="11"/>
      <c r="Q1530" s="11"/>
      <c r="R1530" s="11"/>
      <c r="S1530" s="11"/>
      <c r="T1530" s="11"/>
      <c r="U1530" s="11"/>
      <c r="V1530" s="11"/>
      <c r="W1530" s="11"/>
      <c r="X1530" s="11"/>
      <c r="Y1530" s="11"/>
      <c r="Z1530" s="11"/>
      <c r="AA1530" s="11"/>
      <c r="AB1530" s="11"/>
      <c r="AC1530" s="11"/>
      <c r="AD1530" s="11"/>
      <c r="AE1530" s="11"/>
      <c r="AF1530" s="11"/>
      <c r="AG1530" s="11"/>
      <c r="AH1530" s="11"/>
      <c r="AJ1530" s="11"/>
      <c r="AK1530" s="11"/>
      <c r="AL1530" s="11"/>
      <c r="AM1530" s="11"/>
      <c r="AN1530" s="11"/>
      <c r="AO1530" s="11"/>
      <c r="AP1530" s="11"/>
      <c r="AQ1530" s="11"/>
      <c r="AR1530" s="11"/>
      <c r="AS1530" s="11"/>
      <c r="AT1530" s="11"/>
      <c r="AU1530" s="11"/>
      <c r="AV1530" s="11"/>
      <c r="AW1530" s="11"/>
      <c r="AX1530" s="11"/>
      <c r="AY1530" s="11"/>
      <c r="AZ1530" s="11"/>
      <c r="BA1530" s="11"/>
      <c r="BB1530" s="11"/>
      <c r="BC1530" s="11"/>
      <c r="BD1530" s="11"/>
      <c r="BE1530" s="11"/>
      <c r="BF1530" s="11"/>
      <c r="BG1530" s="11"/>
      <c r="BI1530" s="11"/>
      <c r="BJ1530" s="11"/>
      <c r="BK1530" s="11"/>
      <c r="BL1530" s="11"/>
      <c r="BM1530" s="11"/>
      <c r="BN1530" s="11"/>
      <c r="BO1530" s="11"/>
      <c r="BP1530" s="11"/>
      <c r="BQ1530" s="11"/>
      <c r="BR1530" s="11"/>
      <c r="BS1530" s="11"/>
      <c r="BT1530" s="11"/>
      <c r="BU1530" s="11"/>
      <c r="BV1530" s="11"/>
      <c r="BW1530" s="11"/>
      <c r="BX1530" s="11"/>
      <c r="BY1530" s="11"/>
      <c r="BZ1530" s="11"/>
      <c r="CA1530" s="11"/>
      <c r="CB1530" s="11"/>
      <c r="CC1530" s="11"/>
      <c r="CD1530" s="11"/>
      <c r="CE1530" s="11"/>
      <c r="CF1530" s="11"/>
      <c r="CG1530" s="11"/>
      <c r="CH1530" s="11"/>
      <c r="CI1530" s="11"/>
      <c r="CJ1530" s="11"/>
      <c r="CK1530" s="11"/>
      <c r="CL1530" s="11"/>
      <c r="CM1530" s="11"/>
      <c r="CN1530" s="11"/>
      <c r="CO1530" s="11"/>
      <c r="CP1530" s="11"/>
      <c r="CQ1530" s="11"/>
      <c r="CR1530" s="11"/>
      <c r="CS1530" s="11"/>
      <c r="CT1530" s="11"/>
      <c r="CU1530" s="11"/>
      <c r="CV1530" s="11"/>
      <c r="CW1530" s="11"/>
      <c r="CX1530" s="11"/>
      <c r="CY1530" s="11"/>
      <c r="CZ1530" s="11"/>
      <c r="DA1530" s="11"/>
      <c r="DB1530" s="11"/>
      <c r="DC1530" s="11"/>
      <c r="DD1530" s="11"/>
      <c r="DF1530" s="11">
        <f t="shared" si="78"/>
        <v>16</v>
      </c>
      <c r="DG1530" s="11">
        <f t="shared" si="79"/>
        <v>19</v>
      </c>
      <c r="DH1530" s="20">
        <f t="shared" ca="1" si="80"/>
        <v>0</v>
      </c>
      <c r="DI1530" s="11">
        <v>1</v>
      </c>
    </row>
    <row r="1531" spans="1:113" x14ac:dyDescent="0.25">
      <c r="A1531" s="11" t="s">
        <v>57</v>
      </c>
      <c r="B1531" s="11" t="s">
        <v>56</v>
      </c>
      <c r="C1531" s="11" t="s">
        <v>56</v>
      </c>
      <c r="D1531" s="11" t="s">
        <v>56</v>
      </c>
      <c r="E1531" s="11" t="s">
        <v>100</v>
      </c>
      <c r="F1531" s="11" t="s">
        <v>56</v>
      </c>
      <c r="G1531" s="11" t="s">
        <v>174</v>
      </c>
      <c r="H1531" s="1">
        <v>42268</v>
      </c>
      <c r="I1531" s="11">
        <v>16</v>
      </c>
      <c r="J1531" s="11">
        <v>19</v>
      </c>
      <c r="K1531" s="11"/>
      <c r="L1531" s="11"/>
      <c r="M1531" s="11"/>
      <c r="N1531" s="11"/>
      <c r="O1531" s="11"/>
      <c r="P1531" s="11"/>
      <c r="Q1531" s="11"/>
      <c r="R1531" s="11"/>
      <c r="S1531" s="11"/>
      <c r="T1531" s="11"/>
      <c r="U1531" s="11"/>
      <c r="V1531" s="11"/>
      <c r="W1531" s="11"/>
      <c r="X1531" s="11"/>
      <c r="Y1531" s="11"/>
      <c r="Z1531" s="11"/>
      <c r="AA1531" s="11"/>
      <c r="AB1531" s="11"/>
      <c r="AC1531" s="11"/>
      <c r="AD1531" s="11"/>
      <c r="AE1531" s="11"/>
      <c r="AF1531" s="11"/>
      <c r="AG1531" s="11"/>
      <c r="AH1531" s="11"/>
      <c r="AJ1531" s="11"/>
      <c r="AK1531" s="11"/>
      <c r="AL1531" s="11"/>
      <c r="AM1531" s="11"/>
      <c r="AN1531" s="11"/>
      <c r="AO1531" s="11"/>
      <c r="AP1531" s="11"/>
      <c r="AQ1531" s="11"/>
      <c r="AR1531" s="11"/>
      <c r="AS1531" s="11"/>
      <c r="AT1531" s="11"/>
      <c r="AU1531" s="11"/>
      <c r="AV1531" s="11"/>
      <c r="AW1531" s="11"/>
      <c r="AX1531" s="11"/>
      <c r="AY1531" s="11"/>
      <c r="AZ1531" s="11"/>
      <c r="BA1531" s="11"/>
      <c r="BB1531" s="11"/>
      <c r="BC1531" s="11"/>
      <c r="BD1531" s="11"/>
      <c r="BE1531" s="11"/>
      <c r="BF1531" s="11"/>
      <c r="BG1531" s="11"/>
      <c r="BI1531" s="11"/>
      <c r="BJ1531" s="11"/>
      <c r="BK1531" s="11"/>
      <c r="BL1531" s="11"/>
      <c r="BM1531" s="11"/>
      <c r="BN1531" s="11"/>
      <c r="BO1531" s="11"/>
      <c r="BP1531" s="11"/>
      <c r="BQ1531" s="11"/>
      <c r="BR1531" s="11"/>
      <c r="BS1531" s="11"/>
      <c r="BT1531" s="11"/>
      <c r="BU1531" s="11"/>
      <c r="BV1531" s="11"/>
      <c r="BW1531" s="11"/>
      <c r="BX1531" s="11"/>
      <c r="BY1531" s="11"/>
      <c r="BZ1531" s="11"/>
      <c r="CA1531" s="11"/>
      <c r="CB1531" s="11"/>
      <c r="CC1531" s="11"/>
      <c r="CD1531" s="11"/>
      <c r="CE1531" s="11"/>
      <c r="CF1531" s="11"/>
      <c r="CG1531" s="11"/>
      <c r="CH1531" s="11"/>
      <c r="CI1531" s="11"/>
      <c r="CJ1531" s="11"/>
      <c r="CK1531" s="11"/>
      <c r="CL1531" s="11"/>
      <c r="CM1531" s="11"/>
      <c r="CN1531" s="11"/>
      <c r="CO1531" s="11"/>
      <c r="CP1531" s="11"/>
      <c r="CQ1531" s="11"/>
      <c r="CR1531" s="11"/>
      <c r="CS1531" s="11"/>
      <c r="CT1531" s="11"/>
      <c r="CU1531" s="11"/>
      <c r="CV1531" s="11"/>
      <c r="CW1531" s="11"/>
      <c r="CX1531" s="11"/>
      <c r="CY1531" s="11"/>
      <c r="CZ1531" s="11"/>
      <c r="DA1531" s="11"/>
      <c r="DB1531" s="11"/>
      <c r="DC1531" s="11"/>
      <c r="DD1531" s="11"/>
      <c r="DF1531" s="11">
        <f t="shared" si="78"/>
        <v>16</v>
      </c>
      <c r="DG1531" s="11">
        <f t="shared" si="79"/>
        <v>19</v>
      </c>
      <c r="DH1531" s="20">
        <f t="shared" ca="1" si="80"/>
        <v>0</v>
      </c>
      <c r="DI1531" s="11">
        <v>1</v>
      </c>
    </row>
    <row r="1532" spans="1:113" x14ac:dyDescent="0.25">
      <c r="A1532" s="11" t="s">
        <v>57</v>
      </c>
      <c r="B1532" s="11" t="s">
        <v>56</v>
      </c>
      <c r="C1532" s="11" t="s">
        <v>56</v>
      </c>
      <c r="D1532" s="11" t="s">
        <v>56</v>
      </c>
      <c r="E1532" s="11" t="s">
        <v>100</v>
      </c>
      <c r="F1532" s="11" t="s">
        <v>56</v>
      </c>
      <c r="G1532" s="11" t="s">
        <v>174</v>
      </c>
      <c r="H1532" s="1">
        <v>42271</v>
      </c>
      <c r="I1532" s="11">
        <v>19</v>
      </c>
      <c r="J1532" s="11">
        <v>19</v>
      </c>
      <c r="K1532" s="11"/>
      <c r="L1532" s="11"/>
      <c r="M1532" s="11"/>
      <c r="N1532" s="11"/>
      <c r="O1532" s="11"/>
      <c r="P1532" s="11"/>
      <c r="Q1532" s="11"/>
      <c r="R1532" s="11"/>
      <c r="S1532" s="11"/>
      <c r="T1532" s="11"/>
      <c r="U1532" s="11"/>
      <c r="V1532" s="11"/>
      <c r="W1532" s="11"/>
      <c r="X1532" s="11"/>
      <c r="Y1532" s="11"/>
      <c r="Z1532" s="11"/>
      <c r="AA1532" s="11"/>
      <c r="AB1532" s="11"/>
      <c r="AC1532" s="11"/>
      <c r="AD1532" s="11"/>
      <c r="AE1532" s="11"/>
      <c r="AF1532" s="11"/>
      <c r="AG1532" s="11"/>
      <c r="AH1532" s="11"/>
      <c r="AJ1532" s="11"/>
      <c r="AK1532" s="11"/>
      <c r="AL1532" s="11"/>
      <c r="AM1532" s="11"/>
      <c r="AN1532" s="11"/>
      <c r="AO1532" s="11"/>
      <c r="AP1532" s="11"/>
      <c r="AQ1532" s="11"/>
      <c r="AR1532" s="11"/>
      <c r="AS1532" s="11"/>
      <c r="AT1532" s="11"/>
      <c r="AU1532" s="11"/>
      <c r="AV1532" s="11"/>
      <c r="AW1532" s="11"/>
      <c r="AX1532" s="11"/>
      <c r="AY1532" s="11"/>
      <c r="AZ1532" s="11"/>
      <c r="BA1532" s="11"/>
      <c r="BB1532" s="11"/>
      <c r="BC1532" s="11"/>
      <c r="BD1532" s="11"/>
      <c r="BE1532" s="11"/>
      <c r="BF1532" s="11"/>
      <c r="BG1532" s="11"/>
      <c r="BI1532" s="11"/>
      <c r="BJ1532" s="11"/>
      <c r="BK1532" s="11"/>
      <c r="BL1532" s="11"/>
      <c r="BM1532" s="11"/>
      <c r="BN1532" s="11"/>
      <c r="BO1532" s="11"/>
      <c r="BP1532" s="11"/>
      <c r="BQ1532" s="11"/>
      <c r="BR1532" s="11"/>
      <c r="BS1532" s="11"/>
      <c r="BT1532" s="11"/>
      <c r="BU1532" s="11"/>
      <c r="BV1532" s="11"/>
      <c r="BW1532" s="11"/>
      <c r="BX1532" s="11"/>
      <c r="BY1532" s="11"/>
      <c r="BZ1532" s="11"/>
      <c r="CA1532" s="11"/>
      <c r="CB1532" s="11"/>
      <c r="CC1532" s="11"/>
      <c r="CD1532" s="11"/>
      <c r="CE1532" s="11"/>
      <c r="CF1532" s="11"/>
      <c r="CG1532" s="11"/>
      <c r="CH1532" s="11"/>
      <c r="CI1532" s="11"/>
      <c r="CJ1532" s="11"/>
      <c r="CK1532" s="11"/>
      <c r="CL1532" s="11"/>
      <c r="CM1532" s="11"/>
      <c r="CN1532" s="11"/>
      <c r="CO1532" s="11"/>
      <c r="CP1532" s="11"/>
      <c r="CQ1532" s="11"/>
      <c r="CR1532" s="11"/>
      <c r="CS1532" s="11"/>
      <c r="CT1532" s="11"/>
      <c r="CU1532" s="11"/>
      <c r="CV1532" s="11"/>
      <c r="CW1532" s="11"/>
      <c r="CX1532" s="11"/>
      <c r="CY1532" s="11"/>
      <c r="CZ1532" s="11"/>
      <c r="DA1532" s="11"/>
      <c r="DB1532" s="11"/>
      <c r="DC1532" s="11"/>
      <c r="DD1532" s="11"/>
      <c r="DF1532" s="11">
        <f t="shared" si="78"/>
        <v>19</v>
      </c>
      <c r="DG1532" s="11">
        <f t="shared" si="79"/>
        <v>19</v>
      </c>
      <c r="DH1532" s="20">
        <f t="shared" ca="1" si="80"/>
        <v>0</v>
      </c>
      <c r="DI1532" s="11">
        <v>1</v>
      </c>
    </row>
    <row r="1533" spans="1:113" x14ac:dyDescent="0.25">
      <c r="A1533" s="11" t="s">
        <v>57</v>
      </c>
      <c r="B1533" s="11" t="s">
        <v>56</v>
      </c>
      <c r="C1533" s="11" t="s">
        <v>56</v>
      </c>
      <c r="D1533" s="11" t="s">
        <v>56</v>
      </c>
      <c r="E1533" s="11" t="s">
        <v>100</v>
      </c>
      <c r="F1533" s="11" t="s">
        <v>56</v>
      </c>
      <c r="G1533" s="11" t="s">
        <v>174</v>
      </c>
      <c r="H1533" s="1">
        <v>42272</v>
      </c>
      <c r="I1533" s="11">
        <v>18</v>
      </c>
      <c r="J1533" s="11">
        <v>19</v>
      </c>
      <c r="K1533" s="11"/>
      <c r="L1533" s="11"/>
      <c r="M1533" s="11"/>
      <c r="N1533" s="11"/>
      <c r="O1533" s="11"/>
      <c r="P1533" s="11"/>
      <c r="Q1533" s="11"/>
      <c r="R1533" s="11"/>
      <c r="S1533" s="11"/>
      <c r="T1533" s="11"/>
      <c r="U1533" s="11"/>
      <c r="V1533" s="11"/>
      <c r="W1533" s="11"/>
      <c r="X1533" s="11"/>
      <c r="Y1533" s="11"/>
      <c r="Z1533" s="11"/>
      <c r="AA1533" s="11"/>
      <c r="AB1533" s="11"/>
      <c r="AC1533" s="11"/>
      <c r="AD1533" s="11"/>
      <c r="AE1533" s="11"/>
      <c r="AF1533" s="11"/>
      <c r="AG1533" s="11"/>
      <c r="AH1533" s="11"/>
      <c r="AJ1533" s="11"/>
      <c r="AK1533" s="11"/>
      <c r="AL1533" s="11"/>
      <c r="AM1533" s="11"/>
      <c r="AN1533" s="11"/>
      <c r="AO1533" s="11"/>
      <c r="AP1533" s="11"/>
      <c r="AQ1533" s="11"/>
      <c r="AR1533" s="11"/>
      <c r="AS1533" s="11"/>
      <c r="AT1533" s="11"/>
      <c r="AU1533" s="11"/>
      <c r="AV1533" s="11"/>
      <c r="AW1533" s="11"/>
      <c r="AX1533" s="11"/>
      <c r="AY1533" s="11"/>
      <c r="AZ1533" s="11"/>
      <c r="BA1533" s="11"/>
      <c r="BB1533" s="11"/>
      <c r="BC1533" s="11"/>
      <c r="BD1533" s="11"/>
      <c r="BE1533" s="11"/>
      <c r="BF1533" s="11"/>
      <c r="BG1533" s="11"/>
      <c r="BI1533" s="11"/>
      <c r="BJ1533" s="11"/>
      <c r="BK1533" s="11"/>
      <c r="BL1533" s="11"/>
      <c r="BM1533" s="11"/>
      <c r="BN1533" s="11"/>
      <c r="BO1533" s="11"/>
      <c r="BP1533" s="11"/>
      <c r="BQ1533" s="11"/>
      <c r="BR1533" s="11"/>
      <c r="BS1533" s="11"/>
      <c r="BT1533" s="11"/>
      <c r="BU1533" s="11"/>
      <c r="BV1533" s="11"/>
      <c r="BW1533" s="11"/>
      <c r="BX1533" s="11"/>
      <c r="BY1533" s="11"/>
      <c r="BZ1533" s="11"/>
      <c r="CA1533" s="11"/>
      <c r="CB1533" s="11"/>
      <c r="CC1533" s="11"/>
      <c r="CD1533" s="11"/>
      <c r="CE1533" s="11"/>
      <c r="CF1533" s="11"/>
      <c r="CG1533" s="11"/>
      <c r="CH1533" s="11"/>
      <c r="CI1533" s="11"/>
      <c r="CJ1533" s="11"/>
      <c r="CK1533" s="11"/>
      <c r="CL1533" s="11"/>
      <c r="CM1533" s="11"/>
      <c r="CN1533" s="11"/>
      <c r="CO1533" s="11"/>
      <c r="CP1533" s="11"/>
      <c r="CQ1533" s="11"/>
      <c r="CR1533" s="11"/>
      <c r="CS1533" s="11"/>
      <c r="CT1533" s="11"/>
      <c r="CU1533" s="11"/>
      <c r="CV1533" s="11"/>
      <c r="CW1533" s="11"/>
      <c r="CX1533" s="11"/>
      <c r="CY1533" s="11"/>
      <c r="CZ1533" s="11"/>
      <c r="DA1533" s="11"/>
      <c r="DB1533" s="11"/>
      <c r="DC1533" s="11"/>
      <c r="DD1533" s="11"/>
      <c r="DF1533" s="11">
        <f t="shared" si="78"/>
        <v>18</v>
      </c>
      <c r="DG1533" s="11">
        <f t="shared" si="79"/>
        <v>19</v>
      </c>
      <c r="DH1533" s="20">
        <f t="shared" ca="1" si="80"/>
        <v>0</v>
      </c>
      <c r="DI1533" s="11">
        <v>1</v>
      </c>
    </row>
    <row r="1534" spans="1:113" x14ac:dyDescent="0.25">
      <c r="A1534" s="11" t="s">
        <v>57</v>
      </c>
      <c r="B1534" s="11" t="s">
        <v>56</v>
      </c>
      <c r="C1534" s="11" t="s">
        <v>56</v>
      </c>
      <c r="D1534" s="11" t="s">
        <v>56</v>
      </c>
      <c r="E1534" s="11" t="s">
        <v>100</v>
      </c>
      <c r="F1534" s="11" t="s">
        <v>56</v>
      </c>
      <c r="G1534" s="11" t="s">
        <v>174</v>
      </c>
      <c r="H1534" s="1">
        <v>42276</v>
      </c>
      <c r="I1534" s="11">
        <v>18</v>
      </c>
      <c r="J1534" s="11">
        <v>18</v>
      </c>
      <c r="K1534" s="11"/>
      <c r="L1534" s="11"/>
      <c r="M1534" s="11"/>
      <c r="N1534" s="11"/>
      <c r="O1534" s="11"/>
      <c r="P1534" s="11"/>
      <c r="Q1534" s="11"/>
      <c r="R1534" s="11"/>
      <c r="S1534" s="11"/>
      <c r="T1534" s="11"/>
      <c r="U1534" s="11"/>
      <c r="V1534" s="11"/>
      <c r="W1534" s="11"/>
      <c r="X1534" s="11"/>
      <c r="Y1534" s="11"/>
      <c r="Z1534" s="11"/>
      <c r="AA1534" s="11"/>
      <c r="AB1534" s="11"/>
      <c r="AC1534" s="11"/>
      <c r="AD1534" s="11"/>
      <c r="AE1534" s="11"/>
      <c r="AF1534" s="11"/>
      <c r="AG1534" s="11"/>
      <c r="AH1534" s="11"/>
      <c r="AJ1534" s="11"/>
      <c r="AK1534" s="11"/>
      <c r="AL1534" s="11"/>
      <c r="AM1534" s="11"/>
      <c r="AN1534" s="11"/>
      <c r="AO1534" s="11"/>
      <c r="AP1534" s="11"/>
      <c r="AQ1534" s="11"/>
      <c r="AR1534" s="11"/>
      <c r="AS1534" s="11"/>
      <c r="AT1534" s="11"/>
      <c r="AU1534" s="11"/>
      <c r="AV1534" s="11"/>
      <c r="AW1534" s="11"/>
      <c r="AX1534" s="11"/>
      <c r="AY1534" s="11"/>
      <c r="AZ1534" s="11"/>
      <c r="BA1534" s="11"/>
      <c r="BB1534" s="11"/>
      <c r="BC1534" s="11"/>
      <c r="BD1534" s="11"/>
      <c r="BE1534" s="11"/>
      <c r="BF1534" s="11"/>
      <c r="BG1534" s="11"/>
      <c r="BI1534" s="11"/>
      <c r="BJ1534" s="11"/>
      <c r="BK1534" s="11"/>
      <c r="BL1534" s="11"/>
      <c r="BM1534" s="11"/>
      <c r="BN1534" s="11"/>
      <c r="BO1534" s="11"/>
      <c r="BP1534" s="11"/>
      <c r="BQ1534" s="11"/>
      <c r="BR1534" s="11"/>
      <c r="BS1534" s="11"/>
      <c r="BT1534" s="11"/>
      <c r="BU1534" s="11"/>
      <c r="BV1534" s="11"/>
      <c r="BW1534" s="11"/>
      <c r="BX1534" s="11"/>
      <c r="BY1534" s="11"/>
      <c r="BZ1534" s="11"/>
      <c r="CA1534" s="11"/>
      <c r="CB1534" s="11"/>
      <c r="CC1534" s="11"/>
      <c r="CD1534" s="11"/>
      <c r="CE1534" s="11"/>
      <c r="CF1534" s="11"/>
      <c r="CG1534" s="11"/>
      <c r="CH1534" s="11"/>
      <c r="CI1534" s="11"/>
      <c r="CJ1534" s="11"/>
      <c r="CK1534" s="11"/>
      <c r="CL1534" s="11"/>
      <c r="CM1534" s="11"/>
      <c r="CN1534" s="11"/>
      <c r="CO1534" s="11"/>
      <c r="CP1534" s="11"/>
      <c r="CQ1534" s="11"/>
      <c r="CR1534" s="11"/>
      <c r="CS1534" s="11"/>
      <c r="CT1534" s="11"/>
      <c r="CU1534" s="11"/>
      <c r="CV1534" s="11"/>
      <c r="CW1534" s="11"/>
      <c r="CX1534" s="11"/>
      <c r="CY1534" s="11"/>
      <c r="CZ1534" s="11"/>
      <c r="DA1534" s="11"/>
      <c r="DB1534" s="11"/>
      <c r="DC1534" s="11"/>
      <c r="DD1534" s="11"/>
      <c r="DF1534" s="11">
        <f t="shared" si="78"/>
        <v>18</v>
      </c>
      <c r="DG1534" s="11">
        <f t="shared" si="79"/>
        <v>18</v>
      </c>
      <c r="DH1534" s="20">
        <f t="shared" ca="1" si="80"/>
        <v>0</v>
      </c>
      <c r="DI1534" s="11">
        <v>1</v>
      </c>
    </row>
    <row r="1535" spans="1:113" x14ac:dyDescent="0.25">
      <c r="A1535" s="11" t="s">
        <v>57</v>
      </c>
      <c r="B1535" s="11" t="s">
        <v>56</v>
      </c>
      <c r="C1535" s="11" t="s">
        <v>56</v>
      </c>
      <c r="D1535" s="11" t="s">
        <v>56</v>
      </c>
      <c r="E1535" s="11" t="s">
        <v>100</v>
      </c>
      <c r="F1535" s="11" t="s">
        <v>56</v>
      </c>
      <c r="G1535" s="11" t="s">
        <v>174</v>
      </c>
      <c r="H1535" s="1">
        <v>42285</v>
      </c>
      <c r="I1535" s="11">
        <v>19</v>
      </c>
      <c r="J1535" s="11">
        <v>19</v>
      </c>
      <c r="K1535" s="11"/>
      <c r="L1535" s="11"/>
      <c r="M1535" s="11"/>
      <c r="N1535" s="11"/>
      <c r="O1535" s="11"/>
      <c r="P1535" s="11"/>
      <c r="Q1535" s="11"/>
      <c r="R1535" s="11"/>
      <c r="S1535" s="11"/>
      <c r="T1535" s="11"/>
      <c r="U1535" s="11"/>
      <c r="V1535" s="11"/>
      <c r="W1535" s="11"/>
      <c r="X1535" s="11"/>
      <c r="Y1535" s="11"/>
      <c r="Z1535" s="11"/>
      <c r="AA1535" s="11"/>
      <c r="AB1535" s="11"/>
      <c r="AC1535" s="11"/>
      <c r="AD1535" s="11"/>
      <c r="AE1535" s="11"/>
      <c r="AF1535" s="11"/>
      <c r="AG1535" s="11"/>
      <c r="AH1535" s="11"/>
      <c r="AJ1535" s="11"/>
      <c r="AK1535" s="11"/>
      <c r="AL1535" s="11"/>
      <c r="AM1535" s="11"/>
      <c r="AN1535" s="11"/>
      <c r="AO1535" s="11"/>
      <c r="AP1535" s="11"/>
      <c r="AQ1535" s="11"/>
      <c r="AR1535" s="11"/>
      <c r="AS1535" s="11"/>
      <c r="AT1535" s="11"/>
      <c r="AU1535" s="11"/>
      <c r="AV1535" s="11"/>
      <c r="AW1535" s="11"/>
      <c r="AX1535" s="11"/>
      <c r="AY1535" s="11"/>
      <c r="AZ1535" s="11"/>
      <c r="BA1535" s="11"/>
      <c r="BB1535" s="11"/>
      <c r="BC1535" s="11"/>
      <c r="BD1535" s="11"/>
      <c r="BE1535" s="11"/>
      <c r="BF1535" s="11"/>
      <c r="BG1535" s="11"/>
      <c r="BI1535" s="11"/>
      <c r="BJ1535" s="11"/>
      <c r="BK1535" s="11"/>
      <c r="BL1535" s="11"/>
      <c r="BM1535" s="11"/>
      <c r="BN1535" s="11"/>
      <c r="BO1535" s="11"/>
      <c r="BP1535" s="11"/>
      <c r="BQ1535" s="11"/>
      <c r="BR1535" s="11"/>
      <c r="BS1535" s="11"/>
      <c r="BT1535" s="11"/>
      <c r="BU1535" s="11"/>
      <c r="BV1535" s="11"/>
      <c r="BW1535" s="11"/>
      <c r="BX1535" s="11"/>
      <c r="BY1535" s="11"/>
      <c r="BZ1535" s="11"/>
      <c r="CA1535" s="11"/>
      <c r="CB1535" s="11"/>
      <c r="CC1535" s="11"/>
      <c r="CD1535" s="11"/>
      <c r="CE1535" s="11"/>
      <c r="CF1535" s="11"/>
      <c r="CG1535" s="11"/>
      <c r="CH1535" s="11"/>
      <c r="CI1535" s="11"/>
      <c r="CJ1535" s="11"/>
      <c r="CK1535" s="11"/>
      <c r="CL1535" s="11"/>
      <c r="CM1535" s="11"/>
      <c r="CN1535" s="11"/>
      <c r="CO1535" s="11"/>
      <c r="CP1535" s="11"/>
      <c r="CQ1535" s="11"/>
      <c r="CR1535" s="11"/>
      <c r="CS1535" s="11"/>
      <c r="CT1535" s="11"/>
      <c r="CU1535" s="11"/>
      <c r="CV1535" s="11"/>
      <c r="CW1535" s="11"/>
      <c r="CX1535" s="11"/>
      <c r="CY1535" s="11"/>
      <c r="CZ1535" s="11"/>
      <c r="DA1535" s="11"/>
      <c r="DB1535" s="11"/>
      <c r="DC1535" s="11"/>
      <c r="DD1535" s="11"/>
      <c r="DF1535" s="11">
        <f t="shared" si="78"/>
        <v>19</v>
      </c>
      <c r="DG1535" s="11">
        <f t="shared" si="79"/>
        <v>19</v>
      </c>
      <c r="DH1535" s="20">
        <f t="shared" ca="1" si="80"/>
        <v>0</v>
      </c>
      <c r="DI1535" s="11">
        <v>1</v>
      </c>
    </row>
    <row r="1536" spans="1:113" x14ac:dyDescent="0.25">
      <c r="A1536" s="11" t="s">
        <v>57</v>
      </c>
      <c r="B1536" s="11" t="s">
        <v>56</v>
      </c>
      <c r="C1536" s="11" t="s">
        <v>56</v>
      </c>
      <c r="D1536" s="11" t="s">
        <v>56</v>
      </c>
      <c r="E1536" s="11" t="s">
        <v>100</v>
      </c>
      <c r="F1536" s="11" t="s">
        <v>56</v>
      </c>
      <c r="G1536" s="11" t="s">
        <v>174</v>
      </c>
      <c r="H1536" s="1">
        <v>42286</v>
      </c>
      <c r="I1536" s="11">
        <v>17</v>
      </c>
      <c r="J1536" s="11">
        <v>19</v>
      </c>
      <c r="K1536" s="11"/>
      <c r="L1536" s="11"/>
      <c r="M1536" s="11"/>
      <c r="N1536" s="11"/>
      <c r="O1536" s="11"/>
      <c r="P1536" s="11"/>
      <c r="Q1536" s="11"/>
      <c r="R1536" s="11"/>
      <c r="S1536" s="11"/>
      <c r="T1536" s="11"/>
      <c r="U1536" s="11"/>
      <c r="V1536" s="11"/>
      <c r="W1536" s="11"/>
      <c r="X1536" s="11"/>
      <c r="Y1536" s="11"/>
      <c r="Z1536" s="11"/>
      <c r="AA1536" s="11"/>
      <c r="AB1536" s="11"/>
      <c r="AC1536" s="11"/>
      <c r="AD1536" s="11"/>
      <c r="AE1536" s="11"/>
      <c r="AF1536" s="11"/>
      <c r="AG1536" s="11"/>
      <c r="AH1536" s="11"/>
      <c r="AJ1536" s="11"/>
      <c r="AK1536" s="11"/>
      <c r="AL1536" s="11"/>
      <c r="AM1536" s="11"/>
      <c r="AN1536" s="11"/>
      <c r="AO1536" s="11"/>
      <c r="AP1536" s="11"/>
      <c r="AQ1536" s="11"/>
      <c r="AR1536" s="11"/>
      <c r="AS1536" s="11"/>
      <c r="AT1536" s="11"/>
      <c r="AU1536" s="11"/>
      <c r="AV1536" s="11"/>
      <c r="AW1536" s="11"/>
      <c r="AX1536" s="11"/>
      <c r="AY1536" s="11"/>
      <c r="AZ1536" s="11"/>
      <c r="BA1536" s="11"/>
      <c r="BB1536" s="11"/>
      <c r="BC1536" s="11"/>
      <c r="BD1536" s="11"/>
      <c r="BE1536" s="11"/>
      <c r="BF1536" s="11"/>
      <c r="BG1536" s="11"/>
      <c r="BI1536" s="11"/>
      <c r="BJ1536" s="11"/>
      <c r="BK1536" s="11"/>
      <c r="BL1536" s="11"/>
      <c r="BM1536" s="11"/>
      <c r="BN1536" s="11"/>
      <c r="BO1536" s="11"/>
      <c r="BP1536" s="11"/>
      <c r="BQ1536" s="11"/>
      <c r="BR1536" s="11"/>
      <c r="BS1536" s="11"/>
      <c r="BT1536" s="11"/>
      <c r="BU1536" s="11"/>
      <c r="BV1536" s="11"/>
      <c r="BW1536" s="11"/>
      <c r="BX1536" s="11"/>
      <c r="BY1536" s="11"/>
      <c r="BZ1536" s="11"/>
      <c r="CA1536" s="11"/>
      <c r="CB1536" s="11"/>
      <c r="CC1536" s="11"/>
      <c r="CD1536" s="11"/>
      <c r="CE1536" s="11"/>
      <c r="CF1536" s="11"/>
      <c r="CG1536" s="11"/>
      <c r="CH1536" s="11"/>
      <c r="CI1536" s="11"/>
      <c r="CJ1536" s="11"/>
      <c r="CK1536" s="11"/>
      <c r="CL1536" s="11"/>
      <c r="CM1536" s="11"/>
      <c r="CN1536" s="11"/>
      <c r="CO1536" s="11"/>
      <c r="CP1536" s="11"/>
      <c r="CQ1536" s="11"/>
      <c r="CR1536" s="11"/>
      <c r="CS1536" s="11"/>
      <c r="CT1536" s="11"/>
      <c r="CU1536" s="11"/>
      <c r="CV1536" s="11"/>
      <c r="CW1536" s="11"/>
      <c r="CX1536" s="11"/>
      <c r="CY1536" s="11"/>
      <c r="CZ1536" s="11"/>
      <c r="DA1536" s="11"/>
      <c r="DB1536" s="11"/>
      <c r="DC1536" s="11"/>
      <c r="DD1536" s="11"/>
      <c r="DF1536" s="11">
        <f t="shared" si="78"/>
        <v>17</v>
      </c>
      <c r="DG1536" s="11">
        <f t="shared" si="79"/>
        <v>19</v>
      </c>
      <c r="DH1536" s="20">
        <f t="shared" ca="1" si="80"/>
        <v>0</v>
      </c>
      <c r="DI1536" s="11">
        <v>1</v>
      </c>
    </row>
    <row r="1537" spans="1:113" x14ac:dyDescent="0.25">
      <c r="A1537" s="11" t="s">
        <v>57</v>
      </c>
      <c r="B1537" s="11" t="s">
        <v>56</v>
      </c>
      <c r="C1537" s="11" t="s">
        <v>56</v>
      </c>
      <c r="D1537" s="11" t="s">
        <v>56</v>
      </c>
      <c r="E1537" s="11" t="s">
        <v>100</v>
      </c>
      <c r="F1537" s="11" t="s">
        <v>56</v>
      </c>
      <c r="G1537" s="11" t="s">
        <v>174</v>
      </c>
      <c r="H1537" s="1">
        <v>42286</v>
      </c>
      <c r="I1537" s="11">
        <v>18</v>
      </c>
      <c r="J1537" s="11">
        <v>19</v>
      </c>
      <c r="K1537" s="11"/>
      <c r="L1537" s="11"/>
      <c r="M1537" s="11"/>
      <c r="N1537" s="11"/>
      <c r="O1537" s="11"/>
      <c r="P1537" s="11"/>
      <c r="Q1537" s="11"/>
      <c r="R1537" s="11"/>
      <c r="S1537" s="11"/>
      <c r="T1537" s="11"/>
      <c r="U1537" s="11"/>
      <c r="V1537" s="11"/>
      <c r="W1537" s="11"/>
      <c r="X1537" s="11"/>
      <c r="Y1537" s="11"/>
      <c r="Z1537" s="11"/>
      <c r="AA1537" s="11"/>
      <c r="AB1537" s="11"/>
      <c r="AC1537" s="11"/>
      <c r="AD1537" s="11"/>
      <c r="AE1537" s="11"/>
      <c r="AF1537" s="11"/>
      <c r="AG1537" s="11"/>
      <c r="AH1537" s="11"/>
      <c r="AJ1537" s="11"/>
      <c r="AK1537" s="11"/>
      <c r="AL1537" s="11"/>
      <c r="AM1537" s="11"/>
      <c r="AN1537" s="11"/>
      <c r="AO1537" s="11"/>
      <c r="AP1537" s="11"/>
      <c r="AQ1537" s="11"/>
      <c r="AR1537" s="11"/>
      <c r="AS1537" s="11"/>
      <c r="AT1537" s="11"/>
      <c r="AU1537" s="11"/>
      <c r="AV1537" s="11"/>
      <c r="AW1537" s="11"/>
      <c r="AX1537" s="11"/>
      <c r="AY1537" s="11"/>
      <c r="AZ1537" s="11"/>
      <c r="BA1537" s="11"/>
      <c r="BB1537" s="11"/>
      <c r="BC1537" s="11"/>
      <c r="BD1537" s="11"/>
      <c r="BE1537" s="11"/>
      <c r="BF1537" s="11"/>
      <c r="BG1537" s="11"/>
      <c r="BI1537" s="11"/>
      <c r="BJ1537" s="11"/>
      <c r="BK1537" s="11"/>
      <c r="BL1537" s="11"/>
      <c r="BM1537" s="11"/>
      <c r="BN1537" s="11"/>
      <c r="BO1537" s="11"/>
      <c r="BP1537" s="11"/>
      <c r="BQ1537" s="11"/>
      <c r="BR1537" s="11"/>
      <c r="BS1537" s="11"/>
      <c r="BT1537" s="11"/>
      <c r="BU1537" s="11"/>
      <c r="BV1537" s="11"/>
      <c r="BW1537" s="11"/>
      <c r="BX1537" s="11"/>
      <c r="BY1537" s="11"/>
      <c r="BZ1537" s="11"/>
      <c r="CA1537" s="11"/>
      <c r="CB1537" s="11"/>
      <c r="CC1537" s="11"/>
      <c r="CD1537" s="11"/>
      <c r="CE1537" s="11"/>
      <c r="CF1537" s="11"/>
      <c r="CG1537" s="11"/>
      <c r="CH1537" s="11"/>
      <c r="CI1537" s="11"/>
      <c r="CJ1537" s="11"/>
      <c r="CK1537" s="11"/>
      <c r="CL1537" s="11"/>
      <c r="CM1537" s="11"/>
      <c r="CN1537" s="11"/>
      <c r="CO1537" s="11"/>
      <c r="CP1537" s="11"/>
      <c r="CQ1537" s="11"/>
      <c r="CR1537" s="11"/>
      <c r="CS1537" s="11"/>
      <c r="CT1537" s="11"/>
      <c r="CU1537" s="11"/>
      <c r="CV1537" s="11"/>
      <c r="CW1537" s="11"/>
      <c r="CX1537" s="11"/>
      <c r="CY1537" s="11"/>
      <c r="CZ1537" s="11"/>
      <c r="DA1537" s="11"/>
      <c r="DB1537" s="11"/>
      <c r="DC1537" s="11"/>
      <c r="DD1537" s="11"/>
      <c r="DF1537" s="11">
        <f t="shared" si="78"/>
        <v>18</v>
      </c>
      <c r="DG1537" s="11">
        <f t="shared" si="79"/>
        <v>19</v>
      </c>
      <c r="DH1537" s="20">
        <f t="shared" ca="1" si="80"/>
        <v>0</v>
      </c>
      <c r="DI1537" s="11">
        <v>1</v>
      </c>
    </row>
    <row r="1538" spans="1:113" x14ac:dyDescent="0.25">
      <c r="A1538" s="11" t="s">
        <v>57</v>
      </c>
      <c r="B1538" s="11" t="s">
        <v>56</v>
      </c>
      <c r="C1538" s="11" t="s">
        <v>56</v>
      </c>
      <c r="D1538" s="11" t="s">
        <v>56</v>
      </c>
      <c r="E1538" s="11" t="s">
        <v>100</v>
      </c>
      <c r="F1538" s="11" t="s">
        <v>56</v>
      </c>
      <c r="G1538" s="11" t="s">
        <v>174</v>
      </c>
      <c r="H1538" s="1">
        <v>42289</v>
      </c>
      <c r="I1538" s="11">
        <v>19</v>
      </c>
      <c r="J1538" s="11">
        <v>19</v>
      </c>
      <c r="K1538" s="11"/>
      <c r="L1538" s="11"/>
      <c r="M1538" s="11"/>
      <c r="N1538" s="11"/>
      <c r="O1538" s="11"/>
      <c r="P1538" s="11"/>
      <c r="Q1538" s="11"/>
      <c r="R1538" s="11"/>
      <c r="S1538" s="11"/>
      <c r="T1538" s="11"/>
      <c r="U1538" s="11"/>
      <c r="V1538" s="11"/>
      <c r="W1538" s="11"/>
      <c r="X1538" s="11"/>
      <c r="Y1538" s="11"/>
      <c r="Z1538" s="11"/>
      <c r="AA1538" s="11"/>
      <c r="AB1538" s="11"/>
      <c r="AC1538" s="11"/>
      <c r="AD1538" s="11"/>
      <c r="AE1538" s="11"/>
      <c r="AF1538" s="11"/>
      <c r="AG1538" s="11"/>
      <c r="AH1538" s="11"/>
      <c r="AJ1538" s="11"/>
      <c r="AK1538" s="11"/>
      <c r="AL1538" s="11"/>
      <c r="AM1538" s="11"/>
      <c r="AN1538" s="11"/>
      <c r="AO1538" s="11"/>
      <c r="AP1538" s="11"/>
      <c r="AQ1538" s="11"/>
      <c r="AR1538" s="11"/>
      <c r="AS1538" s="11"/>
      <c r="AT1538" s="11"/>
      <c r="AU1538" s="11"/>
      <c r="AV1538" s="11"/>
      <c r="AW1538" s="11"/>
      <c r="AX1538" s="11"/>
      <c r="AY1538" s="11"/>
      <c r="AZ1538" s="11"/>
      <c r="BA1538" s="11"/>
      <c r="BB1538" s="11"/>
      <c r="BC1538" s="11"/>
      <c r="BD1538" s="11"/>
      <c r="BE1538" s="11"/>
      <c r="BF1538" s="11"/>
      <c r="BG1538" s="11"/>
      <c r="BI1538" s="11"/>
      <c r="BJ1538" s="11"/>
      <c r="BK1538" s="11"/>
      <c r="BL1538" s="11"/>
      <c r="BM1538" s="11"/>
      <c r="BN1538" s="11"/>
      <c r="BO1538" s="11"/>
      <c r="BP1538" s="11"/>
      <c r="BQ1538" s="11"/>
      <c r="BR1538" s="11"/>
      <c r="BS1538" s="11"/>
      <c r="BT1538" s="11"/>
      <c r="BU1538" s="11"/>
      <c r="BV1538" s="11"/>
      <c r="BW1538" s="11"/>
      <c r="BX1538" s="11"/>
      <c r="BY1538" s="11"/>
      <c r="BZ1538" s="11"/>
      <c r="CA1538" s="11"/>
      <c r="CB1538" s="11"/>
      <c r="CC1538" s="11"/>
      <c r="CD1538" s="11"/>
      <c r="CE1538" s="11"/>
      <c r="CF1538" s="11"/>
      <c r="CG1538" s="11"/>
      <c r="CH1538" s="11"/>
      <c r="CI1538" s="11"/>
      <c r="CJ1538" s="11"/>
      <c r="CK1538" s="11"/>
      <c r="CL1538" s="11"/>
      <c r="CM1538" s="11"/>
      <c r="CN1538" s="11"/>
      <c r="CO1538" s="11"/>
      <c r="CP1538" s="11"/>
      <c r="CQ1538" s="11"/>
      <c r="CR1538" s="11"/>
      <c r="CS1538" s="11"/>
      <c r="CT1538" s="11"/>
      <c r="CU1538" s="11"/>
      <c r="CV1538" s="11"/>
      <c r="CW1538" s="11"/>
      <c r="CX1538" s="11"/>
      <c r="CY1538" s="11"/>
      <c r="CZ1538" s="11"/>
      <c r="DA1538" s="11"/>
      <c r="DB1538" s="11"/>
      <c r="DC1538" s="11"/>
      <c r="DD1538" s="11"/>
      <c r="DF1538" s="11">
        <f t="shared" si="78"/>
        <v>19</v>
      </c>
      <c r="DG1538" s="11">
        <f t="shared" si="79"/>
        <v>19</v>
      </c>
      <c r="DH1538" s="20">
        <f t="shared" ca="1" si="80"/>
        <v>0</v>
      </c>
      <c r="DI1538" s="11">
        <v>1</v>
      </c>
    </row>
    <row r="1539" spans="1:113" x14ac:dyDescent="0.25">
      <c r="A1539" s="11" t="s">
        <v>57</v>
      </c>
      <c r="B1539" s="11" t="s">
        <v>56</v>
      </c>
      <c r="C1539" s="11" t="s">
        <v>56</v>
      </c>
      <c r="D1539" s="11" t="s">
        <v>56</v>
      </c>
      <c r="E1539" s="11" t="s">
        <v>100</v>
      </c>
      <c r="F1539" s="11" t="s">
        <v>56</v>
      </c>
      <c r="G1539" s="11" t="s">
        <v>174</v>
      </c>
      <c r="H1539" s="1">
        <v>42290</v>
      </c>
      <c r="I1539" s="11">
        <v>16</v>
      </c>
      <c r="J1539" s="11">
        <v>19</v>
      </c>
      <c r="K1539" s="11"/>
      <c r="L1539" s="11"/>
      <c r="M1539" s="11"/>
      <c r="N1539" s="11"/>
      <c r="O1539" s="11"/>
      <c r="P1539" s="11"/>
      <c r="Q1539" s="11"/>
      <c r="R1539" s="11"/>
      <c r="S1539" s="11"/>
      <c r="T1539" s="11"/>
      <c r="U1539" s="11"/>
      <c r="V1539" s="11"/>
      <c r="W1539" s="11"/>
      <c r="X1539" s="11"/>
      <c r="Y1539" s="11"/>
      <c r="Z1539" s="11"/>
      <c r="AA1539" s="11"/>
      <c r="AB1539" s="11"/>
      <c r="AC1539" s="11"/>
      <c r="AD1539" s="11"/>
      <c r="AE1539" s="11"/>
      <c r="AF1539" s="11"/>
      <c r="AG1539" s="11"/>
      <c r="AH1539" s="11"/>
      <c r="AJ1539" s="11"/>
      <c r="AK1539" s="11"/>
      <c r="AL1539" s="11"/>
      <c r="AM1539" s="11"/>
      <c r="AN1539" s="11"/>
      <c r="AO1539" s="11"/>
      <c r="AP1539" s="11"/>
      <c r="AQ1539" s="11"/>
      <c r="AR1539" s="11"/>
      <c r="AS1539" s="11"/>
      <c r="AT1539" s="11"/>
      <c r="AU1539" s="11"/>
      <c r="AV1539" s="11"/>
      <c r="AW1539" s="11"/>
      <c r="AX1539" s="11"/>
      <c r="AY1539" s="11"/>
      <c r="AZ1539" s="11"/>
      <c r="BA1539" s="11"/>
      <c r="BB1539" s="11"/>
      <c r="BC1539" s="11"/>
      <c r="BD1539" s="11"/>
      <c r="BE1539" s="11"/>
      <c r="BF1539" s="11"/>
      <c r="BG1539" s="11"/>
      <c r="BI1539" s="11"/>
      <c r="BJ1539" s="11"/>
      <c r="BK1539" s="11"/>
      <c r="BL1539" s="11"/>
      <c r="BM1539" s="11"/>
      <c r="BN1539" s="11"/>
      <c r="BO1539" s="11"/>
      <c r="BP1539" s="11"/>
      <c r="BQ1539" s="11"/>
      <c r="BR1539" s="11"/>
      <c r="BS1539" s="11"/>
      <c r="BT1539" s="11"/>
      <c r="BU1539" s="11"/>
      <c r="BV1539" s="11"/>
      <c r="BW1539" s="11"/>
      <c r="BX1539" s="11"/>
      <c r="BY1539" s="11"/>
      <c r="BZ1539" s="11"/>
      <c r="CA1539" s="11"/>
      <c r="CB1539" s="11"/>
      <c r="CC1539" s="11"/>
      <c r="CD1539" s="11"/>
      <c r="CE1539" s="11"/>
      <c r="CF1539" s="11"/>
      <c r="CG1539" s="11"/>
      <c r="CH1539" s="11"/>
      <c r="CI1539" s="11"/>
      <c r="CJ1539" s="11"/>
      <c r="CK1539" s="11"/>
      <c r="CL1539" s="11"/>
      <c r="CM1539" s="11"/>
      <c r="CN1539" s="11"/>
      <c r="CO1539" s="11"/>
      <c r="CP1539" s="11"/>
      <c r="CQ1539" s="11"/>
      <c r="CR1539" s="11"/>
      <c r="CS1539" s="11"/>
      <c r="CT1539" s="11"/>
      <c r="CU1539" s="11"/>
      <c r="CV1539" s="11"/>
      <c r="CW1539" s="11"/>
      <c r="CX1539" s="11"/>
      <c r="CY1539" s="11"/>
      <c r="CZ1539" s="11"/>
      <c r="DA1539" s="11"/>
      <c r="DB1539" s="11"/>
      <c r="DC1539" s="11"/>
      <c r="DD1539" s="11"/>
      <c r="DF1539" s="11">
        <f t="shared" si="78"/>
        <v>16</v>
      </c>
      <c r="DG1539" s="11">
        <f t="shared" si="79"/>
        <v>19</v>
      </c>
      <c r="DH1539" s="20">
        <f t="shared" ca="1" si="80"/>
        <v>0</v>
      </c>
      <c r="DI1539" s="11">
        <v>1</v>
      </c>
    </row>
    <row r="1540" spans="1:113" x14ac:dyDescent="0.25">
      <c r="A1540" s="11" t="s">
        <v>57</v>
      </c>
      <c r="B1540" s="11" t="s">
        <v>56</v>
      </c>
      <c r="C1540" s="11" t="s">
        <v>56</v>
      </c>
      <c r="D1540" s="11" t="s">
        <v>56</v>
      </c>
      <c r="E1540" s="11" t="s">
        <v>100</v>
      </c>
      <c r="F1540" s="11" t="s">
        <v>56</v>
      </c>
      <c r="G1540" s="11" t="s">
        <v>174</v>
      </c>
      <c r="H1540" s="1">
        <v>42290</v>
      </c>
      <c r="I1540" s="11">
        <v>17</v>
      </c>
      <c r="J1540" s="11">
        <v>19</v>
      </c>
      <c r="K1540" s="11">
        <v>5789.48</v>
      </c>
      <c r="L1540" s="11">
        <v>5980.84</v>
      </c>
      <c r="M1540" s="11">
        <v>5972.44</v>
      </c>
      <c r="N1540" s="11">
        <v>5915.94</v>
      </c>
      <c r="O1540" s="11">
        <v>6202.14</v>
      </c>
      <c r="P1540" s="11">
        <v>6994.14</v>
      </c>
      <c r="Q1540" s="11">
        <v>7801.8</v>
      </c>
      <c r="R1540" s="11">
        <v>7805.5</v>
      </c>
      <c r="S1540" s="11">
        <v>7593.98</v>
      </c>
      <c r="T1540" s="11">
        <v>7578.76</v>
      </c>
      <c r="U1540" s="11">
        <v>7770.94</v>
      </c>
      <c r="V1540" s="11">
        <v>7886.3</v>
      </c>
      <c r="W1540" s="11">
        <v>8228.4599999999991</v>
      </c>
      <c r="X1540" s="11">
        <v>8383.52</v>
      </c>
      <c r="Y1540" s="11">
        <v>8536.9</v>
      </c>
      <c r="Z1540" s="11">
        <v>8272.6</v>
      </c>
      <c r="AA1540" s="11">
        <v>8127.06</v>
      </c>
      <c r="AB1540" s="11">
        <v>7735.46</v>
      </c>
      <c r="AC1540" s="11">
        <v>7647.62</v>
      </c>
      <c r="AD1540" s="11">
        <v>7466.32</v>
      </c>
      <c r="AE1540" s="11">
        <v>7432.36</v>
      </c>
      <c r="AF1540" s="11">
        <v>6603.4</v>
      </c>
      <c r="AG1540" s="11">
        <v>6239.1</v>
      </c>
      <c r="AH1540" s="11">
        <v>5981.04</v>
      </c>
      <c r="AI1540" s="37">
        <v>7836.7129999999997</v>
      </c>
      <c r="AJ1540" s="11">
        <v>5720.9679999999998</v>
      </c>
      <c r="AK1540" s="11">
        <v>5960.46</v>
      </c>
      <c r="AL1540" s="11">
        <v>5933.598</v>
      </c>
      <c r="AM1540" s="11">
        <v>5882.3590000000004</v>
      </c>
      <c r="AN1540" s="11">
        <v>6163.2330000000002</v>
      </c>
      <c r="AO1540" s="11">
        <v>7032.1790000000001</v>
      </c>
      <c r="AP1540" s="11">
        <v>7873.8069999999998</v>
      </c>
      <c r="AQ1540" s="11">
        <v>7818.2489999999998</v>
      </c>
      <c r="AR1540" s="11">
        <v>7564.0360000000001</v>
      </c>
      <c r="AS1540" s="11">
        <v>7547.7209999999995</v>
      </c>
      <c r="AT1540" s="11">
        <v>7744.3410000000003</v>
      </c>
      <c r="AU1540" s="11">
        <v>7881.0249999999996</v>
      </c>
      <c r="AV1540" s="11">
        <v>8219.0149999999994</v>
      </c>
      <c r="AW1540" s="11">
        <v>8377.1039999999994</v>
      </c>
      <c r="AX1540" s="11">
        <v>8457.2810000000009</v>
      </c>
      <c r="AY1540" s="11">
        <v>8285.1540000000005</v>
      </c>
      <c r="AZ1540" s="11">
        <v>8513.6610000000001</v>
      </c>
      <c r="BA1540" s="11">
        <v>8375.3089999999993</v>
      </c>
      <c r="BB1540" s="11">
        <v>7985.2569999999996</v>
      </c>
      <c r="BC1540" s="11">
        <v>7561.9</v>
      </c>
      <c r="BD1540" s="11">
        <v>7381.1149999999998</v>
      </c>
      <c r="BE1540" s="11">
        <v>6567.2129999999997</v>
      </c>
      <c r="BF1540" s="11">
        <v>6207.4470000000001</v>
      </c>
      <c r="BG1540" s="11">
        <v>5896.2120000000004</v>
      </c>
      <c r="BH1540" s="37">
        <v>8258.2270000000008</v>
      </c>
      <c r="BI1540" s="11">
        <v>78.828580000000002</v>
      </c>
      <c r="BJ1540" s="11">
        <v>78.228570000000005</v>
      </c>
      <c r="BK1540" s="11">
        <v>77.395240000000001</v>
      </c>
      <c r="BL1540" s="11">
        <v>76.985720000000001</v>
      </c>
      <c r="BM1540" s="11">
        <v>77.095240000000004</v>
      </c>
      <c r="BN1540" s="11">
        <v>76.071430000000007</v>
      </c>
      <c r="BO1540" s="11">
        <v>74.957149999999999</v>
      </c>
      <c r="BP1540" s="11">
        <v>74.928569999999993</v>
      </c>
      <c r="BQ1540" s="11">
        <v>77.576189999999997</v>
      </c>
      <c r="BR1540" s="11">
        <v>81.471429999999998</v>
      </c>
      <c r="BS1540" s="11">
        <v>84.090479999999999</v>
      </c>
      <c r="BT1540" s="11">
        <v>86.023809999999997</v>
      </c>
      <c r="BU1540" s="11">
        <v>88.057140000000004</v>
      </c>
      <c r="BV1540" s="11">
        <v>88.68571</v>
      </c>
      <c r="BW1540" s="11">
        <v>89.423810000000003</v>
      </c>
      <c r="BX1540" s="11">
        <v>88.633330000000001</v>
      </c>
      <c r="BY1540" s="11">
        <v>87.128569999999996</v>
      </c>
      <c r="BZ1540" s="11">
        <v>83.804760000000002</v>
      </c>
      <c r="CA1540" s="11">
        <v>79.861900000000006</v>
      </c>
      <c r="CB1540" s="11">
        <v>77.057140000000004</v>
      </c>
      <c r="CC1540" s="11">
        <v>75.309520000000006</v>
      </c>
      <c r="CD1540" s="11">
        <v>74.099999999999994</v>
      </c>
      <c r="CE1540" s="11">
        <v>73.358090000000004</v>
      </c>
      <c r="CF1540" s="11">
        <v>72.734279999999998</v>
      </c>
      <c r="CG1540" s="11">
        <v>10958.34</v>
      </c>
      <c r="CH1540" s="11">
        <v>8932.1910000000007</v>
      </c>
      <c r="CI1540" s="11">
        <v>7796.8590000000004</v>
      </c>
      <c r="CJ1540" s="11">
        <v>7198.0320000000002</v>
      </c>
      <c r="CK1540" s="11">
        <v>5718.31</v>
      </c>
      <c r="CL1540" s="11">
        <v>3567.893</v>
      </c>
      <c r="CM1540" s="11">
        <v>2137.86</v>
      </c>
      <c r="CN1540" s="11">
        <v>1844.6869999999999</v>
      </c>
      <c r="CO1540" s="11">
        <v>2217.913</v>
      </c>
      <c r="CP1540" s="11">
        <v>3277.0590000000002</v>
      </c>
      <c r="CQ1540" s="11">
        <v>4599.7879999999996</v>
      </c>
      <c r="CR1540" s="11">
        <v>5375.1390000000001</v>
      </c>
      <c r="CS1540" s="11">
        <v>7064.835</v>
      </c>
      <c r="CT1540" s="11">
        <v>7874.1819999999998</v>
      </c>
      <c r="CU1540" s="11">
        <v>9190.2990000000009</v>
      </c>
      <c r="CV1540" s="11">
        <v>19077.240000000002</v>
      </c>
      <c r="CW1540" s="11">
        <v>21768.59</v>
      </c>
      <c r="CX1540" s="11">
        <v>17128.73</v>
      </c>
      <c r="CY1540" s="11">
        <v>14314.59</v>
      </c>
      <c r="CZ1540" s="11">
        <v>11443.66</v>
      </c>
      <c r="DA1540" s="11">
        <v>11367.85</v>
      </c>
      <c r="DB1540" s="11">
        <v>11725.72</v>
      </c>
      <c r="DC1540" s="11">
        <v>12168.53</v>
      </c>
      <c r="DD1540" s="11">
        <v>12032.45</v>
      </c>
      <c r="DE1540" s="37">
        <v>18683.41</v>
      </c>
      <c r="DF1540" s="11">
        <f t="shared" si="78"/>
        <v>17</v>
      </c>
      <c r="DG1540" s="11">
        <f t="shared" si="79"/>
        <v>19</v>
      </c>
      <c r="DH1540" s="20">
        <f t="shared" ca="1" si="80"/>
        <v>454.69566666666651</v>
      </c>
      <c r="DI1540" s="11">
        <v>0</v>
      </c>
    </row>
    <row r="1541" spans="1:113" x14ac:dyDescent="0.25">
      <c r="A1541" s="11" t="s">
        <v>57</v>
      </c>
      <c r="B1541" s="11" t="s">
        <v>56</v>
      </c>
      <c r="C1541" s="11" t="s">
        <v>56</v>
      </c>
      <c r="D1541" s="11" t="s">
        <v>56</v>
      </c>
      <c r="E1541" s="11" t="s">
        <v>100</v>
      </c>
      <c r="F1541" s="11" t="s">
        <v>56</v>
      </c>
      <c r="G1541" s="11" t="s">
        <v>174</v>
      </c>
      <c r="H1541" s="1">
        <v>42291</v>
      </c>
      <c r="I1541" s="11">
        <v>18</v>
      </c>
      <c r="J1541" s="11">
        <v>19</v>
      </c>
      <c r="K1541" s="11"/>
      <c r="L1541" s="11"/>
      <c r="M1541" s="11"/>
      <c r="N1541" s="11"/>
      <c r="O1541" s="11"/>
      <c r="P1541" s="11"/>
      <c r="Q1541" s="11"/>
      <c r="R1541" s="11"/>
      <c r="S1541" s="11"/>
      <c r="T1541" s="11"/>
      <c r="U1541" s="11"/>
      <c r="V1541" s="11"/>
      <c r="W1541" s="11"/>
      <c r="X1541" s="11"/>
      <c r="Y1541" s="11"/>
      <c r="Z1541" s="11"/>
      <c r="AA1541" s="11"/>
      <c r="AB1541" s="11"/>
      <c r="AC1541" s="11"/>
      <c r="AD1541" s="11"/>
      <c r="AE1541" s="11"/>
      <c r="AF1541" s="11"/>
      <c r="AG1541" s="11"/>
      <c r="AH1541" s="11"/>
      <c r="AJ1541" s="11"/>
      <c r="AK1541" s="11"/>
      <c r="AL1541" s="11"/>
      <c r="AM1541" s="11"/>
      <c r="AN1541" s="11"/>
      <c r="AO1541" s="11"/>
      <c r="AP1541" s="11"/>
      <c r="AQ1541" s="11"/>
      <c r="AR1541" s="11"/>
      <c r="AS1541" s="11"/>
      <c r="AT1541" s="11"/>
      <c r="AU1541" s="11"/>
      <c r="AV1541" s="11"/>
      <c r="AW1541" s="11"/>
      <c r="AX1541" s="11"/>
      <c r="AY1541" s="11"/>
      <c r="AZ1541" s="11"/>
      <c r="BA1541" s="11"/>
      <c r="BB1541" s="11"/>
      <c r="BC1541" s="11"/>
      <c r="BD1541" s="11"/>
      <c r="BE1541" s="11"/>
      <c r="BF1541" s="11"/>
      <c r="BG1541" s="11"/>
      <c r="BI1541" s="11"/>
      <c r="BJ1541" s="11"/>
      <c r="BK1541" s="11"/>
      <c r="BL1541" s="11"/>
      <c r="BM1541" s="11"/>
      <c r="BN1541" s="11"/>
      <c r="BO1541" s="11"/>
      <c r="BP1541" s="11"/>
      <c r="BQ1541" s="11"/>
      <c r="BR1541" s="11"/>
      <c r="BS1541" s="11"/>
      <c r="BT1541" s="11"/>
      <c r="BU1541" s="11"/>
      <c r="BV1541" s="11"/>
      <c r="BW1541" s="11"/>
      <c r="BX1541" s="11"/>
      <c r="BY1541" s="11"/>
      <c r="BZ1541" s="11"/>
      <c r="CA1541" s="11"/>
      <c r="CB1541" s="11"/>
      <c r="CC1541" s="11"/>
      <c r="CD1541" s="11"/>
      <c r="CE1541" s="11"/>
      <c r="CF1541" s="11"/>
      <c r="CG1541" s="11"/>
      <c r="CH1541" s="11"/>
      <c r="CI1541" s="11"/>
      <c r="CJ1541" s="11"/>
      <c r="CK1541" s="11"/>
      <c r="CL1541" s="11"/>
      <c r="CM1541" s="11"/>
      <c r="CN1541" s="11"/>
      <c r="CO1541" s="11"/>
      <c r="CP1541" s="11"/>
      <c r="CQ1541" s="11"/>
      <c r="CR1541" s="11"/>
      <c r="CS1541" s="11"/>
      <c r="CT1541" s="11"/>
      <c r="CU1541" s="11"/>
      <c r="CV1541" s="11"/>
      <c r="CW1541" s="11"/>
      <c r="CX1541" s="11"/>
      <c r="CY1541" s="11"/>
      <c r="CZ1541" s="11"/>
      <c r="DA1541" s="11"/>
      <c r="DB1541" s="11"/>
      <c r="DC1541" s="11"/>
      <c r="DD1541" s="11"/>
      <c r="DF1541" s="11">
        <f t="shared" si="78"/>
        <v>18</v>
      </c>
      <c r="DG1541" s="11">
        <f t="shared" si="79"/>
        <v>19</v>
      </c>
      <c r="DH1541" s="20">
        <f t="shared" ca="1" si="80"/>
        <v>0</v>
      </c>
      <c r="DI1541" s="11">
        <v>1</v>
      </c>
    </row>
    <row r="1542" spans="1:113" x14ac:dyDescent="0.25">
      <c r="A1542" s="11" t="s">
        <v>57</v>
      </c>
      <c r="B1542" s="11" t="s">
        <v>56</v>
      </c>
      <c r="C1542" s="11" t="s">
        <v>56</v>
      </c>
      <c r="D1542" s="11" t="s">
        <v>56</v>
      </c>
      <c r="E1542" s="11" t="s">
        <v>100</v>
      </c>
      <c r="F1542" s="11" t="s">
        <v>56</v>
      </c>
      <c r="G1542" s="11" t="s">
        <v>174</v>
      </c>
      <c r="H1542" s="1">
        <v>42292</v>
      </c>
      <c r="I1542" s="11">
        <v>18</v>
      </c>
      <c r="J1542" s="11">
        <v>19</v>
      </c>
      <c r="K1542" s="11"/>
      <c r="L1542" s="11"/>
      <c r="M1542" s="11"/>
      <c r="N1542" s="11"/>
      <c r="O1542" s="11"/>
      <c r="P1542" s="11"/>
      <c r="Q1542" s="11"/>
      <c r="R1542" s="11"/>
      <c r="S1542" s="11"/>
      <c r="T1542" s="11"/>
      <c r="U1542" s="11"/>
      <c r="V1542" s="11"/>
      <c r="W1542" s="11"/>
      <c r="X1542" s="11"/>
      <c r="Y1542" s="11"/>
      <c r="Z1542" s="11"/>
      <c r="AA1542" s="11"/>
      <c r="AB1542" s="11"/>
      <c r="AC1542" s="11"/>
      <c r="AD1542" s="11"/>
      <c r="AE1542" s="11"/>
      <c r="AF1542" s="11"/>
      <c r="AG1542" s="11"/>
      <c r="AH1542" s="11"/>
      <c r="AJ1542" s="11"/>
      <c r="AK1542" s="11"/>
      <c r="AL1542" s="11"/>
      <c r="AM1542" s="11"/>
      <c r="AN1542" s="11"/>
      <c r="AO1542" s="11"/>
      <c r="AP1542" s="11"/>
      <c r="AQ1542" s="11"/>
      <c r="AR1542" s="11"/>
      <c r="AS1542" s="11"/>
      <c r="AT1542" s="11"/>
      <c r="AU1542" s="11"/>
      <c r="AV1542" s="11"/>
      <c r="AW1542" s="11"/>
      <c r="AX1542" s="11"/>
      <c r="AY1542" s="11"/>
      <c r="AZ1542" s="11"/>
      <c r="BA1542" s="11"/>
      <c r="BB1542" s="11"/>
      <c r="BC1542" s="11"/>
      <c r="BD1542" s="11"/>
      <c r="BE1542" s="11"/>
      <c r="BF1542" s="11"/>
      <c r="BG1542" s="11"/>
      <c r="BI1542" s="11"/>
      <c r="BJ1542" s="11"/>
      <c r="BK1542" s="11"/>
      <c r="BL1542" s="11"/>
      <c r="BM1542" s="11"/>
      <c r="BN1542" s="11"/>
      <c r="BO1542" s="11"/>
      <c r="BP1542" s="11"/>
      <c r="BQ1542" s="11"/>
      <c r="BR1542" s="11"/>
      <c r="BS1542" s="11"/>
      <c r="BT1542" s="11"/>
      <c r="BU1542" s="11"/>
      <c r="BV1542" s="11"/>
      <c r="BW1542" s="11"/>
      <c r="BX1542" s="11"/>
      <c r="BY1542" s="11"/>
      <c r="BZ1542" s="11"/>
      <c r="CA1542" s="11"/>
      <c r="CB1542" s="11"/>
      <c r="CC1542" s="11"/>
      <c r="CD1542" s="11"/>
      <c r="CE1542" s="11"/>
      <c r="CF1542" s="11"/>
      <c r="CG1542" s="11"/>
      <c r="CH1542" s="11"/>
      <c r="CI1542" s="11"/>
      <c r="CJ1542" s="11"/>
      <c r="CK1542" s="11"/>
      <c r="CL1542" s="11"/>
      <c r="CM1542" s="11"/>
      <c r="CN1542" s="11"/>
      <c r="CO1542" s="11"/>
      <c r="CP1542" s="11"/>
      <c r="CQ1542" s="11"/>
      <c r="CR1542" s="11"/>
      <c r="CS1542" s="11"/>
      <c r="CT1542" s="11"/>
      <c r="CU1542" s="11"/>
      <c r="CV1542" s="11"/>
      <c r="CW1542" s="11"/>
      <c r="CX1542" s="11"/>
      <c r="CY1542" s="11"/>
      <c r="CZ1542" s="11"/>
      <c r="DA1542" s="11"/>
      <c r="DB1542" s="11"/>
      <c r="DC1542" s="11"/>
      <c r="DD1542" s="11"/>
      <c r="DF1542" s="11">
        <f t="shared" si="78"/>
        <v>18</v>
      </c>
      <c r="DG1542" s="11">
        <f t="shared" si="79"/>
        <v>19</v>
      </c>
      <c r="DH1542" s="20">
        <f t="shared" ca="1" si="80"/>
        <v>0</v>
      </c>
      <c r="DI1542" s="11">
        <v>1</v>
      </c>
    </row>
    <row r="1543" spans="1:113" x14ac:dyDescent="0.25">
      <c r="A1543" s="11" t="s">
        <v>57</v>
      </c>
      <c r="B1543" s="11" t="s">
        <v>56</v>
      </c>
      <c r="C1543" s="11" t="s">
        <v>56</v>
      </c>
      <c r="D1543" s="11" t="s">
        <v>56</v>
      </c>
      <c r="E1543" s="11" t="s">
        <v>100</v>
      </c>
      <c r="F1543" s="11" t="s">
        <v>56</v>
      </c>
      <c r="G1543" s="11" t="s">
        <v>174</v>
      </c>
      <c r="H1543" s="1">
        <v>42292</v>
      </c>
      <c r="I1543" s="11">
        <v>19</v>
      </c>
      <c r="J1543" s="11">
        <v>19</v>
      </c>
      <c r="K1543" s="11"/>
      <c r="L1543" s="11"/>
      <c r="M1543" s="11"/>
      <c r="N1543" s="11"/>
      <c r="O1543" s="11"/>
      <c r="P1543" s="11"/>
      <c r="Q1543" s="11"/>
      <c r="R1543" s="11"/>
      <c r="S1543" s="11"/>
      <c r="T1543" s="11"/>
      <c r="U1543" s="11"/>
      <c r="V1543" s="11"/>
      <c r="W1543" s="11"/>
      <c r="X1543" s="11"/>
      <c r="Y1543" s="11"/>
      <c r="Z1543" s="11"/>
      <c r="AA1543" s="11"/>
      <c r="AB1543" s="11"/>
      <c r="AC1543" s="11"/>
      <c r="AD1543" s="11"/>
      <c r="AE1543" s="11"/>
      <c r="AF1543" s="11"/>
      <c r="AG1543" s="11"/>
      <c r="AH1543" s="11"/>
      <c r="AJ1543" s="11"/>
      <c r="AK1543" s="11"/>
      <c r="AL1543" s="11"/>
      <c r="AM1543" s="11"/>
      <c r="AN1543" s="11"/>
      <c r="AO1543" s="11"/>
      <c r="AP1543" s="11"/>
      <c r="AQ1543" s="11"/>
      <c r="AR1543" s="11"/>
      <c r="AS1543" s="11"/>
      <c r="AT1543" s="11"/>
      <c r="AU1543" s="11"/>
      <c r="AV1543" s="11"/>
      <c r="AW1543" s="11"/>
      <c r="AX1543" s="11"/>
      <c r="AY1543" s="11"/>
      <c r="AZ1543" s="11"/>
      <c r="BA1543" s="11"/>
      <c r="BB1543" s="11"/>
      <c r="BC1543" s="11"/>
      <c r="BD1543" s="11"/>
      <c r="BE1543" s="11"/>
      <c r="BF1543" s="11"/>
      <c r="BG1543" s="11"/>
      <c r="BI1543" s="11"/>
      <c r="BJ1543" s="11"/>
      <c r="BK1543" s="11"/>
      <c r="BL1543" s="11"/>
      <c r="BM1543" s="11"/>
      <c r="BN1543" s="11"/>
      <c r="BO1543" s="11"/>
      <c r="BP1543" s="11"/>
      <c r="BQ1543" s="11"/>
      <c r="BR1543" s="11"/>
      <c r="BS1543" s="11"/>
      <c r="BT1543" s="11"/>
      <c r="BU1543" s="11"/>
      <c r="BV1543" s="11"/>
      <c r="BW1543" s="11"/>
      <c r="BX1543" s="11"/>
      <c r="BY1543" s="11"/>
      <c r="BZ1543" s="11"/>
      <c r="CA1543" s="11"/>
      <c r="CB1543" s="11"/>
      <c r="CC1543" s="11"/>
      <c r="CD1543" s="11"/>
      <c r="CE1543" s="11"/>
      <c r="CF1543" s="11"/>
      <c r="CG1543" s="11"/>
      <c r="CH1543" s="11"/>
      <c r="CI1543" s="11"/>
      <c r="CJ1543" s="11"/>
      <c r="CK1543" s="11"/>
      <c r="CL1543" s="11"/>
      <c r="CM1543" s="11"/>
      <c r="CN1543" s="11"/>
      <c r="CO1543" s="11"/>
      <c r="CP1543" s="11"/>
      <c r="CQ1543" s="11"/>
      <c r="CR1543" s="11"/>
      <c r="CS1543" s="11"/>
      <c r="CT1543" s="11"/>
      <c r="CU1543" s="11"/>
      <c r="CV1543" s="11"/>
      <c r="CW1543" s="11"/>
      <c r="CX1543" s="11"/>
      <c r="CY1543" s="11"/>
      <c r="CZ1543" s="11"/>
      <c r="DA1543" s="11"/>
      <c r="DB1543" s="11"/>
      <c r="DC1543" s="11"/>
      <c r="DD1543" s="11"/>
      <c r="DF1543" s="11">
        <f t="shared" si="78"/>
        <v>19</v>
      </c>
      <c r="DG1543" s="11">
        <f t="shared" si="79"/>
        <v>19</v>
      </c>
      <c r="DH1543" s="20">
        <f t="shared" ca="1" si="80"/>
        <v>0</v>
      </c>
      <c r="DI1543" s="11">
        <v>1</v>
      </c>
    </row>
    <row r="1544" spans="1:113" x14ac:dyDescent="0.25">
      <c r="A1544" s="11" t="s">
        <v>57</v>
      </c>
      <c r="B1544" s="11" t="s">
        <v>56</v>
      </c>
      <c r="C1544" s="11" t="s">
        <v>56</v>
      </c>
      <c r="D1544" s="11" t="s">
        <v>56</v>
      </c>
      <c r="E1544" s="11" t="s">
        <v>100</v>
      </c>
      <c r="F1544" s="11" t="s">
        <v>56</v>
      </c>
      <c r="G1544" s="11" t="s">
        <v>174</v>
      </c>
      <c r="H1544" s="1">
        <v>42293</v>
      </c>
      <c r="I1544" s="11">
        <v>19</v>
      </c>
      <c r="J1544" s="11">
        <v>19</v>
      </c>
      <c r="K1544" s="11"/>
      <c r="L1544" s="11"/>
      <c r="M1544" s="11"/>
      <c r="N1544" s="11"/>
      <c r="O1544" s="11"/>
      <c r="P1544" s="11"/>
      <c r="Q1544" s="11"/>
      <c r="R1544" s="11"/>
      <c r="S1544" s="11"/>
      <c r="T1544" s="11"/>
      <c r="U1544" s="11"/>
      <c r="V1544" s="11"/>
      <c r="W1544" s="11"/>
      <c r="X1544" s="11"/>
      <c r="Y1544" s="11"/>
      <c r="Z1544" s="11"/>
      <c r="AA1544" s="11"/>
      <c r="AB1544" s="11"/>
      <c r="AC1544" s="11"/>
      <c r="AD1544" s="11"/>
      <c r="AE1544" s="11"/>
      <c r="AF1544" s="11"/>
      <c r="AG1544" s="11"/>
      <c r="AH1544" s="11"/>
      <c r="AJ1544" s="11"/>
      <c r="AK1544" s="11"/>
      <c r="AL1544" s="11"/>
      <c r="AM1544" s="11"/>
      <c r="AN1544" s="11"/>
      <c r="AO1544" s="11"/>
      <c r="AP1544" s="11"/>
      <c r="AQ1544" s="11"/>
      <c r="AR1544" s="11"/>
      <c r="AS1544" s="11"/>
      <c r="AT1544" s="11"/>
      <c r="AU1544" s="11"/>
      <c r="AV1544" s="11"/>
      <c r="AW1544" s="11"/>
      <c r="AX1544" s="11"/>
      <c r="AY1544" s="11"/>
      <c r="AZ1544" s="11"/>
      <c r="BA1544" s="11"/>
      <c r="BB1544" s="11"/>
      <c r="BC1544" s="11"/>
      <c r="BD1544" s="11"/>
      <c r="BE1544" s="11"/>
      <c r="BF1544" s="11"/>
      <c r="BG1544" s="11"/>
      <c r="BI1544" s="11"/>
      <c r="BJ1544" s="11"/>
      <c r="BK1544" s="11"/>
      <c r="BL1544" s="11"/>
      <c r="BM1544" s="11"/>
      <c r="BN1544" s="11"/>
      <c r="BO1544" s="11"/>
      <c r="BP1544" s="11"/>
      <c r="BQ1544" s="11"/>
      <c r="BR1544" s="11"/>
      <c r="BS1544" s="11"/>
      <c r="BT1544" s="11"/>
      <c r="BU1544" s="11"/>
      <c r="BV1544" s="11"/>
      <c r="BW1544" s="11"/>
      <c r="BX1544" s="11"/>
      <c r="BY1544" s="11"/>
      <c r="BZ1544" s="11"/>
      <c r="CA1544" s="11"/>
      <c r="CB1544" s="11"/>
      <c r="CC1544" s="11"/>
      <c r="CD1544" s="11"/>
      <c r="CE1544" s="11"/>
      <c r="CF1544" s="11"/>
      <c r="CG1544" s="11"/>
      <c r="CH1544" s="11"/>
      <c r="CI1544" s="11"/>
      <c r="CJ1544" s="11"/>
      <c r="CK1544" s="11"/>
      <c r="CL1544" s="11"/>
      <c r="CM1544" s="11"/>
      <c r="CN1544" s="11"/>
      <c r="CO1544" s="11"/>
      <c r="CP1544" s="11"/>
      <c r="CQ1544" s="11"/>
      <c r="CR1544" s="11"/>
      <c r="CS1544" s="11"/>
      <c r="CT1544" s="11"/>
      <c r="CU1544" s="11"/>
      <c r="CV1544" s="11"/>
      <c r="CW1544" s="11"/>
      <c r="CX1544" s="11"/>
      <c r="CY1544" s="11"/>
      <c r="CZ1544" s="11"/>
      <c r="DA1544" s="11"/>
      <c r="DB1544" s="11"/>
      <c r="DC1544" s="11"/>
      <c r="DD1544" s="11"/>
      <c r="DF1544" s="11">
        <f t="shared" si="78"/>
        <v>19</v>
      </c>
      <c r="DG1544" s="11">
        <f t="shared" si="79"/>
        <v>19</v>
      </c>
      <c r="DH1544" s="20">
        <f t="shared" ca="1" si="80"/>
        <v>0</v>
      </c>
      <c r="DI1544" s="11">
        <v>1</v>
      </c>
    </row>
    <row r="1545" spans="1:113" x14ac:dyDescent="0.25">
      <c r="A1545" s="11" t="s">
        <v>57</v>
      </c>
      <c r="B1545" s="11" t="s">
        <v>56</v>
      </c>
      <c r="C1545" s="11" t="s">
        <v>56</v>
      </c>
      <c r="D1545" s="11" t="s">
        <v>56</v>
      </c>
      <c r="E1545" s="11" t="s">
        <v>100</v>
      </c>
      <c r="F1545" s="11" t="s">
        <v>56</v>
      </c>
      <c r="G1545" s="11" t="s">
        <v>174</v>
      </c>
      <c r="H1545" s="1">
        <v>42296</v>
      </c>
      <c r="I1545" s="11">
        <v>19</v>
      </c>
      <c r="J1545" s="11">
        <v>19</v>
      </c>
      <c r="K1545" s="11"/>
      <c r="L1545" s="11"/>
      <c r="M1545" s="11"/>
      <c r="N1545" s="11"/>
      <c r="O1545" s="11"/>
      <c r="P1545" s="11"/>
      <c r="Q1545" s="11"/>
      <c r="R1545" s="11"/>
      <c r="S1545" s="11"/>
      <c r="T1545" s="11"/>
      <c r="U1545" s="11"/>
      <c r="V1545" s="11"/>
      <c r="W1545" s="11"/>
      <c r="X1545" s="11"/>
      <c r="Y1545" s="11"/>
      <c r="Z1545" s="11"/>
      <c r="AA1545" s="11"/>
      <c r="AB1545" s="11"/>
      <c r="AC1545" s="11"/>
      <c r="AD1545" s="11"/>
      <c r="AE1545" s="11"/>
      <c r="AF1545" s="11"/>
      <c r="AG1545" s="11"/>
      <c r="AH1545" s="11"/>
      <c r="AJ1545" s="11"/>
      <c r="AK1545" s="11"/>
      <c r="AL1545" s="11"/>
      <c r="AM1545" s="11"/>
      <c r="AN1545" s="11"/>
      <c r="AO1545" s="11"/>
      <c r="AP1545" s="11"/>
      <c r="AQ1545" s="11"/>
      <c r="AR1545" s="11"/>
      <c r="AS1545" s="11"/>
      <c r="AT1545" s="11"/>
      <c r="AU1545" s="11"/>
      <c r="AV1545" s="11"/>
      <c r="AW1545" s="11"/>
      <c r="AX1545" s="11"/>
      <c r="AY1545" s="11"/>
      <c r="AZ1545" s="11"/>
      <c r="BA1545" s="11"/>
      <c r="BB1545" s="11"/>
      <c r="BC1545" s="11"/>
      <c r="BD1545" s="11"/>
      <c r="BE1545" s="11"/>
      <c r="BF1545" s="11"/>
      <c r="BG1545" s="11"/>
      <c r="BI1545" s="11"/>
      <c r="BJ1545" s="11"/>
      <c r="BK1545" s="11"/>
      <c r="BL1545" s="11"/>
      <c r="BM1545" s="11"/>
      <c r="BN1545" s="11"/>
      <c r="BO1545" s="11"/>
      <c r="BP1545" s="11"/>
      <c r="BQ1545" s="11"/>
      <c r="BR1545" s="11"/>
      <c r="BS1545" s="11"/>
      <c r="BT1545" s="11"/>
      <c r="BU1545" s="11"/>
      <c r="BV1545" s="11"/>
      <c r="BW1545" s="11"/>
      <c r="BX1545" s="11"/>
      <c r="BY1545" s="11"/>
      <c r="BZ1545" s="11"/>
      <c r="CA1545" s="11"/>
      <c r="CB1545" s="11"/>
      <c r="CC1545" s="11"/>
      <c r="CD1545" s="11"/>
      <c r="CE1545" s="11"/>
      <c r="CF1545" s="11"/>
      <c r="CG1545" s="11"/>
      <c r="CH1545" s="11"/>
      <c r="CI1545" s="11"/>
      <c r="CJ1545" s="11"/>
      <c r="CK1545" s="11"/>
      <c r="CL1545" s="11"/>
      <c r="CM1545" s="11"/>
      <c r="CN1545" s="11"/>
      <c r="CO1545" s="11"/>
      <c r="CP1545" s="11"/>
      <c r="CQ1545" s="11"/>
      <c r="CR1545" s="11"/>
      <c r="CS1545" s="11"/>
      <c r="CT1545" s="11"/>
      <c r="CU1545" s="11"/>
      <c r="CV1545" s="11"/>
      <c r="CW1545" s="11"/>
      <c r="CX1545" s="11"/>
      <c r="CY1545" s="11"/>
      <c r="CZ1545" s="11"/>
      <c r="DA1545" s="11"/>
      <c r="DB1545" s="11"/>
      <c r="DC1545" s="11"/>
      <c r="DD1545" s="11"/>
      <c r="DF1545" s="11">
        <f t="shared" si="78"/>
        <v>19</v>
      </c>
      <c r="DG1545" s="11">
        <f t="shared" si="79"/>
        <v>19</v>
      </c>
      <c r="DH1545" s="20">
        <f t="shared" ca="1" si="80"/>
        <v>0</v>
      </c>
      <c r="DI1545" s="11">
        <v>1</v>
      </c>
    </row>
    <row r="1546" spans="1:113" x14ac:dyDescent="0.25">
      <c r="A1546" s="11" t="s">
        <v>57</v>
      </c>
      <c r="B1546" s="11" t="s">
        <v>56</v>
      </c>
      <c r="C1546" s="11" t="s">
        <v>56</v>
      </c>
      <c r="D1546" s="11" t="s">
        <v>56</v>
      </c>
      <c r="E1546" s="11" t="s">
        <v>100</v>
      </c>
      <c r="F1546" s="11" t="s">
        <v>56</v>
      </c>
      <c r="G1546" s="11" t="s">
        <v>174</v>
      </c>
      <c r="H1546" s="1">
        <v>42303</v>
      </c>
      <c r="I1546" s="11">
        <v>19</v>
      </c>
      <c r="J1546" s="11">
        <v>19</v>
      </c>
      <c r="K1546" s="11"/>
      <c r="L1546" s="11"/>
      <c r="M1546" s="11"/>
      <c r="N1546" s="11"/>
      <c r="O1546" s="11"/>
      <c r="P1546" s="11"/>
      <c r="Q1546" s="11"/>
      <c r="R1546" s="11"/>
      <c r="S1546" s="11"/>
      <c r="T1546" s="11"/>
      <c r="U1546" s="11"/>
      <c r="V1546" s="11"/>
      <c r="W1546" s="11"/>
      <c r="X1546" s="11"/>
      <c r="Y1546" s="11"/>
      <c r="Z1546" s="11"/>
      <c r="AA1546" s="11"/>
      <c r="AB1546" s="11"/>
      <c r="AC1546" s="11"/>
      <c r="AD1546" s="11"/>
      <c r="AE1546" s="11"/>
      <c r="AF1546" s="11"/>
      <c r="AG1546" s="11"/>
      <c r="AH1546" s="11"/>
      <c r="AJ1546" s="11"/>
      <c r="AK1546" s="11"/>
      <c r="AL1546" s="11"/>
      <c r="AM1546" s="11"/>
      <c r="AN1546" s="11"/>
      <c r="AO1546" s="11"/>
      <c r="AP1546" s="11"/>
      <c r="AQ1546" s="11"/>
      <c r="AR1546" s="11"/>
      <c r="AS1546" s="11"/>
      <c r="AT1546" s="11"/>
      <c r="AU1546" s="11"/>
      <c r="AV1546" s="11"/>
      <c r="AW1546" s="11"/>
      <c r="AX1546" s="11"/>
      <c r="AY1546" s="11"/>
      <c r="AZ1546" s="11"/>
      <c r="BA1546" s="11"/>
      <c r="BB1546" s="11"/>
      <c r="BC1546" s="11"/>
      <c r="BD1546" s="11"/>
      <c r="BE1546" s="11"/>
      <c r="BF1546" s="11"/>
      <c r="BG1546" s="11"/>
      <c r="BI1546" s="11"/>
      <c r="BJ1546" s="11"/>
      <c r="BK1546" s="11"/>
      <c r="BL1546" s="11"/>
      <c r="BM1546" s="11"/>
      <c r="BN1546" s="11"/>
      <c r="BO1546" s="11"/>
      <c r="BP1546" s="11"/>
      <c r="BQ1546" s="11"/>
      <c r="BR1546" s="11"/>
      <c r="BS1546" s="11"/>
      <c r="BT1546" s="11"/>
      <c r="BU1546" s="11"/>
      <c r="BV1546" s="11"/>
      <c r="BW1546" s="11"/>
      <c r="BX1546" s="11"/>
      <c r="BY1546" s="11"/>
      <c r="BZ1546" s="11"/>
      <c r="CA1546" s="11"/>
      <c r="CB1546" s="11"/>
      <c r="CC1546" s="11"/>
      <c r="CD1546" s="11"/>
      <c r="CE1546" s="11"/>
      <c r="CF1546" s="11"/>
      <c r="CG1546" s="11"/>
      <c r="CH1546" s="11"/>
      <c r="CI1546" s="11"/>
      <c r="CJ1546" s="11"/>
      <c r="CK1546" s="11"/>
      <c r="CL1546" s="11"/>
      <c r="CM1546" s="11"/>
      <c r="CN1546" s="11"/>
      <c r="CO1546" s="11"/>
      <c r="CP1546" s="11"/>
      <c r="CQ1546" s="11"/>
      <c r="CR1546" s="11"/>
      <c r="CS1546" s="11"/>
      <c r="CT1546" s="11"/>
      <c r="CU1546" s="11"/>
      <c r="CV1546" s="11"/>
      <c r="CW1546" s="11"/>
      <c r="CX1546" s="11"/>
      <c r="CY1546" s="11"/>
      <c r="CZ1546" s="11"/>
      <c r="DA1546" s="11"/>
      <c r="DB1546" s="11"/>
      <c r="DC1546" s="11"/>
      <c r="DD1546" s="11"/>
      <c r="DF1546" s="11">
        <f t="shared" si="78"/>
        <v>19</v>
      </c>
      <c r="DG1546" s="11">
        <f t="shared" si="79"/>
        <v>19</v>
      </c>
      <c r="DH1546" s="20">
        <f t="shared" ca="1" si="80"/>
        <v>0</v>
      </c>
      <c r="DI1546" s="11">
        <v>1</v>
      </c>
    </row>
    <row r="1547" spans="1:113" x14ac:dyDescent="0.25">
      <c r="A1547" s="11" t="s">
        <v>57</v>
      </c>
      <c r="B1547" s="11" t="s">
        <v>56</v>
      </c>
      <c r="C1547" s="11" t="s">
        <v>56</v>
      </c>
      <c r="D1547" s="11" t="s">
        <v>56</v>
      </c>
      <c r="E1547" s="11" t="s">
        <v>100</v>
      </c>
      <c r="F1547" s="11" t="s">
        <v>56</v>
      </c>
      <c r="G1547" s="11" t="s">
        <v>174</v>
      </c>
      <c r="H1547" s="1">
        <v>42304</v>
      </c>
      <c r="I1547" s="11">
        <v>19</v>
      </c>
      <c r="J1547" s="11">
        <v>19</v>
      </c>
      <c r="K1547" s="11"/>
      <c r="L1547" s="11"/>
      <c r="M1547" s="11"/>
      <c r="N1547" s="11"/>
      <c r="O1547" s="11"/>
      <c r="P1547" s="11"/>
      <c r="Q1547" s="11"/>
      <c r="R1547" s="11"/>
      <c r="S1547" s="11"/>
      <c r="T1547" s="11"/>
      <c r="U1547" s="11"/>
      <c r="V1547" s="11"/>
      <c r="W1547" s="11"/>
      <c r="X1547" s="11"/>
      <c r="Y1547" s="11"/>
      <c r="Z1547" s="11"/>
      <c r="AA1547" s="11"/>
      <c r="AB1547" s="11"/>
      <c r="AC1547" s="11"/>
      <c r="AD1547" s="11"/>
      <c r="AE1547" s="11"/>
      <c r="AF1547" s="11"/>
      <c r="AG1547" s="11"/>
      <c r="AH1547" s="11"/>
      <c r="AJ1547" s="11"/>
      <c r="AK1547" s="11"/>
      <c r="AL1547" s="11"/>
      <c r="AM1547" s="11"/>
      <c r="AN1547" s="11"/>
      <c r="AO1547" s="11"/>
      <c r="AP1547" s="11"/>
      <c r="AQ1547" s="11"/>
      <c r="AR1547" s="11"/>
      <c r="AS1547" s="11"/>
      <c r="AT1547" s="11"/>
      <c r="AU1547" s="11"/>
      <c r="AV1547" s="11"/>
      <c r="AW1547" s="11"/>
      <c r="AX1547" s="11"/>
      <c r="AY1547" s="11"/>
      <c r="AZ1547" s="11"/>
      <c r="BA1547" s="11"/>
      <c r="BB1547" s="11"/>
      <c r="BC1547" s="11"/>
      <c r="BD1547" s="11"/>
      <c r="BE1547" s="11"/>
      <c r="BF1547" s="11"/>
      <c r="BG1547" s="11"/>
      <c r="BI1547" s="11"/>
      <c r="BJ1547" s="11"/>
      <c r="BK1547" s="11"/>
      <c r="BL1547" s="11"/>
      <c r="BM1547" s="11"/>
      <c r="BN1547" s="11"/>
      <c r="BO1547" s="11"/>
      <c r="BP1547" s="11"/>
      <c r="BQ1547" s="11"/>
      <c r="BR1547" s="11"/>
      <c r="BS1547" s="11"/>
      <c r="BT1547" s="11"/>
      <c r="BU1547" s="11"/>
      <c r="BV1547" s="11"/>
      <c r="BW1547" s="11"/>
      <c r="BX1547" s="11"/>
      <c r="BY1547" s="11"/>
      <c r="BZ1547" s="11"/>
      <c r="CA1547" s="11"/>
      <c r="CB1547" s="11"/>
      <c r="CC1547" s="11"/>
      <c r="CD1547" s="11"/>
      <c r="CE1547" s="11"/>
      <c r="CF1547" s="11"/>
      <c r="CG1547" s="11"/>
      <c r="CH1547" s="11"/>
      <c r="CI1547" s="11"/>
      <c r="CJ1547" s="11"/>
      <c r="CK1547" s="11"/>
      <c r="CL1547" s="11"/>
      <c r="CM1547" s="11"/>
      <c r="CN1547" s="11"/>
      <c r="CO1547" s="11"/>
      <c r="CP1547" s="11"/>
      <c r="CQ1547" s="11"/>
      <c r="CR1547" s="11"/>
      <c r="CS1547" s="11"/>
      <c r="CT1547" s="11"/>
      <c r="CU1547" s="11"/>
      <c r="CV1547" s="11"/>
      <c r="CW1547" s="11"/>
      <c r="CX1547" s="11"/>
      <c r="CY1547" s="11"/>
      <c r="CZ1547" s="11"/>
      <c r="DA1547" s="11"/>
      <c r="DB1547" s="11"/>
      <c r="DC1547" s="11"/>
      <c r="DD1547" s="11"/>
      <c r="DF1547" s="11">
        <f t="shared" si="78"/>
        <v>19</v>
      </c>
      <c r="DG1547" s="11">
        <f t="shared" si="79"/>
        <v>19</v>
      </c>
      <c r="DH1547" s="20">
        <f t="shared" ca="1" si="80"/>
        <v>0</v>
      </c>
      <c r="DI1547" s="11">
        <v>1</v>
      </c>
    </row>
    <row r="1548" spans="1:113" x14ac:dyDescent="0.25">
      <c r="A1548" s="11" t="s">
        <v>57</v>
      </c>
      <c r="B1548" s="11" t="s">
        <v>56</v>
      </c>
      <c r="C1548" s="11" t="s">
        <v>56</v>
      </c>
      <c r="D1548" s="11" t="s">
        <v>56</v>
      </c>
      <c r="E1548" s="11" t="s">
        <v>100</v>
      </c>
      <c r="F1548" s="11" t="s">
        <v>56</v>
      </c>
      <c r="G1548" s="11" t="s">
        <v>174</v>
      </c>
      <c r="H1548" s="1">
        <v>42305</v>
      </c>
      <c r="I1548" s="11">
        <v>19</v>
      </c>
      <c r="J1548" s="11">
        <v>19</v>
      </c>
      <c r="K1548" s="11"/>
      <c r="L1548" s="11"/>
      <c r="M1548" s="11"/>
      <c r="N1548" s="11"/>
      <c r="O1548" s="11"/>
      <c r="P1548" s="11"/>
      <c r="Q1548" s="11"/>
      <c r="R1548" s="11"/>
      <c r="S1548" s="11"/>
      <c r="T1548" s="11"/>
      <c r="U1548" s="11"/>
      <c r="V1548" s="11"/>
      <c r="W1548" s="11"/>
      <c r="X1548" s="11"/>
      <c r="Y1548" s="11"/>
      <c r="Z1548" s="11"/>
      <c r="AA1548" s="11"/>
      <c r="AB1548" s="11"/>
      <c r="AC1548" s="11"/>
      <c r="AD1548" s="11"/>
      <c r="AE1548" s="11"/>
      <c r="AF1548" s="11"/>
      <c r="AG1548" s="11"/>
      <c r="AH1548" s="11"/>
      <c r="AJ1548" s="11"/>
      <c r="AK1548" s="11"/>
      <c r="AL1548" s="11"/>
      <c r="AM1548" s="11"/>
      <c r="AN1548" s="11"/>
      <c r="AO1548" s="11"/>
      <c r="AP1548" s="11"/>
      <c r="AQ1548" s="11"/>
      <c r="AR1548" s="11"/>
      <c r="AS1548" s="11"/>
      <c r="AT1548" s="11"/>
      <c r="AU1548" s="11"/>
      <c r="AV1548" s="11"/>
      <c r="AW1548" s="11"/>
      <c r="AX1548" s="11"/>
      <c r="AY1548" s="11"/>
      <c r="AZ1548" s="11"/>
      <c r="BA1548" s="11"/>
      <c r="BB1548" s="11"/>
      <c r="BC1548" s="11"/>
      <c r="BD1548" s="11"/>
      <c r="BE1548" s="11"/>
      <c r="BF1548" s="11"/>
      <c r="BG1548" s="11"/>
      <c r="BI1548" s="11"/>
      <c r="BJ1548" s="11"/>
      <c r="BK1548" s="11"/>
      <c r="BL1548" s="11"/>
      <c r="BM1548" s="11"/>
      <c r="BN1548" s="11"/>
      <c r="BO1548" s="11"/>
      <c r="BP1548" s="11"/>
      <c r="BQ1548" s="11"/>
      <c r="BR1548" s="11"/>
      <c r="BS1548" s="11"/>
      <c r="BT1548" s="11"/>
      <c r="BU1548" s="11"/>
      <c r="BV1548" s="11"/>
      <c r="BW1548" s="11"/>
      <c r="BX1548" s="11"/>
      <c r="BY1548" s="11"/>
      <c r="BZ1548" s="11"/>
      <c r="CA1548" s="11"/>
      <c r="CB1548" s="11"/>
      <c r="CC1548" s="11"/>
      <c r="CD1548" s="11"/>
      <c r="CE1548" s="11"/>
      <c r="CF1548" s="11"/>
      <c r="CG1548" s="11"/>
      <c r="CH1548" s="11"/>
      <c r="CI1548" s="11"/>
      <c r="CJ1548" s="11"/>
      <c r="CK1548" s="11"/>
      <c r="CL1548" s="11"/>
      <c r="CM1548" s="11"/>
      <c r="CN1548" s="11"/>
      <c r="CO1548" s="11"/>
      <c r="CP1548" s="11"/>
      <c r="CQ1548" s="11"/>
      <c r="CR1548" s="11"/>
      <c r="CS1548" s="11"/>
      <c r="CT1548" s="11"/>
      <c r="CU1548" s="11"/>
      <c r="CV1548" s="11"/>
      <c r="CW1548" s="11"/>
      <c r="CX1548" s="11"/>
      <c r="CY1548" s="11"/>
      <c r="CZ1548" s="11"/>
      <c r="DA1548" s="11"/>
      <c r="DB1548" s="11"/>
      <c r="DC1548" s="11"/>
      <c r="DD1548" s="11"/>
      <c r="DF1548" s="11">
        <f t="shared" si="78"/>
        <v>19</v>
      </c>
      <c r="DG1548" s="11">
        <f t="shared" si="79"/>
        <v>19</v>
      </c>
      <c r="DH1548" s="20">
        <f t="shared" ca="1" si="80"/>
        <v>0</v>
      </c>
      <c r="DI1548" s="11">
        <v>1</v>
      </c>
    </row>
    <row r="1549" spans="1:113" x14ac:dyDescent="0.25">
      <c r="A1549" s="11" t="s">
        <v>57</v>
      </c>
      <c r="B1549" s="11" t="s">
        <v>56</v>
      </c>
      <c r="C1549" s="11" t="s">
        <v>56</v>
      </c>
      <c r="D1549" s="11" t="s">
        <v>56</v>
      </c>
      <c r="E1549" s="11" t="s">
        <v>100</v>
      </c>
      <c r="F1549" s="11" t="s">
        <v>56</v>
      </c>
      <c r="G1549" s="11" t="s">
        <v>174</v>
      </c>
      <c r="H1549" s="1">
        <v>42306</v>
      </c>
      <c r="I1549" s="11">
        <v>19</v>
      </c>
      <c r="J1549" s="11">
        <v>19</v>
      </c>
      <c r="K1549" s="11"/>
      <c r="L1549" s="11"/>
      <c r="M1549" s="11"/>
      <c r="N1549" s="11"/>
      <c r="O1549" s="11"/>
      <c r="P1549" s="11"/>
      <c r="Q1549" s="11"/>
      <c r="R1549" s="11"/>
      <c r="S1549" s="11"/>
      <c r="T1549" s="11"/>
      <c r="U1549" s="11"/>
      <c r="V1549" s="11"/>
      <c r="W1549" s="11"/>
      <c r="X1549" s="11"/>
      <c r="Y1549" s="11"/>
      <c r="Z1549" s="11"/>
      <c r="AA1549" s="11"/>
      <c r="AB1549" s="11"/>
      <c r="AC1549" s="11"/>
      <c r="AD1549" s="11"/>
      <c r="AE1549" s="11"/>
      <c r="AF1549" s="11"/>
      <c r="AG1549" s="11"/>
      <c r="AH1549" s="11"/>
      <c r="AJ1549" s="11"/>
      <c r="AK1549" s="11"/>
      <c r="AL1549" s="11"/>
      <c r="AM1549" s="11"/>
      <c r="AN1549" s="11"/>
      <c r="AO1549" s="11"/>
      <c r="AP1549" s="11"/>
      <c r="AQ1549" s="11"/>
      <c r="AR1549" s="11"/>
      <c r="AS1549" s="11"/>
      <c r="AT1549" s="11"/>
      <c r="AU1549" s="11"/>
      <c r="AV1549" s="11"/>
      <c r="AW1549" s="11"/>
      <c r="AX1549" s="11"/>
      <c r="AY1549" s="11"/>
      <c r="AZ1549" s="11"/>
      <c r="BA1549" s="11"/>
      <c r="BB1549" s="11"/>
      <c r="BC1549" s="11"/>
      <c r="BD1549" s="11"/>
      <c r="BE1549" s="11"/>
      <c r="BF1549" s="11"/>
      <c r="BG1549" s="11"/>
      <c r="BI1549" s="11"/>
      <c r="BJ1549" s="11"/>
      <c r="BK1549" s="11"/>
      <c r="BL1549" s="11"/>
      <c r="BM1549" s="11"/>
      <c r="BN1549" s="11"/>
      <c r="BO1549" s="11"/>
      <c r="BP1549" s="11"/>
      <c r="BQ1549" s="11"/>
      <c r="BR1549" s="11"/>
      <c r="BS1549" s="11"/>
      <c r="BT1549" s="11"/>
      <c r="BU1549" s="11"/>
      <c r="BV1549" s="11"/>
      <c r="BW1549" s="11"/>
      <c r="BX1549" s="11"/>
      <c r="BY1549" s="11"/>
      <c r="BZ1549" s="11"/>
      <c r="CA1549" s="11"/>
      <c r="CB1549" s="11"/>
      <c r="CC1549" s="11"/>
      <c r="CD1549" s="11"/>
      <c r="CE1549" s="11"/>
      <c r="CF1549" s="11"/>
      <c r="CG1549" s="11"/>
      <c r="CH1549" s="11"/>
      <c r="CI1549" s="11"/>
      <c r="CJ1549" s="11"/>
      <c r="CK1549" s="11"/>
      <c r="CL1549" s="11"/>
      <c r="CM1549" s="11"/>
      <c r="CN1549" s="11"/>
      <c r="CO1549" s="11"/>
      <c r="CP1549" s="11"/>
      <c r="CQ1549" s="11"/>
      <c r="CR1549" s="11"/>
      <c r="CS1549" s="11"/>
      <c r="CT1549" s="11"/>
      <c r="CU1549" s="11"/>
      <c r="CV1549" s="11"/>
      <c r="CW1549" s="11"/>
      <c r="CX1549" s="11"/>
      <c r="CY1549" s="11"/>
      <c r="CZ1549" s="11"/>
      <c r="DA1549" s="11"/>
      <c r="DB1549" s="11"/>
      <c r="DC1549" s="11"/>
      <c r="DD1549" s="11"/>
      <c r="DF1549" s="11">
        <f t="shared" si="78"/>
        <v>19</v>
      </c>
      <c r="DG1549" s="11">
        <f t="shared" si="79"/>
        <v>19</v>
      </c>
      <c r="DH1549" s="20">
        <f t="shared" ca="1" si="80"/>
        <v>0</v>
      </c>
      <c r="DI1549" s="11">
        <v>1</v>
      </c>
    </row>
    <row r="1550" spans="1:113" x14ac:dyDescent="0.25">
      <c r="A1550" s="11" t="s">
        <v>57</v>
      </c>
      <c r="B1550" s="11" t="s">
        <v>56</v>
      </c>
      <c r="C1550" s="11" t="s">
        <v>56</v>
      </c>
      <c r="D1550" s="11" t="s">
        <v>56</v>
      </c>
      <c r="E1550" s="11" t="s">
        <v>100</v>
      </c>
      <c r="F1550" s="11" t="s">
        <v>56</v>
      </c>
      <c r="G1550" s="11" t="s">
        <v>174</v>
      </c>
      <c r="H1550" s="1">
        <v>42307</v>
      </c>
      <c r="I1550" s="11">
        <v>19</v>
      </c>
      <c r="J1550" s="11">
        <v>19</v>
      </c>
      <c r="K1550" s="11"/>
      <c r="L1550" s="11"/>
      <c r="M1550" s="11"/>
      <c r="N1550" s="11"/>
      <c r="O1550" s="11"/>
      <c r="P1550" s="11"/>
      <c r="Q1550" s="11"/>
      <c r="R1550" s="11"/>
      <c r="S1550" s="11"/>
      <c r="T1550" s="11"/>
      <c r="U1550" s="11"/>
      <c r="V1550" s="11"/>
      <c r="W1550" s="11"/>
      <c r="X1550" s="11"/>
      <c r="Y1550" s="11"/>
      <c r="Z1550" s="11"/>
      <c r="AA1550" s="11"/>
      <c r="AB1550" s="11"/>
      <c r="AC1550" s="11"/>
      <c r="AD1550" s="11"/>
      <c r="AE1550" s="11"/>
      <c r="AF1550" s="11"/>
      <c r="AG1550" s="11"/>
      <c r="AH1550" s="11"/>
      <c r="AJ1550" s="11"/>
      <c r="AK1550" s="11"/>
      <c r="AL1550" s="11"/>
      <c r="AM1550" s="11"/>
      <c r="AN1550" s="11"/>
      <c r="AO1550" s="11"/>
      <c r="AP1550" s="11"/>
      <c r="AQ1550" s="11"/>
      <c r="AR1550" s="11"/>
      <c r="AS1550" s="11"/>
      <c r="AT1550" s="11"/>
      <c r="AU1550" s="11"/>
      <c r="AV1550" s="11"/>
      <c r="AW1550" s="11"/>
      <c r="AX1550" s="11"/>
      <c r="AY1550" s="11"/>
      <c r="AZ1550" s="11"/>
      <c r="BA1550" s="11"/>
      <c r="BB1550" s="11"/>
      <c r="BC1550" s="11"/>
      <c r="BD1550" s="11"/>
      <c r="BE1550" s="11"/>
      <c r="BF1550" s="11"/>
      <c r="BG1550" s="11"/>
      <c r="BI1550" s="11"/>
      <c r="BJ1550" s="11"/>
      <c r="BK1550" s="11"/>
      <c r="BL1550" s="11"/>
      <c r="BM1550" s="11"/>
      <c r="BN1550" s="11"/>
      <c r="BO1550" s="11"/>
      <c r="BP1550" s="11"/>
      <c r="BQ1550" s="11"/>
      <c r="BR1550" s="11"/>
      <c r="BS1550" s="11"/>
      <c r="BT1550" s="11"/>
      <c r="BU1550" s="11"/>
      <c r="BV1550" s="11"/>
      <c r="BW1550" s="11"/>
      <c r="BX1550" s="11"/>
      <c r="BY1550" s="11"/>
      <c r="BZ1550" s="11"/>
      <c r="CA1550" s="11"/>
      <c r="CB1550" s="11"/>
      <c r="CC1550" s="11"/>
      <c r="CD1550" s="11"/>
      <c r="CE1550" s="11"/>
      <c r="CF1550" s="11"/>
      <c r="CG1550" s="11"/>
      <c r="CH1550" s="11"/>
      <c r="CI1550" s="11"/>
      <c r="CJ1550" s="11"/>
      <c r="CK1550" s="11"/>
      <c r="CL1550" s="11"/>
      <c r="CM1550" s="11"/>
      <c r="CN1550" s="11"/>
      <c r="CO1550" s="11"/>
      <c r="CP1550" s="11"/>
      <c r="CQ1550" s="11"/>
      <c r="CR1550" s="11"/>
      <c r="CS1550" s="11"/>
      <c r="CT1550" s="11"/>
      <c r="CU1550" s="11"/>
      <c r="CV1550" s="11"/>
      <c r="CW1550" s="11"/>
      <c r="CX1550" s="11"/>
      <c r="CY1550" s="11"/>
      <c r="CZ1550" s="11"/>
      <c r="DA1550" s="11"/>
      <c r="DB1550" s="11"/>
      <c r="DC1550" s="11"/>
      <c r="DD1550" s="11"/>
      <c r="DF1550" s="11">
        <f t="shared" si="78"/>
        <v>19</v>
      </c>
      <c r="DG1550" s="11">
        <f t="shared" si="79"/>
        <v>19</v>
      </c>
      <c r="DH1550" s="20">
        <f t="shared" ca="1" si="80"/>
        <v>0</v>
      </c>
      <c r="DI1550" s="11">
        <v>1</v>
      </c>
    </row>
    <row r="1551" spans="1:113" x14ac:dyDescent="0.25">
      <c r="A1551" s="11" t="s">
        <v>57</v>
      </c>
      <c r="B1551" s="11" t="s">
        <v>56</v>
      </c>
      <c r="C1551" s="11" t="s">
        <v>56</v>
      </c>
      <c r="D1551" s="11" t="s">
        <v>56</v>
      </c>
      <c r="E1551" s="11" t="s">
        <v>100</v>
      </c>
      <c r="F1551" s="11" t="s">
        <v>56</v>
      </c>
      <c r="G1551" s="11" t="s">
        <v>175</v>
      </c>
      <c r="H1551" s="1">
        <v>42163</v>
      </c>
      <c r="I1551" s="11">
        <v>15</v>
      </c>
      <c r="J1551" s="11">
        <v>19</v>
      </c>
      <c r="K1551" s="11"/>
      <c r="L1551" s="11"/>
      <c r="M1551" s="11"/>
      <c r="N1551" s="11"/>
      <c r="O1551" s="11"/>
      <c r="P1551" s="11"/>
      <c r="Q1551" s="11"/>
      <c r="R1551" s="11"/>
      <c r="S1551" s="11"/>
      <c r="T1551" s="11"/>
      <c r="U1551" s="11"/>
      <c r="V1551" s="11"/>
      <c r="W1551" s="11"/>
      <c r="X1551" s="11"/>
      <c r="Y1551" s="11"/>
      <c r="Z1551" s="11"/>
      <c r="AA1551" s="11"/>
      <c r="AB1551" s="11"/>
      <c r="AC1551" s="11"/>
      <c r="AD1551" s="11"/>
      <c r="AE1551" s="11"/>
      <c r="AF1551" s="11"/>
      <c r="AG1551" s="11"/>
      <c r="AH1551" s="11"/>
      <c r="AJ1551" s="11"/>
      <c r="AK1551" s="11"/>
      <c r="AL1551" s="11"/>
      <c r="AM1551" s="11"/>
      <c r="AN1551" s="11"/>
      <c r="AO1551" s="11"/>
      <c r="AP1551" s="11"/>
      <c r="AQ1551" s="11"/>
      <c r="AR1551" s="11"/>
      <c r="AS1551" s="11"/>
      <c r="AT1551" s="11"/>
      <c r="AU1551" s="11"/>
      <c r="AV1551" s="11"/>
      <c r="AW1551" s="11"/>
      <c r="AX1551" s="11"/>
      <c r="AY1551" s="11"/>
      <c r="AZ1551" s="11"/>
      <c r="BA1551" s="11"/>
      <c r="BB1551" s="11"/>
      <c r="BC1551" s="11"/>
      <c r="BD1551" s="11"/>
      <c r="BE1551" s="11"/>
      <c r="BF1551" s="11"/>
      <c r="BG1551" s="11"/>
      <c r="BI1551" s="11"/>
      <c r="BJ1551" s="11"/>
      <c r="BK1551" s="11"/>
      <c r="BL1551" s="11"/>
      <c r="BM1551" s="11"/>
      <c r="BN1551" s="11"/>
      <c r="BO1551" s="11"/>
      <c r="BP1551" s="11"/>
      <c r="BQ1551" s="11"/>
      <c r="BR1551" s="11"/>
      <c r="BS1551" s="11"/>
      <c r="BT1551" s="11"/>
      <c r="BU1551" s="11"/>
      <c r="BV1551" s="11"/>
      <c r="BW1551" s="11"/>
      <c r="BX1551" s="11"/>
      <c r="BY1551" s="11"/>
      <c r="BZ1551" s="11"/>
      <c r="CA1551" s="11"/>
      <c r="CB1551" s="11"/>
      <c r="CC1551" s="11"/>
      <c r="CD1551" s="11"/>
      <c r="CE1551" s="11"/>
      <c r="CF1551" s="11"/>
      <c r="CG1551" s="11"/>
      <c r="CH1551" s="11"/>
      <c r="CI1551" s="11"/>
      <c r="CJ1551" s="11"/>
      <c r="CK1551" s="11"/>
      <c r="CL1551" s="11"/>
      <c r="CM1551" s="11"/>
      <c r="CN1551" s="11"/>
      <c r="CO1551" s="11"/>
      <c r="CP1551" s="11"/>
      <c r="CQ1551" s="11"/>
      <c r="CR1551" s="11"/>
      <c r="CS1551" s="11"/>
      <c r="CT1551" s="11"/>
      <c r="CU1551" s="11"/>
      <c r="CV1551" s="11"/>
      <c r="CW1551" s="11"/>
      <c r="CX1551" s="11"/>
      <c r="CY1551" s="11"/>
      <c r="CZ1551" s="11"/>
      <c r="DA1551" s="11"/>
      <c r="DB1551" s="11"/>
      <c r="DC1551" s="11"/>
      <c r="DD1551" s="11"/>
      <c r="DF1551" s="11">
        <f t="shared" si="78"/>
        <v>15</v>
      </c>
      <c r="DG1551" s="11">
        <f t="shared" si="79"/>
        <v>19</v>
      </c>
      <c r="DH1551" s="20">
        <f t="shared" ca="1" si="80"/>
        <v>0</v>
      </c>
      <c r="DI1551" s="11">
        <v>1</v>
      </c>
    </row>
    <row r="1552" spans="1:113" x14ac:dyDescent="0.25">
      <c r="A1552" s="11" t="s">
        <v>57</v>
      </c>
      <c r="B1552" s="11" t="s">
        <v>56</v>
      </c>
      <c r="C1552" s="11" t="s">
        <v>56</v>
      </c>
      <c r="D1552" s="11" t="s">
        <v>56</v>
      </c>
      <c r="E1552" s="11" t="s">
        <v>100</v>
      </c>
      <c r="F1552" s="11" t="s">
        <v>56</v>
      </c>
      <c r="G1552" s="11" t="s">
        <v>175</v>
      </c>
      <c r="H1552" s="1">
        <v>42164</v>
      </c>
      <c r="I1552" s="11">
        <v>14</v>
      </c>
      <c r="J1552" s="11">
        <v>19</v>
      </c>
      <c r="K1552" s="11"/>
      <c r="L1552" s="11"/>
      <c r="M1552" s="11"/>
      <c r="N1552" s="11"/>
      <c r="O1552" s="11"/>
      <c r="P1552" s="11"/>
      <c r="Q1552" s="11"/>
      <c r="R1552" s="11"/>
      <c r="S1552" s="11"/>
      <c r="T1552" s="11"/>
      <c r="U1552" s="11"/>
      <c r="V1552" s="11"/>
      <c r="W1552" s="11"/>
      <c r="X1552" s="11"/>
      <c r="Y1552" s="11"/>
      <c r="Z1552" s="11"/>
      <c r="AA1552" s="11"/>
      <c r="AB1552" s="11"/>
      <c r="AC1552" s="11"/>
      <c r="AD1552" s="11"/>
      <c r="AE1552" s="11"/>
      <c r="AF1552" s="11"/>
      <c r="AG1552" s="11"/>
      <c r="AH1552" s="11"/>
      <c r="AJ1552" s="11"/>
      <c r="AK1552" s="11"/>
      <c r="AL1552" s="11"/>
      <c r="AM1552" s="11"/>
      <c r="AN1552" s="11"/>
      <c r="AO1552" s="11"/>
      <c r="AP1552" s="11"/>
      <c r="AQ1552" s="11"/>
      <c r="AR1552" s="11"/>
      <c r="AS1552" s="11"/>
      <c r="AT1552" s="11"/>
      <c r="AU1552" s="11"/>
      <c r="AV1552" s="11"/>
      <c r="AW1552" s="11"/>
      <c r="AX1552" s="11"/>
      <c r="AY1552" s="11"/>
      <c r="AZ1552" s="11"/>
      <c r="BA1552" s="11"/>
      <c r="BB1552" s="11"/>
      <c r="BC1552" s="11"/>
      <c r="BD1552" s="11"/>
      <c r="BE1552" s="11"/>
      <c r="BF1552" s="11"/>
      <c r="BG1552" s="11"/>
      <c r="BI1552" s="11"/>
      <c r="BJ1552" s="11"/>
      <c r="BK1552" s="11"/>
      <c r="BL1552" s="11"/>
      <c r="BM1552" s="11"/>
      <c r="BN1552" s="11"/>
      <c r="BO1552" s="11"/>
      <c r="BP1552" s="11"/>
      <c r="BQ1552" s="11"/>
      <c r="BR1552" s="11"/>
      <c r="BS1552" s="11"/>
      <c r="BT1552" s="11"/>
      <c r="BU1552" s="11"/>
      <c r="BV1552" s="11"/>
      <c r="BW1552" s="11"/>
      <c r="BX1552" s="11"/>
      <c r="BY1552" s="11"/>
      <c r="BZ1552" s="11"/>
      <c r="CA1552" s="11"/>
      <c r="CB1552" s="11"/>
      <c r="CC1552" s="11"/>
      <c r="CD1552" s="11"/>
      <c r="CE1552" s="11"/>
      <c r="CF1552" s="11"/>
      <c r="CG1552" s="11"/>
      <c r="CH1552" s="11"/>
      <c r="CI1552" s="11"/>
      <c r="CJ1552" s="11"/>
      <c r="CK1552" s="11"/>
      <c r="CL1552" s="11"/>
      <c r="CM1552" s="11"/>
      <c r="CN1552" s="11"/>
      <c r="CO1552" s="11"/>
      <c r="CP1552" s="11"/>
      <c r="CQ1552" s="11"/>
      <c r="CR1552" s="11"/>
      <c r="CS1552" s="11"/>
      <c r="CT1552" s="11"/>
      <c r="CU1552" s="11"/>
      <c r="CV1552" s="11"/>
      <c r="CW1552" s="11"/>
      <c r="CX1552" s="11"/>
      <c r="CY1552" s="11"/>
      <c r="CZ1552" s="11"/>
      <c r="DA1552" s="11"/>
      <c r="DB1552" s="11"/>
      <c r="DC1552" s="11"/>
      <c r="DD1552" s="11"/>
      <c r="DF1552" s="11">
        <f t="shared" si="78"/>
        <v>14</v>
      </c>
      <c r="DG1552" s="11">
        <f t="shared" si="79"/>
        <v>19</v>
      </c>
      <c r="DH1552" s="20">
        <f t="shared" ca="1" si="80"/>
        <v>0</v>
      </c>
      <c r="DI1552" s="11">
        <v>1</v>
      </c>
    </row>
    <row r="1553" spans="1:113" x14ac:dyDescent="0.25">
      <c r="A1553" s="11" t="s">
        <v>57</v>
      </c>
      <c r="B1553" s="11" t="s">
        <v>56</v>
      </c>
      <c r="C1553" s="11" t="s">
        <v>56</v>
      </c>
      <c r="D1553" s="11" t="s">
        <v>56</v>
      </c>
      <c r="E1553" s="11" t="s">
        <v>100</v>
      </c>
      <c r="F1553" s="11" t="s">
        <v>56</v>
      </c>
      <c r="G1553" s="11" t="s">
        <v>175</v>
      </c>
      <c r="H1553" s="1">
        <v>42173</v>
      </c>
      <c r="I1553" s="11">
        <v>17</v>
      </c>
      <c r="J1553" s="11">
        <v>19</v>
      </c>
      <c r="K1553" s="11"/>
      <c r="L1553" s="11"/>
      <c r="M1553" s="11"/>
      <c r="N1553" s="11"/>
      <c r="O1553" s="11"/>
      <c r="P1553" s="11"/>
      <c r="Q1553" s="11"/>
      <c r="R1553" s="11"/>
      <c r="S1553" s="11"/>
      <c r="T1553" s="11"/>
      <c r="U1553" s="11"/>
      <c r="V1553" s="11"/>
      <c r="W1553" s="11"/>
      <c r="X1553" s="11"/>
      <c r="Y1553" s="11"/>
      <c r="Z1553" s="11"/>
      <c r="AA1553" s="11"/>
      <c r="AB1553" s="11"/>
      <c r="AC1553" s="11"/>
      <c r="AD1553" s="11"/>
      <c r="AE1553" s="11"/>
      <c r="AF1553" s="11"/>
      <c r="AG1553" s="11"/>
      <c r="AH1553" s="11"/>
      <c r="AJ1553" s="11"/>
      <c r="AK1553" s="11"/>
      <c r="AL1553" s="11"/>
      <c r="AM1553" s="11"/>
      <c r="AN1553" s="11"/>
      <c r="AO1553" s="11"/>
      <c r="AP1553" s="11"/>
      <c r="AQ1553" s="11"/>
      <c r="AR1553" s="11"/>
      <c r="AS1553" s="11"/>
      <c r="AT1553" s="11"/>
      <c r="AU1553" s="11"/>
      <c r="AV1553" s="11"/>
      <c r="AW1553" s="11"/>
      <c r="AX1553" s="11"/>
      <c r="AY1553" s="11"/>
      <c r="AZ1553" s="11"/>
      <c r="BA1553" s="11"/>
      <c r="BB1553" s="11"/>
      <c r="BC1553" s="11"/>
      <c r="BD1553" s="11"/>
      <c r="BE1553" s="11"/>
      <c r="BF1553" s="11"/>
      <c r="BG1553" s="11"/>
      <c r="BI1553" s="11"/>
      <c r="BJ1553" s="11"/>
      <c r="BK1553" s="11"/>
      <c r="BL1553" s="11"/>
      <c r="BM1553" s="11"/>
      <c r="BN1553" s="11"/>
      <c r="BO1553" s="11"/>
      <c r="BP1553" s="11"/>
      <c r="BQ1553" s="11"/>
      <c r="BR1553" s="11"/>
      <c r="BS1553" s="11"/>
      <c r="BT1553" s="11"/>
      <c r="BU1553" s="11"/>
      <c r="BV1553" s="11"/>
      <c r="BW1553" s="11"/>
      <c r="BX1553" s="11"/>
      <c r="BY1553" s="11"/>
      <c r="BZ1553" s="11"/>
      <c r="CA1553" s="11"/>
      <c r="CB1553" s="11"/>
      <c r="CC1553" s="11"/>
      <c r="CD1553" s="11"/>
      <c r="CE1553" s="11"/>
      <c r="CF1553" s="11"/>
      <c r="CG1553" s="11"/>
      <c r="CH1553" s="11"/>
      <c r="CI1553" s="11"/>
      <c r="CJ1553" s="11"/>
      <c r="CK1553" s="11"/>
      <c r="CL1553" s="11"/>
      <c r="CM1553" s="11"/>
      <c r="CN1553" s="11"/>
      <c r="CO1553" s="11"/>
      <c r="CP1553" s="11"/>
      <c r="CQ1553" s="11"/>
      <c r="CR1553" s="11"/>
      <c r="CS1553" s="11"/>
      <c r="CT1553" s="11"/>
      <c r="CU1553" s="11"/>
      <c r="CV1553" s="11"/>
      <c r="CW1553" s="11"/>
      <c r="CX1553" s="11"/>
      <c r="CY1553" s="11"/>
      <c r="CZ1553" s="11"/>
      <c r="DA1553" s="11"/>
      <c r="DB1553" s="11"/>
      <c r="DC1553" s="11"/>
      <c r="DD1553" s="11"/>
      <c r="DF1553" s="11">
        <f t="shared" si="78"/>
        <v>17</v>
      </c>
      <c r="DG1553" s="11">
        <f t="shared" si="79"/>
        <v>19</v>
      </c>
      <c r="DH1553" s="20">
        <f t="shared" ca="1" si="80"/>
        <v>0</v>
      </c>
      <c r="DI1553" s="11">
        <v>1</v>
      </c>
    </row>
    <row r="1554" spans="1:113" x14ac:dyDescent="0.25">
      <c r="A1554" s="11" t="s">
        <v>57</v>
      </c>
      <c r="B1554" s="11" t="s">
        <v>56</v>
      </c>
      <c r="C1554" s="11" t="s">
        <v>56</v>
      </c>
      <c r="D1554" s="11" t="s">
        <v>56</v>
      </c>
      <c r="E1554" s="11" t="s">
        <v>100</v>
      </c>
      <c r="F1554" s="11" t="s">
        <v>56</v>
      </c>
      <c r="G1554" s="11" t="s">
        <v>175</v>
      </c>
      <c r="H1554" s="1">
        <v>42180</v>
      </c>
      <c r="I1554" s="11">
        <v>15</v>
      </c>
      <c r="J1554" s="11">
        <v>19</v>
      </c>
      <c r="K1554" s="11"/>
      <c r="L1554" s="11"/>
      <c r="M1554" s="11"/>
      <c r="N1554" s="11"/>
      <c r="O1554" s="11"/>
      <c r="P1554" s="11"/>
      <c r="Q1554" s="11"/>
      <c r="R1554" s="11"/>
      <c r="S1554" s="11"/>
      <c r="T1554" s="11"/>
      <c r="U1554" s="11"/>
      <c r="V1554" s="11"/>
      <c r="W1554" s="11"/>
      <c r="X1554" s="11"/>
      <c r="Y1554" s="11"/>
      <c r="Z1554" s="11"/>
      <c r="AA1554" s="11"/>
      <c r="AB1554" s="11"/>
      <c r="AC1554" s="11"/>
      <c r="AD1554" s="11"/>
      <c r="AE1554" s="11"/>
      <c r="AF1554" s="11"/>
      <c r="AG1554" s="11"/>
      <c r="AH1554" s="11"/>
      <c r="AJ1554" s="11"/>
      <c r="AK1554" s="11"/>
      <c r="AL1554" s="11"/>
      <c r="AM1554" s="11"/>
      <c r="AN1554" s="11"/>
      <c r="AO1554" s="11"/>
      <c r="AP1554" s="11"/>
      <c r="AQ1554" s="11"/>
      <c r="AR1554" s="11"/>
      <c r="AS1554" s="11"/>
      <c r="AT1554" s="11"/>
      <c r="AU1554" s="11"/>
      <c r="AV1554" s="11"/>
      <c r="AW1554" s="11"/>
      <c r="AX1554" s="11"/>
      <c r="AY1554" s="11"/>
      <c r="AZ1554" s="11"/>
      <c r="BA1554" s="11"/>
      <c r="BB1554" s="11"/>
      <c r="BC1554" s="11"/>
      <c r="BD1554" s="11"/>
      <c r="BE1554" s="11"/>
      <c r="BF1554" s="11"/>
      <c r="BG1554" s="11"/>
      <c r="BI1554" s="11"/>
      <c r="BJ1554" s="11"/>
      <c r="BK1554" s="11"/>
      <c r="BL1554" s="11"/>
      <c r="BM1554" s="11"/>
      <c r="BN1554" s="11"/>
      <c r="BO1554" s="11"/>
      <c r="BP1554" s="11"/>
      <c r="BQ1554" s="11"/>
      <c r="BR1554" s="11"/>
      <c r="BS1554" s="11"/>
      <c r="BT1554" s="11"/>
      <c r="BU1554" s="11"/>
      <c r="BV1554" s="11"/>
      <c r="BW1554" s="11"/>
      <c r="BX1554" s="11"/>
      <c r="BY1554" s="11"/>
      <c r="BZ1554" s="11"/>
      <c r="CA1554" s="11"/>
      <c r="CB1554" s="11"/>
      <c r="CC1554" s="11"/>
      <c r="CD1554" s="11"/>
      <c r="CE1554" s="11"/>
      <c r="CF1554" s="11"/>
      <c r="CG1554" s="11"/>
      <c r="CH1554" s="11"/>
      <c r="CI1554" s="11"/>
      <c r="CJ1554" s="11"/>
      <c r="CK1554" s="11"/>
      <c r="CL1554" s="11"/>
      <c r="CM1554" s="11"/>
      <c r="CN1554" s="11"/>
      <c r="CO1554" s="11"/>
      <c r="CP1554" s="11"/>
      <c r="CQ1554" s="11"/>
      <c r="CR1554" s="11"/>
      <c r="CS1554" s="11"/>
      <c r="CT1554" s="11"/>
      <c r="CU1554" s="11"/>
      <c r="CV1554" s="11"/>
      <c r="CW1554" s="11"/>
      <c r="CX1554" s="11"/>
      <c r="CY1554" s="11"/>
      <c r="CZ1554" s="11"/>
      <c r="DA1554" s="11"/>
      <c r="DB1554" s="11"/>
      <c r="DC1554" s="11"/>
      <c r="DD1554" s="11"/>
      <c r="DF1554" s="11">
        <f t="shared" si="78"/>
        <v>15</v>
      </c>
      <c r="DG1554" s="11">
        <f t="shared" si="79"/>
        <v>19</v>
      </c>
      <c r="DH1554" s="20">
        <f t="shared" ca="1" si="80"/>
        <v>0</v>
      </c>
      <c r="DI1554" s="11">
        <v>1</v>
      </c>
    </row>
    <row r="1555" spans="1:113" x14ac:dyDescent="0.25">
      <c r="A1555" s="11" t="s">
        <v>57</v>
      </c>
      <c r="B1555" s="11" t="s">
        <v>56</v>
      </c>
      <c r="C1555" s="11" t="s">
        <v>56</v>
      </c>
      <c r="D1555" s="11" t="s">
        <v>56</v>
      </c>
      <c r="E1555" s="11" t="s">
        <v>100</v>
      </c>
      <c r="F1555" s="11" t="s">
        <v>56</v>
      </c>
      <c r="G1555" s="11" t="s">
        <v>175</v>
      </c>
      <c r="H1555" s="1">
        <v>42181</v>
      </c>
      <c r="I1555" s="11">
        <v>17</v>
      </c>
      <c r="J1555" s="11">
        <v>19</v>
      </c>
      <c r="K1555" s="11"/>
      <c r="L1555" s="11"/>
      <c r="M1555" s="11"/>
      <c r="N1555" s="11"/>
      <c r="O1555" s="11"/>
      <c r="P1555" s="11"/>
      <c r="Q1555" s="11"/>
      <c r="R1555" s="11"/>
      <c r="S1555" s="11"/>
      <c r="T1555" s="11"/>
      <c r="U1555" s="11"/>
      <c r="V1555" s="11"/>
      <c r="W1555" s="11"/>
      <c r="X1555" s="11"/>
      <c r="Y1555" s="11"/>
      <c r="Z1555" s="11"/>
      <c r="AA1555" s="11"/>
      <c r="AB1555" s="11"/>
      <c r="AC1555" s="11"/>
      <c r="AD1555" s="11"/>
      <c r="AE1555" s="11"/>
      <c r="AF1555" s="11"/>
      <c r="AG1555" s="11"/>
      <c r="AH1555" s="11"/>
      <c r="AJ1555" s="11"/>
      <c r="AK1555" s="11"/>
      <c r="AL1555" s="11"/>
      <c r="AM1555" s="11"/>
      <c r="AN1555" s="11"/>
      <c r="AO1555" s="11"/>
      <c r="AP1555" s="11"/>
      <c r="AQ1555" s="11"/>
      <c r="AR1555" s="11"/>
      <c r="AS1555" s="11"/>
      <c r="AT1555" s="11"/>
      <c r="AU1555" s="11"/>
      <c r="AV1555" s="11"/>
      <c r="AW1555" s="11"/>
      <c r="AX1555" s="11"/>
      <c r="AY1555" s="11"/>
      <c r="AZ1555" s="11"/>
      <c r="BA1555" s="11"/>
      <c r="BB1555" s="11"/>
      <c r="BC1555" s="11"/>
      <c r="BD1555" s="11"/>
      <c r="BE1555" s="11"/>
      <c r="BF1555" s="11"/>
      <c r="BG1555" s="11"/>
      <c r="BI1555" s="11"/>
      <c r="BJ1555" s="11"/>
      <c r="BK1555" s="11"/>
      <c r="BL1555" s="11"/>
      <c r="BM1555" s="11"/>
      <c r="BN1555" s="11"/>
      <c r="BO1555" s="11"/>
      <c r="BP1555" s="11"/>
      <c r="BQ1555" s="11"/>
      <c r="BR1555" s="11"/>
      <c r="BS1555" s="11"/>
      <c r="BT1555" s="11"/>
      <c r="BU1555" s="11"/>
      <c r="BV1555" s="11"/>
      <c r="BW1555" s="11"/>
      <c r="BX1555" s="11"/>
      <c r="BY1555" s="11"/>
      <c r="BZ1555" s="11"/>
      <c r="CA1555" s="11"/>
      <c r="CB1555" s="11"/>
      <c r="CC1555" s="11"/>
      <c r="CD1555" s="11"/>
      <c r="CE1555" s="11"/>
      <c r="CF1555" s="11"/>
      <c r="CG1555" s="11"/>
      <c r="CH1555" s="11"/>
      <c r="CI1555" s="11"/>
      <c r="CJ1555" s="11"/>
      <c r="CK1555" s="11"/>
      <c r="CL1555" s="11"/>
      <c r="CM1555" s="11"/>
      <c r="CN1555" s="11"/>
      <c r="CO1555" s="11"/>
      <c r="CP1555" s="11"/>
      <c r="CQ1555" s="11"/>
      <c r="CR1555" s="11"/>
      <c r="CS1555" s="11"/>
      <c r="CT1555" s="11"/>
      <c r="CU1555" s="11"/>
      <c r="CV1555" s="11"/>
      <c r="CW1555" s="11"/>
      <c r="CX1555" s="11"/>
      <c r="CY1555" s="11"/>
      <c r="CZ1555" s="11"/>
      <c r="DA1555" s="11"/>
      <c r="DB1555" s="11"/>
      <c r="DC1555" s="11"/>
      <c r="DD1555" s="11"/>
      <c r="DF1555" s="11">
        <f t="shared" si="78"/>
        <v>17</v>
      </c>
      <c r="DG1555" s="11">
        <f t="shared" si="79"/>
        <v>19</v>
      </c>
      <c r="DH1555" s="20">
        <f t="shared" ca="1" si="80"/>
        <v>0</v>
      </c>
      <c r="DI1555" s="11">
        <v>1</v>
      </c>
    </row>
    <row r="1556" spans="1:113" x14ac:dyDescent="0.25">
      <c r="A1556" s="11" t="s">
        <v>57</v>
      </c>
      <c r="B1556" s="11" t="s">
        <v>56</v>
      </c>
      <c r="C1556" s="11" t="s">
        <v>56</v>
      </c>
      <c r="D1556" s="11" t="s">
        <v>56</v>
      </c>
      <c r="E1556" s="11" t="s">
        <v>100</v>
      </c>
      <c r="F1556" s="11" t="s">
        <v>56</v>
      </c>
      <c r="G1556" s="11" t="s">
        <v>175</v>
      </c>
      <c r="H1556" s="1">
        <v>42184</v>
      </c>
      <c r="I1556" s="11">
        <v>17</v>
      </c>
      <c r="J1556" s="11">
        <v>19</v>
      </c>
      <c r="K1556" s="11"/>
      <c r="L1556" s="11"/>
      <c r="M1556" s="11"/>
      <c r="N1556" s="11"/>
      <c r="O1556" s="11"/>
      <c r="P1556" s="11"/>
      <c r="Q1556" s="11"/>
      <c r="R1556" s="11"/>
      <c r="S1556" s="11"/>
      <c r="T1556" s="11"/>
      <c r="U1556" s="11"/>
      <c r="V1556" s="11"/>
      <c r="W1556" s="11"/>
      <c r="X1556" s="11"/>
      <c r="Y1556" s="11"/>
      <c r="Z1556" s="11"/>
      <c r="AA1556" s="11"/>
      <c r="AB1556" s="11"/>
      <c r="AC1556" s="11"/>
      <c r="AD1556" s="11"/>
      <c r="AE1556" s="11"/>
      <c r="AF1556" s="11"/>
      <c r="AG1556" s="11"/>
      <c r="AH1556" s="11"/>
      <c r="AJ1556" s="11"/>
      <c r="AK1556" s="11"/>
      <c r="AL1556" s="11"/>
      <c r="AM1556" s="11"/>
      <c r="AN1556" s="11"/>
      <c r="AO1556" s="11"/>
      <c r="AP1556" s="11"/>
      <c r="AQ1556" s="11"/>
      <c r="AR1556" s="11"/>
      <c r="AS1556" s="11"/>
      <c r="AT1556" s="11"/>
      <c r="AU1556" s="11"/>
      <c r="AV1556" s="11"/>
      <c r="AW1556" s="11"/>
      <c r="AX1556" s="11"/>
      <c r="AY1556" s="11"/>
      <c r="AZ1556" s="11"/>
      <c r="BA1556" s="11"/>
      <c r="BB1556" s="11"/>
      <c r="BC1556" s="11"/>
      <c r="BD1556" s="11"/>
      <c r="BE1556" s="11"/>
      <c r="BF1556" s="11"/>
      <c r="BG1556" s="11"/>
      <c r="BI1556" s="11"/>
      <c r="BJ1556" s="11"/>
      <c r="BK1556" s="11"/>
      <c r="BL1556" s="11"/>
      <c r="BM1556" s="11"/>
      <c r="BN1556" s="11"/>
      <c r="BO1556" s="11"/>
      <c r="BP1556" s="11"/>
      <c r="BQ1556" s="11"/>
      <c r="BR1556" s="11"/>
      <c r="BS1556" s="11"/>
      <c r="BT1556" s="11"/>
      <c r="BU1556" s="11"/>
      <c r="BV1556" s="11"/>
      <c r="BW1556" s="11"/>
      <c r="BX1556" s="11"/>
      <c r="BY1556" s="11"/>
      <c r="BZ1556" s="11"/>
      <c r="CA1556" s="11"/>
      <c r="CB1556" s="11"/>
      <c r="CC1556" s="11"/>
      <c r="CD1556" s="11"/>
      <c r="CE1556" s="11"/>
      <c r="CF1556" s="11"/>
      <c r="CG1556" s="11"/>
      <c r="CH1556" s="11"/>
      <c r="CI1556" s="11"/>
      <c r="CJ1556" s="11"/>
      <c r="CK1556" s="11"/>
      <c r="CL1556" s="11"/>
      <c r="CM1556" s="11"/>
      <c r="CN1556" s="11"/>
      <c r="CO1556" s="11"/>
      <c r="CP1556" s="11"/>
      <c r="CQ1556" s="11"/>
      <c r="CR1556" s="11"/>
      <c r="CS1556" s="11"/>
      <c r="CT1556" s="11"/>
      <c r="CU1556" s="11"/>
      <c r="CV1556" s="11"/>
      <c r="CW1556" s="11"/>
      <c r="CX1556" s="11"/>
      <c r="CY1556" s="11"/>
      <c r="CZ1556" s="11"/>
      <c r="DA1556" s="11"/>
      <c r="DB1556" s="11"/>
      <c r="DC1556" s="11"/>
      <c r="DD1556" s="11"/>
      <c r="DF1556" s="11">
        <f t="shared" si="78"/>
        <v>17</v>
      </c>
      <c r="DG1556" s="11">
        <f t="shared" si="79"/>
        <v>19</v>
      </c>
      <c r="DH1556" s="20">
        <f t="shared" ca="1" si="80"/>
        <v>0</v>
      </c>
      <c r="DI1556" s="11">
        <v>1</v>
      </c>
    </row>
    <row r="1557" spans="1:113" x14ac:dyDescent="0.25">
      <c r="A1557" s="11" t="s">
        <v>57</v>
      </c>
      <c r="B1557" s="11" t="s">
        <v>56</v>
      </c>
      <c r="C1557" s="11" t="s">
        <v>56</v>
      </c>
      <c r="D1557" s="11" t="s">
        <v>56</v>
      </c>
      <c r="E1557" s="11" t="s">
        <v>100</v>
      </c>
      <c r="F1557" s="11" t="s">
        <v>56</v>
      </c>
      <c r="G1557" s="11" t="s">
        <v>175</v>
      </c>
      <c r="H1557" s="1">
        <v>42185</v>
      </c>
      <c r="I1557" s="11">
        <v>16</v>
      </c>
      <c r="J1557" s="11">
        <v>19</v>
      </c>
      <c r="K1557" s="11"/>
      <c r="L1557" s="11"/>
      <c r="M1557" s="11"/>
      <c r="N1557" s="11"/>
      <c r="O1557" s="11"/>
      <c r="P1557" s="11"/>
      <c r="Q1557" s="11"/>
      <c r="R1557" s="11"/>
      <c r="S1557" s="11"/>
      <c r="T1557" s="11"/>
      <c r="U1557" s="11"/>
      <c r="V1557" s="11"/>
      <c r="W1557" s="11"/>
      <c r="X1557" s="11"/>
      <c r="Y1557" s="11"/>
      <c r="Z1557" s="11"/>
      <c r="AA1557" s="11"/>
      <c r="AB1557" s="11"/>
      <c r="AC1557" s="11"/>
      <c r="AD1557" s="11"/>
      <c r="AE1557" s="11"/>
      <c r="AF1557" s="11"/>
      <c r="AG1557" s="11"/>
      <c r="AH1557" s="11"/>
      <c r="AJ1557" s="11"/>
      <c r="AK1557" s="11"/>
      <c r="AL1557" s="11"/>
      <c r="AM1557" s="11"/>
      <c r="AN1557" s="11"/>
      <c r="AO1557" s="11"/>
      <c r="AP1557" s="11"/>
      <c r="AQ1557" s="11"/>
      <c r="AR1557" s="11"/>
      <c r="AS1557" s="11"/>
      <c r="AT1557" s="11"/>
      <c r="AU1557" s="11"/>
      <c r="AV1557" s="11"/>
      <c r="AW1557" s="11"/>
      <c r="AX1557" s="11"/>
      <c r="AY1557" s="11"/>
      <c r="AZ1557" s="11"/>
      <c r="BA1557" s="11"/>
      <c r="BB1557" s="11"/>
      <c r="BC1557" s="11"/>
      <c r="BD1557" s="11"/>
      <c r="BE1557" s="11"/>
      <c r="BF1557" s="11"/>
      <c r="BG1557" s="11"/>
      <c r="BI1557" s="11"/>
      <c r="BJ1557" s="11"/>
      <c r="BK1557" s="11"/>
      <c r="BL1557" s="11"/>
      <c r="BM1557" s="11"/>
      <c r="BN1557" s="11"/>
      <c r="BO1557" s="11"/>
      <c r="BP1557" s="11"/>
      <c r="BQ1557" s="11"/>
      <c r="BR1557" s="11"/>
      <c r="BS1557" s="11"/>
      <c r="BT1557" s="11"/>
      <c r="BU1557" s="11"/>
      <c r="BV1557" s="11"/>
      <c r="BW1557" s="11"/>
      <c r="BX1557" s="11"/>
      <c r="BY1557" s="11"/>
      <c r="BZ1557" s="11"/>
      <c r="CA1557" s="11"/>
      <c r="CB1557" s="11"/>
      <c r="CC1557" s="11"/>
      <c r="CD1557" s="11"/>
      <c r="CE1557" s="11"/>
      <c r="CF1557" s="11"/>
      <c r="CG1557" s="11"/>
      <c r="CH1557" s="11"/>
      <c r="CI1557" s="11"/>
      <c r="CJ1557" s="11"/>
      <c r="CK1557" s="11"/>
      <c r="CL1557" s="11"/>
      <c r="CM1557" s="11"/>
      <c r="CN1557" s="11"/>
      <c r="CO1557" s="11"/>
      <c r="CP1557" s="11"/>
      <c r="CQ1557" s="11"/>
      <c r="CR1557" s="11"/>
      <c r="CS1557" s="11"/>
      <c r="CT1557" s="11"/>
      <c r="CU1557" s="11"/>
      <c r="CV1557" s="11"/>
      <c r="CW1557" s="11"/>
      <c r="CX1557" s="11"/>
      <c r="CY1557" s="11"/>
      <c r="CZ1557" s="11"/>
      <c r="DA1557" s="11"/>
      <c r="DB1557" s="11"/>
      <c r="DC1557" s="11"/>
      <c r="DD1557" s="11"/>
      <c r="DF1557" s="11">
        <f t="shared" si="78"/>
        <v>16</v>
      </c>
      <c r="DG1557" s="11">
        <f t="shared" si="79"/>
        <v>19</v>
      </c>
      <c r="DH1557" s="20">
        <f t="shared" ca="1" si="80"/>
        <v>0</v>
      </c>
      <c r="DI1557" s="11">
        <v>1</v>
      </c>
    </row>
    <row r="1558" spans="1:113" x14ac:dyDescent="0.25">
      <c r="A1558" s="11" t="s">
        <v>57</v>
      </c>
      <c r="B1558" s="11" t="s">
        <v>56</v>
      </c>
      <c r="C1558" s="11" t="s">
        <v>56</v>
      </c>
      <c r="D1558" s="11" t="s">
        <v>56</v>
      </c>
      <c r="E1558" s="11" t="s">
        <v>100</v>
      </c>
      <c r="F1558" s="11" t="s">
        <v>56</v>
      </c>
      <c r="G1558" s="11" t="s">
        <v>175</v>
      </c>
      <c r="H1558" s="1">
        <v>42186</v>
      </c>
      <c r="I1558" s="11">
        <v>14</v>
      </c>
      <c r="J1558" s="11">
        <v>19</v>
      </c>
      <c r="K1558" s="11"/>
      <c r="L1558" s="11"/>
      <c r="M1558" s="11"/>
      <c r="N1558" s="11"/>
      <c r="O1558" s="11"/>
      <c r="P1558" s="11"/>
      <c r="Q1558" s="11"/>
      <c r="R1558" s="11"/>
      <c r="S1558" s="11"/>
      <c r="T1558" s="11"/>
      <c r="U1558" s="11"/>
      <c r="V1558" s="11"/>
      <c r="W1558" s="11"/>
      <c r="X1558" s="11"/>
      <c r="Y1558" s="11"/>
      <c r="Z1558" s="11"/>
      <c r="AA1558" s="11"/>
      <c r="AB1558" s="11"/>
      <c r="AC1558" s="11"/>
      <c r="AD1558" s="11"/>
      <c r="AE1558" s="11"/>
      <c r="AF1558" s="11"/>
      <c r="AG1558" s="11"/>
      <c r="AH1558" s="11"/>
      <c r="AJ1558" s="11"/>
      <c r="AK1558" s="11"/>
      <c r="AL1558" s="11"/>
      <c r="AM1558" s="11"/>
      <c r="AN1558" s="11"/>
      <c r="AO1558" s="11"/>
      <c r="AP1558" s="11"/>
      <c r="AQ1558" s="11"/>
      <c r="AR1558" s="11"/>
      <c r="AS1558" s="11"/>
      <c r="AT1558" s="11"/>
      <c r="AU1558" s="11"/>
      <c r="AV1558" s="11"/>
      <c r="AW1558" s="11"/>
      <c r="AX1558" s="11"/>
      <c r="AY1558" s="11"/>
      <c r="AZ1558" s="11"/>
      <c r="BA1558" s="11"/>
      <c r="BB1558" s="11"/>
      <c r="BC1558" s="11"/>
      <c r="BD1558" s="11"/>
      <c r="BE1558" s="11"/>
      <c r="BF1558" s="11"/>
      <c r="BG1558" s="11"/>
      <c r="BI1558" s="11"/>
      <c r="BJ1558" s="11"/>
      <c r="BK1558" s="11"/>
      <c r="BL1558" s="11"/>
      <c r="BM1558" s="11"/>
      <c r="BN1558" s="11"/>
      <c r="BO1558" s="11"/>
      <c r="BP1558" s="11"/>
      <c r="BQ1558" s="11"/>
      <c r="BR1558" s="11"/>
      <c r="BS1558" s="11"/>
      <c r="BT1558" s="11"/>
      <c r="BU1558" s="11"/>
      <c r="BV1558" s="11"/>
      <c r="BW1558" s="11"/>
      <c r="BX1558" s="11"/>
      <c r="BY1558" s="11"/>
      <c r="BZ1558" s="11"/>
      <c r="CA1558" s="11"/>
      <c r="CB1558" s="11"/>
      <c r="CC1558" s="11"/>
      <c r="CD1558" s="11"/>
      <c r="CE1558" s="11"/>
      <c r="CF1558" s="11"/>
      <c r="CG1558" s="11"/>
      <c r="CH1558" s="11"/>
      <c r="CI1558" s="11"/>
      <c r="CJ1558" s="11"/>
      <c r="CK1558" s="11"/>
      <c r="CL1558" s="11"/>
      <c r="CM1558" s="11"/>
      <c r="CN1558" s="11"/>
      <c r="CO1558" s="11"/>
      <c r="CP1558" s="11"/>
      <c r="CQ1558" s="11"/>
      <c r="CR1558" s="11"/>
      <c r="CS1558" s="11"/>
      <c r="CT1558" s="11"/>
      <c r="CU1558" s="11"/>
      <c r="CV1558" s="11"/>
      <c r="CW1558" s="11"/>
      <c r="CX1558" s="11"/>
      <c r="CY1558" s="11"/>
      <c r="CZ1558" s="11"/>
      <c r="DA1558" s="11"/>
      <c r="DB1558" s="11"/>
      <c r="DC1558" s="11"/>
      <c r="DD1558" s="11"/>
      <c r="DF1558" s="11">
        <f t="shared" si="78"/>
        <v>14</v>
      </c>
      <c r="DG1558" s="11">
        <f t="shared" si="79"/>
        <v>19</v>
      </c>
      <c r="DH1558" s="20">
        <f t="shared" ca="1" si="80"/>
        <v>0</v>
      </c>
      <c r="DI1558" s="11">
        <v>1</v>
      </c>
    </row>
    <row r="1559" spans="1:113" x14ac:dyDescent="0.25">
      <c r="A1559" s="11" t="s">
        <v>57</v>
      </c>
      <c r="B1559" s="11" t="s">
        <v>56</v>
      </c>
      <c r="C1559" s="11" t="s">
        <v>56</v>
      </c>
      <c r="D1559" s="11" t="s">
        <v>56</v>
      </c>
      <c r="E1559" s="11" t="s">
        <v>100</v>
      </c>
      <c r="F1559" s="11" t="s">
        <v>56</v>
      </c>
      <c r="G1559" s="11" t="s">
        <v>175</v>
      </c>
      <c r="H1559" s="1">
        <v>42187</v>
      </c>
      <c r="I1559" s="11">
        <v>17</v>
      </c>
      <c r="J1559" s="11">
        <v>18</v>
      </c>
      <c r="K1559" s="11"/>
      <c r="L1559" s="11"/>
      <c r="M1559" s="11"/>
      <c r="N1559" s="11"/>
      <c r="O1559" s="11"/>
      <c r="P1559" s="11"/>
      <c r="Q1559" s="11"/>
      <c r="R1559" s="11"/>
      <c r="S1559" s="11"/>
      <c r="T1559" s="11"/>
      <c r="U1559" s="11"/>
      <c r="V1559" s="11"/>
      <c r="W1559" s="11"/>
      <c r="X1559" s="11"/>
      <c r="Y1559" s="11"/>
      <c r="Z1559" s="11"/>
      <c r="AA1559" s="11"/>
      <c r="AB1559" s="11"/>
      <c r="AC1559" s="11"/>
      <c r="AD1559" s="11"/>
      <c r="AE1559" s="11"/>
      <c r="AF1559" s="11"/>
      <c r="AG1559" s="11"/>
      <c r="AH1559" s="11"/>
      <c r="AJ1559" s="11"/>
      <c r="AK1559" s="11"/>
      <c r="AL1559" s="11"/>
      <c r="AM1559" s="11"/>
      <c r="AN1559" s="11"/>
      <c r="AO1559" s="11"/>
      <c r="AP1559" s="11"/>
      <c r="AQ1559" s="11"/>
      <c r="AR1559" s="11"/>
      <c r="AS1559" s="11"/>
      <c r="AT1559" s="11"/>
      <c r="AU1559" s="11"/>
      <c r="AV1559" s="11"/>
      <c r="AW1559" s="11"/>
      <c r="AX1559" s="11"/>
      <c r="AY1559" s="11"/>
      <c r="AZ1559" s="11"/>
      <c r="BA1559" s="11"/>
      <c r="BB1559" s="11"/>
      <c r="BC1559" s="11"/>
      <c r="BD1559" s="11"/>
      <c r="BE1559" s="11"/>
      <c r="BF1559" s="11"/>
      <c r="BG1559" s="11"/>
      <c r="BI1559" s="11"/>
      <c r="BJ1559" s="11"/>
      <c r="BK1559" s="11"/>
      <c r="BL1559" s="11"/>
      <c r="BM1559" s="11"/>
      <c r="BN1559" s="11"/>
      <c r="BO1559" s="11"/>
      <c r="BP1559" s="11"/>
      <c r="BQ1559" s="11"/>
      <c r="BR1559" s="11"/>
      <c r="BS1559" s="11"/>
      <c r="BT1559" s="11"/>
      <c r="BU1559" s="11"/>
      <c r="BV1559" s="11"/>
      <c r="BW1559" s="11"/>
      <c r="BX1559" s="11"/>
      <c r="BY1559" s="11"/>
      <c r="BZ1559" s="11"/>
      <c r="CA1559" s="11"/>
      <c r="CB1559" s="11"/>
      <c r="CC1559" s="11"/>
      <c r="CD1559" s="11"/>
      <c r="CE1559" s="11"/>
      <c r="CF1559" s="11"/>
      <c r="CG1559" s="11"/>
      <c r="CH1559" s="11"/>
      <c r="CI1559" s="11"/>
      <c r="CJ1559" s="11"/>
      <c r="CK1559" s="11"/>
      <c r="CL1559" s="11"/>
      <c r="CM1559" s="11"/>
      <c r="CN1559" s="11"/>
      <c r="CO1559" s="11"/>
      <c r="CP1559" s="11"/>
      <c r="CQ1559" s="11"/>
      <c r="CR1559" s="11"/>
      <c r="CS1559" s="11"/>
      <c r="CT1559" s="11"/>
      <c r="CU1559" s="11"/>
      <c r="CV1559" s="11"/>
      <c r="CW1559" s="11"/>
      <c r="CX1559" s="11"/>
      <c r="CY1559" s="11"/>
      <c r="CZ1559" s="11"/>
      <c r="DA1559" s="11"/>
      <c r="DB1559" s="11"/>
      <c r="DC1559" s="11"/>
      <c r="DD1559" s="11"/>
      <c r="DF1559" s="11">
        <f t="shared" si="78"/>
        <v>17</v>
      </c>
      <c r="DG1559" s="11">
        <f t="shared" si="79"/>
        <v>18</v>
      </c>
      <c r="DH1559" s="20">
        <f t="shared" ca="1" si="80"/>
        <v>0</v>
      </c>
      <c r="DI1559" s="11">
        <v>1</v>
      </c>
    </row>
    <row r="1560" spans="1:113" x14ac:dyDescent="0.25">
      <c r="A1560" s="11" t="s">
        <v>57</v>
      </c>
      <c r="B1560" s="11" t="s">
        <v>56</v>
      </c>
      <c r="C1560" s="11" t="s">
        <v>56</v>
      </c>
      <c r="D1560" s="11" t="s">
        <v>56</v>
      </c>
      <c r="E1560" s="11" t="s">
        <v>100</v>
      </c>
      <c r="F1560" s="11" t="s">
        <v>56</v>
      </c>
      <c r="G1560" s="11" t="s">
        <v>175</v>
      </c>
      <c r="H1560" s="1">
        <v>42213</v>
      </c>
      <c r="I1560" s="11">
        <v>17</v>
      </c>
      <c r="J1560" s="11">
        <v>19</v>
      </c>
      <c r="K1560" s="11"/>
      <c r="L1560" s="11"/>
      <c r="M1560" s="11"/>
      <c r="N1560" s="11"/>
      <c r="O1560" s="11"/>
      <c r="P1560" s="11"/>
      <c r="Q1560" s="11"/>
      <c r="R1560" s="11"/>
      <c r="S1560" s="11"/>
      <c r="T1560" s="11"/>
      <c r="U1560" s="11"/>
      <c r="V1560" s="11"/>
      <c r="W1560" s="11"/>
      <c r="X1560" s="11"/>
      <c r="Y1560" s="11"/>
      <c r="Z1560" s="11"/>
      <c r="AA1560" s="11"/>
      <c r="AB1560" s="11"/>
      <c r="AC1560" s="11"/>
      <c r="AD1560" s="11"/>
      <c r="AE1560" s="11"/>
      <c r="AF1560" s="11"/>
      <c r="AG1560" s="11"/>
      <c r="AH1560" s="11"/>
      <c r="AJ1560" s="11"/>
      <c r="AK1560" s="11"/>
      <c r="AL1560" s="11"/>
      <c r="AM1560" s="11"/>
      <c r="AN1560" s="11"/>
      <c r="AO1560" s="11"/>
      <c r="AP1560" s="11"/>
      <c r="AQ1560" s="11"/>
      <c r="AR1560" s="11"/>
      <c r="AS1560" s="11"/>
      <c r="AT1560" s="11"/>
      <c r="AU1560" s="11"/>
      <c r="AV1560" s="11"/>
      <c r="AW1560" s="11"/>
      <c r="AX1560" s="11"/>
      <c r="AY1560" s="11"/>
      <c r="AZ1560" s="11"/>
      <c r="BA1560" s="11"/>
      <c r="BB1560" s="11"/>
      <c r="BC1560" s="11"/>
      <c r="BD1560" s="11"/>
      <c r="BE1560" s="11"/>
      <c r="BF1560" s="11"/>
      <c r="BG1560" s="11"/>
      <c r="BI1560" s="11"/>
      <c r="BJ1560" s="11"/>
      <c r="BK1560" s="11"/>
      <c r="BL1560" s="11"/>
      <c r="BM1560" s="11"/>
      <c r="BN1560" s="11"/>
      <c r="BO1560" s="11"/>
      <c r="BP1560" s="11"/>
      <c r="BQ1560" s="11"/>
      <c r="BR1560" s="11"/>
      <c r="BS1560" s="11"/>
      <c r="BT1560" s="11"/>
      <c r="BU1560" s="11"/>
      <c r="BV1560" s="11"/>
      <c r="BW1560" s="11"/>
      <c r="BX1560" s="11"/>
      <c r="BY1560" s="11"/>
      <c r="BZ1560" s="11"/>
      <c r="CA1560" s="11"/>
      <c r="CB1560" s="11"/>
      <c r="CC1560" s="11"/>
      <c r="CD1560" s="11"/>
      <c r="CE1560" s="11"/>
      <c r="CF1560" s="11"/>
      <c r="CG1560" s="11"/>
      <c r="CH1560" s="11"/>
      <c r="CI1560" s="11"/>
      <c r="CJ1560" s="11"/>
      <c r="CK1560" s="11"/>
      <c r="CL1560" s="11"/>
      <c r="CM1560" s="11"/>
      <c r="CN1560" s="11"/>
      <c r="CO1560" s="11"/>
      <c r="CP1560" s="11"/>
      <c r="CQ1560" s="11"/>
      <c r="CR1560" s="11"/>
      <c r="CS1560" s="11"/>
      <c r="CT1560" s="11"/>
      <c r="CU1560" s="11"/>
      <c r="CV1560" s="11"/>
      <c r="CW1560" s="11"/>
      <c r="CX1560" s="11"/>
      <c r="CY1560" s="11"/>
      <c r="CZ1560" s="11"/>
      <c r="DA1560" s="11"/>
      <c r="DB1560" s="11"/>
      <c r="DC1560" s="11"/>
      <c r="DD1560" s="11"/>
      <c r="DF1560" s="11">
        <f t="shared" si="78"/>
        <v>17</v>
      </c>
      <c r="DG1560" s="11">
        <f t="shared" si="79"/>
        <v>19</v>
      </c>
      <c r="DH1560" s="20">
        <f t="shared" ca="1" si="80"/>
        <v>0</v>
      </c>
      <c r="DI1560" s="11">
        <v>1</v>
      </c>
    </row>
    <row r="1561" spans="1:113" x14ac:dyDescent="0.25">
      <c r="A1561" s="11" t="s">
        <v>57</v>
      </c>
      <c r="B1561" s="11" t="s">
        <v>56</v>
      </c>
      <c r="C1561" s="11" t="s">
        <v>56</v>
      </c>
      <c r="D1561" s="11" t="s">
        <v>56</v>
      </c>
      <c r="E1561" s="11" t="s">
        <v>100</v>
      </c>
      <c r="F1561" s="11" t="s">
        <v>56</v>
      </c>
      <c r="G1561" s="11" t="s">
        <v>175</v>
      </c>
      <c r="H1561" s="1">
        <v>42213</v>
      </c>
      <c r="I1561" s="11">
        <v>18</v>
      </c>
      <c r="J1561" s="11">
        <v>19</v>
      </c>
      <c r="K1561" s="11"/>
      <c r="L1561" s="11"/>
      <c r="M1561" s="11"/>
      <c r="N1561" s="11"/>
      <c r="O1561" s="11"/>
      <c r="P1561" s="11"/>
      <c r="Q1561" s="11"/>
      <c r="R1561" s="11"/>
      <c r="S1561" s="11"/>
      <c r="T1561" s="11"/>
      <c r="U1561" s="11"/>
      <c r="V1561" s="11"/>
      <c r="W1561" s="11"/>
      <c r="X1561" s="11"/>
      <c r="Y1561" s="11"/>
      <c r="Z1561" s="11"/>
      <c r="AA1561" s="11"/>
      <c r="AB1561" s="11"/>
      <c r="AC1561" s="11"/>
      <c r="AD1561" s="11"/>
      <c r="AE1561" s="11"/>
      <c r="AF1561" s="11"/>
      <c r="AG1561" s="11"/>
      <c r="AH1561" s="11"/>
      <c r="AJ1561" s="11"/>
      <c r="AK1561" s="11"/>
      <c r="AL1561" s="11"/>
      <c r="AM1561" s="11"/>
      <c r="AN1561" s="11"/>
      <c r="AO1561" s="11"/>
      <c r="AP1561" s="11"/>
      <c r="AQ1561" s="11"/>
      <c r="AR1561" s="11"/>
      <c r="AS1561" s="11"/>
      <c r="AT1561" s="11"/>
      <c r="AU1561" s="11"/>
      <c r="AV1561" s="11"/>
      <c r="AW1561" s="11"/>
      <c r="AX1561" s="11"/>
      <c r="AY1561" s="11"/>
      <c r="AZ1561" s="11"/>
      <c r="BA1561" s="11"/>
      <c r="BB1561" s="11"/>
      <c r="BC1561" s="11"/>
      <c r="BD1561" s="11"/>
      <c r="BE1561" s="11"/>
      <c r="BF1561" s="11"/>
      <c r="BG1561" s="11"/>
      <c r="BI1561" s="11"/>
      <c r="BJ1561" s="11"/>
      <c r="BK1561" s="11"/>
      <c r="BL1561" s="11"/>
      <c r="BM1561" s="11"/>
      <c r="BN1561" s="11"/>
      <c r="BO1561" s="11"/>
      <c r="BP1561" s="11"/>
      <c r="BQ1561" s="11"/>
      <c r="BR1561" s="11"/>
      <c r="BS1561" s="11"/>
      <c r="BT1561" s="11"/>
      <c r="BU1561" s="11"/>
      <c r="BV1561" s="11"/>
      <c r="BW1561" s="11"/>
      <c r="BX1561" s="11"/>
      <c r="BY1561" s="11"/>
      <c r="BZ1561" s="11"/>
      <c r="CA1561" s="11"/>
      <c r="CB1561" s="11"/>
      <c r="CC1561" s="11"/>
      <c r="CD1561" s="11"/>
      <c r="CE1561" s="11"/>
      <c r="CF1561" s="11"/>
      <c r="CG1561" s="11"/>
      <c r="CH1561" s="11"/>
      <c r="CI1561" s="11"/>
      <c r="CJ1561" s="11"/>
      <c r="CK1561" s="11"/>
      <c r="CL1561" s="11"/>
      <c r="CM1561" s="11"/>
      <c r="CN1561" s="11"/>
      <c r="CO1561" s="11"/>
      <c r="CP1561" s="11"/>
      <c r="CQ1561" s="11"/>
      <c r="CR1561" s="11"/>
      <c r="CS1561" s="11"/>
      <c r="CT1561" s="11"/>
      <c r="CU1561" s="11"/>
      <c r="CV1561" s="11"/>
      <c r="CW1561" s="11"/>
      <c r="CX1561" s="11"/>
      <c r="CY1561" s="11"/>
      <c r="CZ1561" s="11"/>
      <c r="DA1561" s="11"/>
      <c r="DB1561" s="11"/>
      <c r="DC1561" s="11"/>
      <c r="DD1561" s="11"/>
      <c r="DF1561" s="11">
        <f t="shared" si="78"/>
        <v>18</v>
      </c>
      <c r="DG1561" s="11">
        <f t="shared" si="79"/>
        <v>19</v>
      </c>
      <c r="DH1561" s="20">
        <f t="shared" ca="1" si="80"/>
        <v>0</v>
      </c>
      <c r="DI1561" s="11">
        <v>1</v>
      </c>
    </row>
    <row r="1562" spans="1:113" x14ac:dyDescent="0.25">
      <c r="A1562" s="11" t="s">
        <v>57</v>
      </c>
      <c r="B1562" s="11" t="s">
        <v>56</v>
      </c>
      <c r="C1562" s="11" t="s">
        <v>56</v>
      </c>
      <c r="D1562" s="11" t="s">
        <v>56</v>
      </c>
      <c r="E1562" s="11" t="s">
        <v>100</v>
      </c>
      <c r="F1562" s="11" t="s">
        <v>56</v>
      </c>
      <c r="G1562" s="11" t="s">
        <v>175</v>
      </c>
      <c r="H1562" s="1">
        <v>42214</v>
      </c>
      <c r="I1562" s="11">
        <v>17</v>
      </c>
      <c r="J1562" s="11">
        <v>19</v>
      </c>
      <c r="K1562" s="11"/>
      <c r="L1562" s="11"/>
      <c r="M1562" s="11"/>
      <c r="N1562" s="11"/>
      <c r="O1562" s="11"/>
      <c r="P1562" s="11"/>
      <c r="Q1562" s="11"/>
      <c r="R1562" s="11"/>
      <c r="S1562" s="11"/>
      <c r="T1562" s="11"/>
      <c r="U1562" s="11"/>
      <c r="V1562" s="11"/>
      <c r="W1562" s="11"/>
      <c r="X1562" s="11"/>
      <c r="Y1562" s="11"/>
      <c r="Z1562" s="11"/>
      <c r="AA1562" s="11"/>
      <c r="AB1562" s="11"/>
      <c r="AC1562" s="11"/>
      <c r="AD1562" s="11"/>
      <c r="AE1562" s="11"/>
      <c r="AF1562" s="11"/>
      <c r="AG1562" s="11"/>
      <c r="AH1562" s="11"/>
      <c r="AJ1562" s="11"/>
      <c r="AK1562" s="11"/>
      <c r="AL1562" s="11"/>
      <c r="AM1562" s="11"/>
      <c r="AN1562" s="11"/>
      <c r="AO1562" s="11"/>
      <c r="AP1562" s="11"/>
      <c r="AQ1562" s="11"/>
      <c r="AR1562" s="11"/>
      <c r="AS1562" s="11"/>
      <c r="AT1562" s="11"/>
      <c r="AU1562" s="11"/>
      <c r="AV1562" s="11"/>
      <c r="AW1562" s="11"/>
      <c r="AX1562" s="11"/>
      <c r="AY1562" s="11"/>
      <c r="AZ1562" s="11"/>
      <c r="BA1562" s="11"/>
      <c r="BB1562" s="11"/>
      <c r="BC1562" s="11"/>
      <c r="BD1562" s="11"/>
      <c r="BE1562" s="11"/>
      <c r="BF1562" s="11"/>
      <c r="BG1562" s="11"/>
      <c r="BI1562" s="11"/>
      <c r="BJ1562" s="11"/>
      <c r="BK1562" s="11"/>
      <c r="BL1562" s="11"/>
      <c r="BM1562" s="11"/>
      <c r="BN1562" s="11"/>
      <c r="BO1562" s="11"/>
      <c r="BP1562" s="11"/>
      <c r="BQ1562" s="11"/>
      <c r="BR1562" s="11"/>
      <c r="BS1562" s="11"/>
      <c r="BT1562" s="11"/>
      <c r="BU1562" s="11"/>
      <c r="BV1562" s="11"/>
      <c r="BW1562" s="11"/>
      <c r="BX1562" s="11"/>
      <c r="BY1562" s="11"/>
      <c r="BZ1562" s="11"/>
      <c r="CA1562" s="11"/>
      <c r="CB1562" s="11"/>
      <c r="CC1562" s="11"/>
      <c r="CD1562" s="11"/>
      <c r="CE1562" s="11"/>
      <c r="CF1562" s="11"/>
      <c r="CG1562" s="11"/>
      <c r="CH1562" s="11"/>
      <c r="CI1562" s="11"/>
      <c r="CJ1562" s="11"/>
      <c r="CK1562" s="11"/>
      <c r="CL1562" s="11"/>
      <c r="CM1562" s="11"/>
      <c r="CN1562" s="11"/>
      <c r="CO1562" s="11"/>
      <c r="CP1562" s="11"/>
      <c r="CQ1562" s="11"/>
      <c r="CR1562" s="11"/>
      <c r="CS1562" s="11"/>
      <c r="CT1562" s="11"/>
      <c r="CU1562" s="11"/>
      <c r="CV1562" s="11"/>
      <c r="CW1562" s="11"/>
      <c r="CX1562" s="11"/>
      <c r="CY1562" s="11"/>
      <c r="CZ1562" s="11"/>
      <c r="DA1562" s="11"/>
      <c r="DB1562" s="11"/>
      <c r="DC1562" s="11"/>
      <c r="DD1562" s="11"/>
      <c r="DF1562" s="11">
        <f t="shared" si="78"/>
        <v>17</v>
      </c>
      <c r="DG1562" s="11">
        <f t="shared" si="79"/>
        <v>19</v>
      </c>
      <c r="DH1562" s="20">
        <f t="shared" ca="1" si="80"/>
        <v>0</v>
      </c>
      <c r="DI1562" s="11">
        <v>1</v>
      </c>
    </row>
    <row r="1563" spans="1:113" x14ac:dyDescent="0.25">
      <c r="A1563" s="11" t="s">
        <v>57</v>
      </c>
      <c r="B1563" s="11" t="s">
        <v>56</v>
      </c>
      <c r="C1563" s="11" t="s">
        <v>56</v>
      </c>
      <c r="D1563" s="11" t="s">
        <v>56</v>
      </c>
      <c r="E1563" s="11" t="s">
        <v>100</v>
      </c>
      <c r="F1563" s="11" t="s">
        <v>56</v>
      </c>
      <c r="G1563" s="11" t="s">
        <v>175</v>
      </c>
      <c r="H1563" s="1">
        <v>42215</v>
      </c>
      <c r="I1563" s="11">
        <v>17</v>
      </c>
      <c r="J1563" s="11">
        <v>18</v>
      </c>
      <c r="K1563" s="11"/>
      <c r="L1563" s="11"/>
      <c r="M1563" s="11"/>
      <c r="N1563" s="11"/>
      <c r="O1563" s="11"/>
      <c r="P1563" s="11"/>
      <c r="Q1563" s="11"/>
      <c r="R1563" s="11"/>
      <c r="S1563" s="11"/>
      <c r="T1563" s="11"/>
      <c r="U1563" s="11"/>
      <c r="V1563" s="11"/>
      <c r="W1563" s="11"/>
      <c r="X1563" s="11"/>
      <c r="Y1563" s="11"/>
      <c r="Z1563" s="11"/>
      <c r="AA1563" s="11"/>
      <c r="AB1563" s="11"/>
      <c r="AC1563" s="11"/>
      <c r="AD1563" s="11"/>
      <c r="AE1563" s="11"/>
      <c r="AF1563" s="11"/>
      <c r="AG1563" s="11"/>
      <c r="AH1563" s="11"/>
      <c r="AJ1563" s="11"/>
      <c r="AK1563" s="11"/>
      <c r="AL1563" s="11"/>
      <c r="AM1563" s="11"/>
      <c r="AN1563" s="11"/>
      <c r="AO1563" s="11"/>
      <c r="AP1563" s="11"/>
      <c r="AQ1563" s="11"/>
      <c r="AR1563" s="11"/>
      <c r="AS1563" s="11"/>
      <c r="AT1563" s="11"/>
      <c r="AU1563" s="11"/>
      <c r="AV1563" s="11"/>
      <c r="AW1563" s="11"/>
      <c r="AX1563" s="11"/>
      <c r="AY1563" s="11"/>
      <c r="AZ1563" s="11"/>
      <c r="BA1563" s="11"/>
      <c r="BB1563" s="11"/>
      <c r="BC1563" s="11"/>
      <c r="BD1563" s="11"/>
      <c r="BE1563" s="11"/>
      <c r="BF1563" s="11"/>
      <c r="BG1563" s="11"/>
      <c r="BI1563" s="11"/>
      <c r="BJ1563" s="11"/>
      <c r="BK1563" s="11"/>
      <c r="BL1563" s="11"/>
      <c r="BM1563" s="11"/>
      <c r="BN1563" s="11"/>
      <c r="BO1563" s="11"/>
      <c r="BP1563" s="11"/>
      <c r="BQ1563" s="11"/>
      <c r="BR1563" s="11"/>
      <c r="BS1563" s="11"/>
      <c r="BT1563" s="11"/>
      <c r="BU1563" s="11"/>
      <c r="BV1563" s="11"/>
      <c r="BW1563" s="11"/>
      <c r="BX1563" s="11"/>
      <c r="BY1563" s="11"/>
      <c r="BZ1563" s="11"/>
      <c r="CA1563" s="11"/>
      <c r="CB1563" s="11"/>
      <c r="CC1563" s="11"/>
      <c r="CD1563" s="11"/>
      <c r="CE1563" s="11"/>
      <c r="CF1563" s="11"/>
      <c r="CG1563" s="11"/>
      <c r="CH1563" s="11"/>
      <c r="CI1563" s="11"/>
      <c r="CJ1563" s="11"/>
      <c r="CK1563" s="11"/>
      <c r="CL1563" s="11"/>
      <c r="CM1563" s="11"/>
      <c r="CN1563" s="11"/>
      <c r="CO1563" s="11"/>
      <c r="CP1563" s="11"/>
      <c r="CQ1563" s="11"/>
      <c r="CR1563" s="11"/>
      <c r="CS1563" s="11"/>
      <c r="CT1563" s="11"/>
      <c r="CU1563" s="11"/>
      <c r="CV1563" s="11"/>
      <c r="CW1563" s="11"/>
      <c r="CX1563" s="11"/>
      <c r="CY1563" s="11"/>
      <c r="CZ1563" s="11"/>
      <c r="DA1563" s="11"/>
      <c r="DB1563" s="11"/>
      <c r="DC1563" s="11"/>
      <c r="DD1563" s="11"/>
      <c r="DF1563" s="11">
        <f t="shared" si="78"/>
        <v>17</v>
      </c>
      <c r="DG1563" s="11">
        <f t="shared" si="79"/>
        <v>18</v>
      </c>
      <c r="DH1563" s="20">
        <f t="shared" ca="1" si="80"/>
        <v>0</v>
      </c>
      <c r="DI1563" s="11">
        <v>1</v>
      </c>
    </row>
    <row r="1564" spans="1:113" x14ac:dyDescent="0.25">
      <c r="A1564" s="11" t="s">
        <v>57</v>
      </c>
      <c r="B1564" s="11" t="s">
        <v>56</v>
      </c>
      <c r="C1564" s="11" t="s">
        <v>56</v>
      </c>
      <c r="D1564" s="11" t="s">
        <v>56</v>
      </c>
      <c r="E1564" s="11" t="s">
        <v>100</v>
      </c>
      <c r="F1564" s="11" t="s">
        <v>56</v>
      </c>
      <c r="G1564" s="11" t="s">
        <v>175</v>
      </c>
      <c r="H1564" s="1">
        <v>42222</v>
      </c>
      <c r="I1564" s="11">
        <v>17</v>
      </c>
      <c r="J1564" s="11">
        <v>18</v>
      </c>
      <c r="K1564" s="11"/>
      <c r="L1564" s="11"/>
      <c r="M1564" s="11"/>
      <c r="N1564" s="11"/>
      <c r="O1564" s="11"/>
      <c r="P1564" s="11"/>
      <c r="Q1564" s="11"/>
      <c r="R1564" s="11"/>
      <c r="S1564" s="11"/>
      <c r="T1564" s="11"/>
      <c r="U1564" s="11"/>
      <c r="V1564" s="11"/>
      <c r="W1564" s="11"/>
      <c r="X1564" s="11"/>
      <c r="Y1564" s="11"/>
      <c r="Z1564" s="11"/>
      <c r="AA1564" s="11"/>
      <c r="AB1564" s="11"/>
      <c r="AC1564" s="11"/>
      <c r="AD1564" s="11"/>
      <c r="AE1564" s="11"/>
      <c r="AF1564" s="11"/>
      <c r="AG1564" s="11"/>
      <c r="AH1564" s="11"/>
      <c r="AJ1564" s="11"/>
      <c r="AK1564" s="11"/>
      <c r="AL1564" s="11"/>
      <c r="AM1564" s="11"/>
      <c r="AN1564" s="11"/>
      <c r="AO1564" s="11"/>
      <c r="AP1564" s="11"/>
      <c r="AQ1564" s="11"/>
      <c r="AR1564" s="11"/>
      <c r="AS1564" s="11"/>
      <c r="AT1564" s="11"/>
      <c r="AU1564" s="11"/>
      <c r="AV1564" s="11"/>
      <c r="AW1564" s="11"/>
      <c r="AX1564" s="11"/>
      <c r="AY1564" s="11"/>
      <c r="AZ1564" s="11"/>
      <c r="BA1564" s="11"/>
      <c r="BB1564" s="11"/>
      <c r="BC1564" s="11"/>
      <c r="BD1564" s="11"/>
      <c r="BE1564" s="11"/>
      <c r="BF1564" s="11"/>
      <c r="BG1564" s="11"/>
      <c r="BI1564" s="11"/>
      <c r="BJ1564" s="11"/>
      <c r="BK1564" s="11"/>
      <c r="BL1564" s="11"/>
      <c r="BM1564" s="11"/>
      <c r="BN1564" s="11"/>
      <c r="BO1564" s="11"/>
      <c r="BP1564" s="11"/>
      <c r="BQ1564" s="11"/>
      <c r="BR1564" s="11"/>
      <c r="BS1564" s="11"/>
      <c r="BT1564" s="11"/>
      <c r="BU1564" s="11"/>
      <c r="BV1564" s="11"/>
      <c r="BW1564" s="11"/>
      <c r="BX1564" s="11"/>
      <c r="BY1564" s="11"/>
      <c r="BZ1564" s="11"/>
      <c r="CA1564" s="11"/>
      <c r="CB1564" s="11"/>
      <c r="CC1564" s="11"/>
      <c r="CD1564" s="11"/>
      <c r="CE1564" s="11"/>
      <c r="CF1564" s="11"/>
      <c r="CG1564" s="11"/>
      <c r="CH1564" s="11"/>
      <c r="CI1564" s="11"/>
      <c r="CJ1564" s="11"/>
      <c r="CK1564" s="11"/>
      <c r="CL1564" s="11"/>
      <c r="CM1564" s="11"/>
      <c r="CN1564" s="11"/>
      <c r="CO1564" s="11"/>
      <c r="CP1564" s="11"/>
      <c r="CQ1564" s="11"/>
      <c r="CR1564" s="11"/>
      <c r="CS1564" s="11"/>
      <c r="CT1564" s="11"/>
      <c r="CU1564" s="11"/>
      <c r="CV1564" s="11"/>
      <c r="CW1564" s="11"/>
      <c r="CX1564" s="11"/>
      <c r="CY1564" s="11"/>
      <c r="CZ1564" s="11"/>
      <c r="DA1564" s="11"/>
      <c r="DB1564" s="11"/>
      <c r="DC1564" s="11"/>
      <c r="DD1564" s="11"/>
      <c r="DF1564" s="11">
        <f t="shared" si="78"/>
        <v>17</v>
      </c>
      <c r="DG1564" s="11">
        <f t="shared" si="79"/>
        <v>18</v>
      </c>
      <c r="DH1564" s="20">
        <f t="shared" ca="1" si="80"/>
        <v>0</v>
      </c>
      <c r="DI1564" s="11">
        <v>1</v>
      </c>
    </row>
    <row r="1565" spans="1:113" x14ac:dyDescent="0.25">
      <c r="A1565" s="11" t="s">
        <v>57</v>
      </c>
      <c r="B1565" s="11" t="s">
        <v>56</v>
      </c>
      <c r="C1565" s="11" t="s">
        <v>56</v>
      </c>
      <c r="D1565" s="11" t="s">
        <v>56</v>
      </c>
      <c r="E1565" s="11" t="s">
        <v>100</v>
      </c>
      <c r="F1565" s="11" t="s">
        <v>56</v>
      </c>
      <c r="G1565" s="11" t="s">
        <v>175</v>
      </c>
      <c r="H1565" s="1">
        <v>42229</v>
      </c>
      <c r="I1565" s="11">
        <v>18</v>
      </c>
      <c r="J1565" s="11">
        <v>19</v>
      </c>
      <c r="K1565" s="11"/>
      <c r="L1565" s="11"/>
      <c r="M1565" s="11"/>
      <c r="N1565" s="11"/>
      <c r="O1565" s="11"/>
      <c r="P1565" s="11"/>
      <c r="Q1565" s="11"/>
      <c r="R1565" s="11"/>
      <c r="S1565" s="11"/>
      <c r="T1565" s="11"/>
      <c r="U1565" s="11"/>
      <c r="V1565" s="11"/>
      <c r="W1565" s="11"/>
      <c r="X1565" s="11"/>
      <c r="Y1565" s="11"/>
      <c r="Z1565" s="11"/>
      <c r="AA1565" s="11"/>
      <c r="AB1565" s="11"/>
      <c r="AC1565" s="11"/>
      <c r="AD1565" s="11"/>
      <c r="AE1565" s="11"/>
      <c r="AF1565" s="11"/>
      <c r="AG1565" s="11"/>
      <c r="AH1565" s="11"/>
      <c r="AJ1565" s="11"/>
      <c r="AK1565" s="11"/>
      <c r="AL1565" s="11"/>
      <c r="AM1565" s="11"/>
      <c r="AN1565" s="11"/>
      <c r="AO1565" s="11"/>
      <c r="AP1565" s="11"/>
      <c r="AQ1565" s="11"/>
      <c r="AR1565" s="11"/>
      <c r="AS1565" s="11"/>
      <c r="AT1565" s="11"/>
      <c r="AU1565" s="11"/>
      <c r="AV1565" s="11"/>
      <c r="AW1565" s="11"/>
      <c r="AX1565" s="11"/>
      <c r="AY1565" s="11"/>
      <c r="AZ1565" s="11"/>
      <c r="BA1565" s="11"/>
      <c r="BB1565" s="11"/>
      <c r="BC1565" s="11"/>
      <c r="BD1565" s="11"/>
      <c r="BE1565" s="11"/>
      <c r="BF1565" s="11"/>
      <c r="BG1565" s="11"/>
      <c r="BI1565" s="11"/>
      <c r="BJ1565" s="11"/>
      <c r="BK1565" s="11"/>
      <c r="BL1565" s="11"/>
      <c r="BM1565" s="11"/>
      <c r="BN1565" s="11"/>
      <c r="BO1565" s="11"/>
      <c r="BP1565" s="11"/>
      <c r="BQ1565" s="11"/>
      <c r="BR1565" s="11"/>
      <c r="BS1565" s="11"/>
      <c r="BT1565" s="11"/>
      <c r="BU1565" s="11"/>
      <c r="BV1565" s="11"/>
      <c r="BW1565" s="11"/>
      <c r="BX1565" s="11"/>
      <c r="BY1565" s="11"/>
      <c r="BZ1565" s="11"/>
      <c r="CA1565" s="11"/>
      <c r="CB1565" s="11"/>
      <c r="CC1565" s="11"/>
      <c r="CD1565" s="11"/>
      <c r="CE1565" s="11"/>
      <c r="CF1565" s="11"/>
      <c r="CG1565" s="11"/>
      <c r="CH1565" s="11"/>
      <c r="CI1565" s="11"/>
      <c r="CJ1565" s="11"/>
      <c r="CK1565" s="11"/>
      <c r="CL1565" s="11"/>
      <c r="CM1565" s="11"/>
      <c r="CN1565" s="11"/>
      <c r="CO1565" s="11"/>
      <c r="CP1565" s="11"/>
      <c r="CQ1565" s="11"/>
      <c r="CR1565" s="11"/>
      <c r="CS1565" s="11"/>
      <c r="CT1565" s="11"/>
      <c r="CU1565" s="11"/>
      <c r="CV1565" s="11"/>
      <c r="CW1565" s="11"/>
      <c r="CX1565" s="11"/>
      <c r="CY1565" s="11"/>
      <c r="CZ1565" s="11"/>
      <c r="DA1565" s="11"/>
      <c r="DB1565" s="11"/>
      <c r="DC1565" s="11"/>
      <c r="DD1565" s="11"/>
      <c r="DF1565" s="11">
        <f t="shared" si="78"/>
        <v>18</v>
      </c>
      <c r="DG1565" s="11">
        <f t="shared" si="79"/>
        <v>19</v>
      </c>
      <c r="DH1565" s="20">
        <f t="shared" ca="1" si="80"/>
        <v>0</v>
      </c>
      <c r="DI1565" s="11">
        <v>1</v>
      </c>
    </row>
    <row r="1566" spans="1:113" x14ac:dyDescent="0.25">
      <c r="A1566" s="11" t="s">
        <v>57</v>
      </c>
      <c r="B1566" s="11" t="s">
        <v>56</v>
      </c>
      <c r="C1566" s="11" t="s">
        <v>56</v>
      </c>
      <c r="D1566" s="11" t="s">
        <v>56</v>
      </c>
      <c r="E1566" s="11" t="s">
        <v>100</v>
      </c>
      <c r="F1566" s="11" t="s">
        <v>56</v>
      </c>
      <c r="G1566" s="11" t="s">
        <v>175</v>
      </c>
      <c r="H1566" s="1">
        <v>42230</v>
      </c>
      <c r="I1566" s="11">
        <v>17</v>
      </c>
      <c r="J1566" s="11">
        <v>18</v>
      </c>
      <c r="K1566" s="11"/>
      <c r="L1566" s="11"/>
      <c r="M1566" s="11"/>
      <c r="N1566" s="11"/>
      <c r="O1566" s="11"/>
      <c r="P1566" s="11"/>
      <c r="Q1566" s="11"/>
      <c r="R1566" s="11"/>
      <c r="S1566" s="11"/>
      <c r="T1566" s="11"/>
      <c r="U1566" s="11"/>
      <c r="V1566" s="11"/>
      <c r="W1566" s="11"/>
      <c r="X1566" s="11"/>
      <c r="Y1566" s="11"/>
      <c r="Z1566" s="11"/>
      <c r="AA1566" s="11"/>
      <c r="AB1566" s="11"/>
      <c r="AC1566" s="11"/>
      <c r="AD1566" s="11"/>
      <c r="AE1566" s="11"/>
      <c r="AF1566" s="11"/>
      <c r="AG1566" s="11"/>
      <c r="AH1566" s="11"/>
      <c r="AJ1566" s="11"/>
      <c r="AK1566" s="11"/>
      <c r="AL1566" s="11"/>
      <c r="AM1566" s="11"/>
      <c r="AN1566" s="11"/>
      <c r="AO1566" s="11"/>
      <c r="AP1566" s="11"/>
      <c r="AQ1566" s="11"/>
      <c r="AR1566" s="11"/>
      <c r="AS1566" s="11"/>
      <c r="AT1566" s="11"/>
      <c r="AU1566" s="11"/>
      <c r="AV1566" s="11"/>
      <c r="AW1566" s="11"/>
      <c r="AX1566" s="11"/>
      <c r="AY1566" s="11"/>
      <c r="AZ1566" s="11"/>
      <c r="BA1566" s="11"/>
      <c r="BB1566" s="11"/>
      <c r="BC1566" s="11"/>
      <c r="BD1566" s="11"/>
      <c r="BE1566" s="11"/>
      <c r="BF1566" s="11"/>
      <c r="BG1566" s="11"/>
      <c r="BI1566" s="11"/>
      <c r="BJ1566" s="11"/>
      <c r="BK1566" s="11"/>
      <c r="BL1566" s="11"/>
      <c r="BM1566" s="11"/>
      <c r="BN1566" s="11"/>
      <c r="BO1566" s="11"/>
      <c r="BP1566" s="11"/>
      <c r="BQ1566" s="11"/>
      <c r="BR1566" s="11"/>
      <c r="BS1566" s="11"/>
      <c r="BT1566" s="11"/>
      <c r="BU1566" s="11"/>
      <c r="BV1566" s="11"/>
      <c r="BW1566" s="11"/>
      <c r="BX1566" s="11"/>
      <c r="BY1566" s="11"/>
      <c r="BZ1566" s="11"/>
      <c r="CA1566" s="11"/>
      <c r="CB1566" s="11"/>
      <c r="CC1566" s="11"/>
      <c r="CD1566" s="11"/>
      <c r="CE1566" s="11"/>
      <c r="CF1566" s="11"/>
      <c r="CG1566" s="11"/>
      <c r="CH1566" s="11"/>
      <c r="CI1566" s="11"/>
      <c r="CJ1566" s="11"/>
      <c r="CK1566" s="11"/>
      <c r="CL1566" s="11"/>
      <c r="CM1566" s="11"/>
      <c r="CN1566" s="11"/>
      <c r="CO1566" s="11"/>
      <c r="CP1566" s="11"/>
      <c r="CQ1566" s="11"/>
      <c r="CR1566" s="11"/>
      <c r="CS1566" s="11"/>
      <c r="CT1566" s="11"/>
      <c r="CU1566" s="11"/>
      <c r="CV1566" s="11"/>
      <c r="CW1566" s="11"/>
      <c r="CX1566" s="11"/>
      <c r="CY1566" s="11"/>
      <c r="CZ1566" s="11"/>
      <c r="DA1566" s="11"/>
      <c r="DB1566" s="11"/>
      <c r="DC1566" s="11"/>
      <c r="DD1566" s="11"/>
      <c r="DF1566" s="11">
        <f t="shared" si="78"/>
        <v>17</v>
      </c>
      <c r="DG1566" s="11">
        <f t="shared" si="79"/>
        <v>18</v>
      </c>
      <c r="DH1566" s="20">
        <f t="shared" ca="1" si="80"/>
        <v>0</v>
      </c>
      <c r="DI1566" s="11">
        <v>1</v>
      </c>
    </row>
    <row r="1567" spans="1:113" x14ac:dyDescent="0.25">
      <c r="A1567" s="11" t="s">
        <v>57</v>
      </c>
      <c r="B1567" s="11" t="s">
        <v>56</v>
      </c>
      <c r="C1567" s="11" t="s">
        <v>56</v>
      </c>
      <c r="D1567" s="11" t="s">
        <v>56</v>
      </c>
      <c r="E1567" s="11" t="s">
        <v>100</v>
      </c>
      <c r="F1567" s="11" t="s">
        <v>56</v>
      </c>
      <c r="G1567" s="11" t="s">
        <v>175</v>
      </c>
      <c r="H1567" s="1">
        <v>42233</v>
      </c>
      <c r="I1567" s="11">
        <v>17</v>
      </c>
      <c r="J1567" s="11">
        <v>18</v>
      </c>
      <c r="K1567" s="11"/>
      <c r="L1567" s="11"/>
      <c r="M1567" s="11"/>
      <c r="N1567" s="11"/>
      <c r="O1567" s="11"/>
      <c r="P1567" s="11"/>
      <c r="Q1567" s="11"/>
      <c r="R1567" s="11"/>
      <c r="S1567" s="11"/>
      <c r="T1567" s="11"/>
      <c r="U1567" s="11"/>
      <c r="V1567" s="11"/>
      <c r="W1567" s="11"/>
      <c r="X1567" s="11"/>
      <c r="Y1567" s="11"/>
      <c r="Z1567" s="11"/>
      <c r="AA1567" s="11"/>
      <c r="AB1567" s="11"/>
      <c r="AC1567" s="11"/>
      <c r="AD1567" s="11"/>
      <c r="AE1567" s="11"/>
      <c r="AF1567" s="11"/>
      <c r="AG1567" s="11"/>
      <c r="AH1567" s="11"/>
      <c r="AJ1567" s="11"/>
      <c r="AK1567" s="11"/>
      <c r="AL1567" s="11"/>
      <c r="AM1567" s="11"/>
      <c r="AN1567" s="11"/>
      <c r="AO1567" s="11"/>
      <c r="AP1567" s="11"/>
      <c r="AQ1567" s="11"/>
      <c r="AR1567" s="11"/>
      <c r="AS1567" s="11"/>
      <c r="AT1567" s="11"/>
      <c r="AU1567" s="11"/>
      <c r="AV1567" s="11"/>
      <c r="AW1567" s="11"/>
      <c r="AX1567" s="11"/>
      <c r="AY1567" s="11"/>
      <c r="AZ1567" s="11"/>
      <c r="BA1567" s="11"/>
      <c r="BB1567" s="11"/>
      <c r="BC1567" s="11"/>
      <c r="BD1567" s="11"/>
      <c r="BE1567" s="11"/>
      <c r="BF1567" s="11"/>
      <c r="BG1567" s="11"/>
      <c r="BI1567" s="11"/>
      <c r="BJ1567" s="11"/>
      <c r="BK1567" s="11"/>
      <c r="BL1567" s="11"/>
      <c r="BM1567" s="11"/>
      <c r="BN1567" s="11"/>
      <c r="BO1567" s="11"/>
      <c r="BP1567" s="11"/>
      <c r="BQ1567" s="11"/>
      <c r="BR1567" s="11"/>
      <c r="BS1567" s="11"/>
      <c r="BT1567" s="11"/>
      <c r="BU1567" s="11"/>
      <c r="BV1567" s="11"/>
      <c r="BW1567" s="11"/>
      <c r="BX1567" s="11"/>
      <c r="BY1567" s="11"/>
      <c r="BZ1567" s="11"/>
      <c r="CA1567" s="11"/>
      <c r="CB1567" s="11"/>
      <c r="CC1567" s="11"/>
      <c r="CD1567" s="11"/>
      <c r="CE1567" s="11"/>
      <c r="CF1567" s="11"/>
      <c r="CG1567" s="11"/>
      <c r="CH1567" s="11"/>
      <c r="CI1567" s="11"/>
      <c r="CJ1567" s="11"/>
      <c r="CK1567" s="11"/>
      <c r="CL1567" s="11"/>
      <c r="CM1567" s="11"/>
      <c r="CN1567" s="11"/>
      <c r="CO1567" s="11"/>
      <c r="CP1567" s="11"/>
      <c r="CQ1567" s="11"/>
      <c r="CR1567" s="11"/>
      <c r="CS1567" s="11"/>
      <c r="CT1567" s="11"/>
      <c r="CU1567" s="11"/>
      <c r="CV1567" s="11"/>
      <c r="CW1567" s="11"/>
      <c r="CX1567" s="11"/>
      <c r="CY1567" s="11"/>
      <c r="CZ1567" s="11"/>
      <c r="DA1567" s="11"/>
      <c r="DB1567" s="11"/>
      <c r="DC1567" s="11"/>
      <c r="DD1567" s="11"/>
      <c r="DF1567" s="11">
        <f t="shared" si="78"/>
        <v>17</v>
      </c>
      <c r="DG1567" s="11">
        <f t="shared" si="79"/>
        <v>18</v>
      </c>
      <c r="DH1567" s="20">
        <f t="shared" ca="1" si="80"/>
        <v>0</v>
      </c>
      <c r="DI1567" s="11">
        <v>1</v>
      </c>
    </row>
    <row r="1568" spans="1:113" x14ac:dyDescent="0.25">
      <c r="A1568" s="11" t="s">
        <v>57</v>
      </c>
      <c r="B1568" s="11" t="s">
        <v>56</v>
      </c>
      <c r="C1568" s="11" t="s">
        <v>56</v>
      </c>
      <c r="D1568" s="11" t="s">
        <v>56</v>
      </c>
      <c r="E1568" s="11" t="s">
        <v>100</v>
      </c>
      <c r="F1568" s="11" t="s">
        <v>56</v>
      </c>
      <c r="G1568" s="11" t="s">
        <v>175</v>
      </c>
      <c r="H1568" s="1">
        <v>42242</v>
      </c>
      <c r="I1568" s="11">
        <v>16</v>
      </c>
      <c r="J1568" s="11">
        <v>19</v>
      </c>
      <c r="K1568" s="11"/>
      <c r="L1568" s="11"/>
      <c r="M1568" s="11"/>
      <c r="N1568" s="11"/>
      <c r="O1568" s="11"/>
      <c r="P1568" s="11"/>
      <c r="Q1568" s="11"/>
      <c r="R1568" s="11"/>
      <c r="S1568" s="11"/>
      <c r="T1568" s="11"/>
      <c r="U1568" s="11"/>
      <c r="V1568" s="11"/>
      <c r="W1568" s="11"/>
      <c r="X1568" s="11"/>
      <c r="Y1568" s="11"/>
      <c r="Z1568" s="11"/>
      <c r="AA1568" s="11"/>
      <c r="AB1568" s="11"/>
      <c r="AC1568" s="11"/>
      <c r="AD1568" s="11"/>
      <c r="AE1568" s="11"/>
      <c r="AF1568" s="11"/>
      <c r="AG1568" s="11"/>
      <c r="AH1568" s="11"/>
      <c r="AJ1568" s="11"/>
      <c r="AK1568" s="11"/>
      <c r="AL1568" s="11"/>
      <c r="AM1568" s="11"/>
      <c r="AN1568" s="11"/>
      <c r="AO1568" s="11"/>
      <c r="AP1568" s="11"/>
      <c r="AQ1568" s="11"/>
      <c r="AR1568" s="11"/>
      <c r="AS1568" s="11"/>
      <c r="AT1568" s="11"/>
      <c r="AU1568" s="11"/>
      <c r="AV1568" s="11"/>
      <c r="AW1568" s="11"/>
      <c r="AX1568" s="11"/>
      <c r="AY1568" s="11"/>
      <c r="AZ1568" s="11"/>
      <c r="BA1568" s="11"/>
      <c r="BB1568" s="11"/>
      <c r="BC1568" s="11"/>
      <c r="BD1568" s="11"/>
      <c r="BE1568" s="11"/>
      <c r="BF1568" s="11"/>
      <c r="BG1568" s="11"/>
      <c r="BI1568" s="11"/>
      <c r="BJ1568" s="11"/>
      <c r="BK1568" s="11"/>
      <c r="BL1568" s="11"/>
      <c r="BM1568" s="11"/>
      <c r="BN1568" s="11"/>
      <c r="BO1568" s="11"/>
      <c r="BP1568" s="11"/>
      <c r="BQ1568" s="11"/>
      <c r="BR1568" s="11"/>
      <c r="BS1568" s="11"/>
      <c r="BT1568" s="11"/>
      <c r="BU1568" s="11"/>
      <c r="BV1568" s="11"/>
      <c r="BW1568" s="11"/>
      <c r="BX1568" s="11"/>
      <c r="BY1568" s="11"/>
      <c r="BZ1568" s="11"/>
      <c r="CA1568" s="11"/>
      <c r="CB1568" s="11"/>
      <c r="CC1568" s="11"/>
      <c r="CD1568" s="11"/>
      <c r="CE1568" s="11"/>
      <c r="CF1568" s="11"/>
      <c r="CG1568" s="11"/>
      <c r="CH1568" s="11"/>
      <c r="CI1568" s="11"/>
      <c r="CJ1568" s="11"/>
      <c r="CK1568" s="11"/>
      <c r="CL1568" s="11"/>
      <c r="CM1568" s="11"/>
      <c r="CN1568" s="11"/>
      <c r="CO1568" s="11"/>
      <c r="CP1568" s="11"/>
      <c r="CQ1568" s="11"/>
      <c r="CR1568" s="11"/>
      <c r="CS1568" s="11"/>
      <c r="CT1568" s="11"/>
      <c r="CU1568" s="11"/>
      <c r="CV1568" s="11"/>
      <c r="CW1568" s="11"/>
      <c r="CX1568" s="11"/>
      <c r="CY1568" s="11"/>
      <c r="CZ1568" s="11"/>
      <c r="DA1568" s="11"/>
      <c r="DB1568" s="11"/>
      <c r="DC1568" s="11"/>
      <c r="DD1568" s="11"/>
      <c r="DF1568" s="11">
        <f t="shared" si="78"/>
        <v>16</v>
      </c>
      <c r="DG1568" s="11">
        <f t="shared" si="79"/>
        <v>19</v>
      </c>
      <c r="DH1568" s="20">
        <f t="shared" ca="1" si="80"/>
        <v>0</v>
      </c>
      <c r="DI1568" s="11">
        <v>1</v>
      </c>
    </row>
    <row r="1569" spans="1:113" x14ac:dyDescent="0.25">
      <c r="A1569" s="11" t="s">
        <v>57</v>
      </c>
      <c r="B1569" s="11" t="s">
        <v>56</v>
      </c>
      <c r="C1569" s="11" t="s">
        <v>56</v>
      </c>
      <c r="D1569" s="11" t="s">
        <v>56</v>
      </c>
      <c r="E1569" s="11" t="s">
        <v>100</v>
      </c>
      <c r="F1569" s="11" t="s">
        <v>56</v>
      </c>
      <c r="G1569" s="11" t="s">
        <v>175</v>
      </c>
      <c r="H1569" s="1">
        <v>42242</v>
      </c>
      <c r="I1569" s="11">
        <v>17</v>
      </c>
      <c r="J1569" s="11">
        <v>19</v>
      </c>
      <c r="K1569" s="11"/>
      <c r="L1569" s="11"/>
      <c r="M1569" s="11"/>
      <c r="N1569" s="11"/>
      <c r="O1569" s="11"/>
      <c r="P1569" s="11"/>
      <c r="Q1569" s="11"/>
      <c r="R1569" s="11"/>
      <c r="S1569" s="11"/>
      <c r="T1569" s="11"/>
      <c r="U1569" s="11"/>
      <c r="V1569" s="11"/>
      <c r="W1569" s="11"/>
      <c r="X1569" s="11"/>
      <c r="Y1569" s="11"/>
      <c r="Z1569" s="11"/>
      <c r="AA1569" s="11"/>
      <c r="AB1569" s="11"/>
      <c r="AC1569" s="11"/>
      <c r="AD1569" s="11"/>
      <c r="AE1569" s="11"/>
      <c r="AF1569" s="11"/>
      <c r="AG1569" s="11"/>
      <c r="AH1569" s="11"/>
      <c r="AJ1569" s="11"/>
      <c r="AK1569" s="11"/>
      <c r="AL1569" s="11"/>
      <c r="AM1569" s="11"/>
      <c r="AN1569" s="11"/>
      <c r="AO1569" s="11"/>
      <c r="AP1569" s="11"/>
      <c r="AQ1569" s="11"/>
      <c r="AR1569" s="11"/>
      <c r="AS1569" s="11"/>
      <c r="AT1569" s="11"/>
      <c r="AU1569" s="11"/>
      <c r="AV1569" s="11"/>
      <c r="AW1569" s="11"/>
      <c r="AX1569" s="11"/>
      <c r="AY1569" s="11"/>
      <c r="AZ1569" s="11"/>
      <c r="BA1569" s="11"/>
      <c r="BB1569" s="11"/>
      <c r="BC1569" s="11"/>
      <c r="BD1569" s="11"/>
      <c r="BE1569" s="11"/>
      <c r="BF1569" s="11"/>
      <c r="BG1569" s="11"/>
      <c r="BI1569" s="11"/>
      <c r="BJ1569" s="11"/>
      <c r="BK1569" s="11"/>
      <c r="BL1569" s="11"/>
      <c r="BM1569" s="11"/>
      <c r="BN1569" s="11"/>
      <c r="BO1569" s="11"/>
      <c r="BP1569" s="11"/>
      <c r="BQ1569" s="11"/>
      <c r="BR1569" s="11"/>
      <c r="BS1569" s="11"/>
      <c r="BT1569" s="11"/>
      <c r="BU1569" s="11"/>
      <c r="BV1569" s="11"/>
      <c r="BW1569" s="11"/>
      <c r="BX1569" s="11"/>
      <c r="BY1569" s="11"/>
      <c r="BZ1569" s="11"/>
      <c r="CA1569" s="11"/>
      <c r="CB1569" s="11"/>
      <c r="CC1569" s="11"/>
      <c r="CD1569" s="11"/>
      <c r="CE1569" s="11"/>
      <c r="CF1569" s="11"/>
      <c r="CG1569" s="11"/>
      <c r="CH1569" s="11"/>
      <c r="CI1569" s="11"/>
      <c r="CJ1569" s="11"/>
      <c r="CK1569" s="11"/>
      <c r="CL1569" s="11"/>
      <c r="CM1569" s="11"/>
      <c r="CN1569" s="11"/>
      <c r="CO1569" s="11"/>
      <c r="CP1569" s="11"/>
      <c r="CQ1569" s="11"/>
      <c r="CR1569" s="11"/>
      <c r="CS1569" s="11"/>
      <c r="CT1569" s="11"/>
      <c r="CU1569" s="11"/>
      <c r="CV1569" s="11"/>
      <c r="CW1569" s="11"/>
      <c r="CX1569" s="11"/>
      <c r="CY1569" s="11"/>
      <c r="CZ1569" s="11"/>
      <c r="DA1569" s="11"/>
      <c r="DB1569" s="11"/>
      <c r="DC1569" s="11"/>
      <c r="DD1569" s="11"/>
      <c r="DF1569" s="11">
        <f t="shared" si="78"/>
        <v>17</v>
      </c>
      <c r="DG1569" s="11">
        <f t="shared" si="79"/>
        <v>19</v>
      </c>
      <c r="DH1569" s="20">
        <f t="shared" ca="1" si="80"/>
        <v>0</v>
      </c>
      <c r="DI1569" s="11">
        <v>1</v>
      </c>
    </row>
    <row r="1570" spans="1:113" x14ac:dyDescent="0.25">
      <c r="A1570" s="11" t="s">
        <v>57</v>
      </c>
      <c r="B1570" s="11" t="s">
        <v>56</v>
      </c>
      <c r="C1570" s="11" t="s">
        <v>56</v>
      </c>
      <c r="D1570" s="11" t="s">
        <v>56</v>
      </c>
      <c r="E1570" s="11" t="s">
        <v>100</v>
      </c>
      <c r="F1570" s="11" t="s">
        <v>56</v>
      </c>
      <c r="G1570" s="11" t="s">
        <v>175</v>
      </c>
      <c r="H1570" s="1">
        <v>42243</v>
      </c>
      <c r="I1570" s="11">
        <v>18</v>
      </c>
      <c r="J1570" s="11">
        <v>19</v>
      </c>
      <c r="K1570" s="11"/>
      <c r="L1570" s="11"/>
      <c r="M1570" s="11"/>
      <c r="N1570" s="11"/>
      <c r="O1570" s="11"/>
      <c r="P1570" s="11"/>
      <c r="Q1570" s="11"/>
      <c r="R1570" s="11"/>
      <c r="S1570" s="11"/>
      <c r="T1570" s="11"/>
      <c r="U1570" s="11"/>
      <c r="V1570" s="11"/>
      <c r="W1570" s="11"/>
      <c r="X1570" s="11"/>
      <c r="Y1570" s="11"/>
      <c r="Z1570" s="11"/>
      <c r="AA1570" s="11"/>
      <c r="AB1570" s="11"/>
      <c r="AC1570" s="11"/>
      <c r="AD1570" s="11"/>
      <c r="AE1570" s="11"/>
      <c r="AF1570" s="11"/>
      <c r="AG1570" s="11"/>
      <c r="AH1570" s="11"/>
      <c r="AJ1570" s="11"/>
      <c r="AK1570" s="11"/>
      <c r="AL1570" s="11"/>
      <c r="AM1570" s="11"/>
      <c r="AN1570" s="11"/>
      <c r="AO1570" s="11"/>
      <c r="AP1570" s="11"/>
      <c r="AQ1570" s="11"/>
      <c r="AR1570" s="11"/>
      <c r="AS1570" s="11"/>
      <c r="AT1570" s="11"/>
      <c r="AU1570" s="11"/>
      <c r="AV1570" s="11"/>
      <c r="AW1570" s="11"/>
      <c r="AX1570" s="11"/>
      <c r="AY1570" s="11"/>
      <c r="AZ1570" s="11"/>
      <c r="BA1570" s="11"/>
      <c r="BB1570" s="11"/>
      <c r="BC1570" s="11"/>
      <c r="BD1570" s="11"/>
      <c r="BE1570" s="11"/>
      <c r="BF1570" s="11"/>
      <c r="BG1570" s="11"/>
      <c r="BI1570" s="11"/>
      <c r="BJ1570" s="11"/>
      <c r="BK1570" s="11"/>
      <c r="BL1570" s="11"/>
      <c r="BM1570" s="11"/>
      <c r="BN1570" s="11"/>
      <c r="BO1570" s="11"/>
      <c r="BP1570" s="11"/>
      <c r="BQ1570" s="11"/>
      <c r="BR1570" s="11"/>
      <c r="BS1570" s="11"/>
      <c r="BT1570" s="11"/>
      <c r="BU1570" s="11"/>
      <c r="BV1570" s="11"/>
      <c r="BW1570" s="11"/>
      <c r="BX1570" s="11"/>
      <c r="BY1570" s="11"/>
      <c r="BZ1570" s="11"/>
      <c r="CA1570" s="11"/>
      <c r="CB1570" s="11"/>
      <c r="CC1570" s="11"/>
      <c r="CD1570" s="11"/>
      <c r="CE1570" s="11"/>
      <c r="CF1570" s="11"/>
      <c r="CG1570" s="11"/>
      <c r="CH1570" s="11"/>
      <c r="CI1570" s="11"/>
      <c r="CJ1570" s="11"/>
      <c r="CK1570" s="11"/>
      <c r="CL1570" s="11"/>
      <c r="CM1570" s="11"/>
      <c r="CN1570" s="11"/>
      <c r="CO1570" s="11"/>
      <c r="CP1570" s="11"/>
      <c r="CQ1570" s="11"/>
      <c r="CR1570" s="11"/>
      <c r="CS1570" s="11"/>
      <c r="CT1570" s="11"/>
      <c r="CU1570" s="11"/>
      <c r="CV1570" s="11"/>
      <c r="CW1570" s="11"/>
      <c r="CX1570" s="11"/>
      <c r="CY1570" s="11"/>
      <c r="CZ1570" s="11"/>
      <c r="DA1570" s="11"/>
      <c r="DB1570" s="11"/>
      <c r="DC1570" s="11"/>
      <c r="DD1570" s="11"/>
      <c r="DF1570" s="11">
        <f t="shared" si="78"/>
        <v>18</v>
      </c>
      <c r="DG1570" s="11">
        <f t="shared" si="79"/>
        <v>19</v>
      </c>
      <c r="DH1570" s="20">
        <f t="shared" ca="1" si="80"/>
        <v>0</v>
      </c>
      <c r="DI1570" s="11">
        <v>1</v>
      </c>
    </row>
    <row r="1571" spans="1:113" x14ac:dyDescent="0.25">
      <c r="A1571" s="11" t="s">
        <v>57</v>
      </c>
      <c r="B1571" s="11" t="s">
        <v>56</v>
      </c>
      <c r="C1571" s="11" t="s">
        <v>56</v>
      </c>
      <c r="D1571" s="11" t="s">
        <v>56</v>
      </c>
      <c r="E1571" s="11" t="s">
        <v>100</v>
      </c>
      <c r="F1571" s="11" t="s">
        <v>56</v>
      </c>
      <c r="G1571" s="11" t="s">
        <v>175</v>
      </c>
      <c r="H1571" s="1">
        <v>42244</v>
      </c>
      <c r="I1571" s="11">
        <v>17</v>
      </c>
      <c r="J1571" s="11">
        <v>19</v>
      </c>
      <c r="K1571" s="11"/>
      <c r="L1571" s="11"/>
      <c r="M1571" s="11"/>
      <c r="N1571" s="11"/>
      <c r="O1571" s="11"/>
      <c r="P1571" s="11"/>
      <c r="Q1571" s="11"/>
      <c r="R1571" s="11"/>
      <c r="S1571" s="11"/>
      <c r="T1571" s="11"/>
      <c r="U1571" s="11"/>
      <c r="V1571" s="11"/>
      <c r="W1571" s="11"/>
      <c r="X1571" s="11"/>
      <c r="Y1571" s="11"/>
      <c r="Z1571" s="11"/>
      <c r="AA1571" s="11"/>
      <c r="AB1571" s="11"/>
      <c r="AC1571" s="11"/>
      <c r="AD1571" s="11"/>
      <c r="AE1571" s="11"/>
      <c r="AF1571" s="11"/>
      <c r="AG1571" s="11"/>
      <c r="AH1571" s="11"/>
      <c r="AJ1571" s="11"/>
      <c r="AK1571" s="11"/>
      <c r="AL1571" s="11"/>
      <c r="AM1571" s="11"/>
      <c r="AN1571" s="11"/>
      <c r="AO1571" s="11"/>
      <c r="AP1571" s="11"/>
      <c r="AQ1571" s="11"/>
      <c r="AR1571" s="11"/>
      <c r="AS1571" s="11"/>
      <c r="AT1571" s="11"/>
      <c r="AU1571" s="11"/>
      <c r="AV1571" s="11"/>
      <c r="AW1571" s="11"/>
      <c r="AX1571" s="11"/>
      <c r="AY1571" s="11"/>
      <c r="AZ1571" s="11"/>
      <c r="BA1571" s="11"/>
      <c r="BB1571" s="11"/>
      <c r="BC1571" s="11"/>
      <c r="BD1571" s="11"/>
      <c r="BE1571" s="11"/>
      <c r="BF1571" s="11"/>
      <c r="BG1571" s="11"/>
      <c r="BI1571" s="11"/>
      <c r="BJ1571" s="11"/>
      <c r="BK1571" s="11"/>
      <c r="BL1571" s="11"/>
      <c r="BM1571" s="11"/>
      <c r="BN1571" s="11"/>
      <c r="BO1571" s="11"/>
      <c r="BP1571" s="11"/>
      <c r="BQ1571" s="11"/>
      <c r="BR1571" s="11"/>
      <c r="BS1571" s="11"/>
      <c r="BT1571" s="11"/>
      <c r="BU1571" s="11"/>
      <c r="BV1571" s="11"/>
      <c r="BW1571" s="11"/>
      <c r="BX1571" s="11"/>
      <c r="BY1571" s="11"/>
      <c r="BZ1571" s="11"/>
      <c r="CA1571" s="11"/>
      <c r="CB1571" s="11"/>
      <c r="CC1571" s="11"/>
      <c r="CD1571" s="11"/>
      <c r="CE1571" s="11"/>
      <c r="CF1571" s="11"/>
      <c r="CG1571" s="11"/>
      <c r="CH1571" s="11"/>
      <c r="CI1571" s="11"/>
      <c r="CJ1571" s="11"/>
      <c r="CK1571" s="11"/>
      <c r="CL1571" s="11"/>
      <c r="CM1571" s="11"/>
      <c r="CN1571" s="11"/>
      <c r="CO1571" s="11"/>
      <c r="CP1571" s="11"/>
      <c r="CQ1571" s="11"/>
      <c r="CR1571" s="11"/>
      <c r="CS1571" s="11"/>
      <c r="CT1571" s="11"/>
      <c r="CU1571" s="11"/>
      <c r="CV1571" s="11"/>
      <c r="CW1571" s="11"/>
      <c r="CX1571" s="11"/>
      <c r="CY1571" s="11"/>
      <c r="CZ1571" s="11"/>
      <c r="DA1571" s="11"/>
      <c r="DB1571" s="11"/>
      <c r="DC1571" s="11"/>
      <c r="DD1571" s="11"/>
      <c r="DF1571" s="11">
        <f t="shared" si="78"/>
        <v>17</v>
      </c>
      <c r="DG1571" s="11">
        <f t="shared" si="79"/>
        <v>19</v>
      </c>
      <c r="DH1571" s="20">
        <f t="shared" ca="1" si="80"/>
        <v>0</v>
      </c>
      <c r="DI1571" s="11">
        <v>1</v>
      </c>
    </row>
    <row r="1572" spans="1:113" x14ac:dyDescent="0.25">
      <c r="A1572" s="11" t="s">
        <v>57</v>
      </c>
      <c r="B1572" s="11" t="s">
        <v>56</v>
      </c>
      <c r="C1572" s="11" t="s">
        <v>56</v>
      </c>
      <c r="D1572" s="11" t="s">
        <v>56</v>
      </c>
      <c r="E1572" s="11" t="s">
        <v>100</v>
      </c>
      <c r="F1572" s="11" t="s">
        <v>56</v>
      </c>
      <c r="G1572" s="11" t="s">
        <v>175</v>
      </c>
      <c r="H1572" s="1">
        <v>42244</v>
      </c>
      <c r="I1572" s="11">
        <v>18</v>
      </c>
      <c r="J1572" s="11">
        <v>19</v>
      </c>
      <c r="K1572" s="11"/>
      <c r="L1572" s="11"/>
      <c r="M1572" s="11"/>
      <c r="N1572" s="11"/>
      <c r="O1572" s="11"/>
      <c r="P1572" s="11"/>
      <c r="Q1572" s="11"/>
      <c r="R1572" s="11"/>
      <c r="S1572" s="11"/>
      <c r="T1572" s="11"/>
      <c r="U1572" s="11"/>
      <c r="V1572" s="11"/>
      <c r="W1572" s="11"/>
      <c r="X1572" s="11"/>
      <c r="Y1572" s="11"/>
      <c r="Z1572" s="11"/>
      <c r="AA1572" s="11"/>
      <c r="AB1572" s="11"/>
      <c r="AC1572" s="11"/>
      <c r="AD1572" s="11"/>
      <c r="AE1572" s="11"/>
      <c r="AF1572" s="11"/>
      <c r="AG1572" s="11"/>
      <c r="AH1572" s="11"/>
      <c r="AJ1572" s="11"/>
      <c r="AK1572" s="11"/>
      <c r="AL1572" s="11"/>
      <c r="AM1572" s="11"/>
      <c r="AN1572" s="11"/>
      <c r="AO1572" s="11"/>
      <c r="AP1572" s="11"/>
      <c r="AQ1572" s="11"/>
      <c r="AR1572" s="11"/>
      <c r="AS1572" s="11"/>
      <c r="AT1572" s="11"/>
      <c r="AU1572" s="11"/>
      <c r="AV1572" s="11"/>
      <c r="AW1572" s="11"/>
      <c r="AX1572" s="11"/>
      <c r="AY1572" s="11"/>
      <c r="AZ1572" s="11"/>
      <c r="BA1572" s="11"/>
      <c r="BB1572" s="11"/>
      <c r="BC1572" s="11"/>
      <c r="BD1572" s="11"/>
      <c r="BE1572" s="11"/>
      <c r="BF1572" s="11"/>
      <c r="BG1572" s="11"/>
      <c r="BI1572" s="11"/>
      <c r="BJ1572" s="11"/>
      <c r="BK1572" s="11"/>
      <c r="BL1572" s="11"/>
      <c r="BM1572" s="11"/>
      <c r="BN1572" s="11"/>
      <c r="BO1572" s="11"/>
      <c r="BP1572" s="11"/>
      <c r="BQ1572" s="11"/>
      <c r="BR1572" s="11"/>
      <c r="BS1572" s="11"/>
      <c r="BT1572" s="11"/>
      <c r="BU1572" s="11"/>
      <c r="BV1572" s="11"/>
      <c r="BW1572" s="11"/>
      <c r="BX1572" s="11"/>
      <c r="BY1572" s="11"/>
      <c r="BZ1572" s="11"/>
      <c r="CA1572" s="11"/>
      <c r="CB1572" s="11"/>
      <c r="CC1572" s="11"/>
      <c r="CD1572" s="11"/>
      <c r="CE1572" s="11"/>
      <c r="CF1572" s="11"/>
      <c r="CG1572" s="11"/>
      <c r="CH1572" s="11"/>
      <c r="CI1572" s="11"/>
      <c r="CJ1572" s="11"/>
      <c r="CK1572" s="11"/>
      <c r="CL1572" s="11"/>
      <c r="CM1572" s="11"/>
      <c r="CN1572" s="11"/>
      <c r="CO1572" s="11"/>
      <c r="CP1572" s="11"/>
      <c r="CQ1572" s="11"/>
      <c r="CR1572" s="11"/>
      <c r="CS1572" s="11"/>
      <c r="CT1572" s="11"/>
      <c r="CU1572" s="11"/>
      <c r="CV1572" s="11"/>
      <c r="CW1572" s="11"/>
      <c r="CX1572" s="11"/>
      <c r="CY1572" s="11"/>
      <c r="CZ1572" s="11"/>
      <c r="DA1572" s="11"/>
      <c r="DB1572" s="11"/>
      <c r="DC1572" s="11"/>
      <c r="DD1572" s="11"/>
      <c r="DF1572" s="11">
        <f t="shared" si="78"/>
        <v>18</v>
      </c>
      <c r="DG1572" s="11">
        <f t="shared" si="79"/>
        <v>19</v>
      </c>
      <c r="DH1572" s="20">
        <f t="shared" ca="1" si="80"/>
        <v>0</v>
      </c>
      <c r="DI1572" s="11">
        <v>1</v>
      </c>
    </row>
    <row r="1573" spans="1:113" x14ac:dyDescent="0.25">
      <c r="A1573" s="11" t="s">
        <v>57</v>
      </c>
      <c r="B1573" s="11" t="s">
        <v>56</v>
      </c>
      <c r="C1573" s="11" t="s">
        <v>56</v>
      </c>
      <c r="D1573" s="11" t="s">
        <v>56</v>
      </c>
      <c r="E1573" s="11" t="s">
        <v>100</v>
      </c>
      <c r="F1573" s="11" t="s">
        <v>56</v>
      </c>
      <c r="G1573" s="11" t="s">
        <v>175</v>
      </c>
      <c r="H1573" s="1">
        <v>42255</v>
      </c>
      <c r="I1573" s="11">
        <v>15</v>
      </c>
      <c r="J1573" s="11">
        <v>19</v>
      </c>
      <c r="K1573" s="11"/>
      <c r="L1573" s="11"/>
      <c r="M1573" s="11"/>
      <c r="N1573" s="11"/>
      <c r="O1573" s="11"/>
      <c r="P1573" s="11"/>
      <c r="Q1573" s="11"/>
      <c r="R1573" s="11"/>
      <c r="S1573" s="11"/>
      <c r="T1573" s="11"/>
      <c r="U1573" s="11"/>
      <c r="V1573" s="11"/>
      <c r="W1573" s="11"/>
      <c r="X1573" s="11"/>
      <c r="Y1573" s="11"/>
      <c r="Z1573" s="11"/>
      <c r="AA1573" s="11"/>
      <c r="AB1573" s="11"/>
      <c r="AC1573" s="11"/>
      <c r="AD1573" s="11"/>
      <c r="AE1573" s="11"/>
      <c r="AF1573" s="11"/>
      <c r="AG1573" s="11"/>
      <c r="AH1573" s="11"/>
      <c r="AJ1573" s="11"/>
      <c r="AK1573" s="11"/>
      <c r="AL1573" s="11"/>
      <c r="AM1573" s="11"/>
      <c r="AN1573" s="11"/>
      <c r="AO1573" s="11"/>
      <c r="AP1573" s="11"/>
      <c r="AQ1573" s="11"/>
      <c r="AR1573" s="11"/>
      <c r="AS1573" s="11"/>
      <c r="AT1573" s="11"/>
      <c r="AU1573" s="11"/>
      <c r="AV1573" s="11"/>
      <c r="AW1573" s="11"/>
      <c r="AX1573" s="11"/>
      <c r="AY1573" s="11"/>
      <c r="AZ1573" s="11"/>
      <c r="BA1573" s="11"/>
      <c r="BB1573" s="11"/>
      <c r="BC1573" s="11"/>
      <c r="BD1573" s="11"/>
      <c r="BE1573" s="11"/>
      <c r="BF1573" s="11"/>
      <c r="BG1573" s="11"/>
      <c r="BI1573" s="11"/>
      <c r="BJ1573" s="11"/>
      <c r="BK1573" s="11"/>
      <c r="BL1573" s="11"/>
      <c r="BM1573" s="11"/>
      <c r="BN1573" s="11"/>
      <c r="BO1573" s="11"/>
      <c r="BP1573" s="11"/>
      <c r="BQ1573" s="11"/>
      <c r="BR1573" s="11"/>
      <c r="BS1573" s="11"/>
      <c r="BT1573" s="11"/>
      <c r="BU1573" s="11"/>
      <c r="BV1573" s="11"/>
      <c r="BW1573" s="11"/>
      <c r="BX1573" s="11"/>
      <c r="BY1573" s="11"/>
      <c r="BZ1573" s="11"/>
      <c r="CA1573" s="11"/>
      <c r="CB1573" s="11"/>
      <c r="CC1573" s="11"/>
      <c r="CD1573" s="11"/>
      <c r="CE1573" s="11"/>
      <c r="CF1573" s="11"/>
      <c r="CG1573" s="11"/>
      <c r="CH1573" s="11"/>
      <c r="CI1573" s="11"/>
      <c r="CJ1573" s="11"/>
      <c r="CK1573" s="11"/>
      <c r="CL1573" s="11"/>
      <c r="CM1573" s="11"/>
      <c r="CN1573" s="11"/>
      <c r="CO1573" s="11"/>
      <c r="CP1573" s="11"/>
      <c r="CQ1573" s="11"/>
      <c r="CR1573" s="11"/>
      <c r="CS1573" s="11"/>
      <c r="CT1573" s="11"/>
      <c r="CU1573" s="11"/>
      <c r="CV1573" s="11"/>
      <c r="CW1573" s="11"/>
      <c r="CX1573" s="11"/>
      <c r="CY1573" s="11"/>
      <c r="CZ1573" s="11"/>
      <c r="DA1573" s="11"/>
      <c r="DB1573" s="11"/>
      <c r="DC1573" s="11"/>
      <c r="DD1573" s="11"/>
      <c r="DF1573" s="11">
        <f t="shared" si="78"/>
        <v>15</v>
      </c>
      <c r="DG1573" s="11">
        <f t="shared" si="79"/>
        <v>19</v>
      </c>
      <c r="DH1573" s="20">
        <f t="shared" ca="1" si="80"/>
        <v>0</v>
      </c>
      <c r="DI1573" s="11">
        <v>1</v>
      </c>
    </row>
    <row r="1574" spans="1:113" x14ac:dyDescent="0.25">
      <c r="A1574" s="11" t="s">
        <v>57</v>
      </c>
      <c r="B1574" s="11" t="s">
        <v>56</v>
      </c>
      <c r="C1574" s="11" t="s">
        <v>56</v>
      </c>
      <c r="D1574" s="11" t="s">
        <v>56</v>
      </c>
      <c r="E1574" s="11" t="s">
        <v>100</v>
      </c>
      <c r="F1574" s="11" t="s">
        <v>56</v>
      </c>
      <c r="G1574" s="11" t="s">
        <v>175</v>
      </c>
      <c r="H1574" s="1">
        <v>42255</v>
      </c>
      <c r="I1574" s="11">
        <v>16</v>
      </c>
      <c r="J1574" s="11">
        <v>19</v>
      </c>
      <c r="K1574" s="11"/>
      <c r="L1574" s="11"/>
      <c r="M1574" s="11"/>
      <c r="N1574" s="11"/>
      <c r="O1574" s="11"/>
      <c r="P1574" s="11"/>
      <c r="Q1574" s="11"/>
      <c r="R1574" s="11"/>
      <c r="S1574" s="11"/>
      <c r="T1574" s="11"/>
      <c r="U1574" s="11"/>
      <c r="V1574" s="11"/>
      <c r="W1574" s="11"/>
      <c r="X1574" s="11"/>
      <c r="Y1574" s="11"/>
      <c r="Z1574" s="11"/>
      <c r="AA1574" s="11"/>
      <c r="AB1574" s="11"/>
      <c r="AC1574" s="11"/>
      <c r="AD1574" s="11"/>
      <c r="AE1574" s="11"/>
      <c r="AF1574" s="11"/>
      <c r="AG1574" s="11"/>
      <c r="AH1574" s="11"/>
      <c r="AJ1574" s="11"/>
      <c r="AK1574" s="11"/>
      <c r="AL1574" s="11"/>
      <c r="AM1574" s="11"/>
      <c r="AN1574" s="11"/>
      <c r="AO1574" s="11"/>
      <c r="AP1574" s="11"/>
      <c r="AQ1574" s="11"/>
      <c r="AR1574" s="11"/>
      <c r="AS1574" s="11"/>
      <c r="AT1574" s="11"/>
      <c r="AU1574" s="11"/>
      <c r="AV1574" s="11"/>
      <c r="AW1574" s="11"/>
      <c r="AX1574" s="11"/>
      <c r="AY1574" s="11"/>
      <c r="AZ1574" s="11"/>
      <c r="BA1574" s="11"/>
      <c r="BB1574" s="11"/>
      <c r="BC1574" s="11"/>
      <c r="BD1574" s="11"/>
      <c r="BE1574" s="11"/>
      <c r="BF1574" s="11"/>
      <c r="BG1574" s="11"/>
      <c r="BI1574" s="11"/>
      <c r="BJ1574" s="11"/>
      <c r="BK1574" s="11"/>
      <c r="BL1574" s="11"/>
      <c r="BM1574" s="11"/>
      <c r="BN1574" s="11"/>
      <c r="BO1574" s="11"/>
      <c r="BP1574" s="11"/>
      <c r="BQ1574" s="11"/>
      <c r="BR1574" s="11"/>
      <c r="BS1574" s="11"/>
      <c r="BT1574" s="11"/>
      <c r="BU1574" s="11"/>
      <c r="BV1574" s="11"/>
      <c r="BW1574" s="11"/>
      <c r="BX1574" s="11"/>
      <c r="BY1574" s="11"/>
      <c r="BZ1574" s="11"/>
      <c r="CA1574" s="11"/>
      <c r="CB1574" s="11"/>
      <c r="CC1574" s="11"/>
      <c r="CD1574" s="11"/>
      <c r="CE1574" s="11"/>
      <c r="CF1574" s="11"/>
      <c r="CG1574" s="11"/>
      <c r="CH1574" s="11"/>
      <c r="CI1574" s="11"/>
      <c r="CJ1574" s="11"/>
      <c r="CK1574" s="11"/>
      <c r="CL1574" s="11"/>
      <c r="CM1574" s="11"/>
      <c r="CN1574" s="11"/>
      <c r="CO1574" s="11"/>
      <c r="CP1574" s="11"/>
      <c r="CQ1574" s="11"/>
      <c r="CR1574" s="11"/>
      <c r="CS1574" s="11"/>
      <c r="CT1574" s="11"/>
      <c r="CU1574" s="11"/>
      <c r="CV1574" s="11"/>
      <c r="CW1574" s="11"/>
      <c r="CX1574" s="11"/>
      <c r="CY1574" s="11"/>
      <c r="CZ1574" s="11"/>
      <c r="DA1574" s="11"/>
      <c r="DB1574" s="11"/>
      <c r="DC1574" s="11"/>
      <c r="DD1574" s="11"/>
      <c r="DF1574" s="11">
        <f t="shared" si="78"/>
        <v>16</v>
      </c>
      <c r="DG1574" s="11">
        <f t="shared" si="79"/>
        <v>19</v>
      </c>
      <c r="DH1574" s="20">
        <f t="shared" ca="1" si="80"/>
        <v>0</v>
      </c>
      <c r="DI1574" s="11">
        <v>1</v>
      </c>
    </row>
    <row r="1575" spans="1:113" x14ac:dyDescent="0.25">
      <c r="A1575" s="11" t="s">
        <v>57</v>
      </c>
      <c r="B1575" s="11" t="s">
        <v>56</v>
      </c>
      <c r="C1575" s="11" t="s">
        <v>56</v>
      </c>
      <c r="D1575" s="11" t="s">
        <v>56</v>
      </c>
      <c r="E1575" s="11" t="s">
        <v>100</v>
      </c>
      <c r="F1575" s="11" t="s">
        <v>56</v>
      </c>
      <c r="G1575" s="11" t="s">
        <v>175</v>
      </c>
      <c r="H1575" s="1">
        <v>42256</v>
      </c>
      <c r="I1575" s="11">
        <v>15</v>
      </c>
      <c r="J1575" s="11">
        <v>19</v>
      </c>
      <c r="K1575" s="11"/>
      <c r="L1575" s="11"/>
      <c r="M1575" s="11"/>
      <c r="N1575" s="11"/>
      <c r="O1575" s="11"/>
      <c r="P1575" s="11"/>
      <c r="Q1575" s="11"/>
      <c r="R1575" s="11"/>
      <c r="S1575" s="11"/>
      <c r="T1575" s="11"/>
      <c r="U1575" s="11"/>
      <c r="V1575" s="11"/>
      <c r="W1575" s="11"/>
      <c r="X1575" s="11"/>
      <c r="Y1575" s="11"/>
      <c r="Z1575" s="11"/>
      <c r="AA1575" s="11"/>
      <c r="AB1575" s="11"/>
      <c r="AC1575" s="11"/>
      <c r="AD1575" s="11"/>
      <c r="AE1575" s="11"/>
      <c r="AF1575" s="11"/>
      <c r="AG1575" s="11"/>
      <c r="AH1575" s="11"/>
      <c r="AJ1575" s="11"/>
      <c r="AK1575" s="11"/>
      <c r="AL1575" s="11"/>
      <c r="AM1575" s="11"/>
      <c r="AN1575" s="11"/>
      <c r="AO1575" s="11"/>
      <c r="AP1575" s="11"/>
      <c r="AQ1575" s="11"/>
      <c r="AR1575" s="11"/>
      <c r="AS1575" s="11"/>
      <c r="AT1575" s="11"/>
      <c r="AU1575" s="11"/>
      <c r="AV1575" s="11"/>
      <c r="AW1575" s="11"/>
      <c r="AX1575" s="11"/>
      <c r="AY1575" s="11"/>
      <c r="AZ1575" s="11"/>
      <c r="BA1575" s="11"/>
      <c r="BB1575" s="11"/>
      <c r="BC1575" s="11"/>
      <c r="BD1575" s="11"/>
      <c r="BE1575" s="11"/>
      <c r="BF1575" s="11"/>
      <c r="BG1575" s="11"/>
      <c r="BI1575" s="11"/>
      <c r="BJ1575" s="11"/>
      <c r="BK1575" s="11"/>
      <c r="BL1575" s="11"/>
      <c r="BM1575" s="11"/>
      <c r="BN1575" s="11"/>
      <c r="BO1575" s="11"/>
      <c r="BP1575" s="11"/>
      <c r="BQ1575" s="11"/>
      <c r="BR1575" s="11"/>
      <c r="BS1575" s="11"/>
      <c r="BT1575" s="11"/>
      <c r="BU1575" s="11"/>
      <c r="BV1575" s="11"/>
      <c r="BW1575" s="11"/>
      <c r="BX1575" s="11"/>
      <c r="BY1575" s="11"/>
      <c r="BZ1575" s="11"/>
      <c r="CA1575" s="11"/>
      <c r="CB1575" s="11"/>
      <c r="CC1575" s="11"/>
      <c r="CD1575" s="11"/>
      <c r="CE1575" s="11"/>
      <c r="CF1575" s="11"/>
      <c r="CG1575" s="11"/>
      <c r="CH1575" s="11"/>
      <c r="CI1575" s="11"/>
      <c r="CJ1575" s="11"/>
      <c r="CK1575" s="11"/>
      <c r="CL1575" s="11"/>
      <c r="CM1575" s="11"/>
      <c r="CN1575" s="11"/>
      <c r="CO1575" s="11"/>
      <c r="CP1575" s="11"/>
      <c r="CQ1575" s="11"/>
      <c r="CR1575" s="11"/>
      <c r="CS1575" s="11"/>
      <c r="CT1575" s="11"/>
      <c r="CU1575" s="11"/>
      <c r="CV1575" s="11"/>
      <c r="CW1575" s="11"/>
      <c r="CX1575" s="11"/>
      <c r="CY1575" s="11"/>
      <c r="CZ1575" s="11"/>
      <c r="DA1575" s="11"/>
      <c r="DB1575" s="11"/>
      <c r="DC1575" s="11"/>
      <c r="DD1575" s="11"/>
      <c r="DF1575" s="11">
        <f t="shared" si="78"/>
        <v>15</v>
      </c>
      <c r="DG1575" s="11">
        <f t="shared" si="79"/>
        <v>19</v>
      </c>
      <c r="DH1575" s="20">
        <f t="shared" ca="1" si="80"/>
        <v>0</v>
      </c>
      <c r="DI1575" s="11">
        <v>1</v>
      </c>
    </row>
    <row r="1576" spans="1:113" x14ac:dyDescent="0.25">
      <c r="A1576" s="11" t="s">
        <v>57</v>
      </c>
      <c r="B1576" s="11" t="s">
        <v>56</v>
      </c>
      <c r="C1576" s="11" t="s">
        <v>56</v>
      </c>
      <c r="D1576" s="11" t="s">
        <v>56</v>
      </c>
      <c r="E1576" s="11" t="s">
        <v>100</v>
      </c>
      <c r="F1576" s="11" t="s">
        <v>56</v>
      </c>
      <c r="G1576" s="11" t="s">
        <v>175</v>
      </c>
      <c r="H1576" s="1">
        <v>42257</v>
      </c>
      <c r="I1576" s="11">
        <v>15</v>
      </c>
      <c r="J1576" s="11">
        <v>19</v>
      </c>
      <c r="K1576" s="11"/>
      <c r="L1576" s="11"/>
      <c r="M1576" s="11"/>
      <c r="N1576" s="11"/>
      <c r="O1576" s="11"/>
      <c r="P1576" s="11"/>
      <c r="Q1576" s="11"/>
      <c r="R1576" s="11"/>
      <c r="S1576" s="11"/>
      <c r="T1576" s="11"/>
      <c r="U1576" s="11"/>
      <c r="V1576" s="11"/>
      <c r="W1576" s="11"/>
      <c r="X1576" s="11"/>
      <c r="Y1576" s="11"/>
      <c r="Z1576" s="11"/>
      <c r="AA1576" s="11"/>
      <c r="AB1576" s="11"/>
      <c r="AC1576" s="11"/>
      <c r="AD1576" s="11"/>
      <c r="AE1576" s="11"/>
      <c r="AF1576" s="11"/>
      <c r="AG1576" s="11"/>
      <c r="AH1576" s="11"/>
      <c r="AJ1576" s="11"/>
      <c r="AK1576" s="11"/>
      <c r="AL1576" s="11"/>
      <c r="AM1576" s="11"/>
      <c r="AN1576" s="11"/>
      <c r="AO1576" s="11"/>
      <c r="AP1576" s="11"/>
      <c r="AQ1576" s="11"/>
      <c r="AR1576" s="11"/>
      <c r="AS1576" s="11"/>
      <c r="AT1576" s="11"/>
      <c r="AU1576" s="11"/>
      <c r="AV1576" s="11"/>
      <c r="AW1576" s="11"/>
      <c r="AX1576" s="11"/>
      <c r="AY1576" s="11"/>
      <c r="AZ1576" s="11"/>
      <c r="BA1576" s="11"/>
      <c r="BB1576" s="11"/>
      <c r="BC1576" s="11"/>
      <c r="BD1576" s="11"/>
      <c r="BE1576" s="11"/>
      <c r="BF1576" s="11"/>
      <c r="BG1576" s="11"/>
      <c r="BI1576" s="11"/>
      <c r="BJ1576" s="11"/>
      <c r="BK1576" s="11"/>
      <c r="BL1576" s="11"/>
      <c r="BM1576" s="11"/>
      <c r="BN1576" s="11"/>
      <c r="BO1576" s="11"/>
      <c r="BP1576" s="11"/>
      <c r="BQ1576" s="11"/>
      <c r="BR1576" s="11"/>
      <c r="BS1576" s="11"/>
      <c r="BT1576" s="11"/>
      <c r="BU1576" s="11"/>
      <c r="BV1576" s="11"/>
      <c r="BW1576" s="11"/>
      <c r="BX1576" s="11"/>
      <c r="BY1576" s="11"/>
      <c r="BZ1576" s="11"/>
      <c r="CA1576" s="11"/>
      <c r="CB1576" s="11"/>
      <c r="CC1576" s="11"/>
      <c r="CD1576" s="11"/>
      <c r="CE1576" s="11"/>
      <c r="CF1576" s="11"/>
      <c r="CG1576" s="11"/>
      <c r="CH1576" s="11"/>
      <c r="CI1576" s="11"/>
      <c r="CJ1576" s="11"/>
      <c r="CK1576" s="11"/>
      <c r="CL1576" s="11"/>
      <c r="CM1576" s="11"/>
      <c r="CN1576" s="11"/>
      <c r="CO1576" s="11"/>
      <c r="CP1576" s="11"/>
      <c r="CQ1576" s="11"/>
      <c r="CR1576" s="11"/>
      <c r="CS1576" s="11"/>
      <c r="CT1576" s="11"/>
      <c r="CU1576" s="11"/>
      <c r="CV1576" s="11"/>
      <c r="CW1576" s="11"/>
      <c r="CX1576" s="11"/>
      <c r="CY1576" s="11"/>
      <c r="CZ1576" s="11"/>
      <c r="DA1576" s="11"/>
      <c r="DB1576" s="11"/>
      <c r="DC1576" s="11"/>
      <c r="DD1576" s="11"/>
      <c r="DF1576" s="11">
        <f t="shared" si="78"/>
        <v>15</v>
      </c>
      <c r="DG1576" s="11">
        <f t="shared" si="79"/>
        <v>19</v>
      </c>
      <c r="DH1576" s="20">
        <f t="shared" ca="1" si="80"/>
        <v>0</v>
      </c>
      <c r="DI1576" s="11">
        <v>1</v>
      </c>
    </row>
    <row r="1577" spans="1:113" x14ac:dyDescent="0.25">
      <c r="A1577" s="11" t="s">
        <v>57</v>
      </c>
      <c r="B1577" s="11" t="s">
        <v>56</v>
      </c>
      <c r="C1577" s="11" t="s">
        <v>56</v>
      </c>
      <c r="D1577" s="11" t="s">
        <v>56</v>
      </c>
      <c r="E1577" s="11" t="s">
        <v>100</v>
      </c>
      <c r="F1577" s="11" t="s">
        <v>56</v>
      </c>
      <c r="G1577" s="11" t="s">
        <v>175</v>
      </c>
      <c r="H1577" s="1">
        <v>42258</v>
      </c>
      <c r="I1577" s="11">
        <v>15</v>
      </c>
      <c r="J1577" s="11">
        <v>19</v>
      </c>
      <c r="K1577" s="11"/>
      <c r="L1577" s="11"/>
      <c r="M1577" s="11"/>
      <c r="N1577" s="11"/>
      <c r="O1577" s="11"/>
      <c r="P1577" s="11"/>
      <c r="Q1577" s="11"/>
      <c r="R1577" s="11"/>
      <c r="S1577" s="11"/>
      <c r="T1577" s="11"/>
      <c r="U1577" s="11"/>
      <c r="V1577" s="11"/>
      <c r="W1577" s="11"/>
      <c r="X1577" s="11"/>
      <c r="Y1577" s="11"/>
      <c r="Z1577" s="11"/>
      <c r="AA1577" s="11"/>
      <c r="AB1577" s="11"/>
      <c r="AC1577" s="11"/>
      <c r="AD1577" s="11"/>
      <c r="AE1577" s="11"/>
      <c r="AF1577" s="11"/>
      <c r="AG1577" s="11"/>
      <c r="AH1577" s="11"/>
      <c r="AJ1577" s="11"/>
      <c r="AK1577" s="11"/>
      <c r="AL1577" s="11"/>
      <c r="AM1577" s="11"/>
      <c r="AN1577" s="11"/>
      <c r="AO1577" s="11"/>
      <c r="AP1577" s="11"/>
      <c r="AQ1577" s="11"/>
      <c r="AR1577" s="11"/>
      <c r="AS1577" s="11"/>
      <c r="AT1577" s="11"/>
      <c r="AU1577" s="11"/>
      <c r="AV1577" s="11"/>
      <c r="AW1577" s="11"/>
      <c r="AX1577" s="11"/>
      <c r="AY1577" s="11"/>
      <c r="AZ1577" s="11"/>
      <c r="BA1577" s="11"/>
      <c r="BB1577" s="11"/>
      <c r="BC1577" s="11"/>
      <c r="BD1577" s="11"/>
      <c r="BE1577" s="11"/>
      <c r="BF1577" s="11"/>
      <c r="BG1577" s="11"/>
      <c r="BI1577" s="11"/>
      <c r="BJ1577" s="11"/>
      <c r="BK1577" s="11"/>
      <c r="BL1577" s="11"/>
      <c r="BM1577" s="11"/>
      <c r="BN1577" s="11"/>
      <c r="BO1577" s="11"/>
      <c r="BP1577" s="11"/>
      <c r="BQ1577" s="11"/>
      <c r="BR1577" s="11"/>
      <c r="BS1577" s="11"/>
      <c r="BT1577" s="11"/>
      <c r="BU1577" s="11"/>
      <c r="BV1577" s="11"/>
      <c r="BW1577" s="11"/>
      <c r="BX1577" s="11"/>
      <c r="BY1577" s="11"/>
      <c r="BZ1577" s="11"/>
      <c r="CA1577" s="11"/>
      <c r="CB1577" s="11"/>
      <c r="CC1577" s="11"/>
      <c r="CD1577" s="11"/>
      <c r="CE1577" s="11"/>
      <c r="CF1577" s="11"/>
      <c r="CG1577" s="11"/>
      <c r="CH1577" s="11"/>
      <c r="CI1577" s="11"/>
      <c r="CJ1577" s="11"/>
      <c r="CK1577" s="11"/>
      <c r="CL1577" s="11"/>
      <c r="CM1577" s="11"/>
      <c r="CN1577" s="11"/>
      <c r="CO1577" s="11"/>
      <c r="CP1577" s="11"/>
      <c r="CQ1577" s="11"/>
      <c r="CR1577" s="11"/>
      <c r="CS1577" s="11"/>
      <c r="CT1577" s="11"/>
      <c r="CU1577" s="11"/>
      <c r="CV1577" s="11"/>
      <c r="CW1577" s="11"/>
      <c r="CX1577" s="11"/>
      <c r="CY1577" s="11"/>
      <c r="CZ1577" s="11"/>
      <c r="DA1577" s="11"/>
      <c r="DB1577" s="11"/>
      <c r="DC1577" s="11"/>
      <c r="DD1577" s="11"/>
      <c r="DF1577" s="11">
        <f t="shared" si="78"/>
        <v>15</v>
      </c>
      <c r="DG1577" s="11">
        <f t="shared" si="79"/>
        <v>19</v>
      </c>
      <c r="DH1577" s="20">
        <f t="shared" ca="1" si="80"/>
        <v>0</v>
      </c>
      <c r="DI1577" s="11">
        <v>1</v>
      </c>
    </row>
    <row r="1578" spans="1:113" x14ac:dyDescent="0.25">
      <c r="A1578" s="11" t="s">
        <v>57</v>
      </c>
      <c r="B1578" s="11" t="s">
        <v>56</v>
      </c>
      <c r="C1578" s="11" t="s">
        <v>56</v>
      </c>
      <c r="D1578" s="11" t="s">
        <v>56</v>
      </c>
      <c r="E1578" s="11" t="s">
        <v>100</v>
      </c>
      <c r="F1578" s="11" t="s">
        <v>56</v>
      </c>
      <c r="G1578" s="11" t="s">
        <v>175</v>
      </c>
      <c r="H1578" s="1">
        <v>42272</v>
      </c>
      <c r="I1578" s="11">
        <v>18</v>
      </c>
      <c r="J1578" s="11">
        <v>19</v>
      </c>
      <c r="K1578" s="11"/>
      <c r="L1578" s="11"/>
      <c r="M1578" s="11"/>
      <c r="N1578" s="11"/>
      <c r="O1578" s="11"/>
      <c r="P1578" s="11"/>
      <c r="Q1578" s="11"/>
      <c r="R1578" s="11"/>
      <c r="S1578" s="11"/>
      <c r="T1578" s="11"/>
      <c r="U1578" s="11"/>
      <c r="V1578" s="11"/>
      <c r="W1578" s="11"/>
      <c r="X1578" s="11"/>
      <c r="Y1578" s="11"/>
      <c r="Z1578" s="11"/>
      <c r="AA1578" s="11"/>
      <c r="AB1578" s="11"/>
      <c r="AC1578" s="11"/>
      <c r="AD1578" s="11"/>
      <c r="AE1578" s="11"/>
      <c r="AF1578" s="11"/>
      <c r="AG1578" s="11"/>
      <c r="AH1578" s="11"/>
      <c r="AJ1578" s="11"/>
      <c r="AK1578" s="11"/>
      <c r="AL1578" s="11"/>
      <c r="AM1578" s="11"/>
      <c r="AN1578" s="11"/>
      <c r="AO1578" s="11"/>
      <c r="AP1578" s="11"/>
      <c r="AQ1578" s="11"/>
      <c r="AR1578" s="11"/>
      <c r="AS1578" s="11"/>
      <c r="AT1578" s="11"/>
      <c r="AU1578" s="11"/>
      <c r="AV1578" s="11"/>
      <c r="AW1578" s="11"/>
      <c r="AX1578" s="11"/>
      <c r="AY1578" s="11"/>
      <c r="AZ1578" s="11"/>
      <c r="BA1578" s="11"/>
      <c r="BB1578" s="11"/>
      <c r="BC1578" s="11"/>
      <c r="BD1578" s="11"/>
      <c r="BE1578" s="11"/>
      <c r="BF1578" s="11"/>
      <c r="BG1578" s="11"/>
      <c r="BI1578" s="11"/>
      <c r="BJ1578" s="11"/>
      <c r="BK1578" s="11"/>
      <c r="BL1578" s="11"/>
      <c r="BM1578" s="11"/>
      <c r="BN1578" s="11"/>
      <c r="BO1578" s="11"/>
      <c r="BP1578" s="11"/>
      <c r="BQ1578" s="11"/>
      <c r="BR1578" s="11"/>
      <c r="BS1578" s="11"/>
      <c r="BT1578" s="11"/>
      <c r="BU1578" s="11"/>
      <c r="BV1578" s="11"/>
      <c r="BW1578" s="11"/>
      <c r="BX1578" s="11"/>
      <c r="BY1578" s="11"/>
      <c r="BZ1578" s="11"/>
      <c r="CA1578" s="11"/>
      <c r="CB1578" s="11"/>
      <c r="CC1578" s="11"/>
      <c r="CD1578" s="11"/>
      <c r="CE1578" s="11"/>
      <c r="CF1578" s="11"/>
      <c r="CG1578" s="11"/>
      <c r="CH1578" s="11"/>
      <c r="CI1578" s="11"/>
      <c r="CJ1578" s="11"/>
      <c r="CK1578" s="11"/>
      <c r="CL1578" s="11"/>
      <c r="CM1578" s="11"/>
      <c r="CN1578" s="11"/>
      <c r="CO1578" s="11"/>
      <c r="CP1578" s="11"/>
      <c r="CQ1578" s="11"/>
      <c r="CR1578" s="11"/>
      <c r="CS1578" s="11"/>
      <c r="CT1578" s="11"/>
      <c r="CU1578" s="11"/>
      <c r="CV1578" s="11"/>
      <c r="CW1578" s="11"/>
      <c r="CX1578" s="11"/>
      <c r="CY1578" s="11"/>
      <c r="CZ1578" s="11"/>
      <c r="DA1578" s="11"/>
      <c r="DB1578" s="11"/>
      <c r="DC1578" s="11"/>
      <c r="DD1578" s="11"/>
      <c r="DF1578" s="11">
        <f t="shared" si="78"/>
        <v>18</v>
      </c>
      <c r="DG1578" s="11">
        <f t="shared" si="79"/>
        <v>19</v>
      </c>
      <c r="DH1578" s="20">
        <f t="shared" ca="1" si="80"/>
        <v>0</v>
      </c>
      <c r="DI1578" s="11">
        <v>1</v>
      </c>
    </row>
    <row r="1579" spans="1:113" x14ac:dyDescent="0.25">
      <c r="A1579" s="11" t="s">
        <v>57</v>
      </c>
      <c r="B1579" s="11" t="s">
        <v>56</v>
      </c>
      <c r="C1579" s="11" t="s">
        <v>56</v>
      </c>
      <c r="D1579" s="11" t="s">
        <v>56</v>
      </c>
      <c r="E1579" s="11" t="s">
        <v>100</v>
      </c>
      <c r="F1579" s="11" t="s">
        <v>56</v>
      </c>
      <c r="G1579" s="11" t="s">
        <v>175</v>
      </c>
      <c r="H1579" s="1">
        <v>42286</v>
      </c>
      <c r="I1579" s="11">
        <v>17</v>
      </c>
      <c r="J1579" s="11">
        <v>19</v>
      </c>
      <c r="K1579" s="11"/>
      <c r="L1579" s="11"/>
      <c r="M1579" s="11"/>
      <c r="N1579" s="11"/>
      <c r="O1579" s="11"/>
      <c r="P1579" s="11"/>
      <c r="Q1579" s="11"/>
      <c r="R1579" s="11"/>
      <c r="S1579" s="11"/>
      <c r="T1579" s="11"/>
      <c r="U1579" s="11"/>
      <c r="V1579" s="11"/>
      <c r="W1579" s="11"/>
      <c r="X1579" s="11"/>
      <c r="Y1579" s="11"/>
      <c r="Z1579" s="11"/>
      <c r="AA1579" s="11"/>
      <c r="AB1579" s="11"/>
      <c r="AC1579" s="11"/>
      <c r="AD1579" s="11"/>
      <c r="AE1579" s="11"/>
      <c r="AF1579" s="11"/>
      <c r="AG1579" s="11"/>
      <c r="AH1579" s="11"/>
      <c r="AJ1579" s="11"/>
      <c r="AK1579" s="11"/>
      <c r="AL1579" s="11"/>
      <c r="AM1579" s="11"/>
      <c r="AN1579" s="11"/>
      <c r="AO1579" s="11"/>
      <c r="AP1579" s="11"/>
      <c r="AQ1579" s="11"/>
      <c r="AR1579" s="11"/>
      <c r="AS1579" s="11"/>
      <c r="AT1579" s="11"/>
      <c r="AU1579" s="11"/>
      <c r="AV1579" s="11"/>
      <c r="AW1579" s="11"/>
      <c r="AX1579" s="11"/>
      <c r="AY1579" s="11"/>
      <c r="AZ1579" s="11"/>
      <c r="BA1579" s="11"/>
      <c r="BB1579" s="11"/>
      <c r="BC1579" s="11"/>
      <c r="BD1579" s="11"/>
      <c r="BE1579" s="11"/>
      <c r="BF1579" s="11"/>
      <c r="BG1579" s="11"/>
      <c r="BI1579" s="11"/>
      <c r="BJ1579" s="11"/>
      <c r="BK1579" s="11"/>
      <c r="BL1579" s="11"/>
      <c r="BM1579" s="11"/>
      <c r="BN1579" s="11"/>
      <c r="BO1579" s="11"/>
      <c r="BP1579" s="11"/>
      <c r="BQ1579" s="11"/>
      <c r="BR1579" s="11"/>
      <c r="BS1579" s="11"/>
      <c r="BT1579" s="11"/>
      <c r="BU1579" s="11"/>
      <c r="BV1579" s="11"/>
      <c r="BW1579" s="11"/>
      <c r="BX1579" s="11"/>
      <c r="BY1579" s="11"/>
      <c r="BZ1579" s="11"/>
      <c r="CA1579" s="11"/>
      <c r="CB1579" s="11"/>
      <c r="CC1579" s="11"/>
      <c r="CD1579" s="11"/>
      <c r="CE1579" s="11"/>
      <c r="CF1579" s="11"/>
      <c r="CG1579" s="11"/>
      <c r="CH1579" s="11"/>
      <c r="CI1579" s="11"/>
      <c r="CJ1579" s="11"/>
      <c r="CK1579" s="11"/>
      <c r="CL1579" s="11"/>
      <c r="CM1579" s="11"/>
      <c r="CN1579" s="11"/>
      <c r="CO1579" s="11"/>
      <c r="CP1579" s="11"/>
      <c r="CQ1579" s="11"/>
      <c r="CR1579" s="11"/>
      <c r="CS1579" s="11"/>
      <c r="CT1579" s="11"/>
      <c r="CU1579" s="11"/>
      <c r="CV1579" s="11"/>
      <c r="CW1579" s="11"/>
      <c r="CX1579" s="11"/>
      <c r="CY1579" s="11"/>
      <c r="CZ1579" s="11"/>
      <c r="DA1579" s="11"/>
      <c r="DB1579" s="11"/>
      <c r="DC1579" s="11"/>
      <c r="DD1579" s="11"/>
      <c r="DF1579" s="11">
        <f t="shared" si="78"/>
        <v>17</v>
      </c>
      <c r="DG1579" s="11">
        <f t="shared" si="79"/>
        <v>19</v>
      </c>
      <c r="DH1579" s="20">
        <f t="shared" ca="1" si="80"/>
        <v>0</v>
      </c>
      <c r="DI1579" s="11">
        <v>1</v>
      </c>
    </row>
    <row r="1580" spans="1:113" x14ac:dyDescent="0.25">
      <c r="A1580" s="11" t="s">
        <v>57</v>
      </c>
      <c r="B1580" s="11" t="s">
        <v>56</v>
      </c>
      <c r="C1580" s="11" t="s">
        <v>56</v>
      </c>
      <c r="D1580" s="11" t="s">
        <v>56</v>
      </c>
      <c r="E1580" s="11" t="s">
        <v>100</v>
      </c>
      <c r="F1580" s="11" t="s">
        <v>56</v>
      </c>
      <c r="G1580" s="11" t="s">
        <v>175</v>
      </c>
      <c r="H1580" s="1">
        <v>42286</v>
      </c>
      <c r="I1580" s="11">
        <v>18</v>
      </c>
      <c r="J1580" s="11">
        <v>19</v>
      </c>
      <c r="K1580" s="11"/>
      <c r="L1580" s="11"/>
      <c r="M1580" s="11"/>
      <c r="N1580" s="11"/>
      <c r="O1580" s="11"/>
      <c r="P1580" s="11"/>
      <c r="Q1580" s="11"/>
      <c r="R1580" s="11"/>
      <c r="S1580" s="11"/>
      <c r="T1580" s="11"/>
      <c r="U1580" s="11"/>
      <c r="V1580" s="11"/>
      <c r="W1580" s="11"/>
      <c r="X1580" s="11"/>
      <c r="Y1580" s="11"/>
      <c r="Z1580" s="11"/>
      <c r="AA1580" s="11"/>
      <c r="AB1580" s="11"/>
      <c r="AC1580" s="11"/>
      <c r="AD1580" s="11"/>
      <c r="AE1580" s="11"/>
      <c r="AF1580" s="11"/>
      <c r="AG1580" s="11"/>
      <c r="AH1580" s="11"/>
      <c r="AJ1580" s="11"/>
      <c r="AK1580" s="11"/>
      <c r="AL1580" s="11"/>
      <c r="AM1580" s="11"/>
      <c r="AN1580" s="11"/>
      <c r="AO1580" s="11"/>
      <c r="AP1580" s="11"/>
      <c r="AQ1580" s="11"/>
      <c r="AR1580" s="11"/>
      <c r="AS1580" s="11"/>
      <c r="AT1580" s="11"/>
      <c r="AU1580" s="11"/>
      <c r="AV1580" s="11"/>
      <c r="AW1580" s="11"/>
      <c r="AX1580" s="11"/>
      <c r="AY1580" s="11"/>
      <c r="AZ1580" s="11"/>
      <c r="BA1580" s="11"/>
      <c r="BB1580" s="11"/>
      <c r="BC1580" s="11"/>
      <c r="BD1580" s="11"/>
      <c r="BE1580" s="11"/>
      <c r="BF1580" s="11"/>
      <c r="BG1580" s="11"/>
      <c r="BI1580" s="11"/>
      <c r="BJ1580" s="11"/>
      <c r="BK1580" s="11"/>
      <c r="BL1580" s="11"/>
      <c r="BM1580" s="11"/>
      <c r="BN1580" s="11"/>
      <c r="BO1580" s="11"/>
      <c r="BP1580" s="11"/>
      <c r="BQ1580" s="11"/>
      <c r="BR1580" s="11"/>
      <c r="BS1580" s="11"/>
      <c r="BT1580" s="11"/>
      <c r="BU1580" s="11"/>
      <c r="BV1580" s="11"/>
      <c r="BW1580" s="11"/>
      <c r="BX1580" s="11"/>
      <c r="BY1580" s="11"/>
      <c r="BZ1580" s="11"/>
      <c r="CA1580" s="11"/>
      <c r="CB1580" s="11"/>
      <c r="CC1580" s="11"/>
      <c r="CD1580" s="11"/>
      <c r="CE1580" s="11"/>
      <c r="CF1580" s="11"/>
      <c r="CG1580" s="11"/>
      <c r="CH1580" s="11"/>
      <c r="CI1580" s="11"/>
      <c r="CJ1580" s="11"/>
      <c r="CK1580" s="11"/>
      <c r="CL1580" s="11"/>
      <c r="CM1580" s="11"/>
      <c r="CN1580" s="11"/>
      <c r="CO1580" s="11"/>
      <c r="CP1580" s="11"/>
      <c r="CQ1580" s="11"/>
      <c r="CR1580" s="11"/>
      <c r="CS1580" s="11"/>
      <c r="CT1580" s="11"/>
      <c r="CU1580" s="11"/>
      <c r="CV1580" s="11"/>
      <c r="CW1580" s="11"/>
      <c r="CX1580" s="11"/>
      <c r="CY1580" s="11"/>
      <c r="CZ1580" s="11"/>
      <c r="DA1580" s="11"/>
      <c r="DB1580" s="11"/>
      <c r="DC1580" s="11"/>
      <c r="DD1580" s="11"/>
      <c r="DF1580" s="11">
        <f t="shared" si="78"/>
        <v>18</v>
      </c>
      <c r="DG1580" s="11">
        <f t="shared" si="79"/>
        <v>19</v>
      </c>
      <c r="DH1580" s="20">
        <f t="shared" ca="1" si="80"/>
        <v>0</v>
      </c>
      <c r="DI1580" s="11">
        <v>1</v>
      </c>
    </row>
    <row r="1581" spans="1:113" x14ac:dyDescent="0.25">
      <c r="A1581" s="11" t="s">
        <v>57</v>
      </c>
      <c r="B1581" s="11" t="s">
        <v>56</v>
      </c>
      <c r="C1581" s="11" t="s">
        <v>56</v>
      </c>
      <c r="D1581" s="11" t="s">
        <v>56</v>
      </c>
      <c r="E1581" s="11" t="s">
        <v>100</v>
      </c>
      <c r="F1581" s="11" t="s">
        <v>56</v>
      </c>
      <c r="G1581" s="11" t="s">
        <v>175</v>
      </c>
      <c r="H1581" s="1">
        <v>42289</v>
      </c>
      <c r="I1581" s="11">
        <v>16</v>
      </c>
      <c r="J1581" s="11">
        <v>19</v>
      </c>
      <c r="K1581" s="11"/>
      <c r="L1581" s="11"/>
      <c r="M1581" s="11"/>
      <c r="N1581" s="11"/>
      <c r="O1581" s="11"/>
      <c r="P1581" s="11"/>
      <c r="Q1581" s="11"/>
      <c r="R1581" s="11"/>
      <c r="S1581" s="11"/>
      <c r="T1581" s="11"/>
      <c r="U1581" s="11"/>
      <c r="V1581" s="11"/>
      <c r="W1581" s="11"/>
      <c r="X1581" s="11"/>
      <c r="Y1581" s="11"/>
      <c r="Z1581" s="11"/>
      <c r="AA1581" s="11"/>
      <c r="AB1581" s="11"/>
      <c r="AC1581" s="11"/>
      <c r="AD1581" s="11"/>
      <c r="AE1581" s="11"/>
      <c r="AF1581" s="11"/>
      <c r="AG1581" s="11"/>
      <c r="AH1581" s="11"/>
      <c r="AJ1581" s="11"/>
      <c r="AK1581" s="11"/>
      <c r="AL1581" s="11"/>
      <c r="AM1581" s="11"/>
      <c r="AN1581" s="11"/>
      <c r="AO1581" s="11"/>
      <c r="AP1581" s="11"/>
      <c r="AQ1581" s="11"/>
      <c r="AR1581" s="11"/>
      <c r="AS1581" s="11"/>
      <c r="AT1581" s="11"/>
      <c r="AU1581" s="11"/>
      <c r="AV1581" s="11"/>
      <c r="AW1581" s="11"/>
      <c r="AX1581" s="11"/>
      <c r="AY1581" s="11"/>
      <c r="AZ1581" s="11"/>
      <c r="BA1581" s="11"/>
      <c r="BB1581" s="11"/>
      <c r="BC1581" s="11"/>
      <c r="BD1581" s="11"/>
      <c r="BE1581" s="11"/>
      <c r="BF1581" s="11"/>
      <c r="BG1581" s="11"/>
      <c r="BI1581" s="11"/>
      <c r="BJ1581" s="11"/>
      <c r="BK1581" s="11"/>
      <c r="BL1581" s="11"/>
      <c r="BM1581" s="11"/>
      <c r="BN1581" s="11"/>
      <c r="BO1581" s="11"/>
      <c r="BP1581" s="11"/>
      <c r="BQ1581" s="11"/>
      <c r="BR1581" s="11"/>
      <c r="BS1581" s="11"/>
      <c r="BT1581" s="11"/>
      <c r="BU1581" s="11"/>
      <c r="BV1581" s="11"/>
      <c r="BW1581" s="11"/>
      <c r="BX1581" s="11"/>
      <c r="BY1581" s="11"/>
      <c r="BZ1581" s="11"/>
      <c r="CA1581" s="11"/>
      <c r="CB1581" s="11"/>
      <c r="CC1581" s="11"/>
      <c r="CD1581" s="11"/>
      <c r="CE1581" s="11"/>
      <c r="CF1581" s="11"/>
      <c r="CG1581" s="11"/>
      <c r="CH1581" s="11"/>
      <c r="CI1581" s="11"/>
      <c r="CJ1581" s="11"/>
      <c r="CK1581" s="11"/>
      <c r="CL1581" s="11"/>
      <c r="CM1581" s="11"/>
      <c r="CN1581" s="11"/>
      <c r="CO1581" s="11"/>
      <c r="CP1581" s="11"/>
      <c r="CQ1581" s="11"/>
      <c r="CR1581" s="11"/>
      <c r="CS1581" s="11"/>
      <c r="CT1581" s="11"/>
      <c r="CU1581" s="11"/>
      <c r="CV1581" s="11"/>
      <c r="CW1581" s="11"/>
      <c r="CX1581" s="11"/>
      <c r="CY1581" s="11"/>
      <c r="CZ1581" s="11"/>
      <c r="DA1581" s="11"/>
      <c r="DB1581" s="11"/>
      <c r="DC1581" s="11"/>
      <c r="DD1581" s="11"/>
      <c r="DF1581" s="11">
        <f t="shared" si="78"/>
        <v>16</v>
      </c>
      <c r="DG1581" s="11">
        <f t="shared" si="79"/>
        <v>19</v>
      </c>
      <c r="DH1581" s="20">
        <f t="shared" ca="1" si="80"/>
        <v>0</v>
      </c>
      <c r="DI1581" s="11">
        <v>1</v>
      </c>
    </row>
    <row r="1582" spans="1:113" x14ac:dyDescent="0.25">
      <c r="A1582" s="11" t="s">
        <v>57</v>
      </c>
      <c r="B1582" s="11" t="s">
        <v>56</v>
      </c>
      <c r="C1582" s="11" t="s">
        <v>56</v>
      </c>
      <c r="D1582" s="11" t="s">
        <v>56</v>
      </c>
      <c r="E1582" s="11" t="s">
        <v>100</v>
      </c>
      <c r="F1582" s="11" t="s">
        <v>56</v>
      </c>
      <c r="G1582" s="11" t="s">
        <v>175</v>
      </c>
      <c r="H1582" s="1">
        <v>42289</v>
      </c>
      <c r="I1582" s="11">
        <v>17</v>
      </c>
      <c r="J1582" s="11">
        <v>19</v>
      </c>
      <c r="K1582" s="11"/>
      <c r="L1582" s="11"/>
      <c r="M1582" s="11"/>
      <c r="N1582" s="11"/>
      <c r="O1582" s="11"/>
      <c r="P1582" s="11"/>
      <c r="Q1582" s="11"/>
      <c r="R1582" s="11"/>
      <c r="S1582" s="11"/>
      <c r="T1582" s="11"/>
      <c r="U1582" s="11"/>
      <c r="V1582" s="11"/>
      <c r="W1582" s="11"/>
      <c r="X1582" s="11"/>
      <c r="Y1582" s="11"/>
      <c r="Z1582" s="11"/>
      <c r="AA1582" s="11"/>
      <c r="AB1582" s="11"/>
      <c r="AC1582" s="11"/>
      <c r="AD1582" s="11"/>
      <c r="AE1582" s="11"/>
      <c r="AF1582" s="11"/>
      <c r="AG1582" s="11"/>
      <c r="AH1582" s="11"/>
      <c r="AJ1582" s="11"/>
      <c r="AK1582" s="11"/>
      <c r="AL1582" s="11"/>
      <c r="AM1582" s="11"/>
      <c r="AN1582" s="11"/>
      <c r="AO1582" s="11"/>
      <c r="AP1582" s="11"/>
      <c r="AQ1582" s="11"/>
      <c r="AR1582" s="11"/>
      <c r="AS1582" s="11"/>
      <c r="AT1582" s="11"/>
      <c r="AU1582" s="11"/>
      <c r="AV1582" s="11"/>
      <c r="AW1582" s="11"/>
      <c r="AX1582" s="11"/>
      <c r="AY1582" s="11"/>
      <c r="AZ1582" s="11"/>
      <c r="BA1582" s="11"/>
      <c r="BB1582" s="11"/>
      <c r="BC1582" s="11"/>
      <c r="BD1582" s="11"/>
      <c r="BE1582" s="11"/>
      <c r="BF1582" s="11"/>
      <c r="BG1582" s="11"/>
      <c r="BI1582" s="11"/>
      <c r="BJ1582" s="11"/>
      <c r="BK1582" s="11"/>
      <c r="BL1582" s="11"/>
      <c r="BM1582" s="11"/>
      <c r="BN1582" s="11"/>
      <c r="BO1582" s="11"/>
      <c r="BP1582" s="11"/>
      <c r="BQ1582" s="11"/>
      <c r="BR1582" s="11"/>
      <c r="BS1582" s="11"/>
      <c r="BT1582" s="11"/>
      <c r="BU1582" s="11"/>
      <c r="BV1582" s="11"/>
      <c r="BW1582" s="11"/>
      <c r="BX1582" s="11"/>
      <c r="BY1582" s="11"/>
      <c r="BZ1582" s="11"/>
      <c r="CA1582" s="11"/>
      <c r="CB1582" s="11"/>
      <c r="CC1582" s="11"/>
      <c r="CD1582" s="11"/>
      <c r="CE1582" s="11"/>
      <c r="CF1582" s="11"/>
      <c r="CG1582" s="11"/>
      <c r="CH1582" s="11"/>
      <c r="CI1582" s="11"/>
      <c r="CJ1582" s="11"/>
      <c r="CK1582" s="11"/>
      <c r="CL1582" s="11"/>
      <c r="CM1582" s="11"/>
      <c r="CN1582" s="11"/>
      <c r="CO1582" s="11"/>
      <c r="CP1582" s="11"/>
      <c r="CQ1582" s="11"/>
      <c r="CR1582" s="11"/>
      <c r="CS1582" s="11"/>
      <c r="CT1582" s="11"/>
      <c r="CU1582" s="11"/>
      <c r="CV1582" s="11"/>
      <c r="CW1582" s="11"/>
      <c r="CX1582" s="11"/>
      <c r="CY1582" s="11"/>
      <c r="CZ1582" s="11"/>
      <c r="DA1582" s="11"/>
      <c r="DB1582" s="11"/>
      <c r="DC1582" s="11"/>
      <c r="DD1582" s="11"/>
      <c r="DF1582" s="11">
        <f t="shared" si="78"/>
        <v>17</v>
      </c>
      <c r="DG1582" s="11">
        <f t="shared" si="79"/>
        <v>19</v>
      </c>
      <c r="DH1582" s="20">
        <f t="shared" ca="1" si="80"/>
        <v>0</v>
      </c>
      <c r="DI1582" s="11">
        <v>1</v>
      </c>
    </row>
    <row r="1583" spans="1:113" x14ac:dyDescent="0.25">
      <c r="A1583" s="11" t="s">
        <v>57</v>
      </c>
      <c r="B1583" s="11" t="s">
        <v>56</v>
      </c>
      <c r="C1583" s="11" t="s">
        <v>56</v>
      </c>
      <c r="D1583" s="11" t="s">
        <v>56</v>
      </c>
      <c r="E1583" s="11" t="s">
        <v>100</v>
      </c>
      <c r="F1583" s="11" t="s">
        <v>56</v>
      </c>
      <c r="G1583" s="11" t="s">
        <v>175</v>
      </c>
      <c r="H1583" s="1">
        <v>42290</v>
      </c>
      <c r="I1583" s="11">
        <v>16</v>
      </c>
      <c r="J1583" s="11">
        <v>19</v>
      </c>
      <c r="K1583" s="11"/>
      <c r="L1583" s="11"/>
      <c r="M1583" s="11"/>
      <c r="N1583" s="11"/>
      <c r="O1583" s="11"/>
      <c r="P1583" s="11"/>
      <c r="Q1583" s="11"/>
      <c r="R1583" s="11"/>
      <c r="S1583" s="11"/>
      <c r="T1583" s="11"/>
      <c r="U1583" s="11"/>
      <c r="V1583" s="11"/>
      <c r="W1583" s="11"/>
      <c r="X1583" s="11"/>
      <c r="Y1583" s="11"/>
      <c r="Z1583" s="11"/>
      <c r="AA1583" s="11"/>
      <c r="AB1583" s="11"/>
      <c r="AC1583" s="11"/>
      <c r="AD1583" s="11"/>
      <c r="AE1583" s="11"/>
      <c r="AF1583" s="11"/>
      <c r="AG1583" s="11"/>
      <c r="AH1583" s="11"/>
      <c r="AJ1583" s="11"/>
      <c r="AK1583" s="11"/>
      <c r="AL1583" s="11"/>
      <c r="AM1583" s="11"/>
      <c r="AN1583" s="11"/>
      <c r="AO1583" s="11"/>
      <c r="AP1583" s="11"/>
      <c r="AQ1583" s="11"/>
      <c r="AR1583" s="11"/>
      <c r="AS1583" s="11"/>
      <c r="AT1583" s="11"/>
      <c r="AU1583" s="11"/>
      <c r="AV1583" s="11"/>
      <c r="AW1583" s="11"/>
      <c r="AX1583" s="11"/>
      <c r="AY1583" s="11"/>
      <c r="AZ1583" s="11"/>
      <c r="BA1583" s="11"/>
      <c r="BB1583" s="11"/>
      <c r="BC1583" s="11"/>
      <c r="BD1583" s="11"/>
      <c r="BE1583" s="11"/>
      <c r="BF1583" s="11"/>
      <c r="BG1583" s="11"/>
      <c r="BI1583" s="11"/>
      <c r="BJ1583" s="11"/>
      <c r="BK1583" s="11"/>
      <c r="BL1583" s="11"/>
      <c r="BM1583" s="11"/>
      <c r="BN1583" s="11"/>
      <c r="BO1583" s="11"/>
      <c r="BP1583" s="11"/>
      <c r="BQ1583" s="11"/>
      <c r="BR1583" s="11"/>
      <c r="BS1583" s="11"/>
      <c r="BT1583" s="11"/>
      <c r="BU1583" s="11"/>
      <c r="BV1583" s="11"/>
      <c r="BW1583" s="11"/>
      <c r="BX1583" s="11"/>
      <c r="BY1583" s="11"/>
      <c r="BZ1583" s="11"/>
      <c r="CA1583" s="11"/>
      <c r="CB1583" s="11"/>
      <c r="CC1583" s="11"/>
      <c r="CD1583" s="11"/>
      <c r="CE1583" s="11"/>
      <c r="CF1583" s="11"/>
      <c r="CG1583" s="11"/>
      <c r="CH1583" s="11"/>
      <c r="CI1583" s="11"/>
      <c r="CJ1583" s="11"/>
      <c r="CK1583" s="11"/>
      <c r="CL1583" s="11"/>
      <c r="CM1583" s="11"/>
      <c r="CN1583" s="11"/>
      <c r="CO1583" s="11"/>
      <c r="CP1583" s="11"/>
      <c r="CQ1583" s="11"/>
      <c r="CR1583" s="11"/>
      <c r="CS1583" s="11"/>
      <c r="CT1583" s="11"/>
      <c r="CU1583" s="11"/>
      <c r="CV1583" s="11"/>
      <c r="CW1583" s="11"/>
      <c r="CX1583" s="11"/>
      <c r="CY1583" s="11"/>
      <c r="CZ1583" s="11"/>
      <c r="DA1583" s="11"/>
      <c r="DB1583" s="11"/>
      <c r="DC1583" s="11"/>
      <c r="DD1583" s="11"/>
      <c r="DF1583" s="11">
        <f t="shared" si="78"/>
        <v>16</v>
      </c>
      <c r="DG1583" s="11">
        <f t="shared" si="79"/>
        <v>19</v>
      </c>
      <c r="DH1583" s="20">
        <f t="shared" ca="1" si="80"/>
        <v>0</v>
      </c>
      <c r="DI1583" s="11">
        <v>1</v>
      </c>
    </row>
    <row r="1584" spans="1:113" x14ac:dyDescent="0.25">
      <c r="A1584" s="11" t="s">
        <v>57</v>
      </c>
      <c r="B1584" s="11" t="s">
        <v>56</v>
      </c>
      <c r="C1584" s="11" t="s">
        <v>56</v>
      </c>
      <c r="D1584" s="11" t="s">
        <v>56</v>
      </c>
      <c r="E1584" s="11" t="s">
        <v>100</v>
      </c>
      <c r="F1584" s="11" t="s">
        <v>56</v>
      </c>
      <c r="G1584" s="11" t="s">
        <v>175</v>
      </c>
      <c r="H1584" s="1">
        <v>42290</v>
      </c>
      <c r="I1584" s="11">
        <v>17</v>
      </c>
      <c r="J1584" s="11">
        <v>19</v>
      </c>
      <c r="K1584" s="11"/>
      <c r="L1584" s="11"/>
      <c r="M1584" s="11"/>
      <c r="N1584" s="11"/>
      <c r="O1584" s="11"/>
      <c r="P1584" s="11"/>
      <c r="Q1584" s="11"/>
      <c r="R1584" s="11"/>
      <c r="S1584" s="11"/>
      <c r="T1584" s="11"/>
      <c r="U1584" s="11"/>
      <c r="V1584" s="11"/>
      <c r="W1584" s="11"/>
      <c r="X1584" s="11"/>
      <c r="Y1584" s="11"/>
      <c r="Z1584" s="11"/>
      <c r="AA1584" s="11"/>
      <c r="AB1584" s="11"/>
      <c r="AC1584" s="11"/>
      <c r="AD1584" s="11"/>
      <c r="AE1584" s="11"/>
      <c r="AF1584" s="11"/>
      <c r="AG1584" s="11"/>
      <c r="AH1584" s="11"/>
      <c r="AJ1584" s="11"/>
      <c r="AK1584" s="11"/>
      <c r="AL1584" s="11"/>
      <c r="AM1584" s="11"/>
      <c r="AN1584" s="11"/>
      <c r="AO1584" s="11"/>
      <c r="AP1584" s="11"/>
      <c r="AQ1584" s="11"/>
      <c r="AR1584" s="11"/>
      <c r="AS1584" s="11"/>
      <c r="AT1584" s="11"/>
      <c r="AU1584" s="11"/>
      <c r="AV1584" s="11"/>
      <c r="AW1584" s="11"/>
      <c r="AX1584" s="11"/>
      <c r="AY1584" s="11"/>
      <c r="AZ1584" s="11"/>
      <c r="BA1584" s="11"/>
      <c r="BB1584" s="11"/>
      <c r="BC1584" s="11"/>
      <c r="BD1584" s="11"/>
      <c r="BE1584" s="11"/>
      <c r="BF1584" s="11"/>
      <c r="BG1584" s="11"/>
      <c r="BI1584" s="11"/>
      <c r="BJ1584" s="11"/>
      <c r="BK1584" s="11"/>
      <c r="BL1584" s="11"/>
      <c r="BM1584" s="11"/>
      <c r="BN1584" s="11"/>
      <c r="BO1584" s="11"/>
      <c r="BP1584" s="11"/>
      <c r="BQ1584" s="11"/>
      <c r="BR1584" s="11"/>
      <c r="BS1584" s="11"/>
      <c r="BT1584" s="11"/>
      <c r="BU1584" s="11"/>
      <c r="BV1584" s="11"/>
      <c r="BW1584" s="11"/>
      <c r="BX1584" s="11"/>
      <c r="BY1584" s="11"/>
      <c r="BZ1584" s="11"/>
      <c r="CA1584" s="11"/>
      <c r="CB1584" s="11"/>
      <c r="CC1584" s="11"/>
      <c r="CD1584" s="11"/>
      <c r="CE1584" s="11"/>
      <c r="CF1584" s="11"/>
      <c r="CG1584" s="11"/>
      <c r="CH1584" s="11"/>
      <c r="CI1584" s="11"/>
      <c r="CJ1584" s="11"/>
      <c r="CK1584" s="11"/>
      <c r="CL1584" s="11"/>
      <c r="CM1584" s="11"/>
      <c r="CN1584" s="11"/>
      <c r="CO1584" s="11"/>
      <c r="CP1584" s="11"/>
      <c r="CQ1584" s="11"/>
      <c r="CR1584" s="11"/>
      <c r="CS1584" s="11"/>
      <c r="CT1584" s="11"/>
      <c r="CU1584" s="11"/>
      <c r="CV1584" s="11"/>
      <c r="CW1584" s="11"/>
      <c r="CX1584" s="11"/>
      <c r="CY1584" s="11"/>
      <c r="CZ1584" s="11"/>
      <c r="DA1584" s="11"/>
      <c r="DB1584" s="11"/>
      <c r="DC1584" s="11"/>
      <c r="DD1584" s="11"/>
      <c r="DF1584" s="11">
        <f t="shared" si="78"/>
        <v>17</v>
      </c>
      <c r="DG1584" s="11">
        <f t="shared" si="79"/>
        <v>19</v>
      </c>
      <c r="DH1584" s="20">
        <f t="shared" ca="1" si="80"/>
        <v>0</v>
      </c>
      <c r="DI1584" s="11">
        <v>1</v>
      </c>
    </row>
    <row r="1585" spans="1:113" x14ac:dyDescent="0.25">
      <c r="A1585" s="11" t="s">
        <v>57</v>
      </c>
      <c r="B1585" s="11" t="s">
        <v>56</v>
      </c>
      <c r="C1585" s="11" t="s">
        <v>56</v>
      </c>
      <c r="D1585" s="11" t="s">
        <v>56</v>
      </c>
      <c r="E1585" s="11" t="s">
        <v>100</v>
      </c>
      <c r="F1585" s="11" t="s">
        <v>56</v>
      </c>
      <c r="G1585" s="11" t="s">
        <v>175</v>
      </c>
      <c r="H1585" s="1">
        <v>42291</v>
      </c>
      <c r="I1585" s="11">
        <v>18</v>
      </c>
      <c r="J1585" s="11">
        <v>19</v>
      </c>
      <c r="K1585" s="11"/>
      <c r="L1585" s="11"/>
      <c r="M1585" s="11"/>
      <c r="N1585" s="11"/>
      <c r="O1585" s="11"/>
      <c r="P1585" s="11"/>
      <c r="Q1585" s="11"/>
      <c r="R1585" s="11"/>
      <c r="S1585" s="11"/>
      <c r="T1585" s="11"/>
      <c r="U1585" s="11"/>
      <c r="V1585" s="11"/>
      <c r="W1585" s="11"/>
      <c r="X1585" s="11"/>
      <c r="Y1585" s="11"/>
      <c r="Z1585" s="11"/>
      <c r="AA1585" s="11"/>
      <c r="AB1585" s="11"/>
      <c r="AC1585" s="11"/>
      <c r="AD1585" s="11"/>
      <c r="AE1585" s="11"/>
      <c r="AF1585" s="11"/>
      <c r="AG1585" s="11"/>
      <c r="AH1585" s="11"/>
      <c r="AJ1585" s="11"/>
      <c r="AK1585" s="11"/>
      <c r="AL1585" s="11"/>
      <c r="AM1585" s="11"/>
      <c r="AN1585" s="11"/>
      <c r="AO1585" s="11"/>
      <c r="AP1585" s="11"/>
      <c r="AQ1585" s="11"/>
      <c r="AR1585" s="11"/>
      <c r="AS1585" s="11"/>
      <c r="AT1585" s="11"/>
      <c r="AU1585" s="11"/>
      <c r="AV1585" s="11"/>
      <c r="AW1585" s="11"/>
      <c r="AX1585" s="11"/>
      <c r="AY1585" s="11"/>
      <c r="AZ1585" s="11"/>
      <c r="BA1585" s="11"/>
      <c r="BB1585" s="11"/>
      <c r="BC1585" s="11"/>
      <c r="BD1585" s="11"/>
      <c r="BE1585" s="11"/>
      <c r="BF1585" s="11"/>
      <c r="BG1585" s="11"/>
      <c r="BI1585" s="11"/>
      <c r="BJ1585" s="11"/>
      <c r="BK1585" s="11"/>
      <c r="BL1585" s="11"/>
      <c r="BM1585" s="11"/>
      <c r="BN1585" s="11"/>
      <c r="BO1585" s="11"/>
      <c r="BP1585" s="11"/>
      <c r="BQ1585" s="11"/>
      <c r="BR1585" s="11"/>
      <c r="BS1585" s="11"/>
      <c r="BT1585" s="11"/>
      <c r="BU1585" s="11"/>
      <c r="BV1585" s="11"/>
      <c r="BW1585" s="11"/>
      <c r="BX1585" s="11"/>
      <c r="BY1585" s="11"/>
      <c r="BZ1585" s="11"/>
      <c r="CA1585" s="11"/>
      <c r="CB1585" s="11"/>
      <c r="CC1585" s="11"/>
      <c r="CD1585" s="11"/>
      <c r="CE1585" s="11"/>
      <c r="CF1585" s="11"/>
      <c r="CG1585" s="11"/>
      <c r="CH1585" s="11"/>
      <c r="CI1585" s="11"/>
      <c r="CJ1585" s="11"/>
      <c r="CK1585" s="11"/>
      <c r="CL1585" s="11"/>
      <c r="CM1585" s="11"/>
      <c r="CN1585" s="11"/>
      <c r="CO1585" s="11"/>
      <c r="CP1585" s="11"/>
      <c r="CQ1585" s="11"/>
      <c r="CR1585" s="11"/>
      <c r="CS1585" s="11"/>
      <c r="CT1585" s="11"/>
      <c r="CU1585" s="11"/>
      <c r="CV1585" s="11"/>
      <c r="CW1585" s="11"/>
      <c r="CX1585" s="11"/>
      <c r="CY1585" s="11"/>
      <c r="CZ1585" s="11"/>
      <c r="DA1585" s="11"/>
      <c r="DB1585" s="11"/>
      <c r="DC1585" s="11"/>
      <c r="DD1585" s="11"/>
      <c r="DF1585" s="11">
        <f t="shared" si="78"/>
        <v>18</v>
      </c>
      <c r="DG1585" s="11">
        <f t="shared" si="79"/>
        <v>19</v>
      </c>
      <c r="DH1585" s="20">
        <f t="shared" ca="1" si="80"/>
        <v>0</v>
      </c>
      <c r="DI1585" s="11">
        <v>1</v>
      </c>
    </row>
    <row r="1586" spans="1:113" x14ac:dyDescent="0.25">
      <c r="A1586" s="11" t="s">
        <v>57</v>
      </c>
      <c r="B1586" s="11" t="s">
        <v>56</v>
      </c>
      <c r="C1586" s="11" t="s">
        <v>56</v>
      </c>
      <c r="D1586" s="11" t="s">
        <v>56</v>
      </c>
      <c r="E1586" s="11" t="s">
        <v>100</v>
      </c>
      <c r="F1586" s="11" t="s">
        <v>56</v>
      </c>
      <c r="G1586" s="11" t="s">
        <v>175</v>
      </c>
      <c r="H1586" s="1">
        <v>42292</v>
      </c>
      <c r="I1586" s="11">
        <v>18</v>
      </c>
      <c r="J1586" s="11">
        <v>19</v>
      </c>
      <c r="K1586" s="11"/>
      <c r="L1586" s="11"/>
      <c r="M1586" s="11"/>
      <c r="N1586" s="11"/>
      <c r="O1586" s="11"/>
      <c r="P1586" s="11"/>
      <c r="Q1586" s="11"/>
      <c r="R1586" s="11"/>
      <c r="S1586" s="11"/>
      <c r="T1586" s="11"/>
      <c r="U1586" s="11"/>
      <c r="V1586" s="11"/>
      <c r="W1586" s="11"/>
      <c r="X1586" s="11"/>
      <c r="Y1586" s="11"/>
      <c r="Z1586" s="11"/>
      <c r="AA1586" s="11"/>
      <c r="AB1586" s="11"/>
      <c r="AC1586" s="11"/>
      <c r="AD1586" s="11"/>
      <c r="AE1586" s="11"/>
      <c r="AF1586" s="11"/>
      <c r="AG1586" s="11"/>
      <c r="AH1586" s="11"/>
      <c r="AJ1586" s="11"/>
      <c r="AK1586" s="11"/>
      <c r="AL1586" s="11"/>
      <c r="AM1586" s="11"/>
      <c r="AN1586" s="11"/>
      <c r="AO1586" s="11"/>
      <c r="AP1586" s="11"/>
      <c r="AQ1586" s="11"/>
      <c r="AR1586" s="11"/>
      <c r="AS1586" s="11"/>
      <c r="AT1586" s="11"/>
      <c r="AU1586" s="11"/>
      <c r="AV1586" s="11"/>
      <c r="AW1586" s="11"/>
      <c r="AX1586" s="11"/>
      <c r="AY1586" s="11"/>
      <c r="AZ1586" s="11"/>
      <c r="BA1586" s="11"/>
      <c r="BB1586" s="11"/>
      <c r="BC1586" s="11"/>
      <c r="BD1586" s="11"/>
      <c r="BE1586" s="11"/>
      <c r="BF1586" s="11"/>
      <c r="BG1586" s="11"/>
      <c r="BI1586" s="11"/>
      <c r="BJ1586" s="11"/>
      <c r="BK1586" s="11"/>
      <c r="BL1586" s="11"/>
      <c r="BM1586" s="11"/>
      <c r="BN1586" s="11"/>
      <c r="BO1586" s="11"/>
      <c r="BP1586" s="11"/>
      <c r="BQ1586" s="11"/>
      <c r="BR1586" s="11"/>
      <c r="BS1586" s="11"/>
      <c r="BT1586" s="11"/>
      <c r="BU1586" s="11"/>
      <c r="BV1586" s="11"/>
      <c r="BW1586" s="11"/>
      <c r="BX1586" s="11"/>
      <c r="BY1586" s="11"/>
      <c r="BZ1586" s="11"/>
      <c r="CA1586" s="11"/>
      <c r="CB1586" s="11"/>
      <c r="CC1586" s="11"/>
      <c r="CD1586" s="11"/>
      <c r="CE1586" s="11"/>
      <c r="CF1586" s="11"/>
      <c r="CG1586" s="11"/>
      <c r="CH1586" s="11"/>
      <c r="CI1586" s="11"/>
      <c r="CJ1586" s="11"/>
      <c r="CK1586" s="11"/>
      <c r="CL1586" s="11"/>
      <c r="CM1586" s="11"/>
      <c r="CN1586" s="11"/>
      <c r="CO1586" s="11"/>
      <c r="CP1586" s="11"/>
      <c r="CQ1586" s="11"/>
      <c r="CR1586" s="11"/>
      <c r="CS1586" s="11"/>
      <c r="CT1586" s="11"/>
      <c r="CU1586" s="11"/>
      <c r="CV1586" s="11"/>
      <c r="CW1586" s="11"/>
      <c r="CX1586" s="11"/>
      <c r="CY1586" s="11"/>
      <c r="CZ1586" s="11"/>
      <c r="DA1586" s="11"/>
      <c r="DB1586" s="11"/>
      <c r="DC1586" s="11"/>
      <c r="DD1586" s="11"/>
      <c r="DF1586" s="11">
        <f t="shared" si="78"/>
        <v>18</v>
      </c>
      <c r="DG1586" s="11">
        <f t="shared" si="79"/>
        <v>19</v>
      </c>
      <c r="DH1586" s="20">
        <f t="shared" ca="1" si="80"/>
        <v>0</v>
      </c>
      <c r="DI1586" s="11">
        <v>1</v>
      </c>
    </row>
    <row r="1587" spans="1:113" x14ac:dyDescent="0.25">
      <c r="A1587" s="11" t="s">
        <v>57</v>
      </c>
      <c r="B1587" s="11" t="s">
        <v>56</v>
      </c>
      <c r="C1587" s="11" t="s">
        <v>56</v>
      </c>
      <c r="D1587" s="11" t="s">
        <v>56</v>
      </c>
      <c r="E1587" s="11" t="s">
        <v>100</v>
      </c>
      <c r="F1587" s="11" t="s">
        <v>56</v>
      </c>
      <c r="G1587" s="11" t="s">
        <v>176</v>
      </c>
      <c r="H1587" s="1">
        <v>41948</v>
      </c>
      <c r="I1587" s="11">
        <v>18</v>
      </c>
      <c r="J1587" s="11">
        <v>19</v>
      </c>
      <c r="K1587" s="11"/>
      <c r="L1587" s="11"/>
      <c r="M1587" s="11"/>
      <c r="N1587" s="11"/>
      <c r="O1587" s="11"/>
      <c r="P1587" s="11"/>
      <c r="Q1587" s="11"/>
      <c r="R1587" s="11"/>
      <c r="S1587" s="11"/>
      <c r="T1587" s="11"/>
      <c r="U1587" s="11"/>
      <c r="V1587" s="11"/>
      <c r="W1587" s="11"/>
      <c r="X1587" s="11"/>
      <c r="Y1587" s="11"/>
      <c r="Z1587" s="11"/>
      <c r="AA1587" s="11"/>
      <c r="AB1587" s="11"/>
      <c r="AC1587" s="11"/>
      <c r="AD1587" s="11"/>
      <c r="AE1587" s="11"/>
      <c r="AF1587" s="11"/>
      <c r="AG1587" s="11"/>
      <c r="AH1587" s="11"/>
      <c r="AJ1587" s="11"/>
      <c r="AK1587" s="11"/>
      <c r="AL1587" s="11"/>
      <c r="AM1587" s="11"/>
      <c r="AN1587" s="11"/>
      <c r="AO1587" s="11"/>
      <c r="AP1587" s="11"/>
      <c r="AQ1587" s="11"/>
      <c r="AR1587" s="11"/>
      <c r="AS1587" s="11"/>
      <c r="AT1587" s="11"/>
      <c r="AU1587" s="11"/>
      <c r="AV1587" s="11"/>
      <c r="AW1587" s="11"/>
      <c r="AX1587" s="11"/>
      <c r="AY1587" s="11"/>
      <c r="AZ1587" s="11"/>
      <c r="BA1587" s="11"/>
      <c r="BB1587" s="11"/>
      <c r="BC1587" s="11"/>
      <c r="BD1587" s="11"/>
      <c r="BE1587" s="11"/>
      <c r="BF1587" s="11"/>
      <c r="BG1587" s="11"/>
      <c r="BI1587" s="11"/>
      <c r="BJ1587" s="11"/>
      <c r="BK1587" s="11"/>
      <c r="BL1587" s="11"/>
      <c r="BM1587" s="11"/>
      <c r="BN1587" s="11"/>
      <c r="BO1587" s="11"/>
      <c r="BP1587" s="11"/>
      <c r="BQ1587" s="11"/>
      <c r="BR1587" s="11"/>
      <c r="BS1587" s="11"/>
      <c r="BT1587" s="11"/>
      <c r="BU1587" s="11"/>
      <c r="BV1587" s="11"/>
      <c r="BW1587" s="11"/>
      <c r="BX1587" s="11"/>
      <c r="BY1587" s="11"/>
      <c r="BZ1587" s="11"/>
      <c r="CA1587" s="11"/>
      <c r="CB1587" s="11"/>
      <c r="CC1587" s="11"/>
      <c r="CD1587" s="11"/>
      <c r="CE1587" s="11"/>
      <c r="CF1587" s="11"/>
      <c r="CG1587" s="11"/>
      <c r="CH1587" s="11"/>
      <c r="CI1587" s="11"/>
      <c r="CJ1587" s="11"/>
      <c r="CK1587" s="11"/>
      <c r="CL1587" s="11"/>
      <c r="CM1587" s="11"/>
      <c r="CN1587" s="11"/>
      <c r="CO1587" s="11"/>
      <c r="CP1587" s="11"/>
      <c r="CQ1587" s="11"/>
      <c r="CR1587" s="11"/>
      <c r="CS1587" s="11"/>
      <c r="CT1587" s="11"/>
      <c r="CU1587" s="11"/>
      <c r="CV1587" s="11"/>
      <c r="CW1587" s="11"/>
      <c r="CX1587" s="11"/>
      <c r="CY1587" s="11"/>
      <c r="CZ1587" s="11"/>
      <c r="DA1587" s="11"/>
      <c r="DB1587" s="11"/>
      <c r="DC1587" s="11"/>
      <c r="DD1587" s="11"/>
      <c r="DF1587" s="11">
        <f t="shared" si="78"/>
        <v>18</v>
      </c>
      <c r="DG1587" s="11">
        <f t="shared" si="79"/>
        <v>19</v>
      </c>
      <c r="DH1587" s="20">
        <f t="shared" ca="1" si="80"/>
        <v>0</v>
      </c>
      <c r="DI1587" s="11">
        <v>1</v>
      </c>
    </row>
    <row r="1588" spans="1:113" x14ac:dyDescent="0.25">
      <c r="A1588" s="11" t="s">
        <v>57</v>
      </c>
      <c r="B1588" s="11" t="s">
        <v>56</v>
      </c>
      <c r="C1588" s="11" t="s">
        <v>56</v>
      </c>
      <c r="D1588" s="11" t="s">
        <v>56</v>
      </c>
      <c r="E1588" s="11" t="s">
        <v>100</v>
      </c>
      <c r="F1588" s="11" t="s">
        <v>56</v>
      </c>
      <c r="G1588" s="11" t="s">
        <v>176</v>
      </c>
      <c r="H1588" s="1">
        <v>41949</v>
      </c>
      <c r="I1588" s="11">
        <v>17</v>
      </c>
      <c r="J1588" s="11">
        <v>19</v>
      </c>
      <c r="K1588" s="11"/>
      <c r="L1588" s="11"/>
      <c r="M1588" s="11"/>
      <c r="N1588" s="11"/>
      <c r="O1588" s="11"/>
      <c r="P1588" s="11"/>
      <c r="Q1588" s="11"/>
      <c r="R1588" s="11"/>
      <c r="S1588" s="11"/>
      <c r="T1588" s="11"/>
      <c r="U1588" s="11"/>
      <c r="V1588" s="11"/>
      <c r="W1588" s="11"/>
      <c r="X1588" s="11"/>
      <c r="Y1588" s="11"/>
      <c r="Z1588" s="11"/>
      <c r="AA1588" s="11"/>
      <c r="AB1588" s="11"/>
      <c r="AC1588" s="11"/>
      <c r="AD1588" s="11"/>
      <c r="AE1588" s="11"/>
      <c r="AF1588" s="11"/>
      <c r="AG1588" s="11"/>
      <c r="AH1588" s="11"/>
      <c r="AJ1588" s="11"/>
      <c r="AK1588" s="11"/>
      <c r="AL1588" s="11"/>
      <c r="AM1588" s="11"/>
      <c r="AN1588" s="11"/>
      <c r="AO1588" s="11"/>
      <c r="AP1588" s="11"/>
      <c r="AQ1588" s="11"/>
      <c r="AR1588" s="11"/>
      <c r="AS1588" s="11"/>
      <c r="AT1588" s="11"/>
      <c r="AU1588" s="11"/>
      <c r="AV1588" s="11"/>
      <c r="AW1588" s="11"/>
      <c r="AX1588" s="11"/>
      <c r="AY1588" s="11"/>
      <c r="AZ1588" s="11"/>
      <c r="BA1588" s="11"/>
      <c r="BB1588" s="11"/>
      <c r="BC1588" s="11"/>
      <c r="BD1588" s="11"/>
      <c r="BE1588" s="11"/>
      <c r="BF1588" s="11"/>
      <c r="BG1588" s="11"/>
      <c r="BI1588" s="11"/>
      <c r="BJ1588" s="11"/>
      <c r="BK1588" s="11"/>
      <c r="BL1588" s="11"/>
      <c r="BM1588" s="11"/>
      <c r="BN1588" s="11"/>
      <c r="BO1588" s="11"/>
      <c r="BP1588" s="11"/>
      <c r="BQ1588" s="11"/>
      <c r="BR1588" s="11"/>
      <c r="BS1588" s="11"/>
      <c r="BT1588" s="11"/>
      <c r="BU1588" s="11"/>
      <c r="BV1588" s="11"/>
      <c r="BW1588" s="11"/>
      <c r="BX1588" s="11"/>
      <c r="BY1588" s="11"/>
      <c r="BZ1588" s="11"/>
      <c r="CA1588" s="11"/>
      <c r="CB1588" s="11"/>
      <c r="CC1588" s="11"/>
      <c r="CD1588" s="11"/>
      <c r="CE1588" s="11"/>
      <c r="CF1588" s="11"/>
      <c r="CG1588" s="11"/>
      <c r="CH1588" s="11"/>
      <c r="CI1588" s="11"/>
      <c r="CJ1588" s="11"/>
      <c r="CK1588" s="11"/>
      <c r="CL1588" s="11"/>
      <c r="CM1588" s="11"/>
      <c r="CN1588" s="11"/>
      <c r="CO1588" s="11"/>
      <c r="CP1588" s="11"/>
      <c r="CQ1588" s="11"/>
      <c r="CR1588" s="11"/>
      <c r="CS1588" s="11"/>
      <c r="CT1588" s="11"/>
      <c r="CU1588" s="11"/>
      <c r="CV1588" s="11"/>
      <c r="CW1588" s="11"/>
      <c r="CX1588" s="11"/>
      <c r="CY1588" s="11"/>
      <c r="CZ1588" s="11"/>
      <c r="DA1588" s="11"/>
      <c r="DB1588" s="11"/>
      <c r="DC1588" s="11"/>
      <c r="DD1588" s="11"/>
      <c r="DF1588" s="11">
        <f t="shared" si="78"/>
        <v>17</v>
      </c>
      <c r="DG1588" s="11">
        <f t="shared" si="79"/>
        <v>19</v>
      </c>
      <c r="DH1588" s="20">
        <f t="shared" ca="1" si="80"/>
        <v>0</v>
      </c>
      <c r="DI1588" s="11">
        <v>1</v>
      </c>
    </row>
    <row r="1589" spans="1:113" x14ac:dyDescent="0.25">
      <c r="A1589" s="11" t="s">
        <v>57</v>
      </c>
      <c r="B1589" s="11" t="s">
        <v>56</v>
      </c>
      <c r="C1589" s="11" t="s">
        <v>56</v>
      </c>
      <c r="D1589" s="11" t="s">
        <v>56</v>
      </c>
      <c r="E1589" s="11" t="s">
        <v>100</v>
      </c>
      <c r="F1589" s="11" t="s">
        <v>56</v>
      </c>
      <c r="G1589" s="11" t="s">
        <v>176</v>
      </c>
      <c r="H1589" s="1">
        <v>41950</v>
      </c>
      <c r="I1589" s="11">
        <v>18</v>
      </c>
      <c r="J1589" s="11">
        <v>19</v>
      </c>
      <c r="K1589" s="11"/>
      <c r="L1589" s="11"/>
      <c r="M1589" s="11"/>
      <c r="N1589" s="11"/>
      <c r="O1589" s="11"/>
      <c r="P1589" s="11"/>
      <c r="Q1589" s="11"/>
      <c r="R1589" s="11"/>
      <c r="S1589" s="11"/>
      <c r="T1589" s="11"/>
      <c r="U1589" s="11"/>
      <c r="V1589" s="11"/>
      <c r="W1589" s="11"/>
      <c r="X1589" s="11"/>
      <c r="Y1589" s="11"/>
      <c r="Z1589" s="11"/>
      <c r="AA1589" s="11"/>
      <c r="AB1589" s="11"/>
      <c r="AC1589" s="11"/>
      <c r="AD1589" s="11"/>
      <c r="AE1589" s="11"/>
      <c r="AF1589" s="11"/>
      <c r="AG1589" s="11"/>
      <c r="AH1589" s="11"/>
      <c r="AJ1589" s="11"/>
      <c r="AK1589" s="11"/>
      <c r="AL1589" s="11"/>
      <c r="AM1589" s="11"/>
      <c r="AN1589" s="11"/>
      <c r="AO1589" s="11"/>
      <c r="AP1589" s="11"/>
      <c r="AQ1589" s="11"/>
      <c r="AR1589" s="11"/>
      <c r="AS1589" s="11"/>
      <c r="AT1589" s="11"/>
      <c r="AU1589" s="11"/>
      <c r="AV1589" s="11"/>
      <c r="AW1589" s="11"/>
      <c r="AX1589" s="11"/>
      <c r="AY1589" s="11"/>
      <c r="AZ1589" s="11"/>
      <c r="BA1589" s="11"/>
      <c r="BB1589" s="11"/>
      <c r="BC1589" s="11"/>
      <c r="BD1589" s="11"/>
      <c r="BE1589" s="11"/>
      <c r="BF1589" s="11"/>
      <c r="BG1589" s="11"/>
      <c r="BI1589" s="11"/>
      <c r="BJ1589" s="11"/>
      <c r="BK1589" s="11"/>
      <c r="BL1589" s="11"/>
      <c r="BM1589" s="11"/>
      <c r="BN1589" s="11"/>
      <c r="BO1589" s="11"/>
      <c r="BP1589" s="11"/>
      <c r="BQ1589" s="11"/>
      <c r="BR1589" s="11"/>
      <c r="BS1589" s="11"/>
      <c r="BT1589" s="11"/>
      <c r="BU1589" s="11"/>
      <c r="BV1589" s="11"/>
      <c r="BW1589" s="11"/>
      <c r="BX1589" s="11"/>
      <c r="BY1589" s="11"/>
      <c r="BZ1589" s="11"/>
      <c r="CA1589" s="11"/>
      <c r="CB1589" s="11"/>
      <c r="CC1589" s="11"/>
      <c r="CD1589" s="11"/>
      <c r="CE1589" s="11"/>
      <c r="CF1589" s="11"/>
      <c r="CG1589" s="11"/>
      <c r="CH1589" s="11"/>
      <c r="CI1589" s="11"/>
      <c r="CJ1589" s="11"/>
      <c r="CK1589" s="11"/>
      <c r="CL1589" s="11"/>
      <c r="CM1589" s="11"/>
      <c r="CN1589" s="11"/>
      <c r="CO1589" s="11"/>
      <c r="CP1589" s="11"/>
      <c r="CQ1589" s="11"/>
      <c r="CR1589" s="11"/>
      <c r="CS1589" s="11"/>
      <c r="CT1589" s="11"/>
      <c r="CU1589" s="11"/>
      <c r="CV1589" s="11"/>
      <c r="CW1589" s="11"/>
      <c r="CX1589" s="11"/>
      <c r="CY1589" s="11"/>
      <c r="CZ1589" s="11"/>
      <c r="DA1589" s="11"/>
      <c r="DB1589" s="11"/>
      <c r="DC1589" s="11"/>
      <c r="DD1589" s="11"/>
      <c r="DF1589" s="11">
        <f t="shared" ref="DF1589:DF1643" si="81">I1589</f>
        <v>18</v>
      </c>
      <c r="DG1589" s="11">
        <f t="shared" ref="DG1589:DG1643" si="82">J1589</f>
        <v>19</v>
      </c>
      <c r="DH1589" s="20">
        <f t="shared" ca="1" si="80"/>
        <v>0</v>
      </c>
      <c r="DI1589" s="11">
        <v>1</v>
      </c>
    </row>
    <row r="1590" spans="1:113" x14ac:dyDescent="0.25">
      <c r="A1590" s="11" t="s">
        <v>57</v>
      </c>
      <c r="B1590" s="11" t="s">
        <v>56</v>
      </c>
      <c r="C1590" s="11" t="s">
        <v>56</v>
      </c>
      <c r="D1590" s="11" t="s">
        <v>56</v>
      </c>
      <c r="E1590" s="11" t="s">
        <v>100</v>
      </c>
      <c r="F1590" s="11" t="s">
        <v>56</v>
      </c>
      <c r="G1590" s="11" t="s">
        <v>176</v>
      </c>
      <c r="H1590" s="1">
        <v>41953</v>
      </c>
      <c r="I1590" s="11">
        <v>18</v>
      </c>
      <c r="J1590" s="11">
        <v>19</v>
      </c>
      <c r="K1590" s="11"/>
      <c r="L1590" s="11"/>
      <c r="M1590" s="11"/>
      <c r="N1590" s="11"/>
      <c r="O1590" s="11"/>
      <c r="P1590" s="11"/>
      <c r="Q1590" s="11"/>
      <c r="R1590" s="11"/>
      <c r="S1590" s="11"/>
      <c r="T1590" s="11"/>
      <c r="U1590" s="11"/>
      <c r="V1590" s="11"/>
      <c r="W1590" s="11"/>
      <c r="X1590" s="11"/>
      <c r="Y1590" s="11"/>
      <c r="Z1590" s="11"/>
      <c r="AA1590" s="11"/>
      <c r="AB1590" s="11"/>
      <c r="AC1590" s="11"/>
      <c r="AD1590" s="11"/>
      <c r="AE1590" s="11"/>
      <c r="AF1590" s="11"/>
      <c r="AG1590" s="11"/>
      <c r="AH1590" s="11"/>
      <c r="AJ1590" s="11"/>
      <c r="AK1590" s="11"/>
      <c r="AL1590" s="11"/>
      <c r="AM1590" s="11"/>
      <c r="AN1590" s="11"/>
      <c r="AO1590" s="11"/>
      <c r="AP1590" s="11"/>
      <c r="AQ1590" s="11"/>
      <c r="AR1590" s="11"/>
      <c r="AS1590" s="11"/>
      <c r="AT1590" s="11"/>
      <c r="AU1590" s="11"/>
      <c r="AV1590" s="11"/>
      <c r="AW1590" s="11"/>
      <c r="AX1590" s="11"/>
      <c r="AY1590" s="11"/>
      <c r="AZ1590" s="11"/>
      <c r="BA1590" s="11"/>
      <c r="BB1590" s="11"/>
      <c r="BC1590" s="11"/>
      <c r="BD1590" s="11"/>
      <c r="BE1590" s="11"/>
      <c r="BF1590" s="11"/>
      <c r="BG1590" s="11"/>
      <c r="BI1590" s="11"/>
      <c r="BJ1590" s="11"/>
      <c r="BK1590" s="11"/>
      <c r="BL1590" s="11"/>
      <c r="BM1590" s="11"/>
      <c r="BN1590" s="11"/>
      <c r="BO1590" s="11"/>
      <c r="BP1590" s="11"/>
      <c r="BQ1590" s="11"/>
      <c r="BR1590" s="11"/>
      <c r="BS1590" s="11"/>
      <c r="BT1590" s="11"/>
      <c r="BU1590" s="11"/>
      <c r="BV1590" s="11"/>
      <c r="BW1590" s="11"/>
      <c r="BX1590" s="11"/>
      <c r="BY1590" s="11"/>
      <c r="BZ1590" s="11"/>
      <c r="CA1590" s="11"/>
      <c r="CB1590" s="11"/>
      <c r="CC1590" s="11"/>
      <c r="CD1590" s="11"/>
      <c r="CE1590" s="11"/>
      <c r="CF1590" s="11"/>
      <c r="CG1590" s="11"/>
      <c r="CH1590" s="11"/>
      <c r="CI1590" s="11"/>
      <c r="CJ1590" s="11"/>
      <c r="CK1590" s="11"/>
      <c r="CL1590" s="11"/>
      <c r="CM1590" s="11"/>
      <c r="CN1590" s="11"/>
      <c r="CO1590" s="11"/>
      <c r="CP1590" s="11"/>
      <c r="CQ1590" s="11"/>
      <c r="CR1590" s="11"/>
      <c r="CS1590" s="11"/>
      <c r="CT1590" s="11"/>
      <c r="CU1590" s="11"/>
      <c r="CV1590" s="11"/>
      <c r="CW1590" s="11"/>
      <c r="CX1590" s="11"/>
      <c r="CY1590" s="11"/>
      <c r="CZ1590" s="11"/>
      <c r="DA1590" s="11"/>
      <c r="DB1590" s="11"/>
      <c r="DC1590" s="11"/>
      <c r="DD1590" s="11"/>
      <c r="DF1590" s="11">
        <f t="shared" si="81"/>
        <v>18</v>
      </c>
      <c r="DG1590" s="11">
        <f t="shared" si="82"/>
        <v>19</v>
      </c>
      <c r="DH1590" s="20">
        <f t="shared" ca="1" si="80"/>
        <v>0</v>
      </c>
      <c r="DI1590" s="11">
        <v>1</v>
      </c>
    </row>
    <row r="1591" spans="1:113" x14ac:dyDescent="0.25">
      <c r="A1591" s="11" t="s">
        <v>57</v>
      </c>
      <c r="B1591" s="11" t="s">
        <v>56</v>
      </c>
      <c r="C1591" s="11" t="s">
        <v>56</v>
      </c>
      <c r="D1591" s="11" t="s">
        <v>56</v>
      </c>
      <c r="E1591" s="11" t="s">
        <v>100</v>
      </c>
      <c r="F1591" s="11" t="s">
        <v>56</v>
      </c>
      <c r="G1591" s="11" t="s">
        <v>176</v>
      </c>
      <c r="H1591" s="1">
        <v>41956</v>
      </c>
      <c r="I1591" s="11">
        <v>18</v>
      </c>
      <c r="J1591" s="11">
        <v>19</v>
      </c>
      <c r="K1591" s="11"/>
      <c r="L1591" s="11"/>
      <c r="M1591" s="11"/>
      <c r="N1591" s="11"/>
      <c r="O1591" s="11"/>
      <c r="P1591" s="11"/>
      <c r="Q1591" s="11"/>
      <c r="R1591" s="11"/>
      <c r="S1591" s="11"/>
      <c r="T1591" s="11"/>
      <c r="U1591" s="11"/>
      <c r="V1591" s="11"/>
      <c r="W1591" s="11"/>
      <c r="X1591" s="11"/>
      <c r="Y1591" s="11"/>
      <c r="Z1591" s="11"/>
      <c r="AA1591" s="11"/>
      <c r="AB1591" s="11"/>
      <c r="AC1591" s="11"/>
      <c r="AD1591" s="11"/>
      <c r="AE1591" s="11"/>
      <c r="AF1591" s="11"/>
      <c r="AG1591" s="11"/>
      <c r="AH1591" s="11"/>
      <c r="AJ1591" s="11"/>
      <c r="AK1591" s="11"/>
      <c r="AL1591" s="11"/>
      <c r="AM1591" s="11"/>
      <c r="AN1591" s="11"/>
      <c r="AO1591" s="11"/>
      <c r="AP1591" s="11"/>
      <c r="AQ1591" s="11"/>
      <c r="AR1591" s="11"/>
      <c r="AS1591" s="11"/>
      <c r="AT1591" s="11"/>
      <c r="AU1591" s="11"/>
      <c r="AV1591" s="11"/>
      <c r="AW1591" s="11"/>
      <c r="AX1591" s="11"/>
      <c r="AY1591" s="11"/>
      <c r="AZ1591" s="11"/>
      <c r="BA1591" s="11"/>
      <c r="BB1591" s="11"/>
      <c r="BC1591" s="11"/>
      <c r="BD1591" s="11"/>
      <c r="BE1591" s="11"/>
      <c r="BF1591" s="11"/>
      <c r="BG1591" s="11"/>
      <c r="BI1591" s="11"/>
      <c r="BJ1591" s="11"/>
      <c r="BK1591" s="11"/>
      <c r="BL1591" s="11"/>
      <c r="BM1591" s="11"/>
      <c r="BN1591" s="11"/>
      <c r="BO1591" s="11"/>
      <c r="BP1591" s="11"/>
      <c r="BQ1591" s="11"/>
      <c r="BR1591" s="11"/>
      <c r="BS1591" s="11"/>
      <c r="BT1591" s="11"/>
      <c r="BU1591" s="11"/>
      <c r="BV1591" s="11"/>
      <c r="BW1591" s="11"/>
      <c r="BX1591" s="11"/>
      <c r="BY1591" s="11"/>
      <c r="BZ1591" s="11"/>
      <c r="CA1591" s="11"/>
      <c r="CB1591" s="11"/>
      <c r="CC1591" s="11"/>
      <c r="CD1591" s="11"/>
      <c r="CE1591" s="11"/>
      <c r="CF1591" s="11"/>
      <c r="CG1591" s="11"/>
      <c r="CH1591" s="11"/>
      <c r="CI1591" s="11"/>
      <c r="CJ1591" s="11"/>
      <c r="CK1591" s="11"/>
      <c r="CL1591" s="11"/>
      <c r="CM1591" s="11"/>
      <c r="CN1591" s="11"/>
      <c r="CO1591" s="11"/>
      <c r="CP1591" s="11"/>
      <c r="CQ1591" s="11"/>
      <c r="CR1591" s="11"/>
      <c r="CS1591" s="11"/>
      <c r="CT1591" s="11"/>
      <c r="CU1591" s="11"/>
      <c r="CV1591" s="11"/>
      <c r="CW1591" s="11"/>
      <c r="CX1591" s="11"/>
      <c r="CY1591" s="11"/>
      <c r="CZ1591" s="11"/>
      <c r="DA1591" s="11"/>
      <c r="DB1591" s="11"/>
      <c r="DC1591" s="11"/>
      <c r="DD1591" s="11"/>
      <c r="DF1591" s="11">
        <f t="shared" si="81"/>
        <v>18</v>
      </c>
      <c r="DG1591" s="11">
        <f t="shared" si="82"/>
        <v>19</v>
      </c>
      <c r="DH1591" s="20">
        <f t="shared" ref="DH1591:DH1645" ca="1" si="83">(SUM(OFFSET($AJ1591, 0, $DF1591-1, 1, $DG1591-$DF1591+1))-SUM(OFFSET($K1591, 0, $DF1591-1, 1, $DG1591-$DF1591+1)))/($DG1591-$DF1591+1)</f>
        <v>0</v>
      </c>
      <c r="DI1591" s="11">
        <v>1</v>
      </c>
    </row>
    <row r="1592" spans="1:113" x14ac:dyDescent="0.25">
      <c r="A1592" s="11" t="s">
        <v>57</v>
      </c>
      <c r="B1592" s="11" t="s">
        <v>56</v>
      </c>
      <c r="C1592" s="11" t="s">
        <v>56</v>
      </c>
      <c r="D1592" s="11" t="s">
        <v>56</v>
      </c>
      <c r="E1592" s="11" t="s">
        <v>100</v>
      </c>
      <c r="F1592" s="11" t="s">
        <v>56</v>
      </c>
      <c r="G1592" s="11" t="s">
        <v>176</v>
      </c>
      <c r="H1592" s="1">
        <v>42034</v>
      </c>
      <c r="I1592" s="11">
        <v>18</v>
      </c>
      <c r="J1592" s="11">
        <v>19</v>
      </c>
      <c r="K1592" s="11"/>
      <c r="L1592" s="11"/>
      <c r="M1592" s="11"/>
      <c r="N1592" s="11"/>
      <c r="O1592" s="11"/>
      <c r="P1592" s="11"/>
      <c r="Q1592" s="11"/>
      <c r="R1592" s="11"/>
      <c r="S1592" s="11"/>
      <c r="T1592" s="11"/>
      <c r="U1592" s="11"/>
      <c r="V1592" s="11"/>
      <c r="W1592" s="11"/>
      <c r="X1592" s="11"/>
      <c r="Y1592" s="11"/>
      <c r="Z1592" s="11"/>
      <c r="AA1592" s="11"/>
      <c r="AB1592" s="11"/>
      <c r="AC1592" s="11"/>
      <c r="AD1592" s="11"/>
      <c r="AE1592" s="11"/>
      <c r="AF1592" s="11"/>
      <c r="AG1592" s="11"/>
      <c r="AH1592" s="11"/>
      <c r="AJ1592" s="11"/>
      <c r="AK1592" s="11"/>
      <c r="AL1592" s="11"/>
      <c r="AM1592" s="11"/>
      <c r="AN1592" s="11"/>
      <c r="AO1592" s="11"/>
      <c r="AP1592" s="11"/>
      <c r="AQ1592" s="11"/>
      <c r="AR1592" s="11"/>
      <c r="AS1592" s="11"/>
      <c r="AT1592" s="11"/>
      <c r="AU1592" s="11"/>
      <c r="AV1592" s="11"/>
      <c r="AW1592" s="11"/>
      <c r="AX1592" s="11"/>
      <c r="AY1592" s="11"/>
      <c r="AZ1592" s="11"/>
      <c r="BA1592" s="11"/>
      <c r="BB1592" s="11"/>
      <c r="BC1592" s="11"/>
      <c r="BD1592" s="11"/>
      <c r="BE1592" s="11"/>
      <c r="BF1592" s="11"/>
      <c r="BG1592" s="11"/>
      <c r="BI1592" s="11"/>
      <c r="BJ1592" s="11"/>
      <c r="BK1592" s="11"/>
      <c r="BL1592" s="11"/>
      <c r="BM1592" s="11"/>
      <c r="BN1592" s="11"/>
      <c r="BO1592" s="11"/>
      <c r="BP1592" s="11"/>
      <c r="BQ1592" s="11"/>
      <c r="BR1592" s="11"/>
      <c r="BS1592" s="11"/>
      <c r="BT1592" s="11"/>
      <c r="BU1592" s="11"/>
      <c r="BV1592" s="11"/>
      <c r="BW1592" s="11"/>
      <c r="BX1592" s="11"/>
      <c r="BY1592" s="11"/>
      <c r="BZ1592" s="11"/>
      <c r="CA1592" s="11"/>
      <c r="CB1592" s="11"/>
      <c r="CC1592" s="11"/>
      <c r="CD1592" s="11"/>
      <c r="CE1592" s="11"/>
      <c r="CF1592" s="11"/>
      <c r="CG1592" s="11"/>
      <c r="CH1592" s="11"/>
      <c r="CI1592" s="11"/>
      <c r="CJ1592" s="11"/>
      <c r="CK1592" s="11"/>
      <c r="CL1592" s="11"/>
      <c r="CM1592" s="11"/>
      <c r="CN1592" s="11"/>
      <c r="CO1592" s="11"/>
      <c r="CP1592" s="11"/>
      <c r="CQ1592" s="11"/>
      <c r="CR1592" s="11"/>
      <c r="CS1592" s="11"/>
      <c r="CT1592" s="11"/>
      <c r="CU1592" s="11"/>
      <c r="CV1592" s="11"/>
      <c r="CW1592" s="11"/>
      <c r="CX1592" s="11"/>
      <c r="CY1592" s="11"/>
      <c r="CZ1592" s="11"/>
      <c r="DA1592" s="11"/>
      <c r="DB1592" s="11"/>
      <c r="DC1592" s="11"/>
      <c r="DD1592" s="11"/>
      <c r="DF1592" s="11">
        <f t="shared" si="81"/>
        <v>18</v>
      </c>
      <c r="DG1592" s="11">
        <f t="shared" si="82"/>
        <v>19</v>
      </c>
      <c r="DH1592" s="20">
        <f t="shared" ca="1" si="83"/>
        <v>0</v>
      </c>
      <c r="DI1592" s="11">
        <v>1</v>
      </c>
    </row>
    <row r="1593" spans="1:113" x14ac:dyDescent="0.25">
      <c r="A1593" s="11" t="s">
        <v>57</v>
      </c>
      <c r="B1593" s="11" t="s">
        <v>56</v>
      </c>
      <c r="C1593" s="11" t="s">
        <v>56</v>
      </c>
      <c r="D1593" s="11" t="s">
        <v>56</v>
      </c>
      <c r="E1593" s="11" t="s">
        <v>100</v>
      </c>
      <c r="F1593" s="11" t="s">
        <v>56</v>
      </c>
      <c r="G1593" s="11" t="s">
        <v>176</v>
      </c>
      <c r="H1593" s="1">
        <v>42037</v>
      </c>
      <c r="I1593" s="11">
        <v>18</v>
      </c>
      <c r="J1593" s="11">
        <v>19</v>
      </c>
      <c r="K1593" s="11"/>
      <c r="L1593" s="11"/>
      <c r="M1593" s="11"/>
      <c r="N1593" s="11"/>
      <c r="O1593" s="11"/>
      <c r="P1593" s="11"/>
      <c r="Q1593" s="11"/>
      <c r="R1593" s="11"/>
      <c r="S1593" s="11"/>
      <c r="T1593" s="11"/>
      <c r="U1593" s="11"/>
      <c r="V1593" s="11"/>
      <c r="W1593" s="11"/>
      <c r="X1593" s="11"/>
      <c r="Y1593" s="11"/>
      <c r="Z1593" s="11"/>
      <c r="AA1593" s="11"/>
      <c r="AB1593" s="11"/>
      <c r="AC1593" s="11"/>
      <c r="AD1593" s="11"/>
      <c r="AE1593" s="11"/>
      <c r="AF1593" s="11"/>
      <c r="AG1593" s="11"/>
      <c r="AH1593" s="11"/>
      <c r="AJ1593" s="11"/>
      <c r="AK1593" s="11"/>
      <c r="AL1593" s="11"/>
      <c r="AM1593" s="11"/>
      <c r="AN1593" s="11"/>
      <c r="AO1593" s="11"/>
      <c r="AP1593" s="11"/>
      <c r="AQ1593" s="11"/>
      <c r="AR1593" s="11"/>
      <c r="AS1593" s="11"/>
      <c r="AT1593" s="11"/>
      <c r="AU1593" s="11"/>
      <c r="AV1593" s="11"/>
      <c r="AW1593" s="11"/>
      <c r="AX1593" s="11"/>
      <c r="AY1593" s="11"/>
      <c r="AZ1593" s="11"/>
      <c r="BA1593" s="11"/>
      <c r="BB1593" s="11"/>
      <c r="BC1593" s="11"/>
      <c r="BD1593" s="11"/>
      <c r="BE1593" s="11"/>
      <c r="BF1593" s="11"/>
      <c r="BG1593" s="11"/>
      <c r="BI1593" s="11"/>
      <c r="BJ1593" s="11"/>
      <c r="BK1593" s="11"/>
      <c r="BL1593" s="11"/>
      <c r="BM1593" s="11"/>
      <c r="BN1593" s="11"/>
      <c r="BO1593" s="11"/>
      <c r="BP1593" s="11"/>
      <c r="BQ1593" s="11"/>
      <c r="BR1593" s="11"/>
      <c r="BS1593" s="11"/>
      <c r="BT1593" s="11"/>
      <c r="BU1593" s="11"/>
      <c r="BV1593" s="11"/>
      <c r="BW1593" s="11"/>
      <c r="BX1593" s="11"/>
      <c r="BY1593" s="11"/>
      <c r="BZ1593" s="11"/>
      <c r="CA1593" s="11"/>
      <c r="CB1593" s="11"/>
      <c r="CC1593" s="11"/>
      <c r="CD1593" s="11"/>
      <c r="CE1593" s="11"/>
      <c r="CF1593" s="11"/>
      <c r="CG1593" s="11"/>
      <c r="CH1593" s="11"/>
      <c r="CI1593" s="11"/>
      <c r="CJ1593" s="11"/>
      <c r="CK1593" s="11"/>
      <c r="CL1593" s="11"/>
      <c r="CM1593" s="11"/>
      <c r="CN1593" s="11"/>
      <c r="CO1593" s="11"/>
      <c r="CP1593" s="11"/>
      <c r="CQ1593" s="11"/>
      <c r="CR1593" s="11"/>
      <c r="CS1593" s="11"/>
      <c r="CT1593" s="11"/>
      <c r="CU1593" s="11"/>
      <c r="CV1593" s="11"/>
      <c r="CW1593" s="11"/>
      <c r="CX1593" s="11"/>
      <c r="CY1593" s="11"/>
      <c r="CZ1593" s="11"/>
      <c r="DA1593" s="11"/>
      <c r="DB1593" s="11"/>
      <c r="DC1593" s="11"/>
      <c r="DD1593" s="11"/>
      <c r="DF1593" s="11">
        <f t="shared" si="81"/>
        <v>18</v>
      </c>
      <c r="DG1593" s="11">
        <f t="shared" si="82"/>
        <v>19</v>
      </c>
      <c r="DH1593" s="20">
        <f t="shared" ca="1" si="83"/>
        <v>0</v>
      </c>
      <c r="DI1593" s="11">
        <v>1</v>
      </c>
    </row>
    <row r="1594" spans="1:113" x14ac:dyDescent="0.25">
      <c r="A1594" s="11" t="s">
        <v>57</v>
      </c>
      <c r="B1594" s="11" t="s">
        <v>56</v>
      </c>
      <c r="C1594" s="11" t="s">
        <v>56</v>
      </c>
      <c r="D1594" s="11" t="s">
        <v>56</v>
      </c>
      <c r="E1594" s="11" t="s">
        <v>100</v>
      </c>
      <c r="F1594" s="11" t="s">
        <v>56</v>
      </c>
      <c r="G1594" s="11" t="s">
        <v>176</v>
      </c>
      <c r="H1594" s="1">
        <v>42038</v>
      </c>
      <c r="I1594" s="11">
        <v>18</v>
      </c>
      <c r="J1594" s="11">
        <v>19</v>
      </c>
      <c r="K1594" s="11"/>
      <c r="L1594" s="11"/>
      <c r="M1594" s="11"/>
      <c r="N1594" s="11"/>
      <c r="O1594" s="11"/>
      <c r="P1594" s="11"/>
      <c r="Q1594" s="11"/>
      <c r="R1594" s="11"/>
      <c r="S1594" s="11"/>
      <c r="T1594" s="11"/>
      <c r="U1594" s="11"/>
      <c r="V1594" s="11"/>
      <c r="W1594" s="11"/>
      <c r="X1594" s="11"/>
      <c r="Y1594" s="11"/>
      <c r="Z1594" s="11"/>
      <c r="AA1594" s="11"/>
      <c r="AB1594" s="11"/>
      <c r="AC1594" s="11"/>
      <c r="AD1594" s="11"/>
      <c r="AE1594" s="11"/>
      <c r="AF1594" s="11"/>
      <c r="AG1594" s="11"/>
      <c r="AH1594" s="11"/>
      <c r="AJ1594" s="11"/>
      <c r="AK1594" s="11"/>
      <c r="AL1594" s="11"/>
      <c r="AM1594" s="11"/>
      <c r="AN1594" s="11"/>
      <c r="AO1594" s="11"/>
      <c r="AP1594" s="11"/>
      <c r="AQ1594" s="11"/>
      <c r="AR1594" s="11"/>
      <c r="AS1594" s="11"/>
      <c r="AT1594" s="11"/>
      <c r="AU1594" s="11"/>
      <c r="AV1594" s="11"/>
      <c r="AW1594" s="11"/>
      <c r="AX1594" s="11"/>
      <c r="AY1594" s="11"/>
      <c r="AZ1594" s="11"/>
      <c r="BA1594" s="11"/>
      <c r="BB1594" s="11"/>
      <c r="BC1594" s="11"/>
      <c r="BD1594" s="11"/>
      <c r="BE1594" s="11"/>
      <c r="BF1594" s="11"/>
      <c r="BG1594" s="11"/>
      <c r="BI1594" s="11"/>
      <c r="BJ1594" s="11"/>
      <c r="BK1594" s="11"/>
      <c r="BL1594" s="11"/>
      <c r="BM1594" s="11"/>
      <c r="BN1594" s="11"/>
      <c r="BO1594" s="11"/>
      <c r="BP1594" s="11"/>
      <c r="BQ1594" s="11"/>
      <c r="BR1594" s="11"/>
      <c r="BS1594" s="11"/>
      <c r="BT1594" s="11"/>
      <c r="BU1594" s="11"/>
      <c r="BV1594" s="11"/>
      <c r="BW1594" s="11"/>
      <c r="BX1594" s="11"/>
      <c r="BY1594" s="11"/>
      <c r="BZ1594" s="11"/>
      <c r="CA1594" s="11"/>
      <c r="CB1594" s="11"/>
      <c r="CC1594" s="11"/>
      <c r="CD1594" s="11"/>
      <c r="CE1594" s="11"/>
      <c r="CF1594" s="11"/>
      <c r="CG1594" s="11"/>
      <c r="CH1594" s="11"/>
      <c r="CI1594" s="11"/>
      <c r="CJ1594" s="11"/>
      <c r="CK1594" s="11"/>
      <c r="CL1594" s="11"/>
      <c r="CM1594" s="11"/>
      <c r="CN1594" s="11"/>
      <c r="CO1594" s="11"/>
      <c r="CP1594" s="11"/>
      <c r="CQ1594" s="11"/>
      <c r="CR1594" s="11"/>
      <c r="CS1594" s="11"/>
      <c r="CT1594" s="11"/>
      <c r="CU1594" s="11"/>
      <c r="CV1594" s="11"/>
      <c r="CW1594" s="11"/>
      <c r="CX1594" s="11"/>
      <c r="CY1594" s="11"/>
      <c r="CZ1594" s="11"/>
      <c r="DA1594" s="11"/>
      <c r="DB1594" s="11"/>
      <c r="DC1594" s="11"/>
      <c r="DD1594" s="11"/>
      <c r="DF1594" s="11">
        <f t="shared" si="81"/>
        <v>18</v>
      </c>
      <c r="DG1594" s="11">
        <f t="shared" si="82"/>
        <v>19</v>
      </c>
      <c r="DH1594" s="20">
        <f t="shared" ca="1" si="83"/>
        <v>0</v>
      </c>
      <c r="DI1594" s="11">
        <v>1</v>
      </c>
    </row>
    <row r="1595" spans="1:113" x14ac:dyDescent="0.25">
      <c r="A1595" s="11" t="s">
        <v>57</v>
      </c>
      <c r="B1595" s="11" t="s">
        <v>56</v>
      </c>
      <c r="C1595" s="11" t="s">
        <v>56</v>
      </c>
      <c r="D1595" s="11" t="s">
        <v>56</v>
      </c>
      <c r="E1595" s="11" t="s">
        <v>100</v>
      </c>
      <c r="F1595" s="11" t="s">
        <v>56</v>
      </c>
      <c r="G1595" s="11" t="s">
        <v>176</v>
      </c>
      <c r="H1595" s="1">
        <v>42044</v>
      </c>
      <c r="I1595" s="11">
        <v>18</v>
      </c>
      <c r="J1595" s="11">
        <v>19</v>
      </c>
      <c r="K1595" s="11"/>
      <c r="L1595" s="11"/>
      <c r="M1595" s="11"/>
      <c r="N1595" s="11"/>
      <c r="O1595" s="11"/>
      <c r="P1595" s="11"/>
      <c r="Q1595" s="11"/>
      <c r="R1595" s="11"/>
      <c r="S1595" s="11"/>
      <c r="T1595" s="11"/>
      <c r="U1595" s="11"/>
      <c r="V1595" s="11"/>
      <c r="W1595" s="11"/>
      <c r="X1595" s="11"/>
      <c r="Y1595" s="11"/>
      <c r="Z1595" s="11"/>
      <c r="AA1595" s="11"/>
      <c r="AB1595" s="11"/>
      <c r="AC1595" s="11"/>
      <c r="AD1595" s="11"/>
      <c r="AE1595" s="11"/>
      <c r="AF1595" s="11"/>
      <c r="AG1595" s="11"/>
      <c r="AH1595" s="11"/>
      <c r="AJ1595" s="11"/>
      <c r="AK1595" s="11"/>
      <c r="AL1595" s="11"/>
      <c r="AM1595" s="11"/>
      <c r="AN1595" s="11"/>
      <c r="AO1595" s="11"/>
      <c r="AP1595" s="11"/>
      <c r="AQ1595" s="11"/>
      <c r="AR1595" s="11"/>
      <c r="AS1595" s="11"/>
      <c r="AT1595" s="11"/>
      <c r="AU1595" s="11"/>
      <c r="AV1595" s="11"/>
      <c r="AW1595" s="11"/>
      <c r="AX1595" s="11"/>
      <c r="AY1595" s="11"/>
      <c r="AZ1595" s="11"/>
      <c r="BA1595" s="11"/>
      <c r="BB1595" s="11"/>
      <c r="BC1595" s="11"/>
      <c r="BD1595" s="11"/>
      <c r="BE1595" s="11"/>
      <c r="BF1595" s="11"/>
      <c r="BG1595" s="11"/>
      <c r="BI1595" s="11"/>
      <c r="BJ1595" s="11"/>
      <c r="BK1595" s="11"/>
      <c r="BL1595" s="11"/>
      <c r="BM1595" s="11"/>
      <c r="BN1595" s="11"/>
      <c r="BO1595" s="11"/>
      <c r="BP1595" s="11"/>
      <c r="BQ1595" s="11"/>
      <c r="BR1595" s="11"/>
      <c r="BS1595" s="11"/>
      <c r="BT1595" s="11"/>
      <c r="BU1595" s="11"/>
      <c r="BV1595" s="11"/>
      <c r="BW1595" s="11"/>
      <c r="BX1595" s="11"/>
      <c r="BY1595" s="11"/>
      <c r="BZ1595" s="11"/>
      <c r="CA1595" s="11"/>
      <c r="CB1595" s="11"/>
      <c r="CC1595" s="11"/>
      <c r="CD1595" s="11"/>
      <c r="CE1595" s="11"/>
      <c r="CF1595" s="11"/>
      <c r="CG1595" s="11"/>
      <c r="CH1595" s="11"/>
      <c r="CI1595" s="11"/>
      <c r="CJ1595" s="11"/>
      <c r="CK1595" s="11"/>
      <c r="CL1595" s="11"/>
      <c r="CM1595" s="11"/>
      <c r="CN1595" s="11"/>
      <c r="CO1595" s="11"/>
      <c r="CP1595" s="11"/>
      <c r="CQ1595" s="11"/>
      <c r="CR1595" s="11"/>
      <c r="CS1595" s="11"/>
      <c r="CT1595" s="11"/>
      <c r="CU1595" s="11"/>
      <c r="CV1595" s="11"/>
      <c r="CW1595" s="11"/>
      <c r="CX1595" s="11"/>
      <c r="CY1595" s="11"/>
      <c r="CZ1595" s="11"/>
      <c r="DA1595" s="11"/>
      <c r="DB1595" s="11"/>
      <c r="DC1595" s="11"/>
      <c r="DD1595" s="11"/>
      <c r="DF1595" s="11">
        <f t="shared" si="81"/>
        <v>18</v>
      </c>
      <c r="DG1595" s="11">
        <f t="shared" si="82"/>
        <v>19</v>
      </c>
      <c r="DH1595" s="20">
        <f t="shared" ca="1" si="83"/>
        <v>0</v>
      </c>
      <c r="DI1595" s="11">
        <v>1</v>
      </c>
    </row>
    <row r="1596" spans="1:113" x14ac:dyDescent="0.25">
      <c r="A1596" s="11" t="s">
        <v>57</v>
      </c>
      <c r="B1596" s="11" t="s">
        <v>56</v>
      </c>
      <c r="C1596" s="11" t="s">
        <v>56</v>
      </c>
      <c r="D1596" s="11" t="s">
        <v>56</v>
      </c>
      <c r="E1596" s="11" t="s">
        <v>100</v>
      </c>
      <c r="F1596" s="11" t="s">
        <v>56</v>
      </c>
      <c r="G1596" s="11" t="s">
        <v>176</v>
      </c>
      <c r="H1596" s="1">
        <v>42222</v>
      </c>
      <c r="I1596" s="11">
        <v>17</v>
      </c>
      <c r="J1596" s="11">
        <v>18</v>
      </c>
      <c r="K1596" s="11"/>
      <c r="L1596" s="11"/>
      <c r="M1596" s="11"/>
      <c r="N1596" s="11"/>
      <c r="O1596" s="11"/>
      <c r="P1596" s="11"/>
      <c r="Q1596" s="11"/>
      <c r="R1596" s="11"/>
      <c r="S1596" s="11"/>
      <c r="T1596" s="11"/>
      <c r="U1596" s="11"/>
      <c r="V1596" s="11"/>
      <c r="W1596" s="11"/>
      <c r="X1596" s="11"/>
      <c r="Y1596" s="11"/>
      <c r="Z1596" s="11"/>
      <c r="AA1596" s="11"/>
      <c r="AB1596" s="11"/>
      <c r="AC1596" s="11"/>
      <c r="AD1596" s="11"/>
      <c r="AE1596" s="11"/>
      <c r="AF1596" s="11"/>
      <c r="AG1596" s="11"/>
      <c r="AH1596" s="11"/>
      <c r="AJ1596" s="11"/>
      <c r="AK1596" s="11"/>
      <c r="AL1596" s="11"/>
      <c r="AM1596" s="11"/>
      <c r="AN1596" s="11"/>
      <c r="AO1596" s="11"/>
      <c r="AP1596" s="11"/>
      <c r="AQ1596" s="11"/>
      <c r="AR1596" s="11"/>
      <c r="AS1596" s="11"/>
      <c r="AT1596" s="11"/>
      <c r="AU1596" s="11"/>
      <c r="AV1596" s="11"/>
      <c r="AW1596" s="11"/>
      <c r="AX1596" s="11"/>
      <c r="AY1596" s="11"/>
      <c r="AZ1596" s="11"/>
      <c r="BA1596" s="11"/>
      <c r="BB1596" s="11"/>
      <c r="BC1596" s="11"/>
      <c r="BD1596" s="11"/>
      <c r="BE1596" s="11"/>
      <c r="BF1596" s="11"/>
      <c r="BG1596" s="11"/>
      <c r="BI1596" s="11"/>
      <c r="BJ1596" s="11"/>
      <c r="BK1596" s="11"/>
      <c r="BL1596" s="11"/>
      <c r="BM1596" s="11"/>
      <c r="BN1596" s="11"/>
      <c r="BO1596" s="11"/>
      <c r="BP1596" s="11"/>
      <c r="BQ1596" s="11"/>
      <c r="BR1596" s="11"/>
      <c r="BS1596" s="11"/>
      <c r="BT1596" s="11"/>
      <c r="BU1596" s="11"/>
      <c r="BV1596" s="11"/>
      <c r="BW1596" s="11"/>
      <c r="BX1596" s="11"/>
      <c r="BY1596" s="11"/>
      <c r="BZ1596" s="11"/>
      <c r="CA1596" s="11"/>
      <c r="CB1596" s="11"/>
      <c r="CC1596" s="11"/>
      <c r="CD1596" s="11"/>
      <c r="CE1596" s="11"/>
      <c r="CF1596" s="11"/>
      <c r="CG1596" s="11"/>
      <c r="CH1596" s="11"/>
      <c r="CI1596" s="11"/>
      <c r="CJ1596" s="11"/>
      <c r="CK1596" s="11"/>
      <c r="CL1596" s="11"/>
      <c r="CM1596" s="11"/>
      <c r="CN1596" s="11"/>
      <c r="CO1596" s="11"/>
      <c r="CP1596" s="11"/>
      <c r="CQ1596" s="11"/>
      <c r="CR1596" s="11"/>
      <c r="CS1596" s="11"/>
      <c r="CT1596" s="11"/>
      <c r="CU1596" s="11"/>
      <c r="CV1596" s="11"/>
      <c r="CW1596" s="11"/>
      <c r="CX1596" s="11"/>
      <c r="CY1596" s="11"/>
      <c r="CZ1596" s="11"/>
      <c r="DA1596" s="11"/>
      <c r="DB1596" s="11"/>
      <c r="DC1596" s="11"/>
      <c r="DD1596" s="11"/>
      <c r="DF1596" s="11">
        <f t="shared" si="81"/>
        <v>17</v>
      </c>
      <c r="DG1596" s="11">
        <f t="shared" si="82"/>
        <v>18</v>
      </c>
      <c r="DH1596" s="20">
        <f t="shared" ca="1" si="83"/>
        <v>0</v>
      </c>
      <c r="DI1596" s="11">
        <v>1</v>
      </c>
    </row>
    <row r="1597" spans="1:113" x14ac:dyDescent="0.25">
      <c r="A1597" s="11" t="s">
        <v>57</v>
      </c>
      <c r="B1597" s="11" t="s">
        <v>56</v>
      </c>
      <c r="C1597" s="11" t="s">
        <v>56</v>
      </c>
      <c r="D1597" s="11" t="s">
        <v>56</v>
      </c>
      <c r="E1597" s="11" t="s">
        <v>100</v>
      </c>
      <c r="F1597" s="11" t="s">
        <v>56</v>
      </c>
      <c r="G1597" s="11" t="s">
        <v>176</v>
      </c>
      <c r="H1597" s="1">
        <v>42229</v>
      </c>
      <c r="I1597" s="11">
        <v>18</v>
      </c>
      <c r="J1597" s="11">
        <v>19</v>
      </c>
      <c r="K1597" s="11"/>
      <c r="L1597" s="11"/>
      <c r="M1597" s="11"/>
      <c r="N1597" s="11"/>
      <c r="O1597" s="11"/>
      <c r="P1597" s="11"/>
      <c r="Q1597" s="11"/>
      <c r="R1597" s="11"/>
      <c r="S1597" s="11"/>
      <c r="T1597" s="11"/>
      <c r="U1597" s="11"/>
      <c r="V1597" s="11"/>
      <c r="W1597" s="11"/>
      <c r="X1597" s="11"/>
      <c r="Y1597" s="11"/>
      <c r="Z1597" s="11"/>
      <c r="AA1597" s="11"/>
      <c r="AB1597" s="11"/>
      <c r="AC1597" s="11"/>
      <c r="AD1597" s="11"/>
      <c r="AE1597" s="11"/>
      <c r="AF1597" s="11"/>
      <c r="AG1597" s="11"/>
      <c r="AH1597" s="11"/>
      <c r="AJ1597" s="11"/>
      <c r="AK1597" s="11"/>
      <c r="AL1597" s="11"/>
      <c r="AM1597" s="11"/>
      <c r="AN1597" s="11"/>
      <c r="AO1597" s="11"/>
      <c r="AP1597" s="11"/>
      <c r="AQ1597" s="11"/>
      <c r="AR1597" s="11"/>
      <c r="AS1597" s="11"/>
      <c r="AT1597" s="11"/>
      <c r="AU1597" s="11"/>
      <c r="AV1597" s="11"/>
      <c r="AW1597" s="11"/>
      <c r="AX1597" s="11"/>
      <c r="AY1597" s="11"/>
      <c r="AZ1597" s="11"/>
      <c r="BA1597" s="11"/>
      <c r="BB1597" s="11"/>
      <c r="BC1597" s="11"/>
      <c r="BD1597" s="11"/>
      <c r="BE1597" s="11"/>
      <c r="BF1597" s="11"/>
      <c r="BG1597" s="11"/>
      <c r="BI1597" s="11"/>
      <c r="BJ1597" s="11"/>
      <c r="BK1597" s="11"/>
      <c r="BL1597" s="11"/>
      <c r="BM1597" s="11"/>
      <c r="BN1597" s="11"/>
      <c r="BO1597" s="11"/>
      <c r="BP1597" s="11"/>
      <c r="BQ1597" s="11"/>
      <c r="BR1597" s="11"/>
      <c r="BS1597" s="11"/>
      <c r="BT1597" s="11"/>
      <c r="BU1597" s="11"/>
      <c r="BV1597" s="11"/>
      <c r="BW1597" s="11"/>
      <c r="BX1597" s="11"/>
      <c r="BY1597" s="11"/>
      <c r="BZ1597" s="11"/>
      <c r="CA1597" s="11"/>
      <c r="CB1597" s="11"/>
      <c r="CC1597" s="11"/>
      <c r="CD1597" s="11"/>
      <c r="CE1597" s="11"/>
      <c r="CF1597" s="11"/>
      <c r="CG1597" s="11"/>
      <c r="CH1597" s="11"/>
      <c r="CI1597" s="11"/>
      <c r="CJ1597" s="11"/>
      <c r="CK1597" s="11"/>
      <c r="CL1597" s="11"/>
      <c r="CM1597" s="11"/>
      <c r="CN1597" s="11"/>
      <c r="CO1597" s="11"/>
      <c r="CP1597" s="11"/>
      <c r="CQ1597" s="11"/>
      <c r="CR1597" s="11"/>
      <c r="CS1597" s="11"/>
      <c r="CT1597" s="11"/>
      <c r="CU1597" s="11"/>
      <c r="CV1597" s="11"/>
      <c r="CW1597" s="11"/>
      <c r="CX1597" s="11"/>
      <c r="CY1597" s="11"/>
      <c r="CZ1597" s="11"/>
      <c r="DA1597" s="11"/>
      <c r="DB1597" s="11"/>
      <c r="DC1597" s="11"/>
      <c r="DD1597" s="11"/>
      <c r="DF1597" s="11">
        <f t="shared" si="81"/>
        <v>18</v>
      </c>
      <c r="DG1597" s="11">
        <f t="shared" si="82"/>
        <v>19</v>
      </c>
      <c r="DH1597" s="20">
        <f t="shared" ca="1" si="83"/>
        <v>0</v>
      </c>
      <c r="DI1597" s="11">
        <v>1</v>
      </c>
    </row>
    <row r="1598" spans="1:113" x14ac:dyDescent="0.25">
      <c r="A1598" s="11" t="s">
        <v>57</v>
      </c>
      <c r="B1598" s="11" t="s">
        <v>56</v>
      </c>
      <c r="C1598" s="11" t="s">
        <v>56</v>
      </c>
      <c r="D1598" s="11" t="s">
        <v>56</v>
      </c>
      <c r="E1598" s="11" t="s">
        <v>100</v>
      </c>
      <c r="F1598" s="11" t="s">
        <v>56</v>
      </c>
      <c r="G1598" s="11" t="s">
        <v>176</v>
      </c>
      <c r="H1598" s="1">
        <v>42233</v>
      </c>
      <c r="I1598" s="11">
        <v>17</v>
      </c>
      <c r="J1598" s="11">
        <v>18</v>
      </c>
      <c r="K1598" s="11"/>
      <c r="L1598" s="11"/>
      <c r="M1598" s="11"/>
      <c r="N1598" s="11"/>
      <c r="O1598" s="11"/>
      <c r="P1598" s="11"/>
      <c r="Q1598" s="11"/>
      <c r="R1598" s="11"/>
      <c r="S1598" s="11"/>
      <c r="T1598" s="11"/>
      <c r="U1598" s="11"/>
      <c r="V1598" s="11"/>
      <c r="W1598" s="11"/>
      <c r="X1598" s="11"/>
      <c r="Y1598" s="11"/>
      <c r="Z1598" s="11"/>
      <c r="AA1598" s="11"/>
      <c r="AB1598" s="11"/>
      <c r="AC1598" s="11"/>
      <c r="AD1598" s="11"/>
      <c r="AE1598" s="11"/>
      <c r="AF1598" s="11"/>
      <c r="AG1598" s="11"/>
      <c r="AH1598" s="11"/>
      <c r="AJ1598" s="11"/>
      <c r="AK1598" s="11"/>
      <c r="AL1598" s="11"/>
      <c r="AM1598" s="11"/>
      <c r="AN1598" s="11"/>
      <c r="AO1598" s="11"/>
      <c r="AP1598" s="11"/>
      <c r="AQ1598" s="11"/>
      <c r="AR1598" s="11"/>
      <c r="AS1598" s="11"/>
      <c r="AT1598" s="11"/>
      <c r="AU1598" s="11"/>
      <c r="AV1598" s="11"/>
      <c r="AW1598" s="11"/>
      <c r="AX1598" s="11"/>
      <c r="AY1598" s="11"/>
      <c r="AZ1598" s="11"/>
      <c r="BA1598" s="11"/>
      <c r="BB1598" s="11"/>
      <c r="BC1598" s="11"/>
      <c r="BD1598" s="11"/>
      <c r="BE1598" s="11"/>
      <c r="BF1598" s="11"/>
      <c r="BG1598" s="11"/>
      <c r="BI1598" s="11"/>
      <c r="BJ1598" s="11"/>
      <c r="BK1598" s="11"/>
      <c r="BL1598" s="11"/>
      <c r="BM1598" s="11"/>
      <c r="BN1598" s="11"/>
      <c r="BO1598" s="11"/>
      <c r="BP1598" s="11"/>
      <c r="BQ1598" s="11"/>
      <c r="BR1598" s="11"/>
      <c r="BS1598" s="11"/>
      <c r="BT1598" s="11"/>
      <c r="BU1598" s="11"/>
      <c r="BV1598" s="11"/>
      <c r="BW1598" s="11"/>
      <c r="BX1598" s="11"/>
      <c r="BY1598" s="11"/>
      <c r="BZ1598" s="11"/>
      <c r="CA1598" s="11"/>
      <c r="CB1598" s="11"/>
      <c r="CC1598" s="11"/>
      <c r="CD1598" s="11"/>
      <c r="CE1598" s="11"/>
      <c r="CF1598" s="11"/>
      <c r="CG1598" s="11"/>
      <c r="CH1598" s="11"/>
      <c r="CI1598" s="11"/>
      <c r="CJ1598" s="11"/>
      <c r="CK1598" s="11"/>
      <c r="CL1598" s="11"/>
      <c r="CM1598" s="11"/>
      <c r="CN1598" s="11"/>
      <c r="CO1598" s="11"/>
      <c r="CP1598" s="11"/>
      <c r="CQ1598" s="11"/>
      <c r="CR1598" s="11"/>
      <c r="CS1598" s="11"/>
      <c r="CT1598" s="11"/>
      <c r="CU1598" s="11"/>
      <c r="CV1598" s="11"/>
      <c r="CW1598" s="11"/>
      <c r="CX1598" s="11"/>
      <c r="CY1598" s="11"/>
      <c r="CZ1598" s="11"/>
      <c r="DA1598" s="11"/>
      <c r="DB1598" s="11"/>
      <c r="DC1598" s="11"/>
      <c r="DD1598" s="11"/>
      <c r="DF1598" s="11">
        <f t="shared" si="81"/>
        <v>17</v>
      </c>
      <c r="DG1598" s="11">
        <f t="shared" si="82"/>
        <v>18</v>
      </c>
      <c r="DH1598" s="20">
        <f t="shared" ca="1" si="83"/>
        <v>0</v>
      </c>
      <c r="DI1598" s="11">
        <v>1</v>
      </c>
    </row>
    <row r="1599" spans="1:113" x14ac:dyDescent="0.25">
      <c r="A1599" s="11" t="s">
        <v>57</v>
      </c>
      <c r="B1599" s="11" t="s">
        <v>56</v>
      </c>
      <c r="C1599" s="11" t="s">
        <v>56</v>
      </c>
      <c r="D1599" s="11" t="s">
        <v>56</v>
      </c>
      <c r="E1599" s="11" t="s">
        <v>100</v>
      </c>
      <c r="F1599" s="11" t="s">
        <v>56</v>
      </c>
      <c r="G1599" s="11" t="s">
        <v>176</v>
      </c>
      <c r="H1599" s="1">
        <v>42242</v>
      </c>
      <c r="I1599" s="11">
        <v>17</v>
      </c>
      <c r="J1599" s="11">
        <v>19</v>
      </c>
      <c r="K1599" s="11"/>
      <c r="L1599" s="11"/>
      <c r="M1599" s="11"/>
      <c r="N1599" s="11"/>
      <c r="O1599" s="11"/>
      <c r="P1599" s="11"/>
      <c r="Q1599" s="11"/>
      <c r="R1599" s="11"/>
      <c r="S1599" s="11"/>
      <c r="T1599" s="11"/>
      <c r="U1599" s="11"/>
      <c r="V1599" s="11"/>
      <c r="W1599" s="11"/>
      <c r="X1599" s="11"/>
      <c r="Y1599" s="11"/>
      <c r="Z1599" s="11"/>
      <c r="AA1599" s="11"/>
      <c r="AB1599" s="11"/>
      <c r="AC1599" s="11"/>
      <c r="AD1599" s="11"/>
      <c r="AE1599" s="11"/>
      <c r="AF1599" s="11"/>
      <c r="AG1599" s="11"/>
      <c r="AH1599" s="11"/>
      <c r="AJ1599" s="11"/>
      <c r="AK1599" s="11"/>
      <c r="AL1599" s="11"/>
      <c r="AM1599" s="11"/>
      <c r="AN1599" s="11"/>
      <c r="AO1599" s="11"/>
      <c r="AP1599" s="11"/>
      <c r="AQ1599" s="11"/>
      <c r="AR1599" s="11"/>
      <c r="AS1599" s="11"/>
      <c r="AT1599" s="11"/>
      <c r="AU1599" s="11"/>
      <c r="AV1599" s="11"/>
      <c r="AW1599" s="11"/>
      <c r="AX1599" s="11"/>
      <c r="AY1599" s="11"/>
      <c r="AZ1599" s="11"/>
      <c r="BA1599" s="11"/>
      <c r="BB1599" s="11"/>
      <c r="BC1599" s="11"/>
      <c r="BD1599" s="11"/>
      <c r="BE1599" s="11"/>
      <c r="BF1599" s="11"/>
      <c r="BG1599" s="11"/>
      <c r="BI1599" s="11"/>
      <c r="BJ1599" s="11"/>
      <c r="BK1599" s="11"/>
      <c r="BL1599" s="11"/>
      <c r="BM1599" s="11"/>
      <c r="BN1599" s="11"/>
      <c r="BO1599" s="11"/>
      <c r="BP1599" s="11"/>
      <c r="BQ1599" s="11"/>
      <c r="BR1599" s="11"/>
      <c r="BS1599" s="11"/>
      <c r="BT1599" s="11"/>
      <c r="BU1599" s="11"/>
      <c r="BV1599" s="11"/>
      <c r="BW1599" s="11"/>
      <c r="BX1599" s="11"/>
      <c r="BY1599" s="11"/>
      <c r="BZ1599" s="11"/>
      <c r="CA1599" s="11"/>
      <c r="CB1599" s="11"/>
      <c r="CC1599" s="11"/>
      <c r="CD1599" s="11"/>
      <c r="CE1599" s="11"/>
      <c r="CF1599" s="11"/>
      <c r="CG1599" s="11"/>
      <c r="CH1599" s="11"/>
      <c r="CI1599" s="11"/>
      <c r="CJ1599" s="11"/>
      <c r="CK1599" s="11"/>
      <c r="CL1599" s="11"/>
      <c r="CM1599" s="11"/>
      <c r="CN1599" s="11"/>
      <c r="CO1599" s="11"/>
      <c r="CP1599" s="11"/>
      <c r="CQ1599" s="11"/>
      <c r="CR1599" s="11"/>
      <c r="CS1599" s="11"/>
      <c r="CT1599" s="11"/>
      <c r="CU1599" s="11"/>
      <c r="CV1599" s="11"/>
      <c r="CW1599" s="11"/>
      <c r="CX1599" s="11"/>
      <c r="CY1599" s="11"/>
      <c r="CZ1599" s="11"/>
      <c r="DA1599" s="11"/>
      <c r="DB1599" s="11"/>
      <c r="DC1599" s="11"/>
      <c r="DD1599" s="11"/>
      <c r="DF1599" s="11">
        <f t="shared" si="81"/>
        <v>17</v>
      </c>
      <c r="DG1599" s="11">
        <f t="shared" si="82"/>
        <v>19</v>
      </c>
      <c r="DH1599" s="20">
        <f t="shared" ca="1" si="83"/>
        <v>0</v>
      </c>
      <c r="DI1599" s="11">
        <v>1</v>
      </c>
    </row>
    <row r="1600" spans="1:113" x14ac:dyDescent="0.25">
      <c r="A1600" s="11" t="s">
        <v>57</v>
      </c>
      <c r="B1600" s="11" t="s">
        <v>56</v>
      </c>
      <c r="C1600" s="11" t="s">
        <v>56</v>
      </c>
      <c r="D1600" s="11" t="s">
        <v>56</v>
      </c>
      <c r="E1600" s="11" t="s">
        <v>100</v>
      </c>
      <c r="F1600" s="11" t="s">
        <v>56</v>
      </c>
      <c r="G1600" s="11" t="s">
        <v>176</v>
      </c>
      <c r="H1600" s="1">
        <v>42244</v>
      </c>
      <c r="I1600" s="11">
        <v>17</v>
      </c>
      <c r="J1600" s="11">
        <v>19</v>
      </c>
      <c r="K1600" s="11"/>
      <c r="L1600" s="11"/>
      <c r="M1600" s="11"/>
      <c r="N1600" s="11"/>
      <c r="O1600" s="11"/>
      <c r="P1600" s="11"/>
      <c r="Q1600" s="11"/>
      <c r="R1600" s="11"/>
      <c r="S1600" s="11"/>
      <c r="T1600" s="11"/>
      <c r="U1600" s="11"/>
      <c r="V1600" s="11"/>
      <c r="W1600" s="11"/>
      <c r="X1600" s="11"/>
      <c r="Y1600" s="11"/>
      <c r="Z1600" s="11"/>
      <c r="AA1600" s="11"/>
      <c r="AB1600" s="11"/>
      <c r="AC1600" s="11"/>
      <c r="AD1600" s="11"/>
      <c r="AE1600" s="11"/>
      <c r="AF1600" s="11"/>
      <c r="AG1600" s="11"/>
      <c r="AH1600" s="11"/>
      <c r="AJ1600" s="11"/>
      <c r="AK1600" s="11"/>
      <c r="AL1600" s="11"/>
      <c r="AM1600" s="11"/>
      <c r="AN1600" s="11"/>
      <c r="AO1600" s="11"/>
      <c r="AP1600" s="11"/>
      <c r="AQ1600" s="11"/>
      <c r="AR1600" s="11"/>
      <c r="AS1600" s="11"/>
      <c r="AT1600" s="11"/>
      <c r="AU1600" s="11"/>
      <c r="AV1600" s="11"/>
      <c r="AW1600" s="11"/>
      <c r="AX1600" s="11"/>
      <c r="AY1600" s="11"/>
      <c r="AZ1600" s="11"/>
      <c r="BA1600" s="11"/>
      <c r="BB1600" s="11"/>
      <c r="BC1600" s="11"/>
      <c r="BD1600" s="11"/>
      <c r="BE1600" s="11"/>
      <c r="BF1600" s="11"/>
      <c r="BG1600" s="11"/>
      <c r="BI1600" s="11"/>
      <c r="BJ1600" s="11"/>
      <c r="BK1600" s="11"/>
      <c r="BL1600" s="11"/>
      <c r="BM1600" s="11"/>
      <c r="BN1600" s="11"/>
      <c r="BO1600" s="11"/>
      <c r="BP1600" s="11"/>
      <c r="BQ1600" s="11"/>
      <c r="BR1600" s="11"/>
      <c r="BS1600" s="11"/>
      <c r="BT1600" s="11"/>
      <c r="BU1600" s="11"/>
      <c r="BV1600" s="11"/>
      <c r="BW1600" s="11"/>
      <c r="BX1600" s="11"/>
      <c r="BY1600" s="11"/>
      <c r="BZ1600" s="11"/>
      <c r="CA1600" s="11"/>
      <c r="CB1600" s="11"/>
      <c r="CC1600" s="11"/>
      <c r="CD1600" s="11"/>
      <c r="CE1600" s="11"/>
      <c r="CF1600" s="11"/>
      <c r="CG1600" s="11"/>
      <c r="CH1600" s="11"/>
      <c r="CI1600" s="11"/>
      <c r="CJ1600" s="11"/>
      <c r="CK1600" s="11"/>
      <c r="CL1600" s="11"/>
      <c r="CM1600" s="11"/>
      <c r="CN1600" s="11"/>
      <c r="CO1600" s="11"/>
      <c r="CP1600" s="11"/>
      <c r="CQ1600" s="11"/>
      <c r="CR1600" s="11"/>
      <c r="CS1600" s="11"/>
      <c r="CT1600" s="11"/>
      <c r="CU1600" s="11"/>
      <c r="CV1600" s="11"/>
      <c r="CW1600" s="11"/>
      <c r="CX1600" s="11"/>
      <c r="CY1600" s="11"/>
      <c r="CZ1600" s="11"/>
      <c r="DA1600" s="11"/>
      <c r="DB1600" s="11"/>
      <c r="DC1600" s="11"/>
      <c r="DD1600" s="11"/>
      <c r="DF1600" s="11">
        <f t="shared" si="81"/>
        <v>17</v>
      </c>
      <c r="DG1600" s="11">
        <f t="shared" si="82"/>
        <v>19</v>
      </c>
      <c r="DH1600" s="20">
        <f t="shared" ca="1" si="83"/>
        <v>0</v>
      </c>
      <c r="DI1600" s="11">
        <v>1</v>
      </c>
    </row>
    <row r="1601" spans="1:113" x14ac:dyDescent="0.25">
      <c r="A1601" s="11" t="s">
        <v>57</v>
      </c>
      <c r="B1601" s="11" t="s">
        <v>56</v>
      </c>
      <c r="C1601" s="11" t="s">
        <v>56</v>
      </c>
      <c r="D1601" s="11" t="s">
        <v>56</v>
      </c>
      <c r="E1601" s="11" t="s">
        <v>100</v>
      </c>
      <c r="F1601" s="11" t="s">
        <v>56</v>
      </c>
      <c r="G1601" s="11" t="s">
        <v>176</v>
      </c>
      <c r="H1601" s="1">
        <v>42256</v>
      </c>
      <c r="I1601" s="11">
        <v>15</v>
      </c>
      <c r="J1601" s="11">
        <v>19</v>
      </c>
      <c r="K1601" s="11"/>
      <c r="L1601" s="11"/>
      <c r="M1601" s="11"/>
      <c r="N1601" s="11"/>
      <c r="O1601" s="11"/>
      <c r="P1601" s="11"/>
      <c r="Q1601" s="11"/>
      <c r="R1601" s="11"/>
      <c r="S1601" s="11"/>
      <c r="T1601" s="11"/>
      <c r="U1601" s="11"/>
      <c r="V1601" s="11"/>
      <c r="W1601" s="11"/>
      <c r="X1601" s="11"/>
      <c r="Y1601" s="11"/>
      <c r="Z1601" s="11"/>
      <c r="AA1601" s="11"/>
      <c r="AB1601" s="11"/>
      <c r="AC1601" s="11"/>
      <c r="AD1601" s="11"/>
      <c r="AE1601" s="11"/>
      <c r="AF1601" s="11"/>
      <c r="AG1601" s="11"/>
      <c r="AH1601" s="11"/>
      <c r="AJ1601" s="11"/>
      <c r="AK1601" s="11"/>
      <c r="AL1601" s="11"/>
      <c r="AM1601" s="11"/>
      <c r="AN1601" s="11"/>
      <c r="AO1601" s="11"/>
      <c r="AP1601" s="11"/>
      <c r="AQ1601" s="11"/>
      <c r="AR1601" s="11"/>
      <c r="AS1601" s="11"/>
      <c r="AT1601" s="11"/>
      <c r="AU1601" s="11"/>
      <c r="AV1601" s="11"/>
      <c r="AW1601" s="11"/>
      <c r="AX1601" s="11"/>
      <c r="AY1601" s="11"/>
      <c r="AZ1601" s="11"/>
      <c r="BA1601" s="11"/>
      <c r="BB1601" s="11"/>
      <c r="BC1601" s="11"/>
      <c r="BD1601" s="11"/>
      <c r="BE1601" s="11"/>
      <c r="BF1601" s="11"/>
      <c r="BG1601" s="11"/>
      <c r="BI1601" s="11"/>
      <c r="BJ1601" s="11"/>
      <c r="BK1601" s="11"/>
      <c r="BL1601" s="11"/>
      <c r="BM1601" s="11"/>
      <c r="BN1601" s="11"/>
      <c r="BO1601" s="11"/>
      <c r="BP1601" s="11"/>
      <c r="BQ1601" s="11"/>
      <c r="BR1601" s="11"/>
      <c r="BS1601" s="11"/>
      <c r="BT1601" s="11"/>
      <c r="BU1601" s="11"/>
      <c r="BV1601" s="11"/>
      <c r="BW1601" s="11"/>
      <c r="BX1601" s="11"/>
      <c r="BY1601" s="11"/>
      <c r="BZ1601" s="11"/>
      <c r="CA1601" s="11"/>
      <c r="CB1601" s="11"/>
      <c r="CC1601" s="11"/>
      <c r="CD1601" s="11"/>
      <c r="CE1601" s="11"/>
      <c r="CF1601" s="11"/>
      <c r="CG1601" s="11"/>
      <c r="CH1601" s="11"/>
      <c r="CI1601" s="11"/>
      <c r="CJ1601" s="11"/>
      <c r="CK1601" s="11"/>
      <c r="CL1601" s="11"/>
      <c r="CM1601" s="11"/>
      <c r="CN1601" s="11"/>
      <c r="CO1601" s="11"/>
      <c r="CP1601" s="11"/>
      <c r="CQ1601" s="11"/>
      <c r="CR1601" s="11"/>
      <c r="CS1601" s="11"/>
      <c r="CT1601" s="11"/>
      <c r="CU1601" s="11"/>
      <c r="CV1601" s="11"/>
      <c r="CW1601" s="11"/>
      <c r="CX1601" s="11"/>
      <c r="CY1601" s="11"/>
      <c r="CZ1601" s="11"/>
      <c r="DA1601" s="11"/>
      <c r="DB1601" s="11"/>
      <c r="DC1601" s="11"/>
      <c r="DD1601" s="11"/>
      <c r="DF1601" s="11">
        <f t="shared" si="81"/>
        <v>15</v>
      </c>
      <c r="DG1601" s="11">
        <f t="shared" si="82"/>
        <v>19</v>
      </c>
      <c r="DH1601" s="20">
        <f t="shared" ca="1" si="83"/>
        <v>0</v>
      </c>
      <c r="DI1601" s="11">
        <v>1</v>
      </c>
    </row>
    <row r="1602" spans="1:113" x14ac:dyDescent="0.25">
      <c r="A1602" s="11" t="s">
        <v>57</v>
      </c>
      <c r="B1602" s="11" t="s">
        <v>56</v>
      </c>
      <c r="C1602" s="11" t="s">
        <v>56</v>
      </c>
      <c r="D1602" s="11" t="s">
        <v>56</v>
      </c>
      <c r="E1602" s="11" t="s">
        <v>100</v>
      </c>
      <c r="F1602" s="11" t="s">
        <v>56</v>
      </c>
      <c r="G1602" s="11" t="s">
        <v>176</v>
      </c>
      <c r="H1602" s="1">
        <v>42257</v>
      </c>
      <c r="I1602" s="11">
        <v>15</v>
      </c>
      <c r="J1602" s="11">
        <v>19</v>
      </c>
      <c r="K1602" s="11"/>
      <c r="L1602" s="11"/>
      <c r="M1602" s="11"/>
      <c r="N1602" s="11"/>
      <c r="O1602" s="11"/>
      <c r="P1602" s="11"/>
      <c r="Q1602" s="11"/>
      <c r="R1602" s="11"/>
      <c r="S1602" s="11"/>
      <c r="T1602" s="11"/>
      <c r="U1602" s="11"/>
      <c r="V1602" s="11"/>
      <c r="W1602" s="11"/>
      <c r="X1602" s="11"/>
      <c r="Y1602" s="11"/>
      <c r="Z1602" s="11"/>
      <c r="AA1602" s="11"/>
      <c r="AB1602" s="11"/>
      <c r="AC1602" s="11"/>
      <c r="AD1602" s="11"/>
      <c r="AE1602" s="11"/>
      <c r="AF1602" s="11"/>
      <c r="AG1602" s="11"/>
      <c r="AH1602" s="11"/>
      <c r="AJ1602" s="11"/>
      <c r="AK1602" s="11"/>
      <c r="AL1602" s="11"/>
      <c r="AM1602" s="11"/>
      <c r="AN1602" s="11"/>
      <c r="AO1602" s="11"/>
      <c r="AP1602" s="11"/>
      <c r="AQ1602" s="11"/>
      <c r="AR1602" s="11"/>
      <c r="AS1602" s="11"/>
      <c r="AT1602" s="11"/>
      <c r="AU1602" s="11"/>
      <c r="AV1602" s="11"/>
      <c r="AW1602" s="11"/>
      <c r="AX1602" s="11"/>
      <c r="AY1602" s="11"/>
      <c r="AZ1602" s="11"/>
      <c r="BA1602" s="11"/>
      <c r="BB1602" s="11"/>
      <c r="BC1602" s="11"/>
      <c r="BD1602" s="11"/>
      <c r="BE1602" s="11"/>
      <c r="BF1602" s="11"/>
      <c r="BG1602" s="11"/>
      <c r="BI1602" s="11"/>
      <c r="BJ1602" s="11"/>
      <c r="BK1602" s="11"/>
      <c r="BL1602" s="11"/>
      <c r="BM1602" s="11"/>
      <c r="BN1602" s="11"/>
      <c r="BO1602" s="11"/>
      <c r="BP1602" s="11"/>
      <c r="BQ1602" s="11"/>
      <c r="BR1602" s="11"/>
      <c r="BS1602" s="11"/>
      <c r="BT1602" s="11"/>
      <c r="BU1602" s="11"/>
      <c r="BV1602" s="11"/>
      <c r="BW1602" s="11"/>
      <c r="BX1602" s="11"/>
      <c r="BY1602" s="11"/>
      <c r="BZ1602" s="11"/>
      <c r="CA1602" s="11"/>
      <c r="CB1602" s="11"/>
      <c r="CC1602" s="11"/>
      <c r="CD1602" s="11"/>
      <c r="CE1602" s="11"/>
      <c r="CF1602" s="11"/>
      <c r="CG1602" s="11"/>
      <c r="CH1602" s="11"/>
      <c r="CI1602" s="11"/>
      <c r="CJ1602" s="11"/>
      <c r="CK1602" s="11"/>
      <c r="CL1602" s="11"/>
      <c r="CM1602" s="11"/>
      <c r="CN1602" s="11"/>
      <c r="CO1602" s="11"/>
      <c r="CP1602" s="11"/>
      <c r="CQ1602" s="11"/>
      <c r="CR1602" s="11"/>
      <c r="CS1602" s="11"/>
      <c r="CT1602" s="11"/>
      <c r="CU1602" s="11"/>
      <c r="CV1602" s="11"/>
      <c r="CW1602" s="11"/>
      <c r="CX1602" s="11"/>
      <c r="CY1602" s="11"/>
      <c r="CZ1602" s="11"/>
      <c r="DA1602" s="11"/>
      <c r="DB1602" s="11"/>
      <c r="DC1602" s="11"/>
      <c r="DD1602" s="11"/>
      <c r="DF1602" s="11">
        <f t="shared" si="81"/>
        <v>15</v>
      </c>
      <c r="DG1602" s="11">
        <f t="shared" si="82"/>
        <v>19</v>
      </c>
      <c r="DH1602" s="20">
        <f t="shared" ca="1" si="83"/>
        <v>0</v>
      </c>
      <c r="DI1602" s="11">
        <v>1</v>
      </c>
    </row>
    <row r="1603" spans="1:113" x14ac:dyDescent="0.25">
      <c r="A1603" s="11" t="s">
        <v>57</v>
      </c>
      <c r="B1603" s="11" t="s">
        <v>56</v>
      </c>
      <c r="C1603" s="11" t="s">
        <v>56</v>
      </c>
      <c r="D1603" s="11" t="s">
        <v>56</v>
      </c>
      <c r="E1603" s="11" t="s">
        <v>100</v>
      </c>
      <c r="F1603" s="11" t="s">
        <v>56</v>
      </c>
      <c r="G1603" s="11" t="s">
        <v>176</v>
      </c>
      <c r="H1603" s="1">
        <v>42258</v>
      </c>
      <c r="I1603" s="11">
        <v>15</v>
      </c>
      <c r="J1603" s="11">
        <v>19</v>
      </c>
      <c r="K1603" s="11"/>
      <c r="L1603" s="11"/>
      <c r="M1603" s="11"/>
      <c r="N1603" s="11"/>
      <c r="O1603" s="11"/>
      <c r="P1603" s="11"/>
      <c r="Q1603" s="11"/>
      <c r="R1603" s="11"/>
      <c r="S1603" s="11"/>
      <c r="T1603" s="11"/>
      <c r="U1603" s="11"/>
      <c r="V1603" s="11"/>
      <c r="W1603" s="11"/>
      <c r="X1603" s="11"/>
      <c r="Y1603" s="11"/>
      <c r="Z1603" s="11"/>
      <c r="AA1603" s="11"/>
      <c r="AB1603" s="11"/>
      <c r="AC1603" s="11"/>
      <c r="AD1603" s="11"/>
      <c r="AE1603" s="11"/>
      <c r="AF1603" s="11"/>
      <c r="AG1603" s="11"/>
      <c r="AH1603" s="11"/>
      <c r="AJ1603" s="11"/>
      <c r="AK1603" s="11"/>
      <c r="AL1603" s="11"/>
      <c r="AM1603" s="11"/>
      <c r="AN1603" s="11"/>
      <c r="AO1603" s="11"/>
      <c r="AP1603" s="11"/>
      <c r="AQ1603" s="11"/>
      <c r="AR1603" s="11"/>
      <c r="AS1603" s="11"/>
      <c r="AT1603" s="11"/>
      <c r="AU1603" s="11"/>
      <c r="AV1603" s="11"/>
      <c r="AW1603" s="11"/>
      <c r="AX1603" s="11"/>
      <c r="AY1603" s="11"/>
      <c r="AZ1603" s="11"/>
      <c r="BA1603" s="11"/>
      <c r="BB1603" s="11"/>
      <c r="BC1603" s="11"/>
      <c r="BD1603" s="11"/>
      <c r="BE1603" s="11"/>
      <c r="BF1603" s="11"/>
      <c r="BG1603" s="11"/>
      <c r="BI1603" s="11"/>
      <c r="BJ1603" s="11"/>
      <c r="BK1603" s="11"/>
      <c r="BL1603" s="11"/>
      <c r="BM1603" s="11"/>
      <c r="BN1603" s="11"/>
      <c r="BO1603" s="11"/>
      <c r="BP1603" s="11"/>
      <c r="BQ1603" s="11"/>
      <c r="BR1603" s="11"/>
      <c r="BS1603" s="11"/>
      <c r="BT1603" s="11"/>
      <c r="BU1603" s="11"/>
      <c r="BV1603" s="11"/>
      <c r="BW1603" s="11"/>
      <c r="BX1603" s="11"/>
      <c r="BY1603" s="11"/>
      <c r="BZ1603" s="11"/>
      <c r="CA1603" s="11"/>
      <c r="CB1603" s="11"/>
      <c r="CC1603" s="11"/>
      <c r="CD1603" s="11"/>
      <c r="CE1603" s="11"/>
      <c r="CF1603" s="11"/>
      <c r="CG1603" s="11"/>
      <c r="CH1603" s="11"/>
      <c r="CI1603" s="11"/>
      <c r="CJ1603" s="11"/>
      <c r="CK1603" s="11"/>
      <c r="CL1603" s="11"/>
      <c r="CM1603" s="11"/>
      <c r="CN1603" s="11"/>
      <c r="CO1603" s="11"/>
      <c r="CP1603" s="11"/>
      <c r="CQ1603" s="11"/>
      <c r="CR1603" s="11"/>
      <c r="CS1603" s="11"/>
      <c r="CT1603" s="11"/>
      <c r="CU1603" s="11"/>
      <c r="CV1603" s="11"/>
      <c r="CW1603" s="11"/>
      <c r="CX1603" s="11"/>
      <c r="CY1603" s="11"/>
      <c r="CZ1603" s="11"/>
      <c r="DA1603" s="11"/>
      <c r="DB1603" s="11"/>
      <c r="DC1603" s="11"/>
      <c r="DD1603" s="11"/>
      <c r="DF1603" s="11">
        <f t="shared" si="81"/>
        <v>15</v>
      </c>
      <c r="DG1603" s="11">
        <f t="shared" si="82"/>
        <v>19</v>
      </c>
      <c r="DH1603" s="20">
        <f t="shared" ca="1" si="83"/>
        <v>0</v>
      </c>
      <c r="DI1603" s="11">
        <v>1</v>
      </c>
    </row>
    <row r="1604" spans="1:113" x14ac:dyDescent="0.25">
      <c r="A1604" s="11" t="s">
        <v>57</v>
      </c>
      <c r="B1604" s="11" t="s">
        <v>56</v>
      </c>
      <c r="C1604" s="11" t="s">
        <v>56</v>
      </c>
      <c r="D1604" s="11" t="s">
        <v>56</v>
      </c>
      <c r="E1604" s="11" t="s">
        <v>100</v>
      </c>
      <c r="F1604" s="11" t="s">
        <v>56</v>
      </c>
      <c r="G1604" s="11" t="s">
        <v>176</v>
      </c>
      <c r="H1604" s="1">
        <v>42268</v>
      </c>
      <c r="I1604" s="11">
        <v>16</v>
      </c>
      <c r="J1604" s="11">
        <v>19</v>
      </c>
      <c r="K1604" s="11"/>
      <c r="L1604" s="11"/>
      <c r="M1604" s="11"/>
      <c r="N1604" s="11"/>
      <c r="O1604" s="11"/>
      <c r="P1604" s="11"/>
      <c r="Q1604" s="11"/>
      <c r="R1604" s="11"/>
      <c r="S1604" s="11"/>
      <c r="T1604" s="11"/>
      <c r="U1604" s="11"/>
      <c r="V1604" s="11"/>
      <c r="W1604" s="11"/>
      <c r="X1604" s="11"/>
      <c r="Y1604" s="11"/>
      <c r="Z1604" s="11"/>
      <c r="AA1604" s="11"/>
      <c r="AB1604" s="11"/>
      <c r="AC1604" s="11"/>
      <c r="AD1604" s="11"/>
      <c r="AE1604" s="11"/>
      <c r="AF1604" s="11"/>
      <c r="AG1604" s="11"/>
      <c r="AH1604" s="11"/>
      <c r="AJ1604" s="11"/>
      <c r="AK1604" s="11"/>
      <c r="AL1604" s="11"/>
      <c r="AM1604" s="11"/>
      <c r="AN1604" s="11"/>
      <c r="AO1604" s="11"/>
      <c r="AP1604" s="11"/>
      <c r="AQ1604" s="11"/>
      <c r="AR1604" s="11"/>
      <c r="AS1604" s="11"/>
      <c r="AT1604" s="11"/>
      <c r="AU1604" s="11"/>
      <c r="AV1604" s="11"/>
      <c r="AW1604" s="11"/>
      <c r="AX1604" s="11"/>
      <c r="AY1604" s="11"/>
      <c r="AZ1604" s="11"/>
      <c r="BA1604" s="11"/>
      <c r="BB1604" s="11"/>
      <c r="BC1604" s="11"/>
      <c r="BD1604" s="11"/>
      <c r="BE1604" s="11"/>
      <c r="BF1604" s="11"/>
      <c r="BG1604" s="11"/>
      <c r="BI1604" s="11"/>
      <c r="BJ1604" s="11"/>
      <c r="BK1604" s="11"/>
      <c r="BL1604" s="11"/>
      <c r="BM1604" s="11"/>
      <c r="BN1604" s="11"/>
      <c r="BO1604" s="11"/>
      <c r="BP1604" s="11"/>
      <c r="BQ1604" s="11"/>
      <c r="BR1604" s="11"/>
      <c r="BS1604" s="11"/>
      <c r="BT1604" s="11"/>
      <c r="BU1604" s="11"/>
      <c r="BV1604" s="11"/>
      <c r="BW1604" s="11"/>
      <c r="BX1604" s="11"/>
      <c r="BY1604" s="11"/>
      <c r="BZ1604" s="11"/>
      <c r="CA1604" s="11"/>
      <c r="CB1604" s="11"/>
      <c r="CC1604" s="11"/>
      <c r="CD1604" s="11"/>
      <c r="CE1604" s="11"/>
      <c r="CF1604" s="11"/>
      <c r="CG1604" s="11"/>
      <c r="CH1604" s="11"/>
      <c r="CI1604" s="11"/>
      <c r="CJ1604" s="11"/>
      <c r="CK1604" s="11"/>
      <c r="CL1604" s="11"/>
      <c r="CM1604" s="11"/>
      <c r="CN1604" s="11"/>
      <c r="CO1604" s="11"/>
      <c r="CP1604" s="11"/>
      <c r="CQ1604" s="11"/>
      <c r="CR1604" s="11"/>
      <c r="CS1604" s="11"/>
      <c r="CT1604" s="11"/>
      <c r="CU1604" s="11"/>
      <c r="CV1604" s="11"/>
      <c r="CW1604" s="11"/>
      <c r="CX1604" s="11"/>
      <c r="CY1604" s="11"/>
      <c r="CZ1604" s="11"/>
      <c r="DA1604" s="11"/>
      <c r="DB1604" s="11"/>
      <c r="DC1604" s="11"/>
      <c r="DD1604" s="11"/>
      <c r="DF1604" s="11">
        <f t="shared" si="81"/>
        <v>16</v>
      </c>
      <c r="DG1604" s="11">
        <f t="shared" si="82"/>
        <v>19</v>
      </c>
      <c r="DH1604" s="20">
        <f t="shared" ca="1" si="83"/>
        <v>0</v>
      </c>
      <c r="DI1604" s="11">
        <v>1</v>
      </c>
    </row>
    <row r="1605" spans="1:113" x14ac:dyDescent="0.25">
      <c r="A1605" s="11" t="s">
        <v>57</v>
      </c>
      <c r="B1605" s="11" t="s">
        <v>56</v>
      </c>
      <c r="C1605" s="11" t="s">
        <v>56</v>
      </c>
      <c r="D1605" s="11" t="s">
        <v>56</v>
      </c>
      <c r="E1605" s="11" t="s">
        <v>100</v>
      </c>
      <c r="F1605" s="11" t="s">
        <v>56</v>
      </c>
      <c r="G1605" s="11" t="s">
        <v>176</v>
      </c>
      <c r="H1605" s="1">
        <v>42272</v>
      </c>
      <c r="I1605" s="11">
        <v>18</v>
      </c>
      <c r="J1605" s="11">
        <v>19</v>
      </c>
      <c r="K1605" s="11"/>
      <c r="L1605" s="11"/>
      <c r="M1605" s="11"/>
      <c r="N1605" s="11"/>
      <c r="O1605" s="11"/>
      <c r="P1605" s="11"/>
      <c r="Q1605" s="11"/>
      <c r="R1605" s="11"/>
      <c r="S1605" s="11"/>
      <c r="T1605" s="11"/>
      <c r="U1605" s="11"/>
      <c r="V1605" s="11"/>
      <c r="W1605" s="11"/>
      <c r="X1605" s="11"/>
      <c r="Y1605" s="11"/>
      <c r="Z1605" s="11"/>
      <c r="AA1605" s="11"/>
      <c r="AB1605" s="11"/>
      <c r="AC1605" s="11"/>
      <c r="AD1605" s="11"/>
      <c r="AE1605" s="11"/>
      <c r="AF1605" s="11"/>
      <c r="AG1605" s="11"/>
      <c r="AH1605" s="11"/>
      <c r="AJ1605" s="11"/>
      <c r="AK1605" s="11"/>
      <c r="AL1605" s="11"/>
      <c r="AM1605" s="11"/>
      <c r="AN1605" s="11"/>
      <c r="AO1605" s="11"/>
      <c r="AP1605" s="11"/>
      <c r="AQ1605" s="11"/>
      <c r="AR1605" s="11"/>
      <c r="AS1605" s="11"/>
      <c r="AT1605" s="11"/>
      <c r="AU1605" s="11"/>
      <c r="AV1605" s="11"/>
      <c r="AW1605" s="11"/>
      <c r="AX1605" s="11"/>
      <c r="AY1605" s="11"/>
      <c r="AZ1605" s="11"/>
      <c r="BA1605" s="11"/>
      <c r="BB1605" s="11"/>
      <c r="BC1605" s="11"/>
      <c r="BD1605" s="11"/>
      <c r="BE1605" s="11"/>
      <c r="BF1605" s="11"/>
      <c r="BG1605" s="11"/>
      <c r="BI1605" s="11"/>
      <c r="BJ1605" s="11"/>
      <c r="BK1605" s="11"/>
      <c r="BL1605" s="11"/>
      <c r="BM1605" s="11"/>
      <c r="BN1605" s="11"/>
      <c r="BO1605" s="11"/>
      <c r="BP1605" s="11"/>
      <c r="BQ1605" s="11"/>
      <c r="BR1605" s="11"/>
      <c r="BS1605" s="11"/>
      <c r="BT1605" s="11"/>
      <c r="BU1605" s="11"/>
      <c r="BV1605" s="11"/>
      <c r="BW1605" s="11"/>
      <c r="BX1605" s="11"/>
      <c r="BY1605" s="11"/>
      <c r="BZ1605" s="11"/>
      <c r="CA1605" s="11"/>
      <c r="CB1605" s="11"/>
      <c r="CC1605" s="11"/>
      <c r="CD1605" s="11"/>
      <c r="CE1605" s="11"/>
      <c r="CF1605" s="11"/>
      <c r="CG1605" s="11"/>
      <c r="CH1605" s="11"/>
      <c r="CI1605" s="11"/>
      <c r="CJ1605" s="11"/>
      <c r="CK1605" s="11"/>
      <c r="CL1605" s="11"/>
      <c r="CM1605" s="11"/>
      <c r="CN1605" s="11"/>
      <c r="CO1605" s="11"/>
      <c r="CP1605" s="11"/>
      <c r="CQ1605" s="11"/>
      <c r="CR1605" s="11"/>
      <c r="CS1605" s="11"/>
      <c r="CT1605" s="11"/>
      <c r="CU1605" s="11"/>
      <c r="CV1605" s="11"/>
      <c r="CW1605" s="11"/>
      <c r="CX1605" s="11"/>
      <c r="CY1605" s="11"/>
      <c r="CZ1605" s="11"/>
      <c r="DA1605" s="11"/>
      <c r="DB1605" s="11"/>
      <c r="DC1605" s="11"/>
      <c r="DD1605" s="11"/>
      <c r="DF1605" s="11">
        <f t="shared" si="81"/>
        <v>18</v>
      </c>
      <c r="DG1605" s="11">
        <f t="shared" si="82"/>
        <v>19</v>
      </c>
      <c r="DH1605" s="20">
        <f t="shared" ca="1" si="83"/>
        <v>0</v>
      </c>
      <c r="DI1605" s="11">
        <v>1</v>
      </c>
    </row>
    <row r="1606" spans="1:113" x14ac:dyDescent="0.25">
      <c r="A1606" s="11" t="s">
        <v>57</v>
      </c>
      <c r="B1606" s="11" t="s">
        <v>56</v>
      </c>
      <c r="C1606" s="11" t="s">
        <v>56</v>
      </c>
      <c r="D1606" s="11" t="s">
        <v>56</v>
      </c>
      <c r="E1606" s="11" t="s">
        <v>100</v>
      </c>
      <c r="F1606" s="11" t="s">
        <v>56</v>
      </c>
      <c r="G1606" s="11" t="s">
        <v>176</v>
      </c>
      <c r="H1606" s="1">
        <v>42286</v>
      </c>
      <c r="I1606" s="11">
        <v>18</v>
      </c>
      <c r="J1606" s="11">
        <v>19</v>
      </c>
      <c r="K1606" s="11"/>
      <c r="L1606" s="11"/>
      <c r="M1606" s="11"/>
      <c r="N1606" s="11"/>
      <c r="O1606" s="11"/>
      <c r="P1606" s="11"/>
      <c r="Q1606" s="11"/>
      <c r="R1606" s="11"/>
      <c r="S1606" s="11"/>
      <c r="T1606" s="11"/>
      <c r="U1606" s="11"/>
      <c r="V1606" s="11"/>
      <c r="W1606" s="11"/>
      <c r="X1606" s="11"/>
      <c r="Y1606" s="11"/>
      <c r="Z1606" s="11"/>
      <c r="AA1606" s="11"/>
      <c r="AB1606" s="11"/>
      <c r="AC1606" s="11"/>
      <c r="AD1606" s="11"/>
      <c r="AE1606" s="11"/>
      <c r="AF1606" s="11"/>
      <c r="AG1606" s="11"/>
      <c r="AH1606" s="11"/>
      <c r="AJ1606" s="11"/>
      <c r="AK1606" s="11"/>
      <c r="AL1606" s="11"/>
      <c r="AM1606" s="11"/>
      <c r="AN1606" s="11"/>
      <c r="AO1606" s="11"/>
      <c r="AP1606" s="11"/>
      <c r="AQ1606" s="11"/>
      <c r="AR1606" s="11"/>
      <c r="AS1606" s="11"/>
      <c r="AT1606" s="11"/>
      <c r="AU1606" s="11"/>
      <c r="AV1606" s="11"/>
      <c r="AW1606" s="11"/>
      <c r="AX1606" s="11"/>
      <c r="AY1606" s="11"/>
      <c r="AZ1606" s="11"/>
      <c r="BA1606" s="11"/>
      <c r="BB1606" s="11"/>
      <c r="BC1606" s="11"/>
      <c r="BD1606" s="11"/>
      <c r="BE1606" s="11"/>
      <c r="BF1606" s="11"/>
      <c r="BG1606" s="11"/>
      <c r="BI1606" s="11"/>
      <c r="BJ1606" s="11"/>
      <c r="BK1606" s="11"/>
      <c r="BL1606" s="11"/>
      <c r="BM1606" s="11"/>
      <c r="BN1606" s="11"/>
      <c r="BO1606" s="11"/>
      <c r="BP1606" s="11"/>
      <c r="BQ1606" s="11"/>
      <c r="BR1606" s="11"/>
      <c r="BS1606" s="11"/>
      <c r="BT1606" s="11"/>
      <c r="BU1606" s="11"/>
      <c r="BV1606" s="11"/>
      <c r="BW1606" s="11"/>
      <c r="BX1606" s="11"/>
      <c r="BY1606" s="11"/>
      <c r="BZ1606" s="11"/>
      <c r="CA1606" s="11"/>
      <c r="CB1606" s="11"/>
      <c r="CC1606" s="11"/>
      <c r="CD1606" s="11"/>
      <c r="CE1606" s="11"/>
      <c r="CF1606" s="11"/>
      <c r="CG1606" s="11"/>
      <c r="CH1606" s="11"/>
      <c r="CI1606" s="11"/>
      <c r="CJ1606" s="11"/>
      <c r="CK1606" s="11"/>
      <c r="CL1606" s="11"/>
      <c r="CM1606" s="11"/>
      <c r="CN1606" s="11"/>
      <c r="CO1606" s="11"/>
      <c r="CP1606" s="11"/>
      <c r="CQ1606" s="11"/>
      <c r="CR1606" s="11"/>
      <c r="CS1606" s="11"/>
      <c r="CT1606" s="11"/>
      <c r="CU1606" s="11"/>
      <c r="CV1606" s="11"/>
      <c r="CW1606" s="11"/>
      <c r="CX1606" s="11"/>
      <c r="CY1606" s="11"/>
      <c r="CZ1606" s="11"/>
      <c r="DA1606" s="11"/>
      <c r="DB1606" s="11"/>
      <c r="DC1606" s="11"/>
      <c r="DD1606" s="11"/>
      <c r="DF1606" s="11">
        <f t="shared" si="81"/>
        <v>18</v>
      </c>
      <c r="DG1606" s="11">
        <f t="shared" si="82"/>
        <v>19</v>
      </c>
      <c r="DH1606" s="20">
        <f t="shared" ca="1" si="83"/>
        <v>0</v>
      </c>
      <c r="DI1606" s="11">
        <v>1</v>
      </c>
    </row>
    <row r="1607" spans="1:113" x14ac:dyDescent="0.25">
      <c r="A1607" s="11" t="s">
        <v>57</v>
      </c>
      <c r="B1607" s="11" t="s">
        <v>56</v>
      </c>
      <c r="C1607" s="11" t="s">
        <v>56</v>
      </c>
      <c r="D1607" s="11" t="s">
        <v>56</v>
      </c>
      <c r="E1607" s="11" t="s">
        <v>100</v>
      </c>
      <c r="F1607" s="11" t="s">
        <v>56</v>
      </c>
      <c r="G1607" s="11" t="s">
        <v>176</v>
      </c>
      <c r="H1607" s="1">
        <v>42290</v>
      </c>
      <c r="I1607" s="11">
        <v>17</v>
      </c>
      <c r="J1607" s="11">
        <v>19</v>
      </c>
      <c r="K1607" s="11"/>
      <c r="L1607" s="11"/>
      <c r="M1607" s="11"/>
      <c r="N1607" s="11"/>
      <c r="O1607" s="11"/>
      <c r="P1607" s="11"/>
      <c r="Q1607" s="11"/>
      <c r="R1607" s="11"/>
      <c r="S1607" s="11"/>
      <c r="T1607" s="11"/>
      <c r="U1607" s="11"/>
      <c r="V1607" s="11"/>
      <c r="W1607" s="11"/>
      <c r="X1607" s="11"/>
      <c r="Y1607" s="11"/>
      <c r="Z1607" s="11"/>
      <c r="AA1607" s="11"/>
      <c r="AB1607" s="11"/>
      <c r="AC1607" s="11"/>
      <c r="AD1607" s="11"/>
      <c r="AE1607" s="11"/>
      <c r="AF1607" s="11"/>
      <c r="AG1607" s="11"/>
      <c r="AH1607" s="11"/>
      <c r="AJ1607" s="11"/>
      <c r="AK1607" s="11"/>
      <c r="AL1607" s="11"/>
      <c r="AM1607" s="11"/>
      <c r="AN1607" s="11"/>
      <c r="AO1607" s="11"/>
      <c r="AP1607" s="11"/>
      <c r="AQ1607" s="11"/>
      <c r="AR1607" s="11"/>
      <c r="AS1607" s="11"/>
      <c r="AT1607" s="11"/>
      <c r="AU1607" s="11"/>
      <c r="AV1607" s="11"/>
      <c r="AW1607" s="11"/>
      <c r="AX1607" s="11"/>
      <c r="AY1607" s="11"/>
      <c r="AZ1607" s="11"/>
      <c r="BA1607" s="11"/>
      <c r="BB1607" s="11"/>
      <c r="BC1607" s="11"/>
      <c r="BD1607" s="11"/>
      <c r="BE1607" s="11"/>
      <c r="BF1607" s="11"/>
      <c r="BG1607" s="11"/>
      <c r="BI1607" s="11"/>
      <c r="BJ1607" s="11"/>
      <c r="BK1607" s="11"/>
      <c r="BL1607" s="11"/>
      <c r="BM1607" s="11"/>
      <c r="BN1607" s="11"/>
      <c r="BO1607" s="11"/>
      <c r="BP1607" s="11"/>
      <c r="BQ1607" s="11"/>
      <c r="BR1607" s="11"/>
      <c r="BS1607" s="11"/>
      <c r="BT1607" s="11"/>
      <c r="BU1607" s="11"/>
      <c r="BV1607" s="11"/>
      <c r="BW1607" s="11"/>
      <c r="BX1607" s="11"/>
      <c r="BY1607" s="11"/>
      <c r="BZ1607" s="11"/>
      <c r="CA1607" s="11"/>
      <c r="CB1607" s="11"/>
      <c r="CC1607" s="11"/>
      <c r="CD1607" s="11"/>
      <c r="CE1607" s="11"/>
      <c r="CF1607" s="11"/>
      <c r="CG1607" s="11"/>
      <c r="CH1607" s="11"/>
      <c r="CI1607" s="11"/>
      <c r="CJ1607" s="11"/>
      <c r="CK1607" s="11"/>
      <c r="CL1607" s="11"/>
      <c r="CM1607" s="11"/>
      <c r="CN1607" s="11"/>
      <c r="CO1607" s="11"/>
      <c r="CP1607" s="11"/>
      <c r="CQ1607" s="11"/>
      <c r="CR1607" s="11"/>
      <c r="CS1607" s="11"/>
      <c r="CT1607" s="11"/>
      <c r="CU1607" s="11"/>
      <c r="CV1607" s="11"/>
      <c r="CW1607" s="11"/>
      <c r="CX1607" s="11"/>
      <c r="CY1607" s="11"/>
      <c r="CZ1607" s="11"/>
      <c r="DA1607" s="11"/>
      <c r="DB1607" s="11"/>
      <c r="DC1607" s="11"/>
      <c r="DD1607" s="11"/>
      <c r="DF1607" s="11">
        <f t="shared" si="81"/>
        <v>17</v>
      </c>
      <c r="DG1607" s="11">
        <f t="shared" si="82"/>
        <v>19</v>
      </c>
      <c r="DH1607" s="20">
        <f t="shared" ca="1" si="83"/>
        <v>0</v>
      </c>
      <c r="DI1607" s="11">
        <v>1</v>
      </c>
    </row>
    <row r="1608" spans="1:113" x14ac:dyDescent="0.25">
      <c r="A1608" s="11" t="s">
        <v>57</v>
      </c>
      <c r="B1608" s="11" t="s">
        <v>56</v>
      </c>
      <c r="C1608" s="11" t="s">
        <v>56</v>
      </c>
      <c r="D1608" s="11" t="s">
        <v>56</v>
      </c>
      <c r="E1608" s="11" t="s">
        <v>100</v>
      </c>
      <c r="F1608" s="11" t="s">
        <v>56</v>
      </c>
      <c r="G1608" s="11" t="s">
        <v>176</v>
      </c>
      <c r="H1608" s="1">
        <v>42291</v>
      </c>
      <c r="I1608" s="11">
        <v>18</v>
      </c>
      <c r="J1608" s="11">
        <v>19</v>
      </c>
      <c r="K1608" s="11"/>
      <c r="L1608" s="11"/>
      <c r="M1608" s="11"/>
      <c r="N1608" s="11"/>
      <c r="O1608" s="11"/>
      <c r="P1608" s="11"/>
      <c r="Q1608" s="11"/>
      <c r="R1608" s="11"/>
      <c r="S1608" s="11"/>
      <c r="T1608" s="11"/>
      <c r="U1608" s="11"/>
      <c r="V1608" s="11"/>
      <c r="W1608" s="11"/>
      <c r="X1608" s="11"/>
      <c r="Y1608" s="11"/>
      <c r="Z1608" s="11"/>
      <c r="AA1608" s="11"/>
      <c r="AB1608" s="11"/>
      <c r="AC1608" s="11"/>
      <c r="AD1608" s="11"/>
      <c r="AE1608" s="11"/>
      <c r="AF1608" s="11"/>
      <c r="AG1608" s="11"/>
      <c r="AH1608" s="11"/>
      <c r="AJ1608" s="11"/>
      <c r="AK1608" s="11"/>
      <c r="AL1608" s="11"/>
      <c r="AM1608" s="11"/>
      <c r="AN1608" s="11"/>
      <c r="AO1608" s="11"/>
      <c r="AP1608" s="11"/>
      <c r="AQ1608" s="11"/>
      <c r="AR1608" s="11"/>
      <c r="AS1608" s="11"/>
      <c r="AT1608" s="11"/>
      <c r="AU1608" s="11"/>
      <c r="AV1608" s="11"/>
      <c r="AW1608" s="11"/>
      <c r="AX1608" s="11"/>
      <c r="AY1608" s="11"/>
      <c r="AZ1608" s="11"/>
      <c r="BA1608" s="11"/>
      <c r="BB1608" s="11"/>
      <c r="BC1608" s="11"/>
      <c r="BD1608" s="11"/>
      <c r="BE1608" s="11"/>
      <c r="BF1608" s="11"/>
      <c r="BG1608" s="11"/>
      <c r="BI1608" s="11"/>
      <c r="BJ1608" s="11"/>
      <c r="BK1608" s="11"/>
      <c r="BL1608" s="11"/>
      <c r="BM1608" s="11"/>
      <c r="BN1608" s="11"/>
      <c r="BO1608" s="11"/>
      <c r="BP1608" s="11"/>
      <c r="BQ1608" s="11"/>
      <c r="BR1608" s="11"/>
      <c r="BS1608" s="11"/>
      <c r="BT1608" s="11"/>
      <c r="BU1608" s="11"/>
      <c r="BV1608" s="11"/>
      <c r="BW1608" s="11"/>
      <c r="BX1608" s="11"/>
      <c r="BY1608" s="11"/>
      <c r="BZ1608" s="11"/>
      <c r="CA1608" s="11"/>
      <c r="CB1608" s="11"/>
      <c r="CC1608" s="11"/>
      <c r="CD1608" s="11"/>
      <c r="CE1608" s="11"/>
      <c r="CF1608" s="11"/>
      <c r="CG1608" s="11"/>
      <c r="CH1608" s="11"/>
      <c r="CI1608" s="11"/>
      <c r="CJ1608" s="11"/>
      <c r="CK1608" s="11"/>
      <c r="CL1608" s="11"/>
      <c r="CM1608" s="11"/>
      <c r="CN1608" s="11"/>
      <c r="CO1608" s="11"/>
      <c r="CP1608" s="11"/>
      <c r="CQ1608" s="11"/>
      <c r="CR1608" s="11"/>
      <c r="CS1608" s="11"/>
      <c r="CT1608" s="11"/>
      <c r="CU1608" s="11"/>
      <c r="CV1608" s="11"/>
      <c r="CW1608" s="11"/>
      <c r="CX1608" s="11"/>
      <c r="CY1608" s="11"/>
      <c r="CZ1608" s="11"/>
      <c r="DA1608" s="11"/>
      <c r="DB1608" s="11"/>
      <c r="DC1608" s="11"/>
      <c r="DD1608" s="11"/>
      <c r="DF1608" s="11">
        <f t="shared" si="81"/>
        <v>18</v>
      </c>
      <c r="DG1608" s="11">
        <f t="shared" si="82"/>
        <v>19</v>
      </c>
      <c r="DH1608" s="20">
        <f t="shared" ca="1" si="83"/>
        <v>0</v>
      </c>
      <c r="DI1608" s="11">
        <v>1</v>
      </c>
    </row>
    <row r="1609" spans="1:113" x14ac:dyDescent="0.25">
      <c r="A1609" s="11" t="s">
        <v>57</v>
      </c>
      <c r="B1609" s="11" t="s">
        <v>56</v>
      </c>
      <c r="C1609" s="11" t="s">
        <v>56</v>
      </c>
      <c r="D1609" s="11" t="s">
        <v>56</v>
      </c>
      <c r="E1609" s="11" t="s">
        <v>100</v>
      </c>
      <c r="F1609" s="11" t="s">
        <v>56</v>
      </c>
      <c r="G1609" s="11" t="s">
        <v>176</v>
      </c>
      <c r="H1609" s="1">
        <v>42292</v>
      </c>
      <c r="I1609" s="11">
        <v>18</v>
      </c>
      <c r="J1609" s="11">
        <v>19</v>
      </c>
      <c r="K1609" s="11"/>
      <c r="L1609" s="11"/>
      <c r="M1609" s="11"/>
      <c r="N1609" s="11"/>
      <c r="O1609" s="11"/>
      <c r="P1609" s="11"/>
      <c r="Q1609" s="11"/>
      <c r="R1609" s="11"/>
      <c r="S1609" s="11"/>
      <c r="T1609" s="11"/>
      <c r="U1609" s="11"/>
      <c r="V1609" s="11"/>
      <c r="W1609" s="11"/>
      <c r="X1609" s="11"/>
      <c r="Y1609" s="11"/>
      <c r="Z1609" s="11"/>
      <c r="AA1609" s="11"/>
      <c r="AB1609" s="11"/>
      <c r="AC1609" s="11"/>
      <c r="AD1609" s="11"/>
      <c r="AE1609" s="11"/>
      <c r="AF1609" s="11"/>
      <c r="AG1609" s="11"/>
      <c r="AH1609" s="11"/>
      <c r="AJ1609" s="11"/>
      <c r="AK1609" s="11"/>
      <c r="AL1609" s="11"/>
      <c r="AM1609" s="11"/>
      <c r="AN1609" s="11"/>
      <c r="AO1609" s="11"/>
      <c r="AP1609" s="11"/>
      <c r="AQ1609" s="11"/>
      <c r="AR1609" s="11"/>
      <c r="AS1609" s="11"/>
      <c r="AT1609" s="11"/>
      <c r="AU1609" s="11"/>
      <c r="AV1609" s="11"/>
      <c r="AW1609" s="11"/>
      <c r="AX1609" s="11"/>
      <c r="AY1609" s="11"/>
      <c r="AZ1609" s="11"/>
      <c r="BA1609" s="11"/>
      <c r="BB1609" s="11"/>
      <c r="BC1609" s="11"/>
      <c r="BD1609" s="11"/>
      <c r="BE1609" s="11"/>
      <c r="BF1609" s="11"/>
      <c r="BG1609" s="11"/>
      <c r="BI1609" s="11"/>
      <c r="BJ1609" s="11"/>
      <c r="BK1609" s="11"/>
      <c r="BL1609" s="11"/>
      <c r="BM1609" s="11"/>
      <c r="BN1609" s="11"/>
      <c r="BO1609" s="11"/>
      <c r="BP1609" s="11"/>
      <c r="BQ1609" s="11"/>
      <c r="BR1609" s="11"/>
      <c r="BS1609" s="11"/>
      <c r="BT1609" s="11"/>
      <c r="BU1609" s="11"/>
      <c r="BV1609" s="11"/>
      <c r="BW1609" s="11"/>
      <c r="BX1609" s="11"/>
      <c r="BY1609" s="11"/>
      <c r="BZ1609" s="11"/>
      <c r="CA1609" s="11"/>
      <c r="CB1609" s="11"/>
      <c r="CC1609" s="11"/>
      <c r="CD1609" s="11"/>
      <c r="CE1609" s="11"/>
      <c r="CF1609" s="11"/>
      <c r="CG1609" s="11"/>
      <c r="CH1609" s="11"/>
      <c r="CI1609" s="11"/>
      <c r="CJ1609" s="11"/>
      <c r="CK1609" s="11"/>
      <c r="CL1609" s="11"/>
      <c r="CM1609" s="11"/>
      <c r="CN1609" s="11"/>
      <c r="CO1609" s="11"/>
      <c r="CP1609" s="11"/>
      <c r="CQ1609" s="11"/>
      <c r="CR1609" s="11"/>
      <c r="CS1609" s="11"/>
      <c r="CT1609" s="11"/>
      <c r="CU1609" s="11"/>
      <c r="CV1609" s="11"/>
      <c r="CW1609" s="11"/>
      <c r="CX1609" s="11"/>
      <c r="CY1609" s="11"/>
      <c r="CZ1609" s="11"/>
      <c r="DA1609" s="11"/>
      <c r="DB1609" s="11"/>
      <c r="DC1609" s="11"/>
      <c r="DD1609" s="11"/>
      <c r="DF1609" s="11">
        <f t="shared" si="81"/>
        <v>18</v>
      </c>
      <c r="DG1609" s="11">
        <f t="shared" si="82"/>
        <v>19</v>
      </c>
      <c r="DH1609" s="20">
        <f t="shared" ca="1" si="83"/>
        <v>0</v>
      </c>
      <c r="DI1609" s="11">
        <v>1</v>
      </c>
    </row>
    <row r="1610" spans="1:113" x14ac:dyDescent="0.25">
      <c r="A1610" s="11" t="s">
        <v>57</v>
      </c>
      <c r="B1610" s="11" t="s">
        <v>56</v>
      </c>
      <c r="C1610" s="11" t="s">
        <v>56</v>
      </c>
      <c r="D1610" s="11" t="s">
        <v>56</v>
      </c>
      <c r="E1610" s="11" t="s">
        <v>101</v>
      </c>
      <c r="F1610" s="11" t="s">
        <v>56</v>
      </c>
      <c r="G1610" s="11" t="s">
        <v>173</v>
      </c>
      <c r="H1610" s="1">
        <v>41949</v>
      </c>
      <c r="I1610" s="11">
        <v>18</v>
      </c>
      <c r="J1610" s="11">
        <v>19</v>
      </c>
      <c r="K1610" s="11">
        <v>14849.31</v>
      </c>
      <c r="L1610" s="11">
        <v>14825.16</v>
      </c>
      <c r="M1610" s="11">
        <v>14775.65</v>
      </c>
      <c r="N1610" s="11">
        <v>15460.55</v>
      </c>
      <c r="O1610" s="11">
        <v>16013.38</v>
      </c>
      <c r="P1610" s="11">
        <v>16704.95</v>
      </c>
      <c r="Q1610" s="11">
        <v>17651.53</v>
      </c>
      <c r="R1610" s="11">
        <v>18486.87</v>
      </c>
      <c r="S1610" s="11">
        <v>19510.29</v>
      </c>
      <c r="T1610" s="11">
        <v>19709.64</v>
      </c>
      <c r="U1610" s="11">
        <v>21129.67</v>
      </c>
      <c r="V1610" s="11">
        <v>21718.47</v>
      </c>
      <c r="W1610" s="11">
        <v>21864.34</v>
      </c>
      <c r="X1610" s="11">
        <v>22058.65</v>
      </c>
      <c r="Y1610" s="11">
        <v>21503.93</v>
      </c>
      <c r="Z1610" s="11">
        <v>21106.95</v>
      </c>
      <c r="AA1610" s="11">
        <v>19443.259999999998</v>
      </c>
      <c r="AB1610" s="11">
        <v>15776.94</v>
      </c>
      <c r="AC1610" s="11">
        <v>14563.28</v>
      </c>
      <c r="AD1610" s="11">
        <v>15072.71</v>
      </c>
      <c r="AE1610" s="11">
        <v>16142.47</v>
      </c>
      <c r="AF1610" s="11">
        <v>16226.17</v>
      </c>
      <c r="AG1610" s="11">
        <v>15587.87</v>
      </c>
      <c r="AH1610" s="11">
        <v>14956.29</v>
      </c>
      <c r="AI1610" s="37">
        <v>15170.11</v>
      </c>
      <c r="AJ1610" s="11">
        <v>15085.1</v>
      </c>
      <c r="AK1610" s="11">
        <v>15144.31</v>
      </c>
      <c r="AL1610" s="11">
        <v>14998.55</v>
      </c>
      <c r="AM1610" s="11">
        <v>15506.7</v>
      </c>
      <c r="AN1610" s="11">
        <v>16054.24</v>
      </c>
      <c r="AO1610" s="11">
        <v>16859.68</v>
      </c>
      <c r="AP1610" s="11">
        <v>17729.04</v>
      </c>
      <c r="AQ1610" s="11">
        <v>18545</v>
      </c>
      <c r="AR1610" s="11">
        <v>19220.97</v>
      </c>
      <c r="AS1610" s="11">
        <v>19596.63</v>
      </c>
      <c r="AT1610" s="11">
        <v>20825.150000000001</v>
      </c>
      <c r="AU1610" s="11">
        <v>20989.63</v>
      </c>
      <c r="AV1610" s="11">
        <v>21255.68</v>
      </c>
      <c r="AW1610" s="11">
        <v>21215.54</v>
      </c>
      <c r="AX1610" s="11">
        <v>20193.84</v>
      </c>
      <c r="AY1610" s="11">
        <v>19637.919999999998</v>
      </c>
      <c r="AZ1610" s="11">
        <v>18694.78</v>
      </c>
      <c r="BA1610" s="11">
        <v>16996.38</v>
      </c>
      <c r="BB1610" s="11">
        <v>16716.07</v>
      </c>
      <c r="BC1610" s="11">
        <v>16429.650000000001</v>
      </c>
      <c r="BD1610" s="11">
        <v>15990.58</v>
      </c>
      <c r="BE1610" s="11">
        <v>15742.59</v>
      </c>
      <c r="BF1610" s="11">
        <v>14883.65</v>
      </c>
      <c r="BG1610" s="11">
        <v>14343.69</v>
      </c>
      <c r="BH1610" s="37">
        <v>16781</v>
      </c>
      <c r="BI1610" s="11">
        <v>67.37</v>
      </c>
      <c r="BJ1610" s="11">
        <v>65.502629999999996</v>
      </c>
      <c r="BK1610" s="11">
        <v>64.102630000000005</v>
      </c>
      <c r="BL1610" s="11">
        <v>63.550530000000002</v>
      </c>
      <c r="BM1610" s="11">
        <v>62.543680000000002</v>
      </c>
      <c r="BN1610" s="11">
        <v>61.041049999999998</v>
      </c>
      <c r="BO1610" s="11">
        <v>61.319470000000003</v>
      </c>
      <c r="BP1610" s="11">
        <v>60.748420000000003</v>
      </c>
      <c r="BQ1610" s="11">
        <v>63.95</v>
      </c>
      <c r="BR1610" s="11">
        <v>70.213679999999997</v>
      </c>
      <c r="BS1610" s="11">
        <v>76.573679999999996</v>
      </c>
      <c r="BT1610" s="11">
        <v>81.699470000000005</v>
      </c>
      <c r="BU1610" s="11">
        <v>84.952629999999999</v>
      </c>
      <c r="BV1610" s="11">
        <v>86.557900000000004</v>
      </c>
      <c r="BW1610" s="11">
        <v>87.521050000000002</v>
      </c>
      <c r="BX1610" s="11">
        <v>87.684209999999993</v>
      </c>
      <c r="BY1610" s="11">
        <v>85.931579999999997</v>
      </c>
      <c r="BZ1610" s="11">
        <v>82.047370000000001</v>
      </c>
      <c r="CA1610" s="11">
        <v>77.626320000000007</v>
      </c>
      <c r="CB1610" s="11">
        <v>75.492099999999994</v>
      </c>
      <c r="CC1610" s="11">
        <v>72.81474</v>
      </c>
      <c r="CD1610" s="11">
        <v>70.807370000000006</v>
      </c>
      <c r="CE1610" s="11">
        <v>68.758949999999999</v>
      </c>
      <c r="CF1610" s="11">
        <v>66.778949999999995</v>
      </c>
      <c r="CG1610" s="11">
        <v>224574.4</v>
      </c>
      <c r="CH1610" s="11">
        <v>205633.5</v>
      </c>
      <c r="CI1610" s="11">
        <v>181280.9</v>
      </c>
      <c r="CJ1610" s="11">
        <v>152798.20000000001</v>
      </c>
      <c r="CK1610" s="11">
        <v>115639.5</v>
      </c>
      <c r="CL1610" s="11">
        <v>78981.98</v>
      </c>
      <c r="CM1610" s="11">
        <v>46870.73</v>
      </c>
      <c r="CN1610" s="11">
        <v>48561.47</v>
      </c>
      <c r="CO1610" s="11">
        <v>82858.13</v>
      </c>
      <c r="CP1610" s="11">
        <v>149134.79999999999</v>
      </c>
      <c r="CQ1610" s="11">
        <v>239273.1</v>
      </c>
      <c r="CR1610" s="11">
        <v>273020.90000000002</v>
      </c>
      <c r="CS1610" s="11">
        <v>356177</v>
      </c>
      <c r="CT1610" s="11">
        <v>367044.1</v>
      </c>
      <c r="CU1610" s="11">
        <v>426614.9</v>
      </c>
      <c r="CV1610" s="11">
        <v>385772.1</v>
      </c>
      <c r="CW1610" s="11">
        <v>375679.9</v>
      </c>
      <c r="CX1610" s="11">
        <v>356780</v>
      </c>
      <c r="CY1610" s="11">
        <v>552587.80000000005</v>
      </c>
      <c r="CZ1610" s="11">
        <v>569357.9</v>
      </c>
      <c r="DA1610" s="11">
        <v>616810.4</v>
      </c>
      <c r="DB1610" s="11">
        <v>637745.19999999995</v>
      </c>
      <c r="DC1610" s="11">
        <v>349139.6</v>
      </c>
      <c r="DD1610" s="11">
        <v>251746.7</v>
      </c>
      <c r="DE1610" s="37">
        <v>383729.8</v>
      </c>
      <c r="DF1610" s="11">
        <f t="shared" si="81"/>
        <v>18</v>
      </c>
      <c r="DG1610" s="11">
        <f t="shared" si="82"/>
        <v>19</v>
      </c>
      <c r="DH1610" s="20">
        <f t="shared" ca="1" si="83"/>
        <v>1686.114999999998</v>
      </c>
      <c r="DI1610" s="11">
        <v>0</v>
      </c>
    </row>
    <row r="1611" spans="1:113" x14ac:dyDescent="0.25">
      <c r="A1611" s="11" t="s">
        <v>57</v>
      </c>
      <c r="B1611" s="11" t="s">
        <v>56</v>
      </c>
      <c r="C1611" s="11" t="s">
        <v>56</v>
      </c>
      <c r="D1611" s="11" t="s">
        <v>56</v>
      </c>
      <c r="E1611" s="11" t="s">
        <v>101</v>
      </c>
      <c r="F1611" s="11" t="s">
        <v>56</v>
      </c>
      <c r="G1611" s="11" t="s">
        <v>173</v>
      </c>
      <c r="H1611" s="1">
        <v>42163</v>
      </c>
      <c r="I1611" s="11">
        <v>15</v>
      </c>
      <c r="J1611" s="11">
        <v>18</v>
      </c>
      <c r="K1611" s="11"/>
      <c r="L1611" s="11"/>
      <c r="M1611" s="11"/>
      <c r="N1611" s="11"/>
      <c r="O1611" s="11"/>
      <c r="P1611" s="11"/>
      <c r="Q1611" s="11"/>
      <c r="R1611" s="11"/>
      <c r="S1611" s="11"/>
      <c r="T1611" s="11"/>
      <c r="U1611" s="11"/>
      <c r="V1611" s="11"/>
      <c r="W1611" s="11"/>
      <c r="X1611" s="11"/>
      <c r="Y1611" s="11"/>
      <c r="Z1611" s="11"/>
      <c r="AA1611" s="11"/>
      <c r="AB1611" s="11"/>
      <c r="AC1611" s="11"/>
      <c r="AD1611" s="11"/>
      <c r="AE1611" s="11"/>
      <c r="AF1611" s="11"/>
      <c r="AG1611" s="11"/>
      <c r="AH1611" s="11"/>
      <c r="AJ1611" s="11"/>
      <c r="AK1611" s="11"/>
      <c r="AL1611" s="11"/>
      <c r="AM1611" s="11"/>
      <c r="AN1611" s="11"/>
      <c r="AO1611" s="11"/>
      <c r="AP1611" s="11"/>
      <c r="AQ1611" s="11"/>
      <c r="AR1611" s="11"/>
      <c r="AS1611" s="11"/>
      <c r="AT1611" s="11"/>
      <c r="AU1611" s="11"/>
      <c r="AV1611" s="11"/>
      <c r="AW1611" s="11"/>
      <c r="AX1611" s="11"/>
      <c r="AY1611" s="11"/>
      <c r="AZ1611" s="11"/>
      <c r="BA1611" s="11"/>
      <c r="BB1611" s="11"/>
      <c r="BC1611" s="11"/>
      <c r="BD1611" s="11"/>
      <c r="BE1611" s="11"/>
      <c r="BF1611" s="11"/>
      <c r="BG1611" s="11"/>
      <c r="BI1611" s="11"/>
      <c r="BJ1611" s="11"/>
      <c r="BK1611" s="11"/>
      <c r="BL1611" s="11"/>
      <c r="BM1611" s="11"/>
      <c r="BN1611" s="11"/>
      <c r="BO1611" s="11"/>
      <c r="BP1611" s="11"/>
      <c r="BQ1611" s="11"/>
      <c r="BR1611" s="11"/>
      <c r="BS1611" s="11"/>
      <c r="BT1611" s="11"/>
      <c r="BU1611" s="11"/>
      <c r="BV1611" s="11"/>
      <c r="BW1611" s="11"/>
      <c r="BX1611" s="11"/>
      <c r="BY1611" s="11"/>
      <c r="BZ1611" s="11"/>
      <c r="CA1611" s="11"/>
      <c r="CB1611" s="11"/>
      <c r="CC1611" s="11"/>
      <c r="CD1611" s="11"/>
      <c r="CE1611" s="11"/>
      <c r="CF1611" s="11"/>
      <c r="CG1611" s="11"/>
      <c r="CH1611" s="11"/>
      <c r="CI1611" s="11"/>
      <c r="CJ1611" s="11"/>
      <c r="CK1611" s="11"/>
      <c r="CL1611" s="11"/>
      <c r="CM1611" s="11"/>
      <c r="CN1611" s="11"/>
      <c r="CO1611" s="11"/>
      <c r="CP1611" s="11"/>
      <c r="CQ1611" s="11"/>
      <c r="CR1611" s="11"/>
      <c r="CS1611" s="11"/>
      <c r="CT1611" s="11"/>
      <c r="CU1611" s="11"/>
      <c r="CV1611" s="11"/>
      <c r="CW1611" s="11"/>
      <c r="CX1611" s="11"/>
      <c r="CY1611" s="11"/>
      <c r="CZ1611" s="11"/>
      <c r="DA1611" s="11"/>
      <c r="DB1611" s="11"/>
      <c r="DC1611" s="11"/>
      <c r="DD1611" s="11"/>
      <c r="DF1611" s="11">
        <f t="shared" si="81"/>
        <v>15</v>
      </c>
      <c r="DG1611" s="11">
        <f t="shared" si="82"/>
        <v>18</v>
      </c>
      <c r="DH1611" s="20">
        <f t="shared" ca="1" si="83"/>
        <v>0</v>
      </c>
      <c r="DI1611" s="11">
        <v>1</v>
      </c>
    </row>
    <row r="1612" spans="1:113" x14ac:dyDescent="0.25">
      <c r="A1612" s="11" t="s">
        <v>57</v>
      </c>
      <c r="B1612" s="11" t="s">
        <v>56</v>
      </c>
      <c r="C1612" s="11" t="s">
        <v>56</v>
      </c>
      <c r="D1612" s="11" t="s">
        <v>56</v>
      </c>
      <c r="E1612" s="11" t="s">
        <v>101</v>
      </c>
      <c r="F1612" s="11" t="s">
        <v>56</v>
      </c>
      <c r="G1612" s="11" t="s">
        <v>173</v>
      </c>
      <c r="H1612" s="1">
        <v>42164</v>
      </c>
      <c r="I1612" s="11">
        <v>15</v>
      </c>
      <c r="J1612" s="11">
        <v>18</v>
      </c>
      <c r="K1612" s="11"/>
      <c r="L1612" s="11"/>
      <c r="M1612" s="11"/>
      <c r="N1612" s="11"/>
      <c r="O1612" s="11"/>
      <c r="P1612" s="11"/>
      <c r="Q1612" s="11"/>
      <c r="R1612" s="11"/>
      <c r="S1612" s="11"/>
      <c r="T1612" s="11"/>
      <c r="U1612" s="11"/>
      <c r="V1612" s="11"/>
      <c r="W1612" s="11"/>
      <c r="X1612" s="11"/>
      <c r="Y1612" s="11"/>
      <c r="Z1612" s="11"/>
      <c r="AA1612" s="11"/>
      <c r="AB1612" s="11"/>
      <c r="AC1612" s="11"/>
      <c r="AD1612" s="11"/>
      <c r="AE1612" s="11"/>
      <c r="AF1612" s="11"/>
      <c r="AG1612" s="11"/>
      <c r="AH1612" s="11"/>
      <c r="AJ1612" s="11"/>
      <c r="AK1612" s="11"/>
      <c r="AL1612" s="11"/>
      <c r="AM1612" s="11"/>
      <c r="AN1612" s="11"/>
      <c r="AO1612" s="11"/>
      <c r="AP1612" s="11"/>
      <c r="AQ1612" s="11"/>
      <c r="AR1612" s="11"/>
      <c r="AS1612" s="11"/>
      <c r="AT1612" s="11"/>
      <c r="AU1612" s="11"/>
      <c r="AV1612" s="11"/>
      <c r="AW1612" s="11"/>
      <c r="AX1612" s="11"/>
      <c r="AY1612" s="11"/>
      <c r="AZ1612" s="11"/>
      <c r="BA1612" s="11"/>
      <c r="BB1612" s="11"/>
      <c r="BC1612" s="11"/>
      <c r="BD1612" s="11"/>
      <c r="BE1612" s="11"/>
      <c r="BF1612" s="11"/>
      <c r="BG1612" s="11"/>
      <c r="BI1612" s="11"/>
      <c r="BJ1612" s="11"/>
      <c r="BK1612" s="11"/>
      <c r="BL1612" s="11"/>
      <c r="BM1612" s="11"/>
      <c r="BN1612" s="11"/>
      <c r="BO1612" s="11"/>
      <c r="BP1612" s="11"/>
      <c r="BQ1612" s="11"/>
      <c r="BR1612" s="11"/>
      <c r="BS1612" s="11"/>
      <c r="BT1612" s="11"/>
      <c r="BU1612" s="11"/>
      <c r="BV1612" s="11"/>
      <c r="BW1612" s="11"/>
      <c r="BX1612" s="11"/>
      <c r="BY1612" s="11"/>
      <c r="BZ1612" s="11"/>
      <c r="CA1612" s="11"/>
      <c r="CB1612" s="11"/>
      <c r="CC1612" s="11"/>
      <c r="CD1612" s="11"/>
      <c r="CE1612" s="11"/>
      <c r="CF1612" s="11"/>
      <c r="CG1612" s="11"/>
      <c r="CH1612" s="11"/>
      <c r="CI1612" s="11"/>
      <c r="CJ1612" s="11"/>
      <c r="CK1612" s="11"/>
      <c r="CL1612" s="11"/>
      <c r="CM1612" s="11"/>
      <c r="CN1612" s="11"/>
      <c r="CO1612" s="11"/>
      <c r="CP1612" s="11"/>
      <c r="CQ1612" s="11"/>
      <c r="CR1612" s="11"/>
      <c r="CS1612" s="11"/>
      <c r="CT1612" s="11"/>
      <c r="CU1612" s="11"/>
      <c r="CV1612" s="11"/>
      <c r="CW1612" s="11"/>
      <c r="CX1612" s="11"/>
      <c r="CY1612" s="11"/>
      <c r="CZ1612" s="11"/>
      <c r="DA1612" s="11"/>
      <c r="DB1612" s="11"/>
      <c r="DC1612" s="11"/>
      <c r="DD1612" s="11"/>
      <c r="DF1612" s="11">
        <f t="shared" si="81"/>
        <v>15</v>
      </c>
      <c r="DG1612" s="11">
        <f t="shared" si="82"/>
        <v>18</v>
      </c>
      <c r="DH1612" s="20">
        <f t="shared" ca="1" si="83"/>
        <v>0</v>
      </c>
      <c r="DI1612" s="11">
        <v>1</v>
      </c>
    </row>
    <row r="1613" spans="1:113" x14ac:dyDescent="0.25">
      <c r="A1613" s="11" t="s">
        <v>57</v>
      </c>
      <c r="B1613" s="11" t="s">
        <v>56</v>
      </c>
      <c r="C1613" s="11" t="s">
        <v>56</v>
      </c>
      <c r="D1613" s="11" t="s">
        <v>56</v>
      </c>
      <c r="E1613" s="11" t="s">
        <v>101</v>
      </c>
      <c r="F1613" s="11" t="s">
        <v>56</v>
      </c>
      <c r="G1613" s="11" t="s">
        <v>173</v>
      </c>
      <c r="H1613" s="1">
        <v>42173</v>
      </c>
      <c r="I1613" s="11">
        <v>17</v>
      </c>
      <c r="J1613" s="11">
        <v>19</v>
      </c>
      <c r="K1613" s="11"/>
      <c r="L1613" s="11"/>
      <c r="M1613" s="11"/>
      <c r="N1613" s="11"/>
      <c r="O1613" s="11"/>
      <c r="P1613" s="11"/>
      <c r="Q1613" s="11"/>
      <c r="R1613" s="11"/>
      <c r="S1613" s="11"/>
      <c r="T1613" s="11"/>
      <c r="U1613" s="11"/>
      <c r="V1613" s="11"/>
      <c r="W1613" s="11"/>
      <c r="X1613" s="11"/>
      <c r="Y1613" s="11"/>
      <c r="Z1613" s="11"/>
      <c r="AA1613" s="11"/>
      <c r="AB1613" s="11"/>
      <c r="AC1613" s="11"/>
      <c r="AD1613" s="11"/>
      <c r="AE1613" s="11"/>
      <c r="AF1613" s="11"/>
      <c r="AG1613" s="11"/>
      <c r="AH1613" s="11"/>
      <c r="AJ1613" s="11"/>
      <c r="AK1613" s="11"/>
      <c r="AL1613" s="11"/>
      <c r="AM1613" s="11"/>
      <c r="AN1613" s="11"/>
      <c r="AO1613" s="11"/>
      <c r="AP1613" s="11"/>
      <c r="AQ1613" s="11"/>
      <c r="AR1613" s="11"/>
      <c r="AS1613" s="11"/>
      <c r="AT1613" s="11"/>
      <c r="AU1613" s="11"/>
      <c r="AV1613" s="11"/>
      <c r="AW1613" s="11"/>
      <c r="AX1613" s="11"/>
      <c r="AY1613" s="11"/>
      <c r="AZ1613" s="11"/>
      <c r="BA1613" s="11"/>
      <c r="BB1613" s="11"/>
      <c r="BC1613" s="11"/>
      <c r="BD1613" s="11"/>
      <c r="BE1613" s="11"/>
      <c r="BF1613" s="11"/>
      <c r="BG1613" s="11"/>
      <c r="BI1613" s="11"/>
      <c r="BJ1613" s="11"/>
      <c r="BK1613" s="11"/>
      <c r="BL1613" s="11"/>
      <c r="BM1613" s="11"/>
      <c r="BN1613" s="11"/>
      <c r="BO1613" s="11"/>
      <c r="BP1613" s="11"/>
      <c r="BQ1613" s="11"/>
      <c r="BR1613" s="11"/>
      <c r="BS1613" s="11"/>
      <c r="BT1613" s="11"/>
      <c r="BU1613" s="11"/>
      <c r="BV1613" s="11"/>
      <c r="BW1613" s="11"/>
      <c r="BX1613" s="11"/>
      <c r="BY1613" s="11"/>
      <c r="BZ1613" s="11"/>
      <c r="CA1613" s="11"/>
      <c r="CB1613" s="11"/>
      <c r="CC1613" s="11"/>
      <c r="CD1613" s="11"/>
      <c r="CE1613" s="11"/>
      <c r="CF1613" s="11"/>
      <c r="CG1613" s="11"/>
      <c r="CH1613" s="11"/>
      <c r="CI1613" s="11"/>
      <c r="CJ1613" s="11"/>
      <c r="CK1613" s="11"/>
      <c r="CL1613" s="11"/>
      <c r="CM1613" s="11"/>
      <c r="CN1613" s="11"/>
      <c r="CO1613" s="11"/>
      <c r="CP1613" s="11"/>
      <c r="CQ1613" s="11"/>
      <c r="CR1613" s="11"/>
      <c r="CS1613" s="11"/>
      <c r="CT1613" s="11"/>
      <c r="CU1613" s="11"/>
      <c r="CV1613" s="11"/>
      <c r="CW1613" s="11"/>
      <c r="CX1613" s="11"/>
      <c r="CY1613" s="11"/>
      <c r="CZ1613" s="11"/>
      <c r="DA1613" s="11"/>
      <c r="DB1613" s="11"/>
      <c r="DC1613" s="11"/>
      <c r="DD1613" s="11"/>
      <c r="DF1613" s="11">
        <f t="shared" si="81"/>
        <v>17</v>
      </c>
      <c r="DG1613" s="11">
        <f t="shared" si="82"/>
        <v>19</v>
      </c>
      <c r="DH1613" s="20">
        <f t="shared" ca="1" si="83"/>
        <v>0</v>
      </c>
      <c r="DI1613" s="11">
        <v>1</v>
      </c>
    </row>
    <row r="1614" spans="1:113" x14ac:dyDescent="0.25">
      <c r="A1614" s="11" t="s">
        <v>57</v>
      </c>
      <c r="B1614" s="11" t="s">
        <v>56</v>
      </c>
      <c r="C1614" s="11" t="s">
        <v>56</v>
      </c>
      <c r="D1614" s="11" t="s">
        <v>56</v>
      </c>
      <c r="E1614" s="11" t="s">
        <v>101</v>
      </c>
      <c r="F1614" s="11" t="s">
        <v>56</v>
      </c>
      <c r="G1614" s="11" t="s">
        <v>173</v>
      </c>
      <c r="H1614" s="1">
        <v>42180</v>
      </c>
      <c r="I1614" s="11">
        <v>16</v>
      </c>
      <c r="J1614" s="11">
        <v>19</v>
      </c>
      <c r="K1614" s="11"/>
      <c r="L1614" s="11"/>
      <c r="M1614" s="11"/>
      <c r="N1614" s="11"/>
      <c r="O1614" s="11"/>
      <c r="P1614" s="11"/>
      <c r="Q1614" s="11"/>
      <c r="R1614" s="11"/>
      <c r="S1614" s="11"/>
      <c r="T1614" s="11"/>
      <c r="U1614" s="11"/>
      <c r="V1614" s="11"/>
      <c r="W1614" s="11"/>
      <c r="X1614" s="11"/>
      <c r="Y1614" s="11"/>
      <c r="Z1614" s="11"/>
      <c r="AA1614" s="11"/>
      <c r="AB1614" s="11"/>
      <c r="AC1614" s="11"/>
      <c r="AD1614" s="11"/>
      <c r="AE1614" s="11"/>
      <c r="AF1614" s="11"/>
      <c r="AG1614" s="11"/>
      <c r="AH1614" s="11"/>
      <c r="AJ1614" s="11"/>
      <c r="AK1614" s="11"/>
      <c r="AL1614" s="11"/>
      <c r="AM1614" s="11"/>
      <c r="AN1614" s="11"/>
      <c r="AO1614" s="11"/>
      <c r="AP1614" s="11"/>
      <c r="AQ1614" s="11"/>
      <c r="AR1614" s="11"/>
      <c r="AS1614" s="11"/>
      <c r="AT1614" s="11"/>
      <c r="AU1614" s="11"/>
      <c r="AV1614" s="11"/>
      <c r="AW1614" s="11"/>
      <c r="AX1614" s="11"/>
      <c r="AY1614" s="11"/>
      <c r="AZ1614" s="11"/>
      <c r="BA1614" s="11"/>
      <c r="BB1614" s="11"/>
      <c r="BC1614" s="11"/>
      <c r="BD1614" s="11"/>
      <c r="BE1614" s="11"/>
      <c r="BF1614" s="11"/>
      <c r="BG1614" s="11"/>
      <c r="BI1614" s="11"/>
      <c r="BJ1614" s="11"/>
      <c r="BK1614" s="11"/>
      <c r="BL1614" s="11"/>
      <c r="BM1614" s="11"/>
      <c r="BN1614" s="11"/>
      <c r="BO1614" s="11"/>
      <c r="BP1614" s="11"/>
      <c r="BQ1614" s="11"/>
      <c r="BR1614" s="11"/>
      <c r="BS1614" s="11"/>
      <c r="BT1614" s="11"/>
      <c r="BU1614" s="11"/>
      <c r="BV1614" s="11"/>
      <c r="BW1614" s="11"/>
      <c r="BX1614" s="11"/>
      <c r="BY1614" s="11"/>
      <c r="BZ1614" s="11"/>
      <c r="CA1614" s="11"/>
      <c r="CB1614" s="11"/>
      <c r="CC1614" s="11"/>
      <c r="CD1614" s="11"/>
      <c r="CE1614" s="11"/>
      <c r="CF1614" s="11"/>
      <c r="CG1614" s="11"/>
      <c r="CH1614" s="11"/>
      <c r="CI1614" s="11"/>
      <c r="CJ1614" s="11"/>
      <c r="CK1614" s="11"/>
      <c r="CL1614" s="11"/>
      <c r="CM1614" s="11"/>
      <c r="CN1614" s="11"/>
      <c r="CO1614" s="11"/>
      <c r="CP1614" s="11"/>
      <c r="CQ1614" s="11"/>
      <c r="CR1614" s="11"/>
      <c r="CS1614" s="11"/>
      <c r="CT1614" s="11"/>
      <c r="CU1614" s="11"/>
      <c r="CV1614" s="11"/>
      <c r="CW1614" s="11"/>
      <c r="CX1614" s="11"/>
      <c r="CY1614" s="11"/>
      <c r="CZ1614" s="11"/>
      <c r="DA1614" s="11"/>
      <c r="DB1614" s="11"/>
      <c r="DC1614" s="11"/>
      <c r="DD1614" s="11"/>
      <c r="DF1614" s="11">
        <f t="shared" si="81"/>
        <v>16</v>
      </c>
      <c r="DG1614" s="11">
        <f t="shared" si="82"/>
        <v>19</v>
      </c>
      <c r="DH1614" s="20">
        <f t="shared" ca="1" si="83"/>
        <v>0</v>
      </c>
      <c r="DI1614" s="11">
        <v>1</v>
      </c>
    </row>
    <row r="1615" spans="1:113" x14ac:dyDescent="0.25">
      <c r="A1615" s="11" t="s">
        <v>57</v>
      </c>
      <c r="B1615" s="11" t="s">
        <v>56</v>
      </c>
      <c r="C1615" s="11" t="s">
        <v>56</v>
      </c>
      <c r="D1615" s="11" t="s">
        <v>56</v>
      </c>
      <c r="E1615" s="11" t="s">
        <v>101</v>
      </c>
      <c r="F1615" s="11" t="s">
        <v>56</v>
      </c>
      <c r="G1615" s="11" t="s">
        <v>173</v>
      </c>
      <c r="H1615" s="1">
        <v>42181</v>
      </c>
      <c r="I1615" s="11">
        <v>17</v>
      </c>
      <c r="J1615" s="11">
        <v>19</v>
      </c>
      <c r="K1615" s="11">
        <v>14757.33</v>
      </c>
      <c r="L1615" s="11">
        <v>14954.25</v>
      </c>
      <c r="M1615" s="11">
        <v>14502.36</v>
      </c>
      <c r="N1615" s="11">
        <v>14361.45</v>
      </c>
      <c r="O1615" s="11">
        <v>14439.42</v>
      </c>
      <c r="P1615" s="11">
        <v>14841</v>
      </c>
      <c r="Q1615" s="11">
        <v>15629.52</v>
      </c>
      <c r="R1615" s="11">
        <v>15939.63</v>
      </c>
      <c r="S1615" s="11">
        <v>17151.87</v>
      </c>
      <c r="T1615" s="11">
        <v>18112.11</v>
      </c>
      <c r="U1615" s="11">
        <v>18629.82</v>
      </c>
      <c r="V1615" s="11">
        <v>19515.060000000001</v>
      </c>
      <c r="W1615" s="11">
        <v>19906.23</v>
      </c>
      <c r="X1615" s="11">
        <v>19866.810000000001</v>
      </c>
      <c r="Y1615" s="11">
        <v>19800.330000000002</v>
      </c>
      <c r="Z1615" s="11">
        <v>19839.45</v>
      </c>
      <c r="AA1615" s="11">
        <v>15118.62</v>
      </c>
      <c r="AB1615" s="11">
        <v>15835.98</v>
      </c>
      <c r="AC1615" s="11">
        <v>16827.330000000002</v>
      </c>
      <c r="AD1615" s="11">
        <v>22269.03</v>
      </c>
      <c r="AE1615" s="11">
        <v>22508.94</v>
      </c>
      <c r="AF1615" s="11">
        <v>21427.38</v>
      </c>
      <c r="AG1615" s="11">
        <v>20324.099999999999</v>
      </c>
      <c r="AH1615" s="11">
        <v>16470.12</v>
      </c>
      <c r="AI1615" s="37">
        <v>15927.31</v>
      </c>
      <c r="AJ1615" s="11">
        <v>14773.35</v>
      </c>
      <c r="AK1615" s="11">
        <v>14908.37</v>
      </c>
      <c r="AL1615" s="11">
        <v>14482.19</v>
      </c>
      <c r="AM1615" s="11">
        <v>14396.99</v>
      </c>
      <c r="AN1615" s="11">
        <v>14611.97</v>
      </c>
      <c r="AO1615" s="11">
        <v>14948.22</v>
      </c>
      <c r="AP1615" s="11">
        <v>15550.53</v>
      </c>
      <c r="AQ1615" s="11">
        <v>15883.13</v>
      </c>
      <c r="AR1615" s="11">
        <v>17024.27</v>
      </c>
      <c r="AS1615" s="11">
        <v>18032.96</v>
      </c>
      <c r="AT1615" s="11">
        <v>18540.060000000001</v>
      </c>
      <c r="AU1615" s="11">
        <v>19255.09</v>
      </c>
      <c r="AV1615" s="11">
        <v>19508.88</v>
      </c>
      <c r="AW1615" s="11">
        <v>19716.490000000002</v>
      </c>
      <c r="AX1615" s="11">
        <v>19708.97</v>
      </c>
      <c r="AY1615" s="11">
        <v>19515.28</v>
      </c>
      <c r="AZ1615" s="11">
        <v>17786.939999999999</v>
      </c>
      <c r="BA1615" s="11">
        <v>18468.05</v>
      </c>
      <c r="BB1615" s="11">
        <v>19319.53</v>
      </c>
      <c r="BC1615" s="11">
        <v>21660.75</v>
      </c>
      <c r="BD1615" s="11">
        <v>21882.61</v>
      </c>
      <c r="BE1615" s="11">
        <v>20875.330000000002</v>
      </c>
      <c r="BF1615" s="11">
        <v>20180.310000000001</v>
      </c>
      <c r="BG1615" s="11">
        <v>16383.84</v>
      </c>
      <c r="BH1615" s="37">
        <v>18556.39</v>
      </c>
      <c r="BI1615" s="11">
        <v>67.212040000000002</v>
      </c>
      <c r="BJ1615" s="11">
        <v>66.357759999999999</v>
      </c>
      <c r="BK1615" s="11">
        <v>65.973879999999994</v>
      </c>
      <c r="BL1615" s="11">
        <v>65.530609999999996</v>
      </c>
      <c r="BM1615" s="11">
        <v>65.003060000000005</v>
      </c>
      <c r="BN1615" s="11">
        <v>64.533879999999996</v>
      </c>
      <c r="BO1615" s="11">
        <v>64.995710000000003</v>
      </c>
      <c r="BP1615" s="11">
        <v>67.171629999999993</v>
      </c>
      <c r="BQ1615" s="11">
        <v>70.847149999999999</v>
      </c>
      <c r="BR1615" s="11">
        <v>75.047349999999994</v>
      </c>
      <c r="BS1615" s="11">
        <v>78.798370000000006</v>
      </c>
      <c r="BT1615" s="11">
        <v>81.55735</v>
      </c>
      <c r="BU1615" s="11">
        <v>83.377350000000007</v>
      </c>
      <c r="BV1615" s="11">
        <v>84.735510000000005</v>
      </c>
      <c r="BW1615" s="11">
        <v>85.951430000000002</v>
      </c>
      <c r="BX1615" s="11">
        <v>86.002449999999996</v>
      </c>
      <c r="BY1615" s="11">
        <v>85.247960000000006</v>
      </c>
      <c r="BZ1615" s="11">
        <v>83.990200000000002</v>
      </c>
      <c r="CA1615" s="11">
        <v>81.656729999999996</v>
      </c>
      <c r="CB1615" s="11">
        <v>78.213260000000005</v>
      </c>
      <c r="CC1615" s="11">
        <v>74.92</v>
      </c>
      <c r="CD1615" s="11">
        <v>72.593469999999996</v>
      </c>
      <c r="CE1615" s="11">
        <v>70.771429999999995</v>
      </c>
      <c r="CF1615" s="11">
        <v>69.532650000000004</v>
      </c>
      <c r="CG1615" s="11">
        <v>24513.41</v>
      </c>
      <c r="CH1615" s="11">
        <v>21866.14</v>
      </c>
      <c r="CI1615" s="11">
        <v>18180.07</v>
      </c>
      <c r="CJ1615" s="11">
        <v>14487.48</v>
      </c>
      <c r="CK1615" s="11">
        <v>10356.049999999999</v>
      </c>
      <c r="CL1615" s="11">
        <v>7749.76</v>
      </c>
      <c r="CM1615" s="11">
        <v>5193.0110000000004</v>
      </c>
      <c r="CN1615" s="11">
        <v>5416.2089999999998</v>
      </c>
      <c r="CO1615" s="11">
        <v>9027.7999999999993</v>
      </c>
      <c r="CP1615" s="11">
        <v>15126.1</v>
      </c>
      <c r="CQ1615" s="11">
        <v>22972.86</v>
      </c>
      <c r="CR1615" s="11">
        <v>27618.73</v>
      </c>
      <c r="CS1615" s="11">
        <v>36569.449999999997</v>
      </c>
      <c r="CT1615" s="11">
        <v>41149.85</v>
      </c>
      <c r="CU1615" s="11">
        <v>53920.03</v>
      </c>
      <c r="CV1615" s="11">
        <v>80471.03</v>
      </c>
      <c r="CW1615" s="11">
        <v>79147.8</v>
      </c>
      <c r="CX1615" s="11">
        <v>53804.639999999999</v>
      </c>
      <c r="CY1615" s="11">
        <v>46340.87</v>
      </c>
      <c r="CZ1615" s="11">
        <v>40561.919999999998</v>
      </c>
      <c r="DA1615" s="11">
        <v>39383.620000000003</v>
      </c>
      <c r="DB1615" s="11">
        <v>42882.62</v>
      </c>
      <c r="DC1615" s="11">
        <v>41870.01</v>
      </c>
      <c r="DD1615" s="11">
        <v>27343.61</v>
      </c>
      <c r="DE1615" s="37">
        <v>69001.78</v>
      </c>
      <c r="DF1615" s="11">
        <f t="shared" si="81"/>
        <v>17</v>
      </c>
      <c r="DG1615" s="11">
        <f t="shared" si="82"/>
        <v>19</v>
      </c>
      <c r="DH1615" s="20">
        <f t="shared" ca="1" si="83"/>
        <v>2597.5299999999988</v>
      </c>
      <c r="DI1615" s="11">
        <v>0</v>
      </c>
    </row>
    <row r="1616" spans="1:113" x14ac:dyDescent="0.25">
      <c r="A1616" s="11" t="s">
        <v>57</v>
      </c>
      <c r="B1616" s="11" t="s">
        <v>56</v>
      </c>
      <c r="C1616" s="11" t="s">
        <v>56</v>
      </c>
      <c r="D1616" s="11" t="s">
        <v>56</v>
      </c>
      <c r="E1616" s="11" t="s">
        <v>101</v>
      </c>
      <c r="F1616" s="11" t="s">
        <v>56</v>
      </c>
      <c r="G1616" s="11" t="s">
        <v>173</v>
      </c>
      <c r="H1616" s="1">
        <v>42184</v>
      </c>
      <c r="I1616" s="11">
        <v>19</v>
      </c>
      <c r="J1616" s="11">
        <v>19</v>
      </c>
      <c r="K1616" s="11">
        <v>15114.24</v>
      </c>
      <c r="L1616" s="11">
        <v>14679.39</v>
      </c>
      <c r="M1616" s="11">
        <v>14317.83</v>
      </c>
      <c r="N1616" s="11">
        <v>14495.37</v>
      </c>
      <c r="O1616" s="11">
        <v>15459</v>
      </c>
      <c r="P1616" s="11">
        <v>16651.8</v>
      </c>
      <c r="Q1616" s="11">
        <v>17079.18</v>
      </c>
      <c r="R1616" s="11">
        <v>17737.02</v>
      </c>
      <c r="S1616" s="11">
        <v>20103.36</v>
      </c>
      <c r="T1616" s="11">
        <v>21497.13</v>
      </c>
      <c r="U1616" s="11">
        <v>21943.77</v>
      </c>
      <c r="V1616" s="11">
        <v>22327.65</v>
      </c>
      <c r="W1616" s="11">
        <v>22270.74</v>
      </c>
      <c r="X1616" s="11">
        <v>22212.06</v>
      </c>
      <c r="Y1616" s="11">
        <v>22781.94</v>
      </c>
      <c r="Z1616" s="11">
        <v>22616.22</v>
      </c>
      <c r="AA1616" s="11">
        <v>22719.360000000001</v>
      </c>
      <c r="AB1616" s="11">
        <v>24239.040000000001</v>
      </c>
      <c r="AC1616" s="11">
        <v>19639.740000000002</v>
      </c>
      <c r="AD1616" s="11">
        <v>22661.55</v>
      </c>
      <c r="AE1616" s="11">
        <v>22769.16</v>
      </c>
      <c r="AF1616" s="11">
        <v>21411.69</v>
      </c>
      <c r="AG1616" s="11">
        <v>15320.64</v>
      </c>
      <c r="AH1616" s="11">
        <v>13875.24</v>
      </c>
      <c r="AI1616" s="37">
        <v>19639.740000000002</v>
      </c>
      <c r="AJ1616" s="11">
        <v>15124.59</v>
      </c>
      <c r="AK1616" s="11">
        <v>14637.9</v>
      </c>
      <c r="AL1616" s="11">
        <v>14300.53</v>
      </c>
      <c r="AM1616" s="11">
        <v>14533.56</v>
      </c>
      <c r="AN1616" s="11">
        <v>15624.41</v>
      </c>
      <c r="AO1616" s="11">
        <v>16755.849999999999</v>
      </c>
      <c r="AP1616" s="11">
        <v>17006.91</v>
      </c>
      <c r="AQ1616" s="11">
        <v>17688.560000000001</v>
      </c>
      <c r="AR1616" s="11">
        <v>19952.77</v>
      </c>
      <c r="AS1616" s="11">
        <v>21406.57</v>
      </c>
      <c r="AT1616" s="11">
        <v>21846.19</v>
      </c>
      <c r="AU1616" s="11">
        <v>22059.49</v>
      </c>
      <c r="AV1616" s="11">
        <v>21859.06</v>
      </c>
      <c r="AW1616" s="11">
        <v>22029.97</v>
      </c>
      <c r="AX1616" s="11">
        <v>22648.18</v>
      </c>
      <c r="AY1616" s="11">
        <v>22729.71</v>
      </c>
      <c r="AZ1616" s="11">
        <v>22703.03</v>
      </c>
      <c r="BA1616" s="11">
        <v>23660.9</v>
      </c>
      <c r="BB1616" s="11">
        <v>22059.27</v>
      </c>
      <c r="BC1616" s="11">
        <v>22059.85</v>
      </c>
      <c r="BD1616" s="11">
        <v>22127.759999999998</v>
      </c>
      <c r="BE1616" s="11">
        <v>20845.78</v>
      </c>
      <c r="BF1616" s="11">
        <v>15181.8</v>
      </c>
      <c r="BG1616" s="11">
        <v>13785.15</v>
      </c>
      <c r="BH1616" s="37">
        <v>22059.27</v>
      </c>
      <c r="BI1616" s="11">
        <v>73.007350000000002</v>
      </c>
      <c r="BJ1616" s="11">
        <v>72.132040000000003</v>
      </c>
      <c r="BK1616" s="11">
        <v>70.96857</v>
      </c>
      <c r="BL1616" s="11">
        <v>70.12</v>
      </c>
      <c r="BM1616" s="11">
        <v>69.778369999999995</v>
      </c>
      <c r="BN1616" s="11">
        <v>69.247339999999994</v>
      </c>
      <c r="BO1616" s="11">
        <v>69.560810000000004</v>
      </c>
      <c r="BP1616" s="11">
        <v>71.631230000000002</v>
      </c>
      <c r="BQ1616" s="11">
        <v>75.202250000000006</v>
      </c>
      <c r="BR1616" s="11">
        <v>78.791430000000005</v>
      </c>
      <c r="BS1616" s="11">
        <v>81.673060000000007</v>
      </c>
      <c r="BT1616" s="11">
        <v>84.594279999999998</v>
      </c>
      <c r="BU1616" s="11">
        <v>86.715919999999997</v>
      </c>
      <c r="BV1616" s="11">
        <v>88.49306</v>
      </c>
      <c r="BW1616" s="11">
        <v>88.905299999999997</v>
      </c>
      <c r="BX1616" s="11">
        <v>88.068569999999994</v>
      </c>
      <c r="BY1616" s="11">
        <v>86.406530000000004</v>
      </c>
      <c r="BZ1616" s="11">
        <v>84.531019999999998</v>
      </c>
      <c r="CA1616" s="11">
        <v>82.832650000000001</v>
      </c>
      <c r="CB1616" s="11">
        <v>80.478570000000005</v>
      </c>
      <c r="CC1616" s="11">
        <v>77.193669999999997</v>
      </c>
      <c r="CD1616" s="11">
        <v>75.50224</v>
      </c>
      <c r="CE1616" s="11">
        <v>74.339799999999997</v>
      </c>
      <c r="CF1616" s="11">
        <v>73.323059999999998</v>
      </c>
      <c r="CG1616" s="11">
        <v>25055.82</v>
      </c>
      <c r="CH1616" s="11">
        <v>22260.04</v>
      </c>
      <c r="CI1616" s="11">
        <v>18527.080000000002</v>
      </c>
      <c r="CJ1616" s="11">
        <v>14740.54</v>
      </c>
      <c r="CK1616" s="11">
        <v>10465.540000000001</v>
      </c>
      <c r="CL1616" s="11">
        <v>7834.6760000000004</v>
      </c>
      <c r="CM1616" s="11">
        <v>5312.3860000000004</v>
      </c>
      <c r="CN1616" s="11">
        <v>5655.8649999999998</v>
      </c>
      <c r="CO1616" s="11">
        <v>9266.2649999999994</v>
      </c>
      <c r="CP1616" s="11">
        <v>15128.11</v>
      </c>
      <c r="CQ1616" s="11">
        <v>22919.72</v>
      </c>
      <c r="CR1616" s="11">
        <v>27354.78</v>
      </c>
      <c r="CS1616" s="11">
        <v>36067.339999999997</v>
      </c>
      <c r="CT1616" s="11">
        <v>41192.949999999997</v>
      </c>
      <c r="CU1616" s="11">
        <v>55326.13</v>
      </c>
      <c r="CV1616" s="11">
        <v>68666.63</v>
      </c>
      <c r="CW1616" s="11">
        <v>74612.649999999994</v>
      </c>
      <c r="CX1616" s="11">
        <v>71033.66</v>
      </c>
      <c r="CY1616" s="11">
        <v>65881.84</v>
      </c>
      <c r="CZ1616" s="11">
        <v>40947.949999999997</v>
      </c>
      <c r="DA1616" s="11">
        <v>39974.82</v>
      </c>
      <c r="DB1616" s="11">
        <v>43680.6</v>
      </c>
      <c r="DC1616" s="11">
        <v>42741.79</v>
      </c>
      <c r="DD1616" s="11">
        <v>27819.32</v>
      </c>
      <c r="DE1616" s="37">
        <v>65881.84</v>
      </c>
      <c r="DF1616" s="11">
        <f t="shared" si="81"/>
        <v>19</v>
      </c>
      <c r="DG1616" s="11">
        <f t="shared" si="82"/>
        <v>19</v>
      </c>
      <c r="DH1616" s="20">
        <f t="shared" ca="1" si="83"/>
        <v>2419.5299999999988</v>
      </c>
      <c r="DI1616" s="11">
        <v>0</v>
      </c>
    </row>
    <row r="1617" spans="1:113" x14ac:dyDescent="0.25">
      <c r="A1617" s="11" t="s">
        <v>57</v>
      </c>
      <c r="B1617" s="11" t="s">
        <v>56</v>
      </c>
      <c r="C1617" s="11" t="s">
        <v>56</v>
      </c>
      <c r="D1617" s="11" t="s">
        <v>56</v>
      </c>
      <c r="E1617" s="11" t="s">
        <v>101</v>
      </c>
      <c r="F1617" s="11" t="s">
        <v>56</v>
      </c>
      <c r="G1617" s="11" t="s">
        <v>173</v>
      </c>
      <c r="H1617" s="1">
        <v>42185</v>
      </c>
      <c r="I1617" s="11">
        <v>16</v>
      </c>
      <c r="J1617" s="11">
        <v>19</v>
      </c>
      <c r="K1617" s="11"/>
      <c r="L1617" s="11"/>
      <c r="M1617" s="11"/>
      <c r="N1617" s="11"/>
      <c r="O1617" s="11"/>
      <c r="P1617" s="11"/>
      <c r="Q1617" s="11"/>
      <c r="R1617" s="11"/>
      <c r="S1617" s="11"/>
      <c r="T1617" s="11"/>
      <c r="U1617" s="11"/>
      <c r="V1617" s="11"/>
      <c r="W1617" s="11"/>
      <c r="X1617" s="11"/>
      <c r="Y1617" s="11"/>
      <c r="Z1617" s="11"/>
      <c r="AA1617" s="11"/>
      <c r="AB1617" s="11"/>
      <c r="AC1617" s="11"/>
      <c r="AD1617" s="11"/>
      <c r="AE1617" s="11"/>
      <c r="AF1617" s="11"/>
      <c r="AG1617" s="11"/>
      <c r="AH1617" s="11"/>
      <c r="AJ1617" s="11"/>
      <c r="AK1617" s="11"/>
      <c r="AL1617" s="11"/>
      <c r="AM1617" s="11"/>
      <c r="AN1617" s="11"/>
      <c r="AO1617" s="11"/>
      <c r="AP1617" s="11"/>
      <c r="AQ1617" s="11"/>
      <c r="AR1617" s="11"/>
      <c r="AS1617" s="11"/>
      <c r="AT1617" s="11"/>
      <c r="AU1617" s="11"/>
      <c r="AV1617" s="11"/>
      <c r="AW1617" s="11"/>
      <c r="AX1617" s="11"/>
      <c r="AY1617" s="11"/>
      <c r="AZ1617" s="11"/>
      <c r="BA1617" s="11"/>
      <c r="BB1617" s="11"/>
      <c r="BC1617" s="11"/>
      <c r="BD1617" s="11"/>
      <c r="BE1617" s="11"/>
      <c r="BF1617" s="11"/>
      <c r="BG1617" s="11"/>
      <c r="BI1617" s="11"/>
      <c r="BJ1617" s="11"/>
      <c r="BK1617" s="11"/>
      <c r="BL1617" s="11"/>
      <c r="BM1617" s="11"/>
      <c r="BN1617" s="11"/>
      <c r="BO1617" s="11"/>
      <c r="BP1617" s="11"/>
      <c r="BQ1617" s="11"/>
      <c r="BR1617" s="11"/>
      <c r="BS1617" s="11"/>
      <c r="BT1617" s="11"/>
      <c r="BU1617" s="11"/>
      <c r="BV1617" s="11"/>
      <c r="BW1617" s="11"/>
      <c r="BX1617" s="11"/>
      <c r="BY1617" s="11"/>
      <c r="BZ1617" s="11"/>
      <c r="CA1617" s="11"/>
      <c r="CB1617" s="11"/>
      <c r="CC1617" s="11"/>
      <c r="CD1617" s="11"/>
      <c r="CE1617" s="11"/>
      <c r="CF1617" s="11"/>
      <c r="CG1617" s="11"/>
      <c r="CH1617" s="11"/>
      <c r="CI1617" s="11"/>
      <c r="CJ1617" s="11"/>
      <c r="CK1617" s="11"/>
      <c r="CL1617" s="11"/>
      <c r="CM1617" s="11"/>
      <c r="CN1617" s="11"/>
      <c r="CO1617" s="11"/>
      <c r="CP1617" s="11"/>
      <c r="CQ1617" s="11"/>
      <c r="CR1617" s="11"/>
      <c r="CS1617" s="11"/>
      <c r="CT1617" s="11"/>
      <c r="CU1617" s="11"/>
      <c r="CV1617" s="11"/>
      <c r="CW1617" s="11"/>
      <c r="CX1617" s="11"/>
      <c r="CY1617" s="11"/>
      <c r="CZ1617" s="11"/>
      <c r="DA1617" s="11"/>
      <c r="DB1617" s="11"/>
      <c r="DC1617" s="11"/>
      <c r="DD1617" s="11"/>
      <c r="DF1617" s="11">
        <f t="shared" si="81"/>
        <v>16</v>
      </c>
      <c r="DG1617" s="11">
        <f t="shared" si="82"/>
        <v>19</v>
      </c>
      <c r="DH1617" s="20">
        <f t="shared" ca="1" si="83"/>
        <v>0</v>
      </c>
      <c r="DI1617" s="11">
        <v>1</v>
      </c>
    </row>
    <row r="1618" spans="1:113" x14ac:dyDescent="0.25">
      <c r="A1618" s="11" t="s">
        <v>57</v>
      </c>
      <c r="B1618" s="11" t="s">
        <v>56</v>
      </c>
      <c r="C1618" s="11" t="s">
        <v>56</v>
      </c>
      <c r="D1618" s="11" t="s">
        <v>56</v>
      </c>
      <c r="E1618" s="11" t="s">
        <v>101</v>
      </c>
      <c r="F1618" s="11" t="s">
        <v>56</v>
      </c>
      <c r="G1618" s="11" t="s">
        <v>173</v>
      </c>
      <c r="H1618" s="1">
        <v>42186</v>
      </c>
      <c r="I1618" s="11">
        <v>16</v>
      </c>
      <c r="J1618" s="11">
        <v>19</v>
      </c>
      <c r="K1618" s="11">
        <v>13838.25</v>
      </c>
      <c r="L1618" s="11">
        <v>14369.04</v>
      </c>
      <c r="M1618" s="11">
        <v>14240.46</v>
      </c>
      <c r="N1618" s="11">
        <v>14659.17</v>
      </c>
      <c r="O1618" s="11">
        <v>15086.28</v>
      </c>
      <c r="P1618" s="11">
        <v>15698.73</v>
      </c>
      <c r="Q1618" s="11">
        <v>17070.93</v>
      </c>
      <c r="R1618" s="11">
        <v>17870.189999999999</v>
      </c>
      <c r="S1618" s="11">
        <v>20268.66</v>
      </c>
      <c r="T1618" s="11">
        <v>22231.08</v>
      </c>
      <c r="U1618" s="11">
        <v>22222.98</v>
      </c>
      <c r="V1618" s="11">
        <v>23049.24</v>
      </c>
      <c r="W1618" s="11">
        <v>22951.17</v>
      </c>
      <c r="X1618" s="11">
        <v>23322.78</v>
      </c>
      <c r="Y1618" s="11">
        <v>21129.360000000001</v>
      </c>
      <c r="Z1618" s="11">
        <v>17836.68</v>
      </c>
      <c r="AA1618" s="11">
        <v>17537.91</v>
      </c>
      <c r="AB1618" s="11">
        <v>17350.41</v>
      </c>
      <c r="AC1618" s="11">
        <v>17056.29</v>
      </c>
      <c r="AD1618" s="11">
        <v>20790.63</v>
      </c>
      <c r="AE1618" s="11">
        <v>21046.62</v>
      </c>
      <c r="AF1618" s="11">
        <v>20304.54</v>
      </c>
      <c r="AG1618" s="11">
        <v>16748.13</v>
      </c>
      <c r="AH1618" s="11">
        <v>14637.21</v>
      </c>
      <c r="AI1618" s="37">
        <v>17445.32</v>
      </c>
      <c r="AJ1618" s="11">
        <v>13870.94</v>
      </c>
      <c r="AK1618" s="11">
        <v>14378.51</v>
      </c>
      <c r="AL1618" s="11">
        <v>14282.78</v>
      </c>
      <c r="AM1618" s="11">
        <v>14736.16</v>
      </c>
      <c r="AN1618" s="11">
        <v>15263.95</v>
      </c>
      <c r="AO1618" s="11">
        <v>15832.85</v>
      </c>
      <c r="AP1618" s="11">
        <v>17044.28</v>
      </c>
      <c r="AQ1618" s="11">
        <v>17808.189999999999</v>
      </c>
      <c r="AR1618" s="11">
        <v>20086.11</v>
      </c>
      <c r="AS1618" s="11">
        <v>22106.28</v>
      </c>
      <c r="AT1618" s="11">
        <v>22026.35</v>
      </c>
      <c r="AU1618" s="11">
        <v>22684.639999999999</v>
      </c>
      <c r="AV1618" s="11">
        <v>22448.54</v>
      </c>
      <c r="AW1618" s="11">
        <v>22941.96</v>
      </c>
      <c r="AX1618" s="11">
        <v>20145.57</v>
      </c>
      <c r="AY1618" s="11">
        <v>20137.73</v>
      </c>
      <c r="AZ1618" s="11">
        <v>20057.86</v>
      </c>
      <c r="BA1618" s="11">
        <v>19610.32</v>
      </c>
      <c r="BB1618" s="11">
        <v>19421.5</v>
      </c>
      <c r="BC1618" s="11">
        <v>20572.830000000002</v>
      </c>
      <c r="BD1618" s="11">
        <v>20658.21</v>
      </c>
      <c r="BE1618" s="11">
        <v>19992.38</v>
      </c>
      <c r="BF1618" s="11">
        <v>16703.27</v>
      </c>
      <c r="BG1618" s="11">
        <v>14604.2</v>
      </c>
      <c r="BH1618" s="37">
        <v>19798.79</v>
      </c>
      <c r="BI1618" s="11">
        <v>73.567620000000005</v>
      </c>
      <c r="BJ1618" s="11">
        <v>72.754999999999995</v>
      </c>
      <c r="BK1618" s="11">
        <v>72.248090000000005</v>
      </c>
      <c r="BL1618" s="11">
        <v>72.281909999999996</v>
      </c>
      <c r="BM1618" s="11">
        <v>71.787379999999999</v>
      </c>
      <c r="BN1618" s="11">
        <v>71.308570000000003</v>
      </c>
      <c r="BO1618" s="11">
        <v>72.129050000000007</v>
      </c>
      <c r="BP1618" s="11">
        <v>73.856669999999994</v>
      </c>
      <c r="BQ1618" s="11">
        <v>76.309520000000006</v>
      </c>
      <c r="BR1618" s="11">
        <v>77.905720000000002</v>
      </c>
      <c r="BS1618" s="11">
        <v>79.567149999999998</v>
      </c>
      <c r="BT1618" s="11">
        <v>82.15</v>
      </c>
      <c r="BU1618" s="11">
        <v>82.822379999999995</v>
      </c>
      <c r="BV1618" s="11">
        <v>83.512379999999993</v>
      </c>
      <c r="BW1618" s="11">
        <v>83.280469999999994</v>
      </c>
      <c r="BX1618" s="11">
        <v>83.247150000000005</v>
      </c>
      <c r="BY1618" s="11">
        <v>82.297619999999995</v>
      </c>
      <c r="BZ1618" s="11">
        <v>81.132859999999994</v>
      </c>
      <c r="CA1618" s="11">
        <v>79.435230000000004</v>
      </c>
      <c r="CB1618" s="11">
        <v>77.024519999999995</v>
      </c>
      <c r="CC1618" s="11">
        <v>75.131200000000007</v>
      </c>
      <c r="CD1618" s="11">
        <v>73.85857</v>
      </c>
      <c r="CE1618" s="11">
        <v>72.878810000000001</v>
      </c>
      <c r="CF1618" s="11">
        <v>71.93929</v>
      </c>
      <c r="CG1618" s="11">
        <v>45603.38</v>
      </c>
      <c r="CH1618" s="11">
        <v>41578.68</v>
      </c>
      <c r="CI1618" s="11">
        <v>35161.4</v>
      </c>
      <c r="CJ1618" s="11">
        <v>28070.74</v>
      </c>
      <c r="CK1618" s="11">
        <v>20161.91</v>
      </c>
      <c r="CL1618" s="11">
        <v>14978.01</v>
      </c>
      <c r="CM1618" s="11">
        <v>9872.2209999999995</v>
      </c>
      <c r="CN1618" s="11">
        <v>10530.03</v>
      </c>
      <c r="CO1618" s="11">
        <v>17075.8</v>
      </c>
      <c r="CP1618" s="11">
        <v>27882.75</v>
      </c>
      <c r="CQ1618" s="11">
        <v>42644.79</v>
      </c>
      <c r="CR1618" s="11">
        <v>50778.67</v>
      </c>
      <c r="CS1618" s="11">
        <v>66810.05</v>
      </c>
      <c r="CT1618" s="11">
        <v>70937.11</v>
      </c>
      <c r="CU1618" s="11">
        <v>101361.9</v>
      </c>
      <c r="CV1618" s="11">
        <v>101687.7</v>
      </c>
      <c r="CW1618" s="11">
        <v>95522.880000000005</v>
      </c>
      <c r="CX1618" s="11">
        <v>82727.649999999994</v>
      </c>
      <c r="CY1618" s="11">
        <v>76609.27</v>
      </c>
      <c r="CZ1618" s="11">
        <v>71914</v>
      </c>
      <c r="DA1618" s="11">
        <v>74713.98</v>
      </c>
      <c r="DB1618" s="11">
        <v>81014.2</v>
      </c>
      <c r="DC1618" s="11">
        <v>78530.06</v>
      </c>
      <c r="DD1618" s="11">
        <v>51266.64</v>
      </c>
      <c r="DE1618" s="37">
        <v>78364.740000000005</v>
      </c>
      <c r="DF1618" s="11">
        <f t="shared" si="81"/>
        <v>16</v>
      </c>
      <c r="DG1618" s="11">
        <f t="shared" si="82"/>
        <v>19</v>
      </c>
      <c r="DH1618" s="20">
        <f t="shared" ca="1" si="83"/>
        <v>2361.5299999999988</v>
      </c>
      <c r="DI1618" s="11">
        <v>0</v>
      </c>
    </row>
    <row r="1619" spans="1:113" x14ac:dyDescent="0.25">
      <c r="A1619" s="11" t="s">
        <v>57</v>
      </c>
      <c r="B1619" s="11" t="s">
        <v>56</v>
      </c>
      <c r="C1619" s="11" t="s">
        <v>56</v>
      </c>
      <c r="D1619" s="11" t="s">
        <v>56</v>
      </c>
      <c r="E1619" s="11" t="s">
        <v>101</v>
      </c>
      <c r="F1619" s="11" t="s">
        <v>56</v>
      </c>
      <c r="G1619" s="11" t="s">
        <v>173</v>
      </c>
      <c r="H1619" s="1">
        <v>42187</v>
      </c>
      <c r="I1619" s="11">
        <v>17</v>
      </c>
      <c r="J1619" s="11">
        <v>18</v>
      </c>
      <c r="K1619" s="11">
        <v>15201.36</v>
      </c>
      <c r="L1619" s="11">
        <v>15376.86</v>
      </c>
      <c r="M1619" s="11">
        <v>15249.3</v>
      </c>
      <c r="N1619" s="11">
        <v>15204.69</v>
      </c>
      <c r="O1619" s="11">
        <v>14985.45</v>
      </c>
      <c r="P1619" s="11">
        <v>15433.32</v>
      </c>
      <c r="Q1619" s="11">
        <v>16766.310000000001</v>
      </c>
      <c r="R1619" s="11">
        <v>17618.97</v>
      </c>
      <c r="S1619" s="11">
        <v>19801.830000000002</v>
      </c>
      <c r="T1619" s="11">
        <v>20988.27</v>
      </c>
      <c r="U1619" s="11">
        <v>20503.8</v>
      </c>
      <c r="V1619" s="11">
        <v>20747.28</v>
      </c>
      <c r="W1619" s="11">
        <v>20652.18</v>
      </c>
      <c r="X1619" s="11">
        <v>20281.169999999998</v>
      </c>
      <c r="Y1619" s="11">
        <v>19152.36</v>
      </c>
      <c r="Z1619" s="11">
        <v>20117.849999999999</v>
      </c>
      <c r="AA1619" s="11">
        <v>17355.72</v>
      </c>
      <c r="AB1619" s="11">
        <v>17534.13</v>
      </c>
      <c r="AC1619" s="11">
        <v>21366.240000000002</v>
      </c>
      <c r="AD1619" s="11">
        <v>22639.14</v>
      </c>
      <c r="AE1619" s="11">
        <v>22023.33</v>
      </c>
      <c r="AF1619" s="11">
        <v>20984.91</v>
      </c>
      <c r="AG1619" s="11">
        <v>16865.88</v>
      </c>
      <c r="AH1619" s="11">
        <v>14997.66</v>
      </c>
      <c r="AI1619" s="37">
        <v>17444.93</v>
      </c>
      <c r="AJ1619" s="11">
        <v>15226.37</v>
      </c>
      <c r="AK1619" s="11">
        <v>15392.66</v>
      </c>
      <c r="AL1619" s="11">
        <v>15291.34</v>
      </c>
      <c r="AM1619" s="11">
        <v>15283.99</v>
      </c>
      <c r="AN1619" s="11">
        <v>15158.3</v>
      </c>
      <c r="AO1619" s="11">
        <v>15560.76</v>
      </c>
      <c r="AP1619" s="11">
        <v>16744.14</v>
      </c>
      <c r="AQ1619" s="11">
        <v>17587.53</v>
      </c>
      <c r="AR1619" s="11">
        <v>19601.86</v>
      </c>
      <c r="AS1619" s="11">
        <v>20849.22</v>
      </c>
      <c r="AT1619" s="11">
        <v>20294</v>
      </c>
      <c r="AU1619" s="11">
        <v>20378.919999999998</v>
      </c>
      <c r="AV1619" s="11">
        <v>20145.78</v>
      </c>
      <c r="AW1619" s="11">
        <v>19893.099999999999</v>
      </c>
      <c r="AX1619" s="11">
        <v>18869.59</v>
      </c>
      <c r="AY1619" s="11">
        <v>19562.63</v>
      </c>
      <c r="AZ1619" s="11">
        <v>19945.46</v>
      </c>
      <c r="BA1619" s="11">
        <v>20544.990000000002</v>
      </c>
      <c r="BB1619" s="11">
        <v>20912.16</v>
      </c>
      <c r="BC1619" s="11">
        <v>21891.759999999998</v>
      </c>
      <c r="BD1619" s="11">
        <v>21528.13</v>
      </c>
      <c r="BE1619" s="11">
        <v>20567.29</v>
      </c>
      <c r="BF1619" s="11">
        <v>16840.25</v>
      </c>
      <c r="BG1619" s="11">
        <v>14975.61</v>
      </c>
      <c r="BH1619" s="37">
        <v>20395.939999999999</v>
      </c>
      <c r="BI1619" s="11">
        <v>71.788399999999996</v>
      </c>
      <c r="BJ1619" s="11">
        <v>71.7286</v>
      </c>
      <c r="BK1619" s="11">
        <v>71.342399999999998</v>
      </c>
      <c r="BL1619" s="11">
        <v>70.951999999999998</v>
      </c>
      <c r="BM1619" s="11">
        <v>70.745800000000003</v>
      </c>
      <c r="BN1619" s="11">
        <v>70.605199999999996</v>
      </c>
      <c r="BO1619" s="11">
        <v>71.080600000000004</v>
      </c>
      <c r="BP1619" s="11">
        <v>72.363200000000006</v>
      </c>
      <c r="BQ1619" s="11">
        <v>74.262799999999999</v>
      </c>
      <c r="BR1619" s="11">
        <v>76.6648</v>
      </c>
      <c r="BS1619" s="11">
        <v>79.210400000000007</v>
      </c>
      <c r="BT1619" s="11">
        <v>81.955200000000005</v>
      </c>
      <c r="BU1619" s="11">
        <v>83.272000000000006</v>
      </c>
      <c r="BV1619" s="11">
        <v>85.129599999999996</v>
      </c>
      <c r="BW1619" s="11">
        <v>86.444800000000001</v>
      </c>
      <c r="BX1619" s="11">
        <v>85.940799999999996</v>
      </c>
      <c r="BY1619" s="11">
        <v>85.019199999999998</v>
      </c>
      <c r="BZ1619" s="11">
        <v>83.833200000000005</v>
      </c>
      <c r="CA1619" s="11">
        <v>81.452399999999997</v>
      </c>
      <c r="CB1619" s="11">
        <v>78.623599999999996</v>
      </c>
      <c r="CC1619" s="11">
        <v>75.874399999999994</v>
      </c>
      <c r="CD1619" s="11">
        <v>74.183199999999999</v>
      </c>
      <c r="CE1619" s="11">
        <v>72.796800000000005</v>
      </c>
      <c r="CF1619" s="11">
        <v>71.551199999999994</v>
      </c>
      <c r="CG1619" s="11">
        <v>40448.720000000001</v>
      </c>
      <c r="CH1619" s="11">
        <v>36365.93</v>
      </c>
      <c r="CI1619" s="11">
        <v>30214.09</v>
      </c>
      <c r="CJ1619" s="11">
        <v>23618.720000000001</v>
      </c>
      <c r="CK1619" s="11">
        <v>15830.42</v>
      </c>
      <c r="CL1619" s="11">
        <v>11603.49</v>
      </c>
      <c r="CM1619" s="11">
        <v>8154.3990000000003</v>
      </c>
      <c r="CN1619" s="11">
        <v>8810.6550000000007</v>
      </c>
      <c r="CO1619" s="11">
        <v>13557.96</v>
      </c>
      <c r="CP1619" s="11">
        <v>21687.38</v>
      </c>
      <c r="CQ1619" s="11">
        <v>31422.31</v>
      </c>
      <c r="CR1619" s="11">
        <v>40108.81</v>
      </c>
      <c r="CS1619" s="11">
        <v>51289.87</v>
      </c>
      <c r="CT1619" s="11">
        <v>54605.18</v>
      </c>
      <c r="CU1619" s="11">
        <v>72418.73</v>
      </c>
      <c r="CV1619" s="11">
        <v>91590.32</v>
      </c>
      <c r="CW1619" s="11">
        <v>90256.34</v>
      </c>
      <c r="CX1619" s="11">
        <v>88456.1</v>
      </c>
      <c r="CY1619" s="11">
        <v>85036.68</v>
      </c>
      <c r="CZ1619" s="11">
        <v>80506.38</v>
      </c>
      <c r="DA1619" s="11">
        <v>66921.05</v>
      </c>
      <c r="DB1619" s="11">
        <v>71747.28</v>
      </c>
      <c r="DC1619" s="11">
        <v>68372.5</v>
      </c>
      <c r="DD1619" s="11">
        <v>43927.91</v>
      </c>
      <c r="DE1619" s="37">
        <v>99572.160000000003</v>
      </c>
      <c r="DF1619" s="11">
        <f t="shared" si="81"/>
        <v>17</v>
      </c>
      <c r="DG1619" s="11">
        <f t="shared" si="82"/>
        <v>18</v>
      </c>
      <c r="DH1619" s="20">
        <f t="shared" ca="1" si="83"/>
        <v>2800.2999999999956</v>
      </c>
      <c r="DI1619" s="11">
        <v>0</v>
      </c>
    </row>
    <row r="1620" spans="1:113" x14ac:dyDescent="0.25">
      <c r="A1620" s="11" t="s">
        <v>57</v>
      </c>
      <c r="B1620" s="11" t="s">
        <v>56</v>
      </c>
      <c r="C1620" s="11" t="s">
        <v>56</v>
      </c>
      <c r="D1620" s="11" t="s">
        <v>56</v>
      </c>
      <c r="E1620" s="11" t="s">
        <v>101</v>
      </c>
      <c r="F1620" s="11" t="s">
        <v>56</v>
      </c>
      <c r="G1620" s="11" t="s">
        <v>173</v>
      </c>
      <c r="H1620" s="1">
        <v>42207</v>
      </c>
      <c r="I1620" s="11">
        <v>16</v>
      </c>
      <c r="J1620" s="11">
        <v>16</v>
      </c>
      <c r="K1620" s="11"/>
      <c r="L1620" s="11"/>
      <c r="M1620" s="11"/>
      <c r="N1620" s="11"/>
      <c r="O1620" s="11"/>
      <c r="P1620" s="11"/>
      <c r="Q1620" s="11"/>
      <c r="R1620" s="11"/>
      <c r="S1620" s="11"/>
      <c r="T1620" s="11"/>
      <c r="U1620" s="11"/>
      <c r="V1620" s="11"/>
      <c r="W1620" s="11"/>
      <c r="X1620" s="11"/>
      <c r="Y1620" s="11"/>
      <c r="Z1620" s="11"/>
      <c r="AA1620" s="11"/>
      <c r="AB1620" s="11"/>
      <c r="AC1620" s="11"/>
      <c r="AD1620" s="11"/>
      <c r="AE1620" s="11"/>
      <c r="AF1620" s="11"/>
      <c r="AG1620" s="11"/>
      <c r="AH1620" s="11"/>
      <c r="AJ1620" s="11"/>
      <c r="AK1620" s="11"/>
      <c r="AL1620" s="11"/>
      <c r="AM1620" s="11"/>
      <c r="AN1620" s="11"/>
      <c r="AO1620" s="11"/>
      <c r="AP1620" s="11"/>
      <c r="AQ1620" s="11"/>
      <c r="AR1620" s="11"/>
      <c r="AS1620" s="11"/>
      <c r="AT1620" s="11"/>
      <c r="AU1620" s="11"/>
      <c r="AV1620" s="11"/>
      <c r="AW1620" s="11"/>
      <c r="AX1620" s="11"/>
      <c r="AY1620" s="11"/>
      <c r="AZ1620" s="11"/>
      <c r="BA1620" s="11"/>
      <c r="BB1620" s="11"/>
      <c r="BC1620" s="11"/>
      <c r="BD1620" s="11"/>
      <c r="BE1620" s="11"/>
      <c r="BF1620" s="11"/>
      <c r="BG1620" s="11"/>
      <c r="BI1620" s="11"/>
      <c r="BJ1620" s="11"/>
      <c r="BK1620" s="11"/>
      <c r="BL1620" s="11"/>
      <c r="BM1620" s="11"/>
      <c r="BN1620" s="11"/>
      <c r="BO1620" s="11"/>
      <c r="BP1620" s="11"/>
      <c r="BQ1620" s="11"/>
      <c r="BR1620" s="11"/>
      <c r="BS1620" s="11"/>
      <c r="BT1620" s="11"/>
      <c r="BU1620" s="11"/>
      <c r="BV1620" s="11"/>
      <c r="BW1620" s="11"/>
      <c r="BX1620" s="11"/>
      <c r="BY1620" s="11"/>
      <c r="BZ1620" s="11"/>
      <c r="CA1620" s="11"/>
      <c r="CB1620" s="11"/>
      <c r="CC1620" s="11"/>
      <c r="CD1620" s="11"/>
      <c r="CE1620" s="11"/>
      <c r="CF1620" s="11"/>
      <c r="CG1620" s="11"/>
      <c r="CH1620" s="11"/>
      <c r="CI1620" s="11"/>
      <c r="CJ1620" s="11"/>
      <c r="CK1620" s="11"/>
      <c r="CL1620" s="11"/>
      <c r="CM1620" s="11"/>
      <c r="CN1620" s="11"/>
      <c r="CO1620" s="11"/>
      <c r="CP1620" s="11"/>
      <c r="CQ1620" s="11"/>
      <c r="CR1620" s="11"/>
      <c r="CS1620" s="11"/>
      <c r="CT1620" s="11"/>
      <c r="CU1620" s="11"/>
      <c r="CV1620" s="11"/>
      <c r="CW1620" s="11"/>
      <c r="CX1620" s="11"/>
      <c r="CY1620" s="11"/>
      <c r="CZ1620" s="11"/>
      <c r="DA1620" s="11"/>
      <c r="DB1620" s="11"/>
      <c r="DC1620" s="11"/>
      <c r="DD1620" s="11"/>
      <c r="DF1620" s="11">
        <f t="shared" si="81"/>
        <v>16</v>
      </c>
      <c r="DG1620" s="11">
        <f t="shared" si="82"/>
        <v>16</v>
      </c>
      <c r="DH1620" s="20">
        <f t="shared" ca="1" si="83"/>
        <v>0</v>
      </c>
      <c r="DI1620" s="11">
        <v>1</v>
      </c>
    </row>
    <row r="1621" spans="1:113" x14ac:dyDescent="0.25">
      <c r="A1621" s="11" t="s">
        <v>57</v>
      </c>
      <c r="B1621" s="11" t="s">
        <v>56</v>
      </c>
      <c r="C1621" s="11" t="s">
        <v>56</v>
      </c>
      <c r="D1621" s="11" t="s">
        <v>56</v>
      </c>
      <c r="E1621" s="11" t="s">
        <v>101</v>
      </c>
      <c r="F1621" s="11" t="s">
        <v>56</v>
      </c>
      <c r="G1621" s="11" t="s">
        <v>173</v>
      </c>
      <c r="H1621" s="1">
        <v>42213</v>
      </c>
      <c r="I1621" s="11">
        <v>17</v>
      </c>
      <c r="J1621" s="11">
        <v>19</v>
      </c>
      <c r="K1621" s="11"/>
      <c r="L1621" s="11"/>
      <c r="M1621" s="11"/>
      <c r="N1621" s="11"/>
      <c r="O1621" s="11"/>
      <c r="P1621" s="11"/>
      <c r="Q1621" s="11"/>
      <c r="R1621" s="11"/>
      <c r="S1621" s="11"/>
      <c r="T1621" s="11"/>
      <c r="U1621" s="11"/>
      <c r="V1621" s="11"/>
      <c r="W1621" s="11"/>
      <c r="X1621" s="11"/>
      <c r="Y1621" s="11"/>
      <c r="Z1621" s="11"/>
      <c r="AA1621" s="11"/>
      <c r="AB1621" s="11"/>
      <c r="AC1621" s="11"/>
      <c r="AD1621" s="11"/>
      <c r="AE1621" s="11"/>
      <c r="AF1621" s="11"/>
      <c r="AG1621" s="11"/>
      <c r="AH1621" s="11"/>
      <c r="AJ1621" s="11"/>
      <c r="AK1621" s="11"/>
      <c r="AL1621" s="11"/>
      <c r="AM1621" s="11"/>
      <c r="AN1621" s="11"/>
      <c r="AO1621" s="11"/>
      <c r="AP1621" s="11"/>
      <c r="AQ1621" s="11"/>
      <c r="AR1621" s="11"/>
      <c r="AS1621" s="11"/>
      <c r="AT1621" s="11"/>
      <c r="AU1621" s="11"/>
      <c r="AV1621" s="11"/>
      <c r="AW1621" s="11"/>
      <c r="AX1621" s="11"/>
      <c r="AY1621" s="11"/>
      <c r="AZ1621" s="11"/>
      <c r="BA1621" s="11"/>
      <c r="BB1621" s="11"/>
      <c r="BC1621" s="11"/>
      <c r="BD1621" s="11"/>
      <c r="BE1621" s="11"/>
      <c r="BF1621" s="11"/>
      <c r="BG1621" s="11"/>
      <c r="BI1621" s="11"/>
      <c r="BJ1621" s="11"/>
      <c r="BK1621" s="11"/>
      <c r="BL1621" s="11"/>
      <c r="BM1621" s="11"/>
      <c r="BN1621" s="11"/>
      <c r="BO1621" s="11"/>
      <c r="BP1621" s="11"/>
      <c r="BQ1621" s="11"/>
      <c r="BR1621" s="11"/>
      <c r="BS1621" s="11"/>
      <c r="BT1621" s="11"/>
      <c r="BU1621" s="11"/>
      <c r="BV1621" s="11"/>
      <c r="BW1621" s="11"/>
      <c r="BX1621" s="11"/>
      <c r="BY1621" s="11"/>
      <c r="BZ1621" s="11"/>
      <c r="CA1621" s="11"/>
      <c r="CB1621" s="11"/>
      <c r="CC1621" s="11"/>
      <c r="CD1621" s="11"/>
      <c r="CE1621" s="11"/>
      <c r="CF1621" s="11"/>
      <c r="CG1621" s="11"/>
      <c r="CH1621" s="11"/>
      <c r="CI1621" s="11"/>
      <c r="CJ1621" s="11"/>
      <c r="CK1621" s="11"/>
      <c r="CL1621" s="11"/>
      <c r="CM1621" s="11"/>
      <c r="CN1621" s="11"/>
      <c r="CO1621" s="11"/>
      <c r="CP1621" s="11"/>
      <c r="CQ1621" s="11"/>
      <c r="CR1621" s="11"/>
      <c r="CS1621" s="11"/>
      <c r="CT1621" s="11"/>
      <c r="CU1621" s="11"/>
      <c r="CV1621" s="11"/>
      <c r="CW1621" s="11"/>
      <c r="CX1621" s="11"/>
      <c r="CY1621" s="11"/>
      <c r="CZ1621" s="11"/>
      <c r="DA1621" s="11"/>
      <c r="DB1621" s="11"/>
      <c r="DC1621" s="11"/>
      <c r="DD1621" s="11"/>
      <c r="DF1621" s="11">
        <f t="shared" si="81"/>
        <v>17</v>
      </c>
      <c r="DG1621" s="11">
        <f t="shared" si="82"/>
        <v>19</v>
      </c>
      <c r="DH1621" s="20">
        <f t="shared" ca="1" si="83"/>
        <v>0</v>
      </c>
      <c r="DI1621" s="11">
        <v>1</v>
      </c>
    </row>
    <row r="1622" spans="1:113" x14ac:dyDescent="0.25">
      <c r="A1622" s="11" t="s">
        <v>57</v>
      </c>
      <c r="B1622" s="11" t="s">
        <v>56</v>
      </c>
      <c r="C1622" s="11" t="s">
        <v>56</v>
      </c>
      <c r="D1622" s="11" t="s">
        <v>56</v>
      </c>
      <c r="E1622" s="11" t="s">
        <v>101</v>
      </c>
      <c r="F1622" s="11" t="s">
        <v>56</v>
      </c>
      <c r="G1622" s="11" t="s">
        <v>173</v>
      </c>
      <c r="H1622" s="1">
        <v>42213</v>
      </c>
      <c r="I1622" s="11">
        <v>18</v>
      </c>
      <c r="J1622" s="11">
        <v>18</v>
      </c>
      <c r="K1622" s="11"/>
      <c r="L1622" s="11"/>
      <c r="M1622" s="11"/>
      <c r="N1622" s="11"/>
      <c r="O1622" s="11"/>
      <c r="P1622" s="11"/>
      <c r="Q1622" s="11"/>
      <c r="R1622" s="11"/>
      <c r="S1622" s="11"/>
      <c r="T1622" s="11"/>
      <c r="U1622" s="11"/>
      <c r="V1622" s="11"/>
      <c r="W1622" s="11"/>
      <c r="X1622" s="11"/>
      <c r="Y1622" s="11"/>
      <c r="Z1622" s="11"/>
      <c r="AA1622" s="11"/>
      <c r="AB1622" s="11"/>
      <c r="AC1622" s="11"/>
      <c r="AD1622" s="11"/>
      <c r="AE1622" s="11"/>
      <c r="AF1622" s="11"/>
      <c r="AG1622" s="11"/>
      <c r="AH1622" s="11"/>
      <c r="AJ1622" s="11"/>
      <c r="AK1622" s="11"/>
      <c r="AL1622" s="11"/>
      <c r="AM1622" s="11"/>
      <c r="AN1622" s="11"/>
      <c r="AO1622" s="11"/>
      <c r="AP1622" s="11"/>
      <c r="AQ1622" s="11"/>
      <c r="AR1622" s="11"/>
      <c r="AS1622" s="11"/>
      <c r="AT1622" s="11"/>
      <c r="AU1622" s="11"/>
      <c r="AV1622" s="11"/>
      <c r="AW1622" s="11"/>
      <c r="AX1622" s="11"/>
      <c r="AY1622" s="11"/>
      <c r="AZ1622" s="11"/>
      <c r="BA1622" s="11"/>
      <c r="BB1622" s="11"/>
      <c r="BC1622" s="11"/>
      <c r="BD1622" s="11"/>
      <c r="BE1622" s="11"/>
      <c r="BF1622" s="11"/>
      <c r="BG1622" s="11"/>
      <c r="BI1622" s="11"/>
      <c r="BJ1622" s="11"/>
      <c r="BK1622" s="11"/>
      <c r="BL1622" s="11"/>
      <c r="BM1622" s="11"/>
      <c r="BN1622" s="11"/>
      <c r="BO1622" s="11"/>
      <c r="BP1622" s="11"/>
      <c r="BQ1622" s="11"/>
      <c r="BR1622" s="11"/>
      <c r="BS1622" s="11"/>
      <c r="BT1622" s="11"/>
      <c r="BU1622" s="11"/>
      <c r="BV1622" s="11"/>
      <c r="BW1622" s="11"/>
      <c r="BX1622" s="11"/>
      <c r="BY1622" s="11"/>
      <c r="BZ1622" s="11"/>
      <c r="CA1622" s="11"/>
      <c r="CB1622" s="11"/>
      <c r="CC1622" s="11"/>
      <c r="CD1622" s="11"/>
      <c r="CE1622" s="11"/>
      <c r="CF1622" s="11"/>
      <c r="CG1622" s="11"/>
      <c r="CH1622" s="11"/>
      <c r="CI1622" s="11"/>
      <c r="CJ1622" s="11"/>
      <c r="CK1622" s="11"/>
      <c r="CL1622" s="11"/>
      <c r="CM1622" s="11"/>
      <c r="CN1622" s="11"/>
      <c r="CO1622" s="11"/>
      <c r="CP1622" s="11"/>
      <c r="CQ1622" s="11"/>
      <c r="CR1622" s="11"/>
      <c r="CS1622" s="11"/>
      <c r="CT1622" s="11"/>
      <c r="CU1622" s="11"/>
      <c r="CV1622" s="11"/>
      <c r="CW1622" s="11"/>
      <c r="CX1622" s="11"/>
      <c r="CY1622" s="11"/>
      <c r="CZ1622" s="11"/>
      <c r="DA1622" s="11"/>
      <c r="DB1622" s="11"/>
      <c r="DC1622" s="11"/>
      <c r="DD1622" s="11"/>
      <c r="DF1622" s="11">
        <f t="shared" si="81"/>
        <v>18</v>
      </c>
      <c r="DG1622" s="11">
        <f t="shared" si="82"/>
        <v>18</v>
      </c>
      <c r="DH1622" s="20">
        <f t="shared" ca="1" si="83"/>
        <v>0</v>
      </c>
      <c r="DI1622" s="11">
        <v>1</v>
      </c>
    </row>
    <row r="1623" spans="1:113" x14ac:dyDescent="0.25">
      <c r="A1623" s="11" t="s">
        <v>57</v>
      </c>
      <c r="B1623" s="11" t="s">
        <v>56</v>
      </c>
      <c r="C1623" s="11" t="s">
        <v>56</v>
      </c>
      <c r="D1623" s="11" t="s">
        <v>56</v>
      </c>
      <c r="E1623" s="11" t="s">
        <v>101</v>
      </c>
      <c r="F1623" s="11" t="s">
        <v>56</v>
      </c>
      <c r="G1623" s="11" t="s">
        <v>173</v>
      </c>
      <c r="H1623" s="1">
        <v>42213</v>
      </c>
      <c r="I1623" s="11">
        <v>18</v>
      </c>
      <c r="J1623" s="11">
        <v>19</v>
      </c>
      <c r="K1623" s="11"/>
      <c r="L1623" s="11"/>
      <c r="M1623" s="11"/>
      <c r="N1623" s="11"/>
      <c r="O1623" s="11"/>
      <c r="P1623" s="11"/>
      <c r="Q1623" s="11"/>
      <c r="R1623" s="11"/>
      <c r="S1623" s="11"/>
      <c r="T1623" s="11"/>
      <c r="U1623" s="11"/>
      <c r="V1623" s="11"/>
      <c r="W1623" s="11"/>
      <c r="X1623" s="11"/>
      <c r="Y1623" s="11"/>
      <c r="Z1623" s="11"/>
      <c r="AA1623" s="11"/>
      <c r="AB1623" s="11"/>
      <c r="AC1623" s="11"/>
      <c r="AD1623" s="11"/>
      <c r="AE1623" s="11"/>
      <c r="AF1623" s="11"/>
      <c r="AG1623" s="11"/>
      <c r="AH1623" s="11"/>
      <c r="AJ1623" s="11"/>
      <c r="AK1623" s="11"/>
      <c r="AL1623" s="11"/>
      <c r="AM1623" s="11"/>
      <c r="AN1623" s="11"/>
      <c r="AO1623" s="11"/>
      <c r="AP1623" s="11"/>
      <c r="AQ1623" s="11"/>
      <c r="AR1623" s="11"/>
      <c r="AS1623" s="11"/>
      <c r="AT1623" s="11"/>
      <c r="AU1623" s="11"/>
      <c r="AV1623" s="11"/>
      <c r="AW1623" s="11"/>
      <c r="AX1623" s="11"/>
      <c r="AY1623" s="11"/>
      <c r="AZ1623" s="11"/>
      <c r="BA1623" s="11"/>
      <c r="BB1623" s="11"/>
      <c r="BC1623" s="11"/>
      <c r="BD1623" s="11"/>
      <c r="BE1623" s="11"/>
      <c r="BF1623" s="11"/>
      <c r="BG1623" s="11"/>
      <c r="BI1623" s="11"/>
      <c r="BJ1623" s="11"/>
      <c r="BK1623" s="11"/>
      <c r="BL1623" s="11"/>
      <c r="BM1623" s="11"/>
      <c r="BN1623" s="11"/>
      <c r="BO1623" s="11"/>
      <c r="BP1623" s="11"/>
      <c r="BQ1623" s="11"/>
      <c r="BR1623" s="11"/>
      <c r="BS1623" s="11"/>
      <c r="BT1623" s="11"/>
      <c r="BU1623" s="11"/>
      <c r="BV1623" s="11"/>
      <c r="BW1623" s="11"/>
      <c r="BX1623" s="11"/>
      <c r="BY1623" s="11"/>
      <c r="BZ1623" s="11"/>
      <c r="CA1623" s="11"/>
      <c r="CB1623" s="11"/>
      <c r="CC1623" s="11"/>
      <c r="CD1623" s="11"/>
      <c r="CE1623" s="11"/>
      <c r="CF1623" s="11"/>
      <c r="CG1623" s="11"/>
      <c r="CH1623" s="11"/>
      <c r="CI1623" s="11"/>
      <c r="CJ1623" s="11"/>
      <c r="CK1623" s="11"/>
      <c r="CL1623" s="11"/>
      <c r="CM1623" s="11"/>
      <c r="CN1623" s="11"/>
      <c r="CO1623" s="11"/>
      <c r="CP1623" s="11"/>
      <c r="CQ1623" s="11"/>
      <c r="CR1623" s="11"/>
      <c r="CS1623" s="11"/>
      <c r="CT1623" s="11"/>
      <c r="CU1623" s="11"/>
      <c r="CV1623" s="11"/>
      <c r="CW1623" s="11"/>
      <c r="CX1623" s="11"/>
      <c r="CY1623" s="11"/>
      <c r="CZ1623" s="11"/>
      <c r="DA1623" s="11"/>
      <c r="DB1623" s="11"/>
      <c r="DC1623" s="11"/>
      <c r="DD1623" s="11"/>
      <c r="DF1623" s="11">
        <f t="shared" si="81"/>
        <v>18</v>
      </c>
      <c r="DG1623" s="11">
        <f t="shared" si="82"/>
        <v>19</v>
      </c>
      <c r="DH1623" s="20">
        <f t="shared" ca="1" si="83"/>
        <v>0</v>
      </c>
      <c r="DI1623" s="11">
        <v>1</v>
      </c>
    </row>
    <row r="1624" spans="1:113" x14ac:dyDescent="0.25">
      <c r="A1624" s="11" t="s">
        <v>57</v>
      </c>
      <c r="B1624" s="11" t="s">
        <v>56</v>
      </c>
      <c r="C1624" s="11" t="s">
        <v>56</v>
      </c>
      <c r="D1624" s="11" t="s">
        <v>56</v>
      </c>
      <c r="E1624" s="11" t="s">
        <v>101</v>
      </c>
      <c r="F1624" s="11" t="s">
        <v>56</v>
      </c>
      <c r="G1624" s="11" t="s">
        <v>173</v>
      </c>
      <c r="H1624" s="1">
        <v>42214</v>
      </c>
      <c r="I1624" s="11">
        <v>17</v>
      </c>
      <c r="J1624" s="11">
        <v>19</v>
      </c>
      <c r="K1624" s="11">
        <v>14524.53</v>
      </c>
      <c r="L1624" s="11">
        <v>14609.07</v>
      </c>
      <c r="M1624" s="11">
        <v>14661.51</v>
      </c>
      <c r="N1624" s="11">
        <v>14519.46</v>
      </c>
      <c r="O1624" s="11">
        <v>14616.15</v>
      </c>
      <c r="P1624" s="11">
        <v>14501.19</v>
      </c>
      <c r="Q1624" s="11">
        <v>16168.41</v>
      </c>
      <c r="R1624" s="11">
        <v>17218.14</v>
      </c>
      <c r="S1624" s="11">
        <v>18579.09</v>
      </c>
      <c r="T1624" s="11">
        <v>19794.45</v>
      </c>
      <c r="U1624" s="11">
        <v>20139.36</v>
      </c>
      <c r="V1624" s="11">
        <v>20751.66</v>
      </c>
      <c r="W1624" s="11">
        <v>20921.37</v>
      </c>
      <c r="X1624" s="11">
        <v>21408.06</v>
      </c>
      <c r="Y1624" s="11">
        <v>21109.77</v>
      </c>
      <c r="Z1624" s="11">
        <v>21947.97</v>
      </c>
      <c r="AA1624" s="11">
        <v>19474.62</v>
      </c>
      <c r="AB1624" s="11">
        <v>19404.75</v>
      </c>
      <c r="AC1624" s="11">
        <v>19795.259999999998</v>
      </c>
      <c r="AD1624" s="11">
        <v>23411.040000000001</v>
      </c>
      <c r="AE1624" s="11">
        <v>22523.31</v>
      </c>
      <c r="AF1624" s="11">
        <v>21854.07</v>
      </c>
      <c r="AG1624" s="11">
        <v>16703.009999999998</v>
      </c>
      <c r="AH1624" s="11">
        <v>14609.1</v>
      </c>
      <c r="AI1624" s="37">
        <v>19558.21</v>
      </c>
      <c r="AJ1624" s="11">
        <v>14548.66</v>
      </c>
      <c r="AK1624" s="11">
        <v>14623.71</v>
      </c>
      <c r="AL1624" s="11">
        <v>14702.05</v>
      </c>
      <c r="AM1624" s="11">
        <v>14595.18</v>
      </c>
      <c r="AN1624" s="11">
        <v>14789.19</v>
      </c>
      <c r="AO1624" s="11">
        <v>14632.44</v>
      </c>
      <c r="AP1624" s="11">
        <v>16138.62</v>
      </c>
      <c r="AQ1624" s="11">
        <v>17179.62</v>
      </c>
      <c r="AR1624" s="11">
        <v>18386.84</v>
      </c>
      <c r="AS1624" s="11">
        <v>19651.48</v>
      </c>
      <c r="AT1624" s="11">
        <v>19924.12</v>
      </c>
      <c r="AU1624" s="11">
        <v>20401.150000000001</v>
      </c>
      <c r="AV1624" s="11">
        <v>20434.46</v>
      </c>
      <c r="AW1624" s="11">
        <v>21038.28</v>
      </c>
      <c r="AX1624" s="11">
        <v>20820.580000000002</v>
      </c>
      <c r="AY1624" s="11">
        <v>21481.61</v>
      </c>
      <c r="AZ1624" s="11">
        <v>21860.080000000002</v>
      </c>
      <c r="BA1624" s="11">
        <v>21873.15</v>
      </c>
      <c r="BB1624" s="11">
        <v>22303.31</v>
      </c>
      <c r="BC1624" s="11">
        <v>23062.97</v>
      </c>
      <c r="BD1624" s="11">
        <v>22078.91</v>
      </c>
      <c r="BE1624" s="11">
        <v>21474.91</v>
      </c>
      <c r="BF1624" s="11">
        <v>16669.07</v>
      </c>
      <c r="BG1624" s="11">
        <v>14590.68</v>
      </c>
      <c r="BH1624" s="37">
        <v>22027.64</v>
      </c>
      <c r="BI1624" s="11">
        <v>70.182130000000001</v>
      </c>
      <c r="BJ1624" s="11">
        <v>69.61936</v>
      </c>
      <c r="BK1624" s="11">
        <v>68.978939999999994</v>
      </c>
      <c r="BL1624" s="11">
        <v>68.291489999999996</v>
      </c>
      <c r="BM1624" s="11">
        <v>68.183400000000006</v>
      </c>
      <c r="BN1624" s="11">
        <v>67.976169999999996</v>
      </c>
      <c r="BO1624" s="11">
        <v>68.100210000000004</v>
      </c>
      <c r="BP1624" s="11">
        <v>69.714259999999996</v>
      </c>
      <c r="BQ1624" s="11">
        <v>72.122979999999998</v>
      </c>
      <c r="BR1624" s="11">
        <v>75.176169999999999</v>
      </c>
      <c r="BS1624" s="11">
        <v>78.964680000000001</v>
      </c>
      <c r="BT1624" s="11">
        <v>83.327659999999995</v>
      </c>
      <c r="BU1624" s="11">
        <v>86.248940000000005</v>
      </c>
      <c r="BV1624" s="11">
        <v>87.776600000000002</v>
      </c>
      <c r="BW1624" s="11">
        <v>87.604259999999996</v>
      </c>
      <c r="BX1624" s="11">
        <v>87.138300000000001</v>
      </c>
      <c r="BY1624" s="11">
        <v>86.021280000000004</v>
      </c>
      <c r="BZ1624" s="11">
        <v>84.853200000000001</v>
      </c>
      <c r="CA1624" s="11">
        <v>83.163830000000004</v>
      </c>
      <c r="CB1624" s="11">
        <v>79.725530000000006</v>
      </c>
      <c r="CC1624" s="11">
        <v>76.360429999999994</v>
      </c>
      <c r="CD1624" s="11">
        <v>74.648089999999996</v>
      </c>
      <c r="CE1624" s="11">
        <v>73.566810000000004</v>
      </c>
      <c r="CF1624" s="11">
        <v>72.888080000000002</v>
      </c>
      <c r="CG1624" s="11">
        <v>46921.06</v>
      </c>
      <c r="CH1624" s="11">
        <v>42522.66</v>
      </c>
      <c r="CI1624" s="11">
        <v>35996.589999999997</v>
      </c>
      <c r="CJ1624" s="11">
        <v>28813.11</v>
      </c>
      <c r="CK1624" s="11">
        <v>20963.810000000001</v>
      </c>
      <c r="CL1624" s="11">
        <v>15649.95</v>
      </c>
      <c r="CM1624" s="11">
        <v>10362.75</v>
      </c>
      <c r="CN1624" s="11">
        <v>11105.43</v>
      </c>
      <c r="CO1624" s="11">
        <v>17988.86</v>
      </c>
      <c r="CP1624" s="11">
        <v>29780.560000000001</v>
      </c>
      <c r="CQ1624" s="11">
        <v>44875.28</v>
      </c>
      <c r="CR1624" s="11">
        <v>52758.42</v>
      </c>
      <c r="CS1624" s="11">
        <v>69687.06</v>
      </c>
      <c r="CT1624" s="11">
        <v>74449.03</v>
      </c>
      <c r="CU1624" s="11">
        <v>97108.63</v>
      </c>
      <c r="CV1624" s="11">
        <v>106543.3</v>
      </c>
      <c r="CW1624" s="11">
        <v>103382</v>
      </c>
      <c r="CX1624" s="11">
        <v>85153.04</v>
      </c>
      <c r="CY1624" s="11">
        <v>78628.429999999993</v>
      </c>
      <c r="CZ1624" s="11">
        <v>73786.179999999993</v>
      </c>
      <c r="DA1624" s="11">
        <v>76690.48</v>
      </c>
      <c r="DB1624" s="11">
        <v>83583.070000000007</v>
      </c>
      <c r="DC1624" s="11">
        <v>81405.88</v>
      </c>
      <c r="DD1624" s="11">
        <v>52625.13</v>
      </c>
      <c r="DE1624" s="37">
        <v>90240.8</v>
      </c>
      <c r="DF1624" s="11">
        <f t="shared" si="81"/>
        <v>17</v>
      </c>
      <c r="DG1624" s="11">
        <f t="shared" si="82"/>
        <v>19</v>
      </c>
      <c r="DH1624" s="20">
        <f t="shared" ca="1" si="83"/>
        <v>2453.9700000000062</v>
      </c>
      <c r="DI1624" s="11">
        <v>0</v>
      </c>
    </row>
    <row r="1625" spans="1:113" x14ac:dyDescent="0.25">
      <c r="A1625" s="11" t="s">
        <v>57</v>
      </c>
      <c r="B1625" s="11" t="s">
        <v>56</v>
      </c>
      <c r="C1625" s="11" t="s">
        <v>56</v>
      </c>
      <c r="D1625" s="11" t="s">
        <v>56</v>
      </c>
      <c r="E1625" s="11" t="s">
        <v>101</v>
      </c>
      <c r="F1625" s="11" t="s">
        <v>56</v>
      </c>
      <c r="G1625" s="11" t="s">
        <v>173</v>
      </c>
      <c r="H1625" s="1">
        <v>42215</v>
      </c>
      <c r="I1625" s="11">
        <v>17</v>
      </c>
      <c r="J1625" s="11">
        <v>18</v>
      </c>
      <c r="K1625" s="11">
        <v>15543.39</v>
      </c>
      <c r="L1625" s="11">
        <v>15657.36</v>
      </c>
      <c r="M1625" s="11">
        <v>15600.36</v>
      </c>
      <c r="N1625" s="11">
        <v>15188.64</v>
      </c>
      <c r="O1625" s="11">
        <v>15012.72</v>
      </c>
      <c r="P1625" s="11">
        <v>15881.67</v>
      </c>
      <c r="Q1625" s="11">
        <v>17645.669999999998</v>
      </c>
      <c r="R1625" s="11">
        <v>18418.89</v>
      </c>
      <c r="S1625" s="11">
        <v>20582.849999999999</v>
      </c>
      <c r="T1625" s="11">
        <v>21078.87</v>
      </c>
      <c r="U1625" s="11">
        <v>20752.86</v>
      </c>
      <c r="V1625" s="11">
        <v>21368.58</v>
      </c>
      <c r="W1625" s="11">
        <v>22031.46</v>
      </c>
      <c r="X1625" s="11">
        <v>22599.93</v>
      </c>
      <c r="Y1625" s="11">
        <v>22242.36</v>
      </c>
      <c r="Z1625" s="11">
        <v>22799.16</v>
      </c>
      <c r="AA1625" s="11">
        <v>20084.43</v>
      </c>
      <c r="AB1625" s="11">
        <v>19976.07</v>
      </c>
      <c r="AC1625" s="11">
        <v>22697.94</v>
      </c>
      <c r="AD1625" s="11">
        <v>22277.37</v>
      </c>
      <c r="AE1625" s="11">
        <v>21656.67</v>
      </c>
      <c r="AF1625" s="11">
        <v>21078.6</v>
      </c>
      <c r="AG1625" s="11">
        <v>16384.650000000001</v>
      </c>
      <c r="AH1625" s="11">
        <v>13777.74</v>
      </c>
      <c r="AI1625" s="37">
        <v>20030.25</v>
      </c>
      <c r="AJ1625" s="11">
        <v>15564.04</v>
      </c>
      <c r="AK1625" s="11">
        <v>15670.39</v>
      </c>
      <c r="AL1625" s="11">
        <v>15641.27</v>
      </c>
      <c r="AM1625" s="11">
        <v>15261.46</v>
      </c>
      <c r="AN1625" s="11">
        <v>15176.17</v>
      </c>
      <c r="AO1625" s="11">
        <v>15996.41</v>
      </c>
      <c r="AP1625" s="11">
        <v>17623.34</v>
      </c>
      <c r="AQ1625" s="11">
        <v>18395.82</v>
      </c>
      <c r="AR1625" s="11">
        <v>20398.419999999998</v>
      </c>
      <c r="AS1625" s="11">
        <v>20936.04</v>
      </c>
      <c r="AT1625" s="11">
        <v>20536.3</v>
      </c>
      <c r="AU1625" s="11">
        <v>21007.48</v>
      </c>
      <c r="AV1625" s="11">
        <v>21542.79</v>
      </c>
      <c r="AW1625" s="11">
        <v>22236.17</v>
      </c>
      <c r="AX1625" s="11">
        <v>21986.12</v>
      </c>
      <c r="AY1625" s="11">
        <v>22292.33</v>
      </c>
      <c r="AZ1625" s="11">
        <v>22478.29</v>
      </c>
      <c r="BA1625" s="11">
        <v>22830.07</v>
      </c>
      <c r="BB1625" s="11">
        <v>22287.73</v>
      </c>
      <c r="BC1625" s="11">
        <v>21588.23</v>
      </c>
      <c r="BD1625" s="11">
        <v>21209.26</v>
      </c>
      <c r="BE1625" s="11">
        <v>20690.22</v>
      </c>
      <c r="BF1625" s="11">
        <v>16334.2</v>
      </c>
      <c r="BG1625" s="11">
        <v>13751.47</v>
      </c>
      <c r="BH1625" s="37">
        <v>22801.96</v>
      </c>
      <c r="BI1625" s="11">
        <v>72.491519999999994</v>
      </c>
      <c r="BJ1625" s="11">
        <v>72.351740000000007</v>
      </c>
      <c r="BK1625" s="11">
        <v>71.770650000000003</v>
      </c>
      <c r="BL1625" s="11">
        <v>71.344570000000004</v>
      </c>
      <c r="BM1625" s="11">
        <v>71.183480000000003</v>
      </c>
      <c r="BN1625" s="11">
        <v>71.307389999999998</v>
      </c>
      <c r="BO1625" s="11">
        <v>71.440439999999995</v>
      </c>
      <c r="BP1625" s="11">
        <v>72.583479999999994</v>
      </c>
      <c r="BQ1625" s="11">
        <v>74.29522</v>
      </c>
      <c r="BR1625" s="11">
        <v>77.289779999999993</v>
      </c>
      <c r="BS1625" s="11">
        <v>80.846310000000003</v>
      </c>
      <c r="BT1625" s="11">
        <v>83.939610000000002</v>
      </c>
      <c r="BU1625" s="11">
        <v>86.46893</v>
      </c>
      <c r="BV1625" s="11">
        <v>87.678700000000006</v>
      </c>
      <c r="BW1625" s="11">
        <v>87.819559999999996</v>
      </c>
      <c r="BX1625" s="11">
        <v>87.346519999999998</v>
      </c>
      <c r="BY1625" s="11">
        <v>86.944339999999997</v>
      </c>
      <c r="BZ1625" s="11">
        <v>85.074129999999997</v>
      </c>
      <c r="CA1625" s="11">
        <v>81.988039999999998</v>
      </c>
      <c r="CB1625" s="11">
        <v>79.523259999999993</v>
      </c>
      <c r="CC1625" s="11">
        <v>77.636520000000004</v>
      </c>
      <c r="CD1625" s="11">
        <v>76.055869999999999</v>
      </c>
      <c r="CE1625" s="11">
        <v>74.769130000000004</v>
      </c>
      <c r="CF1625" s="11">
        <v>73.984780000000001</v>
      </c>
      <c r="CG1625" s="11">
        <v>27592.63</v>
      </c>
      <c r="CH1625" s="11">
        <v>25152.23</v>
      </c>
      <c r="CI1625" s="11">
        <v>21814.62</v>
      </c>
      <c r="CJ1625" s="11">
        <v>18021.41</v>
      </c>
      <c r="CK1625" s="11">
        <v>14163.93</v>
      </c>
      <c r="CL1625" s="11">
        <v>10751.92</v>
      </c>
      <c r="CM1625" s="11">
        <v>6760.2420000000002</v>
      </c>
      <c r="CN1625" s="11">
        <v>7171.634</v>
      </c>
      <c r="CO1625" s="11">
        <v>12233.14</v>
      </c>
      <c r="CP1625" s="11">
        <v>20731.04</v>
      </c>
      <c r="CQ1625" s="11">
        <v>32555.37</v>
      </c>
      <c r="CR1625" s="11">
        <v>35841.089999999997</v>
      </c>
      <c r="CS1625" s="11">
        <v>48575.45</v>
      </c>
      <c r="CT1625" s="11">
        <v>52021.32</v>
      </c>
      <c r="CU1625" s="11">
        <v>68633.34</v>
      </c>
      <c r="CV1625" s="11">
        <v>81353.73</v>
      </c>
      <c r="CW1625" s="11">
        <v>79486.02</v>
      </c>
      <c r="CX1625" s="11">
        <v>75449.440000000002</v>
      </c>
      <c r="CY1625" s="11">
        <v>69617.22</v>
      </c>
      <c r="CZ1625" s="11">
        <v>62835.75</v>
      </c>
      <c r="DA1625" s="11">
        <v>44610.55</v>
      </c>
      <c r="DB1625" s="11">
        <v>49726.65</v>
      </c>
      <c r="DC1625" s="11">
        <v>49811.49</v>
      </c>
      <c r="DD1625" s="11">
        <v>32115.15</v>
      </c>
      <c r="DE1625" s="37">
        <v>88675.59</v>
      </c>
      <c r="DF1625" s="11">
        <f t="shared" si="81"/>
        <v>17</v>
      </c>
      <c r="DG1625" s="11">
        <f t="shared" si="82"/>
        <v>18</v>
      </c>
      <c r="DH1625" s="20">
        <f t="shared" ca="1" si="83"/>
        <v>2623.9300000000003</v>
      </c>
      <c r="DI1625" s="11">
        <v>0</v>
      </c>
    </row>
    <row r="1626" spans="1:113" x14ac:dyDescent="0.25">
      <c r="A1626" s="11" t="s">
        <v>57</v>
      </c>
      <c r="B1626" s="11" t="s">
        <v>56</v>
      </c>
      <c r="C1626" s="11" t="s">
        <v>56</v>
      </c>
      <c r="D1626" s="11" t="s">
        <v>56</v>
      </c>
      <c r="E1626" s="11" t="s">
        <v>101</v>
      </c>
      <c r="F1626" s="11" t="s">
        <v>56</v>
      </c>
      <c r="G1626" s="11" t="s">
        <v>173</v>
      </c>
      <c r="H1626" s="1">
        <v>42216</v>
      </c>
      <c r="I1626" s="11">
        <v>17</v>
      </c>
      <c r="J1626" s="11">
        <v>17</v>
      </c>
      <c r="K1626" s="11"/>
      <c r="L1626" s="11"/>
      <c r="M1626" s="11"/>
      <c r="N1626" s="11"/>
      <c r="O1626" s="11"/>
      <c r="P1626" s="11"/>
      <c r="Q1626" s="11"/>
      <c r="R1626" s="11"/>
      <c r="S1626" s="11"/>
      <c r="T1626" s="11"/>
      <c r="U1626" s="11"/>
      <c r="V1626" s="11"/>
      <c r="W1626" s="11"/>
      <c r="X1626" s="11"/>
      <c r="Y1626" s="11"/>
      <c r="Z1626" s="11"/>
      <c r="AA1626" s="11"/>
      <c r="AB1626" s="11"/>
      <c r="AC1626" s="11"/>
      <c r="AD1626" s="11"/>
      <c r="AE1626" s="11"/>
      <c r="AF1626" s="11"/>
      <c r="AG1626" s="11"/>
      <c r="AH1626" s="11"/>
      <c r="AJ1626" s="11"/>
      <c r="AK1626" s="11"/>
      <c r="AL1626" s="11"/>
      <c r="AM1626" s="11"/>
      <c r="AN1626" s="11"/>
      <c r="AO1626" s="11"/>
      <c r="AP1626" s="11"/>
      <c r="AQ1626" s="11"/>
      <c r="AR1626" s="11"/>
      <c r="AS1626" s="11"/>
      <c r="AT1626" s="11"/>
      <c r="AU1626" s="11"/>
      <c r="AV1626" s="11"/>
      <c r="AW1626" s="11"/>
      <c r="AX1626" s="11"/>
      <c r="AY1626" s="11"/>
      <c r="AZ1626" s="11"/>
      <c r="BA1626" s="11"/>
      <c r="BB1626" s="11"/>
      <c r="BC1626" s="11"/>
      <c r="BD1626" s="11"/>
      <c r="BE1626" s="11"/>
      <c r="BF1626" s="11"/>
      <c r="BG1626" s="11"/>
      <c r="BI1626" s="11"/>
      <c r="BJ1626" s="11"/>
      <c r="BK1626" s="11"/>
      <c r="BL1626" s="11"/>
      <c r="BM1626" s="11"/>
      <c r="BN1626" s="11"/>
      <c r="BO1626" s="11"/>
      <c r="BP1626" s="11"/>
      <c r="BQ1626" s="11"/>
      <c r="BR1626" s="11"/>
      <c r="BS1626" s="11"/>
      <c r="BT1626" s="11"/>
      <c r="BU1626" s="11"/>
      <c r="BV1626" s="11"/>
      <c r="BW1626" s="11"/>
      <c r="BX1626" s="11"/>
      <c r="BY1626" s="11"/>
      <c r="BZ1626" s="11"/>
      <c r="CA1626" s="11"/>
      <c r="CB1626" s="11"/>
      <c r="CC1626" s="11"/>
      <c r="CD1626" s="11"/>
      <c r="CE1626" s="11"/>
      <c r="CF1626" s="11"/>
      <c r="CG1626" s="11"/>
      <c r="CH1626" s="11"/>
      <c r="CI1626" s="11"/>
      <c r="CJ1626" s="11"/>
      <c r="CK1626" s="11"/>
      <c r="CL1626" s="11"/>
      <c r="CM1626" s="11"/>
      <c r="CN1626" s="11"/>
      <c r="CO1626" s="11"/>
      <c r="CP1626" s="11"/>
      <c r="CQ1626" s="11"/>
      <c r="CR1626" s="11"/>
      <c r="CS1626" s="11"/>
      <c r="CT1626" s="11"/>
      <c r="CU1626" s="11"/>
      <c r="CV1626" s="11"/>
      <c r="CW1626" s="11"/>
      <c r="CX1626" s="11"/>
      <c r="CY1626" s="11"/>
      <c r="CZ1626" s="11"/>
      <c r="DA1626" s="11"/>
      <c r="DB1626" s="11"/>
      <c r="DC1626" s="11"/>
      <c r="DD1626" s="11"/>
      <c r="DF1626" s="11">
        <f t="shared" si="81"/>
        <v>17</v>
      </c>
      <c r="DG1626" s="11">
        <f t="shared" si="82"/>
        <v>17</v>
      </c>
      <c r="DH1626" s="20">
        <f t="shared" ca="1" si="83"/>
        <v>0</v>
      </c>
      <c r="DI1626" s="11">
        <v>1</v>
      </c>
    </row>
    <row r="1627" spans="1:113" x14ac:dyDescent="0.25">
      <c r="A1627" s="11" t="s">
        <v>57</v>
      </c>
      <c r="B1627" s="11" t="s">
        <v>56</v>
      </c>
      <c r="C1627" s="11" t="s">
        <v>56</v>
      </c>
      <c r="D1627" s="11" t="s">
        <v>56</v>
      </c>
      <c r="E1627" s="11" t="s">
        <v>101</v>
      </c>
      <c r="F1627" s="11" t="s">
        <v>56</v>
      </c>
      <c r="G1627" s="11" t="s">
        <v>173</v>
      </c>
      <c r="H1627" s="1">
        <v>42222</v>
      </c>
      <c r="I1627" s="11">
        <v>17</v>
      </c>
      <c r="J1627" s="11">
        <v>17</v>
      </c>
      <c r="K1627" s="11"/>
      <c r="L1627" s="11"/>
      <c r="M1627" s="11"/>
      <c r="N1627" s="11"/>
      <c r="O1627" s="11"/>
      <c r="P1627" s="11"/>
      <c r="Q1627" s="11"/>
      <c r="R1627" s="11"/>
      <c r="S1627" s="11"/>
      <c r="T1627" s="11"/>
      <c r="U1627" s="11"/>
      <c r="V1627" s="11"/>
      <c r="W1627" s="11"/>
      <c r="X1627" s="11"/>
      <c r="Y1627" s="11"/>
      <c r="Z1627" s="11"/>
      <c r="AA1627" s="11"/>
      <c r="AB1627" s="11"/>
      <c r="AC1627" s="11"/>
      <c r="AD1627" s="11"/>
      <c r="AE1627" s="11"/>
      <c r="AF1627" s="11"/>
      <c r="AG1627" s="11"/>
      <c r="AH1627" s="11"/>
      <c r="AJ1627" s="11"/>
      <c r="AK1627" s="11"/>
      <c r="AL1627" s="11"/>
      <c r="AM1627" s="11"/>
      <c r="AN1627" s="11"/>
      <c r="AO1627" s="11"/>
      <c r="AP1627" s="11"/>
      <c r="AQ1627" s="11"/>
      <c r="AR1627" s="11"/>
      <c r="AS1627" s="11"/>
      <c r="AT1627" s="11"/>
      <c r="AU1627" s="11"/>
      <c r="AV1627" s="11"/>
      <c r="AW1627" s="11"/>
      <c r="AX1627" s="11"/>
      <c r="AY1627" s="11"/>
      <c r="AZ1627" s="11"/>
      <c r="BA1627" s="11"/>
      <c r="BB1627" s="11"/>
      <c r="BC1627" s="11"/>
      <c r="BD1627" s="11"/>
      <c r="BE1627" s="11"/>
      <c r="BF1627" s="11"/>
      <c r="BG1627" s="11"/>
      <c r="BI1627" s="11"/>
      <c r="BJ1627" s="11"/>
      <c r="BK1627" s="11"/>
      <c r="BL1627" s="11"/>
      <c r="BM1627" s="11"/>
      <c r="BN1627" s="11"/>
      <c r="BO1627" s="11"/>
      <c r="BP1627" s="11"/>
      <c r="BQ1627" s="11"/>
      <c r="BR1627" s="11"/>
      <c r="BS1627" s="11"/>
      <c r="BT1627" s="11"/>
      <c r="BU1627" s="11"/>
      <c r="BV1627" s="11"/>
      <c r="BW1627" s="11"/>
      <c r="BX1627" s="11"/>
      <c r="BY1627" s="11"/>
      <c r="BZ1627" s="11"/>
      <c r="CA1627" s="11"/>
      <c r="CB1627" s="11"/>
      <c r="CC1627" s="11"/>
      <c r="CD1627" s="11"/>
      <c r="CE1627" s="11"/>
      <c r="CF1627" s="11"/>
      <c r="CG1627" s="11"/>
      <c r="CH1627" s="11"/>
      <c r="CI1627" s="11"/>
      <c r="CJ1627" s="11"/>
      <c r="CK1627" s="11"/>
      <c r="CL1627" s="11"/>
      <c r="CM1627" s="11"/>
      <c r="CN1627" s="11"/>
      <c r="CO1627" s="11"/>
      <c r="CP1627" s="11"/>
      <c r="CQ1627" s="11"/>
      <c r="CR1627" s="11"/>
      <c r="CS1627" s="11"/>
      <c r="CT1627" s="11"/>
      <c r="CU1627" s="11"/>
      <c r="CV1627" s="11"/>
      <c r="CW1627" s="11"/>
      <c r="CX1627" s="11"/>
      <c r="CY1627" s="11"/>
      <c r="CZ1627" s="11"/>
      <c r="DA1627" s="11"/>
      <c r="DB1627" s="11"/>
      <c r="DC1627" s="11"/>
      <c r="DD1627" s="11"/>
      <c r="DF1627" s="11">
        <f t="shared" si="81"/>
        <v>17</v>
      </c>
      <c r="DG1627" s="11">
        <f t="shared" si="82"/>
        <v>17</v>
      </c>
      <c r="DH1627" s="20">
        <f t="shared" ca="1" si="83"/>
        <v>0</v>
      </c>
      <c r="DI1627" s="11">
        <v>1</v>
      </c>
    </row>
    <row r="1628" spans="1:113" x14ac:dyDescent="0.25">
      <c r="A1628" s="11" t="s">
        <v>57</v>
      </c>
      <c r="B1628" s="11" t="s">
        <v>56</v>
      </c>
      <c r="C1628" s="11" t="s">
        <v>56</v>
      </c>
      <c r="D1628" s="11" t="s">
        <v>56</v>
      </c>
      <c r="E1628" s="11" t="s">
        <v>101</v>
      </c>
      <c r="F1628" s="11" t="s">
        <v>56</v>
      </c>
      <c r="G1628" s="11" t="s">
        <v>173</v>
      </c>
      <c r="H1628" s="1">
        <v>42222</v>
      </c>
      <c r="I1628" s="11">
        <v>17</v>
      </c>
      <c r="J1628" s="11">
        <v>18</v>
      </c>
      <c r="K1628" s="11">
        <v>13984.59</v>
      </c>
      <c r="L1628" s="11">
        <v>13833.03</v>
      </c>
      <c r="M1628" s="11">
        <v>12993.09</v>
      </c>
      <c r="N1628" s="11">
        <v>12716.19</v>
      </c>
      <c r="O1628" s="11">
        <v>13074.93</v>
      </c>
      <c r="P1628" s="11">
        <v>13866.03</v>
      </c>
      <c r="Q1628" s="11">
        <v>15434.58</v>
      </c>
      <c r="R1628" s="11">
        <v>16463.310000000001</v>
      </c>
      <c r="S1628" s="11">
        <v>17494.080000000002</v>
      </c>
      <c r="T1628" s="11">
        <v>18414.3</v>
      </c>
      <c r="U1628" s="11">
        <v>19585.560000000001</v>
      </c>
      <c r="V1628" s="11">
        <v>20054.97</v>
      </c>
      <c r="W1628" s="11">
        <v>20568.63</v>
      </c>
      <c r="X1628" s="11">
        <v>19718.73</v>
      </c>
      <c r="Y1628" s="11">
        <v>17707.71</v>
      </c>
      <c r="Z1628" s="11">
        <v>18340.080000000002</v>
      </c>
      <c r="AA1628" s="11">
        <v>16552.2</v>
      </c>
      <c r="AB1628" s="11">
        <v>16198.47</v>
      </c>
      <c r="AC1628" s="11">
        <v>18514.23</v>
      </c>
      <c r="AD1628" s="11">
        <v>19083.599999999999</v>
      </c>
      <c r="AE1628" s="11">
        <v>19253.07</v>
      </c>
      <c r="AF1628" s="11">
        <v>18844.47</v>
      </c>
      <c r="AG1628" s="11">
        <v>16349.16</v>
      </c>
      <c r="AH1628" s="11">
        <v>14338.08</v>
      </c>
      <c r="AI1628" s="37">
        <v>16375.34</v>
      </c>
      <c r="AJ1628" s="11">
        <v>14024.18</v>
      </c>
      <c r="AK1628" s="11">
        <v>13858.14</v>
      </c>
      <c r="AL1628" s="11">
        <v>13045.41</v>
      </c>
      <c r="AM1628" s="11">
        <v>12785.96</v>
      </c>
      <c r="AN1628" s="11">
        <v>13239.35</v>
      </c>
      <c r="AO1628" s="11">
        <v>13966.9</v>
      </c>
      <c r="AP1628" s="11">
        <v>15379.63</v>
      </c>
      <c r="AQ1628" s="11">
        <v>16400.38</v>
      </c>
      <c r="AR1628" s="11">
        <v>17407.98</v>
      </c>
      <c r="AS1628" s="11">
        <v>18307.259999999998</v>
      </c>
      <c r="AT1628" s="11">
        <v>19422.8</v>
      </c>
      <c r="AU1628" s="11">
        <v>19736.990000000002</v>
      </c>
      <c r="AV1628" s="11">
        <v>20128.8</v>
      </c>
      <c r="AW1628" s="11">
        <v>19428.27</v>
      </c>
      <c r="AX1628" s="11">
        <v>17532.77</v>
      </c>
      <c r="AY1628" s="11">
        <v>17990.87</v>
      </c>
      <c r="AZ1628" s="11">
        <v>18392.54</v>
      </c>
      <c r="BA1628" s="11">
        <v>18444.54</v>
      </c>
      <c r="BB1628" s="11">
        <v>18552.95</v>
      </c>
      <c r="BC1628" s="11">
        <v>18649.96</v>
      </c>
      <c r="BD1628" s="11">
        <v>19032.16</v>
      </c>
      <c r="BE1628" s="11">
        <v>18668.939999999999</v>
      </c>
      <c r="BF1628" s="11">
        <v>16301.53</v>
      </c>
      <c r="BG1628" s="11">
        <v>14288.54</v>
      </c>
      <c r="BH1628" s="37">
        <v>18509.310000000001</v>
      </c>
      <c r="BI1628" s="11">
        <v>71.645619999999994</v>
      </c>
      <c r="BJ1628" s="11">
        <v>70.727500000000006</v>
      </c>
      <c r="BK1628" s="11">
        <v>69.963750000000005</v>
      </c>
      <c r="BL1628" s="11">
        <v>69.142809999999997</v>
      </c>
      <c r="BM1628" s="11">
        <v>68.662189999999995</v>
      </c>
      <c r="BN1628" s="11">
        <v>68.185010000000005</v>
      </c>
      <c r="BO1628" s="11">
        <v>68.446250000000006</v>
      </c>
      <c r="BP1628" s="11">
        <v>70.628129999999999</v>
      </c>
      <c r="BQ1628" s="11">
        <v>74.535619999999994</v>
      </c>
      <c r="BR1628" s="11">
        <v>78.051869999999994</v>
      </c>
      <c r="BS1628" s="11">
        <v>81.118129999999994</v>
      </c>
      <c r="BT1628" s="11">
        <v>82.503129999999999</v>
      </c>
      <c r="BU1628" s="11">
        <v>82.886870000000002</v>
      </c>
      <c r="BV1628" s="11">
        <v>82.393749999999997</v>
      </c>
      <c r="BW1628" s="11">
        <v>82.861249999999998</v>
      </c>
      <c r="BX1628" s="11">
        <v>82.86</v>
      </c>
      <c r="BY1628" s="11">
        <v>81.59187</v>
      </c>
      <c r="BZ1628" s="11">
        <v>80.034999999999997</v>
      </c>
      <c r="CA1628" s="11">
        <v>78.402500000000003</v>
      </c>
      <c r="CB1628" s="11">
        <v>75.582499999999996</v>
      </c>
      <c r="CC1628" s="11">
        <v>73.236249999999998</v>
      </c>
      <c r="CD1628" s="11">
        <v>71.49812</v>
      </c>
      <c r="CE1628" s="11">
        <v>70.01688</v>
      </c>
      <c r="CF1628" s="11">
        <v>68.706249999999997</v>
      </c>
      <c r="CG1628" s="11">
        <v>35932.82</v>
      </c>
      <c r="CH1628" s="11">
        <v>32182.9</v>
      </c>
      <c r="CI1628" s="11">
        <v>26466.36</v>
      </c>
      <c r="CJ1628" s="11">
        <v>20578.93</v>
      </c>
      <c r="CK1628" s="11">
        <v>13331.72</v>
      </c>
      <c r="CL1628" s="11">
        <v>9639.8639999999996</v>
      </c>
      <c r="CM1628" s="11">
        <v>6811.7730000000001</v>
      </c>
      <c r="CN1628" s="11">
        <v>7369.7669999999998</v>
      </c>
      <c r="CO1628" s="11">
        <v>11816.55</v>
      </c>
      <c r="CP1628" s="11">
        <v>19253.79</v>
      </c>
      <c r="CQ1628" s="11">
        <v>28739.31</v>
      </c>
      <c r="CR1628" s="11">
        <v>36342.589999999997</v>
      </c>
      <c r="CS1628" s="11">
        <v>46734.93</v>
      </c>
      <c r="CT1628" s="11">
        <v>52026.1</v>
      </c>
      <c r="CU1628" s="11">
        <v>66147.62</v>
      </c>
      <c r="CV1628" s="11">
        <v>82838.8</v>
      </c>
      <c r="CW1628" s="11">
        <v>81532.36</v>
      </c>
      <c r="CX1628" s="11">
        <v>79979.78</v>
      </c>
      <c r="CY1628" s="11">
        <v>78319.16</v>
      </c>
      <c r="CZ1628" s="11">
        <v>74299.98</v>
      </c>
      <c r="DA1628" s="11">
        <v>61424.94</v>
      </c>
      <c r="DB1628" s="11">
        <v>65397.57</v>
      </c>
      <c r="DC1628" s="11">
        <v>61830.31</v>
      </c>
      <c r="DD1628" s="11">
        <v>38937</v>
      </c>
      <c r="DE1628" s="37">
        <v>90577.95</v>
      </c>
      <c r="DF1628" s="11">
        <f t="shared" si="81"/>
        <v>17</v>
      </c>
      <c r="DG1628" s="11">
        <f t="shared" si="82"/>
        <v>18</v>
      </c>
      <c r="DH1628" s="20">
        <f t="shared" ca="1" si="83"/>
        <v>2043.2050000000017</v>
      </c>
      <c r="DI1628" s="11">
        <v>0</v>
      </c>
    </row>
    <row r="1629" spans="1:113" x14ac:dyDescent="0.25">
      <c r="A1629" s="11" t="s">
        <v>57</v>
      </c>
      <c r="B1629" s="11" t="s">
        <v>56</v>
      </c>
      <c r="C1629" s="11" t="s">
        <v>56</v>
      </c>
      <c r="D1629" s="11" t="s">
        <v>56</v>
      </c>
      <c r="E1629" s="11" t="s">
        <v>101</v>
      </c>
      <c r="F1629" s="11" t="s">
        <v>56</v>
      </c>
      <c r="G1629" s="11" t="s">
        <v>173</v>
      </c>
      <c r="H1629" s="1">
        <v>42229</v>
      </c>
      <c r="I1629" s="11">
        <v>18</v>
      </c>
      <c r="J1629" s="11">
        <v>19</v>
      </c>
      <c r="K1629" s="11">
        <v>14624.97</v>
      </c>
      <c r="L1629" s="11">
        <v>14490.39</v>
      </c>
      <c r="M1629" s="11">
        <v>14364.45</v>
      </c>
      <c r="N1629" s="11">
        <v>14430.21</v>
      </c>
      <c r="O1629" s="11">
        <v>14570.1</v>
      </c>
      <c r="P1629" s="11">
        <v>15758.73</v>
      </c>
      <c r="Q1629" s="11">
        <v>17427.54</v>
      </c>
      <c r="R1629" s="11">
        <v>17833.919999999998</v>
      </c>
      <c r="S1629" s="11">
        <v>18683.91</v>
      </c>
      <c r="T1629" s="11">
        <v>19700.07</v>
      </c>
      <c r="U1629" s="11">
        <v>20518.23</v>
      </c>
      <c r="V1629" s="11">
        <v>21787.71</v>
      </c>
      <c r="W1629" s="11">
        <v>22007.49</v>
      </c>
      <c r="X1629" s="11">
        <v>22208.400000000001</v>
      </c>
      <c r="Y1629" s="11">
        <v>22828.95</v>
      </c>
      <c r="Z1629" s="11">
        <v>22513.35</v>
      </c>
      <c r="AA1629" s="11">
        <v>23334.54</v>
      </c>
      <c r="AB1629" s="11">
        <v>18913.11</v>
      </c>
      <c r="AC1629" s="11">
        <v>18784.439999999999</v>
      </c>
      <c r="AD1629" s="11">
        <v>21927.78</v>
      </c>
      <c r="AE1629" s="11">
        <v>23202.21</v>
      </c>
      <c r="AF1629" s="11">
        <v>22566.33</v>
      </c>
      <c r="AG1629" s="11">
        <v>17989.95</v>
      </c>
      <c r="AH1629" s="11">
        <v>15834.33</v>
      </c>
      <c r="AI1629" s="37">
        <v>18848.77</v>
      </c>
      <c r="AJ1629" s="11">
        <v>14659.73</v>
      </c>
      <c r="AK1629" s="11">
        <v>14516.23</v>
      </c>
      <c r="AL1629" s="11">
        <v>14414.35</v>
      </c>
      <c r="AM1629" s="11">
        <v>14514.06</v>
      </c>
      <c r="AN1629" s="11">
        <v>14748.94</v>
      </c>
      <c r="AO1629" s="11">
        <v>15884.62</v>
      </c>
      <c r="AP1629" s="11">
        <v>17405.13</v>
      </c>
      <c r="AQ1629" s="11">
        <v>17806.07</v>
      </c>
      <c r="AR1629" s="11">
        <v>18483.09</v>
      </c>
      <c r="AS1629" s="11">
        <v>19551.689999999999</v>
      </c>
      <c r="AT1629" s="11">
        <v>20296.599999999999</v>
      </c>
      <c r="AU1629" s="11">
        <v>21403.94</v>
      </c>
      <c r="AV1629" s="11">
        <v>21487.88</v>
      </c>
      <c r="AW1629" s="11">
        <v>21805.03</v>
      </c>
      <c r="AX1629" s="11">
        <v>22500.12</v>
      </c>
      <c r="AY1629" s="11">
        <v>22393.62</v>
      </c>
      <c r="AZ1629" s="11">
        <v>22896.63</v>
      </c>
      <c r="BA1629" s="11">
        <v>22057.38</v>
      </c>
      <c r="BB1629" s="11">
        <v>21372.13</v>
      </c>
      <c r="BC1629" s="11">
        <v>21534.75</v>
      </c>
      <c r="BD1629" s="11">
        <v>22731.94</v>
      </c>
      <c r="BE1629" s="11">
        <v>22138.89</v>
      </c>
      <c r="BF1629" s="11">
        <v>17962.37</v>
      </c>
      <c r="BG1629" s="11">
        <v>15820.28</v>
      </c>
      <c r="BH1629" s="37">
        <v>22017.93</v>
      </c>
      <c r="BI1629" s="11">
        <v>72.636470000000003</v>
      </c>
      <c r="BJ1629" s="11">
        <v>71.700779999999995</v>
      </c>
      <c r="BK1629" s="11">
        <v>70.932550000000006</v>
      </c>
      <c r="BL1629" s="11">
        <v>70.21902</v>
      </c>
      <c r="BM1629" s="11">
        <v>69.652349999999998</v>
      </c>
      <c r="BN1629" s="11">
        <v>68.988240000000005</v>
      </c>
      <c r="BO1629" s="11">
        <v>69.146270000000001</v>
      </c>
      <c r="BP1629" s="11">
        <v>72.152940000000001</v>
      </c>
      <c r="BQ1629" s="11">
        <v>76.837059999999994</v>
      </c>
      <c r="BR1629" s="11">
        <v>81.450980000000001</v>
      </c>
      <c r="BS1629" s="11">
        <v>85.660780000000003</v>
      </c>
      <c r="BT1629" s="11">
        <v>89.213719999999995</v>
      </c>
      <c r="BU1629" s="11">
        <v>91.529409999999999</v>
      </c>
      <c r="BV1629" s="11">
        <v>92.601960000000005</v>
      </c>
      <c r="BW1629" s="11">
        <v>92.686269999999993</v>
      </c>
      <c r="BX1629" s="11">
        <v>93.568629999999999</v>
      </c>
      <c r="BY1629" s="11">
        <v>93.001959999999997</v>
      </c>
      <c r="BZ1629" s="11">
        <v>91.650980000000004</v>
      </c>
      <c r="CA1629" s="11">
        <v>88.8</v>
      </c>
      <c r="CB1629" s="11">
        <v>84.533330000000007</v>
      </c>
      <c r="CC1629" s="11">
        <v>80.733329999999995</v>
      </c>
      <c r="CD1629" s="11">
        <v>78.953919999999997</v>
      </c>
      <c r="CE1629" s="11">
        <v>77.561369999999997</v>
      </c>
      <c r="CF1629" s="11">
        <v>76.428430000000006</v>
      </c>
      <c r="CG1629" s="11">
        <v>24443.39</v>
      </c>
      <c r="CH1629" s="11">
        <v>21934.880000000001</v>
      </c>
      <c r="CI1629" s="11">
        <v>18387.25</v>
      </c>
      <c r="CJ1629" s="11">
        <v>14580.88</v>
      </c>
      <c r="CK1629" s="11">
        <v>10226.23</v>
      </c>
      <c r="CL1629" s="11">
        <v>7605.1189999999997</v>
      </c>
      <c r="CM1629" s="11">
        <v>5175.9380000000001</v>
      </c>
      <c r="CN1629" s="11">
        <v>5603.4870000000001</v>
      </c>
      <c r="CO1629" s="11">
        <v>9067.4699999999993</v>
      </c>
      <c r="CP1629" s="11">
        <v>14788.21</v>
      </c>
      <c r="CQ1629" s="11">
        <v>22032.05</v>
      </c>
      <c r="CR1629" s="11">
        <v>26780.43</v>
      </c>
      <c r="CS1629" s="11">
        <v>35233.550000000003</v>
      </c>
      <c r="CT1629" s="11">
        <v>37679.120000000003</v>
      </c>
      <c r="CU1629" s="11">
        <v>47596.2</v>
      </c>
      <c r="CV1629" s="11">
        <v>59535.37</v>
      </c>
      <c r="CW1629" s="11">
        <v>89026.49</v>
      </c>
      <c r="CX1629" s="11">
        <v>85021.93</v>
      </c>
      <c r="CY1629" s="11">
        <v>45852.800000000003</v>
      </c>
      <c r="CZ1629" s="11">
        <v>40880.870000000003</v>
      </c>
      <c r="DA1629" s="11">
        <v>40520.61</v>
      </c>
      <c r="DB1629" s="11">
        <v>43921.73</v>
      </c>
      <c r="DC1629" s="11">
        <v>42806.9</v>
      </c>
      <c r="DD1629" s="11">
        <v>27329.72</v>
      </c>
      <c r="DE1629" s="37">
        <v>72946.31</v>
      </c>
      <c r="DF1629" s="11">
        <f t="shared" si="81"/>
        <v>18</v>
      </c>
      <c r="DG1629" s="11">
        <f t="shared" si="82"/>
        <v>19</v>
      </c>
      <c r="DH1629" s="20">
        <f t="shared" ca="1" si="83"/>
        <v>2865.9799999999996</v>
      </c>
      <c r="DI1629" s="11">
        <v>0</v>
      </c>
    </row>
    <row r="1630" spans="1:113" x14ac:dyDescent="0.25">
      <c r="A1630" s="11" t="s">
        <v>57</v>
      </c>
      <c r="B1630" s="11" t="s">
        <v>56</v>
      </c>
      <c r="C1630" s="11" t="s">
        <v>56</v>
      </c>
      <c r="D1630" s="11" t="s">
        <v>56</v>
      </c>
      <c r="E1630" s="11" t="s">
        <v>101</v>
      </c>
      <c r="F1630" s="11" t="s">
        <v>56</v>
      </c>
      <c r="G1630" s="11" t="s">
        <v>173</v>
      </c>
      <c r="H1630" s="1">
        <v>42230</v>
      </c>
      <c r="I1630" s="11">
        <v>17</v>
      </c>
      <c r="J1630" s="11">
        <v>17</v>
      </c>
      <c r="K1630" s="11"/>
      <c r="L1630" s="11"/>
      <c r="M1630" s="11"/>
      <c r="N1630" s="11"/>
      <c r="O1630" s="11"/>
      <c r="P1630" s="11"/>
      <c r="Q1630" s="11"/>
      <c r="R1630" s="11"/>
      <c r="S1630" s="11"/>
      <c r="T1630" s="11"/>
      <c r="U1630" s="11"/>
      <c r="V1630" s="11"/>
      <c r="W1630" s="11"/>
      <c r="X1630" s="11"/>
      <c r="Y1630" s="11"/>
      <c r="Z1630" s="11"/>
      <c r="AA1630" s="11"/>
      <c r="AB1630" s="11"/>
      <c r="AC1630" s="11"/>
      <c r="AD1630" s="11"/>
      <c r="AE1630" s="11"/>
      <c r="AF1630" s="11"/>
      <c r="AG1630" s="11"/>
      <c r="AH1630" s="11"/>
      <c r="AJ1630" s="11"/>
      <c r="AK1630" s="11"/>
      <c r="AL1630" s="11"/>
      <c r="AM1630" s="11"/>
      <c r="AN1630" s="11"/>
      <c r="AO1630" s="11"/>
      <c r="AP1630" s="11"/>
      <c r="AQ1630" s="11"/>
      <c r="AR1630" s="11"/>
      <c r="AS1630" s="11"/>
      <c r="AT1630" s="11"/>
      <c r="AU1630" s="11"/>
      <c r="AV1630" s="11"/>
      <c r="AW1630" s="11"/>
      <c r="AX1630" s="11"/>
      <c r="AY1630" s="11"/>
      <c r="AZ1630" s="11"/>
      <c r="BA1630" s="11"/>
      <c r="BB1630" s="11"/>
      <c r="BC1630" s="11"/>
      <c r="BD1630" s="11"/>
      <c r="BE1630" s="11"/>
      <c r="BF1630" s="11"/>
      <c r="BG1630" s="11"/>
      <c r="BI1630" s="11"/>
      <c r="BJ1630" s="11"/>
      <c r="BK1630" s="11"/>
      <c r="BL1630" s="11"/>
      <c r="BM1630" s="11"/>
      <c r="BN1630" s="11"/>
      <c r="BO1630" s="11"/>
      <c r="BP1630" s="11"/>
      <c r="BQ1630" s="11"/>
      <c r="BR1630" s="11"/>
      <c r="BS1630" s="11"/>
      <c r="BT1630" s="11"/>
      <c r="BU1630" s="11"/>
      <c r="BV1630" s="11"/>
      <c r="BW1630" s="11"/>
      <c r="BX1630" s="11"/>
      <c r="BY1630" s="11"/>
      <c r="BZ1630" s="11"/>
      <c r="CA1630" s="11"/>
      <c r="CB1630" s="11"/>
      <c r="CC1630" s="11"/>
      <c r="CD1630" s="11"/>
      <c r="CE1630" s="11"/>
      <c r="CF1630" s="11"/>
      <c r="CG1630" s="11"/>
      <c r="CH1630" s="11"/>
      <c r="CI1630" s="11"/>
      <c r="CJ1630" s="11"/>
      <c r="CK1630" s="11"/>
      <c r="CL1630" s="11"/>
      <c r="CM1630" s="11"/>
      <c r="CN1630" s="11"/>
      <c r="CO1630" s="11"/>
      <c r="CP1630" s="11"/>
      <c r="CQ1630" s="11"/>
      <c r="CR1630" s="11"/>
      <c r="CS1630" s="11"/>
      <c r="CT1630" s="11"/>
      <c r="CU1630" s="11"/>
      <c r="CV1630" s="11"/>
      <c r="CW1630" s="11"/>
      <c r="CX1630" s="11"/>
      <c r="CY1630" s="11"/>
      <c r="CZ1630" s="11"/>
      <c r="DA1630" s="11"/>
      <c r="DB1630" s="11"/>
      <c r="DC1630" s="11"/>
      <c r="DD1630" s="11"/>
      <c r="DF1630" s="11">
        <f t="shared" si="81"/>
        <v>17</v>
      </c>
      <c r="DG1630" s="11">
        <f t="shared" si="82"/>
        <v>17</v>
      </c>
      <c r="DH1630" s="20">
        <f t="shared" ca="1" si="83"/>
        <v>0</v>
      </c>
      <c r="DI1630" s="11">
        <v>1</v>
      </c>
    </row>
    <row r="1631" spans="1:113" x14ac:dyDescent="0.25">
      <c r="A1631" s="11" t="s">
        <v>57</v>
      </c>
      <c r="B1631" s="11" t="s">
        <v>56</v>
      </c>
      <c r="C1631" s="11" t="s">
        <v>56</v>
      </c>
      <c r="D1631" s="11" t="s">
        <v>56</v>
      </c>
      <c r="E1631" s="11" t="s">
        <v>101</v>
      </c>
      <c r="F1631" s="11" t="s">
        <v>56</v>
      </c>
      <c r="G1631" s="11" t="s">
        <v>173</v>
      </c>
      <c r="H1631" s="1">
        <v>42230</v>
      </c>
      <c r="I1631" s="11">
        <v>17</v>
      </c>
      <c r="J1631" s="11">
        <v>18</v>
      </c>
      <c r="K1631" s="11"/>
      <c r="L1631" s="11"/>
      <c r="M1631" s="11"/>
      <c r="N1631" s="11"/>
      <c r="O1631" s="11"/>
      <c r="P1631" s="11"/>
      <c r="Q1631" s="11"/>
      <c r="R1631" s="11"/>
      <c r="S1631" s="11"/>
      <c r="T1631" s="11"/>
      <c r="U1631" s="11"/>
      <c r="V1631" s="11"/>
      <c r="W1631" s="11"/>
      <c r="X1631" s="11"/>
      <c r="Y1631" s="11"/>
      <c r="Z1631" s="11"/>
      <c r="AA1631" s="11"/>
      <c r="AB1631" s="11"/>
      <c r="AC1631" s="11"/>
      <c r="AD1631" s="11"/>
      <c r="AE1631" s="11"/>
      <c r="AF1631" s="11"/>
      <c r="AG1631" s="11"/>
      <c r="AH1631" s="11"/>
      <c r="AJ1631" s="11"/>
      <c r="AK1631" s="11"/>
      <c r="AL1631" s="11"/>
      <c r="AM1631" s="11"/>
      <c r="AN1631" s="11"/>
      <c r="AO1631" s="11"/>
      <c r="AP1631" s="11"/>
      <c r="AQ1631" s="11"/>
      <c r="AR1631" s="11"/>
      <c r="AS1631" s="11"/>
      <c r="AT1631" s="11"/>
      <c r="AU1631" s="11"/>
      <c r="AV1631" s="11"/>
      <c r="AW1631" s="11"/>
      <c r="AX1631" s="11"/>
      <c r="AY1631" s="11"/>
      <c r="AZ1631" s="11"/>
      <c r="BA1631" s="11"/>
      <c r="BB1631" s="11"/>
      <c r="BC1631" s="11"/>
      <c r="BD1631" s="11"/>
      <c r="BE1631" s="11"/>
      <c r="BF1631" s="11"/>
      <c r="BG1631" s="11"/>
      <c r="BI1631" s="11"/>
      <c r="BJ1631" s="11"/>
      <c r="BK1631" s="11"/>
      <c r="BL1631" s="11"/>
      <c r="BM1631" s="11"/>
      <c r="BN1631" s="11"/>
      <c r="BO1631" s="11"/>
      <c r="BP1631" s="11"/>
      <c r="BQ1631" s="11"/>
      <c r="BR1631" s="11"/>
      <c r="BS1631" s="11"/>
      <c r="BT1631" s="11"/>
      <c r="BU1631" s="11"/>
      <c r="BV1631" s="11"/>
      <c r="BW1631" s="11"/>
      <c r="BX1631" s="11"/>
      <c r="BY1631" s="11"/>
      <c r="BZ1631" s="11"/>
      <c r="CA1631" s="11"/>
      <c r="CB1631" s="11"/>
      <c r="CC1631" s="11"/>
      <c r="CD1631" s="11"/>
      <c r="CE1631" s="11"/>
      <c r="CF1631" s="11"/>
      <c r="CG1631" s="11"/>
      <c r="CH1631" s="11"/>
      <c r="CI1631" s="11"/>
      <c r="CJ1631" s="11"/>
      <c r="CK1631" s="11"/>
      <c r="CL1631" s="11"/>
      <c r="CM1631" s="11"/>
      <c r="CN1631" s="11"/>
      <c r="CO1631" s="11"/>
      <c r="CP1631" s="11"/>
      <c r="CQ1631" s="11"/>
      <c r="CR1631" s="11"/>
      <c r="CS1631" s="11"/>
      <c r="CT1631" s="11"/>
      <c r="CU1631" s="11"/>
      <c r="CV1631" s="11"/>
      <c r="CW1631" s="11"/>
      <c r="CX1631" s="11"/>
      <c r="CY1631" s="11"/>
      <c r="CZ1631" s="11"/>
      <c r="DA1631" s="11"/>
      <c r="DB1631" s="11"/>
      <c r="DC1631" s="11"/>
      <c r="DD1631" s="11"/>
      <c r="DF1631" s="11">
        <f t="shared" si="81"/>
        <v>17</v>
      </c>
      <c r="DG1631" s="11">
        <f t="shared" si="82"/>
        <v>18</v>
      </c>
      <c r="DH1631" s="20">
        <f t="shared" ca="1" si="83"/>
        <v>0</v>
      </c>
      <c r="DI1631" s="11">
        <v>1</v>
      </c>
    </row>
    <row r="1632" spans="1:113" x14ac:dyDescent="0.25">
      <c r="A1632" s="11" t="s">
        <v>57</v>
      </c>
      <c r="B1632" s="11" t="s">
        <v>56</v>
      </c>
      <c r="C1632" s="11" t="s">
        <v>56</v>
      </c>
      <c r="D1632" s="11" t="s">
        <v>56</v>
      </c>
      <c r="E1632" s="11" t="s">
        <v>101</v>
      </c>
      <c r="F1632" s="11" t="s">
        <v>56</v>
      </c>
      <c r="G1632" s="11" t="s">
        <v>173</v>
      </c>
      <c r="H1632" s="1">
        <v>42230</v>
      </c>
      <c r="I1632" s="11">
        <v>18</v>
      </c>
      <c r="J1632" s="11">
        <v>18</v>
      </c>
      <c r="K1632" s="11"/>
      <c r="L1632" s="11"/>
      <c r="M1632" s="11"/>
      <c r="N1632" s="11"/>
      <c r="O1632" s="11"/>
      <c r="P1632" s="11"/>
      <c r="Q1632" s="11"/>
      <c r="R1632" s="11"/>
      <c r="S1632" s="11"/>
      <c r="T1632" s="11"/>
      <c r="U1632" s="11"/>
      <c r="V1632" s="11"/>
      <c r="W1632" s="11"/>
      <c r="X1632" s="11"/>
      <c r="Y1632" s="11"/>
      <c r="Z1632" s="11"/>
      <c r="AA1632" s="11"/>
      <c r="AB1632" s="11"/>
      <c r="AC1632" s="11"/>
      <c r="AD1632" s="11"/>
      <c r="AE1632" s="11"/>
      <c r="AF1632" s="11"/>
      <c r="AG1632" s="11"/>
      <c r="AH1632" s="11"/>
      <c r="AJ1632" s="11"/>
      <c r="AK1632" s="11"/>
      <c r="AL1632" s="11"/>
      <c r="AM1632" s="11"/>
      <c r="AN1632" s="11"/>
      <c r="AO1632" s="11"/>
      <c r="AP1632" s="11"/>
      <c r="AQ1632" s="11"/>
      <c r="AR1632" s="11"/>
      <c r="AS1632" s="11"/>
      <c r="AT1632" s="11"/>
      <c r="AU1632" s="11"/>
      <c r="AV1632" s="11"/>
      <c r="AW1632" s="11"/>
      <c r="AX1632" s="11"/>
      <c r="AY1632" s="11"/>
      <c r="AZ1632" s="11"/>
      <c r="BA1632" s="11"/>
      <c r="BB1632" s="11"/>
      <c r="BC1632" s="11"/>
      <c r="BD1632" s="11"/>
      <c r="BE1632" s="11"/>
      <c r="BF1632" s="11"/>
      <c r="BG1632" s="11"/>
      <c r="BI1632" s="11"/>
      <c r="BJ1632" s="11"/>
      <c r="BK1632" s="11"/>
      <c r="BL1632" s="11"/>
      <c r="BM1632" s="11"/>
      <c r="BN1632" s="11"/>
      <c r="BO1632" s="11"/>
      <c r="BP1632" s="11"/>
      <c r="BQ1632" s="11"/>
      <c r="BR1632" s="11"/>
      <c r="BS1632" s="11"/>
      <c r="BT1632" s="11"/>
      <c r="BU1632" s="11"/>
      <c r="BV1632" s="11"/>
      <c r="BW1632" s="11"/>
      <c r="BX1632" s="11"/>
      <c r="BY1632" s="11"/>
      <c r="BZ1632" s="11"/>
      <c r="CA1632" s="11"/>
      <c r="CB1632" s="11"/>
      <c r="CC1632" s="11"/>
      <c r="CD1632" s="11"/>
      <c r="CE1632" s="11"/>
      <c r="CF1632" s="11"/>
      <c r="CG1632" s="11"/>
      <c r="CH1632" s="11"/>
      <c r="CI1632" s="11"/>
      <c r="CJ1632" s="11"/>
      <c r="CK1632" s="11"/>
      <c r="CL1632" s="11"/>
      <c r="CM1632" s="11"/>
      <c r="CN1632" s="11"/>
      <c r="CO1632" s="11"/>
      <c r="CP1632" s="11"/>
      <c r="CQ1632" s="11"/>
      <c r="CR1632" s="11"/>
      <c r="CS1632" s="11"/>
      <c r="CT1632" s="11"/>
      <c r="CU1632" s="11"/>
      <c r="CV1632" s="11"/>
      <c r="CW1632" s="11"/>
      <c r="CX1632" s="11"/>
      <c r="CY1632" s="11"/>
      <c r="CZ1632" s="11"/>
      <c r="DA1632" s="11"/>
      <c r="DB1632" s="11"/>
      <c r="DC1632" s="11"/>
      <c r="DD1632" s="11"/>
      <c r="DF1632" s="11">
        <f t="shared" si="81"/>
        <v>18</v>
      </c>
      <c r="DG1632" s="11">
        <f t="shared" si="82"/>
        <v>18</v>
      </c>
      <c r="DH1632" s="20">
        <f t="shared" ca="1" si="83"/>
        <v>0</v>
      </c>
      <c r="DI1632" s="11">
        <v>1</v>
      </c>
    </row>
    <row r="1633" spans="1:113" x14ac:dyDescent="0.25">
      <c r="A1633" s="11" t="s">
        <v>57</v>
      </c>
      <c r="B1633" s="11" t="s">
        <v>56</v>
      </c>
      <c r="C1633" s="11" t="s">
        <v>56</v>
      </c>
      <c r="D1633" s="11" t="s">
        <v>56</v>
      </c>
      <c r="E1633" s="11" t="s">
        <v>101</v>
      </c>
      <c r="F1633" s="11" t="s">
        <v>56</v>
      </c>
      <c r="G1633" s="11" t="s">
        <v>173</v>
      </c>
      <c r="H1633" s="1">
        <v>42233</v>
      </c>
      <c r="I1633" s="11">
        <v>17</v>
      </c>
      <c r="J1633" s="11">
        <v>18</v>
      </c>
      <c r="K1633" s="11"/>
      <c r="L1633" s="11"/>
      <c r="M1633" s="11"/>
      <c r="N1633" s="11"/>
      <c r="O1633" s="11"/>
      <c r="P1633" s="11"/>
      <c r="Q1633" s="11"/>
      <c r="R1633" s="11"/>
      <c r="S1633" s="11"/>
      <c r="T1633" s="11"/>
      <c r="U1633" s="11"/>
      <c r="V1633" s="11"/>
      <c r="W1633" s="11"/>
      <c r="X1633" s="11"/>
      <c r="Y1633" s="11"/>
      <c r="Z1633" s="11"/>
      <c r="AA1633" s="11"/>
      <c r="AB1633" s="11"/>
      <c r="AC1633" s="11"/>
      <c r="AD1633" s="11"/>
      <c r="AE1633" s="11"/>
      <c r="AF1633" s="11"/>
      <c r="AG1633" s="11"/>
      <c r="AH1633" s="11"/>
      <c r="AJ1633" s="11"/>
      <c r="AK1633" s="11"/>
      <c r="AL1633" s="11"/>
      <c r="AM1633" s="11"/>
      <c r="AN1633" s="11"/>
      <c r="AO1633" s="11"/>
      <c r="AP1633" s="11"/>
      <c r="AQ1633" s="11"/>
      <c r="AR1633" s="11"/>
      <c r="AS1633" s="11"/>
      <c r="AT1633" s="11"/>
      <c r="AU1633" s="11"/>
      <c r="AV1633" s="11"/>
      <c r="AW1633" s="11"/>
      <c r="AX1633" s="11"/>
      <c r="AY1633" s="11"/>
      <c r="AZ1633" s="11"/>
      <c r="BA1633" s="11"/>
      <c r="BB1633" s="11"/>
      <c r="BC1633" s="11"/>
      <c r="BD1633" s="11"/>
      <c r="BE1633" s="11"/>
      <c r="BF1633" s="11"/>
      <c r="BG1633" s="11"/>
      <c r="BI1633" s="11"/>
      <c r="BJ1633" s="11"/>
      <c r="BK1633" s="11"/>
      <c r="BL1633" s="11"/>
      <c r="BM1633" s="11"/>
      <c r="BN1633" s="11"/>
      <c r="BO1633" s="11"/>
      <c r="BP1633" s="11"/>
      <c r="BQ1633" s="11"/>
      <c r="BR1633" s="11"/>
      <c r="BS1633" s="11"/>
      <c r="BT1633" s="11"/>
      <c r="BU1633" s="11"/>
      <c r="BV1633" s="11"/>
      <c r="BW1633" s="11"/>
      <c r="BX1633" s="11"/>
      <c r="BY1633" s="11"/>
      <c r="BZ1633" s="11"/>
      <c r="CA1633" s="11"/>
      <c r="CB1633" s="11"/>
      <c r="CC1633" s="11"/>
      <c r="CD1633" s="11"/>
      <c r="CE1633" s="11"/>
      <c r="CF1633" s="11"/>
      <c r="CG1633" s="11"/>
      <c r="CH1633" s="11"/>
      <c r="CI1633" s="11"/>
      <c r="CJ1633" s="11"/>
      <c r="CK1633" s="11"/>
      <c r="CL1633" s="11"/>
      <c r="CM1633" s="11"/>
      <c r="CN1633" s="11"/>
      <c r="CO1633" s="11"/>
      <c r="CP1633" s="11"/>
      <c r="CQ1633" s="11"/>
      <c r="CR1633" s="11"/>
      <c r="CS1633" s="11"/>
      <c r="CT1633" s="11"/>
      <c r="CU1633" s="11"/>
      <c r="CV1633" s="11"/>
      <c r="CW1633" s="11"/>
      <c r="CX1633" s="11"/>
      <c r="CY1633" s="11"/>
      <c r="CZ1633" s="11"/>
      <c r="DA1633" s="11"/>
      <c r="DB1633" s="11"/>
      <c r="DC1633" s="11"/>
      <c r="DD1633" s="11"/>
      <c r="DF1633" s="11">
        <f t="shared" si="81"/>
        <v>17</v>
      </c>
      <c r="DG1633" s="11">
        <f t="shared" si="82"/>
        <v>18</v>
      </c>
      <c r="DH1633" s="20">
        <f t="shared" ca="1" si="83"/>
        <v>0</v>
      </c>
      <c r="DI1633" s="11">
        <v>1</v>
      </c>
    </row>
    <row r="1634" spans="1:113" x14ac:dyDescent="0.25">
      <c r="A1634" s="11" t="s">
        <v>57</v>
      </c>
      <c r="B1634" s="11" t="s">
        <v>56</v>
      </c>
      <c r="C1634" s="11" t="s">
        <v>56</v>
      </c>
      <c r="D1634" s="11" t="s">
        <v>56</v>
      </c>
      <c r="E1634" s="11" t="s">
        <v>101</v>
      </c>
      <c r="F1634" s="11" t="s">
        <v>56</v>
      </c>
      <c r="G1634" s="11" t="s">
        <v>173</v>
      </c>
      <c r="H1634" s="1">
        <v>42242</v>
      </c>
      <c r="I1634" s="11">
        <v>16</v>
      </c>
      <c r="J1634" s="11">
        <v>19</v>
      </c>
      <c r="K1634" s="11"/>
      <c r="L1634" s="11"/>
      <c r="M1634" s="11"/>
      <c r="N1634" s="11"/>
      <c r="O1634" s="11"/>
      <c r="P1634" s="11"/>
      <c r="Q1634" s="11"/>
      <c r="R1634" s="11"/>
      <c r="S1634" s="11"/>
      <c r="T1634" s="11"/>
      <c r="U1634" s="11"/>
      <c r="V1634" s="11"/>
      <c r="W1634" s="11"/>
      <c r="X1634" s="11"/>
      <c r="Y1634" s="11"/>
      <c r="Z1634" s="11"/>
      <c r="AA1634" s="11"/>
      <c r="AB1634" s="11"/>
      <c r="AC1634" s="11"/>
      <c r="AD1634" s="11"/>
      <c r="AE1634" s="11"/>
      <c r="AF1634" s="11"/>
      <c r="AG1634" s="11"/>
      <c r="AH1634" s="11"/>
      <c r="AJ1634" s="11"/>
      <c r="AK1634" s="11"/>
      <c r="AL1634" s="11"/>
      <c r="AM1634" s="11"/>
      <c r="AN1634" s="11"/>
      <c r="AO1634" s="11"/>
      <c r="AP1634" s="11"/>
      <c r="AQ1634" s="11"/>
      <c r="AR1634" s="11"/>
      <c r="AS1634" s="11"/>
      <c r="AT1634" s="11"/>
      <c r="AU1634" s="11"/>
      <c r="AV1634" s="11"/>
      <c r="AW1634" s="11"/>
      <c r="AX1634" s="11"/>
      <c r="AY1634" s="11"/>
      <c r="AZ1634" s="11"/>
      <c r="BA1634" s="11"/>
      <c r="BB1634" s="11"/>
      <c r="BC1634" s="11"/>
      <c r="BD1634" s="11"/>
      <c r="BE1634" s="11"/>
      <c r="BF1634" s="11"/>
      <c r="BG1634" s="11"/>
      <c r="BI1634" s="11"/>
      <c r="BJ1634" s="11"/>
      <c r="BK1634" s="11"/>
      <c r="BL1634" s="11"/>
      <c r="BM1634" s="11"/>
      <c r="BN1634" s="11"/>
      <c r="BO1634" s="11"/>
      <c r="BP1634" s="11"/>
      <c r="BQ1634" s="11"/>
      <c r="BR1634" s="11"/>
      <c r="BS1634" s="11"/>
      <c r="BT1634" s="11"/>
      <c r="BU1634" s="11"/>
      <c r="BV1634" s="11"/>
      <c r="BW1634" s="11"/>
      <c r="BX1634" s="11"/>
      <c r="BY1634" s="11"/>
      <c r="BZ1634" s="11"/>
      <c r="CA1634" s="11"/>
      <c r="CB1634" s="11"/>
      <c r="CC1634" s="11"/>
      <c r="CD1634" s="11"/>
      <c r="CE1634" s="11"/>
      <c r="CF1634" s="11"/>
      <c r="CG1634" s="11"/>
      <c r="CH1634" s="11"/>
      <c r="CI1634" s="11"/>
      <c r="CJ1634" s="11"/>
      <c r="CK1634" s="11"/>
      <c r="CL1634" s="11"/>
      <c r="CM1634" s="11"/>
      <c r="CN1634" s="11"/>
      <c r="CO1634" s="11"/>
      <c r="CP1634" s="11"/>
      <c r="CQ1634" s="11"/>
      <c r="CR1634" s="11"/>
      <c r="CS1634" s="11"/>
      <c r="CT1634" s="11"/>
      <c r="CU1634" s="11"/>
      <c r="CV1634" s="11"/>
      <c r="CW1634" s="11"/>
      <c r="CX1634" s="11"/>
      <c r="CY1634" s="11"/>
      <c r="CZ1634" s="11"/>
      <c r="DA1634" s="11"/>
      <c r="DB1634" s="11"/>
      <c r="DC1634" s="11"/>
      <c r="DD1634" s="11"/>
      <c r="DF1634" s="11">
        <f t="shared" si="81"/>
        <v>16</v>
      </c>
      <c r="DG1634" s="11">
        <f t="shared" si="82"/>
        <v>19</v>
      </c>
      <c r="DH1634" s="20">
        <f t="shared" ca="1" si="83"/>
        <v>0</v>
      </c>
      <c r="DI1634" s="11">
        <v>1</v>
      </c>
    </row>
    <row r="1635" spans="1:113" x14ac:dyDescent="0.25">
      <c r="A1635" s="11" t="s">
        <v>57</v>
      </c>
      <c r="B1635" s="11" t="s">
        <v>56</v>
      </c>
      <c r="C1635" s="11" t="s">
        <v>56</v>
      </c>
      <c r="D1635" s="11" t="s">
        <v>56</v>
      </c>
      <c r="E1635" s="11" t="s">
        <v>101</v>
      </c>
      <c r="F1635" s="11" t="s">
        <v>56</v>
      </c>
      <c r="G1635" s="11" t="s">
        <v>173</v>
      </c>
      <c r="H1635" s="1">
        <v>42242</v>
      </c>
      <c r="I1635" s="11">
        <v>17</v>
      </c>
      <c r="J1635" s="11">
        <v>19</v>
      </c>
      <c r="K1635" s="11"/>
      <c r="L1635" s="11"/>
      <c r="M1635" s="11"/>
      <c r="N1635" s="11"/>
      <c r="O1635" s="11"/>
      <c r="P1635" s="11"/>
      <c r="Q1635" s="11"/>
      <c r="R1635" s="11"/>
      <c r="S1635" s="11"/>
      <c r="T1635" s="11"/>
      <c r="U1635" s="11"/>
      <c r="V1635" s="11"/>
      <c r="W1635" s="11"/>
      <c r="X1635" s="11"/>
      <c r="Y1635" s="11"/>
      <c r="Z1635" s="11"/>
      <c r="AA1635" s="11"/>
      <c r="AB1635" s="11"/>
      <c r="AC1635" s="11"/>
      <c r="AD1635" s="11"/>
      <c r="AE1635" s="11"/>
      <c r="AF1635" s="11"/>
      <c r="AG1635" s="11"/>
      <c r="AH1635" s="11"/>
      <c r="AJ1635" s="11"/>
      <c r="AK1635" s="11"/>
      <c r="AL1635" s="11"/>
      <c r="AM1635" s="11"/>
      <c r="AN1635" s="11"/>
      <c r="AO1635" s="11"/>
      <c r="AP1635" s="11"/>
      <c r="AQ1635" s="11"/>
      <c r="AR1635" s="11"/>
      <c r="AS1635" s="11"/>
      <c r="AT1635" s="11"/>
      <c r="AU1635" s="11"/>
      <c r="AV1635" s="11"/>
      <c r="AW1635" s="11"/>
      <c r="AX1635" s="11"/>
      <c r="AY1635" s="11"/>
      <c r="AZ1635" s="11"/>
      <c r="BA1635" s="11"/>
      <c r="BB1635" s="11"/>
      <c r="BC1635" s="11"/>
      <c r="BD1635" s="11"/>
      <c r="BE1635" s="11"/>
      <c r="BF1635" s="11"/>
      <c r="BG1635" s="11"/>
      <c r="BI1635" s="11"/>
      <c r="BJ1635" s="11"/>
      <c r="BK1635" s="11"/>
      <c r="BL1635" s="11"/>
      <c r="BM1635" s="11"/>
      <c r="BN1635" s="11"/>
      <c r="BO1635" s="11"/>
      <c r="BP1635" s="11"/>
      <c r="BQ1635" s="11"/>
      <c r="BR1635" s="11"/>
      <c r="BS1635" s="11"/>
      <c r="BT1635" s="11"/>
      <c r="BU1635" s="11"/>
      <c r="BV1635" s="11"/>
      <c r="BW1635" s="11"/>
      <c r="BX1635" s="11"/>
      <c r="BY1635" s="11"/>
      <c r="BZ1635" s="11"/>
      <c r="CA1635" s="11"/>
      <c r="CB1635" s="11"/>
      <c r="CC1635" s="11"/>
      <c r="CD1635" s="11"/>
      <c r="CE1635" s="11"/>
      <c r="CF1635" s="11"/>
      <c r="CG1635" s="11"/>
      <c r="CH1635" s="11"/>
      <c r="CI1635" s="11"/>
      <c r="CJ1635" s="11"/>
      <c r="CK1635" s="11"/>
      <c r="CL1635" s="11"/>
      <c r="CM1635" s="11"/>
      <c r="CN1635" s="11"/>
      <c r="CO1635" s="11"/>
      <c r="CP1635" s="11"/>
      <c r="CQ1635" s="11"/>
      <c r="CR1635" s="11"/>
      <c r="CS1635" s="11"/>
      <c r="CT1635" s="11"/>
      <c r="CU1635" s="11"/>
      <c r="CV1635" s="11"/>
      <c r="CW1635" s="11"/>
      <c r="CX1635" s="11"/>
      <c r="CY1635" s="11"/>
      <c r="CZ1635" s="11"/>
      <c r="DA1635" s="11"/>
      <c r="DB1635" s="11"/>
      <c r="DC1635" s="11"/>
      <c r="DD1635" s="11"/>
      <c r="DF1635" s="11">
        <f t="shared" si="81"/>
        <v>17</v>
      </c>
      <c r="DG1635" s="11">
        <f t="shared" si="82"/>
        <v>19</v>
      </c>
      <c r="DH1635" s="20">
        <f t="shared" ca="1" si="83"/>
        <v>0</v>
      </c>
      <c r="DI1635" s="11">
        <v>1</v>
      </c>
    </row>
    <row r="1636" spans="1:113" x14ac:dyDescent="0.25">
      <c r="A1636" s="11" t="s">
        <v>57</v>
      </c>
      <c r="B1636" s="11" t="s">
        <v>56</v>
      </c>
      <c r="C1636" s="11" t="s">
        <v>56</v>
      </c>
      <c r="D1636" s="11" t="s">
        <v>56</v>
      </c>
      <c r="E1636" s="11" t="s">
        <v>101</v>
      </c>
      <c r="F1636" s="11" t="s">
        <v>56</v>
      </c>
      <c r="G1636" s="11" t="s">
        <v>173</v>
      </c>
      <c r="H1636" s="1">
        <v>42243</v>
      </c>
      <c r="I1636" s="11">
        <v>18</v>
      </c>
      <c r="J1636" s="11">
        <v>19</v>
      </c>
      <c r="K1636" s="11"/>
      <c r="L1636" s="11"/>
      <c r="M1636" s="11"/>
      <c r="N1636" s="11"/>
      <c r="O1636" s="11"/>
      <c r="P1636" s="11"/>
      <c r="Q1636" s="11"/>
      <c r="R1636" s="11"/>
      <c r="S1636" s="11"/>
      <c r="T1636" s="11"/>
      <c r="U1636" s="11"/>
      <c r="V1636" s="11"/>
      <c r="W1636" s="11"/>
      <c r="X1636" s="11"/>
      <c r="Y1636" s="11"/>
      <c r="Z1636" s="11"/>
      <c r="AA1636" s="11"/>
      <c r="AB1636" s="11"/>
      <c r="AC1636" s="11"/>
      <c r="AD1636" s="11"/>
      <c r="AE1636" s="11"/>
      <c r="AF1636" s="11"/>
      <c r="AG1636" s="11"/>
      <c r="AH1636" s="11"/>
      <c r="AJ1636" s="11"/>
      <c r="AK1636" s="11"/>
      <c r="AL1636" s="11"/>
      <c r="AM1636" s="11"/>
      <c r="AN1636" s="11"/>
      <c r="AO1636" s="11"/>
      <c r="AP1636" s="11"/>
      <c r="AQ1636" s="11"/>
      <c r="AR1636" s="11"/>
      <c r="AS1636" s="11"/>
      <c r="AT1636" s="11"/>
      <c r="AU1636" s="11"/>
      <c r="AV1636" s="11"/>
      <c r="AW1636" s="11"/>
      <c r="AX1636" s="11"/>
      <c r="AY1636" s="11"/>
      <c r="AZ1636" s="11"/>
      <c r="BA1636" s="11"/>
      <c r="BB1636" s="11"/>
      <c r="BC1636" s="11"/>
      <c r="BD1636" s="11"/>
      <c r="BE1636" s="11"/>
      <c r="BF1636" s="11"/>
      <c r="BG1636" s="11"/>
      <c r="BI1636" s="11"/>
      <c r="BJ1636" s="11"/>
      <c r="BK1636" s="11"/>
      <c r="BL1636" s="11"/>
      <c r="BM1636" s="11"/>
      <c r="BN1636" s="11"/>
      <c r="BO1636" s="11"/>
      <c r="BP1636" s="11"/>
      <c r="BQ1636" s="11"/>
      <c r="BR1636" s="11"/>
      <c r="BS1636" s="11"/>
      <c r="BT1636" s="11"/>
      <c r="BU1636" s="11"/>
      <c r="BV1636" s="11"/>
      <c r="BW1636" s="11"/>
      <c r="BX1636" s="11"/>
      <c r="BY1636" s="11"/>
      <c r="BZ1636" s="11"/>
      <c r="CA1636" s="11"/>
      <c r="CB1636" s="11"/>
      <c r="CC1636" s="11"/>
      <c r="CD1636" s="11"/>
      <c r="CE1636" s="11"/>
      <c r="CF1636" s="11"/>
      <c r="CG1636" s="11"/>
      <c r="CH1636" s="11"/>
      <c r="CI1636" s="11"/>
      <c r="CJ1636" s="11"/>
      <c r="CK1636" s="11"/>
      <c r="CL1636" s="11"/>
      <c r="CM1636" s="11"/>
      <c r="CN1636" s="11"/>
      <c r="CO1636" s="11"/>
      <c r="CP1636" s="11"/>
      <c r="CQ1636" s="11"/>
      <c r="CR1636" s="11"/>
      <c r="CS1636" s="11"/>
      <c r="CT1636" s="11"/>
      <c r="CU1636" s="11"/>
      <c r="CV1636" s="11"/>
      <c r="CW1636" s="11"/>
      <c r="CX1636" s="11"/>
      <c r="CY1636" s="11"/>
      <c r="CZ1636" s="11"/>
      <c r="DA1636" s="11"/>
      <c r="DB1636" s="11"/>
      <c r="DC1636" s="11"/>
      <c r="DD1636" s="11"/>
      <c r="DF1636" s="11">
        <f t="shared" si="81"/>
        <v>18</v>
      </c>
      <c r="DG1636" s="11">
        <f t="shared" si="82"/>
        <v>19</v>
      </c>
      <c r="DH1636" s="20">
        <f t="shared" ca="1" si="83"/>
        <v>0</v>
      </c>
      <c r="DI1636" s="11">
        <v>1</v>
      </c>
    </row>
    <row r="1637" spans="1:113" x14ac:dyDescent="0.25">
      <c r="A1637" s="11" t="s">
        <v>57</v>
      </c>
      <c r="B1637" s="11" t="s">
        <v>56</v>
      </c>
      <c r="C1637" s="11" t="s">
        <v>56</v>
      </c>
      <c r="D1637" s="11" t="s">
        <v>56</v>
      </c>
      <c r="E1637" s="11" t="s">
        <v>101</v>
      </c>
      <c r="F1637" s="11" t="s">
        <v>56</v>
      </c>
      <c r="G1637" s="11" t="s">
        <v>173</v>
      </c>
      <c r="H1637" s="1">
        <v>42243</v>
      </c>
      <c r="I1637" s="11">
        <v>19</v>
      </c>
      <c r="J1637" s="11">
        <v>19</v>
      </c>
      <c r="K1637" s="11"/>
      <c r="L1637" s="11"/>
      <c r="M1637" s="11"/>
      <c r="N1637" s="11"/>
      <c r="O1637" s="11"/>
      <c r="P1637" s="11"/>
      <c r="Q1637" s="11"/>
      <c r="R1637" s="11"/>
      <c r="S1637" s="11"/>
      <c r="T1637" s="11"/>
      <c r="U1637" s="11"/>
      <c r="V1637" s="11"/>
      <c r="W1637" s="11"/>
      <c r="X1637" s="11"/>
      <c r="Y1637" s="11"/>
      <c r="Z1637" s="11"/>
      <c r="AA1637" s="11"/>
      <c r="AB1637" s="11"/>
      <c r="AC1637" s="11"/>
      <c r="AD1637" s="11"/>
      <c r="AE1637" s="11"/>
      <c r="AF1637" s="11"/>
      <c r="AG1637" s="11"/>
      <c r="AH1637" s="11"/>
      <c r="AJ1637" s="11"/>
      <c r="AK1637" s="11"/>
      <c r="AL1637" s="11"/>
      <c r="AM1637" s="11"/>
      <c r="AN1637" s="11"/>
      <c r="AO1637" s="11"/>
      <c r="AP1637" s="11"/>
      <c r="AQ1637" s="11"/>
      <c r="AR1637" s="11"/>
      <c r="AS1637" s="11"/>
      <c r="AT1637" s="11"/>
      <c r="AU1637" s="11"/>
      <c r="AV1637" s="11"/>
      <c r="AW1637" s="11"/>
      <c r="AX1637" s="11"/>
      <c r="AY1637" s="11"/>
      <c r="AZ1637" s="11"/>
      <c r="BA1637" s="11"/>
      <c r="BB1637" s="11"/>
      <c r="BC1637" s="11"/>
      <c r="BD1637" s="11"/>
      <c r="BE1637" s="11"/>
      <c r="BF1637" s="11"/>
      <c r="BG1637" s="11"/>
      <c r="BI1637" s="11"/>
      <c r="BJ1637" s="11"/>
      <c r="BK1637" s="11"/>
      <c r="BL1637" s="11"/>
      <c r="BM1637" s="11"/>
      <c r="BN1637" s="11"/>
      <c r="BO1637" s="11"/>
      <c r="BP1637" s="11"/>
      <c r="BQ1637" s="11"/>
      <c r="BR1637" s="11"/>
      <c r="BS1637" s="11"/>
      <c r="BT1637" s="11"/>
      <c r="BU1637" s="11"/>
      <c r="BV1637" s="11"/>
      <c r="BW1637" s="11"/>
      <c r="BX1637" s="11"/>
      <c r="BY1637" s="11"/>
      <c r="BZ1637" s="11"/>
      <c r="CA1637" s="11"/>
      <c r="CB1637" s="11"/>
      <c r="CC1637" s="11"/>
      <c r="CD1637" s="11"/>
      <c r="CE1637" s="11"/>
      <c r="CF1637" s="11"/>
      <c r="CG1637" s="11"/>
      <c r="CH1637" s="11"/>
      <c r="CI1637" s="11"/>
      <c r="CJ1637" s="11"/>
      <c r="CK1637" s="11"/>
      <c r="CL1637" s="11"/>
      <c r="CM1637" s="11"/>
      <c r="CN1637" s="11"/>
      <c r="CO1637" s="11"/>
      <c r="CP1637" s="11"/>
      <c r="CQ1637" s="11"/>
      <c r="CR1637" s="11"/>
      <c r="CS1637" s="11"/>
      <c r="CT1637" s="11"/>
      <c r="CU1637" s="11"/>
      <c r="CV1637" s="11"/>
      <c r="CW1637" s="11"/>
      <c r="CX1637" s="11"/>
      <c r="CY1637" s="11"/>
      <c r="CZ1637" s="11"/>
      <c r="DA1637" s="11"/>
      <c r="DB1637" s="11"/>
      <c r="DC1637" s="11"/>
      <c r="DD1637" s="11"/>
      <c r="DF1637" s="11">
        <f t="shared" si="81"/>
        <v>19</v>
      </c>
      <c r="DG1637" s="11">
        <f t="shared" si="82"/>
        <v>19</v>
      </c>
      <c r="DH1637" s="20">
        <f t="shared" ca="1" si="83"/>
        <v>0</v>
      </c>
      <c r="DI1637" s="11">
        <v>1</v>
      </c>
    </row>
    <row r="1638" spans="1:113" x14ac:dyDescent="0.25">
      <c r="A1638" s="11" t="s">
        <v>57</v>
      </c>
      <c r="B1638" s="11" t="s">
        <v>56</v>
      </c>
      <c r="C1638" s="11" t="s">
        <v>56</v>
      </c>
      <c r="D1638" s="11" t="s">
        <v>56</v>
      </c>
      <c r="E1638" s="11" t="s">
        <v>101</v>
      </c>
      <c r="F1638" s="11" t="s">
        <v>56</v>
      </c>
      <c r="G1638" s="11" t="s">
        <v>173</v>
      </c>
      <c r="H1638" s="1">
        <v>42244</v>
      </c>
      <c r="I1638" s="11">
        <v>17</v>
      </c>
      <c r="J1638" s="11">
        <v>19</v>
      </c>
      <c r="K1638" s="11"/>
      <c r="L1638" s="11"/>
      <c r="M1638" s="11"/>
      <c r="N1638" s="11"/>
      <c r="O1638" s="11"/>
      <c r="P1638" s="11"/>
      <c r="Q1638" s="11"/>
      <c r="R1638" s="11"/>
      <c r="S1638" s="11"/>
      <c r="T1638" s="11"/>
      <c r="U1638" s="11"/>
      <c r="V1638" s="11"/>
      <c r="W1638" s="11"/>
      <c r="X1638" s="11"/>
      <c r="Y1638" s="11"/>
      <c r="Z1638" s="11"/>
      <c r="AA1638" s="11"/>
      <c r="AB1638" s="11"/>
      <c r="AC1638" s="11"/>
      <c r="AD1638" s="11"/>
      <c r="AE1638" s="11"/>
      <c r="AF1638" s="11"/>
      <c r="AG1638" s="11"/>
      <c r="AH1638" s="11"/>
      <c r="AJ1638" s="11"/>
      <c r="AK1638" s="11"/>
      <c r="AL1638" s="11"/>
      <c r="AM1638" s="11"/>
      <c r="AN1638" s="11"/>
      <c r="AO1638" s="11"/>
      <c r="AP1638" s="11"/>
      <c r="AQ1638" s="11"/>
      <c r="AR1638" s="11"/>
      <c r="AS1638" s="11"/>
      <c r="AT1638" s="11"/>
      <c r="AU1638" s="11"/>
      <c r="AV1638" s="11"/>
      <c r="AW1638" s="11"/>
      <c r="AX1638" s="11"/>
      <c r="AY1638" s="11"/>
      <c r="AZ1638" s="11"/>
      <c r="BA1638" s="11"/>
      <c r="BB1638" s="11"/>
      <c r="BC1638" s="11"/>
      <c r="BD1638" s="11"/>
      <c r="BE1638" s="11"/>
      <c r="BF1638" s="11"/>
      <c r="BG1638" s="11"/>
      <c r="BI1638" s="11"/>
      <c r="BJ1638" s="11"/>
      <c r="BK1638" s="11"/>
      <c r="BL1638" s="11"/>
      <c r="BM1638" s="11"/>
      <c r="BN1638" s="11"/>
      <c r="BO1638" s="11"/>
      <c r="BP1638" s="11"/>
      <c r="BQ1638" s="11"/>
      <c r="BR1638" s="11"/>
      <c r="BS1638" s="11"/>
      <c r="BT1638" s="11"/>
      <c r="BU1638" s="11"/>
      <c r="BV1638" s="11"/>
      <c r="BW1638" s="11"/>
      <c r="BX1638" s="11"/>
      <c r="BY1638" s="11"/>
      <c r="BZ1638" s="11"/>
      <c r="CA1638" s="11"/>
      <c r="CB1638" s="11"/>
      <c r="CC1638" s="11"/>
      <c r="CD1638" s="11"/>
      <c r="CE1638" s="11"/>
      <c r="CF1638" s="11"/>
      <c r="CG1638" s="11"/>
      <c r="CH1638" s="11"/>
      <c r="CI1638" s="11"/>
      <c r="CJ1638" s="11"/>
      <c r="CK1638" s="11"/>
      <c r="CL1638" s="11"/>
      <c r="CM1638" s="11"/>
      <c r="CN1638" s="11"/>
      <c r="CO1638" s="11"/>
      <c r="CP1638" s="11"/>
      <c r="CQ1638" s="11"/>
      <c r="CR1638" s="11"/>
      <c r="CS1638" s="11"/>
      <c r="CT1638" s="11"/>
      <c r="CU1638" s="11"/>
      <c r="CV1638" s="11"/>
      <c r="CW1638" s="11"/>
      <c r="CX1638" s="11"/>
      <c r="CY1638" s="11"/>
      <c r="CZ1638" s="11"/>
      <c r="DA1638" s="11"/>
      <c r="DB1638" s="11"/>
      <c r="DC1638" s="11"/>
      <c r="DD1638" s="11"/>
      <c r="DF1638" s="11">
        <f t="shared" si="81"/>
        <v>17</v>
      </c>
      <c r="DG1638" s="11">
        <f t="shared" si="82"/>
        <v>19</v>
      </c>
      <c r="DH1638" s="20">
        <f t="shared" ca="1" si="83"/>
        <v>0</v>
      </c>
      <c r="DI1638" s="11">
        <v>1</v>
      </c>
    </row>
    <row r="1639" spans="1:113" x14ac:dyDescent="0.25">
      <c r="A1639" s="11" t="s">
        <v>57</v>
      </c>
      <c r="B1639" s="11" t="s">
        <v>56</v>
      </c>
      <c r="C1639" s="11" t="s">
        <v>56</v>
      </c>
      <c r="D1639" s="11" t="s">
        <v>56</v>
      </c>
      <c r="E1639" s="11" t="s">
        <v>101</v>
      </c>
      <c r="F1639" s="11" t="s">
        <v>56</v>
      </c>
      <c r="G1639" s="11" t="s">
        <v>173</v>
      </c>
      <c r="H1639" s="1">
        <v>42244</v>
      </c>
      <c r="I1639" s="11">
        <v>18</v>
      </c>
      <c r="J1639" s="11">
        <v>19</v>
      </c>
      <c r="K1639" s="11"/>
      <c r="L1639" s="11"/>
      <c r="M1639" s="11"/>
      <c r="N1639" s="11"/>
      <c r="O1639" s="11"/>
      <c r="P1639" s="11"/>
      <c r="Q1639" s="11"/>
      <c r="R1639" s="11"/>
      <c r="S1639" s="11"/>
      <c r="T1639" s="11"/>
      <c r="U1639" s="11"/>
      <c r="V1639" s="11"/>
      <c r="W1639" s="11"/>
      <c r="X1639" s="11"/>
      <c r="Y1639" s="11"/>
      <c r="Z1639" s="11"/>
      <c r="AA1639" s="11"/>
      <c r="AB1639" s="11"/>
      <c r="AC1639" s="11"/>
      <c r="AD1639" s="11"/>
      <c r="AE1639" s="11"/>
      <c r="AF1639" s="11"/>
      <c r="AG1639" s="11"/>
      <c r="AH1639" s="11"/>
      <c r="AJ1639" s="11"/>
      <c r="AK1639" s="11"/>
      <c r="AL1639" s="11"/>
      <c r="AM1639" s="11"/>
      <c r="AN1639" s="11"/>
      <c r="AO1639" s="11"/>
      <c r="AP1639" s="11"/>
      <c r="AQ1639" s="11"/>
      <c r="AR1639" s="11"/>
      <c r="AS1639" s="11"/>
      <c r="AT1639" s="11"/>
      <c r="AU1639" s="11"/>
      <c r="AV1639" s="11"/>
      <c r="AW1639" s="11"/>
      <c r="AX1639" s="11"/>
      <c r="AY1639" s="11"/>
      <c r="AZ1639" s="11"/>
      <c r="BA1639" s="11"/>
      <c r="BB1639" s="11"/>
      <c r="BC1639" s="11"/>
      <c r="BD1639" s="11"/>
      <c r="BE1639" s="11"/>
      <c r="BF1639" s="11"/>
      <c r="BG1639" s="11"/>
      <c r="BI1639" s="11"/>
      <c r="BJ1639" s="11"/>
      <c r="BK1639" s="11"/>
      <c r="BL1639" s="11"/>
      <c r="BM1639" s="11"/>
      <c r="BN1639" s="11"/>
      <c r="BO1639" s="11"/>
      <c r="BP1639" s="11"/>
      <c r="BQ1639" s="11"/>
      <c r="BR1639" s="11"/>
      <c r="BS1639" s="11"/>
      <c r="BT1639" s="11"/>
      <c r="BU1639" s="11"/>
      <c r="BV1639" s="11"/>
      <c r="BW1639" s="11"/>
      <c r="BX1639" s="11"/>
      <c r="BY1639" s="11"/>
      <c r="BZ1639" s="11"/>
      <c r="CA1639" s="11"/>
      <c r="CB1639" s="11"/>
      <c r="CC1639" s="11"/>
      <c r="CD1639" s="11"/>
      <c r="CE1639" s="11"/>
      <c r="CF1639" s="11"/>
      <c r="CG1639" s="11"/>
      <c r="CH1639" s="11"/>
      <c r="CI1639" s="11"/>
      <c r="CJ1639" s="11"/>
      <c r="CK1639" s="11"/>
      <c r="CL1639" s="11"/>
      <c r="CM1639" s="11"/>
      <c r="CN1639" s="11"/>
      <c r="CO1639" s="11"/>
      <c r="CP1639" s="11"/>
      <c r="CQ1639" s="11"/>
      <c r="CR1639" s="11"/>
      <c r="CS1639" s="11"/>
      <c r="CT1639" s="11"/>
      <c r="CU1639" s="11"/>
      <c r="CV1639" s="11"/>
      <c r="CW1639" s="11"/>
      <c r="CX1639" s="11"/>
      <c r="CY1639" s="11"/>
      <c r="CZ1639" s="11"/>
      <c r="DA1639" s="11"/>
      <c r="DB1639" s="11"/>
      <c r="DC1639" s="11"/>
      <c r="DD1639" s="11"/>
      <c r="DF1639" s="11">
        <f t="shared" si="81"/>
        <v>18</v>
      </c>
      <c r="DG1639" s="11">
        <f t="shared" si="82"/>
        <v>19</v>
      </c>
      <c r="DH1639" s="20">
        <f t="shared" ca="1" si="83"/>
        <v>0</v>
      </c>
      <c r="DI1639" s="11">
        <v>1</v>
      </c>
    </row>
    <row r="1640" spans="1:113" x14ac:dyDescent="0.25">
      <c r="A1640" s="11" t="s">
        <v>57</v>
      </c>
      <c r="B1640" s="11" t="s">
        <v>56</v>
      </c>
      <c r="C1640" s="11" t="s">
        <v>56</v>
      </c>
      <c r="D1640" s="11" t="s">
        <v>56</v>
      </c>
      <c r="E1640" s="11" t="s">
        <v>101</v>
      </c>
      <c r="F1640" s="11" t="s">
        <v>56</v>
      </c>
      <c r="G1640" s="11" t="s">
        <v>173</v>
      </c>
      <c r="H1640" s="1">
        <v>42255</v>
      </c>
      <c r="I1640" s="11">
        <v>16</v>
      </c>
      <c r="J1640" s="11">
        <v>19</v>
      </c>
      <c r="K1640" s="11"/>
      <c r="L1640" s="11"/>
      <c r="M1640" s="11"/>
      <c r="N1640" s="11"/>
      <c r="O1640" s="11"/>
      <c r="P1640" s="11"/>
      <c r="Q1640" s="11"/>
      <c r="R1640" s="11"/>
      <c r="S1640" s="11"/>
      <c r="T1640" s="11"/>
      <c r="U1640" s="11"/>
      <c r="V1640" s="11"/>
      <c r="W1640" s="11"/>
      <c r="X1640" s="11"/>
      <c r="Y1640" s="11"/>
      <c r="Z1640" s="11"/>
      <c r="AA1640" s="11"/>
      <c r="AB1640" s="11"/>
      <c r="AC1640" s="11"/>
      <c r="AD1640" s="11"/>
      <c r="AE1640" s="11"/>
      <c r="AF1640" s="11"/>
      <c r="AG1640" s="11"/>
      <c r="AH1640" s="11"/>
      <c r="AJ1640" s="11"/>
      <c r="AK1640" s="11"/>
      <c r="AL1640" s="11"/>
      <c r="AM1640" s="11"/>
      <c r="AN1640" s="11"/>
      <c r="AO1640" s="11"/>
      <c r="AP1640" s="11"/>
      <c r="AQ1640" s="11"/>
      <c r="AR1640" s="11"/>
      <c r="AS1640" s="11"/>
      <c r="AT1640" s="11"/>
      <c r="AU1640" s="11"/>
      <c r="AV1640" s="11"/>
      <c r="AW1640" s="11"/>
      <c r="AX1640" s="11"/>
      <c r="AY1640" s="11"/>
      <c r="AZ1640" s="11"/>
      <c r="BA1640" s="11"/>
      <c r="BB1640" s="11"/>
      <c r="BC1640" s="11"/>
      <c r="BD1640" s="11"/>
      <c r="BE1640" s="11"/>
      <c r="BF1640" s="11"/>
      <c r="BG1640" s="11"/>
      <c r="BI1640" s="11"/>
      <c r="BJ1640" s="11"/>
      <c r="BK1640" s="11"/>
      <c r="BL1640" s="11"/>
      <c r="BM1640" s="11"/>
      <c r="BN1640" s="11"/>
      <c r="BO1640" s="11"/>
      <c r="BP1640" s="11"/>
      <c r="BQ1640" s="11"/>
      <c r="BR1640" s="11"/>
      <c r="BS1640" s="11"/>
      <c r="BT1640" s="11"/>
      <c r="BU1640" s="11"/>
      <c r="BV1640" s="11"/>
      <c r="BW1640" s="11"/>
      <c r="BX1640" s="11"/>
      <c r="BY1640" s="11"/>
      <c r="BZ1640" s="11"/>
      <c r="CA1640" s="11"/>
      <c r="CB1640" s="11"/>
      <c r="CC1640" s="11"/>
      <c r="CD1640" s="11"/>
      <c r="CE1640" s="11"/>
      <c r="CF1640" s="11"/>
      <c r="CG1640" s="11"/>
      <c r="CH1640" s="11"/>
      <c r="CI1640" s="11"/>
      <c r="CJ1640" s="11"/>
      <c r="CK1640" s="11"/>
      <c r="CL1640" s="11"/>
      <c r="CM1640" s="11"/>
      <c r="CN1640" s="11"/>
      <c r="CO1640" s="11"/>
      <c r="CP1640" s="11"/>
      <c r="CQ1640" s="11"/>
      <c r="CR1640" s="11"/>
      <c r="CS1640" s="11"/>
      <c r="CT1640" s="11"/>
      <c r="CU1640" s="11"/>
      <c r="CV1640" s="11"/>
      <c r="CW1640" s="11"/>
      <c r="CX1640" s="11"/>
      <c r="CY1640" s="11"/>
      <c r="CZ1640" s="11"/>
      <c r="DA1640" s="11"/>
      <c r="DB1640" s="11"/>
      <c r="DC1640" s="11"/>
      <c r="DD1640" s="11"/>
      <c r="DF1640" s="11">
        <f t="shared" si="81"/>
        <v>16</v>
      </c>
      <c r="DG1640" s="11">
        <f t="shared" si="82"/>
        <v>19</v>
      </c>
      <c r="DH1640" s="20">
        <f t="shared" ca="1" si="83"/>
        <v>0</v>
      </c>
      <c r="DI1640" s="11">
        <v>1</v>
      </c>
    </row>
    <row r="1641" spans="1:113" x14ac:dyDescent="0.25">
      <c r="A1641" s="11" t="s">
        <v>57</v>
      </c>
      <c r="B1641" s="11" t="s">
        <v>56</v>
      </c>
      <c r="C1641" s="11" t="s">
        <v>56</v>
      </c>
      <c r="D1641" s="11" t="s">
        <v>56</v>
      </c>
      <c r="E1641" s="11" t="s">
        <v>101</v>
      </c>
      <c r="F1641" s="11" t="s">
        <v>56</v>
      </c>
      <c r="G1641" s="11" t="s">
        <v>173</v>
      </c>
      <c r="H1641" s="1">
        <v>42256</v>
      </c>
      <c r="I1641" s="11">
        <v>16</v>
      </c>
      <c r="J1641" s="11">
        <v>19</v>
      </c>
      <c r="K1641" s="11"/>
      <c r="L1641" s="11"/>
      <c r="M1641" s="11"/>
      <c r="N1641" s="11"/>
      <c r="O1641" s="11"/>
      <c r="P1641" s="11"/>
      <c r="Q1641" s="11"/>
      <c r="R1641" s="11"/>
      <c r="S1641" s="11"/>
      <c r="T1641" s="11"/>
      <c r="U1641" s="11"/>
      <c r="V1641" s="11"/>
      <c r="W1641" s="11"/>
      <c r="X1641" s="11"/>
      <c r="Y1641" s="11"/>
      <c r="Z1641" s="11"/>
      <c r="AA1641" s="11"/>
      <c r="AB1641" s="11"/>
      <c r="AC1641" s="11"/>
      <c r="AD1641" s="11"/>
      <c r="AE1641" s="11"/>
      <c r="AF1641" s="11"/>
      <c r="AG1641" s="11"/>
      <c r="AH1641" s="11"/>
      <c r="AJ1641" s="11"/>
      <c r="AK1641" s="11"/>
      <c r="AL1641" s="11"/>
      <c r="AM1641" s="11"/>
      <c r="AN1641" s="11"/>
      <c r="AO1641" s="11"/>
      <c r="AP1641" s="11"/>
      <c r="AQ1641" s="11"/>
      <c r="AR1641" s="11"/>
      <c r="AS1641" s="11"/>
      <c r="AT1641" s="11"/>
      <c r="AU1641" s="11"/>
      <c r="AV1641" s="11"/>
      <c r="AW1641" s="11"/>
      <c r="AX1641" s="11"/>
      <c r="AY1641" s="11"/>
      <c r="AZ1641" s="11"/>
      <c r="BA1641" s="11"/>
      <c r="BB1641" s="11"/>
      <c r="BC1641" s="11"/>
      <c r="BD1641" s="11"/>
      <c r="BE1641" s="11"/>
      <c r="BF1641" s="11"/>
      <c r="BG1641" s="11"/>
      <c r="BI1641" s="11"/>
      <c r="BJ1641" s="11"/>
      <c r="BK1641" s="11"/>
      <c r="BL1641" s="11"/>
      <c r="BM1641" s="11"/>
      <c r="BN1641" s="11"/>
      <c r="BO1641" s="11"/>
      <c r="BP1641" s="11"/>
      <c r="BQ1641" s="11"/>
      <c r="BR1641" s="11"/>
      <c r="BS1641" s="11"/>
      <c r="BT1641" s="11"/>
      <c r="BU1641" s="11"/>
      <c r="BV1641" s="11"/>
      <c r="BW1641" s="11"/>
      <c r="BX1641" s="11"/>
      <c r="BY1641" s="11"/>
      <c r="BZ1641" s="11"/>
      <c r="CA1641" s="11"/>
      <c r="CB1641" s="11"/>
      <c r="CC1641" s="11"/>
      <c r="CD1641" s="11"/>
      <c r="CE1641" s="11"/>
      <c r="CF1641" s="11"/>
      <c r="CG1641" s="11"/>
      <c r="CH1641" s="11"/>
      <c r="CI1641" s="11"/>
      <c r="CJ1641" s="11"/>
      <c r="CK1641" s="11"/>
      <c r="CL1641" s="11"/>
      <c r="CM1641" s="11"/>
      <c r="CN1641" s="11"/>
      <c r="CO1641" s="11"/>
      <c r="CP1641" s="11"/>
      <c r="CQ1641" s="11"/>
      <c r="CR1641" s="11"/>
      <c r="CS1641" s="11"/>
      <c r="CT1641" s="11"/>
      <c r="CU1641" s="11"/>
      <c r="CV1641" s="11"/>
      <c r="CW1641" s="11"/>
      <c r="CX1641" s="11"/>
      <c r="CY1641" s="11"/>
      <c r="CZ1641" s="11"/>
      <c r="DA1641" s="11"/>
      <c r="DB1641" s="11"/>
      <c r="DC1641" s="11"/>
      <c r="DD1641" s="11"/>
      <c r="DF1641" s="11">
        <f t="shared" si="81"/>
        <v>16</v>
      </c>
      <c r="DG1641" s="11">
        <f t="shared" si="82"/>
        <v>19</v>
      </c>
      <c r="DH1641" s="20">
        <f t="shared" ca="1" si="83"/>
        <v>0</v>
      </c>
      <c r="DI1641" s="11">
        <v>1</v>
      </c>
    </row>
    <row r="1642" spans="1:113" x14ac:dyDescent="0.25">
      <c r="A1642" s="11" t="s">
        <v>57</v>
      </c>
      <c r="B1642" s="11" t="s">
        <v>56</v>
      </c>
      <c r="C1642" s="11" t="s">
        <v>56</v>
      </c>
      <c r="D1642" s="11" t="s">
        <v>56</v>
      </c>
      <c r="E1642" s="11" t="s">
        <v>101</v>
      </c>
      <c r="F1642" s="11" t="s">
        <v>56</v>
      </c>
      <c r="G1642" s="11" t="s">
        <v>173</v>
      </c>
      <c r="H1642" s="1">
        <v>42257</v>
      </c>
      <c r="I1642" s="11">
        <v>16</v>
      </c>
      <c r="J1642" s="11">
        <v>19</v>
      </c>
      <c r="K1642" s="11"/>
      <c r="L1642" s="11"/>
      <c r="M1642" s="11"/>
      <c r="N1642" s="11"/>
      <c r="O1642" s="11"/>
      <c r="P1642" s="11"/>
      <c r="Q1642" s="11"/>
      <c r="R1642" s="11"/>
      <c r="S1642" s="11"/>
      <c r="T1642" s="11"/>
      <c r="U1642" s="11"/>
      <c r="V1642" s="11"/>
      <c r="W1642" s="11"/>
      <c r="X1642" s="11"/>
      <c r="Y1642" s="11"/>
      <c r="Z1642" s="11"/>
      <c r="AA1642" s="11"/>
      <c r="AB1642" s="11"/>
      <c r="AC1642" s="11"/>
      <c r="AD1642" s="11"/>
      <c r="AE1642" s="11"/>
      <c r="AF1642" s="11"/>
      <c r="AG1642" s="11"/>
      <c r="AH1642" s="11"/>
      <c r="AJ1642" s="11"/>
      <c r="AK1642" s="11"/>
      <c r="AL1642" s="11"/>
      <c r="AM1642" s="11"/>
      <c r="AN1642" s="11"/>
      <c r="AO1642" s="11"/>
      <c r="AP1642" s="11"/>
      <c r="AQ1642" s="11"/>
      <c r="AR1642" s="11"/>
      <c r="AS1642" s="11"/>
      <c r="AT1642" s="11"/>
      <c r="AU1642" s="11"/>
      <c r="AV1642" s="11"/>
      <c r="AW1642" s="11"/>
      <c r="AX1642" s="11"/>
      <c r="AY1642" s="11"/>
      <c r="AZ1642" s="11"/>
      <c r="BA1642" s="11"/>
      <c r="BB1642" s="11"/>
      <c r="BC1642" s="11"/>
      <c r="BD1642" s="11"/>
      <c r="BE1642" s="11"/>
      <c r="BF1642" s="11"/>
      <c r="BG1642" s="11"/>
      <c r="BI1642" s="11"/>
      <c r="BJ1642" s="11"/>
      <c r="BK1642" s="11"/>
      <c r="BL1642" s="11"/>
      <c r="BM1642" s="11"/>
      <c r="BN1642" s="11"/>
      <c r="BO1642" s="11"/>
      <c r="BP1642" s="11"/>
      <c r="BQ1642" s="11"/>
      <c r="BR1642" s="11"/>
      <c r="BS1642" s="11"/>
      <c r="BT1642" s="11"/>
      <c r="BU1642" s="11"/>
      <c r="BV1642" s="11"/>
      <c r="BW1642" s="11"/>
      <c r="BX1642" s="11"/>
      <c r="BY1642" s="11"/>
      <c r="BZ1642" s="11"/>
      <c r="CA1642" s="11"/>
      <c r="CB1642" s="11"/>
      <c r="CC1642" s="11"/>
      <c r="CD1642" s="11"/>
      <c r="CE1642" s="11"/>
      <c r="CF1642" s="11"/>
      <c r="CG1642" s="11"/>
      <c r="CH1642" s="11"/>
      <c r="CI1642" s="11"/>
      <c r="CJ1642" s="11"/>
      <c r="CK1642" s="11"/>
      <c r="CL1642" s="11"/>
      <c r="CM1642" s="11"/>
      <c r="CN1642" s="11"/>
      <c r="CO1642" s="11"/>
      <c r="CP1642" s="11"/>
      <c r="CQ1642" s="11"/>
      <c r="CR1642" s="11"/>
      <c r="CS1642" s="11"/>
      <c r="CT1642" s="11"/>
      <c r="CU1642" s="11"/>
      <c r="CV1642" s="11"/>
      <c r="CW1642" s="11"/>
      <c r="CX1642" s="11"/>
      <c r="CY1642" s="11"/>
      <c r="CZ1642" s="11"/>
      <c r="DA1642" s="11"/>
      <c r="DB1642" s="11"/>
      <c r="DC1642" s="11"/>
      <c r="DD1642" s="11"/>
      <c r="DF1642" s="11">
        <f t="shared" si="81"/>
        <v>16</v>
      </c>
      <c r="DG1642" s="11">
        <f t="shared" si="82"/>
        <v>19</v>
      </c>
      <c r="DH1642" s="20">
        <f t="shared" ca="1" si="83"/>
        <v>0</v>
      </c>
      <c r="DI1642" s="11">
        <v>1</v>
      </c>
    </row>
    <row r="1643" spans="1:113" x14ac:dyDescent="0.25">
      <c r="A1643" s="11" t="s">
        <v>57</v>
      </c>
      <c r="B1643" s="11" t="s">
        <v>56</v>
      </c>
      <c r="C1643" s="11" t="s">
        <v>56</v>
      </c>
      <c r="D1643" s="11" t="s">
        <v>56</v>
      </c>
      <c r="E1643" s="11" t="s">
        <v>101</v>
      </c>
      <c r="F1643" s="11" t="s">
        <v>56</v>
      </c>
      <c r="G1643" s="11" t="s">
        <v>173</v>
      </c>
      <c r="H1643" s="1">
        <v>42258</v>
      </c>
      <c r="I1643" s="11">
        <v>15</v>
      </c>
      <c r="J1643" s="11">
        <v>18</v>
      </c>
      <c r="K1643" s="11"/>
      <c r="L1643" s="11"/>
      <c r="M1643" s="11"/>
      <c r="N1643" s="11"/>
      <c r="O1643" s="11"/>
      <c r="P1643" s="11"/>
      <c r="Q1643" s="11"/>
      <c r="R1643" s="11"/>
      <c r="S1643" s="11"/>
      <c r="T1643" s="11"/>
      <c r="U1643" s="11"/>
      <c r="V1643" s="11"/>
      <c r="W1643" s="11"/>
      <c r="X1643" s="11"/>
      <c r="Y1643" s="11"/>
      <c r="Z1643" s="11"/>
      <c r="AA1643" s="11"/>
      <c r="AB1643" s="11"/>
      <c r="AC1643" s="11"/>
      <c r="AD1643" s="11"/>
      <c r="AE1643" s="11"/>
      <c r="AF1643" s="11"/>
      <c r="AG1643" s="11"/>
      <c r="AH1643" s="11"/>
      <c r="AJ1643" s="11"/>
      <c r="AK1643" s="11"/>
      <c r="AL1643" s="11"/>
      <c r="AM1643" s="11"/>
      <c r="AN1643" s="11"/>
      <c r="AO1643" s="11"/>
      <c r="AP1643" s="11"/>
      <c r="AQ1643" s="11"/>
      <c r="AR1643" s="11"/>
      <c r="AS1643" s="11"/>
      <c r="AT1643" s="11"/>
      <c r="AU1643" s="11"/>
      <c r="AV1643" s="11"/>
      <c r="AW1643" s="11"/>
      <c r="AX1643" s="11"/>
      <c r="AY1643" s="11"/>
      <c r="AZ1643" s="11"/>
      <c r="BA1643" s="11"/>
      <c r="BB1643" s="11"/>
      <c r="BC1643" s="11"/>
      <c r="BD1643" s="11"/>
      <c r="BE1643" s="11"/>
      <c r="BF1643" s="11"/>
      <c r="BG1643" s="11"/>
      <c r="BI1643" s="11"/>
      <c r="BJ1643" s="11"/>
      <c r="BK1643" s="11"/>
      <c r="BL1643" s="11"/>
      <c r="BM1643" s="11"/>
      <c r="BN1643" s="11"/>
      <c r="BO1643" s="11"/>
      <c r="BP1643" s="11"/>
      <c r="BQ1643" s="11"/>
      <c r="BR1643" s="11"/>
      <c r="BS1643" s="11"/>
      <c r="BT1643" s="11"/>
      <c r="BU1643" s="11"/>
      <c r="BV1643" s="11"/>
      <c r="BW1643" s="11"/>
      <c r="BX1643" s="11"/>
      <c r="BY1643" s="11"/>
      <c r="BZ1643" s="11"/>
      <c r="CA1643" s="11"/>
      <c r="CB1643" s="11"/>
      <c r="CC1643" s="11"/>
      <c r="CD1643" s="11"/>
      <c r="CE1643" s="11"/>
      <c r="CF1643" s="11"/>
      <c r="CG1643" s="11"/>
      <c r="CH1643" s="11"/>
      <c r="CI1643" s="11"/>
      <c r="CJ1643" s="11"/>
      <c r="CK1643" s="11"/>
      <c r="CL1643" s="11"/>
      <c r="CM1643" s="11"/>
      <c r="CN1643" s="11"/>
      <c r="CO1643" s="11"/>
      <c r="CP1643" s="11"/>
      <c r="CQ1643" s="11"/>
      <c r="CR1643" s="11"/>
      <c r="CS1643" s="11"/>
      <c r="CT1643" s="11"/>
      <c r="CU1643" s="11"/>
      <c r="CV1643" s="11"/>
      <c r="CW1643" s="11"/>
      <c r="CX1643" s="11"/>
      <c r="CY1643" s="11"/>
      <c r="CZ1643" s="11"/>
      <c r="DA1643" s="11"/>
      <c r="DB1643" s="11"/>
      <c r="DC1643" s="11"/>
      <c r="DD1643" s="11"/>
      <c r="DF1643" s="11">
        <f t="shared" si="81"/>
        <v>15</v>
      </c>
      <c r="DG1643" s="11">
        <f t="shared" si="82"/>
        <v>18</v>
      </c>
      <c r="DH1643" s="20">
        <f t="shared" ca="1" si="83"/>
        <v>0</v>
      </c>
      <c r="DI1643" s="11">
        <v>1</v>
      </c>
    </row>
    <row r="1644" spans="1:113" x14ac:dyDescent="0.25">
      <c r="A1644" s="11" t="s">
        <v>57</v>
      </c>
      <c r="B1644" s="11" t="s">
        <v>56</v>
      </c>
      <c r="C1644" s="11" t="s">
        <v>56</v>
      </c>
      <c r="D1644" s="11" t="s">
        <v>56</v>
      </c>
      <c r="E1644" s="11" t="s">
        <v>101</v>
      </c>
      <c r="F1644" s="11" t="s">
        <v>56</v>
      </c>
      <c r="G1644" s="11" t="s">
        <v>173</v>
      </c>
      <c r="H1644" s="1">
        <v>42258</v>
      </c>
      <c r="I1644" s="11">
        <v>16</v>
      </c>
      <c r="J1644" s="11">
        <v>19</v>
      </c>
      <c r="K1644" s="11"/>
      <c r="L1644" s="11"/>
      <c r="M1644" s="11"/>
      <c r="N1644" s="11"/>
      <c r="O1644" s="11"/>
      <c r="P1644" s="11"/>
      <c r="Q1644" s="11"/>
      <c r="R1644" s="11"/>
      <c r="S1644" s="11"/>
      <c r="T1644" s="11"/>
      <c r="U1644" s="11"/>
      <c r="V1644" s="11"/>
      <c r="W1644" s="11"/>
      <c r="X1644" s="11"/>
      <c r="Y1644" s="11"/>
      <c r="Z1644" s="11"/>
      <c r="AA1644" s="11"/>
      <c r="AB1644" s="11"/>
      <c r="AC1644" s="11"/>
      <c r="AD1644" s="11"/>
      <c r="AE1644" s="11"/>
      <c r="AF1644" s="11"/>
      <c r="AG1644" s="11"/>
      <c r="AH1644" s="11"/>
      <c r="AJ1644" s="11"/>
      <c r="AK1644" s="11"/>
      <c r="AL1644" s="11"/>
      <c r="AM1644" s="11"/>
      <c r="AN1644" s="11"/>
      <c r="AO1644" s="11"/>
      <c r="AP1644" s="11"/>
      <c r="AQ1644" s="11"/>
      <c r="AR1644" s="11"/>
      <c r="AS1644" s="11"/>
      <c r="AT1644" s="11"/>
      <c r="AU1644" s="11"/>
      <c r="AV1644" s="11"/>
      <c r="AW1644" s="11"/>
      <c r="AX1644" s="11"/>
      <c r="AY1644" s="11"/>
      <c r="AZ1644" s="11"/>
      <c r="BA1644" s="11"/>
      <c r="BB1644" s="11"/>
      <c r="BC1644" s="11"/>
      <c r="BD1644" s="11"/>
      <c r="BE1644" s="11"/>
      <c r="BF1644" s="11"/>
      <c r="BG1644" s="11"/>
      <c r="BI1644" s="11"/>
      <c r="BJ1644" s="11"/>
      <c r="BK1644" s="11"/>
      <c r="BL1644" s="11"/>
      <c r="BM1644" s="11"/>
      <c r="BN1644" s="11"/>
      <c r="BO1644" s="11"/>
      <c r="BP1644" s="11"/>
      <c r="BQ1644" s="11"/>
      <c r="BR1644" s="11"/>
      <c r="BS1644" s="11"/>
      <c r="BT1644" s="11"/>
      <c r="BU1644" s="11"/>
      <c r="BV1644" s="11"/>
      <c r="BW1644" s="11"/>
      <c r="BX1644" s="11"/>
      <c r="BY1644" s="11"/>
      <c r="BZ1644" s="11"/>
      <c r="CA1644" s="11"/>
      <c r="CB1644" s="11"/>
      <c r="CC1644" s="11"/>
      <c r="CD1644" s="11"/>
      <c r="CE1644" s="11"/>
      <c r="CF1644" s="11"/>
      <c r="CG1644" s="11"/>
      <c r="CH1644" s="11"/>
      <c r="CI1644" s="11"/>
      <c r="CJ1644" s="11"/>
      <c r="CK1644" s="11"/>
      <c r="CL1644" s="11"/>
      <c r="CM1644" s="11"/>
      <c r="CN1644" s="11"/>
      <c r="CO1644" s="11"/>
      <c r="CP1644" s="11"/>
      <c r="CQ1644" s="11"/>
      <c r="CR1644" s="11"/>
      <c r="CS1644" s="11"/>
      <c r="CT1644" s="11"/>
      <c r="CU1644" s="11"/>
      <c r="CV1644" s="11"/>
      <c r="CW1644" s="11"/>
      <c r="CX1644" s="11"/>
      <c r="CY1644" s="11"/>
      <c r="CZ1644" s="11"/>
      <c r="DA1644" s="11"/>
      <c r="DB1644" s="11"/>
      <c r="DC1644" s="11"/>
      <c r="DD1644" s="11"/>
      <c r="DF1644" s="11">
        <f t="shared" ref="DF1644:DF1695" si="84">I1644</f>
        <v>16</v>
      </c>
      <c r="DG1644" s="11">
        <f t="shared" ref="DG1644:DG1695" si="85">J1644</f>
        <v>19</v>
      </c>
      <c r="DH1644" s="20">
        <f t="shared" ca="1" si="83"/>
        <v>0</v>
      </c>
      <c r="DI1644" s="11">
        <v>1</v>
      </c>
    </row>
    <row r="1645" spans="1:113" x14ac:dyDescent="0.25">
      <c r="A1645" s="11" t="s">
        <v>57</v>
      </c>
      <c r="B1645" s="11" t="s">
        <v>56</v>
      </c>
      <c r="C1645" s="11" t="s">
        <v>56</v>
      </c>
      <c r="D1645" s="11" t="s">
        <v>56</v>
      </c>
      <c r="E1645" s="11" t="s">
        <v>101</v>
      </c>
      <c r="F1645" s="11" t="s">
        <v>56</v>
      </c>
      <c r="G1645" s="11" t="s">
        <v>173</v>
      </c>
      <c r="H1645" s="1">
        <v>42271</v>
      </c>
      <c r="I1645" s="11">
        <v>19</v>
      </c>
      <c r="J1645" s="11">
        <v>19</v>
      </c>
      <c r="K1645" s="11">
        <v>14371.35</v>
      </c>
      <c r="L1645" s="11">
        <v>14186.97</v>
      </c>
      <c r="M1645" s="11">
        <v>14153.4</v>
      </c>
      <c r="N1645" s="11">
        <v>13981.14</v>
      </c>
      <c r="O1645" s="11">
        <v>14263.17</v>
      </c>
      <c r="P1645" s="11">
        <v>15428.7</v>
      </c>
      <c r="Q1645" s="11">
        <v>16366.38</v>
      </c>
      <c r="R1645" s="11">
        <v>16908.09</v>
      </c>
      <c r="S1645" s="11">
        <v>18390.93</v>
      </c>
      <c r="T1645" s="11">
        <v>18907.169999999998</v>
      </c>
      <c r="U1645" s="11">
        <v>20117.400000000001</v>
      </c>
      <c r="V1645" s="11">
        <v>20845.02</v>
      </c>
      <c r="W1645" s="11">
        <v>21564.06</v>
      </c>
      <c r="X1645" s="11">
        <v>22011.84</v>
      </c>
      <c r="Y1645" s="11">
        <v>22155.42</v>
      </c>
      <c r="Z1645" s="11">
        <v>22634.13</v>
      </c>
      <c r="AA1645" s="11">
        <v>22684.62</v>
      </c>
      <c r="AB1645" s="11">
        <v>23764.59</v>
      </c>
      <c r="AC1645" s="11">
        <v>19091.16</v>
      </c>
      <c r="AD1645" s="11">
        <v>22001.4</v>
      </c>
      <c r="AE1645" s="11">
        <v>20750.310000000001</v>
      </c>
      <c r="AF1645" s="11">
        <v>19495.77</v>
      </c>
      <c r="AG1645" s="11">
        <v>15126.72</v>
      </c>
      <c r="AH1645" s="11">
        <v>13860</v>
      </c>
      <c r="AI1645" s="37">
        <v>19091.16</v>
      </c>
      <c r="AJ1645" s="11">
        <v>14407.6</v>
      </c>
      <c r="AK1645" s="11">
        <v>14217.22</v>
      </c>
      <c r="AL1645" s="11">
        <v>14206.03</v>
      </c>
      <c r="AM1645" s="11">
        <v>14072.01</v>
      </c>
      <c r="AN1645" s="11">
        <v>14441.28</v>
      </c>
      <c r="AO1645" s="11">
        <v>15560.64</v>
      </c>
      <c r="AP1645" s="11">
        <v>16344.78</v>
      </c>
      <c r="AQ1645" s="11">
        <v>16869.37</v>
      </c>
      <c r="AR1645" s="11">
        <v>18196.2</v>
      </c>
      <c r="AS1645" s="11">
        <v>18759.84</v>
      </c>
      <c r="AT1645" s="11">
        <v>19893.79</v>
      </c>
      <c r="AU1645" s="11">
        <v>20463.5</v>
      </c>
      <c r="AV1645" s="11">
        <v>21047.01</v>
      </c>
      <c r="AW1645" s="11">
        <v>21607.88</v>
      </c>
      <c r="AX1645" s="11">
        <v>21800.14</v>
      </c>
      <c r="AY1645" s="11">
        <v>22455.3</v>
      </c>
      <c r="AZ1645" s="11">
        <v>22509.27</v>
      </c>
      <c r="BA1645" s="11">
        <v>23155.75</v>
      </c>
      <c r="BB1645" s="11">
        <v>21435.33</v>
      </c>
      <c r="BC1645" s="11">
        <v>21652.95</v>
      </c>
      <c r="BD1645" s="11">
        <v>20308.080000000002</v>
      </c>
      <c r="BE1645" s="11">
        <v>19112.07</v>
      </c>
      <c r="BF1645" s="11">
        <v>15124.7</v>
      </c>
      <c r="BG1645" s="11">
        <v>13848.37</v>
      </c>
      <c r="BH1645" s="37">
        <v>21435.33</v>
      </c>
      <c r="BI1645" s="11">
        <v>71.752080000000007</v>
      </c>
      <c r="BJ1645" s="11">
        <v>70.770840000000007</v>
      </c>
      <c r="BK1645" s="11">
        <v>69.970830000000007</v>
      </c>
      <c r="BL1645" s="11">
        <v>69.377080000000007</v>
      </c>
      <c r="BM1645" s="11">
        <v>68.425830000000005</v>
      </c>
      <c r="BN1645" s="11">
        <v>67.92792</v>
      </c>
      <c r="BO1645" s="11">
        <v>67.66771</v>
      </c>
      <c r="BP1645" s="11">
        <v>69.467920000000007</v>
      </c>
      <c r="BQ1645" s="11">
        <v>73.652500000000003</v>
      </c>
      <c r="BR1645" s="11">
        <v>78.508330000000001</v>
      </c>
      <c r="BS1645" s="11">
        <v>83.487499999999997</v>
      </c>
      <c r="BT1645" s="11">
        <v>87.552090000000007</v>
      </c>
      <c r="BU1645" s="11">
        <v>90.054169999999999</v>
      </c>
      <c r="BV1645" s="11">
        <v>91.168750000000003</v>
      </c>
      <c r="BW1645" s="11">
        <v>91.487499999999997</v>
      </c>
      <c r="BX1645" s="11">
        <v>91.668750000000003</v>
      </c>
      <c r="BY1645" s="11">
        <v>90.612499999999997</v>
      </c>
      <c r="BZ1645" s="11">
        <v>87.441670000000002</v>
      </c>
      <c r="CA1645" s="11">
        <v>83.816670000000002</v>
      </c>
      <c r="CB1645" s="11">
        <v>80.008330000000001</v>
      </c>
      <c r="CC1645" s="11">
        <v>77.770840000000007</v>
      </c>
      <c r="CD1645" s="11">
        <v>76.704170000000005</v>
      </c>
      <c r="CE1645" s="11">
        <v>76.033330000000007</v>
      </c>
      <c r="CF1645" s="11">
        <v>74.749579999999995</v>
      </c>
      <c r="CG1645" s="11">
        <v>23791.37</v>
      </c>
      <c r="CH1645" s="11">
        <v>21509.4</v>
      </c>
      <c r="CI1645" s="11">
        <v>18014.599999999999</v>
      </c>
      <c r="CJ1645" s="11">
        <v>14285.57</v>
      </c>
      <c r="CK1645" s="11">
        <v>10071.52</v>
      </c>
      <c r="CL1645" s="11">
        <v>7516.7449999999999</v>
      </c>
      <c r="CM1645" s="11">
        <v>5099.9340000000002</v>
      </c>
      <c r="CN1645" s="11">
        <v>5501.0889999999999</v>
      </c>
      <c r="CO1645" s="11">
        <v>8695.0720000000001</v>
      </c>
      <c r="CP1645" s="11">
        <v>14195.63</v>
      </c>
      <c r="CQ1645" s="11">
        <v>21445.9</v>
      </c>
      <c r="CR1645" s="11">
        <v>26151.64</v>
      </c>
      <c r="CS1645" s="11">
        <v>34980.300000000003</v>
      </c>
      <c r="CT1645" s="11">
        <v>37774.879999999997</v>
      </c>
      <c r="CU1645" s="11">
        <v>49231.5</v>
      </c>
      <c r="CV1645" s="11">
        <v>57261.21</v>
      </c>
      <c r="CW1645" s="11">
        <v>65376.65</v>
      </c>
      <c r="CX1645" s="11">
        <v>63749.89</v>
      </c>
      <c r="CY1645" s="11">
        <v>60561.3</v>
      </c>
      <c r="CZ1645" s="11">
        <v>38537.1</v>
      </c>
      <c r="DA1645" s="11">
        <v>39199.519999999997</v>
      </c>
      <c r="DB1645" s="11">
        <v>42563.3</v>
      </c>
      <c r="DC1645" s="11">
        <v>41190.57</v>
      </c>
      <c r="DD1645" s="11">
        <v>26363.4</v>
      </c>
      <c r="DE1645" s="37">
        <v>60561.3</v>
      </c>
      <c r="DF1645" s="11">
        <f t="shared" si="84"/>
        <v>19</v>
      </c>
      <c r="DG1645" s="11">
        <f t="shared" si="85"/>
        <v>19</v>
      </c>
      <c r="DH1645" s="20">
        <f t="shared" ca="1" si="83"/>
        <v>2344.1700000000019</v>
      </c>
      <c r="DI1645" s="11">
        <v>0</v>
      </c>
    </row>
    <row r="1646" spans="1:113" x14ac:dyDescent="0.25">
      <c r="A1646" s="11" t="s">
        <v>57</v>
      </c>
      <c r="B1646" s="11" t="s">
        <v>56</v>
      </c>
      <c r="C1646" s="11" t="s">
        <v>56</v>
      </c>
      <c r="D1646" s="11" t="s">
        <v>56</v>
      </c>
      <c r="E1646" s="11" t="s">
        <v>101</v>
      </c>
      <c r="F1646" s="11" t="s">
        <v>56</v>
      </c>
      <c r="G1646" s="11" t="s">
        <v>173</v>
      </c>
      <c r="H1646" s="1">
        <v>42272</v>
      </c>
      <c r="I1646" s="11">
        <v>18</v>
      </c>
      <c r="J1646" s="11">
        <v>19</v>
      </c>
      <c r="K1646" s="11"/>
      <c r="L1646" s="11"/>
      <c r="M1646" s="11"/>
      <c r="N1646" s="11"/>
      <c r="O1646" s="11"/>
      <c r="P1646" s="11"/>
      <c r="Q1646" s="11"/>
      <c r="R1646" s="11"/>
      <c r="S1646" s="11"/>
      <c r="T1646" s="11"/>
      <c r="U1646" s="11"/>
      <c r="V1646" s="11"/>
      <c r="W1646" s="11"/>
      <c r="X1646" s="11"/>
      <c r="Y1646" s="11"/>
      <c r="Z1646" s="11"/>
      <c r="AA1646" s="11"/>
      <c r="AB1646" s="11"/>
      <c r="AC1646" s="11"/>
      <c r="AD1646" s="11"/>
      <c r="AE1646" s="11"/>
      <c r="AF1646" s="11"/>
      <c r="AG1646" s="11"/>
      <c r="AH1646" s="11"/>
      <c r="AJ1646" s="11"/>
      <c r="AK1646" s="11"/>
      <c r="AL1646" s="11"/>
      <c r="AM1646" s="11"/>
      <c r="AN1646" s="11"/>
      <c r="AO1646" s="11"/>
      <c r="AP1646" s="11"/>
      <c r="AQ1646" s="11"/>
      <c r="AR1646" s="11"/>
      <c r="AS1646" s="11"/>
      <c r="AT1646" s="11"/>
      <c r="AU1646" s="11"/>
      <c r="AV1646" s="11"/>
      <c r="AW1646" s="11"/>
      <c r="AX1646" s="11"/>
      <c r="AY1646" s="11"/>
      <c r="AZ1646" s="11"/>
      <c r="BA1646" s="11"/>
      <c r="BB1646" s="11"/>
      <c r="BC1646" s="11"/>
      <c r="BD1646" s="11"/>
      <c r="BE1646" s="11"/>
      <c r="BF1646" s="11"/>
      <c r="BG1646" s="11"/>
      <c r="BI1646" s="11"/>
      <c r="BJ1646" s="11"/>
      <c r="BK1646" s="11"/>
      <c r="BL1646" s="11"/>
      <c r="BM1646" s="11"/>
      <c r="BN1646" s="11"/>
      <c r="BO1646" s="11"/>
      <c r="BP1646" s="11"/>
      <c r="BQ1646" s="11"/>
      <c r="BR1646" s="11"/>
      <c r="BS1646" s="11"/>
      <c r="BT1646" s="11"/>
      <c r="BU1646" s="11"/>
      <c r="BV1646" s="11"/>
      <c r="BW1646" s="11"/>
      <c r="BX1646" s="11"/>
      <c r="BY1646" s="11"/>
      <c r="BZ1646" s="11"/>
      <c r="CA1646" s="11"/>
      <c r="CB1646" s="11"/>
      <c r="CC1646" s="11"/>
      <c r="CD1646" s="11"/>
      <c r="CE1646" s="11"/>
      <c r="CF1646" s="11"/>
      <c r="CG1646" s="11"/>
      <c r="CH1646" s="11"/>
      <c r="CI1646" s="11"/>
      <c r="CJ1646" s="11"/>
      <c r="CK1646" s="11"/>
      <c r="CL1646" s="11"/>
      <c r="CM1646" s="11"/>
      <c r="CN1646" s="11"/>
      <c r="CO1646" s="11"/>
      <c r="CP1646" s="11"/>
      <c r="CQ1646" s="11"/>
      <c r="CR1646" s="11"/>
      <c r="CS1646" s="11"/>
      <c r="CT1646" s="11"/>
      <c r="CU1646" s="11"/>
      <c r="CV1646" s="11"/>
      <c r="CW1646" s="11"/>
      <c r="CX1646" s="11"/>
      <c r="CY1646" s="11"/>
      <c r="CZ1646" s="11"/>
      <c r="DA1646" s="11"/>
      <c r="DB1646" s="11"/>
      <c r="DC1646" s="11"/>
      <c r="DD1646" s="11"/>
      <c r="DF1646" s="11">
        <f t="shared" si="84"/>
        <v>18</v>
      </c>
      <c r="DG1646" s="11">
        <f t="shared" si="85"/>
        <v>19</v>
      </c>
      <c r="DH1646" s="20">
        <f t="shared" ref="DH1646:DH1697" ca="1" si="86">(SUM(OFFSET($AJ1646, 0, $DF1646-1, 1, $DG1646-$DF1646+1))-SUM(OFFSET($K1646, 0, $DF1646-1, 1, $DG1646-$DF1646+1)))/($DG1646-$DF1646+1)</f>
        <v>0</v>
      </c>
      <c r="DI1646" s="11">
        <v>1</v>
      </c>
    </row>
    <row r="1647" spans="1:113" x14ac:dyDescent="0.25">
      <c r="A1647" s="11" t="s">
        <v>57</v>
      </c>
      <c r="B1647" s="11" t="s">
        <v>56</v>
      </c>
      <c r="C1647" s="11" t="s">
        <v>56</v>
      </c>
      <c r="D1647" s="11" t="s">
        <v>56</v>
      </c>
      <c r="E1647" s="11" t="s">
        <v>101</v>
      </c>
      <c r="F1647" s="11" t="s">
        <v>56</v>
      </c>
      <c r="G1647" s="11" t="s">
        <v>173</v>
      </c>
      <c r="H1647" s="1">
        <v>42275</v>
      </c>
      <c r="I1647" s="11">
        <v>19</v>
      </c>
      <c r="J1647" s="11">
        <v>19</v>
      </c>
      <c r="K1647" s="11">
        <v>13600.53</v>
      </c>
      <c r="L1647" s="11">
        <v>14036.28</v>
      </c>
      <c r="M1647" s="11">
        <v>14098.86</v>
      </c>
      <c r="N1647" s="11">
        <v>13868.55</v>
      </c>
      <c r="O1647" s="11">
        <v>13791.24</v>
      </c>
      <c r="P1647" s="11">
        <v>14683.8</v>
      </c>
      <c r="Q1647" s="11">
        <v>16448.52</v>
      </c>
      <c r="R1647" s="11">
        <v>16749.509999999998</v>
      </c>
      <c r="S1647" s="11">
        <v>18043.32</v>
      </c>
      <c r="T1647" s="11">
        <v>19053.87</v>
      </c>
      <c r="U1647" s="11">
        <v>19690.080000000002</v>
      </c>
      <c r="V1647" s="11">
        <v>20216.73</v>
      </c>
      <c r="W1647" s="11">
        <v>20466.689999999999</v>
      </c>
      <c r="X1647" s="11">
        <v>20891.07</v>
      </c>
      <c r="Y1647" s="11">
        <v>21194.46</v>
      </c>
      <c r="Z1647" s="11">
        <v>20983.89</v>
      </c>
      <c r="AA1647" s="11">
        <v>20921.43</v>
      </c>
      <c r="AB1647" s="11">
        <v>22529.91</v>
      </c>
      <c r="AC1647" s="11">
        <v>19001.55</v>
      </c>
      <c r="AD1647" s="11">
        <v>19141.47</v>
      </c>
      <c r="AE1647" s="11">
        <v>18404.07</v>
      </c>
      <c r="AF1647" s="11">
        <v>17409.419999999998</v>
      </c>
      <c r="AG1647" s="11">
        <v>13833.93</v>
      </c>
      <c r="AH1647" s="11">
        <v>12563.46</v>
      </c>
      <c r="AI1647" s="37">
        <v>19001.55</v>
      </c>
      <c r="AJ1647" s="11">
        <v>13635.66</v>
      </c>
      <c r="AK1647" s="11">
        <v>14055.64</v>
      </c>
      <c r="AL1647" s="11">
        <v>14141.23</v>
      </c>
      <c r="AM1647" s="11">
        <v>13950.39</v>
      </c>
      <c r="AN1647" s="11">
        <v>13971.11</v>
      </c>
      <c r="AO1647" s="11">
        <v>14812.76</v>
      </c>
      <c r="AP1647" s="11">
        <v>16419.53</v>
      </c>
      <c r="AQ1647" s="11">
        <v>16704.22</v>
      </c>
      <c r="AR1647" s="11">
        <v>17854.310000000001</v>
      </c>
      <c r="AS1647" s="11">
        <v>18918.900000000001</v>
      </c>
      <c r="AT1647" s="11">
        <v>19480.97</v>
      </c>
      <c r="AU1647" s="11">
        <v>19850.939999999999</v>
      </c>
      <c r="AV1647" s="11">
        <v>19970.59</v>
      </c>
      <c r="AW1647" s="11">
        <v>20518.37</v>
      </c>
      <c r="AX1647" s="11">
        <v>20870.25</v>
      </c>
      <c r="AY1647" s="11">
        <v>20834.77</v>
      </c>
      <c r="AZ1647" s="11">
        <v>20767.41</v>
      </c>
      <c r="BA1647" s="11">
        <v>21909.24</v>
      </c>
      <c r="BB1647" s="11">
        <v>21267.1</v>
      </c>
      <c r="BC1647" s="11">
        <v>18783.7</v>
      </c>
      <c r="BD1647" s="11">
        <v>17961.599999999999</v>
      </c>
      <c r="BE1647" s="11">
        <v>17034.36</v>
      </c>
      <c r="BF1647" s="11">
        <v>13812.09</v>
      </c>
      <c r="BG1647" s="11">
        <v>12545.82</v>
      </c>
      <c r="BH1647" s="37">
        <v>21267.1</v>
      </c>
      <c r="BI1647" s="11">
        <v>71.511920000000003</v>
      </c>
      <c r="BJ1647" s="11">
        <v>70.426810000000003</v>
      </c>
      <c r="BK1647" s="11">
        <v>69.274469999999994</v>
      </c>
      <c r="BL1647" s="11">
        <v>68.715530000000001</v>
      </c>
      <c r="BM1647" s="11">
        <v>67.818929999999995</v>
      </c>
      <c r="BN1647" s="11">
        <v>67.528080000000003</v>
      </c>
      <c r="BO1647" s="11">
        <v>67.282129999999995</v>
      </c>
      <c r="BP1647" s="11">
        <v>68.439790000000002</v>
      </c>
      <c r="BQ1647" s="11">
        <v>71.675740000000005</v>
      </c>
      <c r="BR1647" s="11">
        <v>75.963830000000002</v>
      </c>
      <c r="BS1647" s="11">
        <v>79.797870000000003</v>
      </c>
      <c r="BT1647" s="11">
        <v>82.953190000000006</v>
      </c>
      <c r="BU1647" s="11">
        <v>85.131910000000005</v>
      </c>
      <c r="BV1647" s="11">
        <v>86.323409999999996</v>
      </c>
      <c r="BW1647" s="11">
        <v>86.802120000000002</v>
      </c>
      <c r="BX1647" s="11">
        <v>86.6</v>
      </c>
      <c r="BY1647" s="11">
        <v>85.742549999999994</v>
      </c>
      <c r="BZ1647" s="11">
        <v>83.517020000000002</v>
      </c>
      <c r="CA1647" s="11">
        <v>80.036169999999998</v>
      </c>
      <c r="CB1647" s="11">
        <v>76.76276</v>
      </c>
      <c r="CC1647" s="11">
        <v>74.742549999999994</v>
      </c>
      <c r="CD1647" s="11">
        <v>73.2149</v>
      </c>
      <c r="CE1647" s="11">
        <v>71.719570000000004</v>
      </c>
      <c r="CF1647" s="11">
        <v>70.238079999999997</v>
      </c>
      <c r="CG1647" s="11">
        <v>25172.47</v>
      </c>
      <c r="CH1647" s="11">
        <v>22678.959999999999</v>
      </c>
      <c r="CI1647" s="11">
        <v>18997.830000000002</v>
      </c>
      <c r="CJ1647" s="11">
        <v>15052.92</v>
      </c>
      <c r="CK1647" s="11">
        <v>10559.82</v>
      </c>
      <c r="CL1647" s="11">
        <v>7853.5959999999995</v>
      </c>
      <c r="CM1647" s="11">
        <v>5331.6390000000001</v>
      </c>
      <c r="CN1647" s="11">
        <v>5712.9809999999998</v>
      </c>
      <c r="CO1647" s="11">
        <v>9302.8850000000002</v>
      </c>
      <c r="CP1647" s="11">
        <v>14955.69</v>
      </c>
      <c r="CQ1647" s="11">
        <v>22457.119999999999</v>
      </c>
      <c r="CR1647" s="11">
        <v>27345.38</v>
      </c>
      <c r="CS1647" s="11">
        <v>36287.449999999997</v>
      </c>
      <c r="CT1647" s="11">
        <v>39721.49</v>
      </c>
      <c r="CU1647" s="11">
        <v>51571.360000000001</v>
      </c>
      <c r="CV1647" s="11">
        <v>59001.01</v>
      </c>
      <c r="CW1647" s="11">
        <v>65747.320000000007</v>
      </c>
      <c r="CX1647" s="11">
        <v>64402.11</v>
      </c>
      <c r="CY1647" s="11">
        <v>61310.45</v>
      </c>
      <c r="CZ1647" s="11">
        <v>41012.839999999997</v>
      </c>
      <c r="DA1647" s="11">
        <v>41781.15</v>
      </c>
      <c r="DB1647" s="11">
        <v>45221.9</v>
      </c>
      <c r="DC1647" s="11">
        <v>43818.35</v>
      </c>
      <c r="DD1647" s="11">
        <v>28257.200000000001</v>
      </c>
      <c r="DE1647" s="37">
        <v>61310.45</v>
      </c>
      <c r="DF1647" s="11">
        <f t="shared" si="84"/>
        <v>19</v>
      </c>
      <c r="DG1647" s="11">
        <f t="shared" si="85"/>
        <v>19</v>
      </c>
      <c r="DH1647" s="20">
        <f t="shared" ca="1" si="86"/>
        <v>2265.5499999999993</v>
      </c>
      <c r="DI1647" s="11">
        <v>0</v>
      </c>
    </row>
    <row r="1648" spans="1:113" x14ac:dyDescent="0.25">
      <c r="A1648" s="11" t="s">
        <v>57</v>
      </c>
      <c r="B1648" s="11" t="s">
        <v>56</v>
      </c>
      <c r="C1648" s="11" t="s">
        <v>56</v>
      </c>
      <c r="D1648" s="11" t="s">
        <v>56</v>
      </c>
      <c r="E1648" s="11" t="s">
        <v>101</v>
      </c>
      <c r="F1648" s="11" t="s">
        <v>56</v>
      </c>
      <c r="G1648" s="11" t="s">
        <v>173</v>
      </c>
      <c r="H1648" s="1">
        <v>42276</v>
      </c>
      <c r="I1648" s="11">
        <v>19</v>
      </c>
      <c r="J1648" s="11">
        <v>19</v>
      </c>
      <c r="K1648" s="11"/>
      <c r="L1648" s="11"/>
      <c r="M1648" s="11"/>
      <c r="N1648" s="11"/>
      <c r="O1648" s="11"/>
      <c r="P1648" s="11"/>
      <c r="Q1648" s="11"/>
      <c r="R1648" s="11"/>
      <c r="S1648" s="11"/>
      <c r="T1648" s="11"/>
      <c r="U1648" s="11"/>
      <c r="V1648" s="11"/>
      <c r="W1648" s="11"/>
      <c r="X1648" s="11"/>
      <c r="Y1648" s="11"/>
      <c r="Z1648" s="11"/>
      <c r="AA1648" s="11"/>
      <c r="AB1648" s="11"/>
      <c r="AC1648" s="11"/>
      <c r="AD1648" s="11"/>
      <c r="AE1648" s="11"/>
      <c r="AF1648" s="11"/>
      <c r="AG1648" s="11"/>
      <c r="AH1648" s="11"/>
      <c r="AJ1648" s="11"/>
      <c r="AK1648" s="11"/>
      <c r="AL1648" s="11"/>
      <c r="AM1648" s="11"/>
      <c r="AN1648" s="11"/>
      <c r="AO1648" s="11"/>
      <c r="AP1648" s="11"/>
      <c r="AQ1648" s="11"/>
      <c r="AR1648" s="11"/>
      <c r="AS1648" s="11"/>
      <c r="AT1648" s="11"/>
      <c r="AU1648" s="11"/>
      <c r="AV1648" s="11"/>
      <c r="AW1648" s="11"/>
      <c r="AX1648" s="11"/>
      <c r="AY1648" s="11"/>
      <c r="AZ1648" s="11"/>
      <c r="BA1648" s="11"/>
      <c r="BB1648" s="11"/>
      <c r="BC1648" s="11"/>
      <c r="BD1648" s="11"/>
      <c r="BE1648" s="11"/>
      <c r="BF1648" s="11"/>
      <c r="BG1648" s="11"/>
      <c r="BI1648" s="11"/>
      <c r="BJ1648" s="11"/>
      <c r="BK1648" s="11"/>
      <c r="BL1648" s="11"/>
      <c r="BM1648" s="11"/>
      <c r="BN1648" s="11"/>
      <c r="BO1648" s="11"/>
      <c r="BP1648" s="11"/>
      <c r="BQ1648" s="11"/>
      <c r="BR1648" s="11"/>
      <c r="BS1648" s="11"/>
      <c r="BT1648" s="11"/>
      <c r="BU1648" s="11"/>
      <c r="BV1648" s="11"/>
      <c r="BW1648" s="11"/>
      <c r="BX1648" s="11"/>
      <c r="BY1648" s="11"/>
      <c r="BZ1648" s="11"/>
      <c r="CA1648" s="11"/>
      <c r="CB1648" s="11"/>
      <c r="CC1648" s="11"/>
      <c r="CD1648" s="11"/>
      <c r="CE1648" s="11"/>
      <c r="CF1648" s="11"/>
      <c r="CG1648" s="11"/>
      <c r="CH1648" s="11"/>
      <c r="CI1648" s="11"/>
      <c r="CJ1648" s="11"/>
      <c r="CK1648" s="11"/>
      <c r="CL1648" s="11"/>
      <c r="CM1648" s="11"/>
      <c r="CN1648" s="11"/>
      <c r="CO1648" s="11"/>
      <c r="CP1648" s="11"/>
      <c r="CQ1648" s="11"/>
      <c r="CR1648" s="11"/>
      <c r="CS1648" s="11"/>
      <c r="CT1648" s="11"/>
      <c r="CU1648" s="11"/>
      <c r="CV1648" s="11"/>
      <c r="CW1648" s="11"/>
      <c r="CX1648" s="11"/>
      <c r="CY1648" s="11"/>
      <c r="CZ1648" s="11"/>
      <c r="DA1648" s="11"/>
      <c r="DB1648" s="11"/>
      <c r="DC1648" s="11"/>
      <c r="DD1648" s="11"/>
      <c r="DF1648" s="11">
        <f t="shared" si="84"/>
        <v>19</v>
      </c>
      <c r="DG1648" s="11">
        <f t="shared" si="85"/>
        <v>19</v>
      </c>
      <c r="DH1648" s="20">
        <f t="shared" ca="1" si="86"/>
        <v>0</v>
      </c>
      <c r="DI1648" s="11">
        <v>1</v>
      </c>
    </row>
    <row r="1649" spans="1:113" x14ac:dyDescent="0.25">
      <c r="A1649" s="11" t="s">
        <v>57</v>
      </c>
      <c r="B1649" s="11" t="s">
        <v>56</v>
      </c>
      <c r="C1649" s="11" t="s">
        <v>56</v>
      </c>
      <c r="D1649" s="11" t="s">
        <v>56</v>
      </c>
      <c r="E1649" s="11" t="s">
        <v>101</v>
      </c>
      <c r="F1649" s="11" t="s">
        <v>56</v>
      </c>
      <c r="G1649" s="11" t="s">
        <v>173</v>
      </c>
      <c r="H1649" s="1">
        <v>42285</v>
      </c>
      <c r="I1649" s="11">
        <v>19</v>
      </c>
      <c r="J1649" s="11">
        <v>19</v>
      </c>
      <c r="K1649" s="11"/>
      <c r="L1649" s="11"/>
      <c r="M1649" s="11"/>
      <c r="N1649" s="11"/>
      <c r="O1649" s="11"/>
      <c r="P1649" s="11"/>
      <c r="Q1649" s="11"/>
      <c r="R1649" s="11"/>
      <c r="S1649" s="11"/>
      <c r="T1649" s="11"/>
      <c r="U1649" s="11"/>
      <c r="V1649" s="11"/>
      <c r="W1649" s="11"/>
      <c r="X1649" s="11"/>
      <c r="Y1649" s="11"/>
      <c r="Z1649" s="11"/>
      <c r="AA1649" s="11"/>
      <c r="AB1649" s="11"/>
      <c r="AC1649" s="11"/>
      <c r="AD1649" s="11"/>
      <c r="AE1649" s="11"/>
      <c r="AF1649" s="11"/>
      <c r="AG1649" s="11"/>
      <c r="AH1649" s="11"/>
      <c r="AJ1649" s="11"/>
      <c r="AK1649" s="11"/>
      <c r="AL1649" s="11"/>
      <c r="AM1649" s="11"/>
      <c r="AN1649" s="11"/>
      <c r="AO1649" s="11"/>
      <c r="AP1649" s="11"/>
      <c r="AQ1649" s="11"/>
      <c r="AR1649" s="11"/>
      <c r="AS1649" s="11"/>
      <c r="AT1649" s="11"/>
      <c r="AU1649" s="11"/>
      <c r="AV1649" s="11"/>
      <c r="AW1649" s="11"/>
      <c r="AX1649" s="11"/>
      <c r="AY1649" s="11"/>
      <c r="AZ1649" s="11"/>
      <c r="BA1649" s="11"/>
      <c r="BB1649" s="11"/>
      <c r="BC1649" s="11"/>
      <c r="BD1649" s="11"/>
      <c r="BE1649" s="11"/>
      <c r="BF1649" s="11"/>
      <c r="BG1649" s="11"/>
      <c r="BI1649" s="11"/>
      <c r="BJ1649" s="11"/>
      <c r="BK1649" s="11"/>
      <c r="BL1649" s="11"/>
      <c r="BM1649" s="11"/>
      <c r="BN1649" s="11"/>
      <c r="BO1649" s="11"/>
      <c r="BP1649" s="11"/>
      <c r="BQ1649" s="11"/>
      <c r="BR1649" s="11"/>
      <c r="BS1649" s="11"/>
      <c r="BT1649" s="11"/>
      <c r="BU1649" s="11"/>
      <c r="BV1649" s="11"/>
      <c r="BW1649" s="11"/>
      <c r="BX1649" s="11"/>
      <c r="BY1649" s="11"/>
      <c r="BZ1649" s="11"/>
      <c r="CA1649" s="11"/>
      <c r="CB1649" s="11"/>
      <c r="CC1649" s="11"/>
      <c r="CD1649" s="11"/>
      <c r="CE1649" s="11"/>
      <c r="CF1649" s="11"/>
      <c r="CG1649" s="11"/>
      <c r="CH1649" s="11"/>
      <c r="CI1649" s="11"/>
      <c r="CJ1649" s="11"/>
      <c r="CK1649" s="11"/>
      <c r="CL1649" s="11"/>
      <c r="CM1649" s="11"/>
      <c r="CN1649" s="11"/>
      <c r="CO1649" s="11"/>
      <c r="CP1649" s="11"/>
      <c r="CQ1649" s="11"/>
      <c r="CR1649" s="11"/>
      <c r="CS1649" s="11"/>
      <c r="CT1649" s="11"/>
      <c r="CU1649" s="11"/>
      <c r="CV1649" s="11"/>
      <c r="CW1649" s="11"/>
      <c r="CX1649" s="11"/>
      <c r="CY1649" s="11"/>
      <c r="CZ1649" s="11"/>
      <c r="DA1649" s="11"/>
      <c r="DB1649" s="11"/>
      <c r="DC1649" s="11"/>
      <c r="DD1649" s="11"/>
      <c r="DF1649" s="11">
        <f t="shared" si="84"/>
        <v>19</v>
      </c>
      <c r="DG1649" s="11">
        <f t="shared" si="85"/>
        <v>19</v>
      </c>
      <c r="DH1649" s="20">
        <f t="shared" ca="1" si="86"/>
        <v>0</v>
      </c>
      <c r="DI1649" s="11">
        <v>1</v>
      </c>
    </row>
    <row r="1650" spans="1:113" x14ac:dyDescent="0.25">
      <c r="A1650" s="11" t="s">
        <v>57</v>
      </c>
      <c r="B1650" s="11" t="s">
        <v>56</v>
      </c>
      <c r="C1650" s="11" t="s">
        <v>56</v>
      </c>
      <c r="D1650" s="11" t="s">
        <v>56</v>
      </c>
      <c r="E1650" s="11" t="s">
        <v>101</v>
      </c>
      <c r="F1650" s="11" t="s">
        <v>56</v>
      </c>
      <c r="G1650" s="11" t="s">
        <v>173</v>
      </c>
      <c r="H1650" s="1">
        <v>42286</v>
      </c>
      <c r="I1650" s="11">
        <v>17</v>
      </c>
      <c r="J1650" s="11">
        <v>19</v>
      </c>
      <c r="K1650" s="11"/>
      <c r="L1650" s="11"/>
      <c r="M1650" s="11"/>
      <c r="N1650" s="11"/>
      <c r="O1650" s="11"/>
      <c r="P1650" s="11"/>
      <c r="Q1650" s="11"/>
      <c r="R1650" s="11"/>
      <c r="S1650" s="11"/>
      <c r="T1650" s="11"/>
      <c r="U1650" s="11"/>
      <c r="V1650" s="11"/>
      <c r="W1650" s="11"/>
      <c r="X1650" s="11"/>
      <c r="Y1650" s="11"/>
      <c r="Z1650" s="11"/>
      <c r="AA1650" s="11"/>
      <c r="AB1650" s="11"/>
      <c r="AC1650" s="11"/>
      <c r="AD1650" s="11"/>
      <c r="AE1650" s="11"/>
      <c r="AF1650" s="11"/>
      <c r="AG1650" s="11"/>
      <c r="AH1650" s="11"/>
      <c r="AJ1650" s="11"/>
      <c r="AK1650" s="11"/>
      <c r="AL1650" s="11"/>
      <c r="AM1650" s="11"/>
      <c r="AN1650" s="11"/>
      <c r="AO1650" s="11"/>
      <c r="AP1650" s="11"/>
      <c r="AQ1650" s="11"/>
      <c r="AR1650" s="11"/>
      <c r="AS1650" s="11"/>
      <c r="AT1650" s="11"/>
      <c r="AU1650" s="11"/>
      <c r="AV1650" s="11"/>
      <c r="AW1650" s="11"/>
      <c r="AX1650" s="11"/>
      <c r="AY1650" s="11"/>
      <c r="AZ1650" s="11"/>
      <c r="BA1650" s="11"/>
      <c r="BB1650" s="11"/>
      <c r="BC1650" s="11"/>
      <c r="BD1650" s="11"/>
      <c r="BE1650" s="11"/>
      <c r="BF1650" s="11"/>
      <c r="BG1650" s="11"/>
      <c r="BI1650" s="11"/>
      <c r="BJ1650" s="11"/>
      <c r="BK1650" s="11"/>
      <c r="BL1650" s="11"/>
      <c r="BM1650" s="11"/>
      <c r="BN1650" s="11"/>
      <c r="BO1650" s="11"/>
      <c r="BP1650" s="11"/>
      <c r="BQ1650" s="11"/>
      <c r="BR1650" s="11"/>
      <c r="BS1650" s="11"/>
      <c r="BT1650" s="11"/>
      <c r="BU1650" s="11"/>
      <c r="BV1650" s="11"/>
      <c r="BW1650" s="11"/>
      <c r="BX1650" s="11"/>
      <c r="BY1650" s="11"/>
      <c r="BZ1650" s="11"/>
      <c r="CA1650" s="11"/>
      <c r="CB1650" s="11"/>
      <c r="CC1650" s="11"/>
      <c r="CD1650" s="11"/>
      <c r="CE1650" s="11"/>
      <c r="CF1650" s="11"/>
      <c r="CG1650" s="11"/>
      <c r="CH1650" s="11"/>
      <c r="CI1650" s="11"/>
      <c r="CJ1650" s="11"/>
      <c r="CK1650" s="11"/>
      <c r="CL1650" s="11"/>
      <c r="CM1650" s="11"/>
      <c r="CN1650" s="11"/>
      <c r="CO1650" s="11"/>
      <c r="CP1650" s="11"/>
      <c r="CQ1650" s="11"/>
      <c r="CR1650" s="11"/>
      <c r="CS1650" s="11"/>
      <c r="CT1650" s="11"/>
      <c r="CU1650" s="11"/>
      <c r="CV1650" s="11"/>
      <c r="CW1650" s="11"/>
      <c r="CX1650" s="11"/>
      <c r="CY1650" s="11"/>
      <c r="CZ1650" s="11"/>
      <c r="DA1650" s="11"/>
      <c r="DB1650" s="11"/>
      <c r="DC1650" s="11"/>
      <c r="DD1650" s="11"/>
      <c r="DF1650" s="11">
        <f t="shared" si="84"/>
        <v>17</v>
      </c>
      <c r="DG1650" s="11">
        <f t="shared" si="85"/>
        <v>19</v>
      </c>
      <c r="DH1650" s="20">
        <f t="shared" ca="1" si="86"/>
        <v>0</v>
      </c>
      <c r="DI1650" s="11">
        <v>1</v>
      </c>
    </row>
    <row r="1651" spans="1:113" x14ac:dyDescent="0.25">
      <c r="A1651" s="11" t="s">
        <v>57</v>
      </c>
      <c r="B1651" s="11" t="s">
        <v>56</v>
      </c>
      <c r="C1651" s="11" t="s">
        <v>56</v>
      </c>
      <c r="D1651" s="11" t="s">
        <v>56</v>
      </c>
      <c r="E1651" s="11" t="s">
        <v>101</v>
      </c>
      <c r="F1651" s="11" t="s">
        <v>56</v>
      </c>
      <c r="G1651" s="11" t="s">
        <v>173</v>
      </c>
      <c r="H1651" s="1">
        <v>42286</v>
      </c>
      <c r="I1651" s="11">
        <v>18</v>
      </c>
      <c r="J1651" s="11">
        <v>19</v>
      </c>
      <c r="K1651" s="11"/>
      <c r="L1651" s="11"/>
      <c r="M1651" s="11"/>
      <c r="N1651" s="11"/>
      <c r="O1651" s="11"/>
      <c r="P1651" s="11"/>
      <c r="Q1651" s="11"/>
      <c r="R1651" s="11"/>
      <c r="S1651" s="11"/>
      <c r="T1651" s="11"/>
      <c r="U1651" s="11"/>
      <c r="V1651" s="11"/>
      <c r="W1651" s="11"/>
      <c r="X1651" s="11"/>
      <c r="Y1651" s="11"/>
      <c r="Z1651" s="11"/>
      <c r="AA1651" s="11"/>
      <c r="AB1651" s="11"/>
      <c r="AC1651" s="11"/>
      <c r="AD1651" s="11"/>
      <c r="AE1651" s="11"/>
      <c r="AF1651" s="11"/>
      <c r="AG1651" s="11"/>
      <c r="AH1651" s="11"/>
      <c r="AJ1651" s="11"/>
      <c r="AK1651" s="11"/>
      <c r="AL1651" s="11"/>
      <c r="AM1651" s="11"/>
      <c r="AN1651" s="11"/>
      <c r="AO1651" s="11"/>
      <c r="AP1651" s="11"/>
      <c r="AQ1651" s="11"/>
      <c r="AR1651" s="11"/>
      <c r="AS1651" s="11"/>
      <c r="AT1651" s="11"/>
      <c r="AU1651" s="11"/>
      <c r="AV1651" s="11"/>
      <c r="AW1651" s="11"/>
      <c r="AX1651" s="11"/>
      <c r="AY1651" s="11"/>
      <c r="AZ1651" s="11"/>
      <c r="BA1651" s="11"/>
      <c r="BB1651" s="11"/>
      <c r="BC1651" s="11"/>
      <c r="BD1651" s="11"/>
      <c r="BE1651" s="11"/>
      <c r="BF1651" s="11"/>
      <c r="BG1651" s="11"/>
      <c r="BI1651" s="11"/>
      <c r="BJ1651" s="11"/>
      <c r="BK1651" s="11"/>
      <c r="BL1651" s="11"/>
      <c r="BM1651" s="11"/>
      <c r="BN1651" s="11"/>
      <c r="BO1651" s="11"/>
      <c r="BP1651" s="11"/>
      <c r="BQ1651" s="11"/>
      <c r="BR1651" s="11"/>
      <c r="BS1651" s="11"/>
      <c r="BT1651" s="11"/>
      <c r="BU1651" s="11"/>
      <c r="BV1651" s="11"/>
      <c r="BW1651" s="11"/>
      <c r="BX1651" s="11"/>
      <c r="BY1651" s="11"/>
      <c r="BZ1651" s="11"/>
      <c r="CA1651" s="11"/>
      <c r="CB1651" s="11"/>
      <c r="CC1651" s="11"/>
      <c r="CD1651" s="11"/>
      <c r="CE1651" s="11"/>
      <c r="CF1651" s="11"/>
      <c r="CG1651" s="11"/>
      <c r="CH1651" s="11"/>
      <c r="CI1651" s="11"/>
      <c r="CJ1651" s="11"/>
      <c r="CK1651" s="11"/>
      <c r="CL1651" s="11"/>
      <c r="CM1651" s="11"/>
      <c r="CN1651" s="11"/>
      <c r="CO1651" s="11"/>
      <c r="CP1651" s="11"/>
      <c r="CQ1651" s="11"/>
      <c r="CR1651" s="11"/>
      <c r="CS1651" s="11"/>
      <c r="CT1651" s="11"/>
      <c r="CU1651" s="11"/>
      <c r="CV1651" s="11"/>
      <c r="CW1651" s="11"/>
      <c r="CX1651" s="11"/>
      <c r="CY1651" s="11"/>
      <c r="CZ1651" s="11"/>
      <c r="DA1651" s="11"/>
      <c r="DB1651" s="11"/>
      <c r="DC1651" s="11"/>
      <c r="DD1651" s="11"/>
      <c r="DF1651" s="11">
        <f t="shared" si="84"/>
        <v>18</v>
      </c>
      <c r="DG1651" s="11">
        <f t="shared" si="85"/>
        <v>19</v>
      </c>
      <c r="DH1651" s="20">
        <f t="shared" ca="1" si="86"/>
        <v>0</v>
      </c>
      <c r="DI1651" s="11">
        <v>1</v>
      </c>
    </row>
    <row r="1652" spans="1:113" x14ac:dyDescent="0.25">
      <c r="A1652" s="11" t="s">
        <v>57</v>
      </c>
      <c r="B1652" s="11" t="s">
        <v>56</v>
      </c>
      <c r="C1652" s="11" t="s">
        <v>56</v>
      </c>
      <c r="D1652" s="11" t="s">
        <v>56</v>
      </c>
      <c r="E1652" s="11" t="s">
        <v>101</v>
      </c>
      <c r="F1652" s="11" t="s">
        <v>56</v>
      </c>
      <c r="G1652" s="11" t="s">
        <v>173</v>
      </c>
      <c r="H1652" s="1">
        <v>42289</v>
      </c>
      <c r="I1652" s="11">
        <v>16</v>
      </c>
      <c r="J1652" s="11">
        <v>19</v>
      </c>
      <c r="K1652" s="11"/>
      <c r="L1652" s="11"/>
      <c r="M1652" s="11"/>
      <c r="N1652" s="11"/>
      <c r="O1652" s="11"/>
      <c r="P1652" s="11"/>
      <c r="Q1652" s="11"/>
      <c r="R1652" s="11"/>
      <c r="S1652" s="11"/>
      <c r="T1652" s="11"/>
      <c r="U1652" s="11"/>
      <c r="V1652" s="11"/>
      <c r="W1652" s="11"/>
      <c r="X1652" s="11"/>
      <c r="Y1652" s="11"/>
      <c r="Z1652" s="11"/>
      <c r="AA1652" s="11"/>
      <c r="AB1652" s="11"/>
      <c r="AC1652" s="11"/>
      <c r="AD1652" s="11"/>
      <c r="AE1652" s="11"/>
      <c r="AF1652" s="11"/>
      <c r="AG1652" s="11"/>
      <c r="AH1652" s="11"/>
      <c r="AJ1652" s="11"/>
      <c r="AK1652" s="11"/>
      <c r="AL1652" s="11"/>
      <c r="AM1652" s="11"/>
      <c r="AN1652" s="11"/>
      <c r="AO1652" s="11"/>
      <c r="AP1652" s="11"/>
      <c r="AQ1652" s="11"/>
      <c r="AR1652" s="11"/>
      <c r="AS1652" s="11"/>
      <c r="AT1652" s="11"/>
      <c r="AU1652" s="11"/>
      <c r="AV1652" s="11"/>
      <c r="AW1652" s="11"/>
      <c r="AX1652" s="11"/>
      <c r="AY1652" s="11"/>
      <c r="AZ1652" s="11"/>
      <c r="BA1652" s="11"/>
      <c r="BB1652" s="11"/>
      <c r="BC1652" s="11"/>
      <c r="BD1652" s="11"/>
      <c r="BE1652" s="11"/>
      <c r="BF1652" s="11"/>
      <c r="BG1652" s="11"/>
      <c r="BI1652" s="11"/>
      <c r="BJ1652" s="11"/>
      <c r="BK1652" s="11"/>
      <c r="BL1652" s="11"/>
      <c r="BM1652" s="11"/>
      <c r="BN1652" s="11"/>
      <c r="BO1652" s="11"/>
      <c r="BP1652" s="11"/>
      <c r="BQ1652" s="11"/>
      <c r="BR1652" s="11"/>
      <c r="BS1652" s="11"/>
      <c r="BT1652" s="11"/>
      <c r="BU1652" s="11"/>
      <c r="BV1652" s="11"/>
      <c r="BW1652" s="11"/>
      <c r="BX1652" s="11"/>
      <c r="BY1652" s="11"/>
      <c r="BZ1652" s="11"/>
      <c r="CA1652" s="11"/>
      <c r="CB1652" s="11"/>
      <c r="CC1652" s="11"/>
      <c r="CD1652" s="11"/>
      <c r="CE1652" s="11"/>
      <c r="CF1652" s="11"/>
      <c r="CG1652" s="11"/>
      <c r="CH1652" s="11"/>
      <c r="CI1652" s="11"/>
      <c r="CJ1652" s="11"/>
      <c r="CK1652" s="11"/>
      <c r="CL1652" s="11"/>
      <c r="CM1652" s="11"/>
      <c r="CN1652" s="11"/>
      <c r="CO1652" s="11"/>
      <c r="CP1652" s="11"/>
      <c r="CQ1652" s="11"/>
      <c r="CR1652" s="11"/>
      <c r="CS1652" s="11"/>
      <c r="CT1652" s="11"/>
      <c r="CU1652" s="11"/>
      <c r="CV1652" s="11"/>
      <c r="CW1652" s="11"/>
      <c r="CX1652" s="11"/>
      <c r="CY1652" s="11"/>
      <c r="CZ1652" s="11"/>
      <c r="DA1652" s="11"/>
      <c r="DB1652" s="11"/>
      <c r="DC1652" s="11"/>
      <c r="DD1652" s="11"/>
      <c r="DF1652" s="11">
        <f t="shared" si="84"/>
        <v>16</v>
      </c>
      <c r="DG1652" s="11">
        <f t="shared" si="85"/>
        <v>19</v>
      </c>
      <c r="DH1652" s="20">
        <f t="shared" ca="1" si="86"/>
        <v>0</v>
      </c>
      <c r="DI1652" s="11">
        <v>1</v>
      </c>
    </row>
    <row r="1653" spans="1:113" x14ac:dyDescent="0.25">
      <c r="A1653" s="11" t="s">
        <v>57</v>
      </c>
      <c r="B1653" s="11" t="s">
        <v>56</v>
      </c>
      <c r="C1653" s="11" t="s">
        <v>56</v>
      </c>
      <c r="D1653" s="11" t="s">
        <v>56</v>
      </c>
      <c r="E1653" s="11" t="s">
        <v>101</v>
      </c>
      <c r="F1653" s="11" t="s">
        <v>56</v>
      </c>
      <c r="G1653" s="11" t="s">
        <v>173</v>
      </c>
      <c r="H1653" s="1">
        <v>42289</v>
      </c>
      <c r="I1653" s="11">
        <v>17</v>
      </c>
      <c r="J1653" s="11">
        <v>19</v>
      </c>
      <c r="K1653" s="11"/>
      <c r="L1653" s="11"/>
      <c r="M1653" s="11"/>
      <c r="N1653" s="11"/>
      <c r="O1653" s="11"/>
      <c r="P1653" s="11"/>
      <c r="Q1653" s="11"/>
      <c r="R1653" s="11"/>
      <c r="S1653" s="11"/>
      <c r="T1653" s="11"/>
      <c r="U1653" s="11"/>
      <c r="V1653" s="11"/>
      <c r="W1653" s="11"/>
      <c r="X1653" s="11"/>
      <c r="Y1653" s="11"/>
      <c r="Z1653" s="11"/>
      <c r="AA1653" s="11"/>
      <c r="AB1653" s="11"/>
      <c r="AC1653" s="11"/>
      <c r="AD1653" s="11"/>
      <c r="AE1653" s="11"/>
      <c r="AF1653" s="11"/>
      <c r="AG1653" s="11"/>
      <c r="AH1653" s="11"/>
      <c r="AJ1653" s="11"/>
      <c r="AK1653" s="11"/>
      <c r="AL1653" s="11"/>
      <c r="AM1653" s="11"/>
      <c r="AN1653" s="11"/>
      <c r="AO1653" s="11"/>
      <c r="AP1653" s="11"/>
      <c r="AQ1653" s="11"/>
      <c r="AR1653" s="11"/>
      <c r="AS1653" s="11"/>
      <c r="AT1653" s="11"/>
      <c r="AU1653" s="11"/>
      <c r="AV1653" s="11"/>
      <c r="AW1653" s="11"/>
      <c r="AX1653" s="11"/>
      <c r="AY1653" s="11"/>
      <c r="AZ1653" s="11"/>
      <c r="BA1653" s="11"/>
      <c r="BB1653" s="11"/>
      <c r="BC1653" s="11"/>
      <c r="BD1653" s="11"/>
      <c r="BE1653" s="11"/>
      <c r="BF1653" s="11"/>
      <c r="BG1653" s="11"/>
      <c r="BI1653" s="11"/>
      <c r="BJ1653" s="11"/>
      <c r="BK1653" s="11"/>
      <c r="BL1653" s="11"/>
      <c r="BM1653" s="11"/>
      <c r="BN1653" s="11"/>
      <c r="BO1653" s="11"/>
      <c r="BP1653" s="11"/>
      <c r="BQ1653" s="11"/>
      <c r="BR1653" s="11"/>
      <c r="BS1653" s="11"/>
      <c r="BT1653" s="11"/>
      <c r="BU1653" s="11"/>
      <c r="BV1653" s="11"/>
      <c r="BW1653" s="11"/>
      <c r="BX1653" s="11"/>
      <c r="BY1653" s="11"/>
      <c r="BZ1653" s="11"/>
      <c r="CA1653" s="11"/>
      <c r="CB1653" s="11"/>
      <c r="CC1653" s="11"/>
      <c r="CD1653" s="11"/>
      <c r="CE1653" s="11"/>
      <c r="CF1653" s="11"/>
      <c r="CG1653" s="11"/>
      <c r="CH1653" s="11"/>
      <c r="CI1653" s="11"/>
      <c r="CJ1653" s="11"/>
      <c r="CK1653" s="11"/>
      <c r="CL1653" s="11"/>
      <c r="CM1653" s="11"/>
      <c r="CN1653" s="11"/>
      <c r="CO1653" s="11"/>
      <c r="CP1653" s="11"/>
      <c r="CQ1653" s="11"/>
      <c r="CR1653" s="11"/>
      <c r="CS1653" s="11"/>
      <c r="CT1653" s="11"/>
      <c r="CU1653" s="11"/>
      <c r="CV1653" s="11"/>
      <c r="CW1653" s="11"/>
      <c r="CX1653" s="11"/>
      <c r="CY1653" s="11"/>
      <c r="CZ1653" s="11"/>
      <c r="DA1653" s="11"/>
      <c r="DB1653" s="11"/>
      <c r="DC1653" s="11"/>
      <c r="DD1653" s="11"/>
      <c r="DF1653" s="11">
        <f t="shared" si="84"/>
        <v>17</v>
      </c>
      <c r="DG1653" s="11">
        <f t="shared" si="85"/>
        <v>19</v>
      </c>
      <c r="DH1653" s="20">
        <f t="shared" ca="1" si="86"/>
        <v>0</v>
      </c>
      <c r="DI1653" s="11">
        <v>1</v>
      </c>
    </row>
    <row r="1654" spans="1:113" x14ac:dyDescent="0.25">
      <c r="A1654" s="11" t="s">
        <v>57</v>
      </c>
      <c r="B1654" s="11" t="s">
        <v>56</v>
      </c>
      <c r="C1654" s="11" t="s">
        <v>56</v>
      </c>
      <c r="D1654" s="11" t="s">
        <v>56</v>
      </c>
      <c r="E1654" s="11" t="s">
        <v>101</v>
      </c>
      <c r="F1654" s="11" t="s">
        <v>56</v>
      </c>
      <c r="G1654" s="11" t="s">
        <v>173</v>
      </c>
      <c r="H1654" s="1">
        <v>42290</v>
      </c>
      <c r="I1654" s="11">
        <v>16</v>
      </c>
      <c r="J1654" s="11">
        <v>19</v>
      </c>
      <c r="K1654" s="11"/>
      <c r="L1654" s="11"/>
      <c r="M1654" s="11"/>
      <c r="N1654" s="11"/>
      <c r="O1654" s="11"/>
      <c r="P1654" s="11"/>
      <c r="Q1654" s="11"/>
      <c r="R1654" s="11"/>
      <c r="S1654" s="11"/>
      <c r="T1654" s="11"/>
      <c r="U1654" s="11"/>
      <c r="V1654" s="11"/>
      <c r="W1654" s="11"/>
      <c r="X1654" s="11"/>
      <c r="Y1654" s="11"/>
      <c r="Z1654" s="11"/>
      <c r="AA1654" s="11"/>
      <c r="AB1654" s="11"/>
      <c r="AC1654" s="11"/>
      <c r="AD1654" s="11"/>
      <c r="AE1654" s="11"/>
      <c r="AF1654" s="11"/>
      <c r="AG1654" s="11"/>
      <c r="AH1654" s="11"/>
      <c r="AJ1654" s="11"/>
      <c r="AK1654" s="11"/>
      <c r="AL1654" s="11"/>
      <c r="AM1654" s="11"/>
      <c r="AN1654" s="11"/>
      <c r="AO1654" s="11"/>
      <c r="AP1654" s="11"/>
      <c r="AQ1654" s="11"/>
      <c r="AR1654" s="11"/>
      <c r="AS1654" s="11"/>
      <c r="AT1654" s="11"/>
      <c r="AU1654" s="11"/>
      <c r="AV1654" s="11"/>
      <c r="AW1654" s="11"/>
      <c r="AX1654" s="11"/>
      <c r="AY1654" s="11"/>
      <c r="AZ1654" s="11"/>
      <c r="BA1654" s="11"/>
      <c r="BB1654" s="11"/>
      <c r="BC1654" s="11"/>
      <c r="BD1654" s="11"/>
      <c r="BE1654" s="11"/>
      <c r="BF1654" s="11"/>
      <c r="BG1654" s="11"/>
      <c r="BI1654" s="11"/>
      <c r="BJ1654" s="11"/>
      <c r="BK1654" s="11"/>
      <c r="BL1654" s="11"/>
      <c r="BM1654" s="11"/>
      <c r="BN1654" s="11"/>
      <c r="BO1654" s="11"/>
      <c r="BP1654" s="11"/>
      <c r="BQ1654" s="11"/>
      <c r="BR1654" s="11"/>
      <c r="BS1654" s="11"/>
      <c r="BT1654" s="11"/>
      <c r="BU1654" s="11"/>
      <c r="BV1654" s="11"/>
      <c r="BW1654" s="11"/>
      <c r="BX1654" s="11"/>
      <c r="BY1654" s="11"/>
      <c r="BZ1654" s="11"/>
      <c r="CA1654" s="11"/>
      <c r="CB1654" s="11"/>
      <c r="CC1654" s="11"/>
      <c r="CD1654" s="11"/>
      <c r="CE1654" s="11"/>
      <c r="CF1654" s="11"/>
      <c r="CG1654" s="11"/>
      <c r="CH1654" s="11"/>
      <c r="CI1654" s="11"/>
      <c r="CJ1654" s="11"/>
      <c r="CK1654" s="11"/>
      <c r="CL1654" s="11"/>
      <c r="CM1654" s="11"/>
      <c r="CN1654" s="11"/>
      <c r="CO1654" s="11"/>
      <c r="CP1654" s="11"/>
      <c r="CQ1654" s="11"/>
      <c r="CR1654" s="11"/>
      <c r="CS1654" s="11"/>
      <c r="CT1654" s="11"/>
      <c r="CU1654" s="11"/>
      <c r="CV1654" s="11"/>
      <c r="CW1654" s="11"/>
      <c r="CX1654" s="11"/>
      <c r="CY1654" s="11"/>
      <c r="CZ1654" s="11"/>
      <c r="DA1654" s="11"/>
      <c r="DB1654" s="11"/>
      <c r="DC1654" s="11"/>
      <c r="DD1654" s="11"/>
      <c r="DF1654" s="11">
        <f t="shared" si="84"/>
        <v>16</v>
      </c>
      <c r="DG1654" s="11">
        <f t="shared" si="85"/>
        <v>19</v>
      </c>
      <c r="DH1654" s="20">
        <f t="shared" ca="1" si="86"/>
        <v>0</v>
      </c>
      <c r="DI1654" s="11">
        <v>1</v>
      </c>
    </row>
    <row r="1655" spans="1:113" x14ac:dyDescent="0.25">
      <c r="A1655" s="11" t="s">
        <v>57</v>
      </c>
      <c r="B1655" s="11" t="s">
        <v>56</v>
      </c>
      <c r="C1655" s="11" t="s">
        <v>56</v>
      </c>
      <c r="D1655" s="11" t="s">
        <v>56</v>
      </c>
      <c r="E1655" s="11" t="s">
        <v>101</v>
      </c>
      <c r="F1655" s="11" t="s">
        <v>56</v>
      </c>
      <c r="G1655" s="11" t="s">
        <v>173</v>
      </c>
      <c r="H1655" s="1">
        <v>42290</v>
      </c>
      <c r="I1655" s="11">
        <v>17</v>
      </c>
      <c r="J1655" s="11">
        <v>19</v>
      </c>
      <c r="K1655" s="11"/>
      <c r="L1655" s="11"/>
      <c r="M1655" s="11"/>
      <c r="N1655" s="11"/>
      <c r="O1655" s="11"/>
      <c r="P1655" s="11"/>
      <c r="Q1655" s="11"/>
      <c r="R1655" s="11"/>
      <c r="S1655" s="11"/>
      <c r="T1655" s="11"/>
      <c r="U1655" s="11"/>
      <c r="V1655" s="11"/>
      <c r="W1655" s="11"/>
      <c r="X1655" s="11"/>
      <c r="Y1655" s="11"/>
      <c r="Z1655" s="11"/>
      <c r="AA1655" s="11"/>
      <c r="AB1655" s="11"/>
      <c r="AC1655" s="11"/>
      <c r="AD1655" s="11"/>
      <c r="AE1655" s="11"/>
      <c r="AF1655" s="11"/>
      <c r="AG1655" s="11"/>
      <c r="AH1655" s="11"/>
      <c r="AJ1655" s="11"/>
      <c r="AK1655" s="11"/>
      <c r="AL1655" s="11"/>
      <c r="AM1655" s="11"/>
      <c r="AN1655" s="11"/>
      <c r="AO1655" s="11"/>
      <c r="AP1655" s="11"/>
      <c r="AQ1655" s="11"/>
      <c r="AR1655" s="11"/>
      <c r="AS1655" s="11"/>
      <c r="AT1655" s="11"/>
      <c r="AU1655" s="11"/>
      <c r="AV1655" s="11"/>
      <c r="AW1655" s="11"/>
      <c r="AX1655" s="11"/>
      <c r="AY1655" s="11"/>
      <c r="AZ1655" s="11"/>
      <c r="BA1655" s="11"/>
      <c r="BB1655" s="11"/>
      <c r="BC1655" s="11"/>
      <c r="BD1655" s="11"/>
      <c r="BE1655" s="11"/>
      <c r="BF1655" s="11"/>
      <c r="BG1655" s="11"/>
      <c r="BI1655" s="11"/>
      <c r="BJ1655" s="11"/>
      <c r="BK1655" s="11"/>
      <c r="BL1655" s="11"/>
      <c r="BM1655" s="11"/>
      <c r="BN1655" s="11"/>
      <c r="BO1655" s="11"/>
      <c r="BP1655" s="11"/>
      <c r="BQ1655" s="11"/>
      <c r="BR1655" s="11"/>
      <c r="BS1655" s="11"/>
      <c r="BT1655" s="11"/>
      <c r="BU1655" s="11"/>
      <c r="BV1655" s="11"/>
      <c r="BW1655" s="11"/>
      <c r="BX1655" s="11"/>
      <c r="BY1655" s="11"/>
      <c r="BZ1655" s="11"/>
      <c r="CA1655" s="11"/>
      <c r="CB1655" s="11"/>
      <c r="CC1655" s="11"/>
      <c r="CD1655" s="11"/>
      <c r="CE1655" s="11"/>
      <c r="CF1655" s="11"/>
      <c r="CG1655" s="11"/>
      <c r="CH1655" s="11"/>
      <c r="CI1655" s="11"/>
      <c r="CJ1655" s="11"/>
      <c r="CK1655" s="11"/>
      <c r="CL1655" s="11"/>
      <c r="CM1655" s="11"/>
      <c r="CN1655" s="11"/>
      <c r="CO1655" s="11"/>
      <c r="CP1655" s="11"/>
      <c r="CQ1655" s="11"/>
      <c r="CR1655" s="11"/>
      <c r="CS1655" s="11"/>
      <c r="CT1655" s="11"/>
      <c r="CU1655" s="11"/>
      <c r="CV1655" s="11"/>
      <c r="CW1655" s="11"/>
      <c r="CX1655" s="11"/>
      <c r="CY1655" s="11"/>
      <c r="CZ1655" s="11"/>
      <c r="DA1655" s="11"/>
      <c r="DB1655" s="11"/>
      <c r="DC1655" s="11"/>
      <c r="DD1655" s="11"/>
      <c r="DF1655" s="11">
        <f t="shared" si="84"/>
        <v>17</v>
      </c>
      <c r="DG1655" s="11">
        <f t="shared" si="85"/>
        <v>19</v>
      </c>
      <c r="DH1655" s="20">
        <f t="shared" ca="1" si="86"/>
        <v>0</v>
      </c>
      <c r="DI1655" s="11">
        <v>1</v>
      </c>
    </row>
    <row r="1656" spans="1:113" x14ac:dyDescent="0.25">
      <c r="A1656" s="11" t="s">
        <v>57</v>
      </c>
      <c r="B1656" s="11" t="s">
        <v>56</v>
      </c>
      <c r="C1656" s="11" t="s">
        <v>56</v>
      </c>
      <c r="D1656" s="11" t="s">
        <v>56</v>
      </c>
      <c r="E1656" s="11" t="s">
        <v>101</v>
      </c>
      <c r="F1656" s="11" t="s">
        <v>56</v>
      </c>
      <c r="G1656" s="11" t="s">
        <v>173</v>
      </c>
      <c r="H1656" s="1">
        <v>42291</v>
      </c>
      <c r="I1656" s="11">
        <v>18</v>
      </c>
      <c r="J1656" s="11">
        <v>19</v>
      </c>
      <c r="K1656" s="11"/>
      <c r="L1656" s="11"/>
      <c r="M1656" s="11"/>
      <c r="N1656" s="11"/>
      <c r="O1656" s="11"/>
      <c r="P1656" s="11"/>
      <c r="Q1656" s="11"/>
      <c r="R1656" s="11"/>
      <c r="S1656" s="11"/>
      <c r="T1656" s="11"/>
      <c r="U1656" s="11"/>
      <c r="V1656" s="11"/>
      <c r="W1656" s="11"/>
      <c r="X1656" s="11"/>
      <c r="Y1656" s="11"/>
      <c r="Z1656" s="11"/>
      <c r="AA1656" s="11"/>
      <c r="AB1656" s="11"/>
      <c r="AC1656" s="11"/>
      <c r="AD1656" s="11"/>
      <c r="AE1656" s="11"/>
      <c r="AF1656" s="11"/>
      <c r="AG1656" s="11"/>
      <c r="AH1656" s="11"/>
      <c r="AJ1656" s="11"/>
      <c r="AK1656" s="11"/>
      <c r="AL1656" s="11"/>
      <c r="AM1656" s="11"/>
      <c r="AN1656" s="11"/>
      <c r="AO1656" s="11"/>
      <c r="AP1656" s="11"/>
      <c r="AQ1656" s="11"/>
      <c r="AR1656" s="11"/>
      <c r="AS1656" s="11"/>
      <c r="AT1656" s="11"/>
      <c r="AU1656" s="11"/>
      <c r="AV1656" s="11"/>
      <c r="AW1656" s="11"/>
      <c r="AX1656" s="11"/>
      <c r="AY1656" s="11"/>
      <c r="AZ1656" s="11"/>
      <c r="BA1656" s="11"/>
      <c r="BB1656" s="11"/>
      <c r="BC1656" s="11"/>
      <c r="BD1656" s="11"/>
      <c r="BE1656" s="11"/>
      <c r="BF1656" s="11"/>
      <c r="BG1656" s="11"/>
      <c r="BI1656" s="11"/>
      <c r="BJ1656" s="11"/>
      <c r="BK1656" s="11"/>
      <c r="BL1656" s="11"/>
      <c r="BM1656" s="11"/>
      <c r="BN1656" s="11"/>
      <c r="BO1656" s="11"/>
      <c r="BP1656" s="11"/>
      <c r="BQ1656" s="11"/>
      <c r="BR1656" s="11"/>
      <c r="BS1656" s="11"/>
      <c r="BT1656" s="11"/>
      <c r="BU1656" s="11"/>
      <c r="BV1656" s="11"/>
      <c r="BW1656" s="11"/>
      <c r="BX1656" s="11"/>
      <c r="BY1656" s="11"/>
      <c r="BZ1656" s="11"/>
      <c r="CA1656" s="11"/>
      <c r="CB1656" s="11"/>
      <c r="CC1656" s="11"/>
      <c r="CD1656" s="11"/>
      <c r="CE1656" s="11"/>
      <c r="CF1656" s="11"/>
      <c r="CG1656" s="11"/>
      <c r="CH1656" s="11"/>
      <c r="CI1656" s="11"/>
      <c r="CJ1656" s="11"/>
      <c r="CK1656" s="11"/>
      <c r="CL1656" s="11"/>
      <c r="CM1656" s="11"/>
      <c r="CN1656" s="11"/>
      <c r="CO1656" s="11"/>
      <c r="CP1656" s="11"/>
      <c r="CQ1656" s="11"/>
      <c r="CR1656" s="11"/>
      <c r="CS1656" s="11"/>
      <c r="CT1656" s="11"/>
      <c r="CU1656" s="11"/>
      <c r="CV1656" s="11"/>
      <c r="CW1656" s="11"/>
      <c r="CX1656" s="11"/>
      <c r="CY1656" s="11"/>
      <c r="CZ1656" s="11"/>
      <c r="DA1656" s="11"/>
      <c r="DB1656" s="11"/>
      <c r="DC1656" s="11"/>
      <c r="DD1656" s="11"/>
      <c r="DF1656" s="11">
        <f t="shared" si="84"/>
        <v>18</v>
      </c>
      <c r="DG1656" s="11">
        <f t="shared" si="85"/>
        <v>19</v>
      </c>
      <c r="DH1656" s="20">
        <f t="shared" ca="1" si="86"/>
        <v>0</v>
      </c>
      <c r="DI1656" s="11">
        <v>1</v>
      </c>
    </row>
    <row r="1657" spans="1:113" x14ac:dyDescent="0.25">
      <c r="A1657" s="11" t="s">
        <v>57</v>
      </c>
      <c r="B1657" s="11" t="s">
        <v>56</v>
      </c>
      <c r="C1657" s="11" t="s">
        <v>56</v>
      </c>
      <c r="D1657" s="11" t="s">
        <v>56</v>
      </c>
      <c r="E1657" s="11" t="s">
        <v>101</v>
      </c>
      <c r="F1657" s="11" t="s">
        <v>56</v>
      </c>
      <c r="G1657" s="11" t="s">
        <v>173</v>
      </c>
      <c r="H1657" s="1">
        <v>42292</v>
      </c>
      <c r="I1657" s="11">
        <v>18</v>
      </c>
      <c r="J1657" s="11">
        <v>19</v>
      </c>
      <c r="K1657" s="11"/>
      <c r="L1657" s="11"/>
      <c r="M1657" s="11"/>
      <c r="N1657" s="11"/>
      <c r="O1657" s="11"/>
      <c r="P1657" s="11"/>
      <c r="Q1657" s="11"/>
      <c r="R1657" s="11"/>
      <c r="S1657" s="11"/>
      <c r="T1657" s="11"/>
      <c r="U1657" s="11"/>
      <c r="V1657" s="11"/>
      <c r="W1657" s="11"/>
      <c r="X1657" s="11"/>
      <c r="Y1657" s="11"/>
      <c r="Z1657" s="11"/>
      <c r="AA1657" s="11"/>
      <c r="AB1657" s="11"/>
      <c r="AC1657" s="11"/>
      <c r="AD1657" s="11"/>
      <c r="AE1657" s="11"/>
      <c r="AF1657" s="11"/>
      <c r="AG1657" s="11"/>
      <c r="AH1657" s="11"/>
      <c r="AJ1657" s="11"/>
      <c r="AK1657" s="11"/>
      <c r="AL1657" s="11"/>
      <c r="AM1657" s="11"/>
      <c r="AN1657" s="11"/>
      <c r="AO1657" s="11"/>
      <c r="AP1657" s="11"/>
      <c r="AQ1657" s="11"/>
      <c r="AR1657" s="11"/>
      <c r="AS1657" s="11"/>
      <c r="AT1657" s="11"/>
      <c r="AU1657" s="11"/>
      <c r="AV1657" s="11"/>
      <c r="AW1657" s="11"/>
      <c r="AX1657" s="11"/>
      <c r="AY1657" s="11"/>
      <c r="AZ1657" s="11"/>
      <c r="BA1657" s="11"/>
      <c r="BB1657" s="11"/>
      <c r="BC1657" s="11"/>
      <c r="BD1657" s="11"/>
      <c r="BE1657" s="11"/>
      <c r="BF1657" s="11"/>
      <c r="BG1657" s="11"/>
      <c r="BI1657" s="11"/>
      <c r="BJ1657" s="11"/>
      <c r="BK1657" s="11"/>
      <c r="BL1657" s="11"/>
      <c r="BM1657" s="11"/>
      <c r="BN1657" s="11"/>
      <c r="BO1657" s="11"/>
      <c r="BP1657" s="11"/>
      <c r="BQ1657" s="11"/>
      <c r="BR1657" s="11"/>
      <c r="BS1657" s="11"/>
      <c r="BT1657" s="11"/>
      <c r="BU1657" s="11"/>
      <c r="BV1657" s="11"/>
      <c r="BW1657" s="11"/>
      <c r="BX1657" s="11"/>
      <c r="BY1657" s="11"/>
      <c r="BZ1657" s="11"/>
      <c r="CA1657" s="11"/>
      <c r="CB1657" s="11"/>
      <c r="CC1657" s="11"/>
      <c r="CD1657" s="11"/>
      <c r="CE1657" s="11"/>
      <c r="CF1657" s="11"/>
      <c r="CG1657" s="11"/>
      <c r="CH1657" s="11"/>
      <c r="CI1657" s="11"/>
      <c r="CJ1657" s="11"/>
      <c r="CK1657" s="11"/>
      <c r="CL1657" s="11"/>
      <c r="CM1657" s="11"/>
      <c r="CN1657" s="11"/>
      <c r="CO1657" s="11"/>
      <c r="CP1657" s="11"/>
      <c r="CQ1657" s="11"/>
      <c r="CR1657" s="11"/>
      <c r="CS1657" s="11"/>
      <c r="CT1657" s="11"/>
      <c r="CU1657" s="11"/>
      <c r="CV1657" s="11"/>
      <c r="CW1657" s="11"/>
      <c r="CX1657" s="11"/>
      <c r="CY1657" s="11"/>
      <c r="CZ1657" s="11"/>
      <c r="DA1657" s="11"/>
      <c r="DB1657" s="11"/>
      <c r="DC1657" s="11"/>
      <c r="DD1657" s="11"/>
      <c r="DF1657" s="11">
        <f t="shared" si="84"/>
        <v>18</v>
      </c>
      <c r="DG1657" s="11">
        <f t="shared" si="85"/>
        <v>19</v>
      </c>
      <c r="DH1657" s="20">
        <f t="shared" ca="1" si="86"/>
        <v>0</v>
      </c>
      <c r="DI1657" s="11">
        <v>1</v>
      </c>
    </row>
    <row r="1658" spans="1:113" x14ac:dyDescent="0.25">
      <c r="A1658" s="11" t="s">
        <v>57</v>
      </c>
      <c r="B1658" s="11" t="s">
        <v>56</v>
      </c>
      <c r="C1658" s="11" t="s">
        <v>56</v>
      </c>
      <c r="D1658" s="11" t="s">
        <v>56</v>
      </c>
      <c r="E1658" s="11" t="s">
        <v>101</v>
      </c>
      <c r="F1658" s="11" t="s">
        <v>56</v>
      </c>
      <c r="G1658" s="11" t="s">
        <v>173</v>
      </c>
      <c r="H1658" s="1">
        <v>42292</v>
      </c>
      <c r="I1658" s="11">
        <v>19</v>
      </c>
      <c r="J1658" s="11">
        <v>19</v>
      </c>
      <c r="K1658" s="11"/>
      <c r="L1658" s="11"/>
      <c r="M1658" s="11"/>
      <c r="N1658" s="11"/>
      <c r="O1658" s="11"/>
      <c r="P1658" s="11"/>
      <c r="Q1658" s="11"/>
      <c r="R1658" s="11"/>
      <c r="S1658" s="11"/>
      <c r="T1658" s="11"/>
      <c r="U1658" s="11"/>
      <c r="V1658" s="11"/>
      <c r="W1658" s="11"/>
      <c r="X1658" s="11"/>
      <c r="Y1658" s="11"/>
      <c r="Z1658" s="11"/>
      <c r="AA1658" s="11"/>
      <c r="AB1658" s="11"/>
      <c r="AC1658" s="11"/>
      <c r="AD1658" s="11"/>
      <c r="AE1658" s="11"/>
      <c r="AF1658" s="11"/>
      <c r="AG1658" s="11"/>
      <c r="AH1658" s="11"/>
      <c r="AJ1658" s="11"/>
      <c r="AK1658" s="11"/>
      <c r="AL1658" s="11"/>
      <c r="AM1658" s="11"/>
      <c r="AN1658" s="11"/>
      <c r="AO1658" s="11"/>
      <c r="AP1658" s="11"/>
      <c r="AQ1658" s="11"/>
      <c r="AR1658" s="11"/>
      <c r="AS1658" s="11"/>
      <c r="AT1658" s="11"/>
      <c r="AU1658" s="11"/>
      <c r="AV1658" s="11"/>
      <c r="AW1658" s="11"/>
      <c r="AX1658" s="11"/>
      <c r="AY1658" s="11"/>
      <c r="AZ1658" s="11"/>
      <c r="BA1658" s="11"/>
      <c r="BB1658" s="11"/>
      <c r="BC1658" s="11"/>
      <c r="BD1658" s="11"/>
      <c r="BE1658" s="11"/>
      <c r="BF1658" s="11"/>
      <c r="BG1658" s="11"/>
      <c r="BI1658" s="11"/>
      <c r="BJ1658" s="11"/>
      <c r="BK1658" s="11"/>
      <c r="BL1658" s="11"/>
      <c r="BM1658" s="11"/>
      <c r="BN1658" s="11"/>
      <c r="BO1658" s="11"/>
      <c r="BP1658" s="11"/>
      <c r="BQ1658" s="11"/>
      <c r="BR1658" s="11"/>
      <c r="BS1658" s="11"/>
      <c r="BT1658" s="11"/>
      <c r="BU1658" s="11"/>
      <c r="BV1658" s="11"/>
      <c r="BW1658" s="11"/>
      <c r="BX1658" s="11"/>
      <c r="BY1658" s="11"/>
      <c r="BZ1658" s="11"/>
      <c r="CA1658" s="11"/>
      <c r="CB1658" s="11"/>
      <c r="CC1658" s="11"/>
      <c r="CD1658" s="11"/>
      <c r="CE1658" s="11"/>
      <c r="CF1658" s="11"/>
      <c r="CG1658" s="11"/>
      <c r="CH1658" s="11"/>
      <c r="CI1658" s="11"/>
      <c r="CJ1658" s="11"/>
      <c r="CK1658" s="11"/>
      <c r="CL1658" s="11"/>
      <c r="CM1658" s="11"/>
      <c r="CN1658" s="11"/>
      <c r="CO1658" s="11"/>
      <c r="CP1658" s="11"/>
      <c r="CQ1658" s="11"/>
      <c r="CR1658" s="11"/>
      <c r="CS1658" s="11"/>
      <c r="CT1658" s="11"/>
      <c r="CU1658" s="11"/>
      <c r="CV1658" s="11"/>
      <c r="CW1658" s="11"/>
      <c r="CX1658" s="11"/>
      <c r="CY1658" s="11"/>
      <c r="CZ1658" s="11"/>
      <c r="DA1658" s="11"/>
      <c r="DB1658" s="11"/>
      <c r="DC1658" s="11"/>
      <c r="DD1658" s="11"/>
      <c r="DF1658" s="11">
        <f t="shared" si="84"/>
        <v>19</v>
      </c>
      <c r="DG1658" s="11">
        <f t="shared" si="85"/>
        <v>19</v>
      </c>
      <c r="DH1658" s="20">
        <f t="shared" ca="1" si="86"/>
        <v>0</v>
      </c>
      <c r="DI1658" s="11">
        <v>1</v>
      </c>
    </row>
    <row r="1659" spans="1:113" x14ac:dyDescent="0.25">
      <c r="A1659" s="11" t="s">
        <v>57</v>
      </c>
      <c r="B1659" s="11" t="s">
        <v>56</v>
      </c>
      <c r="C1659" s="11" t="s">
        <v>56</v>
      </c>
      <c r="D1659" s="11" t="s">
        <v>56</v>
      </c>
      <c r="E1659" s="11" t="s">
        <v>101</v>
      </c>
      <c r="F1659" s="11" t="s">
        <v>56</v>
      </c>
      <c r="G1659" s="11" t="s">
        <v>173</v>
      </c>
      <c r="H1659" s="1">
        <v>42293</v>
      </c>
      <c r="I1659" s="11">
        <v>19</v>
      </c>
      <c r="J1659" s="11">
        <v>19</v>
      </c>
      <c r="K1659" s="11"/>
      <c r="L1659" s="11"/>
      <c r="M1659" s="11"/>
      <c r="N1659" s="11"/>
      <c r="O1659" s="11"/>
      <c r="P1659" s="11"/>
      <c r="Q1659" s="11"/>
      <c r="R1659" s="11"/>
      <c r="S1659" s="11"/>
      <c r="T1659" s="11"/>
      <c r="U1659" s="11"/>
      <c r="V1659" s="11"/>
      <c r="W1659" s="11"/>
      <c r="X1659" s="11"/>
      <c r="Y1659" s="11"/>
      <c r="Z1659" s="11"/>
      <c r="AA1659" s="11"/>
      <c r="AB1659" s="11"/>
      <c r="AC1659" s="11"/>
      <c r="AD1659" s="11"/>
      <c r="AE1659" s="11"/>
      <c r="AF1659" s="11"/>
      <c r="AG1659" s="11"/>
      <c r="AH1659" s="11"/>
      <c r="AJ1659" s="11"/>
      <c r="AK1659" s="11"/>
      <c r="AL1659" s="11"/>
      <c r="AM1659" s="11"/>
      <c r="AN1659" s="11"/>
      <c r="AO1659" s="11"/>
      <c r="AP1659" s="11"/>
      <c r="AQ1659" s="11"/>
      <c r="AR1659" s="11"/>
      <c r="AS1659" s="11"/>
      <c r="AT1659" s="11"/>
      <c r="AU1659" s="11"/>
      <c r="AV1659" s="11"/>
      <c r="AW1659" s="11"/>
      <c r="AX1659" s="11"/>
      <c r="AY1659" s="11"/>
      <c r="AZ1659" s="11"/>
      <c r="BA1659" s="11"/>
      <c r="BB1659" s="11"/>
      <c r="BC1659" s="11"/>
      <c r="BD1659" s="11"/>
      <c r="BE1659" s="11"/>
      <c r="BF1659" s="11"/>
      <c r="BG1659" s="11"/>
      <c r="BI1659" s="11"/>
      <c r="BJ1659" s="11"/>
      <c r="BK1659" s="11"/>
      <c r="BL1659" s="11"/>
      <c r="BM1659" s="11"/>
      <c r="BN1659" s="11"/>
      <c r="BO1659" s="11"/>
      <c r="BP1659" s="11"/>
      <c r="BQ1659" s="11"/>
      <c r="BR1659" s="11"/>
      <c r="BS1659" s="11"/>
      <c r="BT1659" s="11"/>
      <c r="BU1659" s="11"/>
      <c r="BV1659" s="11"/>
      <c r="BW1659" s="11"/>
      <c r="BX1659" s="11"/>
      <c r="BY1659" s="11"/>
      <c r="BZ1659" s="11"/>
      <c r="CA1659" s="11"/>
      <c r="CB1659" s="11"/>
      <c r="CC1659" s="11"/>
      <c r="CD1659" s="11"/>
      <c r="CE1659" s="11"/>
      <c r="CF1659" s="11"/>
      <c r="CG1659" s="11"/>
      <c r="CH1659" s="11"/>
      <c r="CI1659" s="11"/>
      <c r="CJ1659" s="11"/>
      <c r="CK1659" s="11"/>
      <c r="CL1659" s="11"/>
      <c r="CM1659" s="11"/>
      <c r="CN1659" s="11"/>
      <c r="CO1659" s="11"/>
      <c r="CP1659" s="11"/>
      <c r="CQ1659" s="11"/>
      <c r="CR1659" s="11"/>
      <c r="CS1659" s="11"/>
      <c r="CT1659" s="11"/>
      <c r="CU1659" s="11"/>
      <c r="CV1659" s="11"/>
      <c r="CW1659" s="11"/>
      <c r="CX1659" s="11"/>
      <c r="CY1659" s="11"/>
      <c r="CZ1659" s="11"/>
      <c r="DA1659" s="11"/>
      <c r="DB1659" s="11"/>
      <c r="DC1659" s="11"/>
      <c r="DD1659" s="11"/>
      <c r="DF1659" s="11">
        <f t="shared" si="84"/>
        <v>19</v>
      </c>
      <c r="DG1659" s="11">
        <f t="shared" si="85"/>
        <v>19</v>
      </c>
      <c r="DH1659" s="20">
        <f t="shared" ca="1" si="86"/>
        <v>0</v>
      </c>
      <c r="DI1659" s="11">
        <v>1</v>
      </c>
    </row>
    <row r="1660" spans="1:113" x14ac:dyDescent="0.25">
      <c r="A1660" s="11" t="s">
        <v>57</v>
      </c>
      <c r="B1660" s="11" t="s">
        <v>56</v>
      </c>
      <c r="C1660" s="11" t="s">
        <v>56</v>
      </c>
      <c r="D1660" s="11" t="s">
        <v>56</v>
      </c>
      <c r="E1660" s="11" t="s">
        <v>101</v>
      </c>
      <c r="F1660" s="11" t="s">
        <v>56</v>
      </c>
      <c r="G1660" s="11" t="s">
        <v>173</v>
      </c>
      <c r="H1660" s="1">
        <v>42303</v>
      </c>
      <c r="I1660" s="11">
        <v>19</v>
      </c>
      <c r="J1660" s="11">
        <v>19</v>
      </c>
      <c r="K1660" s="11">
        <v>12886.33</v>
      </c>
      <c r="L1660" s="11">
        <v>13236.06</v>
      </c>
      <c r="M1660" s="11">
        <v>13029.67</v>
      </c>
      <c r="N1660" s="11">
        <v>13799.17</v>
      </c>
      <c r="O1660" s="11">
        <v>14477.75</v>
      </c>
      <c r="P1660" s="11">
        <v>15116.82</v>
      </c>
      <c r="Q1660" s="11">
        <v>16300.29</v>
      </c>
      <c r="R1660" s="11">
        <v>16320.27</v>
      </c>
      <c r="S1660" s="11">
        <v>16553.259999999998</v>
      </c>
      <c r="T1660" s="11">
        <v>17620.91</v>
      </c>
      <c r="U1660" s="11">
        <v>18306.39</v>
      </c>
      <c r="V1660" s="11">
        <v>18850.419999999998</v>
      </c>
      <c r="W1660" s="11">
        <v>19264.86</v>
      </c>
      <c r="X1660" s="11">
        <v>19494.330000000002</v>
      </c>
      <c r="Y1660" s="11">
        <v>19345.57</v>
      </c>
      <c r="Z1660" s="11">
        <v>19439.28</v>
      </c>
      <c r="AA1660" s="11">
        <v>19360.919999999998</v>
      </c>
      <c r="AB1660" s="11">
        <v>21479.119999999999</v>
      </c>
      <c r="AC1660" s="11">
        <v>18208.64</v>
      </c>
      <c r="AD1660" s="11">
        <v>17662.48</v>
      </c>
      <c r="AE1660" s="11">
        <v>17136.060000000001</v>
      </c>
      <c r="AF1660" s="11">
        <v>16540.79</v>
      </c>
      <c r="AG1660" s="11">
        <v>13325.63</v>
      </c>
      <c r="AH1660" s="11">
        <v>12719.19</v>
      </c>
      <c r="AI1660" s="37">
        <v>18208.64</v>
      </c>
      <c r="AJ1660" s="11">
        <v>12712.92</v>
      </c>
      <c r="AK1660" s="11">
        <v>13186.11</v>
      </c>
      <c r="AL1660" s="11">
        <v>13032.44</v>
      </c>
      <c r="AM1660" s="11">
        <v>13882.2</v>
      </c>
      <c r="AN1660" s="11">
        <v>14636.21</v>
      </c>
      <c r="AO1660" s="11">
        <v>15207.3</v>
      </c>
      <c r="AP1660" s="11">
        <v>16306.67</v>
      </c>
      <c r="AQ1660" s="11">
        <v>16333.87</v>
      </c>
      <c r="AR1660" s="11">
        <v>16359.04</v>
      </c>
      <c r="AS1660" s="11">
        <v>17473.080000000002</v>
      </c>
      <c r="AT1660" s="11">
        <v>18189.27</v>
      </c>
      <c r="AU1660" s="11">
        <v>18550.54</v>
      </c>
      <c r="AV1660" s="11">
        <v>18800.09</v>
      </c>
      <c r="AW1660" s="11">
        <v>19178.72</v>
      </c>
      <c r="AX1660" s="11">
        <v>19073.66</v>
      </c>
      <c r="AY1660" s="11">
        <v>19412.66</v>
      </c>
      <c r="AZ1660" s="11">
        <v>19281.46</v>
      </c>
      <c r="BA1660" s="11">
        <v>21050.32</v>
      </c>
      <c r="BB1660" s="11">
        <v>20970.45</v>
      </c>
      <c r="BC1660" s="11">
        <v>17381.79</v>
      </c>
      <c r="BD1660" s="11">
        <v>16501.740000000002</v>
      </c>
      <c r="BE1660" s="11">
        <v>15950.07</v>
      </c>
      <c r="BF1660" s="11">
        <v>13042.75</v>
      </c>
      <c r="BG1660" s="11">
        <v>12421.8</v>
      </c>
      <c r="BH1660" s="37">
        <v>20970.45</v>
      </c>
      <c r="BI1660" s="11">
        <v>64.284599999999998</v>
      </c>
      <c r="BJ1660" s="11">
        <v>63.251600000000003</v>
      </c>
      <c r="BK1660" s="11">
        <v>62.3</v>
      </c>
      <c r="BL1660" s="11">
        <v>61.3874</v>
      </c>
      <c r="BM1660" s="11">
        <v>60.456400000000002</v>
      </c>
      <c r="BN1660" s="11">
        <v>60.1312</v>
      </c>
      <c r="BO1660" s="11">
        <v>59.584000000000003</v>
      </c>
      <c r="BP1660" s="11">
        <v>59.7562</v>
      </c>
      <c r="BQ1660" s="11">
        <v>63.154000000000003</v>
      </c>
      <c r="BR1660" s="11">
        <v>68.879400000000004</v>
      </c>
      <c r="BS1660" s="11">
        <v>74.430000000000007</v>
      </c>
      <c r="BT1660" s="11">
        <v>79.552400000000006</v>
      </c>
      <c r="BU1660" s="11">
        <v>82.421199999999999</v>
      </c>
      <c r="BV1660" s="11">
        <v>83.57</v>
      </c>
      <c r="BW1660" s="11">
        <v>84.18</v>
      </c>
      <c r="BX1660" s="11">
        <v>84.475999999999999</v>
      </c>
      <c r="BY1660" s="11">
        <v>83.233999999999995</v>
      </c>
      <c r="BZ1660" s="11">
        <v>80.873999999999995</v>
      </c>
      <c r="CA1660" s="11">
        <v>76.209599999999995</v>
      </c>
      <c r="CB1660" s="11">
        <v>73.652600000000007</v>
      </c>
      <c r="CC1660" s="11">
        <v>71.278999999999996</v>
      </c>
      <c r="CD1660" s="11">
        <v>69.149000000000001</v>
      </c>
      <c r="CE1660" s="11">
        <v>67.5886</v>
      </c>
      <c r="CF1660" s="11">
        <v>65.599599999999995</v>
      </c>
      <c r="CG1660" s="11">
        <v>31755.18</v>
      </c>
      <c r="CH1660" s="11">
        <v>29242.07</v>
      </c>
      <c r="CI1660" s="11">
        <v>25456.1</v>
      </c>
      <c r="CJ1660" s="11">
        <v>20409.560000000001</v>
      </c>
      <c r="CK1660" s="11">
        <v>14591.78</v>
      </c>
      <c r="CL1660" s="11">
        <v>10079.23</v>
      </c>
      <c r="CM1660" s="11">
        <v>6404.34</v>
      </c>
      <c r="CN1660" s="11">
        <v>6912.777</v>
      </c>
      <c r="CO1660" s="11">
        <v>11206.66</v>
      </c>
      <c r="CP1660" s="11">
        <v>18646.810000000001</v>
      </c>
      <c r="CQ1660" s="11">
        <v>27488.22</v>
      </c>
      <c r="CR1660" s="11">
        <v>32810.449999999997</v>
      </c>
      <c r="CS1660" s="11">
        <v>43587.15</v>
      </c>
      <c r="CT1660" s="11">
        <v>46828.44</v>
      </c>
      <c r="CU1660" s="11">
        <v>56153.78</v>
      </c>
      <c r="CV1660" s="11">
        <v>64342.12</v>
      </c>
      <c r="CW1660" s="11">
        <v>73335.72</v>
      </c>
      <c r="CX1660" s="11">
        <v>72336.06</v>
      </c>
      <c r="CY1660" s="11">
        <v>68353.119999999995</v>
      </c>
      <c r="CZ1660" s="11">
        <v>48869.39</v>
      </c>
      <c r="DA1660" s="11">
        <v>47877.63</v>
      </c>
      <c r="DB1660" s="11">
        <v>51066.78</v>
      </c>
      <c r="DC1660" s="11">
        <v>49520.62</v>
      </c>
      <c r="DD1660" s="11">
        <v>35270.980000000003</v>
      </c>
      <c r="DE1660" s="37">
        <v>68353.119999999995</v>
      </c>
      <c r="DF1660" s="11">
        <f t="shared" si="84"/>
        <v>19</v>
      </c>
      <c r="DG1660" s="11">
        <f t="shared" si="85"/>
        <v>19</v>
      </c>
      <c r="DH1660" s="20">
        <f t="shared" ca="1" si="86"/>
        <v>2761.8100000000013</v>
      </c>
      <c r="DI1660" s="11">
        <v>0</v>
      </c>
    </row>
    <row r="1661" spans="1:113" x14ac:dyDescent="0.25">
      <c r="A1661" s="11" t="s">
        <v>57</v>
      </c>
      <c r="B1661" s="11" t="s">
        <v>56</v>
      </c>
      <c r="C1661" s="11" t="s">
        <v>56</v>
      </c>
      <c r="D1661" s="11" t="s">
        <v>56</v>
      </c>
      <c r="E1661" s="11" t="s">
        <v>101</v>
      </c>
      <c r="F1661" s="11" t="s">
        <v>56</v>
      </c>
      <c r="G1661" s="11" t="s">
        <v>173</v>
      </c>
      <c r="H1661" s="1">
        <v>42304</v>
      </c>
      <c r="I1661" s="11">
        <v>19</v>
      </c>
      <c r="J1661" s="11">
        <v>19</v>
      </c>
      <c r="K1661" s="11"/>
      <c r="L1661" s="11"/>
      <c r="M1661" s="11"/>
      <c r="N1661" s="11"/>
      <c r="O1661" s="11"/>
      <c r="P1661" s="11"/>
      <c r="Q1661" s="11"/>
      <c r="R1661" s="11"/>
      <c r="S1661" s="11"/>
      <c r="T1661" s="11"/>
      <c r="U1661" s="11"/>
      <c r="V1661" s="11"/>
      <c r="W1661" s="11"/>
      <c r="X1661" s="11"/>
      <c r="Y1661" s="11"/>
      <c r="Z1661" s="11"/>
      <c r="AA1661" s="11"/>
      <c r="AB1661" s="11"/>
      <c r="AC1661" s="11"/>
      <c r="AD1661" s="11"/>
      <c r="AE1661" s="11"/>
      <c r="AF1661" s="11"/>
      <c r="AG1661" s="11"/>
      <c r="AH1661" s="11"/>
      <c r="AJ1661" s="11"/>
      <c r="AK1661" s="11"/>
      <c r="AL1661" s="11"/>
      <c r="AM1661" s="11"/>
      <c r="AN1661" s="11"/>
      <c r="AO1661" s="11"/>
      <c r="AP1661" s="11"/>
      <c r="AQ1661" s="11"/>
      <c r="AR1661" s="11"/>
      <c r="AS1661" s="11"/>
      <c r="AT1661" s="11"/>
      <c r="AU1661" s="11"/>
      <c r="AV1661" s="11"/>
      <c r="AW1661" s="11"/>
      <c r="AX1661" s="11"/>
      <c r="AY1661" s="11"/>
      <c r="AZ1661" s="11"/>
      <c r="BA1661" s="11"/>
      <c r="BB1661" s="11"/>
      <c r="BC1661" s="11"/>
      <c r="BD1661" s="11"/>
      <c r="BE1661" s="11"/>
      <c r="BF1661" s="11"/>
      <c r="BG1661" s="11"/>
      <c r="BI1661" s="11"/>
      <c r="BJ1661" s="11"/>
      <c r="BK1661" s="11"/>
      <c r="BL1661" s="11"/>
      <c r="BM1661" s="11"/>
      <c r="BN1661" s="11"/>
      <c r="BO1661" s="11"/>
      <c r="BP1661" s="11"/>
      <c r="BQ1661" s="11"/>
      <c r="BR1661" s="11"/>
      <c r="BS1661" s="11"/>
      <c r="BT1661" s="11"/>
      <c r="BU1661" s="11"/>
      <c r="BV1661" s="11"/>
      <c r="BW1661" s="11"/>
      <c r="BX1661" s="11"/>
      <c r="BY1661" s="11"/>
      <c r="BZ1661" s="11"/>
      <c r="CA1661" s="11"/>
      <c r="CB1661" s="11"/>
      <c r="CC1661" s="11"/>
      <c r="CD1661" s="11"/>
      <c r="CE1661" s="11"/>
      <c r="CF1661" s="11"/>
      <c r="CG1661" s="11"/>
      <c r="CH1661" s="11"/>
      <c r="CI1661" s="11"/>
      <c r="CJ1661" s="11"/>
      <c r="CK1661" s="11"/>
      <c r="CL1661" s="11"/>
      <c r="CM1661" s="11"/>
      <c r="CN1661" s="11"/>
      <c r="CO1661" s="11"/>
      <c r="CP1661" s="11"/>
      <c r="CQ1661" s="11"/>
      <c r="CR1661" s="11"/>
      <c r="CS1661" s="11"/>
      <c r="CT1661" s="11"/>
      <c r="CU1661" s="11"/>
      <c r="CV1661" s="11"/>
      <c r="CW1661" s="11"/>
      <c r="CX1661" s="11"/>
      <c r="CY1661" s="11"/>
      <c r="CZ1661" s="11"/>
      <c r="DA1661" s="11"/>
      <c r="DB1661" s="11"/>
      <c r="DC1661" s="11"/>
      <c r="DD1661" s="11"/>
      <c r="DF1661" s="11">
        <f t="shared" si="84"/>
        <v>19</v>
      </c>
      <c r="DG1661" s="11">
        <f t="shared" si="85"/>
        <v>19</v>
      </c>
      <c r="DH1661" s="20">
        <f t="shared" ca="1" si="86"/>
        <v>0</v>
      </c>
      <c r="DI1661" s="11">
        <v>1</v>
      </c>
    </row>
    <row r="1662" spans="1:113" x14ac:dyDescent="0.25">
      <c r="A1662" s="11" t="s">
        <v>57</v>
      </c>
      <c r="B1662" s="11" t="s">
        <v>56</v>
      </c>
      <c r="C1662" s="11" t="s">
        <v>56</v>
      </c>
      <c r="D1662" s="11" t="s">
        <v>56</v>
      </c>
      <c r="E1662" s="11" t="s">
        <v>101</v>
      </c>
      <c r="F1662" s="11" t="s">
        <v>56</v>
      </c>
      <c r="G1662" s="11" t="s">
        <v>173</v>
      </c>
      <c r="H1662" s="1">
        <v>42305</v>
      </c>
      <c r="I1662" s="11">
        <v>19</v>
      </c>
      <c r="J1662" s="11">
        <v>19</v>
      </c>
      <c r="K1662" s="11"/>
      <c r="L1662" s="11"/>
      <c r="M1662" s="11"/>
      <c r="N1662" s="11"/>
      <c r="O1662" s="11"/>
      <c r="P1662" s="11"/>
      <c r="Q1662" s="11"/>
      <c r="R1662" s="11"/>
      <c r="S1662" s="11"/>
      <c r="T1662" s="11"/>
      <c r="U1662" s="11"/>
      <c r="V1662" s="11"/>
      <c r="W1662" s="11"/>
      <c r="X1662" s="11"/>
      <c r="Y1662" s="11"/>
      <c r="Z1662" s="11"/>
      <c r="AA1662" s="11"/>
      <c r="AB1662" s="11"/>
      <c r="AC1662" s="11"/>
      <c r="AD1662" s="11"/>
      <c r="AE1662" s="11"/>
      <c r="AF1662" s="11"/>
      <c r="AG1662" s="11"/>
      <c r="AH1662" s="11"/>
      <c r="AJ1662" s="11"/>
      <c r="AK1662" s="11"/>
      <c r="AL1662" s="11"/>
      <c r="AM1662" s="11"/>
      <c r="AN1662" s="11"/>
      <c r="AO1662" s="11"/>
      <c r="AP1662" s="11"/>
      <c r="AQ1662" s="11"/>
      <c r="AR1662" s="11"/>
      <c r="AS1662" s="11"/>
      <c r="AT1662" s="11"/>
      <c r="AU1662" s="11"/>
      <c r="AV1662" s="11"/>
      <c r="AW1662" s="11"/>
      <c r="AX1662" s="11"/>
      <c r="AY1662" s="11"/>
      <c r="AZ1662" s="11"/>
      <c r="BA1662" s="11"/>
      <c r="BB1662" s="11"/>
      <c r="BC1662" s="11"/>
      <c r="BD1662" s="11"/>
      <c r="BE1662" s="11"/>
      <c r="BF1662" s="11"/>
      <c r="BG1662" s="11"/>
      <c r="BI1662" s="11"/>
      <c r="BJ1662" s="11"/>
      <c r="BK1662" s="11"/>
      <c r="BL1662" s="11"/>
      <c r="BM1662" s="11"/>
      <c r="BN1662" s="11"/>
      <c r="BO1662" s="11"/>
      <c r="BP1662" s="11"/>
      <c r="BQ1662" s="11"/>
      <c r="BR1662" s="11"/>
      <c r="BS1662" s="11"/>
      <c r="BT1662" s="11"/>
      <c r="BU1662" s="11"/>
      <c r="BV1662" s="11"/>
      <c r="BW1662" s="11"/>
      <c r="BX1662" s="11"/>
      <c r="BY1662" s="11"/>
      <c r="BZ1662" s="11"/>
      <c r="CA1662" s="11"/>
      <c r="CB1662" s="11"/>
      <c r="CC1662" s="11"/>
      <c r="CD1662" s="11"/>
      <c r="CE1662" s="11"/>
      <c r="CF1662" s="11"/>
      <c r="CG1662" s="11"/>
      <c r="CH1662" s="11"/>
      <c r="CI1662" s="11"/>
      <c r="CJ1662" s="11"/>
      <c r="CK1662" s="11"/>
      <c r="CL1662" s="11"/>
      <c r="CM1662" s="11"/>
      <c r="CN1662" s="11"/>
      <c r="CO1662" s="11"/>
      <c r="CP1662" s="11"/>
      <c r="CQ1662" s="11"/>
      <c r="CR1662" s="11"/>
      <c r="CS1662" s="11"/>
      <c r="CT1662" s="11"/>
      <c r="CU1662" s="11"/>
      <c r="CV1662" s="11"/>
      <c r="CW1662" s="11"/>
      <c r="CX1662" s="11"/>
      <c r="CY1662" s="11"/>
      <c r="CZ1662" s="11"/>
      <c r="DA1662" s="11"/>
      <c r="DB1662" s="11"/>
      <c r="DC1662" s="11"/>
      <c r="DD1662" s="11"/>
      <c r="DF1662" s="11">
        <f t="shared" si="84"/>
        <v>19</v>
      </c>
      <c r="DG1662" s="11">
        <f t="shared" si="85"/>
        <v>19</v>
      </c>
      <c r="DH1662" s="20">
        <f t="shared" ca="1" si="86"/>
        <v>0</v>
      </c>
      <c r="DI1662" s="11">
        <v>1</v>
      </c>
    </row>
    <row r="1663" spans="1:113" x14ac:dyDescent="0.25">
      <c r="A1663" s="11" t="s">
        <v>57</v>
      </c>
      <c r="B1663" s="11" t="s">
        <v>56</v>
      </c>
      <c r="C1663" s="11" t="s">
        <v>56</v>
      </c>
      <c r="D1663" s="11" t="s">
        <v>56</v>
      </c>
      <c r="E1663" s="11" t="s">
        <v>101</v>
      </c>
      <c r="F1663" s="11" t="s">
        <v>56</v>
      </c>
      <c r="G1663" s="11" t="s">
        <v>173</v>
      </c>
      <c r="H1663" s="1">
        <v>42306</v>
      </c>
      <c r="I1663" s="11">
        <v>19</v>
      </c>
      <c r="J1663" s="11">
        <v>19</v>
      </c>
      <c r="K1663" s="11"/>
      <c r="L1663" s="11"/>
      <c r="M1663" s="11"/>
      <c r="N1663" s="11"/>
      <c r="O1663" s="11"/>
      <c r="P1663" s="11"/>
      <c r="Q1663" s="11"/>
      <c r="R1663" s="11"/>
      <c r="S1663" s="11"/>
      <c r="T1663" s="11"/>
      <c r="U1663" s="11"/>
      <c r="V1663" s="11"/>
      <c r="W1663" s="11"/>
      <c r="X1663" s="11"/>
      <c r="Y1663" s="11"/>
      <c r="Z1663" s="11"/>
      <c r="AA1663" s="11"/>
      <c r="AB1663" s="11"/>
      <c r="AC1663" s="11"/>
      <c r="AD1663" s="11"/>
      <c r="AE1663" s="11"/>
      <c r="AF1663" s="11"/>
      <c r="AG1663" s="11"/>
      <c r="AH1663" s="11"/>
      <c r="AJ1663" s="11"/>
      <c r="AK1663" s="11"/>
      <c r="AL1663" s="11"/>
      <c r="AM1663" s="11"/>
      <c r="AN1663" s="11"/>
      <c r="AO1663" s="11"/>
      <c r="AP1663" s="11"/>
      <c r="AQ1663" s="11"/>
      <c r="AR1663" s="11"/>
      <c r="AS1663" s="11"/>
      <c r="AT1663" s="11"/>
      <c r="AU1663" s="11"/>
      <c r="AV1663" s="11"/>
      <c r="AW1663" s="11"/>
      <c r="AX1663" s="11"/>
      <c r="AY1663" s="11"/>
      <c r="AZ1663" s="11"/>
      <c r="BA1663" s="11"/>
      <c r="BB1663" s="11"/>
      <c r="BC1663" s="11"/>
      <c r="BD1663" s="11"/>
      <c r="BE1663" s="11"/>
      <c r="BF1663" s="11"/>
      <c r="BG1663" s="11"/>
      <c r="BI1663" s="11"/>
      <c r="BJ1663" s="11"/>
      <c r="BK1663" s="11"/>
      <c r="BL1663" s="11"/>
      <c r="BM1663" s="11"/>
      <c r="BN1663" s="11"/>
      <c r="BO1663" s="11"/>
      <c r="BP1663" s="11"/>
      <c r="BQ1663" s="11"/>
      <c r="BR1663" s="11"/>
      <c r="BS1663" s="11"/>
      <c r="BT1663" s="11"/>
      <c r="BU1663" s="11"/>
      <c r="BV1663" s="11"/>
      <c r="BW1663" s="11"/>
      <c r="BX1663" s="11"/>
      <c r="BY1663" s="11"/>
      <c r="BZ1663" s="11"/>
      <c r="CA1663" s="11"/>
      <c r="CB1663" s="11"/>
      <c r="CC1663" s="11"/>
      <c r="CD1663" s="11"/>
      <c r="CE1663" s="11"/>
      <c r="CF1663" s="11"/>
      <c r="CG1663" s="11"/>
      <c r="CH1663" s="11"/>
      <c r="CI1663" s="11"/>
      <c r="CJ1663" s="11"/>
      <c r="CK1663" s="11"/>
      <c r="CL1663" s="11"/>
      <c r="CM1663" s="11"/>
      <c r="CN1663" s="11"/>
      <c r="CO1663" s="11"/>
      <c r="CP1663" s="11"/>
      <c r="CQ1663" s="11"/>
      <c r="CR1663" s="11"/>
      <c r="CS1663" s="11"/>
      <c r="CT1663" s="11"/>
      <c r="CU1663" s="11"/>
      <c r="CV1663" s="11"/>
      <c r="CW1663" s="11"/>
      <c r="CX1663" s="11"/>
      <c r="CY1663" s="11"/>
      <c r="CZ1663" s="11"/>
      <c r="DA1663" s="11"/>
      <c r="DB1663" s="11"/>
      <c r="DC1663" s="11"/>
      <c r="DD1663" s="11"/>
      <c r="DF1663" s="11">
        <f t="shared" si="84"/>
        <v>19</v>
      </c>
      <c r="DG1663" s="11">
        <f t="shared" si="85"/>
        <v>19</v>
      </c>
      <c r="DH1663" s="20">
        <f t="shared" ca="1" si="86"/>
        <v>0</v>
      </c>
      <c r="DI1663" s="11">
        <v>1</v>
      </c>
    </row>
    <row r="1664" spans="1:113" x14ac:dyDescent="0.25">
      <c r="A1664" s="11" t="s">
        <v>57</v>
      </c>
      <c r="B1664" s="11" t="s">
        <v>56</v>
      </c>
      <c r="C1664" s="11" t="s">
        <v>56</v>
      </c>
      <c r="D1664" s="11" t="s">
        <v>56</v>
      </c>
      <c r="E1664" s="11" t="s">
        <v>101</v>
      </c>
      <c r="F1664" s="11" t="s">
        <v>56</v>
      </c>
      <c r="G1664" s="11" t="s">
        <v>173</v>
      </c>
      <c r="H1664" s="1">
        <v>42307</v>
      </c>
      <c r="I1664" s="11">
        <v>19</v>
      </c>
      <c r="J1664" s="11">
        <v>19</v>
      </c>
      <c r="K1664" s="11"/>
      <c r="L1664" s="11"/>
      <c r="M1664" s="11"/>
      <c r="N1664" s="11"/>
      <c r="O1664" s="11"/>
      <c r="P1664" s="11"/>
      <c r="Q1664" s="11"/>
      <c r="R1664" s="11"/>
      <c r="S1664" s="11"/>
      <c r="T1664" s="11"/>
      <c r="U1664" s="11"/>
      <c r="V1664" s="11"/>
      <c r="W1664" s="11"/>
      <c r="X1664" s="11"/>
      <c r="Y1664" s="11"/>
      <c r="Z1664" s="11"/>
      <c r="AA1664" s="11"/>
      <c r="AB1664" s="11"/>
      <c r="AC1664" s="11"/>
      <c r="AD1664" s="11"/>
      <c r="AE1664" s="11"/>
      <c r="AF1664" s="11"/>
      <c r="AG1664" s="11"/>
      <c r="AH1664" s="11"/>
      <c r="AJ1664" s="11"/>
      <c r="AK1664" s="11"/>
      <c r="AL1664" s="11"/>
      <c r="AM1664" s="11"/>
      <c r="AN1664" s="11"/>
      <c r="AO1664" s="11"/>
      <c r="AP1664" s="11"/>
      <c r="AQ1664" s="11"/>
      <c r="AR1664" s="11"/>
      <c r="AS1664" s="11"/>
      <c r="AT1664" s="11"/>
      <c r="AU1664" s="11"/>
      <c r="AV1664" s="11"/>
      <c r="AW1664" s="11"/>
      <c r="AX1664" s="11"/>
      <c r="AY1664" s="11"/>
      <c r="AZ1664" s="11"/>
      <c r="BA1664" s="11"/>
      <c r="BB1664" s="11"/>
      <c r="BC1664" s="11"/>
      <c r="BD1664" s="11"/>
      <c r="BE1664" s="11"/>
      <c r="BF1664" s="11"/>
      <c r="BG1664" s="11"/>
      <c r="BI1664" s="11"/>
      <c r="BJ1664" s="11"/>
      <c r="BK1664" s="11"/>
      <c r="BL1664" s="11"/>
      <c r="BM1664" s="11"/>
      <c r="BN1664" s="11"/>
      <c r="BO1664" s="11"/>
      <c r="BP1664" s="11"/>
      <c r="BQ1664" s="11"/>
      <c r="BR1664" s="11"/>
      <c r="BS1664" s="11"/>
      <c r="BT1664" s="11"/>
      <c r="BU1664" s="11"/>
      <c r="BV1664" s="11"/>
      <c r="BW1664" s="11"/>
      <c r="BX1664" s="11"/>
      <c r="BY1664" s="11"/>
      <c r="BZ1664" s="11"/>
      <c r="CA1664" s="11"/>
      <c r="CB1664" s="11"/>
      <c r="CC1664" s="11"/>
      <c r="CD1664" s="11"/>
      <c r="CE1664" s="11"/>
      <c r="CF1664" s="11"/>
      <c r="CG1664" s="11"/>
      <c r="CH1664" s="11"/>
      <c r="CI1664" s="11"/>
      <c r="CJ1664" s="11"/>
      <c r="CK1664" s="11"/>
      <c r="CL1664" s="11"/>
      <c r="CM1664" s="11"/>
      <c r="CN1664" s="11"/>
      <c r="CO1664" s="11"/>
      <c r="CP1664" s="11"/>
      <c r="CQ1664" s="11"/>
      <c r="CR1664" s="11"/>
      <c r="CS1664" s="11"/>
      <c r="CT1664" s="11"/>
      <c r="CU1664" s="11"/>
      <c r="CV1664" s="11"/>
      <c r="CW1664" s="11"/>
      <c r="CX1664" s="11"/>
      <c r="CY1664" s="11"/>
      <c r="CZ1664" s="11"/>
      <c r="DA1664" s="11"/>
      <c r="DB1664" s="11"/>
      <c r="DC1664" s="11"/>
      <c r="DD1664" s="11"/>
      <c r="DF1664" s="11">
        <f t="shared" si="84"/>
        <v>19</v>
      </c>
      <c r="DG1664" s="11">
        <f t="shared" si="85"/>
        <v>19</v>
      </c>
      <c r="DH1664" s="20">
        <f t="shared" ca="1" si="86"/>
        <v>0</v>
      </c>
      <c r="DI1664" s="11">
        <v>1</v>
      </c>
    </row>
    <row r="1665" spans="1:113" x14ac:dyDescent="0.25">
      <c r="A1665" s="11" t="s">
        <v>57</v>
      </c>
      <c r="B1665" s="11" t="s">
        <v>56</v>
      </c>
      <c r="C1665" s="11" t="s">
        <v>56</v>
      </c>
      <c r="D1665" s="11" t="s">
        <v>100</v>
      </c>
      <c r="E1665" s="11" t="s">
        <v>56</v>
      </c>
      <c r="F1665" s="11" t="s">
        <v>56</v>
      </c>
      <c r="G1665" s="11" t="s">
        <v>173</v>
      </c>
      <c r="H1665" s="1">
        <v>41949</v>
      </c>
      <c r="I1665" s="11">
        <v>18</v>
      </c>
      <c r="J1665" s="11">
        <v>19</v>
      </c>
      <c r="K1665" s="11">
        <v>24423.13</v>
      </c>
      <c r="L1665" s="11">
        <v>22769.08</v>
      </c>
      <c r="M1665" s="11">
        <v>21593.08</v>
      </c>
      <c r="N1665" s="11">
        <v>22866.11</v>
      </c>
      <c r="O1665" s="11">
        <v>24399.200000000001</v>
      </c>
      <c r="P1665" s="11">
        <v>26881.439999999999</v>
      </c>
      <c r="Q1665" s="11">
        <v>29100.76</v>
      </c>
      <c r="R1665" s="11">
        <v>31376.94</v>
      </c>
      <c r="S1665" s="11">
        <v>35126.11</v>
      </c>
      <c r="T1665" s="11">
        <v>36736.32</v>
      </c>
      <c r="U1665" s="11">
        <v>39352.25</v>
      </c>
      <c r="V1665" s="11">
        <v>40128.879999999997</v>
      </c>
      <c r="W1665" s="11">
        <v>41795.42</v>
      </c>
      <c r="X1665" s="11">
        <v>42282.69</v>
      </c>
      <c r="Y1665" s="11">
        <v>41493.949999999997</v>
      </c>
      <c r="Z1665" s="11">
        <v>41505.53</v>
      </c>
      <c r="AA1665" s="11">
        <v>39072.43</v>
      </c>
      <c r="AB1665" s="11">
        <v>30669.58</v>
      </c>
      <c r="AC1665" s="11">
        <v>29239.13</v>
      </c>
      <c r="AD1665" s="11">
        <v>35198.47</v>
      </c>
      <c r="AE1665" s="11">
        <v>36331.71</v>
      </c>
      <c r="AF1665" s="11">
        <v>33631.43</v>
      </c>
      <c r="AG1665" s="11">
        <v>30250.01</v>
      </c>
      <c r="AH1665" s="11">
        <v>26525.29</v>
      </c>
      <c r="AI1665" s="37">
        <v>29954.35</v>
      </c>
      <c r="AJ1665" s="11">
        <v>25106.15</v>
      </c>
      <c r="AK1665" s="11">
        <v>23693.599999999999</v>
      </c>
      <c r="AL1665" s="11">
        <v>23056.61</v>
      </c>
      <c r="AM1665" s="11">
        <v>23873.01</v>
      </c>
      <c r="AN1665" s="11">
        <v>24875.7</v>
      </c>
      <c r="AO1665" s="11">
        <v>26950.21</v>
      </c>
      <c r="AP1665" s="11">
        <v>29070.29</v>
      </c>
      <c r="AQ1665" s="11">
        <v>31543.22</v>
      </c>
      <c r="AR1665" s="11">
        <v>34538.949999999997</v>
      </c>
      <c r="AS1665" s="11">
        <v>36243.79</v>
      </c>
      <c r="AT1665" s="11">
        <v>39009.46</v>
      </c>
      <c r="AU1665" s="11">
        <v>39957.339999999997</v>
      </c>
      <c r="AV1665" s="11">
        <v>41163.699999999997</v>
      </c>
      <c r="AW1665" s="11">
        <v>41537.910000000003</v>
      </c>
      <c r="AX1665" s="11">
        <v>40486.57</v>
      </c>
      <c r="AY1665" s="11">
        <v>39757.629999999997</v>
      </c>
      <c r="AZ1665" s="11">
        <v>39499.129999999997</v>
      </c>
      <c r="BA1665" s="11">
        <v>37778.69</v>
      </c>
      <c r="BB1665" s="11">
        <v>38235.22</v>
      </c>
      <c r="BC1665" s="11">
        <v>37134.9</v>
      </c>
      <c r="BD1665" s="11">
        <v>35392.720000000001</v>
      </c>
      <c r="BE1665" s="11">
        <v>32640.31</v>
      </c>
      <c r="BF1665" s="11">
        <v>29247.43</v>
      </c>
      <c r="BG1665" s="11">
        <v>25914.48</v>
      </c>
      <c r="BH1665" s="37">
        <v>37578.6</v>
      </c>
      <c r="BI1665" s="11">
        <v>63.783259999999999</v>
      </c>
      <c r="BJ1665" s="11">
        <v>62.586399999999998</v>
      </c>
      <c r="BK1665" s="11">
        <v>61.28595</v>
      </c>
      <c r="BL1665" s="11">
        <v>60.63017</v>
      </c>
      <c r="BM1665" s="11">
        <v>59.464390000000002</v>
      </c>
      <c r="BN1665" s="11">
        <v>57.45008</v>
      </c>
      <c r="BO1665" s="11">
        <v>58.114109999999997</v>
      </c>
      <c r="BP1665" s="11">
        <v>57.744729999999997</v>
      </c>
      <c r="BQ1665" s="11">
        <v>60.473170000000003</v>
      </c>
      <c r="BR1665" s="11">
        <v>66.389319999999998</v>
      </c>
      <c r="BS1665" s="11">
        <v>72.837879999999998</v>
      </c>
      <c r="BT1665" s="11">
        <v>77.225380000000001</v>
      </c>
      <c r="BU1665" s="11">
        <v>81.113060000000004</v>
      </c>
      <c r="BV1665" s="11">
        <v>82.916719999999998</v>
      </c>
      <c r="BW1665" s="11">
        <v>84.152690000000007</v>
      </c>
      <c r="BX1665" s="11">
        <v>84.7136</v>
      </c>
      <c r="BY1665" s="11">
        <v>83.489800000000002</v>
      </c>
      <c r="BZ1665" s="11">
        <v>79.97739</v>
      </c>
      <c r="CA1665" s="11">
        <v>75.607929999999996</v>
      </c>
      <c r="CB1665" s="11">
        <v>72.344639999999998</v>
      </c>
      <c r="CC1665" s="11">
        <v>69.718440000000001</v>
      </c>
      <c r="CD1665" s="11">
        <v>68.560910000000007</v>
      </c>
      <c r="CE1665" s="11">
        <v>65.985749999999996</v>
      </c>
      <c r="CF1665" s="11">
        <v>63.600110000000001</v>
      </c>
      <c r="CG1665" s="11">
        <v>380984.3</v>
      </c>
      <c r="CH1665" s="11">
        <v>349050.5</v>
      </c>
      <c r="CI1665" s="11">
        <v>301222.40000000002</v>
      </c>
      <c r="CJ1665" s="11">
        <v>256247</v>
      </c>
      <c r="CK1665" s="11">
        <v>193916.5</v>
      </c>
      <c r="CL1665" s="11">
        <v>131312.4</v>
      </c>
      <c r="CM1665" s="11">
        <v>91565.01</v>
      </c>
      <c r="CN1665" s="11">
        <v>99423.19</v>
      </c>
      <c r="CO1665" s="11">
        <v>147877.70000000001</v>
      </c>
      <c r="CP1665" s="11">
        <v>222784.5</v>
      </c>
      <c r="CQ1665" s="11">
        <v>306441.40000000002</v>
      </c>
      <c r="CR1665" s="11">
        <v>370994.6</v>
      </c>
      <c r="CS1665" s="11">
        <v>452025.59999999998</v>
      </c>
      <c r="CT1665" s="11">
        <v>462878.9</v>
      </c>
      <c r="CU1665" s="11">
        <v>489626</v>
      </c>
      <c r="CV1665" s="11">
        <v>514520.6</v>
      </c>
      <c r="CW1665" s="11">
        <v>522400.6</v>
      </c>
      <c r="CX1665" s="11">
        <v>531566.9</v>
      </c>
      <c r="CY1665" s="11">
        <v>870967.4</v>
      </c>
      <c r="CZ1665" s="11">
        <v>901802.5</v>
      </c>
      <c r="DA1665" s="11">
        <v>956434.3</v>
      </c>
      <c r="DB1665" s="11">
        <v>970250.6</v>
      </c>
      <c r="DC1665" s="11">
        <v>537143.80000000005</v>
      </c>
      <c r="DD1665" s="11">
        <v>439382.9</v>
      </c>
      <c r="DE1665" s="37">
        <v>614722.9</v>
      </c>
      <c r="DF1665" s="11">
        <f t="shared" si="84"/>
        <v>18</v>
      </c>
      <c r="DG1665" s="11">
        <f t="shared" si="85"/>
        <v>19</v>
      </c>
      <c r="DH1665" s="20">
        <f t="shared" ca="1" si="86"/>
        <v>8052.5999999999985</v>
      </c>
      <c r="DI1665" s="11">
        <v>0</v>
      </c>
    </row>
    <row r="1666" spans="1:113" x14ac:dyDescent="0.25">
      <c r="A1666" s="11" t="s">
        <v>57</v>
      </c>
      <c r="B1666" s="11" t="s">
        <v>56</v>
      </c>
      <c r="C1666" s="11" t="s">
        <v>56</v>
      </c>
      <c r="D1666" s="11" t="s">
        <v>100</v>
      </c>
      <c r="E1666" s="11" t="s">
        <v>56</v>
      </c>
      <c r="F1666" s="11" t="s">
        <v>56</v>
      </c>
      <c r="G1666" s="11" t="s">
        <v>173</v>
      </c>
      <c r="H1666" s="1">
        <v>42163</v>
      </c>
      <c r="I1666" s="11">
        <v>15</v>
      </c>
      <c r="J1666" s="11">
        <v>18</v>
      </c>
      <c r="K1666" s="11"/>
      <c r="L1666" s="11"/>
      <c r="M1666" s="11"/>
      <c r="N1666" s="11"/>
      <c r="O1666" s="11"/>
      <c r="P1666" s="11"/>
      <c r="Q1666" s="11"/>
      <c r="R1666" s="11"/>
      <c r="S1666" s="11"/>
      <c r="T1666" s="11"/>
      <c r="U1666" s="11"/>
      <c r="V1666" s="11"/>
      <c r="W1666" s="11"/>
      <c r="X1666" s="11"/>
      <c r="Y1666" s="11"/>
      <c r="Z1666" s="11"/>
      <c r="AA1666" s="11"/>
      <c r="AB1666" s="11"/>
      <c r="AC1666" s="11"/>
      <c r="AD1666" s="11"/>
      <c r="AE1666" s="11"/>
      <c r="AF1666" s="11"/>
      <c r="AG1666" s="11"/>
      <c r="AH1666" s="11"/>
      <c r="AJ1666" s="11"/>
      <c r="AK1666" s="11"/>
      <c r="AL1666" s="11"/>
      <c r="AM1666" s="11"/>
      <c r="AN1666" s="11"/>
      <c r="AO1666" s="11"/>
      <c r="AP1666" s="11"/>
      <c r="AQ1666" s="11"/>
      <c r="AR1666" s="11"/>
      <c r="AS1666" s="11"/>
      <c r="AT1666" s="11"/>
      <c r="AU1666" s="11"/>
      <c r="AV1666" s="11"/>
      <c r="AW1666" s="11"/>
      <c r="AX1666" s="11"/>
      <c r="AY1666" s="11"/>
      <c r="AZ1666" s="11"/>
      <c r="BA1666" s="11"/>
      <c r="BB1666" s="11"/>
      <c r="BC1666" s="11"/>
      <c r="BD1666" s="11"/>
      <c r="BE1666" s="11"/>
      <c r="BF1666" s="11"/>
      <c r="BG1666" s="11"/>
      <c r="BI1666" s="11"/>
      <c r="BJ1666" s="11"/>
      <c r="BK1666" s="11"/>
      <c r="BL1666" s="11"/>
      <c r="BM1666" s="11"/>
      <c r="BN1666" s="11"/>
      <c r="BO1666" s="11"/>
      <c r="BP1666" s="11"/>
      <c r="BQ1666" s="11"/>
      <c r="BR1666" s="11"/>
      <c r="BS1666" s="11"/>
      <c r="BT1666" s="11"/>
      <c r="BU1666" s="11"/>
      <c r="BV1666" s="11"/>
      <c r="BW1666" s="11"/>
      <c r="BX1666" s="11"/>
      <c r="BY1666" s="11"/>
      <c r="BZ1666" s="11"/>
      <c r="CA1666" s="11"/>
      <c r="CB1666" s="11"/>
      <c r="CC1666" s="11"/>
      <c r="CD1666" s="11"/>
      <c r="CE1666" s="11"/>
      <c r="CF1666" s="11"/>
      <c r="CG1666" s="11"/>
      <c r="CH1666" s="11"/>
      <c r="CI1666" s="11"/>
      <c r="CJ1666" s="11"/>
      <c r="CK1666" s="11"/>
      <c r="CL1666" s="11"/>
      <c r="CM1666" s="11"/>
      <c r="CN1666" s="11"/>
      <c r="CO1666" s="11"/>
      <c r="CP1666" s="11"/>
      <c r="CQ1666" s="11"/>
      <c r="CR1666" s="11"/>
      <c r="CS1666" s="11"/>
      <c r="CT1666" s="11"/>
      <c r="CU1666" s="11"/>
      <c r="CV1666" s="11"/>
      <c r="CW1666" s="11"/>
      <c r="CX1666" s="11"/>
      <c r="CY1666" s="11"/>
      <c r="CZ1666" s="11"/>
      <c r="DA1666" s="11"/>
      <c r="DB1666" s="11"/>
      <c r="DC1666" s="11"/>
      <c r="DD1666" s="11"/>
      <c r="DF1666" s="11">
        <f t="shared" si="84"/>
        <v>15</v>
      </c>
      <c r="DG1666" s="11">
        <f t="shared" si="85"/>
        <v>18</v>
      </c>
      <c r="DH1666" s="20">
        <f t="shared" ca="1" si="86"/>
        <v>0</v>
      </c>
      <c r="DI1666" s="11">
        <v>1</v>
      </c>
    </row>
    <row r="1667" spans="1:113" x14ac:dyDescent="0.25">
      <c r="A1667" s="11" t="s">
        <v>57</v>
      </c>
      <c r="B1667" s="11" t="s">
        <v>56</v>
      </c>
      <c r="C1667" s="11" t="s">
        <v>56</v>
      </c>
      <c r="D1667" s="11" t="s">
        <v>100</v>
      </c>
      <c r="E1667" s="11" t="s">
        <v>56</v>
      </c>
      <c r="F1667" s="11" t="s">
        <v>56</v>
      </c>
      <c r="G1667" s="11" t="s">
        <v>173</v>
      </c>
      <c r="H1667" s="1">
        <v>42164</v>
      </c>
      <c r="I1667" s="11">
        <v>15</v>
      </c>
      <c r="J1667" s="11">
        <v>18</v>
      </c>
      <c r="K1667" s="11"/>
      <c r="L1667" s="11"/>
      <c r="M1667" s="11"/>
      <c r="N1667" s="11"/>
      <c r="O1667" s="11"/>
      <c r="P1667" s="11"/>
      <c r="Q1667" s="11"/>
      <c r="R1667" s="11"/>
      <c r="S1667" s="11"/>
      <c r="T1667" s="11"/>
      <c r="U1667" s="11"/>
      <c r="V1667" s="11"/>
      <c r="W1667" s="11"/>
      <c r="X1667" s="11"/>
      <c r="Y1667" s="11"/>
      <c r="Z1667" s="11"/>
      <c r="AA1667" s="11"/>
      <c r="AB1667" s="11"/>
      <c r="AC1667" s="11"/>
      <c r="AD1667" s="11"/>
      <c r="AE1667" s="11"/>
      <c r="AF1667" s="11"/>
      <c r="AG1667" s="11"/>
      <c r="AH1667" s="11"/>
      <c r="AJ1667" s="11"/>
      <c r="AK1667" s="11"/>
      <c r="AL1667" s="11"/>
      <c r="AM1667" s="11"/>
      <c r="AN1667" s="11"/>
      <c r="AO1667" s="11"/>
      <c r="AP1667" s="11"/>
      <c r="AQ1667" s="11"/>
      <c r="AR1667" s="11"/>
      <c r="AS1667" s="11"/>
      <c r="AT1667" s="11"/>
      <c r="AU1667" s="11"/>
      <c r="AV1667" s="11"/>
      <c r="AW1667" s="11"/>
      <c r="AX1667" s="11"/>
      <c r="AY1667" s="11"/>
      <c r="AZ1667" s="11"/>
      <c r="BA1667" s="11"/>
      <c r="BB1667" s="11"/>
      <c r="BC1667" s="11"/>
      <c r="BD1667" s="11"/>
      <c r="BE1667" s="11"/>
      <c r="BF1667" s="11"/>
      <c r="BG1667" s="11"/>
      <c r="BI1667" s="11"/>
      <c r="BJ1667" s="11"/>
      <c r="BK1667" s="11"/>
      <c r="BL1667" s="11"/>
      <c r="BM1667" s="11"/>
      <c r="BN1667" s="11"/>
      <c r="BO1667" s="11"/>
      <c r="BP1667" s="11"/>
      <c r="BQ1667" s="11"/>
      <c r="BR1667" s="11"/>
      <c r="BS1667" s="11"/>
      <c r="BT1667" s="11"/>
      <c r="BU1667" s="11"/>
      <c r="BV1667" s="11"/>
      <c r="BW1667" s="11"/>
      <c r="BX1667" s="11"/>
      <c r="BY1667" s="11"/>
      <c r="BZ1667" s="11"/>
      <c r="CA1667" s="11"/>
      <c r="CB1667" s="11"/>
      <c r="CC1667" s="11"/>
      <c r="CD1667" s="11"/>
      <c r="CE1667" s="11"/>
      <c r="CF1667" s="11"/>
      <c r="CG1667" s="11"/>
      <c r="CH1667" s="11"/>
      <c r="CI1667" s="11"/>
      <c r="CJ1667" s="11"/>
      <c r="CK1667" s="11"/>
      <c r="CL1667" s="11"/>
      <c r="CM1667" s="11"/>
      <c r="CN1667" s="11"/>
      <c r="CO1667" s="11"/>
      <c r="CP1667" s="11"/>
      <c r="CQ1667" s="11"/>
      <c r="CR1667" s="11"/>
      <c r="CS1667" s="11"/>
      <c r="CT1667" s="11"/>
      <c r="CU1667" s="11"/>
      <c r="CV1667" s="11"/>
      <c r="CW1667" s="11"/>
      <c r="CX1667" s="11"/>
      <c r="CY1667" s="11"/>
      <c r="CZ1667" s="11"/>
      <c r="DA1667" s="11"/>
      <c r="DB1667" s="11"/>
      <c r="DC1667" s="11"/>
      <c r="DD1667" s="11"/>
      <c r="DF1667" s="11">
        <f t="shared" si="84"/>
        <v>15</v>
      </c>
      <c r="DG1667" s="11">
        <f t="shared" si="85"/>
        <v>18</v>
      </c>
      <c r="DH1667" s="20">
        <f t="shared" ca="1" si="86"/>
        <v>0</v>
      </c>
      <c r="DI1667" s="11">
        <v>1</v>
      </c>
    </row>
    <row r="1668" spans="1:113" x14ac:dyDescent="0.25">
      <c r="A1668" s="11" t="s">
        <v>57</v>
      </c>
      <c r="B1668" s="11" t="s">
        <v>56</v>
      </c>
      <c r="C1668" s="11" t="s">
        <v>56</v>
      </c>
      <c r="D1668" s="11" t="s">
        <v>100</v>
      </c>
      <c r="E1668" s="11" t="s">
        <v>56</v>
      </c>
      <c r="F1668" s="11" t="s">
        <v>56</v>
      </c>
      <c r="G1668" s="11" t="s">
        <v>173</v>
      </c>
      <c r="H1668" s="1">
        <v>42173</v>
      </c>
      <c r="I1668" s="11">
        <v>17</v>
      </c>
      <c r="J1668" s="11">
        <v>19</v>
      </c>
      <c r="K1668" s="11">
        <v>3156.88</v>
      </c>
      <c r="L1668" s="11">
        <v>2878.24</v>
      </c>
      <c r="M1668" s="11">
        <v>2604.2399999999998</v>
      </c>
      <c r="N1668" s="11">
        <v>2798.72</v>
      </c>
      <c r="O1668" s="11">
        <v>3393.28</v>
      </c>
      <c r="P1668" s="11">
        <v>4078.76</v>
      </c>
      <c r="Q1668" s="11">
        <v>5175.66</v>
      </c>
      <c r="R1668" s="11">
        <v>5647.16</v>
      </c>
      <c r="S1668" s="11">
        <v>6285.14</v>
      </c>
      <c r="T1668" s="11">
        <v>7107.12</v>
      </c>
      <c r="U1668" s="11">
        <v>7804.94</v>
      </c>
      <c r="V1668" s="11">
        <v>8105.04</v>
      </c>
      <c r="W1668" s="11">
        <v>8148.58</v>
      </c>
      <c r="X1668" s="11">
        <v>7187.36</v>
      </c>
      <c r="Y1668" s="11">
        <v>7404.18</v>
      </c>
      <c r="Z1668" s="11">
        <v>7359.98</v>
      </c>
      <c r="AA1668" s="11">
        <v>6245.68</v>
      </c>
      <c r="AB1668" s="11">
        <v>6435.88</v>
      </c>
      <c r="AC1668" s="11">
        <v>6294.38</v>
      </c>
      <c r="AD1668" s="11">
        <v>8197.42</v>
      </c>
      <c r="AE1668" s="11">
        <v>8376</v>
      </c>
      <c r="AF1668" s="11">
        <v>7424.18</v>
      </c>
      <c r="AG1668" s="11">
        <v>5352.08</v>
      </c>
      <c r="AH1668" s="11">
        <v>4079.8</v>
      </c>
      <c r="AI1668" s="37">
        <v>6325.3130000000001</v>
      </c>
      <c r="AJ1668" s="11">
        <v>3031.2530000000002</v>
      </c>
      <c r="AK1668" s="11">
        <v>2793.2809999999999</v>
      </c>
      <c r="AL1668" s="11">
        <v>2583.3850000000002</v>
      </c>
      <c r="AM1668" s="11">
        <v>2739.7170000000001</v>
      </c>
      <c r="AN1668" s="11">
        <v>3342.4940000000001</v>
      </c>
      <c r="AO1668" s="11">
        <v>3916.3180000000002</v>
      </c>
      <c r="AP1668" s="11">
        <v>5092.1689999999999</v>
      </c>
      <c r="AQ1668" s="11">
        <v>5762.2110000000002</v>
      </c>
      <c r="AR1668" s="11">
        <v>6338.2420000000002</v>
      </c>
      <c r="AS1668" s="11">
        <v>7048.1229999999996</v>
      </c>
      <c r="AT1668" s="11">
        <v>7768.6549999999997</v>
      </c>
      <c r="AU1668" s="11">
        <v>8086.7479999999996</v>
      </c>
      <c r="AV1668" s="11">
        <v>8140.0029999999997</v>
      </c>
      <c r="AW1668" s="11">
        <v>7244.7179999999998</v>
      </c>
      <c r="AX1668" s="11">
        <v>7504.2129999999997</v>
      </c>
      <c r="AY1668" s="11">
        <v>7665.7830000000004</v>
      </c>
      <c r="AZ1668" s="11">
        <v>7652.4830000000002</v>
      </c>
      <c r="BA1668" s="11">
        <v>7936.0280000000002</v>
      </c>
      <c r="BB1668" s="11">
        <v>7739.8119999999999</v>
      </c>
      <c r="BC1668" s="11">
        <v>8139.442</v>
      </c>
      <c r="BD1668" s="11">
        <v>8426.1299999999992</v>
      </c>
      <c r="BE1668" s="11">
        <v>7410.1040000000003</v>
      </c>
      <c r="BF1668" s="11">
        <v>5231.2569999999996</v>
      </c>
      <c r="BG1668" s="11">
        <v>3800.1770000000001</v>
      </c>
      <c r="BH1668" s="37">
        <v>7795.1949999999997</v>
      </c>
      <c r="BI1668" s="11">
        <v>79.251109999999997</v>
      </c>
      <c r="BJ1668" s="11">
        <v>78.168890000000005</v>
      </c>
      <c r="BK1668" s="11">
        <v>76.628889999999998</v>
      </c>
      <c r="BL1668" s="11">
        <v>72.713329999999999</v>
      </c>
      <c r="BM1668" s="11">
        <v>69.392889999999994</v>
      </c>
      <c r="BN1668" s="11">
        <v>68.374660000000006</v>
      </c>
      <c r="BO1668" s="11">
        <v>70.933779999999999</v>
      </c>
      <c r="BP1668" s="11">
        <v>78.302220000000005</v>
      </c>
      <c r="BQ1668" s="11">
        <v>83.742230000000006</v>
      </c>
      <c r="BR1668" s="11">
        <v>88.064449999999994</v>
      </c>
      <c r="BS1668" s="11">
        <v>91.757769999999994</v>
      </c>
      <c r="BT1668" s="11">
        <v>94.128879999999995</v>
      </c>
      <c r="BU1668" s="11">
        <v>95.615549999999999</v>
      </c>
      <c r="BV1668" s="11">
        <v>97.453339999999997</v>
      </c>
      <c r="BW1668" s="11">
        <v>98.877780000000001</v>
      </c>
      <c r="BX1668" s="11">
        <v>99.915559999999999</v>
      </c>
      <c r="BY1668" s="11">
        <v>99.942220000000006</v>
      </c>
      <c r="BZ1668" s="11">
        <v>99.057779999999994</v>
      </c>
      <c r="CA1668" s="11">
        <v>96.844440000000006</v>
      </c>
      <c r="CB1668" s="11">
        <v>93.302220000000005</v>
      </c>
      <c r="CC1668" s="11">
        <v>88.59111</v>
      </c>
      <c r="CD1668" s="11">
        <v>85.657780000000002</v>
      </c>
      <c r="CE1668" s="11">
        <v>83.066670000000002</v>
      </c>
      <c r="CF1668" s="11">
        <v>79.886669999999995</v>
      </c>
      <c r="CG1668" s="11">
        <v>4856.6840000000002</v>
      </c>
      <c r="CH1668" s="11">
        <v>4744.7889999999998</v>
      </c>
      <c r="CI1668" s="11">
        <v>4421.8739999999998</v>
      </c>
      <c r="CJ1668" s="11">
        <v>4075.7849999999999</v>
      </c>
      <c r="CK1668" s="11">
        <v>3423.3989999999999</v>
      </c>
      <c r="CL1668" s="11">
        <v>3162.3960000000002</v>
      </c>
      <c r="CM1668" s="11">
        <v>2211.183</v>
      </c>
      <c r="CN1668" s="11">
        <v>2713.99</v>
      </c>
      <c r="CO1668" s="11">
        <v>2733.67</v>
      </c>
      <c r="CP1668" s="11">
        <v>2878.4479999999999</v>
      </c>
      <c r="CQ1668" s="11">
        <v>3707.71</v>
      </c>
      <c r="CR1668" s="11">
        <v>4057.5410000000002</v>
      </c>
      <c r="CS1668" s="11">
        <v>4216.6610000000001</v>
      </c>
      <c r="CT1668" s="11">
        <v>5632.567</v>
      </c>
      <c r="CU1668" s="11">
        <v>6481.86</v>
      </c>
      <c r="CV1668" s="11">
        <v>9085.8359999999993</v>
      </c>
      <c r="CW1668" s="11">
        <v>7307.1710000000003</v>
      </c>
      <c r="CX1668" s="11">
        <v>5283.9719999999998</v>
      </c>
      <c r="CY1668" s="11">
        <v>5112.4949999999999</v>
      </c>
      <c r="CZ1668" s="11">
        <v>4578.8320000000003</v>
      </c>
      <c r="DA1668" s="11">
        <v>4745.2969999999996</v>
      </c>
      <c r="DB1668" s="11">
        <v>5018.8370000000004</v>
      </c>
      <c r="DC1668" s="11">
        <v>5006.8130000000001</v>
      </c>
      <c r="DD1668" s="11">
        <v>4649.2860000000001</v>
      </c>
      <c r="DE1668" s="37">
        <v>6311.473</v>
      </c>
      <c r="DF1668" s="11">
        <f t="shared" si="84"/>
        <v>17</v>
      </c>
      <c r="DG1668" s="11">
        <f t="shared" si="85"/>
        <v>19</v>
      </c>
      <c r="DH1668" s="20">
        <f t="shared" ca="1" si="86"/>
        <v>1450.7943333333326</v>
      </c>
      <c r="DI1668" s="11">
        <v>0</v>
      </c>
    </row>
    <row r="1669" spans="1:113" x14ac:dyDescent="0.25">
      <c r="A1669" s="11" t="s">
        <v>57</v>
      </c>
      <c r="B1669" s="11" t="s">
        <v>56</v>
      </c>
      <c r="C1669" s="11" t="s">
        <v>56</v>
      </c>
      <c r="D1669" s="11" t="s">
        <v>100</v>
      </c>
      <c r="E1669" s="11" t="s">
        <v>56</v>
      </c>
      <c r="F1669" s="11" t="s">
        <v>56</v>
      </c>
      <c r="G1669" s="11" t="s">
        <v>173</v>
      </c>
      <c r="H1669" s="1">
        <v>42180</v>
      </c>
      <c r="I1669" s="11">
        <v>16</v>
      </c>
      <c r="J1669" s="11">
        <v>19</v>
      </c>
      <c r="K1669" s="11"/>
      <c r="L1669" s="11"/>
      <c r="M1669" s="11"/>
      <c r="N1669" s="11"/>
      <c r="O1669" s="11"/>
      <c r="P1669" s="11"/>
      <c r="Q1669" s="11"/>
      <c r="R1669" s="11"/>
      <c r="S1669" s="11"/>
      <c r="T1669" s="11"/>
      <c r="U1669" s="11"/>
      <c r="V1669" s="11"/>
      <c r="W1669" s="11"/>
      <c r="X1669" s="11"/>
      <c r="Y1669" s="11"/>
      <c r="Z1669" s="11"/>
      <c r="AA1669" s="11"/>
      <c r="AB1669" s="11"/>
      <c r="AC1669" s="11"/>
      <c r="AD1669" s="11"/>
      <c r="AE1669" s="11"/>
      <c r="AF1669" s="11"/>
      <c r="AG1669" s="11"/>
      <c r="AH1669" s="11"/>
      <c r="AJ1669" s="11"/>
      <c r="AK1669" s="11"/>
      <c r="AL1669" s="11"/>
      <c r="AM1669" s="11"/>
      <c r="AN1669" s="11"/>
      <c r="AO1669" s="11"/>
      <c r="AP1669" s="11"/>
      <c r="AQ1669" s="11"/>
      <c r="AR1669" s="11"/>
      <c r="AS1669" s="11"/>
      <c r="AT1669" s="11"/>
      <c r="AU1669" s="11"/>
      <c r="AV1669" s="11"/>
      <c r="AW1669" s="11"/>
      <c r="AX1669" s="11"/>
      <c r="AY1669" s="11"/>
      <c r="AZ1669" s="11"/>
      <c r="BA1669" s="11"/>
      <c r="BB1669" s="11"/>
      <c r="BC1669" s="11"/>
      <c r="BD1669" s="11"/>
      <c r="BE1669" s="11"/>
      <c r="BF1669" s="11"/>
      <c r="BG1669" s="11"/>
      <c r="BI1669" s="11"/>
      <c r="BJ1669" s="11"/>
      <c r="BK1669" s="11"/>
      <c r="BL1669" s="11"/>
      <c r="BM1669" s="11"/>
      <c r="BN1669" s="11"/>
      <c r="BO1669" s="11"/>
      <c r="BP1669" s="11"/>
      <c r="BQ1669" s="11"/>
      <c r="BR1669" s="11"/>
      <c r="BS1669" s="11"/>
      <c r="BT1669" s="11"/>
      <c r="BU1669" s="11"/>
      <c r="BV1669" s="11"/>
      <c r="BW1669" s="11"/>
      <c r="BX1669" s="11"/>
      <c r="BY1669" s="11"/>
      <c r="BZ1669" s="11"/>
      <c r="CA1669" s="11"/>
      <c r="CB1669" s="11"/>
      <c r="CC1669" s="11"/>
      <c r="CD1669" s="11"/>
      <c r="CE1669" s="11"/>
      <c r="CF1669" s="11"/>
      <c r="CG1669" s="11"/>
      <c r="CH1669" s="11"/>
      <c r="CI1669" s="11"/>
      <c r="CJ1669" s="11"/>
      <c r="CK1669" s="11"/>
      <c r="CL1669" s="11"/>
      <c r="CM1669" s="11"/>
      <c r="CN1669" s="11"/>
      <c r="CO1669" s="11"/>
      <c r="CP1669" s="11"/>
      <c r="CQ1669" s="11"/>
      <c r="CR1669" s="11"/>
      <c r="CS1669" s="11"/>
      <c r="CT1669" s="11"/>
      <c r="CU1669" s="11"/>
      <c r="CV1669" s="11"/>
      <c r="CW1669" s="11"/>
      <c r="CX1669" s="11"/>
      <c r="CY1669" s="11"/>
      <c r="CZ1669" s="11"/>
      <c r="DA1669" s="11"/>
      <c r="DB1669" s="11"/>
      <c r="DC1669" s="11"/>
      <c r="DD1669" s="11"/>
      <c r="DF1669" s="11">
        <f t="shared" si="84"/>
        <v>16</v>
      </c>
      <c r="DG1669" s="11">
        <f t="shared" si="85"/>
        <v>19</v>
      </c>
      <c r="DH1669" s="20">
        <f t="shared" ca="1" si="86"/>
        <v>0</v>
      </c>
      <c r="DI1669" s="11">
        <v>1</v>
      </c>
    </row>
    <row r="1670" spans="1:113" x14ac:dyDescent="0.25">
      <c r="A1670" s="11" t="s">
        <v>57</v>
      </c>
      <c r="B1670" s="11" t="s">
        <v>56</v>
      </c>
      <c r="C1670" s="11" t="s">
        <v>56</v>
      </c>
      <c r="D1670" s="11" t="s">
        <v>100</v>
      </c>
      <c r="E1670" s="11" t="s">
        <v>56</v>
      </c>
      <c r="F1670" s="11" t="s">
        <v>56</v>
      </c>
      <c r="G1670" s="11" t="s">
        <v>173</v>
      </c>
      <c r="H1670" s="1">
        <v>42181</v>
      </c>
      <c r="I1670" s="11">
        <v>17</v>
      </c>
      <c r="J1670" s="11">
        <v>19</v>
      </c>
      <c r="K1670" s="11">
        <v>52117.71</v>
      </c>
      <c r="L1670" s="11">
        <v>51197.38</v>
      </c>
      <c r="M1670" s="11">
        <v>49613</v>
      </c>
      <c r="N1670" s="11">
        <v>51099.99</v>
      </c>
      <c r="O1670" s="11">
        <v>56511.81</v>
      </c>
      <c r="P1670" s="11">
        <v>59695.22</v>
      </c>
      <c r="Q1670" s="11">
        <v>68129.11</v>
      </c>
      <c r="R1670" s="11">
        <v>73657.64</v>
      </c>
      <c r="S1670" s="11">
        <v>81992.259999999995</v>
      </c>
      <c r="T1670" s="11">
        <v>93358.86</v>
      </c>
      <c r="U1670" s="11">
        <v>103213.8</v>
      </c>
      <c r="V1670" s="11">
        <v>107680</v>
      </c>
      <c r="W1670" s="11">
        <v>109738.7</v>
      </c>
      <c r="X1670" s="11">
        <v>109992</v>
      </c>
      <c r="Y1670" s="11">
        <v>112556.8</v>
      </c>
      <c r="Z1670" s="11">
        <v>108270.7</v>
      </c>
      <c r="AA1670" s="11">
        <v>93671.82</v>
      </c>
      <c r="AB1670" s="11">
        <v>93596.69</v>
      </c>
      <c r="AC1670" s="11">
        <v>93671.51</v>
      </c>
      <c r="AD1670" s="11">
        <v>114891.1</v>
      </c>
      <c r="AE1670" s="11">
        <v>113011</v>
      </c>
      <c r="AF1670" s="11">
        <v>93943.29</v>
      </c>
      <c r="AG1670" s="11">
        <v>73488.2</v>
      </c>
      <c r="AH1670" s="11">
        <v>58316.51</v>
      </c>
      <c r="AI1670" s="37">
        <v>93646.67</v>
      </c>
      <c r="AJ1670" s="11">
        <v>51851.64</v>
      </c>
      <c r="AK1670" s="11">
        <v>50867.71</v>
      </c>
      <c r="AL1670" s="11">
        <v>49216.13</v>
      </c>
      <c r="AM1670" s="11">
        <v>50096.38</v>
      </c>
      <c r="AN1670" s="11">
        <v>55787.09</v>
      </c>
      <c r="AO1670" s="11">
        <v>58780.79</v>
      </c>
      <c r="AP1670" s="11">
        <v>68417.77</v>
      </c>
      <c r="AQ1670" s="11">
        <v>74066.899999999994</v>
      </c>
      <c r="AR1670" s="11">
        <v>82225.149999999994</v>
      </c>
      <c r="AS1670" s="11">
        <v>93176.66</v>
      </c>
      <c r="AT1670" s="11">
        <v>103465.5</v>
      </c>
      <c r="AU1670" s="11">
        <v>108088.9</v>
      </c>
      <c r="AV1670" s="11">
        <v>110241.3</v>
      </c>
      <c r="AW1670" s="11">
        <v>110754</v>
      </c>
      <c r="AX1670" s="11">
        <v>113993.3</v>
      </c>
      <c r="AY1670" s="11">
        <v>109550.6</v>
      </c>
      <c r="AZ1670" s="11">
        <v>111396.5</v>
      </c>
      <c r="BA1670" s="11">
        <v>113005</v>
      </c>
      <c r="BB1670" s="11">
        <v>111739.2</v>
      </c>
      <c r="BC1670" s="11">
        <v>114787.8</v>
      </c>
      <c r="BD1670" s="11">
        <v>112332.3</v>
      </c>
      <c r="BE1670" s="11">
        <v>94751.22</v>
      </c>
      <c r="BF1670" s="11">
        <v>73116.149999999994</v>
      </c>
      <c r="BG1670" s="11">
        <v>57283.81</v>
      </c>
      <c r="BH1670" s="37">
        <v>112527.4</v>
      </c>
      <c r="BI1670" s="11">
        <v>69.117419999999996</v>
      </c>
      <c r="BJ1670" s="11">
        <v>68.175229999999999</v>
      </c>
      <c r="BK1670" s="11">
        <v>67.700050000000005</v>
      </c>
      <c r="BL1670" s="11">
        <v>67.215040000000002</v>
      </c>
      <c r="BM1670" s="11">
        <v>66.485399999999998</v>
      </c>
      <c r="BN1670" s="11">
        <v>66.039559999999994</v>
      </c>
      <c r="BO1670" s="11">
        <v>66.369299999999996</v>
      </c>
      <c r="BP1670" s="11">
        <v>68.453540000000004</v>
      </c>
      <c r="BQ1670" s="11">
        <v>71.808700000000002</v>
      </c>
      <c r="BR1670" s="11">
        <v>75.456940000000003</v>
      </c>
      <c r="BS1670" s="11">
        <v>78.722909999999999</v>
      </c>
      <c r="BT1670" s="11">
        <v>81.051109999999994</v>
      </c>
      <c r="BU1670" s="11">
        <v>82.677009999999996</v>
      </c>
      <c r="BV1670" s="11">
        <v>84.056240000000003</v>
      </c>
      <c r="BW1670" s="11">
        <v>85.327349999999996</v>
      </c>
      <c r="BX1670" s="11">
        <v>85.434359999999998</v>
      </c>
      <c r="BY1670" s="11">
        <v>84.781620000000004</v>
      </c>
      <c r="BZ1670" s="11">
        <v>83.742310000000003</v>
      </c>
      <c r="CA1670" s="11">
        <v>81.685130000000001</v>
      </c>
      <c r="CB1670" s="11">
        <v>78.663640000000001</v>
      </c>
      <c r="CC1670" s="11">
        <v>75.722980000000007</v>
      </c>
      <c r="CD1670" s="11">
        <v>73.369640000000004</v>
      </c>
      <c r="CE1670" s="11">
        <v>71.850200000000001</v>
      </c>
      <c r="CF1670" s="11">
        <v>70.699680000000001</v>
      </c>
      <c r="CG1670" s="11">
        <v>56896.89</v>
      </c>
      <c r="CH1670" s="11">
        <v>51129.59</v>
      </c>
      <c r="CI1670" s="11">
        <v>45084.97</v>
      </c>
      <c r="CJ1670" s="11">
        <v>39257.910000000003</v>
      </c>
      <c r="CK1670" s="11">
        <v>29248.2</v>
      </c>
      <c r="CL1670" s="11">
        <v>24028.58</v>
      </c>
      <c r="CM1670" s="11">
        <v>19428.25</v>
      </c>
      <c r="CN1670" s="11">
        <v>19636.02</v>
      </c>
      <c r="CO1670" s="11">
        <v>27640.53</v>
      </c>
      <c r="CP1670" s="11">
        <v>40405.519999999997</v>
      </c>
      <c r="CQ1670" s="11">
        <v>62127.86</v>
      </c>
      <c r="CR1670" s="11">
        <v>69075.95</v>
      </c>
      <c r="CS1670" s="11">
        <v>83956.03</v>
      </c>
      <c r="CT1670" s="11">
        <v>95807.98</v>
      </c>
      <c r="CU1670" s="11">
        <v>126108.8</v>
      </c>
      <c r="CV1670" s="11">
        <v>190566.2</v>
      </c>
      <c r="CW1670" s="11">
        <v>182423.6</v>
      </c>
      <c r="CX1670" s="11">
        <v>112990.7</v>
      </c>
      <c r="CY1670" s="11">
        <v>103501.3</v>
      </c>
      <c r="CZ1670" s="11">
        <v>102800.6</v>
      </c>
      <c r="DA1670" s="11">
        <v>100815.5</v>
      </c>
      <c r="DB1670" s="11">
        <v>101345.60000000001</v>
      </c>
      <c r="DC1670" s="11">
        <v>85037</v>
      </c>
      <c r="DD1670" s="11">
        <v>66482.45</v>
      </c>
      <c r="DE1670" s="37">
        <v>153005</v>
      </c>
      <c r="DF1670" s="11">
        <f t="shared" si="84"/>
        <v>17</v>
      </c>
      <c r="DG1670" s="11">
        <f t="shared" si="85"/>
        <v>19</v>
      </c>
      <c r="DH1670" s="20">
        <f t="shared" ca="1" si="86"/>
        <v>18400.226666666666</v>
      </c>
      <c r="DI1670" s="11">
        <v>0</v>
      </c>
    </row>
    <row r="1671" spans="1:113" x14ac:dyDescent="0.25">
      <c r="A1671" s="11" t="s">
        <v>57</v>
      </c>
      <c r="B1671" s="11" t="s">
        <v>56</v>
      </c>
      <c r="C1671" s="11" t="s">
        <v>56</v>
      </c>
      <c r="D1671" s="11" t="s">
        <v>100</v>
      </c>
      <c r="E1671" s="11" t="s">
        <v>56</v>
      </c>
      <c r="F1671" s="11" t="s">
        <v>56</v>
      </c>
      <c r="G1671" s="11" t="s">
        <v>173</v>
      </c>
      <c r="H1671" s="1">
        <v>42184</v>
      </c>
      <c r="I1671" s="11">
        <v>19</v>
      </c>
      <c r="J1671" s="11">
        <v>19</v>
      </c>
      <c r="K1671" s="11"/>
      <c r="L1671" s="11"/>
      <c r="M1671" s="11"/>
      <c r="N1671" s="11"/>
      <c r="O1671" s="11"/>
      <c r="P1671" s="11"/>
      <c r="Q1671" s="11"/>
      <c r="R1671" s="11"/>
      <c r="S1671" s="11"/>
      <c r="T1671" s="11"/>
      <c r="U1671" s="11"/>
      <c r="V1671" s="11"/>
      <c r="W1671" s="11"/>
      <c r="X1671" s="11"/>
      <c r="Y1671" s="11"/>
      <c r="Z1671" s="11"/>
      <c r="AA1671" s="11"/>
      <c r="AB1671" s="11"/>
      <c r="AC1671" s="11"/>
      <c r="AD1671" s="11"/>
      <c r="AE1671" s="11"/>
      <c r="AF1671" s="11"/>
      <c r="AG1671" s="11"/>
      <c r="AH1671" s="11"/>
      <c r="AJ1671" s="11"/>
      <c r="AK1671" s="11"/>
      <c r="AL1671" s="11"/>
      <c r="AM1671" s="11"/>
      <c r="AN1671" s="11"/>
      <c r="AO1671" s="11"/>
      <c r="AP1671" s="11"/>
      <c r="AQ1671" s="11"/>
      <c r="AR1671" s="11"/>
      <c r="AS1671" s="11"/>
      <c r="AT1671" s="11"/>
      <c r="AU1671" s="11"/>
      <c r="AV1671" s="11"/>
      <c r="AW1671" s="11"/>
      <c r="AX1671" s="11"/>
      <c r="AY1671" s="11"/>
      <c r="AZ1671" s="11"/>
      <c r="BA1671" s="11"/>
      <c r="BB1671" s="11"/>
      <c r="BC1671" s="11"/>
      <c r="BD1671" s="11"/>
      <c r="BE1671" s="11"/>
      <c r="BF1671" s="11"/>
      <c r="BG1671" s="11"/>
      <c r="BI1671" s="11"/>
      <c r="BJ1671" s="11"/>
      <c r="BK1671" s="11"/>
      <c r="BL1671" s="11"/>
      <c r="BM1671" s="11"/>
      <c r="BN1671" s="11"/>
      <c r="BO1671" s="11"/>
      <c r="BP1671" s="11"/>
      <c r="BQ1671" s="11"/>
      <c r="BR1671" s="11"/>
      <c r="BS1671" s="11"/>
      <c r="BT1671" s="11"/>
      <c r="BU1671" s="11"/>
      <c r="BV1671" s="11"/>
      <c r="BW1671" s="11"/>
      <c r="BX1671" s="11"/>
      <c r="BY1671" s="11"/>
      <c r="BZ1671" s="11"/>
      <c r="CA1671" s="11"/>
      <c r="CB1671" s="11"/>
      <c r="CC1671" s="11"/>
      <c r="CD1671" s="11"/>
      <c r="CE1671" s="11"/>
      <c r="CF1671" s="11"/>
      <c r="CG1671" s="11"/>
      <c r="CH1671" s="11"/>
      <c r="CI1671" s="11"/>
      <c r="CJ1671" s="11"/>
      <c r="CK1671" s="11"/>
      <c r="CL1671" s="11"/>
      <c r="CM1671" s="11"/>
      <c r="CN1671" s="11"/>
      <c r="CO1671" s="11"/>
      <c r="CP1671" s="11"/>
      <c r="CQ1671" s="11"/>
      <c r="CR1671" s="11"/>
      <c r="CS1671" s="11"/>
      <c r="CT1671" s="11"/>
      <c r="CU1671" s="11"/>
      <c r="CV1671" s="11"/>
      <c r="CW1671" s="11"/>
      <c r="CX1671" s="11"/>
      <c r="CY1671" s="11"/>
      <c r="CZ1671" s="11"/>
      <c r="DA1671" s="11"/>
      <c r="DB1671" s="11"/>
      <c r="DC1671" s="11"/>
      <c r="DD1671" s="11"/>
      <c r="DF1671" s="11">
        <f t="shared" si="84"/>
        <v>19</v>
      </c>
      <c r="DG1671" s="11">
        <f t="shared" si="85"/>
        <v>19</v>
      </c>
      <c r="DH1671" s="20">
        <f t="shared" ca="1" si="86"/>
        <v>0</v>
      </c>
      <c r="DI1671" s="11">
        <v>1</v>
      </c>
    </row>
    <row r="1672" spans="1:113" x14ac:dyDescent="0.25">
      <c r="A1672" s="11" t="s">
        <v>57</v>
      </c>
      <c r="B1672" s="11" t="s">
        <v>56</v>
      </c>
      <c r="C1672" s="11" t="s">
        <v>56</v>
      </c>
      <c r="D1672" s="11" t="s">
        <v>100</v>
      </c>
      <c r="E1672" s="11" t="s">
        <v>56</v>
      </c>
      <c r="F1672" s="11" t="s">
        <v>56</v>
      </c>
      <c r="G1672" s="11" t="s">
        <v>173</v>
      </c>
      <c r="H1672" s="1">
        <v>42185</v>
      </c>
      <c r="I1672" s="11">
        <v>16</v>
      </c>
      <c r="J1672" s="11">
        <v>19</v>
      </c>
      <c r="K1672" s="11"/>
      <c r="L1672" s="11"/>
      <c r="M1672" s="11"/>
      <c r="N1672" s="11"/>
      <c r="O1672" s="11"/>
      <c r="P1672" s="11"/>
      <c r="Q1672" s="11"/>
      <c r="R1672" s="11"/>
      <c r="S1672" s="11"/>
      <c r="T1672" s="11"/>
      <c r="U1672" s="11"/>
      <c r="V1672" s="11"/>
      <c r="W1672" s="11"/>
      <c r="X1672" s="11"/>
      <c r="Y1672" s="11"/>
      <c r="Z1672" s="11"/>
      <c r="AA1672" s="11"/>
      <c r="AB1672" s="11"/>
      <c r="AC1672" s="11"/>
      <c r="AD1672" s="11"/>
      <c r="AE1672" s="11"/>
      <c r="AF1672" s="11"/>
      <c r="AG1672" s="11"/>
      <c r="AH1672" s="11"/>
      <c r="AJ1672" s="11"/>
      <c r="AK1672" s="11"/>
      <c r="AL1672" s="11"/>
      <c r="AM1672" s="11"/>
      <c r="AN1672" s="11"/>
      <c r="AO1672" s="11"/>
      <c r="AP1672" s="11"/>
      <c r="AQ1672" s="11"/>
      <c r="AR1672" s="11"/>
      <c r="AS1672" s="11"/>
      <c r="AT1672" s="11"/>
      <c r="AU1672" s="11"/>
      <c r="AV1672" s="11"/>
      <c r="AW1672" s="11"/>
      <c r="AX1672" s="11"/>
      <c r="AY1672" s="11"/>
      <c r="AZ1672" s="11"/>
      <c r="BA1672" s="11"/>
      <c r="BB1672" s="11"/>
      <c r="BC1672" s="11"/>
      <c r="BD1672" s="11"/>
      <c r="BE1672" s="11"/>
      <c r="BF1672" s="11"/>
      <c r="BG1672" s="11"/>
      <c r="BI1672" s="11"/>
      <c r="BJ1672" s="11"/>
      <c r="BK1672" s="11"/>
      <c r="BL1672" s="11"/>
      <c r="BM1672" s="11"/>
      <c r="BN1672" s="11"/>
      <c r="BO1672" s="11"/>
      <c r="BP1672" s="11"/>
      <c r="BQ1672" s="11"/>
      <c r="BR1672" s="11"/>
      <c r="BS1672" s="11"/>
      <c r="BT1672" s="11"/>
      <c r="BU1672" s="11"/>
      <c r="BV1672" s="11"/>
      <c r="BW1672" s="11"/>
      <c r="BX1672" s="11"/>
      <c r="BY1672" s="11"/>
      <c r="BZ1672" s="11"/>
      <c r="CA1672" s="11"/>
      <c r="CB1672" s="11"/>
      <c r="CC1672" s="11"/>
      <c r="CD1672" s="11"/>
      <c r="CE1672" s="11"/>
      <c r="CF1672" s="11"/>
      <c r="CG1672" s="11"/>
      <c r="CH1672" s="11"/>
      <c r="CI1672" s="11"/>
      <c r="CJ1672" s="11"/>
      <c r="CK1672" s="11"/>
      <c r="CL1672" s="11"/>
      <c r="CM1672" s="11"/>
      <c r="CN1672" s="11"/>
      <c r="CO1672" s="11"/>
      <c r="CP1672" s="11"/>
      <c r="CQ1672" s="11"/>
      <c r="CR1672" s="11"/>
      <c r="CS1672" s="11"/>
      <c r="CT1672" s="11"/>
      <c r="CU1672" s="11"/>
      <c r="CV1672" s="11"/>
      <c r="CW1672" s="11"/>
      <c r="CX1672" s="11"/>
      <c r="CY1672" s="11"/>
      <c r="CZ1672" s="11"/>
      <c r="DA1672" s="11"/>
      <c r="DB1672" s="11"/>
      <c r="DC1672" s="11"/>
      <c r="DD1672" s="11"/>
      <c r="DF1672" s="11">
        <f t="shared" si="84"/>
        <v>16</v>
      </c>
      <c r="DG1672" s="11">
        <f t="shared" si="85"/>
        <v>19</v>
      </c>
      <c r="DH1672" s="20">
        <f t="shared" ca="1" si="86"/>
        <v>0</v>
      </c>
      <c r="DI1672" s="11">
        <v>1</v>
      </c>
    </row>
    <row r="1673" spans="1:113" x14ac:dyDescent="0.25">
      <c r="A1673" s="11" t="s">
        <v>57</v>
      </c>
      <c r="B1673" s="11" t="s">
        <v>56</v>
      </c>
      <c r="C1673" s="11" t="s">
        <v>56</v>
      </c>
      <c r="D1673" s="11" t="s">
        <v>100</v>
      </c>
      <c r="E1673" s="11" t="s">
        <v>56</v>
      </c>
      <c r="F1673" s="11" t="s">
        <v>56</v>
      </c>
      <c r="G1673" s="11" t="s">
        <v>173</v>
      </c>
      <c r="H1673" s="1">
        <v>42186</v>
      </c>
      <c r="I1673" s="11">
        <v>16</v>
      </c>
      <c r="J1673" s="11">
        <v>19</v>
      </c>
      <c r="K1673" s="11"/>
      <c r="L1673" s="11"/>
      <c r="M1673" s="11"/>
      <c r="N1673" s="11"/>
      <c r="O1673" s="11"/>
      <c r="P1673" s="11"/>
      <c r="Q1673" s="11"/>
      <c r="R1673" s="11"/>
      <c r="S1673" s="11"/>
      <c r="T1673" s="11"/>
      <c r="U1673" s="11"/>
      <c r="V1673" s="11"/>
      <c r="W1673" s="11"/>
      <c r="X1673" s="11"/>
      <c r="Y1673" s="11"/>
      <c r="Z1673" s="11"/>
      <c r="AA1673" s="11"/>
      <c r="AB1673" s="11"/>
      <c r="AC1673" s="11"/>
      <c r="AD1673" s="11"/>
      <c r="AE1673" s="11"/>
      <c r="AF1673" s="11"/>
      <c r="AG1673" s="11"/>
      <c r="AH1673" s="11"/>
      <c r="AJ1673" s="11"/>
      <c r="AK1673" s="11"/>
      <c r="AL1673" s="11"/>
      <c r="AM1673" s="11"/>
      <c r="AN1673" s="11"/>
      <c r="AO1673" s="11"/>
      <c r="AP1673" s="11"/>
      <c r="AQ1673" s="11"/>
      <c r="AR1673" s="11"/>
      <c r="AS1673" s="11"/>
      <c r="AT1673" s="11"/>
      <c r="AU1673" s="11"/>
      <c r="AV1673" s="11"/>
      <c r="AW1673" s="11"/>
      <c r="AX1673" s="11"/>
      <c r="AY1673" s="11"/>
      <c r="AZ1673" s="11"/>
      <c r="BA1673" s="11"/>
      <c r="BB1673" s="11"/>
      <c r="BC1673" s="11"/>
      <c r="BD1673" s="11"/>
      <c r="BE1673" s="11"/>
      <c r="BF1673" s="11"/>
      <c r="BG1673" s="11"/>
      <c r="BI1673" s="11"/>
      <c r="BJ1673" s="11"/>
      <c r="BK1673" s="11"/>
      <c r="BL1673" s="11"/>
      <c r="BM1673" s="11"/>
      <c r="BN1673" s="11"/>
      <c r="BO1673" s="11"/>
      <c r="BP1673" s="11"/>
      <c r="BQ1673" s="11"/>
      <c r="BR1673" s="11"/>
      <c r="BS1673" s="11"/>
      <c r="BT1673" s="11"/>
      <c r="BU1673" s="11"/>
      <c r="BV1673" s="11"/>
      <c r="BW1673" s="11"/>
      <c r="BX1673" s="11"/>
      <c r="BY1673" s="11"/>
      <c r="BZ1673" s="11"/>
      <c r="CA1673" s="11"/>
      <c r="CB1673" s="11"/>
      <c r="CC1673" s="11"/>
      <c r="CD1673" s="11"/>
      <c r="CE1673" s="11"/>
      <c r="CF1673" s="11"/>
      <c r="CG1673" s="11"/>
      <c r="CH1673" s="11"/>
      <c r="CI1673" s="11"/>
      <c r="CJ1673" s="11"/>
      <c r="CK1673" s="11"/>
      <c r="CL1673" s="11"/>
      <c r="CM1673" s="11"/>
      <c r="CN1673" s="11"/>
      <c r="CO1673" s="11"/>
      <c r="CP1673" s="11"/>
      <c r="CQ1673" s="11"/>
      <c r="CR1673" s="11"/>
      <c r="CS1673" s="11"/>
      <c r="CT1673" s="11"/>
      <c r="CU1673" s="11"/>
      <c r="CV1673" s="11"/>
      <c r="CW1673" s="11"/>
      <c r="CX1673" s="11"/>
      <c r="CY1673" s="11"/>
      <c r="CZ1673" s="11"/>
      <c r="DA1673" s="11"/>
      <c r="DB1673" s="11"/>
      <c r="DC1673" s="11"/>
      <c r="DD1673" s="11"/>
      <c r="DF1673" s="11">
        <f t="shared" si="84"/>
        <v>16</v>
      </c>
      <c r="DG1673" s="11">
        <f t="shared" si="85"/>
        <v>19</v>
      </c>
      <c r="DH1673" s="20">
        <f t="shared" ca="1" si="86"/>
        <v>0</v>
      </c>
      <c r="DI1673" s="11">
        <v>1</v>
      </c>
    </row>
    <row r="1674" spans="1:113" x14ac:dyDescent="0.25">
      <c r="A1674" s="11" t="s">
        <v>57</v>
      </c>
      <c r="B1674" s="11" t="s">
        <v>56</v>
      </c>
      <c r="C1674" s="11" t="s">
        <v>56</v>
      </c>
      <c r="D1674" s="11" t="s">
        <v>100</v>
      </c>
      <c r="E1674" s="11" t="s">
        <v>56</v>
      </c>
      <c r="F1674" s="11" t="s">
        <v>56</v>
      </c>
      <c r="G1674" s="11" t="s">
        <v>173</v>
      </c>
      <c r="H1674" s="1">
        <v>42187</v>
      </c>
      <c r="I1674" s="11">
        <v>17</v>
      </c>
      <c r="J1674" s="11">
        <v>18</v>
      </c>
      <c r="K1674" s="11"/>
      <c r="L1674" s="11"/>
      <c r="M1674" s="11"/>
      <c r="N1674" s="11"/>
      <c r="O1674" s="11"/>
      <c r="P1674" s="11"/>
      <c r="Q1674" s="11"/>
      <c r="R1674" s="11"/>
      <c r="S1674" s="11"/>
      <c r="T1674" s="11"/>
      <c r="U1674" s="11"/>
      <c r="V1674" s="11"/>
      <c r="W1674" s="11"/>
      <c r="X1674" s="11"/>
      <c r="Y1674" s="11"/>
      <c r="Z1674" s="11"/>
      <c r="AA1674" s="11"/>
      <c r="AB1674" s="11"/>
      <c r="AC1674" s="11"/>
      <c r="AD1674" s="11"/>
      <c r="AE1674" s="11"/>
      <c r="AF1674" s="11"/>
      <c r="AG1674" s="11"/>
      <c r="AH1674" s="11"/>
      <c r="AJ1674" s="11"/>
      <c r="AK1674" s="11"/>
      <c r="AL1674" s="11"/>
      <c r="AM1674" s="11"/>
      <c r="AN1674" s="11"/>
      <c r="AO1674" s="11"/>
      <c r="AP1674" s="11"/>
      <c r="AQ1674" s="11"/>
      <c r="AR1674" s="11"/>
      <c r="AS1674" s="11"/>
      <c r="AT1674" s="11"/>
      <c r="AU1674" s="11"/>
      <c r="AV1674" s="11"/>
      <c r="AW1674" s="11"/>
      <c r="AX1674" s="11"/>
      <c r="AY1674" s="11"/>
      <c r="AZ1674" s="11"/>
      <c r="BA1674" s="11"/>
      <c r="BB1674" s="11"/>
      <c r="BC1674" s="11"/>
      <c r="BD1674" s="11"/>
      <c r="BE1674" s="11"/>
      <c r="BF1674" s="11"/>
      <c r="BG1674" s="11"/>
      <c r="BI1674" s="11"/>
      <c r="BJ1674" s="11"/>
      <c r="BK1674" s="11"/>
      <c r="BL1674" s="11"/>
      <c r="BM1674" s="11"/>
      <c r="BN1674" s="11"/>
      <c r="BO1674" s="11"/>
      <c r="BP1674" s="11"/>
      <c r="BQ1674" s="11"/>
      <c r="BR1674" s="11"/>
      <c r="BS1674" s="11"/>
      <c r="BT1674" s="11"/>
      <c r="BU1674" s="11"/>
      <c r="BV1674" s="11"/>
      <c r="BW1674" s="11"/>
      <c r="BX1674" s="11"/>
      <c r="BY1674" s="11"/>
      <c r="BZ1674" s="11"/>
      <c r="CA1674" s="11"/>
      <c r="CB1674" s="11"/>
      <c r="CC1674" s="11"/>
      <c r="CD1674" s="11"/>
      <c r="CE1674" s="11"/>
      <c r="CF1674" s="11"/>
      <c r="CG1674" s="11"/>
      <c r="CH1674" s="11"/>
      <c r="CI1674" s="11"/>
      <c r="CJ1674" s="11"/>
      <c r="CK1674" s="11"/>
      <c r="CL1674" s="11"/>
      <c r="CM1674" s="11"/>
      <c r="CN1674" s="11"/>
      <c r="CO1674" s="11"/>
      <c r="CP1674" s="11"/>
      <c r="CQ1674" s="11"/>
      <c r="CR1674" s="11"/>
      <c r="CS1674" s="11"/>
      <c r="CT1674" s="11"/>
      <c r="CU1674" s="11"/>
      <c r="CV1674" s="11"/>
      <c r="CW1674" s="11"/>
      <c r="CX1674" s="11"/>
      <c r="CY1674" s="11"/>
      <c r="CZ1674" s="11"/>
      <c r="DA1674" s="11"/>
      <c r="DB1674" s="11"/>
      <c r="DC1674" s="11"/>
      <c r="DD1674" s="11"/>
      <c r="DF1674" s="11">
        <f t="shared" si="84"/>
        <v>17</v>
      </c>
      <c r="DG1674" s="11">
        <f t="shared" si="85"/>
        <v>18</v>
      </c>
      <c r="DH1674" s="20">
        <f t="shared" ca="1" si="86"/>
        <v>0</v>
      </c>
      <c r="DI1674" s="11">
        <v>1</v>
      </c>
    </row>
    <row r="1675" spans="1:113" x14ac:dyDescent="0.25">
      <c r="A1675" s="11" t="s">
        <v>57</v>
      </c>
      <c r="B1675" s="11" t="s">
        <v>56</v>
      </c>
      <c r="C1675" s="11" t="s">
        <v>56</v>
      </c>
      <c r="D1675" s="11" t="s">
        <v>100</v>
      </c>
      <c r="E1675" s="11" t="s">
        <v>56</v>
      </c>
      <c r="F1675" s="11" t="s">
        <v>56</v>
      </c>
      <c r="G1675" s="11" t="s">
        <v>173</v>
      </c>
      <c r="H1675" s="1">
        <v>42207</v>
      </c>
      <c r="I1675" s="11">
        <v>16</v>
      </c>
      <c r="J1675" s="11">
        <v>16</v>
      </c>
      <c r="K1675" s="11">
        <v>1950.67</v>
      </c>
      <c r="L1675" s="11">
        <v>1939.71</v>
      </c>
      <c r="M1675" s="11">
        <v>1932.606</v>
      </c>
      <c r="N1675" s="11">
        <v>2008.451</v>
      </c>
      <c r="O1675" s="11">
        <v>2266.0210000000002</v>
      </c>
      <c r="P1675" s="11">
        <v>2466.6790000000001</v>
      </c>
      <c r="Q1675" s="11">
        <v>3382.4029999999998</v>
      </c>
      <c r="R1675" s="11">
        <v>4114.9570000000003</v>
      </c>
      <c r="S1675" s="11">
        <v>4390.7929999999997</v>
      </c>
      <c r="T1675" s="11">
        <v>4614.91</v>
      </c>
      <c r="U1675" s="11">
        <v>5365.1779999999999</v>
      </c>
      <c r="V1675" s="11">
        <v>5486.8530000000001</v>
      </c>
      <c r="W1675" s="11">
        <v>5433.4189999999999</v>
      </c>
      <c r="X1675" s="11">
        <v>5457.665</v>
      </c>
      <c r="Y1675" s="11">
        <v>5502.9290000000001</v>
      </c>
      <c r="Z1675" s="11">
        <v>4904.152</v>
      </c>
      <c r="AA1675" s="11">
        <v>5632.326</v>
      </c>
      <c r="AB1675" s="11">
        <v>5892.02</v>
      </c>
      <c r="AC1675" s="11">
        <v>6051.125</v>
      </c>
      <c r="AD1675" s="11">
        <v>5993.2529999999997</v>
      </c>
      <c r="AE1675" s="11">
        <v>5357.152</v>
      </c>
      <c r="AF1675" s="11">
        <v>3807.692</v>
      </c>
      <c r="AG1675" s="11">
        <v>2442.2449999999999</v>
      </c>
      <c r="AH1675" s="11">
        <v>2025.28</v>
      </c>
      <c r="AI1675" s="37">
        <v>4904.152</v>
      </c>
      <c r="AJ1675" s="11">
        <v>1954.1510000000001</v>
      </c>
      <c r="AK1675" s="11">
        <v>1959.8040000000001</v>
      </c>
      <c r="AL1675" s="11">
        <v>1939.4849999999999</v>
      </c>
      <c r="AM1675" s="11">
        <v>1948.1120000000001</v>
      </c>
      <c r="AN1675" s="11">
        <v>2175.703</v>
      </c>
      <c r="AO1675" s="11">
        <v>2444.8850000000002</v>
      </c>
      <c r="AP1675" s="11">
        <v>3446.7020000000002</v>
      </c>
      <c r="AQ1675" s="11">
        <v>4076.9380000000001</v>
      </c>
      <c r="AR1675" s="11">
        <v>4324.3440000000001</v>
      </c>
      <c r="AS1675" s="11">
        <v>4580.5460000000003</v>
      </c>
      <c r="AT1675" s="11">
        <v>5342.7520000000004</v>
      </c>
      <c r="AU1675" s="11">
        <v>5464.8630000000003</v>
      </c>
      <c r="AV1675" s="11">
        <v>5380.4560000000001</v>
      </c>
      <c r="AW1675" s="11">
        <v>5393.4650000000001</v>
      </c>
      <c r="AX1675" s="11">
        <v>5244.6629999999996</v>
      </c>
      <c r="AY1675" s="11">
        <v>5991.1760000000004</v>
      </c>
      <c r="AZ1675" s="11">
        <v>5956.8980000000001</v>
      </c>
      <c r="BA1675" s="11">
        <v>5833.6279999999997</v>
      </c>
      <c r="BB1675" s="11">
        <v>5938.357</v>
      </c>
      <c r="BC1675" s="11">
        <v>5771.4979999999996</v>
      </c>
      <c r="BD1675" s="11">
        <v>5337.3339999999998</v>
      </c>
      <c r="BE1675" s="11">
        <v>3858.4189999999999</v>
      </c>
      <c r="BF1675" s="11">
        <v>2524.4009999999998</v>
      </c>
      <c r="BG1675" s="11">
        <v>2060.8240000000001</v>
      </c>
      <c r="BH1675" s="37">
        <v>5991.1760000000004</v>
      </c>
      <c r="BI1675" s="11">
        <v>67.631039999999999</v>
      </c>
      <c r="BJ1675" s="11">
        <v>67.327079999999995</v>
      </c>
      <c r="BK1675" s="11">
        <v>66.678960000000004</v>
      </c>
      <c r="BL1675" s="11">
        <v>66.000630000000001</v>
      </c>
      <c r="BM1675" s="11">
        <v>65.135210000000001</v>
      </c>
      <c r="BN1675" s="11">
        <v>64.478539999999995</v>
      </c>
      <c r="BO1675" s="11">
        <v>64.291659999999993</v>
      </c>
      <c r="BP1675" s="11">
        <v>64.719579999999993</v>
      </c>
      <c r="BQ1675" s="11">
        <v>65.484999999999999</v>
      </c>
      <c r="BR1675" s="11">
        <v>66.292079999999999</v>
      </c>
      <c r="BS1675" s="11">
        <v>68.311040000000006</v>
      </c>
      <c r="BT1675" s="11">
        <v>70.626660000000001</v>
      </c>
      <c r="BU1675" s="11">
        <v>72.097920000000002</v>
      </c>
      <c r="BV1675" s="11">
        <v>74.077089999999998</v>
      </c>
      <c r="BW1675" s="11">
        <v>76.268749999999997</v>
      </c>
      <c r="BX1675" s="11">
        <v>76.291669999999996</v>
      </c>
      <c r="BY1675" s="11">
        <v>75.583340000000007</v>
      </c>
      <c r="BZ1675" s="11">
        <v>74.412499999999994</v>
      </c>
      <c r="CA1675" s="11">
        <v>73.168750000000003</v>
      </c>
      <c r="CB1675" s="11">
        <v>71.369159999999994</v>
      </c>
      <c r="CC1675" s="11">
        <v>68.849789999999999</v>
      </c>
      <c r="CD1675" s="11">
        <v>67.913749999999993</v>
      </c>
      <c r="CE1675" s="11">
        <v>67.406880000000001</v>
      </c>
      <c r="CF1675" s="11">
        <v>66.994789999999995</v>
      </c>
      <c r="CG1675" s="11">
        <v>1711.1990000000001</v>
      </c>
      <c r="CH1675" s="11">
        <v>1567.067</v>
      </c>
      <c r="CI1675" s="11">
        <v>1443.2339999999999</v>
      </c>
      <c r="CJ1675" s="11">
        <v>1253.509</v>
      </c>
      <c r="CK1675" s="11">
        <v>997.86770000000001</v>
      </c>
      <c r="CL1675" s="11">
        <v>844.13070000000005</v>
      </c>
      <c r="CM1675" s="11">
        <v>876.08309999999994</v>
      </c>
      <c r="CN1675" s="11">
        <v>883.56730000000005</v>
      </c>
      <c r="CO1675" s="11">
        <v>1025.056</v>
      </c>
      <c r="CP1675" s="11">
        <v>1623.9359999999999</v>
      </c>
      <c r="CQ1675" s="11">
        <v>2604.8939999999998</v>
      </c>
      <c r="CR1675" s="11">
        <v>2726.5039999999999</v>
      </c>
      <c r="CS1675" s="11">
        <v>2924.982</v>
      </c>
      <c r="CT1675" s="11">
        <v>2965.8380000000002</v>
      </c>
      <c r="CU1675" s="11">
        <v>4614.1090000000004</v>
      </c>
      <c r="CV1675" s="11">
        <v>8091.4939999999997</v>
      </c>
      <c r="CW1675" s="11">
        <v>7625.893</v>
      </c>
      <c r="CX1675" s="11">
        <v>6060.866</v>
      </c>
      <c r="CY1675" s="11">
        <v>5683.8069999999998</v>
      </c>
      <c r="CZ1675" s="11">
        <v>6193.518</v>
      </c>
      <c r="DA1675" s="11">
        <v>4111.1369999999997</v>
      </c>
      <c r="DB1675" s="11">
        <v>3030.4850000000001</v>
      </c>
      <c r="DC1675" s="11">
        <v>2409.5439999999999</v>
      </c>
      <c r="DD1675" s="11">
        <v>2216.9450000000002</v>
      </c>
      <c r="DE1675" s="37">
        <v>8091.4939999999997</v>
      </c>
      <c r="DF1675" s="11">
        <f t="shared" si="84"/>
        <v>16</v>
      </c>
      <c r="DG1675" s="11">
        <f t="shared" si="85"/>
        <v>16</v>
      </c>
      <c r="DH1675" s="20">
        <f t="shared" ca="1" si="86"/>
        <v>1087.0240000000003</v>
      </c>
      <c r="DI1675" s="11">
        <v>0</v>
      </c>
    </row>
    <row r="1676" spans="1:113" x14ac:dyDescent="0.25">
      <c r="A1676" s="11" t="s">
        <v>57</v>
      </c>
      <c r="B1676" s="11" t="s">
        <v>56</v>
      </c>
      <c r="C1676" s="11" t="s">
        <v>56</v>
      </c>
      <c r="D1676" s="11" t="s">
        <v>100</v>
      </c>
      <c r="E1676" s="11" t="s">
        <v>56</v>
      </c>
      <c r="F1676" s="11" t="s">
        <v>56</v>
      </c>
      <c r="G1676" s="11" t="s">
        <v>173</v>
      </c>
      <c r="H1676" s="1">
        <v>42213</v>
      </c>
      <c r="I1676" s="11">
        <v>17</v>
      </c>
      <c r="J1676" s="11">
        <v>19</v>
      </c>
      <c r="K1676" s="11">
        <v>12493.11</v>
      </c>
      <c r="L1676" s="11">
        <v>12464.55</v>
      </c>
      <c r="M1676" s="11">
        <v>12108.81</v>
      </c>
      <c r="N1676" s="11">
        <v>12859.91</v>
      </c>
      <c r="O1676" s="11">
        <v>14721.39</v>
      </c>
      <c r="P1676" s="11">
        <v>16389.03</v>
      </c>
      <c r="Q1676" s="11">
        <v>19499.43</v>
      </c>
      <c r="R1676" s="11">
        <v>22532.32</v>
      </c>
      <c r="S1676" s="11">
        <v>25536.43</v>
      </c>
      <c r="T1676" s="11">
        <v>28278.79</v>
      </c>
      <c r="U1676" s="11">
        <v>30632.02</v>
      </c>
      <c r="V1676" s="11">
        <v>29736.11</v>
      </c>
      <c r="W1676" s="11">
        <v>29827.27</v>
      </c>
      <c r="X1676" s="11">
        <v>30856.97</v>
      </c>
      <c r="Y1676" s="11">
        <v>31743.55</v>
      </c>
      <c r="Z1676" s="11">
        <v>31177.78</v>
      </c>
      <c r="AA1676" s="11">
        <v>28356.63</v>
      </c>
      <c r="AB1676" s="11">
        <v>28264.93</v>
      </c>
      <c r="AC1676" s="11">
        <v>27804.18</v>
      </c>
      <c r="AD1676" s="11">
        <v>31912.09</v>
      </c>
      <c r="AE1676" s="11">
        <v>29400.07</v>
      </c>
      <c r="AF1676" s="11">
        <v>21446.75</v>
      </c>
      <c r="AG1676" s="11">
        <v>15550.6</v>
      </c>
      <c r="AH1676" s="11">
        <v>13814.87</v>
      </c>
      <c r="AI1676" s="37">
        <v>28141.91</v>
      </c>
      <c r="AJ1676" s="11">
        <v>12237.75</v>
      </c>
      <c r="AK1676" s="11">
        <v>12158.31</v>
      </c>
      <c r="AL1676" s="11">
        <v>11823.47</v>
      </c>
      <c r="AM1676" s="11">
        <v>12444.83</v>
      </c>
      <c r="AN1676" s="11">
        <v>14430.27</v>
      </c>
      <c r="AO1676" s="11">
        <v>16036.49</v>
      </c>
      <c r="AP1676" s="11">
        <v>19634.87</v>
      </c>
      <c r="AQ1676" s="11">
        <v>22703.79</v>
      </c>
      <c r="AR1676" s="11">
        <v>25628.53</v>
      </c>
      <c r="AS1676" s="11">
        <v>28075.64</v>
      </c>
      <c r="AT1676" s="11">
        <v>30603.57</v>
      </c>
      <c r="AU1676" s="11">
        <v>29690.75</v>
      </c>
      <c r="AV1676" s="11">
        <v>29759.74</v>
      </c>
      <c r="AW1676" s="11">
        <v>30866.13</v>
      </c>
      <c r="AX1676" s="11">
        <v>31820.77</v>
      </c>
      <c r="AY1676" s="11">
        <v>31137.7</v>
      </c>
      <c r="AZ1676" s="11">
        <v>32309.41</v>
      </c>
      <c r="BA1676" s="11">
        <v>32869.06</v>
      </c>
      <c r="BB1676" s="11">
        <v>31820.98</v>
      </c>
      <c r="BC1676" s="11">
        <v>31769.87</v>
      </c>
      <c r="BD1676" s="11">
        <v>29341.49</v>
      </c>
      <c r="BE1676" s="11">
        <v>22108.92</v>
      </c>
      <c r="BF1676" s="11">
        <v>15541.76</v>
      </c>
      <c r="BG1676" s="11">
        <v>13589.61</v>
      </c>
      <c r="BH1676" s="37">
        <v>32610.73</v>
      </c>
      <c r="BI1676" s="11">
        <v>67.582179999999994</v>
      </c>
      <c r="BJ1676" s="11">
        <v>67.5642</v>
      </c>
      <c r="BK1676" s="11">
        <v>67.693889999999996</v>
      </c>
      <c r="BL1676" s="11">
        <v>67.415689999999998</v>
      </c>
      <c r="BM1676" s="11">
        <v>67.181269999999998</v>
      </c>
      <c r="BN1676" s="11">
        <v>67.067229999999995</v>
      </c>
      <c r="BO1676" s="11">
        <v>67.356380000000001</v>
      </c>
      <c r="BP1676" s="11">
        <v>68.098939999999999</v>
      </c>
      <c r="BQ1676" s="11">
        <v>69.900630000000007</v>
      </c>
      <c r="BR1676" s="11">
        <v>71.952129999999997</v>
      </c>
      <c r="BS1676" s="11">
        <v>73.766270000000006</v>
      </c>
      <c r="BT1676" s="11">
        <v>74.4649</v>
      </c>
      <c r="BU1676" s="11">
        <v>74.400220000000004</v>
      </c>
      <c r="BV1676" s="11">
        <v>75.81447</v>
      </c>
      <c r="BW1676" s="11">
        <v>75.729470000000006</v>
      </c>
      <c r="BX1676" s="11">
        <v>75.591380000000001</v>
      </c>
      <c r="BY1676" s="11">
        <v>75.754260000000002</v>
      </c>
      <c r="BZ1676" s="11">
        <v>75.243830000000003</v>
      </c>
      <c r="CA1676" s="11">
        <v>74.310209999999998</v>
      </c>
      <c r="CB1676" s="11">
        <v>72.566810000000004</v>
      </c>
      <c r="CC1676" s="11">
        <v>70.773929999999993</v>
      </c>
      <c r="CD1676" s="11">
        <v>69.600049999999996</v>
      </c>
      <c r="CE1676" s="11">
        <v>68.959469999999996</v>
      </c>
      <c r="CF1676" s="11">
        <v>68.482119999999995</v>
      </c>
      <c r="CG1676" s="11">
        <v>37388.050000000003</v>
      </c>
      <c r="CH1676" s="11">
        <v>33622.720000000001</v>
      </c>
      <c r="CI1676" s="11">
        <v>27976.82</v>
      </c>
      <c r="CJ1676" s="11">
        <v>22505.61</v>
      </c>
      <c r="CK1676" s="11">
        <v>14437.52</v>
      </c>
      <c r="CL1676" s="11">
        <v>11324.15</v>
      </c>
      <c r="CM1676" s="11">
        <v>9211.9159999999993</v>
      </c>
      <c r="CN1676" s="11">
        <v>10435.98</v>
      </c>
      <c r="CO1676" s="11">
        <v>13838.81</v>
      </c>
      <c r="CP1676" s="11">
        <v>20514.349999999999</v>
      </c>
      <c r="CQ1676" s="11">
        <v>29167.52</v>
      </c>
      <c r="CR1676" s="11">
        <v>38137.86</v>
      </c>
      <c r="CS1676" s="11">
        <v>45720.87</v>
      </c>
      <c r="CT1676" s="11">
        <v>48097.16</v>
      </c>
      <c r="CU1676" s="11">
        <v>61008.58</v>
      </c>
      <c r="CV1676" s="11">
        <v>78343.460000000006</v>
      </c>
      <c r="CW1676" s="11">
        <v>77070.13</v>
      </c>
      <c r="CX1676" s="11">
        <v>61798.33</v>
      </c>
      <c r="CY1676" s="11">
        <v>61174</v>
      </c>
      <c r="CZ1676" s="11">
        <v>63073.51</v>
      </c>
      <c r="DA1676" s="11">
        <v>70791.69</v>
      </c>
      <c r="DB1676" s="11">
        <v>72182.89</v>
      </c>
      <c r="DC1676" s="11">
        <v>63581.49</v>
      </c>
      <c r="DD1676" s="11">
        <v>40106.69</v>
      </c>
      <c r="DE1676" s="37">
        <v>68666.77</v>
      </c>
      <c r="DF1676" s="11">
        <f t="shared" si="84"/>
        <v>17</v>
      </c>
      <c r="DG1676" s="11">
        <f t="shared" si="85"/>
        <v>19</v>
      </c>
      <c r="DH1676" s="20">
        <f t="shared" ca="1" si="86"/>
        <v>4191.2366666666685</v>
      </c>
      <c r="DI1676" s="11">
        <v>0</v>
      </c>
    </row>
    <row r="1677" spans="1:113" x14ac:dyDescent="0.25">
      <c r="A1677" s="11" t="s">
        <v>57</v>
      </c>
      <c r="B1677" s="11" t="s">
        <v>56</v>
      </c>
      <c r="C1677" s="11" t="s">
        <v>56</v>
      </c>
      <c r="D1677" s="11" t="s">
        <v>100</v>
      </c>
      <c r="E1677" s="11" t="s">
        <v>56</v>
      </c>
      <c r="F1677" s="11" t="s">
        <v>56</v>
      </c>
      <c r="G1677" s="11" t="s">
        <v>173</v>
      </c>
      <c r="H1677" s="1">
        <v>42213</v>
      </c>
      <c r="I1677" s="11">
        <v>18</v>
      </c>
      <c r="J1677" s="11">
        <v>18</v>
      </c>
      <c r="K1677" s="11">
        <v>3246.16</v>
      </c>
      <c r="L1677" s="11">
        <v>3142.3</v>
      </c>
      <c r="M1677" s="11">
        <v>3073.8</v>
      </c>
      <c r="N1677" s="11">
        <v>3355.26</v>
      </c>
      <c r="O1677" s="11">
        <v>4179.0200000000004</v>
      </c>
      <c r="P1677" s="11">
        <v>4777.8</v>
      </c>
      <c r="Q1677" s="11">
        <v>5535.34</v>
      </c>
      <c r="R1677" s="11">
        <v>5719.6</v>
      </c>
      <c r="S1677" s="11">
        <v>6250.38</v>
      </c>
      <c r="T1677" s="11">
        <v>7050.82</v>
      </c>
      <c r="U1677" s="11">
        <v>7470.16</v>
      </c>
      <c r="V1677" s="11">
        <v>7821.2</v>
      </c>
      <c r="W1677" s="11">
        <v>7933.06</v>
      </c>
      <c r="X1677" s="11">
        <v>6859.32</v>
      </c>
      <c r="Y1677" s="11">
        <v>7243.62</v>
      </c>
      <c r="Z1677" s="11">
        <v>7075.58</v>
      </c>
      <c r="AA1677" s="11">
        <v>7040.46</v>
      </c>
      <c r="AB1677" s="11">
        <v>6285.7</v>
      </c>
      <c r="AC1677" s="11">
        <v>8020.8</v>
      </c>
      <c r="AD1677" s="11">
        <v>8654.36</v>
      </c>
      <c r="AE1677" s="11">
        <v>8369.0400000000009</v>
      </c>
      <c r="AF1677" s="11">
        <v>7467.24</v>
      </c>
      <c r="AG1677" s="11">
        <v>5333.72</v>
      </c>
      <c r="AH1677" s="11">
        <v>4049.6</v>
      </c>
      <c r="AI1677" s="37">
        <v>6285.7</v>
      </c>
      <c r="AJ1677" s="11">
        <v>3115.9479999999999</v>
      </c>
      <c r="AK1677" s="11">
        <v>3054.3539999999998</v>
      </c>
      <c r="AL1677" s="11">
        <v>3050.0729999999999</v>
      </c>
      <c r="AM1677" s="11">
        <v>3292.4369999999999</v>
      </c>
      <c r="AN1677" s="11">
        <v>4126.47</v>
      </c>
      <c r="AO1677" s="11">
        <v>4613.0010000000002</v>
      </c>
      <c r="AP1677" s="11">
        <v>5449.7759999999998</v>
      </c>
      <c r="AQ1677" s="11">
        <v>5834.0609999999997</v>
      </c>
      <c r="AR1677" s="11">
        <v>6305.518</v>
      </c>
      <c r="AS1677" s="11">
        <v>6996.5739999999996</v>
      </c>
      <c r="AT1677" s="11">
        <v>7436.6109999999999</v>
      </c>
      <c r="AU1677" s="11">
        <v>7805.6480000000001</v>
      </c>
      <c r="AV1677" s="11">
        <v>7928.9830000000002</v>
      </c>
      <c r="AW1677" s="11">
        <v>6922.7510000000002</v>
      </c>
      <c r="AX1677" s="11">
        <v>7348.8729999999996</v>
      </c>
      <c r="AY1677" s="11">
        <v>7163.1549999999997</v>
      </c>
      <c r="AZ1677" s="11">
        <v>7237.9520000000002</v>
      </c>
      <c r="BA1677" s="11">
        <v>8132.924</v>
      </c>
      <c r="BB1677" s="11">
        <v>8164.8440000000001</v>
      </c>
      <c r="BC1677" s="11">
        <v>8537.3330000000005</v>
      </c>
      <c r="BD1677" s="11">
        <v>8409.09</v>
      </c>
      <c r="BE1677" s="11">
        <v>7445.9480000000003</v>
      </c>
      <c r="BF1677" s="11">
        <v>5208.0240000000003</v>
      </c>
      <c r="BG1677" s="11">
        <v>3767.36</v>
      </c>
      <c r="BH1677" s="37">
        <v>8132.924</v>
      </c>
      <c r="BI1677" s="11">
        <v>75.715220000000002</v>
      </c>
      <c r="BJ1677" s="11">
        <v>73.615219999999994</v>
      </c>
      <c r="BK1677" s="11">
        <v>73.438910000000007</v>
      </c>
      <c r="BL1677" s="11">
        <v>72.283699999999996</v>
      </c>
      <c r="BM1677" s="11">
        <v>70.408479999999997</v>
      </c>
      <c r="BN1677" s="11">
        <v>67.501530000000002</v>
      </c>
      <c r="BO1677" s="11">
        <v>66.340220000000002</v>
      </c>
      <c r="BP1677" s="11">
        <v>70.25891</v>
      </c>
      <c r="BQ1677" s="11">
        <v>75.091309999999993</v>
      </c>
      <c r="BR1677" s="11">
        <v>78.726089999999999</v>
      </c>
      <c r="BS1677" s="11">
        <v>82.586950000000002</v>
      </c>
      <c r="BT1677" s="11">
        <v>86.517399999999995</v>
      </c>
      <c r="BU1677" s="11">
        <v>90.004350000000002</v>
      </c>
      <c r="BV1677" s="11">
        <v>92.689130000000006</v>
      </c>
      <c r="BW1677" s="11">
        <v>94.428259999999995</v>
      </c>
      <c r="BX1677" s="11">
        <v>95.471739999999997</v>
      </c>
      <c r="BY1677" s="11">
        <v>96.573909999999998</v>
      </c>
      <c r="BZ1677" s="11">
        <v>96.180440000000004</v>
      </c>
      <c r="CA1677" s="11">
        <v>95.143479999999997</v>
      </c>
      <c r="CB1677" s="11">
        <v>93.073909999999998</v>
      </c>
      <c r="CC1677" s="11">
        <v>89.982609999999994</v>
      </c>
      <c r="CD1677" s="11">
        <v>86.5</v>
      </c>
      <c r="CE1677" s="11">
        <v>83.554339999999996</v>
      </c>
      <c r="CF1677" s="11">
        <v>79.689130000000006</v>
      </c>
      <c r="CG1677" s="11">
        <v>4706.0690000000004</v>
      </c>
      <c r="CH1677" s="11">
        <v>4516.9430000000002</v>
      </c>
      <c r="CI1677" s="11">
        <v>4180.6610000000001</v>
      </c>
      <c r="CJ1677" s="11">
        <v>4045.9749999999999</v>
      </c>
      <c r="CK1677" s="11">
        <v>3411.6579999999999</v>
      </c>
      <c r="CL1677" s="11">
        <v>3290.3240000000001</v>
      </c>
      <c r="CM1677" s="11">
        <v>2364.5970000000002</v>
      </c>
      <c r="CN1677" s="11">
        <v>2668.5329999999999</v>
      </c>
      <c r="CO1677" s="11">
        <v>2664.5160000000001</v>
      </c>
      <c r="CP1677" s="11">
        <v>2835.8069999999998</v>
      </c>
      <c r="CQ1677" s="11">
        <v>3666.433</v>
      </c>
      <c r="CR1677" s="11">
        <v>4044.9490000000001</v>
      </c>
      <c r="CS1677" s="11">
        <v>4225.6120000000001</v>
      </c>
      <c r="CT1677" s="11">
        <v>5526.8509999999997</v>
      </c>
      <c r="CU1677" s="11">
        <v>6409.9870000000001</v>
      </c>
      <c r="CV1677" s="11">
        <v>8041.2650000000003</v>
      </c>
      <c r="CW1677" s="11">
        <v>8939.1810000000005</v>
      </c>
      <c r="CX1677" s="11">
        <v>14350.9</v>
      </c>
      <c r="CY1677" s="11">
        <v>8276.2330000000002</v>
      </c>
      <c r="CZ1677" s="11">
        <v>7570.6670000000004</v>
      </c>
      <c r="DA1677" s="11">
        <v>4864.5630000000001</v>
      </c>
      <c r="DB1677" s="11">
        <v>5136.1670000000004</v>
      </c>
      <c r="DC1677" s="11">
        <v>5087.0230000000001</v>
      </c>
      <c r="DD1677" s="11">
        <v>4660.1840000000002</v>
      </c>
      <c r="DE1677" s="37">
        <v>14350.9</v>
      </c>
      <c r="DF1677" s="11">
        <f t="shared" si="84"/>
        <v>18</v>
      </c>
      <c r="DG1677" s="11">
        <f t="shared" si="85"/>
        <v>18</v>
      </c>
      <c r="DH1677" s="20">
        <f t="shared" ca="1" si="86"/>
        <v>1847.2240000000002</v>
      </c>
      <c r="DI1677" s="11">
        <v>0</v>
      </c>
    </row>
    <row r="1678" spans="1:113" x14ac:dyDescent="0.25">
      <c r="A1678" s="11" t="s">
        <v>57</v>
      </c>
      <c r="B1678" s="11" t="s">
        <v>56</v>
      </c>
      <c r="C1678" s="11" t="s">
        <v>56</v>
      </c>
      <c r="D1678" s="11" t="s">
        <v>100</v>
      </c>
      <c r="E1678" s="11" t="s">
        <v>56</v>
      </c>
      <c r="F1678" s="11" t="s">
        <v>56</v>
      </c>
      <c r="G1678" s="11" t="s">
        <v>173</v>
      </c>
      <c r="H1678" s="1">
        <v>42213</v>
      </c>
      <c r="I1678" s="11">
        <v>18</v>
      </c>
      <c r="J1678" s="11">
        <v>19</v>
      </c>
      <c r="K1678" s="11"/>
      <c r="L1678" s="11"/>
      <c r="M1678" s="11"/>
      <c r="N1678" s="11"/>
      <c r="O1678" s="11"/>
      <c r="P1678" s="11"/>
      <c r="Q1678" s="11"/>
      <c r="R1678" s="11"/>
      <c r="S1678" s="11"/>
      <c r="T1678" s="11"/>
      <c r="U1678" s="11"/>
      <c r="V1678" s="11"/>
      <c r="W1678" s="11"/>
      <c r="X1678" s="11"/>
      <c r="Y1678" s="11"/>
      <c r="Z1678" s="11"/>
      <c r="AA1678" s="11"/>
      <c r="AB1678" s="11"/>
      <c r="AC1678" s="11"/>
      <c r="AD1678" s="11"/>
      <c r="AE1678" s="11"/>
      <c r="AF1678" s="11"/>
      <c r="AG1678" s="11"/>
      <c r="AH1678" s="11"/>
      <c r="AJ1678" s="11"/>
      <c r="AK1678" s="11"/>
      <c r="AL1678" s="11"/>
      <c r="AM1678" s="11"/>
      <c r="AN1678" s="11"/>
      <c r="AO1678" s="11"/>
      <c r="AP1678" s="11"/>
      <c r="AQ1678" s="11"/>
      <c r="AR1678" s="11"/>
      <c r="AS1678" s="11"/>
      <c r="AT1678" s="11"/>
      <c r="AU1678" s="11"/>
      <c r="AV1678" s="11"/>
      <c r="AW1678" s="11"/>
      <c r="AX1678" s="11"/>
      <c r="AY1678" s="11"/>
      <c r="AZ1678" s="11"/>
      <c r="BA1678" s="11"/>
      <c r="BB1678" s="11"/>
      <c r="BC1678" s="11"/>
      <c r="BD1678" s="11"/>
      <c r="BE1678" s="11"/>
      <c r="BF1678" s="11"/>
      <c r="BG1678" s="11"/>
      <c r="BI1678" s="11"/>
      <c r="BJ1678" s="11"/>
      <c r="BK1678" s="11"/>
      <c r="BL1678" s="11"/>
      <c r="BM1678" s="11"/>
      <c r="BN1678" s="11"/>
      <c r="BO1678" s="11"/>
      <c r="BP1678" s="11"/>
      <c r="BQ1678" s="11"/>
      <c r="BR1678" s="11"/>
      <c r="BS1678" s="11"/>
      <c r="BT1678" s="11"/>
      <c r="BU1678" s="11"/>
      <c r="BV1678" s="11"/>
      <c r="BW1678" s="11"/>
      <c r="BX1678" s="11"/>
      <c r="BY1678" s="11"/>
      <c r="BZ1678" s="11"/>
      <c r="CA1678" s="11"/>
      <c r="CB1678" s="11"/>
      <c r="CC1678" s="11"/>
      <c r="CD1678" s="11"/>
      <c r="CE1678" s="11"/>
      <c r="CF1678" s="11"/>
      <c r="CG1678" s="11"/>
      <c r="CH1678" s="11"/>
      <c r="CI1678" s="11"/>
      <c r="CJ1678" s="11"/>
      <c r="CK1678" s="11"/>
      <c r="CL1678" s="11"/>
      <c r="CM1678" s="11"/>
      <c r="CN1678" s="11"/>
      <c r="CO1678" s="11"/>
      <c r="CP1678" s="11"/>
      <c r="CQ1678" s="11"/>
      <c r="CR1678" s="11"/>
      <c r="CS1678" s="11"/>
      <c r="CT1678" s="11"/>
      <c r="CU1678" s="11"/>
      <c r="CV1678" s="11"/>
      <c r="CW1678" s="11"/>
      <c r="CX1678" s="11"/>
      <c r="CY1678" s="11"/>
      <c r="CZ1678" s="11"/>
      <c r="DA1678" s="11"/>
      <c r="DB1678" s="11"/>
      <c r="DC1678" s="11"/>
      <c r="DD1678" s="11"/>
      <c r="DF1678" s="11">
        <f t="shared" si="84"/>
        <v>18</v>
      </c>
      <c r="DG1678" s="11">
        <f t="shared" si="85"/>
        <v>19</v>
      </c>
      <c r="DH1678" s="20">
        <f t="shared" ca="1" si="86"/>
        <v>0</v>
      </c>
      <c r="DI1678" s="11">
        <v>1</v>
      </c>
    </row>
    <row r="1679" spans="1:113" x14ac:dyDescent="0.25">
      <c r="A1679" s="11" t="s">
        <v>57</v>
      </c>
      <c r="B1679" s="11" t="s">
        <v>56</v>
      </c>
      <c r="C1679" s="11" t="s">
        <v>56</v>
      </c>
      <c r="D1679" s="11" t="s">
        <v>100</v>
      </c>
      <c r="E1679" s="11" t="s">
        <v>56</v>
      </c>
      <c r="F1679" s="11" t="s">
        <v>56</v>
      </c>
      <c r="G1679" s="11" t="s">
        <v>173</v>
      </c>
      <c r="H1679" s="1">
        <v>42214</v>
      </c>
      <c r="I1679" s="11">
        <v>17</v>
      </c>
      <c r="J1679" s="11">
        <v>19</v>
      </c>
      <c r="K1679" s="11"/>
      <c r="L1679" s="11"/>
      <c r="M1679" s="11"/>
      <c r="N1679" s="11"/>
      <c r="O1679" s="11"/>
      <c r="P1679" s="11"/>
      <c r="Q1679" s="11"/>
      <c r="R1679" s="11"/>
      <c r="S1679" s="11"/>
      <c r="T1679" s="11"/>
      <c r="U1679" s="11"/>
      <c r="V1679" s="11"/>
      <c r="W1679" s="11"/>
      <c r="X1679" s="11"/>
      <c r="Y1679" s="11"/>
      <c r="Z1679" s="11"/>
      <c r="AA1679" s="11"/>
      <c r="AB1679" s="11"/>
      <c r="AC1679" s="11"/>
      <c r="AD1679" s="11"/>
      <c r="AE1679" s="11"/>
      <c r="AF1679" s="11"/>
      <c r="AG1679" s="11"/>
      <c r="AH1679" s="11"/>
      <c r="AJ1679" s="11"/>
      <c r="AK1679" s="11"/>
      <c r="AL1679" s="11"/>
      <c r="AM1679" s="11"/>
      <c r="AN1679" s="11"/>
      <c r="AO1679" s="11"/>
      <c r="AP1679" s="11"/>
      <c r="AQ1679" s="11"/>
      <c r="AR1679" s="11"/>
      <c r="AS1679" s="11"/>
      <c r="AT1679" s="11"/>
      <c r="AU1679" s="11"/>
      <c r="AV1679" s="11"/>
      <c r="AW1679" s="11"/>
      <c r="AX1679" s="11"/>
      <c r="AY1679" s="11"/>
      <c r="AZ1679" s="11"/>
      <c r="BA1679" s="11"/>
      <c r="BB1679" s="11"/>
      <c r="BC1679" s="11"/>
      <c r="BD1679" s="11"/>
      <c r="BE1679" s="11"/>
      <c r="BF1679" s="11"/>
      <c r="BG1679" s="11"/>
      <c r="BI1679" s="11"/>
      <c r="BJ1679" s="11"/>
      <c r="BK1679" s="11"/>
      <c r="BL1679" s="11"/>
      <c r="BM1679" s="11"/>
      <c r="BN1679" s="11"/>
      <c r="BO1679" s="11"/>
      <c r="BP1679" s="11"/>
      <c r="BQ1679" s="11"/>
      <c r="BR1679" s="11"/>
      <c r="BS1679" s="11"/>
      <c r="BT1679" s="11"/>
      <c r="BU1679" s="11"/>
      <c r="BV1679" s="11"/>
      <c r="BW1679" s="11"/>
      <c r="BX1679" s="11"/>
      <c r="BY1679" s="11"/>
      <c r="BZ1679" s="11"/>
      <c r="CA1679" s="11"/>
      <c r="CB1679" s="11"/>
      <c r="CC1679" s="11"/>
      <c r="CD1679" s="11"/>
      <c r="CE1679" s="11"/>
      <c r="CF1679" s="11"/>
      <c r="CG1679" s="11"/>
      <c r="CH1679" s="11"/>
      <c r="CI1679" s="11"/>
      <c r="CJ1679" s="11"/>
      <c r="CK1679" s="11"/>
      <c r="CL1679" s="11"/>
      <c r="CM1679" s="11"/>
      <c r="CN1679" s="11"/>
      <c r="CO1679" s="11"/>
      <c r="CP1679" s="11"/>
      <c r="CQ1679" s="11"/>
      <c r="CR1679" s="11"/>
      <c r="CS1679" s="11"/>
      <c r="CT1679" s="11"/>
      <c r="CU1679" s="11"/>
      <c r="CV1679" s="11"/>
      <c r="CW1679" s="11"/>
      <c r="CX1679" s="11"/>
      <c r="CY1679" s="11"/>
      <c r="CZ1679" s="11"/>
      <c r="DA1679" s="11"/>
      <c r="DB1679" s="11"/>
      <c r="DC1679" s="11"/>
      <c r="DD1679" s="11"/>
      <c r="DF1679" s="11">
        <f t="shared" si="84"/>
        <v>17</v>
      </c>
      <c r="DG1679" s="11">
        <f t="shared" si="85"/>
        <v>19</v>
      </c>
      <c r="DH1679" s="20">
        <f t="shared" ca="1" si="86"/>
        <v>0</v>
      </c>
      <c r="DI1679" s="11">
        <v>1</v>
      </c>
    </row>
    <row r="1680" spans="1:113" x14ac:dyDescent="0.25">
      <c r="A1680" s="11" t="s">
        <v>57</v>
      </c>
      <c r="B1680" s="11" t="s">
        <v>56</v>
      </c>
      <c r="C1680" s="11" t="s">
        <v>56</v>
      </c>
      <c r="D1680" s="11" t="s">
        <v>100</v>
      </c>
      <c r="E1680" s="11" t="s">
        <v>56</v>
      </c>
      <c r="F1680" s="11" t="s">
        <v>56</v>
      </c>
      <c r="G1680" s="11" t="s">
        <v>173</v>
      </c>
      <c r="H1680" s="1">
        <v>42215</v>
      </c>
      <c r="I1680" s="11">
        <v>17</v>
      </c>
      <c r="J1680" s="11">
        <v>18</v>
      </c>
      <c r="K1680" s="11"/>
      <c r="L1680" s="11"/>
      <c r="M1680" s="11"/>
      <c r="N1680" s="11"/>
      <c r="O1680" s="11"/>
      <c r="P1680" s="11"/>
      <c r="Q1680" s="11"/>
      <c r="R1680" s="11"/>
      <c r="S1680" s="11"/>
      <c r="T1680" s="11"/>
      <c r="U1680" s="11"/>
      <c r="V1680" s="11"/>
      <c r="W1680" s="11"/>
      <c r="X1680" s="11"/>
      <c r="Y1680" s="11"/>
      <c r="Z1680" s="11"/>
      <c r="AA1680" s="11"/>
      <c r="AB1680" s="11"/>
      <c r="AC1680" s="11"/>
      <c r="AD1680" s="11"/>
      <c r="AE1680" s="11"/>
      <c r="AF1680" s="11"/>
      <c r="AG1680" s="11"/>
      <c r="AH1680" s="11"/>
      <c r="AJ1680" s="11"/>
      <c r="AK1680" s="11"/>
      <c r="AL1680" s="11"/>
      <c r="AM1680" s="11"/>
      <c r="AN1680" s="11"/>
      <c r="AO1680" s="11"/>
      <c r="AP1680" s="11"/>
      <c r="AQ1680" s="11"/>
      <c r="AR1680" s="11"/>
      <c r="AS1680" s="11"/>
      <c r="AT1680" s="11"/>
      <c r="AU1680" s="11"/>
      <c r="AV1680" s="11"/>
      <c r="AW1680" s="11"/>
      <c r="AX1680" s="11"/>
      <c r="AY1680" s="11"/>
      <c r="AZ1680" s="11"/>
      <c r="BA1680" s="11"/>
      <c r="BB1680" s="11"/>
      <c r="BC1680" s="11"/>
      <c r="BD1680" s="11"/>
      <c r="BE1680" s="11"/>
      <c r="BF1680" s="11"/>
      <c r="BG1680" s="11"/>
      <c r="BI1680" s="11"/>
      <c r="BJ1680" s="11"/>
      <c r="BK1680" s="11"/>
      <c r="BL1680" s="11"/>
      <c r="BM1680" s="11"/>
      <c r="BN1680" s="11"/>
      <c r="BO1680" s="11"/>
      <c r="BP1680" s="11"/>
      <c r="BQ1680" s="11"/>
      <c r="BR1680" s="11"/>
      <c r="BS1680" s="11"/>
      <c r="BT1680" s="11"/>
      <c r="BU1680" s="11"/>
      <c r="BV1680" s="11"/>
      <c r="BW1680" s="11"/>
      <c r="BX1680" s="11"/>
      <c r="BY1680" s="11"/>
      <c r="BZ1680" s="11"/>
      <c r="CA1680" s="11"/>
      <c r="CB1680" s="11"/>
      <c r="CC1680" s="11"/>
      <c r="CD1680" s="11"/>
      <c r="CE1680" s="11"/>
      <c r="CF1680" s="11"/>
      <c r="CG1680" s="11"/>
      <c r="CH1680" s="11"/>
      <c r="CI1680" s="11"/>
      <c r="CJ1680" s="11"/>
      <c r="CK1680" s="11"/>
      <c r="CL1680" s="11"/>
      <c r="CM1680" s="11"/>
      <c r="CN1680" s="11"/>
      <c r="CO1680" s="11"/>
      <c r="CP1680" s="11"/>
      <c r="CQ1680" s="11"/>
      <c r="CR1680" s="11"/>
      <c r="CS1680" s="11"/>
      <c r="CT1680" s="11"/>
      <c r="CU1680" s="11"/>
      <c r="CV1680" s="11"/>
      <c r="CW1680" s="11"/>
      <c r="CX1680" s="11"/>
      <c r="CY1680" s="11"/>
      <c r="CZ1680" s="11"/>
      <c r="DA1680" s="11"/>
      <c r="DB1680" s="11"/>
      <c r="DC1680" s="11"/>
      <c r="DD1680" s="11"/>
      <c r="DF1680" s="11">
        <f t="shared" si="84"/>
        <v>17</v>
      </c>
      <c r="DG1680" s="11">
        <f t="shared" si="85"/>
        <v>18</v>
      </c>
      <c r="DH1680" s="20">
        <f t="shared" ca="1" si="86"/>
        <v>0</v>
      </c>
      <c r="DI1680" s="11">
        <v>1</v>
      </c>
    </row>
    <row r="1681" spans="1:113" x14ac:dyDescent="0.25">
      <c r="A1681" s="11" t="s">
        <v>57</v>
      </c>
      <c r="B1681" s="11" t="s">
        <v>56</v>
      </c>
      <c r="C1681" s="11" t="s">
        <v>56</v>
      </c>
      <c r="D1681" s="11" t="s">
        <v>100</v>
      </c>
      <c r="E1681" s="11" t="s">
        <v>56</v>
      </c>
      <c r="F1681" s="11" t="s">
        <v>56</v>
      </c>
      <c r="G1681" s="11" t="s">
        <v>173</v>
      </c>
      <c r="H1681" s="1">
        <v>42216</v>
      </c>
      <c r="I1681" s="11">
        <v>17</v>
      </c>
      <c r="J1681" s="11">
        <v>17</v>
      </c>
      <c r="K1681" s="11"/>
      <c r="L1681" s="11"/>
      <c r="M1681" s="11"/>
      <c r="N1681" s="11"/>
      <c r="O1681" s="11"/>
      <c r="P1681" s="11"/>
      <c r="Q1681" s="11"/>
      <c r="R1681" s="11"/>
      <c r="S1681" s="11"/>
      <c r="T1681" s="11"/>
      <c r="U1681" s="11"/>
      <c r="V1681" s="11"/>
      <c r="W1681" s="11"/>
      <c r="X1681" s="11"/>
      <c r="Y1681" s="11"/>
      <c r="Z1681" s="11"/>
      <c r="AA1681" s="11"/>
      <c r="AB1681" s="11"/>
      <c r="AC1681" s="11"/>
      <c r="AD1681" s="11"/>
      <c r="AE1681" s="11"/>
      <c r="AF1681" s="11"/>
      <c r="AG1681" s="11"/>
      <c r="AH1681" s="11"/>
      <c r="AJ1681" s="11"/>
      <c r="AK1681" s="11"/>
      <c r="AL1681" s="11"/>
      <c r="AM1681" s="11"/>
      <c r="AN1681" s="11"/>
      <c r="AO1681" s="11"/>
      <c r="AP1681" s="11"/>
      <c r="AQ1681" s="11"/>
      <c r="AR1681" s="11"/>
      <c r="AS1681" s="11"/>
      <c r="AT1681" s="11"/>
      <c r="AU1681" s="11"/>
      <c r="AV1681" s="11"/>
      <c r="AW1681" s="11"/>
      <c r="AX1681" s="11"/>
      <c r="AY1681" s="11"/>
      <c r="AZ1681" s="11"/>
      <c r="BA1681" s="11"/>
      <c r="BB1681" s="11"/>
      <c r="BC1681" s="11"/>
      <c r="BD1681" s="11"/>
      <c r="BE1681" s="11"/>
      <c r="BF1681" s="11"/>
      <c r="BG1681" s="11"/>
      <c r="BI1681" s="11"/>
      <c r="BJ1681" s="11"/>
      <c r="BK1681" s="11"/>
      <c r="BL1681" s="11"/>
      <c r="BM1681" s="11"/>
      <c r="BN1681" s="11"/>
      <c r="BO1681" s="11"/>
      <c r="BP1681" s="11"/>
      <c r="BQ1681" s="11"/>
      <c r="BR1681" s="11"/>
      <c r="BS1681" s="11"/>
      <c r="BT1681" s="11"/>
      <c r="BU1681" s="11"/>
      <c r="BV1681" s="11"/>
      <c r="BW1681" s="11"/>
      <c r="BX1681" s="11"/>
      <c r="BY1681" s="11"/>
      <c r="BZ1681" s="11"/>
      <c r="CA1681" s="11"/>
      <c r="CB1681" s="11"/>
      <c r="CC1681" s="11"/>
      <c r="CD1681" s="11"/>
      <c r="CE1681" s="11"/>
      <c r="CF1681" s="11"/>
      <c r="CG1681" s="11"/>
      <c r="CH1681" s="11"/>
      <c r="CI1681" s="11"/>
      <c r="CJ1681" s="11"/>
      <c r="CK1681" s="11"/>
      <c r="CL1681" s="11"/>
      <c r="CM1681" s="11"/>
      <c r="CN1681" s="11"/>
      <c r="CO1681" s="11"/>
      <c r="CP1681" s="11"/>
      <c r="CQ1681" s="11"/>
      <c r="CR1681" s="11"/>
      <c r="CS1681" s="11"/>
      <c r="CT1681" s="11"/>
      <c r="CU1681" s="11"/>
      <c r="CV1681" s="11"/>
      <c r="CW1681" s="11"/>
      <c r="CX1681" s="11"/>
      <c r="CY1681" s="11"/>
      <c r="CZ1681" s="11"/>
      <c r="DA1681" s="11"/>
      <c r="DB1681" s="11"/>
      <c r="DC1681" s="11"/>
      <c r="DD1681" s="11"/>
      <c r="DF1681" s="11">
        <f t="shared" si="84"/>
        <v>17</v>
      </c>
      <c r="DG1681" s="11">
        <f t="shared" si="85"/>
        <v>17</v>
      </c>
      <c r="DH1681" s="20">
        <f t="shared" ca="1" si="86"/>
        <v>0</v>
      </c>
      <c r="DI1681" s="11">
        <v>1</v>
      </c>
    </row>
    <row r="1682" spans="1:113" x14ac:dyDescent="0.25">
      <c r="A1682" s="11" t="s">
        <v>57</v>
      </c>
      <c r="B1682" s="11" t="s">
        <v>56</v>
      </c>
      <c r="C1682" s="11" t="s">
        <v>56</v>
      </c>
      <c r="D1682" s="11" t="s">
        <v>100</v>
      </c>
      <c r="E1682" s="11" t="s">
        <v>56</v>
      </c>
      <c r="F1682" s="11" t="s">
        <v>56</v>
      </c>
      <c r="G1682" s="11" t="s">
        <v>173</v>
      </c>
      <c r="H1682" s="1">
        <v>42222</v>
      </c>
      <c r="I1682" s="11">
        <v>17</v>
      </c>
      <c r="J1682" s="11">
        <v>17</v>
      </c>
      <c r="K1682" s="11">
        <v>12947.16</v>
      </c>
      <c r="L1682" s="11">
        <v>12338.72</v>
      </c>
      <c r="M1682" s="11">
        <v>12198.68</v>
      </c>
      <c r="N1682" s="11">
        <v>12882</v>
      </c>
      <c r="O1682" s="11">
        <v>14100.46</v>
      </c>
      <c r="P1682" s="11">
        <v>15039.3</v>
      </c>
      <c r="Q1682" s="11">
        <v>17553.439999999999</v>
      </c>
      <c r="R1682" s="11">
        <v>18116.060000000001</v>
      </c>
      <c r="S1682" s="11">
        <v>19680.419999999998</v>
      </c>
      <c r="T1682" s="11">
        <v>20695.8</v>
      </c>
      <c r="U1682" s="11">
        <v>21329.040000000001</v>
      </c>
      <c r="V1682" s="11">
        <v>21330.94</v>
      </c>
      <c r="W1682" s="11">
        <v>20637.72</v>
      </c>
      <c r="X1682" s="11">
        <v>19455.599999999999</v>
      </c>
      <c r="Y1682" s="11">
        <v>19366.8</v>
      </c>
      <c r="Z1682" s="11">
        <v>19243.32</v>
      </c>
      <c r="AA1682" s="11">
        <v>13877.08</v>
      </c>
      <c r="AB1682" s="11">
        <v>19150.36</v>
      </c>
      <c r="AC1682" s="11">
        <v>20263.5</v>
      </c>
      <c r="AD1682" s="11">
        <v>21514.34</v>
      </c>
      <c r="AE1682" s="11">
        <v>21115.74</v>
      </c>
      <c r="AF1682" s="11">
        <v>19215.54</v>
      </c>
      <c r="AG1682" s="11">
        <v>15701.58</v>
      </c>
      <c r="AH1682" s="11">
        <v>13311.9</v>
      </c>
      <c r="AI1682" s="37">
        <v>13877.08</v>
      </c>
      <c r="AJ1682" s="11">
        <v>12887.47</v>
      </c>
      <c r="AK1682" s="11">
        <v>12257.19</v>
      </c>
      <c r="AL1682" s="11">
        <v>12201.21</v>
      </c>
      <c r="AM1682" s="11">
        <v>12815.56</v>
      </c>
      <c r="AN1682" s="11">
        <v>13924.52</v>
      </c>
      <c r="AO1682" s="11">
        <v>14676.52</v>
      </c>
      <c r="AP1682" s="11">
        <v>17368.2</v>
      </c>
      <c r="AQ1682" s="11">
        <v>18146.78</v>
      </c>
      <c r="AR1682" s="11">
        <v>19821.919999999998</v>
      </c>
      <c r="AS1682" s="11">
        <v>20743.3</v>
      </c>
      <c r="AT1682" s="11">
        <v>21452.67</v>
      </c>
      <c r="AU1682" s="11">
        <v>21501.279999999999</v>
      </c>
      <c r="AV1682" s="11">
        <v>20881.2</v>
      </c>
      <c r="AW1682" s="11">
        <v>19780.95</v>
      </c>
      <c r="AX1682" s="11">
        <v>19794.47</v>
      </c>
      <c r="AY1682" s="11">
        <v>20336.23</v>
      </c>
      <c r="AZ1682" s="11">
        <v>19801.23</v>
      </c>
      <c r="BA1682" s="11">
        <v>20411.7</v>
      </c>
      <c r="BB1682" s="11">
        <v>20227.22</v>
      </c>
      <c r="BC1682" s="11">
        <v>21192.97</v>
      </c>
      <c r="BD1682" s="11">
        <v>20868.98</v>
      </c>
      <c r="BE1682" s="11">
        <v>18854.509999999998</v>
      </c>
      <c r="BF1682" s="11">
        <v>15241.46</v>
      </c>
      <c r="BG1682" s="11">
        <v>12773.03</v>
      </c>
      <c r="BH1682" s="37">
        <v>19801.23</v>
      </c>
      <c r="BI1682" s="11">
        <v>82.891490000000005</v>
      </c>
      <c r="BJ1682" s="11">
        <v>81.588290000000001</v>
      </c>
      <c r="BK1682" s="11">
        <v>80.337130000000002</v>
      </c>
      <c r="BL1682" s="11">
        <v>80.308300000000003</v>
      </c>
      <c r="BM1682" s="11">
        <v>79.424469999999999</v>
      </c>
      <c r="BN1682" s="11">
        <v>78.770960000000002</v>
      </c>
      <c r="BO1682" s="11">
        <v>78.342550000000003</v>
      </c>
      <c r="BP1682" s="11">
        <v>79.678730000000002</v>
      </c>
      <c r="BQ1682" s="11">
        <v>83.787869999999998</v>
      </c>
      <c r="BR1682" s="11">
        <v>87.490430000000003</v>
      </c>
      <c r="BS1682" s="11">
        <v>89.913830000000004</v>
      </c>
      <c r="BT1682" s="11">
        <v>92.423400000000001</v>
      </c>
      <c r="BU1682" s="11">
        <v>93.840419999999995</v>
      </c>
      <c r="BV1682" s="11">
        <v>94.734039999999993</v>
      </c>
      <c r="BW1682" s="11">
        <v>95.790430000000001</v>
      </c>
      <c r="BX1682" s="11">
        <v>96.269149999999996</v>
      </c>
      <c r="BY1682" s="11">
        <v>96.315960000000004</v>
      </c>
      <c r="BZ1682" s="11">
        <v>95.104259999999996</v>
      </c>
      <c r="CA1682" s="11">
        <v>93.592550000000003</v>
      </c>
      <c r="CB1682" s="11">
        <v>91.422340000000005</v>
      </c>
      <c r="CC1682" s="11">
        <v>89.536169999999998</v>
      </c>
      <c r="CD1682" s="11">
        <v>87.778720000000007</v>
      </c>
      <c r="CE1682" s="11">
        <v>85.929789999999997</v>
      </c>
      <c r="CF1682" s="11">
        <v>85.357439999999997</v>
      </c>
      <c r="CG1682" s="11">
        <v>18334.37</v>
      </c>
      <c r="CH1682" s="11">
        <v>16853.66</v>
      </c>
      <c r="CI1682" s="11">
        <v>15314.77</v>
      </c>
      <c r="CJ1682" s="11">
        <v>13697.37</v>
      </c>
      <c r="CK1682" s="11">
        <v>10792.71</v>
      </c>
      <c r="CL1682" s="11">
        <v>8726.4169999999995</v>
      </c>
      <c r="CM1682" s="11">
        <v>6844.5730000000003</v>
      </c>
      <c r="CN1682" s="11">
        <v>7058.73</v>
      </c>
      <c r="CO1682" s="11">
        <v>9161.4750000000004</v>
      </c>
      <c r="CP1682" s="11">
        <v>11080.05</v>
      </c>
      <c r="CQ1682" s="11">
        <v>14823.64</v>
      </c>
      <c r="CR1682" s="11">
        <v>17416.02</v>
      </c>
      <c r="CS1682" s="11">
        <v>20186.169999999998</v>
      </c>
      <c r="CT1682" s="11">
        <v>23005.78</v>
      </c>
      <c r="CU1682" s="11">
        <v>27221.68</v>
      </c>
      <c r="CV1682" s="11">
        <v>39042.06</v>
      </c>
      <c r="CW1682" s="11">
        <v>59367.27</v>
      </c>
      <c r="CX1682" s="11">
        <v>56811.99</v>
      </c>
      <c r="CY1682" s="11">
        <v>47182.03</v>
      </c>
      <c r="CZ1682" s="11">
        <v>34047.08</v>
      </c>
      <c r="DA1682" s="11">
        <v>21734.27</v>
      </c>
      <c r="DB1682" s="11">
        <v>23132.98</v>
      </c>
      <c r="DC1682" s="11">
        <v>22108.68</v>
      </c>
      <c r="DD1682" s="11">
        <v>20876</v>
      </c>
      <c r="DE1682" s="37">
        <v>59367.27</v>
      </c>
      <c r="DF1682" s="11">
        <f t="shared" si="84"/>
        <v>17</v>
      </c>
      <c r="DG1682" s="11">
        <f t="shared" si="85"/>
        <v>17</v>
      </c>
      <c r="DH1682" s="20">
        <f t="shared" ca="1" si="86"/>
        <v>5924.15</v>
      </c>
      <c r="DI1682" s="11">
        <v>0</v>
      </c>
    </row>
    <row r="1683" spans="1:113" x14ac:dyDescent="0.25">
      <c r="A1683" s="11" t="s">
        <v>57</v>
      </c>
      <c r="B1683" s="11" t="s">
        <v>56</v>
      </c>
      <c r="C1683" s="11" t="s">
        <v>56</v>
      </c>
      <c r="D1683" s="11" t="s">
        <v>100</v>
      </c>
      <c r="E1683" s="11" t="s">
        <v>56</v>
      </c>
      <c r="F1683" s="11" t="s">
        <v>56</v>
      </c>
      <c r="G1683" s="11" t="s">
        <v>173</v>
      </c>
      <c r="H1683" s="1">
        <v>42222</v>
      </c>
      <c r="I1683" s="11">
        <v>17</v>
      </c>
      <c r="J1683" s="11">
        <v>18</v>
      </c>
      <c r="K1683" s="11"/>
      <c r="L1683" s="11"/>
      <c r="M1683" s="11"/>
      <c r="N1683" s="11"/>
      <c r="O1683" s="11"/>
      <c r="P1683" s="11"/>
      <c r="Q1683" s="11"/>
      <c r="R1683" s="11"/>
      <c r="S1683" s="11"/>
      <c r="T1683" s="11"/>
      <c r="U1683" s="11"/>
      <c r="V1683" s="11"/>
      <c r="W1683" s="11"/>
      <c r="X1683" s="11"/>
      <c r="Y1683" s="11"/>
      <c r="Z1683" s="11"/>
      <c r="AA1683" s="11"/>
      <c r="AB1683" s="11"/>
      <c r="AC1683" s="11"/>
      <c r="AD1683" s="11"/>
      <c r="AE1683" s="11"/>
      <c r="AF1683" s="11"/>
      <c r="AG1683" s="11"/>
      <c r="AH1683" s="11"/>
      <c r="AJ1683" s="11"/>
      <c r="AK1683" s="11"/>
      <c r="AL1683" s="11"/>
      <c r="AM1683" s="11"/>
      <c r="AN1683" s="11"/>
      <c r="AO1683" s="11"/>
      <c r="AP1683" s="11"/>
      <c r="AQ1683" s="11"/>
      <c r="AR1683" s="11"/>
      <c r="AS1683" s="11"/>
      <c r="AT1683" s="11"/>
      <c r="AU1683" s="11"/>
      <c r="AV1683" s="11"/>
      <c r="AW1683" s="11"/>
      <c r="AX1683" s="11"/>
      <c r="AY1683" s="11"/>
      <c r="AZ1683" s="11"/>
      <c r="BA1683" s="11"/>
      <c r="BB1683" s="11"/>
      <c r="BC1683" s="11"/>
      <c r="BD1683" s="11"/>
      <c r="BE1683" s="11"/>
      <c r="BF1683" s="11"/>
      <c r="BG1683" s="11"/>
      <c r="BI1683" s="11"/>
      <c r="BJ1683" s="11"/>
      <c r="BK1683" s="11"/>
      <c r="BL1683" s="11"/>
      <c r="BM1683" s="11"/>
      <c r="BN1683" s="11"/>
      <c r="BO1683" s="11"/>
      <c r="BP1683" s="11"/>
      <c r="BQ1683" s="11"/>
      <c r="BR1683" s="11"/>
      <c r="BS1683" s="11"/>
      <c r="BT1683" s="11"/>
      <c r="BU1683" s="11"/>
      <c r="BV1683" s="11"/>
      <c r="BW1683" s="11"/>
      <c r="BX1683" s="11"/>
      <c r="BY1683" s="11"/>
      <c r="BZ1683" s="11"/>
      <c r="CA1683" s="11"/>
      <c r="CB1683" s="11"/>
      <c r="CC1683" s="11"/>
      <c r="CD1683" s="11"/>
      <c r="CE1683" s="11"/>
      <c r="CF1683" s="11"/>
      <c r="CG1683" s="11"/>
      <c r="CH1683" s="11"/>
      <c r="CI1683" s="11"/>
      <c r="CJ1683" s="11"/>
      <c r="CK1683" s="11"/>
      <c r="CL1683" s="11"/>
      <c r="CM1683" s="11"/>
      <c r="CN1683" s="11"/>
      <c r="CO1683" s="11"/>
      <c r="CP1683" s="11"/>
      <c r="CQ1683" s="11"/>
      <c r="CR1683" s="11"/>
      <c r="CS1683" s="11"/>
      <c r="CT1683" s="11"/>
      <c r="CU1683" s="11"/>
      <c r="CV1683" s="11"/>
      <c r="CW1683" s="11"/>
      <c r="CX1683" s="11"/>
      <c r="CY1683" s="11"/>
      <c r="CZ1683" s="11"/>
      <c r="DA1683" s="11"/>
      <c r="DB1683" s="11"/>
      <c r="DC1683" s="11"/>
      <c r="DD1683" s="11"/>
      <c r="DF1683" s="11">
        <f t="shared" si="84"/>
        <v>17</v>
      </c>
      <c r="DG1683" s="11">
        <f t="shared" si="85"/>
        <v>18</v>
      </c>
      <c r="DH1683" s="20">
        <f t="shared" ca="1" si="86"/>
        <v>0</v>
      </c>
      <c r="DI1683" s="11">
        <v>1</v>
      </c>
    </row>
    <row r="1684" spans="1:113" x14ac:dyDescent="0.25">
      <c r="A1684" s="11" t="s">
        <v>57</v>
      </c>
      <c r="B1684" s="11" t="s">
        <v>56</v>
      </c>
      <c r="C1684" s="11" t="s">
        <v>56</v>
      </c>
      <c r="D1684" s="11" t="s">
        <v>100</v>
      </c>
      <c r="E1684" s="11" t="s">
        <v>56</v>
      </c>
      <c r="F1684" s="11" t="s">
        <v>56</v>
      </c>
      <c r="G1684" s="11" t="s">
        <v>173</v>
      </c>
      <c r="H1684" s="1">
        <v>42229</v>
      </c>
      <c r="I1684" s="11">
        <v>18</v>
      </c>
      <c r="J1684" s="11">
        <v>19</v>
      </c>
      <c r="K1684" s="11"/>
      <c r="L1684" s="11"/>
      <c r="M1684" s="11"/>
      <c r="N1684" s="11"/>
      <c r="O1684" s="11"/>
      <c r="P1684" s="11"/>
      <c r="Q1684" s="11"/>
      <c r="R1684" s="11"/>
      <c r="S1684" s="11"/>
      <c r="T1684" s="11"/>
      <c r="U1684" s="11"/>
      <c r="V1684" s="11"/>
      <c r="W1684" s="11"/>
      <c r="X1684" s="11"/>
      <c r="Y1684" s="11"/>
      <c r="Z1684" s="11"/>
      <c r="AA1684" s="11"/>
      <c r="AB1684" s="11"/>
      <c r="AC1684" s="11"/>
      <c r="AD1684" s="11"/>
      <c r="AE1684" s="11"/>
      <c r="AF1684" s="11"/>
      <c r="AG1684" s="11"/>
      <c r="AH1684" s="11"/>
      <c r="AJ1684" s="11"/>
      <c r="AK1684" s="11"/>
      <c r="AL1684" s="11"/>
      <c r="AM1684" s="11"/>
      <c r="AN1684" s="11"/>
      <c r="AO1684" s="11"/>
      <c r="AP1684" s="11"/>
      <c r="AQ1684" s="11"/>
      <c r="AR1684" s="11"/>
      <c r="AS1684" s="11"/>
      <c r="AT1684" s="11"/>
      <c r="AU1684" s="11"/>
      <c r="AV1684" s="11"/>
      <c r="AW1684" s="11"/>
      <c r="AX1684" s="11"/>
      <c r="AY1684" s="11"/>
      <c r="AZ1684" s="11"/>
      <c r="BA1684" s="11"/>
      <c r="BB1684" s="11"/>
      <c r="BC1684" s="11"/>
      <c r="BD1684" s="11"/>
      <c r="BE1684" s="11"/>
      <c r="BF1684" s="11"/>
      <c r="BG1684" s="11"/>
      <c r="BI1684" s="11"/>
      <c r="BJ1684" s="11"/>
      <c r="BK1684" s="11"/>
      <c r="BL1684" s="11"/>
      <c r="BM1684" s="11"/>
      <c r="BN1684" s="11"/>
      <c r="BO1684" s="11"/>
      <c r="BP1684" s="11"/>
      <c r="BQ1684" s="11"/>
      <c r="BR1684" s="11"/>
      <c r="BS1684" s="11"/>
      <c r="BT1684" s="11"/>
      <c r="BU1684" s="11"/>
      <c r="BV1684" s="11"/>
      <c r="BW1684" s="11"/>
      <c r="BX1684" s="11"/>
      <c r="BY1684" s="11"/>
      <c r="BZ1684" s="11"/>
      <c r="CA1684" s="11"/>
      <c r="CB1684" s="11"/>
      <c r="CC1684" s="11"/>
      <c r="CD1684" s="11"/>
      <c r="CE1684" s="11"/>
      <c r="CF1684" s="11"/>
      <c r="CG1684" s="11"/>
      <c r="CH1684" s="11"/>
      <c r="CI1684" s="11"/>
      <c r="CJ1684" s="11"/>
      <c r="CK1684" s="11"/>
      <c r="CL1684" s="11"/>
      <c r="CM1684" s="11"/>
      <c r="CN1684" s="11"/>
      <c r="CO1684" s="11"/>
      <c r="CP1684" s="11"/>
      <c r="CQ1684" s="11"/>
      <c r="CR1684" s="11"/>
      <c r="CS1684" s="11"/>
      <c r="CT1684" s="11"/>
      <c r="CU1684" s="11"/>
      <c r="CV1684" s="11"/>
      <c r="CW1684" s="11"/>
      <c r="CX1684" s="11"/>
      <c r="CY1684" s="11"/>
      <c r="CZ1684" s="11"/>
      <c r="DA1684" s="11"/>
      <c r="DB1684" s="11"/>
      <c r="DC1684" s="11"/>
      <c r="DD1684" s="11"/>
      <c r="DF1684" s="11">
        <f t="shared" si="84"/>
        <v>18</v>
      </c>
      <c r="DG1684" s="11">
        <f t="shared" si="85"/>
        <v>19</v>
      </c>
      <c r="DH1684" s="20">
        <f t="shared" ca="1" si="86"/>
        <v>0</v>
      </c>
      <c r="DI1684" s="11">
        <v>1</v>
      </c>
    </row>
    <row r="1685" spans="1:113" x14ac:dyDescent="0.25">
      <c r="A1685" s="11" t="s">
        <v>57</v>
      </c>
      <c r="B1685" s="11" t="s">
        <v>56</v>
      </c>
      <c r="C1685" s="11" t="s">
        <v>56</v>
      </c>
      <c r="D1685" s="11" t="s">
        <v>100</v>
      </c>
      <c r="E1685" s="11" t="s">
        <v>56</v>
      </c>
      <c r="F1685" s="11" t="s">
        <v>56</v>
      </c>
      <c r="G1685" s="11" t="s">
        <v>173</v>
      </c>
      <c r="H1685" s="1">
        <v>42230</v>
      </c>
      <c r="I1685" s="11">
        <v>17</v>
      </c>
      <c r="J1685" s="11">
        <v>17</v>
      </c>
      <c r="K1685" s="11">
        <v>8626.56</v>
      </c>
      <c r="L1685" s="11">
        <v>8373.34</v>
      </c>
      <c r="M1685" s="11">
        <v>8336.8799999999992</v>
      </c>
      <c r="N1685" s="11">
        <v>8683.44</v>
      </c>
      <c r="O1685" s="11">
        <v>9193.86</v>
      </c>
      <c r="P1685" s="11">
        <v>9790.7199999999993</v>
      </c>
      <c r="Q1685" s="11">
        <v>10328.68</v>
      </c>
      <c r="R1685" s="11">
        <v>10449.14</v>
      </c>
      <c r="S1685" s="11">
        <v>10998.5</v>
      </c>
      <c r="T1685" s="11">
        <v>11311.54</v>
      </c>
      <c r="U1685" s="11">
        <v>11520.96</v>
      </c>
      <c r="V1685" s="11">
        <v>11471.1</v>
      </c>
      <c r="W1685" s="11">
        <v>11628.9</v>
      </c>
      <c r="X1685" s="11">
        <v>11422.66</v>
      </c>
      <c r="Y1685" s="11">
        <v>11519.74</v>
      </c>
      <c r="Z1685" s="11">
        <v>11027.68</v>
      </c>
      <c r="AA1685" s="11">
        <v>6961.54</v>
      </c>
      <c r="AB1685" s="11">
        <v>11008</v>
      </c>
      <c r="AC1685" s="11">
        <v>12226.48</v>
      </c>
      <c r="AD1685" s="11">
        <v>12635.08</v>
      </c>
      <c r="AE1685" s="11">
        <v>13014.92</v>
      </c>
      <c r="AF1685" s="11">
        <v>12987</v>
      </c>
      <c r="AG1685" s="11">
        <v>11735.98</v>
      </c>
      <c r="AH1685" s="11">
        <v>10708.62</v>
      </c>
      <c r="AI1685" s="37">
        <v>6961.54</v>
      </c>
      <c r="AJ1685" s="11">
        <v>8668.0049999999992</v>
      </c>
      <c r="AK1685" s="11">
        <v>8366.9950000000008</v>
      </c>
      <c r="AL1685" s="11">
        <v>8347.2309999999998</v>
      </c>
      <c r="AM1685" s="11">
        <v>8653.9089999999997</v>
      </c>
      <c r="AN1685" s="11">
        <v>9032.7459999999992</v>
      </c>
      <c r="AO1685" s="11">
        <v>9583.1790000000001</v>
      </c>
      <c r="AP1685" s="11">
        <v>10170.870000000001</v>
      </c>
      <c r="AQ1685" s="11">
        <v>10409.56</v>
      </c>
      <c r="AR1685" s="11">
        <v>11092.29</v>
      </c>
      <c r="AS1685" s="11">
        <v>11446.73</v>
      </c>
      <c r="AT1685" s="11">
        <v>11739.68</v>
      </c>
      <c r="AU1685" s="11">
        <v>11738.35</v>
      </c>
      <c r="AV1685" s="11">
        <v>11936.26</v>
      </c>
      <c r="AW1685" s="11">
        <v>11735.38</v>
      </c>
      <c r="AX1685" s="11">
        <v>11873.95</v>
      </c>
      <c r="AY1685" s="11">
        <v>11796.16</v>
      </c>
      <c r="AZ1685" s="11">
        <v>11230.4</v>
      </c>
      <c r="BA1685" s="11">
        <v>11751.37</v>
      </c>
      <c r="BB1685" s="11">
        <v>12354.77</v>
      </c>
      <c r="BC1685" s="11">
        <v>12381.15</v>
      </c>
      <c r="BD1685" s="11">
        <v>12621.47</v>
      </c>
      <c r="BE1685" s="11">
        <v>12568.21</v>
      </c>
      <c r="BF1685" s="11">
        <v>11411.69</v>
      </c>
      <c r="BG1685" s="11">
        <v>10430.959999999999</v>
      </c>
      <c r="BH1685" s="37">
        <v>11230.4</v>
      </c>
      <c r="BI1685" s="11">
        <v>95.129549999999995</v>
      </c>
      <c r="BJ1685" s="11">
        <v>94.52955</v>
      </c>
      <c r="BK1685" s="11">
        <v>93.215909999999994</v>
      </c>
      <c r="BL1685" s="11">
        <v>91.602270000000004</v>
      </c>
      <c r="BM1685" s="11">
        <v>90.2</v>
      </c>
      <c r="BN1685" s="11">
        <v>89.981819999999999</v>
      </c>
      <c r="BO1685" s="11">
        <v>87.586359999999999</v>
      </c>
      <c r="BP1685" s="11">
        <v>91.61591</v>
      </c>
      <c r="BQ1685" s="11">
        <v>96.965900000000005</v>
      </c>
      <c r="BR1685" s="11">
        <v>101.3227</v>
      </c>
      <c r="BS1685" s="11">
        <v>104.6955</v>
      </c>
      <c r="BT1685" s="11">
        <v>107.2227</v>
      </c>
      <c r="BU1685" s="11">
        <v>107.9545</v>
      </c>
      <c r="BV1685" s="11">
        <v>108.425</v>
      </c>
      <c r="BW1685" s="11">
        <v>109.7182</v>
      </c>
      <c r="BX1685" s="11">
        <v>110.3477</v>
      </c>
      <c r="BY1685" s="11">
        <v>111.29770000000001</v>
      </c>
      <c r="BZ1685" s="11">
        <v>111.88639999999999</v>
      </c>
      <c r="CA1685" s="11">
        <v>110.5909</v>
      </c>
      <c r="CB1685" s="11">
        <v>108.6636</v>
      </c>
      <c r="CC1685" s="11">
        <v>105.95</v>
      </c>
      <c r="CD1685" s="11">
        <v>103.3364</v>
      </c>
      <c r="CE1685" s="11">
        <v>100.49550000000001</v>
      </c>
      <c r="CF1685" s="11">
        <v>98.145449999999997</v>
      </c>
      <c r="CG1685" s="11">
        <v>10392.34</v>
      </c>
      <c r="CH1685" s="11">
        <v>9413.3590000000004</v>
      </c>
      <c r="CI1685" s="11">
        <v>8493.4789999999994</v>
      </c>
      <c r="CJ1685" s="11">
        <v>7429.857</v>
      </c>
      <c r="CK1685" s="11">
        <v>5549.1</v>
      </c>
      <c r="CL1685" s="11">
        <v>4243.7089999999998</v>
      </c>
      <c r="CM1685" s="11">
        <v>3762.049</v>
      </c>
      <c r="CN1685" s="11">
        <v>4024.6329999999998</v>
      </c>
      <c r="CO1685" s="11">
        <v>5851.01</v>
      </c>
      <c r="CP1685" s="11">
        <v>7124.643</v>
      </c>
      <c r="CQ1685" s="11">
        <v>9578.2720000000008</v>
      </c>
      <c r="CR1685" s="11">
        <v>11366.47</v>
      </c>
      <c r="CS1685" s="11">
        <v>12871.57</v>
      </c>
      <c r="CT1685" s="11">
        <v>14420.99</v>
      </c>
      <c r="CU1685" s="11">
        <v>17225.66</v>
      </c>
      <c r="CV1685" s="11">
        <v>25507.96</v>
      </c>
      <c r="CW1685" s="11">
        <v>40493.089999999997</v>
      </c>
      <c r="CX1685" s="11">
        <v>37098.19</v>
      </c>
      <c r="CY1685" s="11">
        <v>30415.89</v>
      </c>
      <c r="CZ1685" s="11">
        <v>22140.19</v>
      </c>
      <c r="DA1685" s="11">
        <v>13563.4</v>
      </c>
      <c r="DB1685" s="11">
        <v>14146.55</v>
      </c>
      <c r="DC1685" s="11">
        <v>13513.2</v>
      </c>
      <c r="DD1685" s="11">
        <v>13136.6</v>
      </c>
      <c r="DE1685" s="37">
        <v>40493.089999999997</v>
      </c>
      <c r="DF1685" s="11">
        <f t="shared" si="84"/>
        <v>17</v>
      </c>
      <c r="DG1685" s="11">
        <f t="shared" si="85"/>
        <v>17</v>
      </c>
      <c r="DH1685" s="20">
        <f t="shared" ca="1" si="86"/>
        <v>4268.8599999999997</v>
      </c>
      <c r="DI1685" s="11">
        <v>0</v>
      </c>
    </row>
    <row r="1686" spans="1:113" x14ac:dyDescent="0.25">
      <c r="A1686" s="11" t="s">
        <v>57</v>
      </c>
      <c r="B1686" s="11" t="s">
        <v>56</v>
      </c>
      <c r="C1686" s="11" t="s">
        <v>56</v>
      </c>
      <c r="D1686" s="11" t="s">
        <v>100</v>
      </c>
      <c r="E1686" s="11" t="s">
        <v>56</v>
      </c>
      <c r="F1686" s="11" t="s">
        <v>56</v>
      </c>
      <c r="G1686" s="11" t="s">
        <v>173</v>
      </c>
      <c r="H1686" s="1">
        <v>42230</v>
      </c>
      <c r="I1686" s="11">
        <v>17</v>
      </c>
      <c r="J1686" s="11">
        <v>18</v>
      </c>
      <c r="K1686" s="11">
        <v>13589.4</v>
      </c>
      <c r="L1686" s="11">
        <v>13063.61</v>
      </c>
      <c r="M1686" s="11">
        <v>12299.48</v>
      </c>
      <c r="N1686" s="11">
        <v>12822.97</v>
      </c>
      <c r="O1686" s="11">
        <v>15222.72</v>
      </c>
      <c r="P1686" s="11">
        <v>18099.009999999998</v>
      </c>
      <c r="Q1686" s="11">
        <v>21389.68</v>
      </c>
      <c r="R1686" s="11">
        <v>22773.54</v>
      </c>
      <c r="S1686" s="11">
        <v>26403.88</v>
      </c>
      <c r="T1686" s="11">
        <v>30908.62</v>
      </c>
      <c r="U1686" s="11">
        <v>32458.97</v>
      </c>
      <c r="V1686" s="11">
        <v>32949.75</v>
      </c>
      <c r="W1686" s="11">
        <v>33071.22</v>
      </c>
      <c r="X1686" s="11">
        <v>33951.589999999997</v>
      </c>
      <c r="Y1686" s="11">
        <v>34536.730000000003</v>
      </c>
      <c r="Z1686" s="11">
        <v>34223.589999999997</v>
      </c>
      <c r="AA1686" s="11">
        <v>30844.880000000001</v>
      </c>
      <c r="AB1686" s="11">
        <v>30411.02</v>
      </c>
      <c r="AC1686" s="11">
        <v>34572.879999999997</v>
      </c>
      <c r="AD1686" s="11">
        <v>35799.01</v>
      </c>
      <c r="AE1686" s="11">
        <v>34755.71</v>
      </c>
      <c r="AF1686" s="11">
        <v>28684.32</v>
      </c>
      <c r="AG1686" s="11">
        <v>21708.89</v>
      </c>
      <c r="AH1686" s="11">
        <v>15803.1</v>
      </c>
      <c r="AI1686" s="37">
        <v>30627.95</v>
      </c>
      <c r="AJ1686" s="11">
        <v>13351.03</v>
      </c>
      <c r="AK1686" s="11">
        <v>12804.51</v>
      </c>
      <c r="AL1686" s="11">
        <v>12060.68</v>
      </c>
      <c r="AM1686" s="11">
        <v>12457.54</v>
      </c>
      <c r="AN1686" s="11">
        <v>14997.81</v>
      </c>
      <c r="AO1686" s="11">
        <v>17795.7</v>
      </c>
      <c r="AP1686" s="11">
        <v>21527.06</v>
      </c>
      <c r="AQ1686" s="11">
        <v>22915.84</v>
      </c>
      <c r="AR1686" s="11">
        <v>26417.81</v>
      </c>
      <c r="AS1686" s="11">
        <v>30693.13</v>
      </c>
      <c r="AT1686" s="11">
        <v>32413.25</v>
      </c>
      <c r="AU1686" s="11">
        <v>32920.410000000003</v>
      </c>
      <c r="AV1686" s="11">
        <v>33005.06</v>
      </c>
      <c r="AW1686" s="11">
        <v>34019.43</v>
      </c>
      <c r="AX1686" s="11">
        <v>34692.699999999997</v>
      </c>
      <c r="AY1686" s="11">
        <v>34120.04</v>
      </c>
      <c r="AZ1686" s="11">
        <v>34589.01</v>
      </c>
      <c r="BA1686" s="11">
        <v>34865.29</v>
      </c>
      <c r="BB1686" s="11">
        <v>34756.269999999997</v>
      </c>
      <c r="BC1686" s="11">
        <v>35127.040000000001</v>
      </c>
      <c r="BD1686" s="11">
        <v>34681.050000000003</v>
      </c>
      <c r="BE1686" s="11">
        <v>29281.439999999999</v>
      </c>
      <c r="BF1686" s="11">
        <v>21705.67</v>
      </c>
      <c r="BG1686" s="11">
        <v>15590.91</v>
      </c>
      <c r="BH1686" s="37">
        <v>34670.36</v>
      </c>
      <c r="BI1686" s="11">
        <v>71.094030000000004</v>
      </c>
      <c r="BJ1686" s="11">
        <v>70.177430000000001</v>
      </c>
      <c r="BK1686" s="11">
        <v>70.103859999999997</v>
      </c>
      <c r="BL1686" s="11">
        <v>69.438950000000006</v>
      </c>
      <c r="BM1686" s="11">
        <v>69.212569999999999</v>
      </c>
      <c r="BN1686" s="11">
        <v>68.954030000000003</v>
      </c>
      <c r="BO1686" s="11">
        <v>68.841750000000005</v>
      </c>
      <c r="BP1686" s="11">
        <v>70.790639999999996</v>
      </c>
      <c r="BQ1686" s="11">
        <v>73.716489999999993</v>
      </c>
      <c r="BR1686" s="11">
        <v>77.15813</v>
      </c>
      <c r="BS1686" s="11">
        <v>79.863860000000003</v>
      </c>
      <c r="BT1686" s="11">
        <v>81.849360000000004</v>
      </c>
      <c r="BU1686" s="11">
        <v>83.157660000000007</v>
      </c>
      <c r="BV1686" s="11">
        <v>84.742099999999994</v>
      </c>
      <c r="BW1686" s="11">
        <v>86.185379999999995</v>
      </c>
      <c r="BX1686" s="11">
        <v>87.311689999999999</v>
      </c>
      <c r="BY1686" s="11">
        <v>86.707599999999999</v>
      </c>
      <c r="BZ1686" s="11">
        <v>84.999409999999997</v>
      </c>
      <c r="CA1686" s="11">
        <v>83.527479999999997</v>
      </c>
      <c r="CB1686" s="11">
        <v>80.726320000000001</v>
      </c>
      <c r="CC1686" s="11">
        <v>78.839529999999996</v>
      </c>
      <c r="CD1686" s="11">
        <v>76.707949999999997</v>
      </c>
      <c r="CE1686" s="11">
        <v>74.559650000000005</v>
      </c>
      <c r="CF1686" s="11">
        <v>73.291229999999999</v>
      </c>
      <c r="CG1686" s="11">
        <v>37582.93</v>
      </c>
      <c r="CH1686" s="11">
        <v>33892.36</v>
      </c>
      <c r="CI1686" s="11">
        <v>28143.72</v>
      </c>
      <c r="CJ1686" s="11">
        <v>22578.05</v>
      </c>
      <c r="CK1686" s="11">
        <v>14398.79</v>
      </c>
      <c r="CL1686" s="11">
        <v>11196.15</v>
      </c>
      <c r="CM1686" s="11">
        <v>9097.9570000000003</v>
      </c>
      <c r="CN1686" s="11">
        <v>10329.969999999999</v>
      </c>
      <c r="CO1686" s="11">
        <v>13866.97</v>
      </c>
      <c r="CP1686" s="11">
        <v>20354.25</v>
      </c>
      <c r="CQ1686" s="11">
        <v>28806.84</v>
      </c>
      <c r="CR1686" s="11">
        <v>37742.629999999997</v>
      </c>
      <c r="CS1686" s="11">
        <v>45300.11</v>
      </c>
      <c r="CT1686" s="11">
        <v>47929.46</v>
      </c>
      <c r="CU1686" s="11">
        <v>58019.45</v>
      </c>
      <c r="CV1686" s="11">
        <v>75260.3</v>
      </c>
      <c r="CW1686" s="11">
        <v>74844.81</v>
      </c>
      <c r="CX1686" s="11">
        <v>75683.16</v>
      </c>
      <c r="CY1686" s="11">
        <v>76297.759999999995</v>
      </c>
      <c r="CZ1686" s="11">
        <v>80365.16</v>
      </c>
      <c r="DA1686" s="11">
        <v>72187.740000000005</v>
      </c>
      <c r="DB1686" s="11">
        <v>73349.899999999994</v>
      </c>
      <c r="DC1686" s="11">
        <v>64476.86</v>
      </c>
      <c r="DD1686" s="11">
        <v>40640.370000000003</v>
      </c>
      <c r="DE1686" s="37">
        <v>81498.210000000006</v>
      </c>
      <c r="DF1686" s="11">
        <f t="shared" si="84"/>
        <v>17</v>
      </c>
      <c r="DG1686" s="11">
        <f t="shared" si="85"/>
        <v>18</v>
      </c>
      <c r="DH1686" s="20">
        <f t="shared" ca="1" si="86"/>
        <v>4099.2000000000007</v>
      </c>
      <c r="DI1686" s="11">
        <v>0</v>
      </c>
    </row>
    <row r="1687" spans="1:113" x14ac:dyDescent="0.25">
      <c r="A1687" s="11" t="s">
        <v>57</v>
      </c>
      <c r="B1687" s="11" t="s">
        <v>56</v>
      </c>
      <c r="C1687" s="11" t="s">
        <v>56</v>
      </c>
      <c r="D1687" s="11" t="s">
        <v>100</v>
      </c>
      <c r="E1687" s="11" t="s">
        <v>56</v>
      </c>
      <c r="F1687" s="11" t="s">
        <v>56</v>
      </c>
      <c r="G1687" s="11" t="s">
        <v>173</v>
      </c>
      <c r="H1687" s="1">
        <v>42230</v>
      </c>
      <c r="I1687" s="11">
        <v>18</v>
      </c>
      <c r="J1687" s="11">
        <v>18</v>
      </c>
      <c r="K1687" s="11">
        <v>2963.5</v>
      </c>
      <c r="L1687" s="11">
        <v>3051</v>
      </c>
      <c r="M1687" s="11">
        <v>2971.36</v>
      </c>
      <c r="N1687" s="11">
        <v>3350.4</v>
      </c>
      <c r="O1687" s="11">
        <v>3829.26</v>
      </c>
      <c r="P1687" s="11">
        <v>4267.26</v>
      </c>
      <c r="Q1687" s="11">
        <v>4905.6400000000003</v>
      </c>
      <c r="R1687" s="11">
        <v>4937.22</v>
      </c>
      <c r="S1687" s="11">
        <v>5671.78</v>
      </c>
      <c r="T1687" s="11">
        <v>6404.24</v>
      </c>
      <c r="U1687" s="11">
        <v>6788.98</v>
      </c>
      <c r="V1687" s="11">
        <v>7150.92</v>
      </c>
      <c r="W1687" s="11">
        <v>7248.7</v>
      </c>
      <c r="X1687" s="11">
        <v>6715.38</v>
      </c>
      <c r="Y1687" s="11">
        <v>6936.16</v>
      </c>
      <c r="Z1687" s="11">
        <v>7015.82</v>
      </c>
      <c r="AA1687" s="11">
        <v>6469.02</v>
      </c>
      <c r="AB1687" s="11">
        <v>5831.98</v>
      </c>
      <c r="AC1687" s="11">
        <v>7392.34</v>
      </c>
      <c r="AD1687" s="11">
        <v>7607.42</v>
      </c>
      <c r="AE1687" s="11">
        <v>7239.8</v>
      </c>
      <c r="AF1687" s="11">
        <v>6709.34</v>
      </c>
      <c r="AG1687" s="11">
        <v>4904.32</v>
      </c>
      <c r="AH1687" s="11">
        <v>3380.4</v>
      </c>
      <c r="AI1687" s="37">
        <v>5831.98</v>
      </c>
      <c r="AJ1687" s="11">
        <v>2849.904</v>
      </c>
      <c r="AK1687" s="11">
        <v>2981.364</v>
      </c>
      <c r="AL1687" s="11">
        <v>2966.5970000000002</v>
      </c>
      <c r="AM1687" s="11">
        <v>3314.2460000000001</v>
      </c>
      <c r="AN1687" s="11">
        <v>3799.8440000000001</v>
      </c>
      <c r="AO1687" s="11">
        <v>4124.4350000000004</v>
      </c>
      <c r="AP1687" s="11">
        <v>4819.8130000000001</v>
      </c>
      <c r="AQ1687" s="11">
        <v>5020.2920000000004</v>
      </c>
      <c r="AR1687" s="11">
        <v>5714.2610000000004</v>
      </c>
      <c r="AS1687" s="11">
        <v>6347.0659999999998</v>
      </c>
      <c r="AT1687" s="11">
        <v>6745.6850000000004</v>
      </c>
      <c r="AU1687" s="11">
        <v>7124.1459999999997</v>
      </c>
      <c r="AV1687" s="11">
        <v>7229.0789999999997</v>
      </c>
      <c r="AW1687" s="11">
        <v>6762.9840000000004</v>
      </c>
      <c r="AX1687" s="11">
        <v>7018.3609999999999</v>
      </c>
      <c r="AY1687" s="11">
        <v>7071.5950000000003</v>
      </c>
      <c r="AZ1687" s="11">
        <v>6654.09</v>
      </c>
      <c r="BA1687" s="11">
        <v>7462.3029999999999</v>
      </c>
      <c r="BB1687" s="11">
        <v>7558.2049999999999</v>
      </c>
      <c r="BC1687" s="11">
        <v>7502.0020000000004</v>
      </c>
      <c r="BD1687" s="11">
        <v>7245.5959999999995</v>
      </c>
      <c r="BE1687" s="11">
        <v>6656.8230000000003</v>
      </c>
      <c r="BF1687" s="11">
        <v>4780.4639999999999</v>
      </c>
      <c r="BG1687" s="11">
        <v>3131.4760000000001</v>
      </c>
      <c r="BH1687" s="37">
        <v>7462.3029999999999</v>
      </c>
      <c r="BI1687" s="11">
        <v>78.075000000000003</v>
      </c>
      <c r="BJ1687" s="11">
        <v>76.162499999999994</v>
      </c>
      <c r="BK1687" s="11">
        <v>74.135000000000005</v>
      </c>
      <c r="BL1687" s="11">
        <v>72.546750000000003</v>
      </c>
      <c r="BM1687" s="11">
        <v>70.487750000000005</v>
      </c>
      <c r="BN1687" s="11">
        <v>67.894999999999996</v>
      </c>
      <c r="BO1687" s="11">
        <v>67.294499999999999</v>
      </c>
      <c r="BP1687" s="11">
        <v>69.64725</v>
      </c>
      <c r="BQ1687" s="11">
        <v>72.701250000000002</v>
      </c>
      <c r="BR1687" s="11">
        <v>76.347499999999997</v>
      </c>
      <c r="BS1687" s="11">
        <v>80.422499999999999</v>
      </c>
      <c r="BT1687" s="11">
        <v>82.844999999999999</v>
      </c>
      <c r="BU1687" s="11">
        <v>86.777500000000003</v>
      </c>
      <c r="BV1687" s="11">
        <v>89.42</v>
      </c>
      <c r="BW1687" s="11">
        <v>90.78</v>
      </c>
      <c r="BX1687" s="11">
        <v>92.745000000000005</v>
      </c>
      <c r="BY1687" s="11">
        <v>93.242500000000007</v>
      </c>
      <c r="BZ1687" s="11">
        <v>92.694999999999993</v>
      </c>
      <c r="CA1687" s="11">
        <v>91.855000000000004</v>
      </c>
      <c r="CB1687" s="11">
        <v>89.46</v>
      </c>
      <c r="CC1687" s="11">
        <v>86.277500000000003</v>
      </c>
      <c r="CD1687" s="11">
        <v>82.827500000000001</v>
      </c>
      <c r="CE1687" s="11">
        <v>80.652500000000003</v>
      </c>
      <c r="CF1687" s="11">
        <v>80.432500000000005</v>
      </c>
      <c r="CG1687" s="11">
        <v>4498.8999999999996</v>
      </c>
      <c r="CH1687" s="11">
        <v>4303.2309999999998</v>
      </c>
      <c r="CI1687" s="11">
        <v>4097.491</v>
      </c>
      <c r="CJ1687" s="11">
        <v>3986.7820000000002</v>
      </c>
      <c r="CK1687" s="11">
        <v>3395.6109999999999</v>
      </c>
      <c r="CL1687" s="11">
        <v>3124.0079999999998</v>
      </c>
      <c r="CM1687" s="11">
        <v>2054.4070000000002</v>
      </c>
      <c r="CN1687" s="11">
        <v>2358.7269999999999</v>
      </c>
      <c r="CO1687" s="11">
        <v>2565.1790000000001</v>
      </c>
      <c r="CP1687" s="11">
        <v>2765.89</v>
      </c>
      <c r="CQ1687" s="11">
        <v>3623.0369999999998</v>
      </c>
      <c r="CR1687" s="11">
        <v>4125.9589999999998</v>
      </c>
      <c r="CS1687" s="11">
        <v>4286.5469999999996</v>
      </c>
      <c r="CT1687" s="11">
        <v>5729.8019999999997</v>
      </c>
      <c r="CU1687" s="11">
        <v>6294.4139999999998</v>
      </c>
      <c r="CV1687" s="11">
        <v>7757.5860000000002</v>
      </c>
      <c r="CW1687" s="11">
        <v>8333.5249999999996</v>
      </c>
      <c r="CX1687" s="11">
        <v>13803.17</v>
      </c>
      <c r="CY1687" s="11">
        <v>8247.1669999999995</v>
      </c>
      <c r="CZ1687" s="11">
        <v>7519.3180000000002</v>
      </c>
      <c r="DA1687" s="11">
        <v>4609.3320000000003</v>
      </c>
      <c r="DB1687" s="11">
        <v>4894.84</v>
      </c>
      <c r="DC1687" s="11">
        <v>4914.3440000000001</v>
      </c>
      <c r="DD1687" s="11">
        <v>4323.8770000000004</v>
      </c>
      <c r="DE1687" s="37">
        <v>13803.17</v>
      </c>
      <c r="DF1687" s="11">
        <f t="shared" si="84"/>
        <v>18</v>
      </c>
      <c r="DG1687" s="11">
        <f t="shared" si="85"/>
        <v>18</v>
      </c>
      <c r="DH1687" s="20">
        <f t="shared" ca="1" si="86"/>
        <v>1630.3230000000003</v>
      </c>
      <c r="DI1687" s="11">
        <v>0</v>
      </c>
    </row>
    <row r="1688" spans="1:113" x14ac:dyDescent="0.25">
      <c r="A1688" s="11" t="s">
        <v>57</v>
      </c>
      <c r="B1688" s="11" t="s">
        <v>56</v>
      </c>
      <c r="C1688" s="11" t="s">
        <v>56</v>
      </c>
      <c r="D1688" s="11" t="s">
        <v>100</v>
      </c>
      <c r="E1688" s="11" t="s">
        <v>56</v>
      </c>
      <c r="F1688" s="11" t="s">
        <v>56</v>
      </c>
      <c r="G1688" s="11" t="s">
        <v>173</v>
      </c>
      <c r="H1688" s="1">
        <v>42233</v>
      </c>
      <c r="I1688" s="11">
        <v>17</v>
      </c>
      <c r="J1688" s="11">
        <v>18</v>
      </c>
      <c r="K1688" s="11"/>
      <c r="L1688" s="11"/>
      <c r="M1688" s="11"/>
      <c r="N1688" s="11"/>
      <c r="O1688" s="11"/>
      <c r="P1688" s="11"/>
      <c r="Q1688" s="11"/>
      <c r="R1688" s="11"/>
      <c r="S1688" s="11"/>
      <c r="T1688" s="11"/>
      <c r="U1688" s="11"/>
      <c r="V1688" s="11"/>
      <c r="W1688" s="11"/>
      <c r="X1688" s="11"/>
      <c r="Y1688" s="11"/>
      <c r="Z1688" s="11"/>
      <c r="AA1688" s="11"/>
      <c r="AB1688" s="11"/>
      <c r="AC1688" s="11"/>
      <c r="AD1688" s="11"/>
      <c r="AE1688" s="11"/>
      <c r="AF1688" s="11"/>
      <c r="AG1688" s="11"/>
      <c r="AH1688" s="11"/>
      <c r="AJ1688" s="11"/>
      <c r="AK1688" s="11"/>
      <c r="AL1688" s="11"/>
      <c r="AM1688" s="11"/>
      <c r="AN1688" s="11"/>
      <c r="AO1688" s="11"/>
      <c r="AP1688" s="11"/>
      <c r="AQ1688" s="11"/>
      <c r="AR1688" s="11"/>
      <c r="AS1688" s="11"/>
      <c r="AT1688" s="11"/>
      <c r="AU1688" s="11"/>
      <c r="AV1688" s="11"/>
      <c r="AW1688" s="11"/>
      <c r="AX1688" s="11"/>
      <c r="AY1688" s="11"/>
      <c r="AZ1688" s="11"/>
      <c r="BA1688" s="11"/>
      <c r="BB1688" s="11"/>
      <c r="BC1688" s="11"/>
      <c r="BD1688" s="11"/>
      <c r="BE1688" s="11"/>
      <c r="BF1688" s="11"/>
      <c r="BG1688" s="11"/>
      <c r="BI1688" s="11"/>
      <c r="BJ1688" s="11"/>
      <c r="BK1688" s="11"/>
      <c r="BL1688" s="11"/>
      <c r="BM1688" s="11"/>
      <c r="BN1688" s="11"/>
      <c r="BO1688" s="11"/>
      <c r="BP1688" s="11"/>
      <c r="BQ1688" s="11"/>
      <c r="BR1688" s="11"/>
      <c r="BS1688" s="11"/>
      <c r="BT1688" s="11"/>
      <c r="BU1688" s="11"/>
      <c r="BV1688" s="11"/>
      <c r="BW1688" s="11"/>
      <c r="BX1688" s="11"/>
      <c r="BY1688" s="11"/>
      <c r="BZ1688" s="11"/>
      <c r="CA1688" s="11"/>
      <c r="CB1688" s="11"/>
      <c r="CC1688" s="11"/>
      <c r="CD1688" s="11"/>
      <c r="CE1688" s="11"/>
      <c r="CF1688" s="11"/>
      <c r="CG1688" s="11"/>
      <c r="CH1688" s="11"/>
      <c r="CI1688" s="11"/>
      <c r="CJ1688" s="11"/>
      <c r="CK1688" s="11"/>
      <c r="CL1688" s="11"/>
      <c r="CM1688" s="11"/>
      <c r="CN1688" s="11"/>
      <c r="CO1688" s="11"/>
      <c r="CP1688" s="11"/>
      <c r="CQ1688" s="11"/>
      <c r="CR1688" s="11"/>
      <c r="CS1688" s="11"/>
      <c r="CT1688" s="11"/>
      <c r="CU1688" s="11"/>
      <c r="CV1688" s="11"/>
      <c r="CW1688" s="11"/>
      <c r="CX1688" s="11"/>
      <c r="CY1688" s="11"/>
      <c r="CZ1688" s="11"/>
      <c r="DA1688" s="11"/>
      <c r="DB1688" s="11"/>
      <c r="DC1688" s="11"/>
      <c r="DD1688" s="11"/>
      <c r="DF1688" s="11">
        <f t="shared" si="84"/>
        <v>17</v>
      </c>
      <c r="DG1688" s="11">
        <f t="shared" si="85"/>
        <v>18</v>
      </c>
      <c r="DH1688" s="20">
        <f t="shared" ca="1" si="86"/>
        <v>0</v>
      </c>
      <c r="DI1688" s="11">
        <v>1</v>
      </c>
    </row>
    <row r="1689" spans="1:113" x14ac:dyDescent="0.25">
      <c r="A1689" s="11" t="s">
        <v>57</v>
      </c>
      <c r="B1689" s="11" t="s">
        <v>56</v>
      </c>
      <c r="C1689" s="11" t="s">
        <v>56</v>
      </c>
      <c r="D1689" s="11" t="s">
        <v>100</v>
      </c>
      <c r="E1689" s="11" t="s">
        <v>56</v>
      </c>
      <c r="F1689" s="11" t="s">
        <v>56</v>
      </c>
      <c r="G1689" s="11" t="s">
        <v>173</v>
      </c>
      <c r="H1689" s="1">
        <v>42242</v>
      </c>
      <c r="I1689" s="11">
        <v>16</v>
      </c>
      <c r="J1689" s="11">
        <v>19</v>
      </c>
      <c r="K1689" s="11">
        <v>13221.08</v>
      </c>
      <c r="L1689" s="11">
        <v>12124.44</v>
      </c>
      <c r="M1689" s="11">
        <v>11868.84</v>
      </c>
      <c r="N1689" s="11">
        <v>12474.51</v>
      </c>
      <c r="O1689" s="11">
        <v>13955.14</v>
      </c>
      <c r="P1689" s="11">
        <v>15606.69</v>
      </c>
      <c r="Q1689" s="11">
        <v>19252.52</v>
      </c>
      <c r="R1689" s="11">
        <v>22063.040000000001</v>
      </c>
      <c r="S1689" s="11">
        <v>26473.26</v>
      </c>
      <c r="T1689" s="11">
        <v>28830.57</v>
      </c>
      <c r="U1689" s="11">
        <v>31535.14</v>
      </c>
      <c r="V1689" s="11">
        <v>32446.26</v>
      </c>
      <c r="W1689" s="11">
        <v>32823.79</v>
      </c>
      <c r="X1689" s="11">
        <v>33665.379999999997</v>
      </c>
      <c r="Y1689" s="11">
        <v>34553.75</v>
      </c>
      <c r="Z1689" s="11">
        <v>30438.55</v>
      </c>
      <c r="AA1689" s="11">
        <v>29657.279999999999</v>
      </c>
      <c r="AB1689" s="11">
        <v>29699.91</v>
      </c>
      <c r="AC1689" s="11">
        <v>30164.48</v>
      </c>
      <c r="AD1689" s="11">
        <v>33738.6</v>
      </c>
      <c r="AE1689" s="11">
        <v>31507.18</v>
      </c>
      <c r="AF1689" s="11">
        <v>24257.32</v>
      </c>
      <c r="AG1689" s="11">
        <v>17532.34</v>
      </c>
      <c r="AH1689" s="11">
        <v>15269.83</v>
      </c>
      <c r="AI1689" s="37">
        <v>29990.05</v>
      </c>
      <c r="AJ1689" s="11">
        <v>12976.8</v>
      </c>
      <c r="AK1689" s="11">
        <v>11850.09</v>
      </c>
      <c r="AL1689" s="11">
        <v>11615.35</v>
      </c>
      <c r="AM1689" s="11">
        <v>12142.78</v>
      </c>
      <c r="AN1689" s="11">
        <v>13761.48</v>
      </c>
      <c r="AO1689" s="11">
        <v>15330.33</v>
      </c>
      <c r="AP1689" s="11">
        <v>19364.669999999998</v>
      </c>
      <c r="AQ1689" s="11">
        <v>22226.67</v>
      </c>
      <c r="AR1689" s="11">
        <v>26424.95</v>
      </c>
      <c r="AS1689" s="11">
        <v>28615.52</v>
      </c>
      <c r="AT1689" s="11">
        <v>31560.04</v>
      </c>
      <c r="AU1689" s="11">
        <v>32484.17</v>
      </c>
      <c r="AV1689" s="11">
        <v>32820.699999999997</v>
      </c>
      <c r="AW1689" s="11">
        <v>33798.57</v>
      </c>
      <c r="AX1689" s="11">
        <v>33563.69</v>
      </c>
      <c r="AY1689" s="11">
        <v>34029.83</v>
      </c>
      <c r="AZ1689" s="11">
        <v>34015.980000000003</v>
      </c>
      <c r="BA1689" s="11">
        <v>33893.440000000002</v>
      </c>
      <c r="BB1689" s="11">
        <v>33759.910000000003</v>
      </c>
      <c r="BC1689" s="11">
        <v>33583.699999999997</v>
      </c>
      <c r="BD1689" s="11">
        <v>31388.11</v>
      </c>
      <c r="BE1689" s="11">
        <v>24807.98</v>
      </c>
      <c r="BF1689" s="11">
        <v>17480.54</v>
      </c>
      <c r="BG1689" s="11">
        <v>15057.6</v>
      </c>
      <c r="BH1689" s="37">
        <v>33894.660000000003</v>
      </c>
      <c r="BI1689" s="11">
        <v>73.8142</v>
      </c>
      <c r="BJ1689" s="11">
        <v>73.57159</v>
      </c>
      <c r="BK1689" s="11">
        <v>73.422489999999996</v>
      </c>
      <c r="BL1689" s="11">
        <v>72.549710000000005</v>
      </c>
      <c r="BM1689" s="11">
        <v>71.468760000000003</v>
      </c>
      <c r="BN1689" s="11">
        <v>70.842420000000004</v>
      </c>
      <c r="BO1689" s="11">
        <v>71.015209999999996</v>
      </c>
      <c r="BP1689" s="11">
        <v>71.452190000000002</v>
      </c>
      <c r="BQ1689" s="11">
        <v>73.836100000000002</v>
      </c>
      <c r="BR1689" s="11">
        <v>76.198229999999995</v>
      </c>
      <c r="BS1689" s="11">
        <v>79.117750000000001</v>
      </c>
      <c r="BT1689" s="11">
        <v>81.25385</v>
      </c>
      <c r="BU1689" s="11">
        <v>81.711240000000004</v>
      </c>
      <c r="BV1689" s="11">
        <v>82.810059999999993</v>
      </c>
      <c r="BW1689" s="11">
        <v>83.26746</v>
      </c>
      <c r="BX1689" s="11">
        <v>83.188760000000002</v>
      </c>
      <c r="BY1689" s="11">
        <v>83.210059999999999</v>
      </c>
      <c r="BZ1689" s="11">
        <v>82.863309999999998</v>
      </c>
      <c r="CA1689" s="11">
        <v>80.410650000000004</v>
      </c>
      <c r="CB1689" s="11">
        <v>77.000600000000006</v>
      </c>
      <c r="CC1689" s="11">
        <v>75.513019999999997</v>
      </c>
      <c r="CD1689" s="11">
        <v>74.715389999999999</v>
      </c>
      <c r="CE1689" s="11">
        <v>73.878699999999995</v>
      </c>
      <c r="CF1689" s="11">
        <v>73.023669999999996</v>
      </c>
      <c r="CG1689" s="11">
        <v>23163.61</v>
      </c>
      <c r="CH1689" s="11">
        <v>21119.1</v>
      </c>
      <c r="CI1689" s="11">
        <v>18021.060000000001</v>
      </c>
      <c r="CJ1689" s="11">
        <v>14736.46</v>
      </c>
      <c r="CK1689" s="11">
        <v>9796.2739999999994</v>
      </c>
      <c r="CL1689" s="11">
        <v>8044.924</v>
      </c>
      <c r="CM1689" s="11">
        <v>6788.5129999999999</v>
      </c>
      <c r="CN1689" s="11">
        <v>7765.2460000000001</v>
      </c>
      <c r="CO1689" s="11">
        <v>9947.4719999999998</v>
      </c>
      <c r="CP1689" s="11">
        <v>14261.88</v>
      </c>
      <c r="CQ1689" s="11">
        <v>20278.080000000002</v>
      </c>
      <c r="CR1689" s="11">
        <v>25500.03</v>
      </c>
      <c r="CS1689" s="11">
        <v>30225.89</v>
      </c>
      <c r="CT1689" s="11">
        <v>32800.379999999997</v>
      </c>
      <c r="CU1689" s="11">
        <v>54119.87</v>
      </c>
      <c r="CV1689" s="11">
        <v>56462.23</v>
      </c>
      <c r="CW1689" s="11">
        <v>47382.39</v>
      </c>
      <c r="CX1689" s="11">
        <v>43871.94</v>
      </c>
      <c r="CY1689" s="11">
        <v>39721.93</v>
      </c>
      <c r="CZ1689" s="11">
        <v>39961.660000000003</v>
      </c>
      <c r="DA1689" s="11">
        <v>44391.42</v>
      </c>
      <c r="DB1689" s="11">
        <v>45497.86</v>
      </c>
      <c r="DC1689" s="11">
        <v>39901.86</v>
      </c>
      <c r="DD1689" s="11">
        <v>25182.26</v>
      </c>
      <c r="DE1689" s="37">
        <v>43276.7</v>
      </c>
      <c r="DF1689" s="11">
        <f t="shared" si="84"/>
        <v>16</v>
      </c>
      <c r="DG1689" s="11">
        <f t="shared" si="85"/>
        <v>19</v>
      </c>
      <c r="DH1689" s="20">
        <f t="shared" ca="1" si="86"/>
        <v>3934.7350000000006</v>
      </c>
      <c r="DI1689" s="11">
        <v>0</v>
      </c>
    </row>
    <row r="1690" spans="1:113" x14ac:dyDescent="0.25">
      <c r="A1690" s="11" t="s">
        <v>57</v>
      </c>
      <c r="B1690" s="11" t="s">
        <v>56</v>
      </c>
      <c r="C1690" s="11" t="s">
        <v>56</v>
      </c>
      <c r="D1690" s="11" t="s">
        <v>100</v>
      </c>
      <c r="E1690" s="11" t="s">
        <v>56</v>
      </c>
      <c r="F1690" s="11" t="s">
        <v>56</v>
      </c>
      <c r="G1690" s="11" t="s">
        <v>173</v>
      </c>
      <c r="H1690" s="1">
        <v>42242</v>
      </c>
      <c r="I1690" s="11">
        <v>17</v>
      </c>
      <c r="J1690" s="11">
        <v>19</v>
      </c>
      <c r="K1690" s="11"/>
      <c r="L1690" s="11"/>
      <c r="M1690" s="11"/>
      <c r="N1690" s="11"/>
      <c r="O1690" s="11"/>
      <c r="P1690" s="11"/>
      <c r="Q1690" s="11"/>
      <c r="R1690" s="11"/>
      <c r="S1690" s="11"/>
      <c r="T1690" s="11"/>
      <c r="U1690" s="11"/>
      <c r="V1690" s="11"/>
      <c r="W1690" s="11"/>
      <c r="X1690" s="11"/>
      <c r="Y1690" s="11"/>
      <c r="Z1690" s="11"/>
      <c r="AA1690" s="11"/>
      <c r="AB1690" s="11"/>
      <c r="AC1690" s="11"/>
      <c r="AD1690" s="11"/>
      <c r="AE1690" s="11"/>
      <c r="AF1690" s="11"/>
      <c r="AG1690" s="11"/>
      <c r="AH1690" s="11"/>
      <c r="AJ1690" s="11"/>
      <c r="AK1690" s="11"/>
      <c r="AL1690" s="11"/>
      <c r="AM1690" s="11"/>
      <c r="AN1690" s="11"/>
      <c r="AO1690" s="11"/>
      <c r="AP1690" s="11"/>
      <c r="AQ1690" s="11"/>
      <c r="AR1690" s="11"/>
      <c r="AS1690" s="11"/>
      <c r="AT1690" s="11"/>
      <c r="AU1690" s="11"/>
      <c r="AV1690" s="11"/>
      <c r="AW1690" s="11"/>
      <c r="AX1690" s="11"/>
      <c r="AY1690" s="11"/>
      <c r="AZ1690" s="11"/>
      <c r="BA1690" s="11"/>
      <c r="BB1690" s="11"/>
      <c r="BC1690" s="11"/>
      <c r="BD1690" s="11"/>
      <c r="BE1690" s="11"/>
      <c r="BF1690" s="11"/>
      <c r="BG1690" s="11"/>
      <c r="BI1690" s="11"/>
      <c r="BJ1690" s="11"/>
      <c r="BK1690" s="11"/>
      <c r="BL1690" s="11"/>
      <c r="BM1690" s="11"/>
      <c r="BN1690" s="11"/>
      <c r="BO1690" s="11"/>
      <c r="BP1690" s="11"/>
      <c r="BQ1690" s="11"/>
      <c r="BR1690" s="11"/>
      <c r="BS1690" s="11"/>
      <c r="BT1690" s="11"/>
      <c r="BU1690" s="11"/>
      <c r="BV1690" s="11"/>
      <c r="BW1690" s="11"/>
      <c r="BX1690" s="11"/>
      <c r="BY1690" s="11"/>
      <c r="BZ1690" s="11"/>
      <c r="CA1690" s="11"/>
      <c r="CB1690" s="11"/>
      <c r="CC1690" s="11"/>
      <c r="CD1690" s="11"/>
      <c r="CE1690" s="11"/>
      <c r="CF1690" s="11"/>
      <c r="CG1690" s="11"/>
      <c r="CH1690" s="11"/>
      <c r="CI1690" s="11"/>
      <c r="CJ1690" s="11"/>
      <c r="CK1690" s="11"/>
      <c r="CL1690" s="11"/>
      <c r="CM1690" s="11"/>
      <c r="CN1690" s="11"/>
      <c r="CO1690" s="11"/>
      <c r="CP1690" s="11"/>
      <c r="CQ1690" s="11"/>
      <c r="CR1690" s="11"/>
      <c r="CS1690" s="11"/>
      <c r="CT1690" s="11"/>
      <c r="CU1690" s="11"/>
      <c r="CV1690" s="11"/>
      <c r="CW1690" s="11"/>
      <c r="CX1690" s="11"/>
      <c r="CY1690" s="11"/>
      <c r="CZ1690" s="11"/>
      <c r="DA1690" s="11"/>
      <c r="DB1690" s="11"/>
      <c r="DC1690" s="11"/>
      <c r="DD1690" s="11"/>
      <c r="DF1690" s="11">
        <f t="shared" si="84"/>
        <v>17</v>
      </c>
      <c r="DG1690" s="11">
        <f t="shared" si="85"/>
        <v>19</v>
      </c>
      <c r="DH1690" s="20">
        <f t="shared" ca="1" si="86"/>
        <v>0</v>
      </c>
      <c r="DI1690" s="11">
        <v>1</v>
      </c>
    </row>
    <row r="1691" spans="1:113" x14ac:dyDescent="0.25">
      <c r="A1691" s="11" t="s">
        <v>57</v>
      </c>
      <c r="B1691" s="11" t="s">
        <v>56</v>
      </c>
      <c r="C1691" s="11" t="s">
        <v>56</v>
      </c>
      <c r="D1691" s="11" t="s">
        <v>100</v>
      </c>
      <c r="E1691" s="11" t="s">
        <v>56</v>
      </c>
      <c r="F1691" s="11" t="s">
        <v>56</v>
      </c>
      <c r="G1691" s="11" t="s">
        <v>173</v>
      </c>
      <c r="H1691" s="1">
        <v>42243</v>
      </c>
      <c r="I1691" s="11">
        <v>18</v>
      </c>
      <c r="J1691" s="11">
        <v>19</v>
      </c>
      <c r="K1691" s="11">
        <v>18923.419999999998</v>
      </c>
      <c r="L1691" s="11">
        <v>17615.3</v>
      </c>
      <c r="M1691" s="11">
        <v>17898.71</v>
      </c>
      <c r="N1691" s="11">
        <v>18629.36</v>
      </c>
      <c r="O1691" s="11">
        <v>20233.78</v>
      </c>
      <c r="P1691" s="11">
        <v>22561.94</v>
      </c>
      <c r="Q1691" s="11">
        <v>26877.05</v>
      </c>
      <c r="R1691" s="11">
        <v>29840.32</v>
      </c>
      <c r="S1691" s="11">
        <v>34483.599999999999</v>
      </c>
      <c r="T1691" s="11">
        <v>37185.71</v>
      </c>
      <c r="U1691" s="11">
        <v>40856</v>
      </c>
      <c r="V1691" s="11">
        <v>41729.79</v>
      </c>
      <c r="W1691" s="11">
        <v>42362.5</v>
      </c>
      <c r="X1691" s="11">
        <v>42123.66</v>
      </c>
      <c r="Y1691" s="11">
        <v>42691.31</v>
      </c>
      <c r="Z1691" s="11">
        <v>43686.66</v>
      </c>
      <c r="AA1691" s="11">
        <v>44489.71</v>
      </c>
      <c r="AB1691" s="11">
        <v>39307.42</v>
      </c>
      <c r="AC1691" s="11">
        <v>38671.410000000003</v>
      </c>
      <c r="AD1691" s="11">
        <v>44303.77</v>
      </c>
      <c r="AE1691" s="11">
        <v>41893.64</v>
      </c>
      <c r="AF1691" s="11">
        <v>33074.639999999999</v>
      </c>
      <c r="AG1691" s="11">
        <v>23038.28</v>
      </c>
      <c r="AH1691" s="11">
        <v>19886.62</v>
      </c>
      <c r="AI1691" s="37">
        <v>38989.42</v>
      </c>
      <c r="AJ1691" s="11">
        <v>18516.82</v>
      </c>
      <c r="AK1691" s="11">
        <v>17235.03</v>
      </c>
      <c r="AL1691" s="11">
        <v>17606.12</v>
      </c>
      <c r="AM1691" s="11">
        <v>18166.32</v>
      </c>
      <c r="AN1691" s="11">
        <v>19941.349999999999</v>
      </c>
      <c r="AO1691" s="11">
        <v>22068.71</v>
      </c>
      <c r="AP1691" s="11">
        <v>26936.47</v>
      </c>
      <c r="AQ1691" s="11">
        <v>30088.92</v>
      </c>
      <c r="AR1691" s="11">
        <v>34541.79</v>
      </c>
      <c r="AS1691" s="11">
        <v>36985.230000000003</v>
      </c>
      <c r="AT1691" s="11">
        <v>40818.870000000003</v>
      </c>
      <c r="AU1691" s="11">
        <v>41728.769999999997</v>
      </c>
      <c r="AV1691" s="11">
        <v>42328.45</v>
      </c>
      <c r="AW1691" s="11">
        <v>42298.22</v>
      </c>
      <c r="AX1691" s="11">
        <v>42993.26</v>
      </c>
      <c r="AY1691" s="11">
        <v>44244.56</v>
      </c>
      <c r="AZ1691" s="11">
        <v>44233.57</v>
      </c>
      <c r="BA1691" s="11">
        <v>44534.400000000001</v>
      </c>
      <c r="BB1691" s="11">
        <v>43820.57</v>
      </c>
      <c r="BC1691" s="11">
        <v>44127.53</v>
      </c>
      <c r="BD1691" s="11">
        <v>41840.97</v>
      </c>
      <c r="BE1691" s="11">
        <v>33678.42</v>
      </c>
      <c r="BF1691" s="11">
        <v>22915.42</v>
      </c>
      <c r="BG1691" s="11">
        <v>19397.759999999998</v>
      </c>
      <c r="BH1691" s="37">
        <v>44336.98</v>
      </c>
      <c r="BI1691" s="11">
        <v>73.819720000000004</v>
      </c>
      <c r="BJ1691" s="11">
        <v>72.873339999999999</v>
      </c>
      <c r="BK1691" s="11">
        <v>72.103200000000001</v>
      </c>
      <c r="BL1691" s="11">
        <v>71.682630000000003</v>
      </c>
      <c r="BM1691" s="11">
        <v>71.052490000000006</v>
      </c>
      <c r="BN1691" s="11">
        <v>70.094740000000002</v>
      </c>
      <c r="BO1691" s="11">
        <v>70.173240000000007</v>
      </c>
      <c r="BP1691" s="11">
        <v>72.060100000000006</v>
      </c>
      <c r="BQ1691" s="11">
        <v>75.442250000000001</v>
      </c>
      <c r="BR1691" s="11">
        <v>78.586389999999994</v>
      </c>
      <c r="BS1691" s="11">
        <v>81.747889999999998</v>
      </c>
      <c r="BT1691" s="11">
        <v>83.430520000000001</v>
      </c>
      <c r="BU1691" s="11">
        <v>84.947879999999998</v>
      </c>
      <c r="BV1691" s="11">
        <v>86.316429999999997</v>
      </c>
      <c r="BW1691" s="11">
        <v>87.650229999999993</v>
      </c>
      <c r="BX1691" s="11">
        <v>88.883570000000006</v>
      </c>
      <c r="BY1691" s="11">
        <v>88.198589999999996</v>
      </c>
      <c r="BZ1691" s="11">
        <v>87.162450000000007</v>
      </c>
      <c r="CA1691" s="11">
        <v>85.212199999999996</v>
      </c>
      <c r="CB1691" s="11">
        <v>81.528639999999996</v>
      </c>
      <c r="CC1691" s="11">
        <v>79.03004</v>
      </c>
      <c r="CD1691" s="11">
        <v>77.774649999999994</v>
      </c>
      <c r="CE1691" s="11">
        <v>76.70187</v>
      </c>
      <c r="CF1691" s="11">
        <v>74.939899999999994</v>
      </c>
      <c r="CG1691" s="11">
        <v>26603.4</v>
      </c>
      <c r="CH1691" s="11">
        <v>24572.639999999999</v>
      </c>
      <c r="CI1691" s="11">
        <v>21128.23</v>
      </c>
      <c r="CJ1691" s="11">
        <v>18329.84</v>
      </c>
      <c r="CK1691" s="11">
        <v>13102.58</v>
      </c>
      <c r="CL1691" s="11">
        <v>11061.67</v>
      </c>
      <c r="CM1691" s="11">
        <v>8964.0310000000009</v>
      </c>
      <c r="CN1691" s="11">
        <v>10183.99</v>
      </c>
      <c r="CO1691" s="11">
        <v>12411.23</v>
      </c>
      <c r="CP1691" s="11">
        <v>16312.06</v>
      </c>
      <c r="CQ1691" s="11">
        <v>23354.52</v>
      </c>
      <c r="CR1691" s="11">
        <v>28479.97</v>
      </c>
      <c r="CS1691" s="11">
        <v>33248</v>
      </c>
      <c r="CT1691" s="11">
        <v>36753.25</v>
      </c>
      <c r="CU1691" s="11">
        <v>43167.71</v>
      </c>
      <c r="CV1691" s="11">
        <v>58855.199999999997</v>
      </c>
      <c r="CW1691" s="11">
        <v>83932.11</v>
      </c>
      <c r="CX1691" s="11">
        <v>80559.520000000004</v>
      </c>
      <c r="CY1691" s="11">
        <v>43684.13</v>
      </c>
      <c r="CZ1691" s="11">
        <v>43816.15</v>
      </c>
      <c r="DA1691" s="11">
        <v>47222.01</v>
      </c>
      <c r="DB1691" s="11">
        <v>48870.85</v>
      </c>
      <c r="DC1691" s="11">
        <v>43795.48</v>
      </c>
      <c r="DD1691" s="11">
        <v>29043.42</v>
      </c>
      <c r="DE1691" s="37">
        <v>69232.649999999994</v>
      </c>
      <c r="DF1691" s="11">
        <f t="shared" si="84"/>
        <v>18</v>
      </c>
      <c r="DG1691" s="11">
        <f t="shared" si="85"/>
        <v>19</v>
      </c>
      <c r="DH1691" s="20">
        <f t="shared" ca="1" si="86"/>
        <v>5188.07</v>
      </c>
      <c r="DI1691" s="11">
        <v>0</v>
      </c>
    </row>
    <row r="1692" spans="1:113" x14ac:dyDescent="0.25">
      <c r="A1692" s="11" t="s">
        <v>57</v>
      </c>
      <c r="B1692" s="11" t="s">
        <v>56</v>
      </c>
      <c r="C1692" s="11" t="s">
        <v>56</v>
      </c>
      <c r="D1692" s="11" t="s">
        <v>100</v>
      </c>
      <c r="E1692" s="11" t="s">
        <v>56</v>
      </c>
      <c r="F1692" s="11" t="s">
        <v>56</v>
      </c>
      <c r="G1692" s="11" t="s">
        <v>173</v>
      </c>
      <c r="H1692" s="1">
        <v>42243</v>
      </c>
      <c r="I1692" s="11">
        <v>19</v>
      </c>
      <c r="J1692" s="11">
        <v>19</v>
      </c>
      <c r="K1692" s="11"/>
      <c r="L1692" s="11"/>
      <c r="M1692" s="11"/>
      <c r="N1692" s="11"/>
      <c r="O1692" s="11"/>
      <c r="P1692" s="11"/>
      <c r="Q1692" s="11"/>
      <c r="R1692" s="11"/>
      <c r="S1692" s="11"/>
      <c r="T1692" s="11"/>
      <c r="U1692" s="11"/>
      <c r="V1692" s="11"/>
      <c r="W1692" s="11"/>
      <c r="X1692" s="11"/>
      <c r="Y1692" s="11"/>
      <c r="Z1692" s="11"/>
      <c r="AA1692" s="11"/>
      <c r="AB1692" s="11"/>
      <c r="AC1692" s="11"/>
      <c r="AD1692" s="11"/>
      <c r="AE1692" s="11"/>
      <c r="AF1692" s="11"/>
      <c r="AG1692" s="11"/>
      <c r="AH1692" s="11"/>
      <c r="AJ1692" s="11"/>
      <c r="AK1692" s="11"/>
      <c r="AL1692" s="11"/>
      <c r="AM1692" s="11"/>
      <c r="AN1692" s="11"/>
      <c r="AO1692" s="11"/>
      <c r="AP1692" s="11"/>
      <c r="AQ1692" s="11"/>
      <c r="AR1692" s="11"/>
      <c r="AS1692" s="11"/>
      <c r="AT1692" s="11"/>
      <c r="AU1692" s="11"/>
      <c r="AV1692" s="11"/>
      <c r="AW1692" s="11"/>
      <c r="AX1692" s="11"/>
      <c r="AY1692" s="11"/>
      <c r="AZ1692" s="11"/>
      <c r="BA1692" s="11"/>
      <c r="BB1692" s="11"/>
      <c r="BC1692" s="11"/>
      <c r="BD1692" s="11"/>
      <c r="BE1692" s="11"/>
      <c r="BF1692" s="11"/>
      <c r="BG1692" s="11"/>
      <c r="BI1692" s="11"/>
      <c r="BJ1692" s="11"/>
      <c r="BK1692" s="11"/>
      <c r="BL1692" s="11"/>
      <c r="BM1692" s="11"/>
      <c r="BN1692" s="11"/>
      <c r="BO1692" s="11"/>
      <c r="BP1692" s="11"/>
      <c r="BQ1692" s="11"/>
      <c r="BR1692" s="11"/>
      <c r="BS1692" s="11"/>
      <c r="BT1692" s="11"/>
      <c r="BU1692" s="11"/>
      <c r="BV1692" s="11"/>
      <c r="BW1692" s="11"/>
      <c r="BX1692" s="11"/>
      <c r="BY1692" s="11"/>
      <c r="BZ1692" s="11"/>
      <c r="CA1692" s="11"/>
      <c r="CB1692" s="11"/>
      <c r="CC1692" s="11"/>
      <c r="CD1692" s="11"/>
      <c r="CE1692" s="11"/>
      <c r="CF1692" s="11"/>
      <c r="CG1692" s="11"/>
      <c r="CH1692" s="11"/>
      <c r="CI1692" s="11"/>
      <c r="CJ1692" s="11"/>
      <c r="CK1692" s="11"/>
      <c r="CL1692" s="11"/>
      <c r="CM1692" s="11"/>
      <c r="CN1692" s="11"/>
      <c r="CO1692" s="11"/>
      <c r="CP1692" s="11"/>
      <c r="CQ1692" s="11"/>
      <c r="CR1692" s="11"/>
      <c r="CS1692" s="11"/>
      <c r="CT1692" s="11"/>
      <c r="CU1692" s="11"/>
      <c r="CV1692" s="11"/>
      <c r="CW1692" s="11"/>
      <c r="CX1692" s="11"/>
      <c r="CY1692" s="11"/>
      <c r="CZ1692" s="11"/>
      <c r="DA1692" s="11"/>
      <c r="DB1692" s="11"/>
      <c r="DC1692" s="11"/>
      <c r="DD1692" s="11"/>
      <c r="DF1692" s="11">
        <f t="shared" si="84"/>
        <v>19</v>
      </c>
      <c r="DG1692" s="11">
        <f t="shared" si="85"/>
        <v>19</v>
      </c>
      <c r="DH1692" s="20">
        <f t="shared" ca="1" si="86"/>
        <v>0</v>
      </c>
      <c r="DI1692" s="11">
        <v>1</v>
      </c>
    </row>
    <row r="1693" spans="1:113" x14ac:dyDescent="0.25">
      <c r="A1693" s="11" t="s">
        <v>57</v>
      </c>
      <c r="B1693" s="11" t="s">
        <v>56</v>
      </c>
      <c r="C1693" s="11" t="s">
        <v>56</v>
      </c>
      <c r="D1693" s="11" t="s">
        <v>100</v>
      </c>
      <c r="E1693" s="11" t="s">
        <v>56</v>
      </c>
      <c r="F1693" s="11" t="s">
        <v>56</v>
      </c>
      <c r="G1693" s="11" t="s">
        <v>173</v>
      </c>
      <c r="H1693" s="1">
        <v>42244</v>
      </c>
      <c r="I1693" s="11">
        <v>17</v>
      </c>
      <c r="J1693" s="11">
        <v>19</v>
      </c>
      <c r="K1693" s="11"/>
      <c r="L1693" s="11"/>
      <c r="M1693" s="11"/>
      <c r="N1693" s="11"/>
      <c r="O1693" s="11"/>
      <c r="P1693" s="11"/>
      <c r="Q1693" s="11"/>
      <c r="R1693" s="11"/>
      <c r="S1693" s="11"/>
      <c r="T1693" s="11"/>
      <c r="U1693" s="11"/>
      <c r="V1693" s="11"/>
      <c r="W1693" s="11"/>
      <c r="X1693" s="11"/>
      <c r="Y1693" s="11"/>
      <c r="Z1693" s="11"/>
      <c r="AA1693" s="11"/>
      <c r="AB1693" s="11"/>
      <c r="AC1693" s="11"/>
      <c r="AD1693" s="11"/>
      <c r="AE1693" s="11"/>
      <c r="AF1693" s="11"/>
      <c r="AG1693" s="11"/>
      <c r="AH1693" s="11"/>
      <c r="AJ1693" s="11"/>
      <c r="AK1693" s="11"/>
      <c r="AL1693" s="11"/>
      <c r="AM1693" s="11"/>
      <c r="AN1693" s="11"/>
      <c r="AO1693" s="11"/>
      <c r="AP1693" s="11"/>
      <c r="AQ1693" s="11"/>
      <c r="AR1693" s="11"/>
      <c r="AS1693" s="11"/>
      <c r="AT1693" s="11"/>
      <c r="AU1693" s="11"/>
      <c r="AV1693" s="11"/>
      <c r="AW1693" s="11"/>
      <c r="AX1693" s="11"/>
      <c r="AY1693" s="11"/>
      <c r="AZ1693" s="11"/>
      <c r="BA1693" s="11"/>
      <c r="BB1693" s="11"/>
      <c r="BC1693" s="11"/>
      <c r="BD1693" s="11"/>
      <c r="BE1693" s="11"/>
      <c r="BF1693" s="11"/>
      <c r="BG1693" s="11"/>
      <c r="BI1693" s="11"/>
      <c r="BJ1693" s="11"/>
      <c r="BK1693" s="11"/>
      <c r="BL1693" s="11"/>
      <c r="BM1693" s="11"/>
      <c r="BN1693" s="11"/>
      <c r="BO1693" s="11"/>
      <c r="BP1693" s="11"/>
      <c r="BQ1693" s="11"/>
      <c r="BR1693" s="11"/>
      <c r="BS1693" s="11"/>
      <c r="BT1693" s="11"/>
      <c r="BU1693" s="11"/>
      <c r="BV1693" s="11"/>
      <c r="BW1693" s="11"/>
      <c r="BX1693" s="11"/>
      <c r="BY1693" s="11"/>
      <c r="BZ1693" s="11"/>
      <c r="CA1693" s="11"/>
      <c r="CB1693" s="11"/>
      <c r="CC1693" s="11"/>
      <c r="CD1693" s="11"/>
      <c r="CE1693" s="11"/>
      <c r="CF1693" s="11"/>
      <c r="CG1693" s="11"/>
      <c r="CH1693" s="11"/>
      <c r="CI1693" s="11"/>
      <c r="CJ1693" s="11"/>
      <c r="CK1693" s="11"/>
      <c r="CL1693" s="11"/>
      <c r="CM1693" s="11"/>
      <c r="CN1693" s="11"/>
      <c r="CO1693" s="11"/>
      <c r="CP1693" s="11"/>
      <c r="CQ1693" s="11"/>
      <c r="CR1693" s="11"/>
      <c r="CS1693" s="11"/>
      <c r="CT1693" s="11"/>
      <c r="CU1693" s="11"/>
      <c r="CV1693" s="11"/>
      <c r="CW1693" s="11"/>
      <c r="CX1693" s="11"/>
      <c r="CY1693" s="11"/>
      <c r="CZ1693" s="11"/>
      <c r="DA1693" s="11"/>
      <c r="DB1693" s="11"/>
      <c r="DC1693" s="11"/>
      <c r="DD1693" s="11"/>
      <c r="DF1693" s="11">
        <f t="shared" si="84"/>
        <v>17</v>
      </c>
      <c r="DG1693" s="11">
        <f t="shared" si="85"/>
        <v>19</v>
      </c>
      <c r="DH1693" s="20">
        <f t="shared" ca="1" si="86"/>
        <v>0</v>
      </c>
      <c r="DI1693" s="11">
        <v>1</v>
      </c>
    </row>
    <row r="1694" spans="1:113" x14ac:dyDescent="0.25">
      <c r="A1694" s="11" t="s">
        <v>57</v>
      </c>
      <c r="B1694" s="11" t="s">
        <v>56</v>
      </c>
      <c r="C1694" s="11" t="s">
        <v>56</v>
      </c>
      <c r="D1694" s="11" t="s">
        <v>100</v>
      </c>
      <c r="E1694" s="11" t="s">
        <v>56</v>
      </c>
      <c r="F1694" s="11" t="s">
        <v>56</v>
      </c>
      <c r="G1694" s="11" t="s">
        <v>173</v>
      </c>
      <c r="H1694" s="1">
        <v>42244</v>
      </c>
      <c r="I1694" s="11">
        <v>18</v>
      </c>
      <c r="J1694" s="11">
        <v>19</v>
      </c>
      <c r="K1694" s="11">
        <v>10376.200000000001</v>
      </c>
      <c r="L1694" s="11">
        <v>10203.94</v>
      </c>
      <c r="M1694" s="11">
        <v>10255.92</v>
      </c>
      <c r="N1694" s="11">
        <v>10696.95</v>
      </c>
      <c r="O1694" s="11">
        <v>11399.25</v>
      </c>
      <c r="P1694" s="11">
        <v>12217.08</v>
      </c>
      <c r="Q1694" s="11">
        <v>13583.55</v>
      </c>
      <c r="R1694" s="11">
        <v>14498.34</v>
      </c>
      <c r="S1694" s="11">
        <v>15566.96</v>
      </c>
      <c r="T1694" s="11">
        <v>15400.06</v>
      </c>
      <c r="U1694" s="11">
        <v>16459.900000000001</v>
      </c>
      <c r="V1694" s="11">
        <v>17083.52</v>
      </c>
      <c r="W1694" s="11">
        <v>17441.59</v>
      </c>
      <c r="X1694" s="11">
        <v>17697.13</v>
      </c>
      <c r="Y1694" s="11">
        <v>18054.32</v>
      </c>
      <c r="Z1694" s="11">
        <v>18404.66</v>
      </c>
      <c r="AA1694" s="11">
        <v>17780.669999999998</v>
      </c>
      <c r="AB1694" s="11">
        <v>13022.15</v>
      </c>
      <c r="AC1694" s="11">
        <v>13161.21</v>
      </c>
      <c r="AD1694" s="11">
        <v>18258.669999999998</v>
      </c>
      <c r="AE1694" s="11">
        <v>18795.97</v>
      </c>
      <c r="AF1694" s="11">
        <v>16480.14</v>
      </c>
      <c r="AG1694" s="11">
        <v>13796.19</v>
      </c>
      <c r="AH1694" s="11">
        <v>12153.09</v>
      </c>
      <c r="AI1694" s="37">
        <v>13091.68</v>
      </c>
      <c r="AJ1694" s="11">
        <v>10408.41</v>
      </c>
      <c r="AK1694" s="11">
        <v>10208.280000000001</v>
      </c>
      <c r="AL1694" s="11">
        <v>10278.27</v>
      </c>
      <c r="AM1694" s="11">
        <v>10638.28</v>
      </c>
      <c r="AN1694" s="11">
        <v>11181.29</v>
      </c>
      <c r="AO1694" s="11">
        <v>12008.18</v>
      </c>
      <c r="AP1694" s="11">
        <v>13482.58</v>
      </c>
      <c r="AQ1694" s="11">
        <v>14384.12</v>
      </c>
      <c r="AR1694" s="11">
        <v>15517.12</v>
      </c>
      <c r="AS1694" s="11">
        <v>15459.36</v>
      </c>
      <c r="AT1694" s="11">
        <v>16594.43</v>
      </c>
      <c r="AU1694" s="11">
        <v>17279.64</v>
      </c>
      <c r="AV1694" s="11">
        <v>17656.54</v>
      </c>
      <c r="AW1694" s="11">
        <v>17888.32</v>
      </c>
      <c r="AX1694" s="11">
        <v>18318.04</v>
      </c>
      <c r="AY1694" s="11">
        <v>18949.82</v>
      </c>
      <c r="AZ1694" s="11">
        <v>18520.32</v>
      </c>
      <c r="BA1694" s="11">
        <v>18400.75</v>
      </c>
      <c r="BB1694" s="11">
        <v>18701.349999999999</v>
      </c>
      <c r="BC1694" s="11">
        <v>18414.150000000001</v>
      </c>
      <c r="BD1694" s="11">
        <v>18441.88</v>
      </c>
      <c r="BE1694" s="11">
        <v>16093.53</v>
      </c>
      <c r="BF1694" s="11">
        <v>13528.98</v>
      </c>
      <c r="BG1694" s="11">
        <v>11872.04</v>
      </c>
      <c r="BH1694" s="37">
        <v>18627.62</v>
      </c>
      <c r="BI1694" s="11">
        <v>81.589089999999999</v>
      </c>
      <c r="BJ1694" s="11">
        <v>80.768640000000005</v>
      </c>
      <c r="BK1694" s="11">
        <v>79.286590000000004</v>
      </c>
      <c r="BL1694" s="11">
        <v>78.889089999999996</v>
      </c>
      <c r="BM1694" s="11">
        <v>77.637050000000002</v>
      </c>
      <c r="BN1694" s="11">
        <v>78.339089999999999</v>
      </c>
      <c r="BO1694" s="11">
        <v>77.579430000000002</v>
      </c>
      <c r="BP1694" s="11">
        <v>79.300449999999998</v>
      </c>
      <c r="BQ1694" s="11">
        <v>84.965900000000005</v>
      </c>
      <c r="BR1694" s="11">
        <v>89.034090000000006</v>
      </c>
      <c r="BS1694" s="11">
        <v>91.214780000000005</v>
      </c>
      <c r="BT1694" s="11">
        <v>94.181820000000002</v>
      </c>
      <c r="BU1694" s="11">
        <v>97.273859999999999</v>
      </c>
      <c r="BV1694" s="11">
        <v>98.45</v>
      </c>
      <c r="BW1694" s="11">
        <v>98.901139999999998</v>
      </c>
      <c r="BX1694" s="11">
        <v>99.073869999999999</v>
      </c>
      <c r="BY1694" s="11">
        <v>98.540909999999997</v>
      </c>
      <c r="BZ1694" s="11">
        <v>95.986369999999994</v>
      </c>
      <c r="CA1694" s="11">
        <v>93.113630000000001</v>
      </c>
      <c r="CB1694" s="11">
        <v>90.057959999999994</v>
      </c>
      <c r="CC1694" s="11">
        <v>88.036360000000002</v>
      </c>
      <c r="CD1694" s="11">
        <v>86.401139999999998</v>
      </c>
      <c r="CE1694" s="11">
        <v>85.021590000000003</v>
      </c>
      <c r="CF1694" s="11">
        <v>82.53886</v>
      </c>
      <c r="CG1694" s="11">
        <v>11592.9</v>
      </c>
      <c r="CH1694" s="11">
        <v>10542.58</v>
      </c>
      <c r="CI1694" s="11">
        <v>9502.9670000000006</v>
      </c>
      <c r="CJ1694" s="11">
        <v>8469.4860000000008</v>
      </c>
      <c r="CK1694" s="11">
        <v>6399.07</v>
      </c>
      <c r="CL1694" s="11">
        <v>5244.85</v>
      </c>
      <c r="CM1694" s="11">
        <v>4718.1000000000004</v>
      </c>
      <c r="CN1694" s="11">
        <v>4936.4880000000003</v>
      </c>
      <c r="CO1694" s="11">
        <v>6882.1779999999999</v>
      </c>
      <c r="CP1694" s="11">
        <v>8757.2049999999999</v>
      </c>
      <c r="CQ1694" s="11">
        <v>12042.95</v>
      </c>
      <c r="CR1694" s="11">
        <v>13792.19</v>
      </c>
      <c r="CS1694" s="11">
        <v>15726.94</v>
      </c>
      <c r="CT1694" s="11">
        <v>17583.38</v>
      </c>
      <c r="CU1694" s="11">
        <v>20659.099999999999</v>
      </c>
      <c r="CV1694" s="11">
        <v>29320.82</v>
      </c>
      <c r="CW1694" s="11">
        <v>38945.050000000003</v>
      </c>
      <c r="CX1694" s="11">
        <v>38565.82</v>
      </c>
      <c r="CY1694" s="11">
        <v>20223.86</v>
      </c>
      <c r="CZ1694" s="11">
        <v>19682.14</v>
      </c>
      <c r="DA1694" s="11">
        <v>17659.59</v>
      </c>
      <c r="DB1694" s="11">
        <v>16848.900000000001</v>
      </c>
      <c r="DC1694" s="11">
        <v>15687.07</v>
      </c>
      <c r="DD1694" s="11">
        <v>14776.97</v>
      </c>
      <c r="DE1694" s="37">
        <v>33289.61</v>
      </c>
      <c r="DF1694" s="11">
        <f t="shared" si="84"/>
        <v>18</v>
      </c>
      <c r="DG1694" s="11">
        <f t="shared" si="85"/>
        <v>19</v>
      </c>
      <c r="DH1694" s="20">
        <f t="shared" ca="1" si="86"/>
        <v>5459.369999999999</v>
      </c>
      <c r="DI1694" s="11">
        <v>0</v>
      </c>
    </row>
    <row r="1695" spans="1:113" x14ac:dyDescent="0.25">
      <c r="A1695" s="11" t="s">
        <v>57</v>
      </c>
      <c r="B1695" s="11" t="s">
        <v>56</v>
      </c>
      <c r="C1695" s="11" t="s">
        <v>56</v>
      </c>
      <c r="D1695" s="11" t="s">
        <v>100</v>
      </c>
      <c r="E1695" s="11" t="s">
        <v>56</v>
      </c>
      <c r="F1695" s="11" t="s">
        <v>56</v>
      </c>
      <c r="G1695" s="11" t="s">
        <v>173</v>
      </c>
      <c r="H1695" s="1">
        <v>42255</v>
      </c>
      <c r="I1695" s="11">
        <v>16</v>
      </c>
      <c r="J1695" s="11">
        <v>19</v>
      </c>
      <c r="K1695" s="11"/>
      <c r="L1695" s="11"/>
      <c r="M1695" s="11"/>
      <c r="N1695" s="11"/>
      <c r="O1695" s="11"/>
      <c r="P1695" s="11"/>
      <c r="Q1695" s="11"/>
      <c r="R1695" s="11"/>
      <c r="S1695" s="11"/>
      <c r="T1695" s="11"/>
      <c r="U1695" s="11"/>
      <c r="V1695" s="11"/>
      <c r="W1695" s="11"/>
      <c r="X1695" s="11"/>
      <c r="Y1695" s="11"/>
      <c r="Z1695" s="11"/>
      <c r="AA1695" s="11"/>
      <c r="AB1695" s="11"/>
      <c r="AC1695" s="11"/>
      <c r="AD1695" s="11"/>
      <c r="AE1695" s="11"/>
      <c r="AF1695" s="11"/>
      <c r="AG1695" s="11"/>
      <c r="AH1695" s="11"/>
      <c r="AJ1695" s="11"/>
      <c r="AK1695" s="11"/>
      <c r="AL1695" s="11"/>
      <c r="AM1695" s="11"/>
      <c r="AN1695" s="11"/>
      <c r="AO1695" s="11"/>
      <c r="AP1695" s="11"/>
      <c r="AQ1695" s="11"/>
      <c r="AR1695" s="11"/>
      <c r="AS1695" s="11"/>
      <c r="AT1695" s="11"/>
      <c r="AU1695" s="11"/>
      <c r="AV1695" s="11"/>
      <c r="AW1695" s="11"/>
      <c r="AX1695" s="11"/>
      <c r="AY1695" s="11"/>
      <c r="AZ1695" s="11"/>
      <c r="BA1695" s="11"/>
      <c r="BB1695" s="11"/>
      <c r="BC1695" s="11"/>
      <c r="BD1695" s="11"/>
      <c r="BE1695" s="11"/>
      <c r="BF1695" s="11"/>
      <c r="BG1695" s="11"/>
      <c r="BI1695" s="11"/>
      <c r="BJ1695" s="11"/>
      <c r="BK1695" s="11"/>
      <c r="BL1695" s="11"/>
      <c r="BM1695" s="11"/>
      <c r="BN1695" s="11"/>
      <c r="BO1695" s="11"/>
      <c r="BP1695" s="11"/>
      <c r="BQ1695" s="11"/>
      <c r="BR1695" s="11"/>
      <c r="BS1695" s="11"/>
      <c r="BT1695" s="11"/>
      <c r="BU1695" s="11"/>
      <c r="BV1695" s="11"/>
      <c r="BW1695" s="11"/>
      <c r="BX1695" s="11"/>
      <c r="BY1695" s="11"/>
      <c r="BZ1695" s="11"/>
      <c r="CA1695" s="11"/>
      <c r="CB1695" s="11"/>
      <c r="CC1695" s="11"/>
      <c r="CD1695" s="11"/>
      <c r="CE1695" s="11"/>
      <c r="CF1695" s="11"/>
      <c r="CG1695" s="11"/>
      <c r="CH1695" s="11"/>
      <c r="CI1695" s="11"/>
      <c r="CJ1695" s="11"/>
      <c r="CK1695" s="11"/>
      <c r="CL1695" s="11"/>
      <c r="CM1695" s="11"/>
      <c r="CN1695" s="11"/>
      <c r="CO1695" s="11"/>
      <c r="CP1695" s="11"/>
      <c r="CQ1695" s="11"/>
      <c r="CR1695" s="11"/>
      <c r="CS1695" s="11"/>
      <c r="CT1695" s="11"/>
      <c r="CU1695" s="11"/>
      <c r="CV1695" s="11"/>
      <c r="CW1695" s="11"/>
      <c r="CX1695" s="11"/>
      <c r="CY1695" s="11"/>
      <c r="CZ1695" s="11"/>
      <c r="DA1695" s="11"/>
      <c r="DB1695" s="11"/>
      <c r="DC1695" s="11"/>
      <c r="DD1695" s="11"/>
      <c r="DF1695" s="11">
        <f t="shared" si="84"/>
        <v>16</v>
      </c>
      <c r="DG1695" s="11">
        <f t="shared" si="85"/>
        <v>19</v>
      </c>
      <c r="DH1695" s="20">
        <f t="shared" ca="1" si="86"/>
        <v>0</v>
      </c>
      <c r="DI1695" s="11">
        <v>1</v>
      </c>
    </row>
    <row r="1696" spans="1:113" x14ac:dyDescent="0.25">
      <c r="A1696" s="11" t="s">
        <v>57</v>
      </c>
      <c r="B1696" s="11" t="s">
        <v>56</v>
      </c>
      <c r="C1696" s="11" t="s">
        <v>56</v>
      </c>
      <c r="D1696" s="11" t="s">
        <v>100</v>
      </c>
      <c r="E1696" s="11" t="s">
        <v>56</v>
      </c>
      <c r="F1696" s="11" t="s">
        <v>56</v>
      </c>
      <c r="G1696" s="11" t="s">
        <v>173</v>
      </c>
      <c r="H1696" s="1">
        <v>42256</v>
      </c>
      <c r="I1696" s="11">
        <v>16</v>
      </c>
      <c r="J1696" s="11">
        <v>19</v>
      </c>
      <c r="K1696" s="11"/>
      <c r="L1696" s="11"/>
      <c r="M1696" s="11"/>
      <c r="N1696" s="11"/>
      <c r="O1696" s="11"/>
      <c r="P1696" s="11"/>
      <c r="Q1696" s="11"/>
      <c r="R1696" s="11"/>
      <c r="S1696" s="11"/>
      <c r="T1696" s="11"/>
      <c r="U1696" s="11"/>
      <c r="V1696" s="11"/>
      <c r="W1696" s="11"/>
      <c r="X1696" s="11"/>
      <c r="Y1696" s="11"/>
      <c r="Z1696" s="11"/>
      <c r="AA1696" s="11"/>
      <c r="AB1696" s="11"/>
      <c r="AC1696" s="11"/>
      <c r="AD1696" s="11"/>
      <c r="AE1696" s="11"/>
      <c r="AF1696" s="11"/>
      <c r="AG1696" s="11"/>
      <c r="AH1696" s="11"/>
      <c r="AJ1696" s="11"/>
      <c r="AK1696" s="11"/>
      <c r="AL1696" s="11"/>
      <c r="AM1696" s="11"/>
      <c r="AN1696" s="11"/>
      <c r="AO1696" s="11"/>
      <c r="AP1696" s="11"/>
      <c r="AQ1696" s="11"/>
      <c r="AR1696" s="11"/>
      <c r="AS1696" s="11"/>
      <c r="AT1696" s="11"/>
      <c r="AU1696" s="11"/>
      <c r="AV1696" s="11"/>
      <c r="AW1696" s="11"/>
      <c r="AX1696" s="11"/>
      <c r="AY1696" s="11"/>
      <c r="AZ1696" s="11"/>
      <c r="BA1696" s="11"/>
      <c r="BB1696" s="11"/>
      <c r="BC1696" s="11"/>
      <c r="BD1696" s="11"/>
      <c r="BE1696" s="11"/>
      <c r="BF1696" s="11"/>
      <c r="BG1696" s="11"/>
      <c r="BI1696" s="11"/>
      <c r="BJ1696" s="11"/>
      <c r="BK1696" s="11"/>
      <c r="BL1696" s="11"/>
      <c r="BM1696" s="11"/>
      <c r="BN1696" s="11"/>
      <c r="BO1696" s="11"/>
      <c r="BP1696" s="11"/>
      <c r="BQ1696" s="11"/>
      <c r="BR1696" s="11"/>
      <c r="BS1696" s="11"/>
      <c r="BT1696" s="11"/>
      <c r="BU1696" s="11"/>
      <c r="BV1696" s="11"/>
      <c r="BW1696" s="11"/>
      <c r="BX1696" s="11"/>
      <c r="BY1696" s="11"/>
      <c r="BZ1696" s="11"/>
      <c r="CA1696" s="11"/>
      <c r="CB1696" s="11"/>
      <c r="CC1696" s="11"/>
      <c r="CD1696" s="11"/>
      <c r="CE1696" s="11"/>
      <c r="CF1696" s="11"/>
      <c r="CG1696" s="11"/>
      <c r="CH1696" s="11"/>
      <c r="CI1696" s="11"/>
      <c r="CJ1696" s="11"/>
      <c r="CK1696" s="11"/>
      <c r="CL1696" s="11"/>
      <c r="CM1696" s="11"/>
      <c r="CN1696" s="11"/>
      <c r="CO1696" s="11"/>
      <c r="CP1696" s="11"/>
      <c r="CQ1696" s="11"/>
      <c r="CR1696" s="11"/>
      <c r="CS1696" s="11"/>
      <c r="CT1696" s="11"/>
      <c r="CU1696" s="11"/>
      <c r="CV1696" s="11"/>
      <c r="CW1696" s="11"/>
      <c r="CX1696" s="11"/>
      <c r="CY1696" s="11"/>
      <c r="CZ1696" s="11"/>
      <c r="DA1696" s="11"/>
      <c r="DB1696" s="11"/>
      <c r="DC1696" s="11"/>
      <c r="DD1696" s="11"/>
      <c r="DF1696" s="11">
        <f t="shared" ref="DF1696:DF1759" si="87">I1696</f>
        <v>16</v>
      </c>
      <c r="DG1696" s="11">
        <f t="shared" ref="DG1696:DG1759" si="88">J1696</f>
        <v>19</v>
      </c>
      <c r="DH1696" s="20">
        <f t="shared" ca="1" si="86"/>
        <v>0</v>
      </c>
      <c r="DI1696" s="11">
        <v>1</v>
      </c>
    </row>
    <row r="1697" spans="1:113" x14ac:dyDescent="0.25">
      <c r="A1697" s="11" t="s">
        <v>57</v>
      </c>
      <c r="B1697" s="11" t="s">
        <v>56</v>
      </c>
      <c r="C1697" s="11" t="s">
        <v>56</v>
      </c>
      <c r="D1697" s="11" t="s">
        <v>100</v>
      </c>
      <c r="E1697" s="11" t="s">
        <v>56</v>
      </c>
      <c r="F1697" s="11" t="s">
        <v>56</v>
      </c>
      <c r="G1697" s="11" t="s">
        <v>173</v>
      </c>
      <c r="H1697" s="1">
        <v>42257</v>
      </c>
      <c r="I1697" s="11">
        <v>16</v>
      </c>
      <c r="J1697" s="11">
        <v>19</v>
      </c>
      <c r="K1697" s="11"/>
      <c r="L1697" s="11"/>
      <c r="M1697" s="11"/>
      <c r="N1697" s="11"/>
      <c r="O1697" s="11"/>
      <c r="P1697" s="11"/>
      <c r="Q1697" s="11"/>
      <c r="R1697" s="11"/>
      <c r="S1697" s="11"/>
      <c r="T1697" s="11"/>
      <c r="U1697" s="11"/>
      <c r="V1697" s="11"/>
      <c r="W1697" s="11"/>
      <c r="X1697" s="11"/>
      <c r="Y1697" s="11"/>
      <c r="Z1697" s="11"/>
      <c r="AA1697" s="11"/>
      <c r="AB1697" s="11"/>
      <c r="AC1697" s="11"/>
      <c r="AD1697" s="11"/>
      <c r="AE1697" s="11"/>
      <c r="AF1697" s="11"/>
      <c r="AG1697" s="11"/>
      <c r="AH1697" s="11"/>
      <c r="AJ1697" s="11"/>
      <c r="AK1697" s="11"/>
      <c r="AL1697" s="11"/>
      <c r="AM1697" s="11"/>
      <c r="AN1697" s="11"/>
      <c r="AO1697" s="11"/>
      <c r="AP1697" s="11"/>
      <c r="AQ1697" s="11"/>
      <c r="AR1697" s="11"/>
      <c r="AS1697" s="11"/>
      <c r="AT1697" s="11"/>
      <c r="AU1697" s="11"/>
      <c r="AV1697" s="11"/>
      <c r="AW1697" s="11"/>
      <c r="AX1697" s="11"/>
      <c r="AY1697" s="11"/>
      <c r="AZ1697" s="11"/>
      <c r="BA1697" s="11"/>
      <c r="BB1697" s="11"/>
      <c r="BC1697" s="11"/>
      <c r="BD1697" s="11"/>
      <c r="BE1697" s="11"/>
      <c r="BF1697" s="11"/>
      <c r="BG1697" s="11"/>
      <c r="BI1697" s="11"/>
      <c r="BJ1697" s="11"/>
      <c r="BK1697" s="11"/>
      <c r="BL1697" s="11"/>
      <c r="BM1697" s="11"/>
      <c r="BN1697" s="11"/>
      <c r="BO1697" s="11"/>
      <c r="BP1697" s="11"/>
      <c r="BQ1697" s="11"/>
      <c r="BR1697" s="11"/>
      <c r="BS1697" s="11"/>
      <c r="BT1697" s="11"/>
      <c r="BU1697" s="11"/>
      <c r="BV1697" s="11"/>
      <c r="BW1697" s="11"/>
      <c r="BX1697" s="11"/>
      <c r="BY1697" s="11"/>
      <c r="BZ1697" s="11"/>
      <c r="CA1697" s="11"/>
      <c r="CB1697" s="11"/>
      <c r="CC1697" s="11"/>
      <c r="CD1697" s="11"/>
      <c r="CE1697" s="11"/>
      <c r="CF1697" s="11"/>
      <c r="CG1697" s="11"/>
      <c r="CH1697" s="11"/>
      <c r="CI1697" s="11"/>
      <c r="CJ1697" s="11"/>
      <c r="CK1697" s="11"/>
      <c r="CL1697" s="11"/>
      <c r="CM1697" s="11"/>
      <c r="CN1697" s="11"/>
      <c r="CO1697" s="11"/>
      <c r="CP1697" s="11"/>
      <c r="CQ1697" s="11"/>
      <c r="CR1697" s="11"/>
      <c r="CS1697" s="11"/>
      <c r="CT1697" s="11"/>
      <c r="CU1697" s="11"/>
      <c r="CV1697" s="11"/>
      <c r="CW1697" s="11"/>
      <c r="CX1697" s="11"/>
      <c r="CY1697" s="11"/>
      <c r="CZ1697" s="11"/>
      <c r="DA1697" s="11"/>
      <c r="DB1697" s="11"/>
      <c r="DC1697" s="11"/>
      <c r="DD1697" s="11"/>
      <c r="DF1697" s="11">
        <f t="shared" si="87"/>
        <v>16</v>
      </c>
      <c r="DG1697" s="11">
        <f t="shared" si="88"/>
        <v>19</v>
      </c>
      <c r="DH1697" s="20">
        <f t="shared" ca="1" si="86"/>
        <v>0</v>
      </c>
      <c r="DI1697" s="11">
        <v>1</v>
      </c>
    </row>
    <row r="1698" spans="1:113" x14ac:dyDescent="0.25">
      <c r="A1698" s="11" t="s">
        <v>57</v>
      </c>
      <c r="B1698" s="11" t="s">
        <v>56</v>
      </c>
      <c r="C1698" s="11" t="s">
        <v>56</v>
      </c>
      <c r="D1698" s="11" t="s">
        <v>100</v>
      </c>
      <c r="E1698" s="11" t="s">
        <v>56</v>
      </c>
      <c r="F1698" s="11" t="s">
        <v>56</v>
      </c>
      <c r="G1698" s="11" t="s">
        <v>173</v>
      </c>
      <c r="H1698" s="1">
        <v>42258</v>
      </c>
      <c r="I1698" s="11">
        <v>15</v>
      </c>
      <c r="J1698" s="11">
        <v>18</v>
      </c>
      <c r="K1698" s="11"/>
      <c r="L1698" s="11"/>
      <c r="M1698" s="11"/>
      <c r="N1698" s="11"/>
      <c r="O1698" s="11"/>
      <c r="P1698" s="11"/>
      <c r="Q1698" s="11"/>
      <c r="R1698" s="11"/>
      <c r="S1698" s="11"/>
      <c r="T1698" s="11"/>
      <c r="U1698" s="11"/>
      <c r="V1698" s="11"/>
      <c r="W1698" s="11"/>
      <c r="X1698" s="11"/>
      <c r="Y1698" s="11"/>
      <c r="Z1698" s="11"/>
      <c r="AA1698" s="11"/>
      <c r="AB1698" s="11"/>
      <c r="AC1698" s="11"/>
      <c r="AD1698" s="11"/>
      <c r="AE1698" s="11"/>
      <c r="AF1698" s="11"/>
      <c r="AG1698" s="11"/>
      <c r="AH1698" s="11"/>
      <c r="AJ1698" s="11"/>
      <c r="AK1698" s="11"/>
      <c r="AL1698" s="11"/>
      <c r="AM1698" s="11"/>
      <c r="AN1698" s="11"/>
      <c r="AO1698" s="11"/>
      <c r="AP1698" s="11"/>
      <c r="AQ1698" s="11"/>
      <c r="AR1698" s="11"/>
      <c r="AS1698" s="11"/>
      <c r="AT1698" s="11"/>
      <c r="AU1698" s="11"/>
      <c r="AV1698" s="11"/>
      <c r="AW1698" s="11"/>
      <c r="AX1698" s="11"/>
      <c r="AY1698" s="11"/>
      <c r="AZ1698" s="11"/>
      <c r="BA1698" s="11"/>
      <c r="BB1698" s="11"/>
      <c r="BC1698" s="11"/>
      <c r="BD1698" s="11"/>
      <c r="BE1698" s="11"/>
      <c r="BF1698" s="11"/>
      <c r="BG1698" s="11"/>
      <c r="BI1698" s="11"/>
      <c r="BJ1698" s="11"/>
      <c r="BK1698" s="11"/>
      <c r="BL1698" s="11"/>
      <c r="BM1698" s="11"/>
      <c r="BN1698" s="11"/>
      <c r="BO1698" s="11"/>
      <c r="BP1698" s="11"/>
      <c r="BQ1698" s="11"/>
      <c r="BR1698" s="11"/>
      <c r="BS1698" s="11"/>
      <c r="BT1698" s="11"/>
      <c r="BU1698" s="11"/>
      <c r="BV1698" s="11"/>
      <c r="BW1698" s="11"/>
      <c r="BX1698" s="11"/>
      <c r="BY1698" s="11"/>
      <c r="BZ1698" s="11"/>
      <c r="CA1698" s="11"/>
      <c r="CB1698" s="11"/>
      <c r="CC1698" s="11"/>
      <c r="CD1698" s="11"/>
      <c r="CE1698" s="11"/>
      <c r="CF1698" s="11"/>
      <c r="CG1698" s="11"/>
      <c r="CH1698" s="11"/>
      <c r="CI1698" s="11"/>
      <c r="CJ1698" s="11"/>
      <c r="CK1698" s="11"/>
      <c r="CL1698" s="11"/>
      <c r="CM1698" s="11"/>
      <c r="CN1698" s="11"/>
      <c r="CO1698" s="11"/>
      <c r="CP1698" s="11"/>
      <c r="CQ1698" s="11"/>
      <c r="CR1698" s="11"/>
      <c r="CS1698" s="11"/>
      <c r="CT1698" s="11"/>
      <c r="CU1698" s="11"/>
      <c r="CV1698" s="11"/>
      <c r="CW1698" s="11"/>
      <c r="CX1698" s="11"/>
      <c r="CY1698" s="11"/>
      <c r="CZ1698" s="11"/>
      <c r="DA1698" s="11"/>
      <c r="DB1698" s="11"/>
      <c r="DC1698" s="11"/>
      <c r="DD1698" s="11"/>
      <c r="DF1698" s="11">
        <f t="shared" si="87"/>
        <v>15</v>
      </c>
      <c r="DG1698" s="11">
        <f t="shared" si="88"/>
        <v>18</v>
      </c>
      <c r="DH1698" s="20">
        <f t="shared" ref="DH1698:DH1761" ca="1" si="89">(SUM(OFFSET($AJ1698, 0, $DF1698-1, 1, $DG1698-$DF1698+1))-SUM(OFFSET($K1698, 0, $DF1698-1, 1, $DG1698-$DF1698+1)))/($DG1698-$DF1698+1)</f>
        <v>0</v>
      </c>
      <c r="DI1698" s="11">
        <v>1</v>
      </c>
    </row>
    <row r="1699" spans="1:113" x14ac:dyDescent="0.25">
      <c r="A1699" s="11" t="s">
        <v>57</v>
      </c>
      <c r="B1699" s="11" t="s">
        <v>56</v>
      </c>
      <c r="C1699" s="11" t="s">
        <v>56</v>
      </c>
      <c r="D1699" s="11" t="s">
        <v>100</v>
      </c>
      <c r="E1699" s="11" t="s">
        <v>56</v>
      </c>
      <c r="F1699" s="11" t="s">
        <v>56</v>
      </c>
      <c r="G1699" s="11" t="s">
        <v>173</v>
      </c>
      <c r="H1699" s="1">
        <v>42258</v>
      </c>
      <c r="I1699" s="11">
        <v>16</v>
      </c>
      <c r="J1699" s="11">
        <v>19</v>
      </c>
      <c r="K1699" s="11">
        <v>7694.5460000000003</v>
      </c>
      <c r="L1699" s="11">
        <v>7303.2640000000001</v>
      </c>
      <c r="M1699" s="11">
        <v>7050.5780000000004</v>
      </c>
      <c r="N1699" s="11">
        <v>7470.2280000000001</v>
      </c>
      <c r="O1699" s="11">
        <v>8746.8340000000007</v>
      </c>
      <c r="P1699" s="11">
        <v>9941.8320000000003</v>
      </c>
      <c r="Q1699" s="11">
        <v>12257.98</v>
      </c>
      <c r="R1699" s="11">
        <v>12914.92</v>
      </c>
      <c r="S1699" s="11">
        <v>14697.93</v>
      </c>
      <c r="T1699" s="11">
        <v>16766.099999999999</v>
      </c>
      <c r="U1699" s="11">
        <v>17795.169999999998</v>
      </c>
      <c r="V1699" s="11">
        <v>18682.919999999998</v>
      </c>
      <c r="W1699" s="11">
        <v>19375.87</v>
      </c>
      <c r="X1699" s="11">
        <v>20229</v>
      </c>
      <c r="Y1699" s="11">
        <v>19908.88</v>
      </c>
      <c r="Z1699" s="11">
        <v>15472.25</v>
      </c>
      <c r="AA1699" s="11">
        <v>15358.85</v>
      </c>
      <c r="AB1699" s="11">
        <v>15261.08</v>
      </c>
      <c r="AC1699" s="11">
        <v>15698.66</v>
      </c>
      <c r="AD1699" s="11">
        <v>19133.900000000001</v>
      </c>
      <c r="AE1699" s="11">
        <v>17484.740000000002</v>
      </c>
      <c r="AF1699" s="11">
        <v>15625.87</v>
      </c>
      <c r="AG1699" s="11">
        <v>11213.2</v>
      </c>
      <c r="AH1699" s="11">
        <v>7783.201</v>
      </c>
      <c r="AI1699" s="37">
        <v>15447.71</v>
      </c>
      <c r="AJ1699" s="11">
        <v>7590.518</v>
      </c>
      <c r="AK1699" s="11">
        <v>7231.4409999999998</v>
      </c>
      <c r="AL1699" s="11">
        <v>7021.3370000000004</v>
      </c>
      <c r="AM1699" s="11">
        <v>7333.39</v>
      </c>
      <c r="AN1699" s="11">
        <v>8613.759</v>
      </c>
      <c r="AO1699" s="11">
        <v>9763.84</v>
      </c>
      <c r="AP1699" s="11">
        <v>12273.76</v>
      </c>
      <c r="AQ1699" s="11">
        <v>12993.44</v>
      </c>
      <c r="AR1699" s="11">
        <v>14649.83</v>
      </c>
      <c r="AS1699" s="11">
        <v>16628.759999999998</v>
      </c>
      <c r="AT1699" s="11">
        <v>17697.310000000001</v>
      </c>
      <c r="AU1699" s="11">
        <v>18628.900000000001</v>
      </c>
      <c r="AV1699" s="11">
        <v>19302.18</v>
      </c>
      <c r="AW1699" s="11">
        <v>20165.080000000002</v>
      </c>
      <c r="AX1699" s="11">
        <v>19751.46</v>
      </c>
      <c r="AY1699" s="11">
        <v>19093.97</v>
      </c>
      <c r="AZ1699" s="11">
        <v>18670.93</v>
      </c>
      <c r="BA1699" s="11">
        <v>18436.580000000002</v>
      </c>
      <c r="BB1699" s="11">
        <v>18715.759999999998</v>
      </c>
      <c r="BC1699" s="11">
        <v>19299.080000000002</v>
      </c>
      <c r="BD1699" s="11">
        <v>17694.96</v>
      </c>
      <c r="BE1699" s="11">
        <v>15748.72</v>
      </c>
      <c r="BF1699" s="11">
        <v>11176.82</v>
      </c>
      <c r="BG1699" s="11">
        <v>7561.759</v>
      </c>
      <c r="BH1699" s="37">
        <v>18757.55</v>
      </c>
      <c r="BI1699" s="11">
        <v>77.35445</v>
      </c>
      <c r="BJ1699" s="11">
        <v>75.978909999999999</v>
      </c>
      <c r="BK1699" s="11">
        <v>74.601290000000006</v>
      </c>
      <c r="BL1699" s="11">
        <v>73.642669999999995</v>
      </c>
      <c r="BM1699" s="11">
        <v>72.632379999999998</v>
      </c>
      <c r="BN1699" s="11">
        <v>72.016530000000003</v>
      </c>
      <c r="BO1699" s="11">
        <v>71.615740000000002</v>
      </c>
      <c r="BP1699" s="11">
        <v>73.308220000000006</v>
      </c>
      <c r="BQ1699" s="11">
        <v>77.813860000000005</v>
      </c>
      <c r="BR1699" s="11">
        <v>82.366339999999994</v>
      </c>
      <c r="BS1699" s="11">
        <v>86.269310000000004</v>
      </c>
      <c r="BT1699" s="11">
        <v>88.729709999999997</v>
      </c>
      <c r="BU1699" s="11">
        <v>90.609899999999996</v>
      </c>
      <c r="BV1699" s="11">
        <v>91.855450000000005</v>
      </c>
      <c r="BW1699" s="11">
        <v>92.728710000000007</v>
      </c>
      <c r="BX1699" s="11">
        <v>93.282179999999997</v>
      </c>
      <c r="BY1699" s="11">
        <v>92.769310000000004</v>
      </c>
      <c r="BZ1699" s="11">
        <v>90.786140000000003</v>
      </c>
      <c r="CA1699" s="11">
        <v>87.251490000000004</v>
      </c>
      <c r="CB1699" s="11">
        <v>83.394059999999996</v>
      </c>
      <c r="CC1699" s="11">
        <v>80.744550000000004</v>
      </c>
      <c r="CD1699" s="11">
        <v>78.746539999999996</v>
      </c>
      <c r="CE1699" s="11">
        <v>77.587130000000002</v>
      </c>
      <c r="CF1699" s="11">
        <v>76.08614</v>
      </c>
      <c r="CG1699" s="11">
        <v>11013.22</v>
      </c>
      <c r="CH1699" s="11">
        <v>10117.540000000001</v>
      </c>
      <c r="CI1699" s="11">
        <v>9085.527</v>
      </c>
      <c r="CJ1699" s="11">
        <v>8188.3490000000002</v>
      </c>
      <c r="CK1699" s="11">
        <v>6454.9920000000002</v>
      </c>
      <c r="CL1699" s="11">
        <v>5584.3050000000003</v>
      </c>
      <c r="CM1699" s="11">
        <v>4073.6550000000002</v>
      </c>
      <c r="CN1699" s="11">
        <v>4474.3410000000003</v>
      </c>
      <c r="CO1699" s="11">
        <v>5290.7610000000004</v>
      </c>
      <c r="CP1699" s="11">
        <v>6522.2740000000003</v>
      </c>
      <c r="CQ1699" s="11">
        <v>8689.759</v>
      </c>
      <c r="CR1699" s="11">
        <v>9679.0169999999998</v>
      </c>
      <c r="CS1699" s="11">
        <v>11088.12</v>
      </c>
      <c r="CT1699" s="11">
        <v>12917.5</v>
      </c>
      <c r="CU1699" s="11">
        <v>21237.67</v>
      </c>
      <c r="CV1699" s="11">
        <v>21441.13</v>
      </c>
      <c r="CW1699" s="11">
        <v>17529.59</v>
      </c>
      <c r="CX1699" s="11">
        <v>15145.12</v>
      </c>
      <c r="CY1699" s="11">
        <v>13403.12</v>
      </c>
      <c r="CZ1699" s="11">
        <v>13025.05</v>
      </c>
      <c r="DA1699" s="11">
        <v>13742.18</v>
      </c>
      <c r="DB1699" s="11">
        <v>13800.74</v>
      </c>
      <c r="DC1699" s="11">
        <v>13105.58</v>
      </c>
      <c r="DD1699" s="11">
        <v>11558.63</v>
      </c>
      <c r="DE1699" s="37">
        <v>15308.69</v>
      </c>
      <c r="DF1699" s="11">
        <f t="shared" si="87"/>
        <v>16</v>
      </c>
      <c r="DG1699" s="11">
        <f t="shared" si="88"/>
        <v>19</v>
      </c>
      <c r="DH1699" s="20">
        <f t="shared" ca="1" si="89"/>
        <v>3281.6000000000022</v>
      </c>
      <c r="DI1699" s="11">
        <v>0</v>
      </c>
    </row>
    <row r="1700" spans="1:113" x14ac:dyDescent="0.25">
      <c r="A1700" s="11" t="s">
        <v>57</v>
      </c>
      <c r="B1700" s="11" t="s">
        <v>56</v>
      </c>
      <c r="C1700" s="11" t="s">
        <v>56</v>
      </c>
      <c r="D1700" s="11" t="s">
        <v>100</v>
      </c>
      <c r="E1700" s="11" t="s">
        <v>56</v>
      </c>
      <c r="F1700" s="11" t="s">
        <v>56</v>
      </c>
      <c r="G1700" s="11" t="s">
        <v>173</v>
      </c>
      <c r="H1700" s="1">
        <v>42271</v>
      </c>
      <c r="I1700" s="11">
        <v>19</v>
      </c>
      <c r="J1700" s="11">
        <v>19</v>
      </c>
      <c r="K1700" s="11"/>
      <c r="L1700" s="11"/>
      <c r="M1700" s="11"/>
      <c r="N1700" s="11"/>
      <c r="O1700" s="11"/>
      <c r="P1700" s="11"/>
      <c r="Q1700" s="11"/>
      <c r="R1700" s="11"/>
      <c r="S1700" s="11"/>
      <c r="T1700" s="11"/>
      <c r="U1700" s="11"/>
      <c r="V1700" s="11"/>
      <c r="W1700" s="11"/>
      <c r="X1700" s="11"/>
      <c r="Y1700" s="11"/>
      <c r="Z1700" s="11"/>
      <c r="AA1700" s="11"/>
      <c r="AB1700" s="11"/>
      <c r="AC1700" s="11"/>
      <c r="AD1700" s="11"/>
      <c r="AE1700" s="11"/>
      <c r="AF1700" s="11"/>
      <c r="AG1700" s="11"/>
      <c r="AH1700" s="11"/>
      <c r="AJ1700" s="11"/>
      <c r="AK1700" s="11"/>
      <c r="AL1700" s="11"/>
      <c r="AM1700" s="11"/>
      <c r="AN1700" s="11"/>
      <c r="AO1700" s="11"/>
      <c r="AP1700" s="11"/>
      <c r="AQ1700" s="11"/>
      <c r="AR1700" s="11"/>
      <c r="AS1700" s="11"/>
      <c r="AT1700" s="11"/>
      <c r="AU1700" s="11"/>
      <c r="AV1700" s="11"/>
      <c r="AW1700" s="11"/>
      <c r="AX1700" s="11"/>
      <c r="AY1700" s="11"/>
      <c r="AZ1700" s="11"/>
      <c r="BA1700" s="11"/>
      <c r="BB1700" s="11"/>
      <c r="BC1700" s="11"/>
      <c r="BD1700" s="11"/>
      <c r="BE1700" s="11"/>
      <c r="BF1700" s="11"/>
      <c r="BG1700" s="11"/>
      <c r="BI1700" s="11"/>
      <c r="BJ1700" s="11"/>
      <c r="BK1700" s="11"/>
      <c r="BL1700" s="11"/>
      <c r="BM1700" s="11"/>
      <c r="BN1700" s="11"/>
      <c r="BO1700" s="11"/>
      <c r="BP1700" s="11"/>
      <c r="BQ1700" s="11"/>
      <c r="BR1700" s="11"/>
      <c r="BS1700" s="11"/>
      <c r="BT1700" s="11"/>
      <c r="BU1700" s="11"/>
      <c r="BV1700" s="11"/>
      <c r="BW1700" s="11"/>
      <c r="BX1700" s="11"/>
      <c r="BY1700" s="11"/>
      <c r="BZ1700" s="11"/>
      <c r="CA1700" s="11"/>
      <c r="CB1700" s="11"/>
      <c r="CC1700" s="11"/>
      <c r="CD1700" s="11"/>
      <c r="CE1700" s="11"/>
      <c r="CF1700" s="11"/>
      <c r="CG1700" s="11"/>
      <c r="CH1700" s="11"/>
      <c r="CI1700" s="11"/>
      <c r="CJ1700" s="11"/>
      <c r="CK1700" s="11"/>
      <c r="CL1700" s="11"/>
      <c r="CM1700" s="11"/>
      <c r="CN1700" s="11"/>
      <c r="CO1700" s="11"/>
      <c r="CP1700" s="11"/>
      <c r="CQ1700" s="11"/>
      <c r="CR1700" s="11"/>
      <c r="CS1700" s="11"/>
      <c r="CT1700" s="11"/>
      <c r="CU1700" s="11"/>
      <c r="CV1700" s="11"/>
      <c r="CW1700" s="11"/>
      <c r="CX1700" s="11"/>
      <c r="CY1700" s="11"/>
      <c r="CZ1700" s="11"/>
      <c r="DA1700" s="11"/>
      <c r="DB1700" s="11"/>
      <c r="DC1700" s="11"/>
      <c r="DD1700" s="11"/>
      <c r="DF1700" s="11">
        <f t="shared" si="87"/>
        <v>19</v>
      </c>
      <c r="DG1700" s="11">
        <f t="shared" si="88"/>
        <v>19</v>
      </c>
      <c r="DH1700" s="20">
        <f t="shared" ca="1" si="89"/>
        <v>0</v>
      </c>
      <c r="DI1700" s="11">
        <v>1</v>
      </c>
    </row>
    <row r="1701" spans="1:113" x14ac:dyDescent="0.25">
      <c r="A1701" s="11" t="s">
        <v>57</v>
      </c>
      <c r="B1701" s="11" t="s">
        <v>56</v>
      </c>
      <c r="C1701" s="11" t="s">
        <v>56</v>
      </c>
      <c r="D1701" s="11" t="s">
        <v>100</v>
      </c>
      <c r="E1701" s="11" t="s">
        <v>56</v>
      </c>
      <c r="F1701" s="11" t="s">
        <v>56</v>
      </c>
      <c r="G1701" s="11" t="s">
        <v>173</v>
      </c>
      <c r="H1701" s="1">
        <v>42272</v>
      </c>
      <c r="I1701" s="11">
        <v>18</v>
      </c>
      <c r="J1701" s="11">
        <v>19</v>
      </c>
      <c r="K1701" s="11"/>
      <c r="L1701" s="11"/>
      <c r="M1701" s="11"/>
      <c r="N1701" s="11"/>
      <c r="O1701" s="11"/>
      <c r="P1701" s="11"/>
      <c r="Q1701" s="11"/>
      <c r="R1701" s="11"/>
      <c r="S1701" s="11"/>
      <c r="T1701" s="11"/>
      <c r="U1701" s="11"/>
      <c r="V1701" s="11"/>
      <c r="W1701" s="11"/>
      <c r="X1701" s="11"/>
      <c r="Y1701" s="11"/>
      <c r="Z1701" s="11"/>
      <c r="AA1701" s="11"/>
      <c r="AB1701" s="11"/>
      <c r="AC1701" s="11"/>
      <c r="AD1701" s="11"/>
      <c r="AE1701" s="11"/>
      <c r="AF1701" s="11"/>
      <c r="AG1701" s="11"/>
      <c r="AH1701" s="11"/>
      <c r="AJ1701" s="11"/>
      <c r="AK1701" s="11"/>
      <c r="AL1701" s="11"/>
      <c r="AM1701" s="11"/>
      <c r="AN1701" s="11"/>
      <c r="AO1701" s="11"/>
      <c r="AP1701" s="11"/>
      <c r="AQ1701" s="11"/>
      <c r="AR1701" s="11"/>
      <c r="AS1701" s="11"/>
      <c r="AT1701" s="11"/>
      <c r="AU1701" s="11"/>
      <c r="AV1701" s="11"/>
      <c r="AW1701" s="11"/>
      <c r="AX1701" s="11"/>
      <c r="AY1701" s="11"/>
      <c r="AZ1701" s="11"/>
      <c r="BA1701" s="11"/>
      <c r="BB1701" s="11"/>
      <c r="BC1701" s="11"/>
      <c r="BD1701" s="11"/>
      <c r="BE1701" s="11"/>
      <c r="BF1701" s="11"/>
      <c r="BG1701" s="11"/>
      <c r="BI1701" s="11"/>
      <c r="BJ1701" s="11"/>
      <c r="BK1701" s="11"/>
      <c r="BL1701" s="11"/>
      <c r="BM1701" s="11"/>
      <c r="BN1701" s="11"/>
      <c r="BO1701" s="11"/>
      <c r="BP1701" s="11"/>
      <c r="BQ1701" s="11"/>
      <c r="BR1701" s="11"/>
      <c r="BS1701" s="11"/>
      <c r="BT1701" s="11"/>
      <c r="BU1701" s="11"/>
      <c r="BV1701" s="11"/>
      <c r="BW1701" s="11"/>
      <c r="BX1701" s="11"/>
      <c r="BY1701" s="11"/>
      <c r="BZ1701" s="11"/>
      <c r="CA1701" s="11"/>
      <c r="CB1701" s="11"/>
      <c r="CC1701" s="11"/>
      <c r="CD1701" s="11"/>
      <c r="CE1701" s="11"/>
      <c r="CF1701" s="11"/>
      <c r="CG1701" s="11"/>
      <c r="CH1701" s="11"/>
      <c r="CI1701" s="11"/>
      <c r="CJ1701" s="11"/>
      <c r="CK1701" s="11"/>
      <c r="CL1701" s="11"/>
      <c r="CM1701" s="11"/>
      <c r="CN1701" s="11"/>
      <c r="CO1701" s="11"/>
      <c r="CP1701" s="11"/>
      <c r="CQ1701" s="11"/>
      <c r="CR1701" s="11"/>
      <c r="CS1701" s="11"/>
      <c r="CT1701" s="11"/>
      <c r="CU1701" s="11"/>
      <c r="CV1701" s="11"/>
      <c r="CW1701" s="11"/>
      <c r="CX1701" s="11"/>
      <c r="CY1701" s="11"/>
      <c r="CZ1701" s="11"/>
      <c r="DA1701" s="11"/>
      <c r="DB1701" s="11"/>
      <c r="DC1701" s="11"/>
      <c r="DD1701" s="11"/>
      <c r="DF1701" s="11">
        <f t="shared" si="87"/>
        <v>18</v>
      </c>
      <c r="DG1701" s="11">
        <f t="shared" si="88"/>
        <v>19</v>
      </c>
      <c r="DH1701" s="20">
        <f t="shared" ca="1" si="89"/>
        <v>0</v>
      </c>
      <c r="DI1701" s="11">
        <v>1</v>
      </c>
    </row>
    <row r="1702" spans="1:113" x14ac:dyDescent="0.25">
      <c r="A1702" s="11" t="s">
        <v>57</v>
      </c>
      <c r="B1702" s="11" t="s">
        <v>56</v>
      </c>
      <c r="C1702" s="11" t="s">
        <v>56</v>
      </c>
      <c r="D1702" s="11" t="s">
        <v>100</v>
      </c>
      <c r="E1702" s="11" t="s">
        <v>56</v>
      </c>
      <c r="F1702" s="11" t="s">
        <v>56</v>
      </c>
      <c r="G1702" s="11" t="s">
        <v>173</v>
      </c>
      <c r="H1702" s="1">
        <v>42275</v>
      </c>
      <c r="I1702" s="11">
        <v>19</v>
      </c>
      <c r="J1702" s="11">
        <v>19</v>
      </c>
      <c r="K1702" s="11"/>
      <c r="L1702" s="11"/>
      <c r="M1702" s="11"/>
      <c r="N1702" s="11"/>
      <c r="O1702" s="11"/>
      <c r="P1702" s="11"/>
      <c r="Q1702" s="11"/>
      <c r="R1702" s="11"/>
      <c r="S1702" s="11"/>
      <c r="T1702" s="11"/>
      <c r="U1702" s="11"/>
      <c r="V1702" s="11"/>
      <c r="W1702" s="11"/>
      <c r="X1702" s="11"/>
      <c r="Y1702" s="11"/>
      <c r="Z1702" s="11"/>
      <c r="AA1702" s="11"/>
      <c r="AB1702" s="11"/>
      <c r="AC1702" s="11"/>
      <c r="AD1702" s="11"/>
      <c r="AE1702" s="11"/>
      <c r="AF1702" s="11"/>
      <c r="AG1702" s="11"/>
      <c r="AH1702" s="11"/>
      <c r="AJ1702" s="11"/>
      <c r="AK1702" s="11"/>
      <c r="AL1702" s="11"/>
      <c r="AM1702" s="11"/>
      <c r="AN1702" s="11"/>
      <c r="AO1702" s="11"/>
      <c r="AP1702" s="11"/>
      <c r="AQ1702" s="11"/>
      <c r="AR1702" s="11"/>
      <c r="AS1702" s="11"/>
      <c r="AT1702" s="11"/>
      <c r="AU1702" s="11"/>
      <c r="AV1702" s="11"/>
      <c r="AW1702" s="11"/>
      <c r="AX1702" s="11"/>
      <c r="AY1702" s="11"/>
      <c r="AZ1702" s="11"/>
      <c r="BA1702" s="11"/>
      <c r="BB1702" s="11"/>
      <c r="BC1702" s="11"/>
      <c r="BD1702" s="11"/>
      <c r="BE1702" s="11"/>
      <c r="BF1702" s="11"/>
      <c r="BG1702" s="11"/>
      <c r="BI1702" s="11"/>
      <c r="BJ1702" s="11"/>
      <c r="BK1702" s="11"/>
      <c r="BL1702" s="11"/>
      <c r="BM1702" s="11"/>
      <c r="BN1702" s="11"/>
      <c r="BO1702" s="11"/>
      <c r="BP1702" s="11"/>
      <c r="BQ1702" s="11"/>
      <c r="BR1702" s="11"/>
      <c r="BS1702" s="11"/>
      <c r="BT1702" s="11"/>
      <c r="BU1702" s="11"/>
      <c r="BV1702" s="11"/>
      <c r="BW1702" s="11"/>
      <c r="BX1702" s="11"/>
      <c r="BY1702" s="11"/>
      <c r="BZ1702" s="11"/>
      <c r="CA1702" s="11"/>
      <c r="CB1702" s="11"/>
      <c r="CC1702" s="11"/>
      <c r="CD1702" s="11"/>
      <c r="CE1702" s="11"/>
      <c r="CF1702" s="11"/>
      <c r="CG1702" s="11"/>
      <c r="CH1702" s="11"/>
      <c r="CI1702" s="11"/>
      <c r="CJ1702" s="11"/>
      <c r="CK1702" s="11"/>
      <c r="CL1702" s="11"/>
      <c r="CM1702" s="11"/>
      <c r="CN1702" s="11"/>
      <c r="CO1702" s="11"/>
      <c r="CP1702" s="11"/>
      <c r="CQ1702" s="11"/>
      <c r="CR1702" s="11"/>
      <c r="CS1702" s="11"/>
      <c r="CT1702" s="11"/>
      <c r="CU1702" s="11"/>
      <c r="CV1702" s="11"/>
      <c r="CW1702" s="11"/>
      <c r="CX1702" s="11"/>
      <c r="CY1702" s="11"/>
      <c r="CZ1702" s="11"/>
      <c r="DA1702" s="11"/>
      <c r="DB1702" s="11"/>
      <c r="DC1702" s="11"/>
      <c r="DD1702" s="11"/>
      <c r="DF1702" s="11">
        <f t="shared" si="87"/>
        <v>19</v>
      </c>
      <c r="DG1702" s="11">
        <f t="shared" si="88"/>
        <v>19</v>
      </c>
      <c r="DH1702" s="20">
        <f t="shared" ca="1" si="89"/>
        <v>0</v>
      </c>
      <c r="DI1702" s="11">
        <v>1</v>
      </c>
    </row>
    <row r="1703" spans="1:113" x14ac:dyDescent="0.25">
      <c r="A1703" s="11" t="s">
        <v>57</v>
      </c>
      <c r="B1703" s="11" t="s">
        <v>56</v>
      </c>
      <c r="C1703" s="11" t="s">
        <v>56</v>
      </c>
      <c r="D1703" s="11" t="s">
        <v>100</v>
      </c>
      <c r="E1703" s="11" t="s">
        <v>56</v>
      </c>
      <c r="F1703" s="11" t="s">
        <v>56</v>
      </c>
      <c r="G1703" s="11" t="s">
        <v>173</v>
      </c>
      <c r="H1703" s="1">
        <v>42276</v>
      </c>
      <c r="I1703" s="11">
        <v>19</v>
      </c>
      <c r="J1703" s="11">
        <v>19</v>
      </c>
      <c r="K1703" s="11">
        <v>15021.89</v>
      </c>
      <c r="L1703" s="11">
        <v>14325.47</v>
      </c>
      <c r="M1703" s="11">
        <v>13188.9</v>
      </c>
      <c r="N1703" s="11">
        <v>13918.86</v>
      </c>
      <c r="O1703" s="11">
        <v>15912.22</v>
      </c>
      <c r="P1703" s="11">
        <v>18291.64</v>
      </c>
      <c r="Q1703" s="11">
        <v>23402.16</v>
      </c>
      <c r="R1703" s="11">
        <v>25256.41</v>
      </c>
      <c r="S1703" s="11">
        <v>28246.91</v>
      </c>
      <c r="T1703" s="11">
        <v>31431.19</v>
      </c>
      <c r="U1703" s="11">
        <v>34933.49</v>
      </c>
      <c r="V1703" s="11">
        <v>36310.26</v>
      </c>
      <c r="W1703" s="11">
        <v>37396.769999999997</v>
      </c>
      <c r="X1703" s="11">
        <v>37689.26</v>
      </c>
      <c r="Y1703" s="11">
        <v>38251.06</v>
      </c>
      <c r="Z1703" s="11">
        <v>38433.599999999999</v>
      </c>
      <c r="AA1703" s="11">
        <v>38535.94</v>
      </c>
      <c r="AB1703" s="11">
        <v>40257.730000000003</v>
      </c>
      <c r="AC1703" s="11">
        <v>36586.370000000003</v>
      </c>
      <c r="AD1703" s="11">
        <v>39274.449999999997</v>
      </c>
      <c r="AE1703" s="11">
        <v>36003.120000000003</v>
      </c>
      <c r="AF1703" s="11">
        <v>27881.82</v>
      </c>
      <c r="AG1703" s="11">
        <v>20753.419999999998</v>
      </c>
      <c r="AH1703" s="11">
        <v>17192.400000000001</v>
      </c>
      <c r="AI1703" s="37">
        <v>36586.370000000003</v>
      </c>
      <c r="AJ1703" s="11">
        <v>14697.67</v>
      </c>
      <c r="AK1703" s="11">
        <v>14006.6</v>
      </c>
      <c r="AL1703" s="11">
        <v>12928.09</v>
      </c>
      <c r="AM1703" s="11">
        <v>13471.6</v>
      </c>
      <c r="AN1703" s="11">
        <v>15634.88</v>
      </c>
      <c r="AO1703" s="11">
        <v>17824.11</v>
      </c>
      <c r="AP1703" s="11">
        <v>23487.43</v>
      </c>
      <c r="AQ1703" s="11">
        <v>25526.82</v>
      </c>
      <c r="AR1703" s="11">
        <v>28278.85</v>
      </c>
      <c r="AS1703" s="11">
        <v>31145.89</v>
      </c>
      <c r="AT1703" s="11">
        <v>34872.35</v>
      </c>
      <c r="AU1703" s="11">
        <v>36289.54</v>
      </c>
      <c r="AV1703" s="11">
        <v>37353.949999999997</v>
      </c>
      <c r="AW1703" s="11">
        <v>37823.5</v>
      </c>
      <c r="AX1703" s="11">
        <v>38489.980000000003</v>
      </c>
      <c r="AY1703" s="11">
        <v>38899.360000000001</v>
      </c>
      <c r="AZ1703" s="11">
        <v>38775.800000000003</v>
      </c>
      <c r="BA1703" s="11">
        <v>40037.61</v>
      </c>
      <c r="BB1703" s="11">
        <v>40862.089999999997</v>
      </c>
      <c r="BC1703" s="11">
        <v>39100.550000000003</v>
      </c>
      <c r="BD1703" s="11">
        <v>36049.06</v>
      </c>
      <c r="BE1703" s="11">
        <v>28588.5</v>
      </c>
      <c r="BF1703" s="11">
        <v>20728.23</v>
      </c>
      <c r="BG1703" s="11">
        <v>16814.689999999999</v>
      </c>
      <c r="BH1703" s="37">
        <v>40862.089999999997</v>
      </c>
      <c r="BI1703" s="11">
        <v>69.696749999999994</v>
      </c>
      <c r="BJ1703" s="11">
        <v>69.203299999999999</v>
      </c>
      <c r="BK1703" s="11">
        <v>68.081209999999999</v>
      </c>
      <c r="BL1703" s="11">
        <v>66.834280000000007</v>
      </c>
      <c r="BM1703" s="11">
        <v>66.147720000000007</v>
      </c>
      <c r="BN1703" s="11">
        <v>65.660319999999999</v>
      </c>
      <c r="BO1703" s="11">
        <v>64.55386</v>
      </c>
      <c r="BP1703" s="11">
        <v>65.254140000000007</v>
      </c>
      <c r="BQ1703" s="11">
        <v>68.659679999999994</v>
      </c>
      <c r="BR1703" s="11">
        <v>72.391170000000002</v>
      </c>
      <c r="BS1703" s="11">
        <v>75.901399999999995</v>
      </c>
      <c r="BT1703" s="11">
        <v>78.218609999999998</v>
      </c>
      <c r="BU1703" s="11">
        <v>79.444649999999996</v>
      </c>
      <c r="BV1703" s="11">
        <v>80.738600000000005</v>
      </c>
      <c r="BW1703" s="11">
        <v>81.477680000000007</v>
      </c>
      <c r="BX1703" s="11">
        <v>81.326509999999999</v>
      </c>
      <c r="BY1703" s="11">
        <v>80.949299999999994</v>
      </c>
      <c r="BZ1703" s="11">
        <v>79.27534</v>
      </c>
      <c r="CA1703" s="11">
        <v>76.441860000000005</v>
      </c>
      <c r="CB1703" s="11">
        <v>74.5</v>
      </c>
      <c r="CC1703" s="11">
        <v>73.298609999999996</v>
      </c>
      <c r="CD1703" s="11">
        <v>72.40549</v>
      </c>
      <c r="CE1703" s="11">
        <v>71.368279999999999</v>
      </c>
      <c r="CF1703" s="11">
        <v>70.576049999999995</v>
      </c>
      <c r="CG1703" s="11">
        <v>26975.83</v>
      </c>
      <c r="CH1703" s="11">
        <v>24698.74</v>
      </c>
      <c r="CI1703" s="11">
        <v>21325.759999999998</v>
      </c>
      <c r="CJ1703" s="11">
        <v>18226.86</v>
      </c>
      <c r="CK1703" s="11">
        <v>12760.73</v>
      </c>
      <c r="CL1703" s="11">
        <v>10781.59</v>
      </c>
      <c r="CM1703" s="11">
        <v>8683.0750000000007</v>
      </c>
      <c r="CN1703" s="11">
        <v>9886.0259999999998</v>
      </c>
      <c r="CO1703" s="11">
        <v>12109.82</v>
      </c>
      <c r="CP1703" s="11">
        <v>16067.83</v>
      </c>
      <c r="CQ1703" s="11">
        <v>22402.15</v>
      </c>
      <c r="CR1703" s="11">
        <v>27787.9</v>
      </c>
      <c r="CS1703" s="11">
        <v>32946.28</v>
      </c>
      <c r="CT1703" s="11">
        <v>36858.699999999997</v>
      </c>
      <c r="CU1703" s="11">
        <v>45826.13</v>
      </c>
      <c r="CV1703" s="11">
        <v>57816.86</v>
      </c>
      <c r="CW1703" s="11">
        <v>63222.3</v>
      </c>
      <c r="CX1703" s="11">
        <v>61771.95</v>
      </c>
      <c r="CY1703" s="11">
        <v>61199.27</v>
      </c>
      <c r="CZ1703" s="11">
        <v>43165.47</v>
      </c>
      <c r="DA1703" s="11">
        <v>49061.23</v>
      </c>
      <c r="DB1703" s="11">
        <v>49707.93</v>
      </c>
      <c r="DC1703" s="11">
        <v>43449.07</v>
      </c>
      <c r="DD1703" s="11">
        <v>29248.84</v>
      </c>
      <c r="DE1703" s="37">
        <v>61199.27</v>
      </c>
      <c r="DF1703" s="11">
        <f t="shared" si="87"/>
        <v>19</v>
      </c>
      <c r="DG1703" s="11">
        <f t="shared" si="88"/>
        <v>19</v>
      </c>
      <c r="DH1703" s="20">
        <f t="shared" ca="1" si="89"/>
        <v>4275.7199999999939</v>
      </c>
      <c r="DI1703" s="11">
        <v>0</v>
      </c>
    </row>
    <row r="1704" spans="1:113" x14ac:dyDescent="0.25">
      <c r="A1704" s="11" t="s">
        <v>57</v>
      </c>
      <c r="B1704" s="11" t="s">
        <v>56</v>
      </c>
      <c r="C1704" s="11" t="s">
        <v>56</v>
      </c>
      <c r="D1704" s="11" t="s">
        <v>100</v>
      </c>
      <c r="E1704" s="11" t="s">
        <v>56</v>
      </c>
      <c r="F1704" s="11" t="s">
        <v>56</v>
      </c>
      <c r="G1704" s="11" t="s">
        <v>173</v>
      </c>
      <c r="H1704" s="1">
        <v>42285</v>
      </c>
      <c r="I1704" s="11">
        <v>19</v>
      </c>
      <c r="J1704" s="11">
        <v>19</v>
      </c>
      <c r="K1704" s="11"/>
      <c r="L1704" s="11"/>
      <c r="M1704" s="11"/>
      <c r="N1704" s="11"/>
      <c r="O1704" s="11"/>
      <c r="P1704" s="11"/>
      <c r="Q1704" s="11"/>
      <c r="R1704" s="11"/>
      <c r="S1704" s="11"/>
      <c r="T1704" s="11"/>
      <c r="U1704" s="11"/>
      <c r="V1704" s="11"/>
      <c r="W1704" s="11"/>
      <c r="X1704" s="11"/>
      <c r="Y1704" s="11"/>
      <c r="Z1704" s="11"/>
      <c r="AA1704" s="11"/>
      <c r="AB1704" s="11"/>
      <c r="AC1704" s="11"/>
      <c r="AD1704" s="11"/>
      <c r="AE1704" s="11"/>
      <c r="AF1704" s="11"/>
      <c r="AG1704" s="11"/>
      <c r="AH1704" s="11"/>
      <c r="AJ1704" s="11"/>
      <c r="AK1704" s="11"/>
      <c r="AL1704" s="11"/>
      <c r="AM1704" s="11"/>
      <c r="AN1704" s="11"/>
      <c r="AO1704" s="11"/>
      <c r="AP1704" s="11"/>
      <c r="AQ1704" s="11"/>
      <c r="AR1704" s="11"/>
      <c r="AS1704" s="11"/>
      <c r="AT1704" s="11"/>
      <c r="AU1704" s="11"/>
      <c r="AV1704" s="11"/>
      <c r="AW1704" s="11"/>
      <c r="AX1704" s="11"/>
      <c r="AY1704" s="11"/>
      <c r="AZ1704" s="11"/>
      <c r="BA1704" s="11"/>
      <c r="BB1704" s="11"/>
      <c r="BC1704" s="11"/>
      <c r="BD1704" s="11"/>
      <c r="BE1704" s="11"/>
      <c r="BF1704" s="11"/>
      <c r="BG1704" s="11"/>
      <c r="BI1704" s="11"/>
      <c r="BJ1704" s="11"/>
      <c r="BK1704" s="11"/>
      <c r="BL1704" s="11"/>
      <c r="BM1704" s="11"/>
      <c r="BN1704" s="11"/>
      <c r="BO1704" s="11"/>
      <c r="BP1704" s="11"/>
      <c r="BQ1704" s="11"/>
      <c r="BR1704" s="11"/>
      <c r="BS1704" s="11"/>
      <c r="BT1704" s="11"/>
      <c r="BU1704" s="11"/>
      <c r="BV1704" s="11"/>
      <c r="BW1704" s="11"/>
      <c r="BX1704" s="11"/>
      <c r="BY1704" s="11"/>
      <c r="BZ1704" s="11"/>
      <c r="CA1704" s="11"/>
      <c r="CB1704" s="11"/>
      <c r="CC1704" s="11"/>
      <c r="CD1704" s="11"/>
      <c r="CE1704" s="11"/>
      <c r="CF1704" s="11"/>
      <c r="CG1704" s="11"/>
      <c r="CH1704" s="11"/>
      <c r="CI1704" s="11"/>
      <c r="CJ1704" s="11"/>
      <c r="CK1704" s="11"/>
      <c r="CL1704" s="11"/>
      <c r="CM1704" s="11"/>
      <c r="CN1704" s="11"/>
      <c r="CO1704" s="11"/>
      <c r="CP1704" s="11"/>
      <c r="CQ1704" s="11"/>
      <c r="CR1704" s="11"/>
      <c r="CS1704" s="11"/>
      <c r="CT1704" s="11"/>
      <c r="CU1704" s="11"/>
      <c r="CV1704" s="11"/>
      <c r="CW1704" s="11"/>
      <c r="CX1704" s="11"/>
      <c r="CY1704" s="11"/>
      <c r="CZ1704" s="11"/>
      <c r="DA1704" s="11"/>
      <c r="DB1704" s="11"/>
      <c r="DC1704" s="11"/>
      <c r="DD1704" s="11"/>
      <c r="DF1704" s="11">
        <f t="shared" si="87"/>
        <v>19</v>
      </c>
      <c r="DG1704" s="11">
        <f t="shared" si="88"/>
        <v>19</v>
      </c>
      <c r="DH1704" s="20">
        <f t="shared" ca="1" si="89"/>
        <v>0</v>
      </c>
      <c r="DI1704" s="11">
        <v>1</v>
      </c>
    </row>
    <row r="1705" spans="1:113" x14ac:dyDescent="0.25">
      <c r="A1705" s="11" t="s">
        <v>57</v>
      </c>
      <c r="B1705" s="11" t="s">
        <v>56</v>
      </c>
      <c r="C1705" s="11" t="s">
        <v>56</v>
      </c>
      <c r="D1705" s="11" t="s">
        <v>100</v>
      </c>
      <c r="E1705" s="11" t="s">
        <v>56</v>
      </c>
      <c r="F1705" s="11" t="s">
        <v>56</v>
      </c>
      <c r="G1705" s="11" t="s">
        <v>173</v>
      </c>
      <c r="H1705" s="1">
        <v>42286</v>
      </c>
      <c r="I1705" s="11">
        <v>17</v>
      </c>
      <c r="J1705" s="11">
        <v>19</v>
      </c>
      <c r="K1705" s="11">
        <v>19201.95</v>
      </c>
      <c r="L1705" s="11">
        <v>19091.59</v>
      </c>
      <c r="M1705" s="11">
        <v>18747.310000000001</v>
      </c>
      <c r="N1705" s="11">
        <v>19679.400000000001</v>
      </c>
      <c r="O1705" s="11">
        <v>22160.19</v>
      </c>
      <c r="P1705" s="11">
        <v>25099</v>
      </c>
      <c r="Q1705" s="11">
        <v>32490.84</v>
      </c>
      <c r="R1705" s="11">
        <v>35180.699999999997</v>
      </c>
      <c r="S1705" s="11">
        <v>38463.71</v>
      </c>
      <c r="T1705" s="11">
        <v>42994.03</v>
      </c>
      <c r="U1705" s="11">
        <v>49216.71</v>
      </c>
      <c r="V1705" s="11">
        <v>51011.81</v>
      </c>
      <c r="W1705" s="11">
        <v>51441.18</v>
      </c>
      <c r="X1705" s="11">
        <v>52293.25</v>
      </c>
      <c r="Y1705" s="11">
        <v>55241.52</v>
      </c>
      <c r="Z1705" s="11">
        <v>55365.63</v>
      </c>
      <c r="AA1705" s="11">
        <v>46198.36</v>
      </c>
      <c r="AB1705" s="11">
        <v>45667.61</v>
      </c>
      <c r="AC1705" s="11">
        <v>45676.12</v>
      </c>
      <c r="AD1705" s="11">
        <v>53018.62</v>
      </c>
      <c r="AE1705" s="11">
        <v>49725.79</v>
      </c>
      <c r="AF1705" s="11">
        <v>39742.14</v>
      </c>
      <c r="AG1705" s="11">
        <v>32600.240000000002</v>
      </c>
      <c r="AH1705" s="11">
        <v>24755.43</v>
      </c>
      <c r="AI1705" s="37">
        <v>45847.360000000001</v>
      </c>
      <c r="AJ1705" s="11">
        <v>18472.03</v>
      </c>
      <c r="AK1705" s="11">
        <v>18555.919999999998</v>
      </c>
      <c r="AL1705" s="11">
        <v>18360.71</v>
      </c>
      <c r="AM1705" s="11">
        <v>19139.63</v>
      </c>
      <c r="AN1705" s="11">
        <v>21780.27</v>
      </c>
      <c r="AO1705" s="11">
        <v>24532.37</v>
      </c>
      <c r="AP1705" s="11">
        <v>32650.31</v>
      </c>
      <c r="AQ1705" s="11">
        <v>35452.57</v>
      </c>
      <c r="AR1705" s="11">
        <v>38362.25</v>
      </c>
      <c r="AS1705" s="11">
        <v>42705.38</v>
      </c>
      <c r="AT1705" s="11">
        <v>49420.41</v>
      </c>
      <c r="AU1705" s="11">
        <v>51240.14</v>
      </c>
      <c r="AV1705" s="11">
        <v>51591.66</v>
      </c>
      <c r="AW1705" s="11">
        <v>52625.48</v>
      </c>
      <c r="AX1705" s="11">
        <v>55671.519999999997</v>
      </c>
      <c r="AY1705" s="11">
        <v>55928.91</v>
      </c>
      <c r="AZ1705" s="11">
        <v>53558.91</v>
      </c>
      <c r="BA1705" s="11">
        <v>53737.37</v>
      </c>
      <c r="BB1705" s="11">
        <v>53139.14</v>
      </c>
      <c r="BC1705" s="11">
        <v>53057.56</v>
      </c>
      <c r="BD1705" s="11">
        <v>49340.54</v>
      </c>
      <c r="BE1705" s="11">
        <v>40039.300000000003</v>
      </c>
      <c r="BF1705" s="11">
        <v>32124.639999999999</v>
      </c>
      <c r="BG1705" s="11">
        <v>23868.7</v>
      </c>
      <c r="BH1705" s="37">
        <v>53744.86</v>
      </c>
      <c r="BI1705" s="11">
        <v>72.671589999999995</v>
      </c>
      <c r="BJ1705" s="11">
        <v>71.841999999999999</v>
      </c>
      <c r="BK1705" s="11">
        <v>70.484819999999999</v>
      </c>
      <c r="BL1705" s="11">
        <v>69.42859</v>
      </c>
      <c r="BM1705" s="11">
        <v>68.921549999999996</v>
      </c>
      <c r="BN1705" s="11">
        <v>68.436260000000004</v>
      </c>
      <c r="BO1705" s="11">
        <v>68.527429999999995</v>
      </c>
      <c r="BP1705" s="11">
        <v>69.599670000000003</v>
      </c>
      <c r="BQ1705" s="11">
        <v>73.588149999999999</v>
      </c>
      <c r="BR1705" s="11">
        <v>79.068470000000005</v>
      </c>
      <c r="BS1705" s="11">
        <v>85.569559999999996</v>
      </c>
      <c r="BT1705" s="11">
        <v>91.454710000000006</v>
      </c>
      <c r="BU1705" s="11">
        <v>94.030429999999996</v>
      </c>
      <c r="BV1705" s="11">
        <v>95.623919999999998</v>
      </c>
      <c r="BW1705" s="11">
        <v>95.872100000000003</v>
      </c>
      <c r="BX1705" s="11">
        <v>95.100359999999995</v>
      </c>
      <c r="BY1705" s="11">
        <v>94.752529999999993</v>
      </c>
      <c r="BZ1705" s="11">
        <v>92.567030000000003</v>
      </c>
      <c r="CA1705" s="11">
        <v>88.405799999999999</v>
      </c>
      <c r="CB1705" s="11">
        <v>83.28116</v>
      </c>
      <c r="CC1705" s="11">
        <v>81.110510000000005</v>
      </c>
      <c r="CD1705" s="11">
        <v>79.828990000000005</v>
      </c>
      <c r="CE1705" s="11">
        <v>78.447460000000007</v>
      </c>
      <c r="CF1705" s="11">
        <v>77.419560000000004</v>
      </c>
      <c r="CG1705" s="11">
        <v>42946.48</v>
      </c>
      <c r="CH1705" s="11">
        <v>38806.04</v>
      </c>
      <c r="CI1705" s="11">
        <v>34410.730000000003</v>
      </c>
      <c r="CJ1705" s="11">
        <v>29559.58</v>
      </c>
      <c r="CK1705" s="11">
        <v>21720.29</v>
      </c>
      <c r="CL1705" s="11">
        <v>16980.87</v>
      </c>
      <c r="CM1705" s="11">
        <v>13201.94</v>
      </c>
      <c r="CN1705" s="11">
        <v>14325.83</v>
      </c>
      <c r="CO1705" s="11">
        <v>18770.07</v>
      </c>
      <c r="CP1705" s="11">
        <v>27195.08</v>
      </c>
      <c r="CQ1705" s="11">
        <v>39235.33</v>
      </c>
      <c r="CR1705" s="11">
        <v>46141.19</v>
      </c>
      <c r="CS1705" s="11">
        <v>54311.1</v>
      </c>
      <c r="CT1705" s="11">
        <v>57897.36</v>
      </c>
      <c r="CU1705" s="11">
        <v>64165.07</v>
      </c>
      <c r="CV1705" s="11">
        <v>142500.29999999999</v>
      </c>
      <c r="CW1705" s="11">
        <v>135898</v>
      </c>
      <c r="CX1705" s="11">
        <v>88912.41</v>
      </c>
      <c r="CY1705" s="11">
        <v>72629.16</v>
      </c>
      <c r="CZ1705" s="11">
        <v>66374.38</v>
      </c>
      <c r="DA1705" s="11">
        <v>71750.39</v>
      </c>
      <c r="DB1705" s="11">
        <v>70607.179999999993</v>
      </c>
      <c r="DC1705" s="11">
        <v>62086.83</v>
      </c>
      <c r="DD1705" s="11">
        <v>48988.37</v>
      </c>
      <c r="DE1705" s="37">
        <v>101173.2</v>
      </c>
      <c r="DF1705" s="11">
        <f t="shared" si="87"/>
        <v>17</v>
      </c>
      <c r="DG1705" s="11">
        <f t="shared" si="88"/>
        <v>19</v>
      </c>
      <c r="DH1705" s="20">
        <f t="shared" ca="1" si="89"/>
        <v>7631.109999999996</v>
      </c>
      <c r="DI1705" s="11">
        <v>0</v>
      </c>
    </row>
    <row r="1706" spans="1:113" x14ac:dyDescent="0.25">
      <c r="A1706" s="11" t="s">
        <v>57</v>
      </c>
      <c r="B1706" s="11" t="s">
        <v>56</v>
      </c>
      <c r="C1706" s="11" t="s">
        <v>56</v>
      </c>
      <c r="D1706" s="11" t="s">
        <v>100</v>
      </c>
      <c r="E1706" s="11" t="s">
        <v>56</v>
      </c>
      <c r="F1706" s="11" t="s">
        <v>56</v>
      </c>
      <c r="G1706" s="11" t="s">
        <v>173</v>
      </c>
      <c r="H1706" s="1">
        <v>42286</v>
      </c>
      <c r="I1706" s="11">
        <v>18</v>
      </c>
      <c r="J1706" s="11">
        <v>19</v>
      </c>
      <c r="K1706" s="11"/>
      <c r="L1706" s="11"/>
      <c r="M1706" s="11"/>
      <c r="N1706" s="11"/>
      <c r="O1706" s="11"/>
      <c r="P1706" s="11"/>
      <c r="Q1706" s="11"/>
      <c r="R1706" s="11"/>
      <c r="S1706" s="11"/>
      <c r="T1706" s="11"/>
      <c r="U1706" s="11"/>
      <c r="V1706" s="11"/>
      <c r="W1706" s="11"/>
      <c r="X1706" s="11"/>
      <c r="Y1706" s="11"/>
      <c r="Z1706" s="11"/>
      <c r="AA1706" s="11"/>
      <c r="AB1706" s="11"/>
      <c r="AC1706" s="11"/>
      <c r="AD1706" s="11"/>
      <c r="AE1706" s="11"/>
      <c r="AF1706" s="11"/>
      <c r="AG1706" s="11"/>
      <c r="AH1706" s="11"/>
      <c r="AJ1706" s="11"/>
      <c r="AK1706" s="11"/>
      <c r="AL1706" s="11"/>
      <c r="AM1706" s="11"/>
      <c r="AN1706" s="11"/>
      <c r="AO1706" s="11"/>
      <c r="AP1706" s="11"/>
      <c r="AQ1706" s="11"/>
      <c r="AR1706" s="11"/>
      <c r="AS1706" s="11"/>
      <c r="AT1706" s="11"/>
      <c r="AU1706" s="11"/>
      <c r="AV1706" s="11"/>
      <c r="AW1706" s="11"/>
      <c r="AX1706" s="11"/>
      <c r="AY1706" s="11"/>
      <c r="AZ1706" s="11"/>
      <c r="BA1706" s="11"/>
      <c r="BB1706" s="11"/>
      <c r="BC1706" s="11"/>
      <c r="BD1706" s="11"/>
      <c r="BE1706" s="11"/>
      <c r="BF1706" s="11"/>
      <c r="BG1706" s="11"/>
      <c r="BI1706" s="11"/>
      <c r="BJ1706" s="11"/>
      <c r="BK1706" s="11"/>
      <c r="BL1706" s="11"/>
      <c r="BM1706" s="11"/>
      <c r="BN1706" s="11"/>
      <c r="BO1706" s="11"/>
      <c r="BP1706" s="11"/>
      <c r="BQ1706" s="11"/>
      <c r="BR1706" s="11"/>
      <c r="BS1706" s="11"/>
      <c r="BT1706" s="11"/>
      <c r="BU1706" s="11"/>
      <c r="BV1706" s="11"/>
      <c r="BW1706" s="11"/>
      <c r="BX1706" s="11"/>
      <c r="BY1706" s="11"/>
      <c r="BZ1706" s="11"/>
      <c r="CA1706" s="11"/>
      <c r="CB1706" s="11"/>
      <c r="CC1706" s="11"/>
      <c r="CD1706" s="11"/>
      <c r="CE1706" s="11"/>
      <c r="CF1706" s="11"/>
      <c r="CG1706" s="11"/>
      <c r="CH1706" s="11"/>
      <c r="CI1706" s="11"/>
      <c r="CJ1706" s="11"/>
      <c r="CK1706" s="11"/>
      <c r="CL1706" s="11"/>
      <c r="CM1706" s="11"/>
      <c r="CN1706" s="11"/>
      <c r="CO1706" s="11"/>
      <c r="CP1706" s="11"/>
      <c r="CQ1706" s="11"/>
      <c r="CR1706" s="11"/>
      <c r="CS1706" s="11"/>
      <c r="CT1706" s="11"/>
      <c r="CU1706" s="11"/>
      <c r="CV1706" s="11"/>
      <c r="CW1706" s="11"/>
      <c r="CX1706" s="11"/>
      <c r="CY1706" s="11"/>
      <c r="CZ1706" s="11"/>
      <c r="DA1706" s="11"/>
      <c r="DB1706" s="11"/>
      <c r="DC1706" s="11"/>
      <c r="DD1706" s="11"/>
      <c r="DF1706" s="11">
        <f t="shared" si="87"/>
        <v>18</v>
      </c>
      <c r="DG1706" s="11">
        <f t="shared" si="88"/>
        <v>19</v>
      </c>
      <c r="DH1706" s="20">
        <f t="shared" ca="1" si="89"/>
        <v>0</v>
      </c>
      <c r="DI1706" s="11">
        <v>1</v>
      </c>
    </row>
    <row r="1707" spans="1:113" x14ac:dyDescent="0.25">
      <c r="A1707" s="11" t="s">
        <v>57</v>
      </c>
      <c r="B1707" s="11" t="s">
        <v>56</v>
      </c>
      <c r="C1707" s="11" t="s">
        <v>56</v>
      </c>
      <c r="D1707" s="11" t="s">
        <v>100</v>
      </c>
      <c r="E1707" s="11" t="s">
        <v>56</v>
      </c>
      <c r="F1707" s="11" t="s">
        <v>56</v>
      </c>
      <c r="G1707" s="11" t="s">
        <v>173</v>
      </c>
      <c r="H1707" s="1">
        <v>42289</v>
      </c>
      <c r="I1707" s="11">
        <v>16</v>
      </c>
      <c r="J1707" s="11">
        <v>19</v>
      </c>
      <c r="K1707" s="11">
        <v>1918.9</v>
      </c>
      <c r="L1707" s="11">
        <v>1835.66</v>
      </c>
      <c r="M1707" s="11">
        <v>1837.6</v>
      </c>
      <c r="N1707" s="11">
        <v>2160.14</v>
      </c>
      <c r="O1707" s="11">
        <v>2734.74</v>
      </c>
      <c r="P1707" s="11">
        <v>3133.56</v>
      </c>
      <c r="Q1707" s="11">
        <v>4962.42</v>
      </c>
      <c r="R1707" s="11">
        <v>5120.16</v>
      </c>
      <c r="S1707" s="11">
        <v>5875.4</v>
      </c>
      <c r="T1707" s="11">
        <v>6520.5</v>
      </c>
      <c r="U1707" s="11">
        <v>7017.4</v>
      </c>
      <c r="V1707" s="11">
        <v>7385.24</v>
      </c>
      <c r="W1707" s="11">
        <v>7690.64</v>
      </c>
      <c r="X1707" s="11">
        <v>8108.84</v>
      </c>
      <c r="Y1707" s="11">
        <v>8489.4599999999991</v>
      </c>
      <c r="Z1707" s="11">
        <v>6377.66</v>
      </c>
      <c r="AA1707" s="11">
        <v>6344.66</v>
      </c>
      <c r="AB1707" s="11">
        <v>6372.04</v>
      </c>
      <c r="AC1707" s="11">
        <v>6805.16</v>
      </c>
      <c r="AD1707" s="11">
        <v>7938.64</v>
      </c>
      <c r="AE1707" s="11">
        <v>7378.08</v>
      </c>
      <c r="AF1707" s="11">
        <v>6662.96</v>
      </c>
      <c r="AG1707" s="11">
        <v>4679.92</v>
      </c>
      <c r="AH1707" s="11">
        <v>3441.38</v>
      </c>
      <c r="AI1707" s="37">
        <v>6474.88</v>
      </c>
      <c r="AJ1707" s="11">
        <v>1858.7280000000001</v>
      </c>
      <c r="AK1707" s="11">
        <v>1797.163</v>
      </c>
      <c r="AL1707" s="11">
        <v>1823.0260000000001</v>
      </c>
      <c r="AM1707" s="11">
        <v>2080.3470000000002</v>
      </c>
      <c r="AN1707" s="11">
        <v>2649.0810000000001</v>
      </c>
      <c r="AO1707" s="11">
        <v>2933.3290000000002</v>
      </c>
      <c r="AP1707" s="11">
        <v>4891.9769999999999</v>
      </c>
      <c r="AQ1707" s="11">
        <v>5248.7430000000004</v>
      </c>
      <c r="AR1707" s="11">
        <v>5949.6689999999999</v>
      </c>
      <c r="AS1707" s="11">
        <v>6480.1329999999998</v>
      </c>
      <c r="AT1707" s="11">
        <v>6993.6540000000005</v>
      </c>
      <c r="AU1707" s="11">
        <v>7397.701</v>
      </c>
      <c r="AV1707" s="11">
        <v>7704.165</v>
      </c>
      <c r="AW1707" s="11">
        <v>8136.2860000000001</v>
      </c>
      <c r="AX1707" s="11">
        <v>8429.8780000000006</v>
      </c>
      <c r="AY1707" s="11">
        <v>7948.0870000000004</v>
      </c>
      <c r="AZ1707" s="11">
        <v>7603.482</v>
      </c>
      <c r="BA1707" s="11">
        <v>7602.4009999999998</v>
      </c>
      <c r="BB1707" s="11">
        <v>7957.4679999999998</v>
      </c>
      <c r="BC1707" s="11">
        <v>7931.1440000000002</v>
      </c>
      <c r="BD1707" s="11">
        <v>7558.4390000000003</v>
      </c>
      <c r="BE1707" s="11">
        <v>6796.5479999999998</v>
      </c>
      <c r="BF1707" s="11">
        <v>4703.5259999999998</v>
      </c>
      <c r="BG1707" s="11">
        <v>3325.5010000000002</v>
      </c>
      <c r="BH1707" s="37">
        <v>7760.8310000000001</v>
      </c>
      <c r="BI1707" s="11">
        <v>70.123000000000005</v>
      </c>
      <c r="BJ1707" s="11">
        <v>69.168999999999997</v>
      </c>
      <c r="BK1707" s="11">
        <v>67.988489999999999</v>
      </c>
      <c r="BL1707" s="11">
        <v>66.483999999999995</v>
      </c>
      <c r="BM1707" s="11">
        <v>65.1815</v>
      </c>
      <c r="BN1707" s="11">
        <v>64.029750000000007</v>
      </c>
      <c r="BO1707" s="11">
        <v>63.42</v>
      </c>
      <c r="BP1707" s="11">
        <v>63.628999999999998</v>
      </c>
      <c r="BQ1707" s="11">
        <v>67.519000000000005</v>
      </c>
      <c r="BR1707" s="11">
        <v>73.232500000000002</v>
      </c>
      <c r="BS1707" s="11">
        <v>78.407499999999999</v>
      </c>
      <c r="BT1707" s="11">
        <v>82.6875</v>
      </c>
      <c r="BU1707" s="11">
        <v>85.984999999999999</v>
      </c>
      <c r="BV1707" s="11">
        <v>88.482500000000002</v>
      </c>
      <c r="BW1707" s="11">
        <v>90.65</v>
      </c>
      <c r="BX1707" s="11">
        <v>91.984999999999999</v>
      </c>
      <c r="BY1707" s="11">
        <v>91.862499999999997</v>
      </c>
      <c r="BZ1707" s="11">
        <v>90.25</v>
      </c>
      <c r="CA1707" s="11">
        <v>87.507499999999993</v>
      </c>
      <c r="CB1707" s="11">
        <v>84.46</v>
      </c>
      <c r="CC1707" s="11">
        <v>81.277500000000003</v>
      </c>
      <c r="CD1707" s="11">
        <v>79.637500000000003</v>
      </c>
      <c r="CE1707" s="11">
        <v>78.400000000000006</v>
      </c>
      <c r="CF1707" s="11">
        <v>75.192499999999995</v>
      </c>
      <c r="CG1707" s="11">
        <v>3651.34</v>
      </c>
      <c r="CH1707" s="11">
        <v>3527.248</v>
      </c>
      <c r="CI1707" s="11">
        <v>3357.3829999999998</v>
      </c>
      <c r="CJ1707" s="11">
        <v>3310.72</v>
      </c>
      <c r="CK1707" s="11">
        <v>2766.0210000000002</v>
      </c>
      <c r="CL1707" s="11">
        <v>2591.34</v>
      </c>
      <c r="CM1707" s="11">
        <v>1983.59</v>
      </c>
      <c r="CN1707" s="11">
        <v>2193.509</v>
      </c>
      <c r="CO1707" s="11">
        <v>2270.29</v>
      </c>
      <c r="CP1707" s="11">
        <v>2192.7689999999998</v>
      </c>
      <c r="CQ1707" s="11">
        <v>2570.701</v>
      </c>
      <c r="CR1707" s="11">
        <v>2867.308</v>
      </c>
      <c r="CS1707" s="11">
        <v>3044.1089999999999</v>
      </c>
      <c r="CT1707" s="11">
        <v>4148.2659999999996</v>
      </c>
      <c r="CU1707" s="11">
        <v>6717.6049999999996</v>
      </c>
      <c r="CV1707" s="11">
        <v>6336.08</v>
      </c>
      <c r="CW1707" s="11">
        <v>4817.9679999999998</v>
      </c>
      <c r="CX1707" s="11">
        <v>4160.0389999999998</v>
      </c>
      <c r="CY1707" s="11">
        <v>3895.9520000000002</v>
      </c>
      <c r="CZ1707" s="11">
        <v>3429.8969999999999</v>
      </c>
      <c r="DA1707" s="11">
        <v>3807.0940000000001</v>
      </c>
      <c r="DB1707" s="11">
        <v>4185.38</v>
      </c>
      <c r="DC1707" s="11">
        <v>4335.9759999999997</v>
      </c>
      <c r="DD1707" s="11">
        <v>3882.944</v>
      </c>
      <c r="DE1707" s="37">
        <v>4072.0770000000002</v>
      </c>
      <c r="DF1707" s="11">
        <f t="shared" si="87"/>
        <v>16</v>
      </c>
      <c r="DG1707" s="11">
        <f t="shared" si="88"/>
        <v>19</v>
      </c>
      <c r="DH1707" s="20">
        <f t="shared" ca="1" si="89"/>
        <v>1302.9795000000004</v>
      </c>
      <c r="DI1707" s="11">
        <v>0</v>
      </c>
    </row>
    <row r="1708" spans="1:113" x14ac:dyDescent="0.25">
      <c r="A1708" s="11" t="s">
        <v>57</v>
      </c>
      <c r="B1708" s="11" t="s">
        <v>56</v>
      </c>
      <c r="C1708" s="11" t="s">
        <v>56</v>
      </c>
      <c r="D1708" s="11" t="s">
        <v>100</v>
      </c>
      <c r="E1708" s="11" t="s">
        <v>56</v>
      </c>
      <c r="F1708" s="11" t="s">
        <v>56</v>
      </c>
      <c r="G1708" s="11" t="s">
        <v>173</v>
      </c>
      <c r="H1708" s="1">
        <v>42289</v>
      </c>
      <c r="I1708" s="11">
        <v>17</v>
      </c>
      <c r="J1708" s="11">
        <v>19</v>
      </c>
      <c r="K1708" s="11"/>
      <c r="L1708" s="11"/>
      <c r="M1708" s="11"/>
      <c r="N1708" s="11"/>
      <c r="O1708" s="11"/>
      <c r="P1708" s="11"/>
      <c r="Q1708" s="11"/>
      <c r="R1708" s="11"/>
      <c r="S1708" s="11"/>
      <c r="T1708" s="11"/>
      <c r="U1708" s="11"/>
      <c r="V1708" s="11"/>
      <c r="W1708" s="11"/>
      <c r="X1708" s="11"/>
      <c r="Y1708" s="11"/>
      <c r="Z1708" s="11"/>
      <c r="AA1708" s="11"/>
      <c r="AB1708" s="11"/>
      <c r="AC1708" s="11"/>
      <c r="AD1708" s="11"/>
      <c r="AE1708" s="11"/>
      <c r="AF1708" s="11"/>
      <c r="AG1708" s="11"/>
      <c r="AH1708" s="11"/>
      <c r="AJ1708" s="11"/>
      <c r="AK1708" s="11"/>
      <c r="AL1708" s="11"/>
      <c r="AM1708" s="11"/>
      <c r="AN1708" s="11"/>
      <c r="AO1708" s="11"/>
      <c r="AP1708" s="11"/>
      <c r="AQ1708" s="11"/>
      <c r="AR1708" s="11"/>
      <c r="AS1708" s="11"/>
      <c r="AT1708" s="11"/>
      <c r="AU1708" s="11"/>
      <c r="AV1708" s="11"/>
      <c r="AW1708" s="11"/>
      <c r="AX1708" s="11"/>
      <c r="AY1708" s="11"/>
      <c r="AZ1708" s="11"/>
      <c r="BA1708" s="11"/>
      <c r="BB1708" s="11"/>
      <c r="BC1708" s="11"/>
      <c r="BD1708" s="11"/>
      <c r="BE1708" s="11"/>
      <c r="BF1708" s="11"/>
      <c r="BG1708" s="11"/>
      <c r="BI1708" s="11"/>
      <c r="BJ1708" s="11"/>
      <c r="BK1708" s="11"/>
      <c r="BL1708" s="11"/>
      <c r="BM1708" s="11"/>
      <c r="BN1708" s="11"/>
      <c r="BO1708" s="11"/>
      <c r="BP1708" s="11"/>
      <c r="BQ1708" s="11"/>
      <c r="BR1708" s="11"/>
      <c r="BS1708" s="11"/>
      <c r="BT1708" s="11"/>
      <c r="BU1708" s="11"/>
      <c r="BV1708" s="11"/>
      <c r="BW1708" s="11"/>
      <c r="BX1708" s="11"/>
      <c r="BY1708" s="11"/>
      <c r="BZ1708" s="11"/>
      <c r="CA1708" s="11"/>
      <c r="CB1708" s="11"/>
      <c r="CC1708" s="11"/>
      <c r="CD1708" s="11"/>
      <c r="CE1708" s="11"/>
      <c r="CF1708" s="11"/>
      <c r="CG1708" s="11"/>
      <c r="CH1708" s="11"/>
      <c r="CI1708" s="11"/>
      <c r="CJ1708" s="11"/>
      <c r="CK1708" s="11"/>
      <c r="CL1708" s="11"/>
      <c r="CM1708" s="11"/>
      <c r="CN1708" s="11"/>
      <c r="CO1708" s="11"/>
      <c r="CP1708" s="11"/>
      <c r="CQ1708" s="11"/>
      <c r="CR1708" s="11"/>
      <c r="CS1708" s="11"/>
      <c r="CT1708" s="11"/>
      <c r="CU1708" s="11"/>
      <c r="CV1708" s="11"/>
      <c r="CW1708" s="11"/>
      <c r="CX1708" s="11"/>
      <c r="CY1708" s="11"/>
      <c r="CZ1708" s="11"/>
      <c r="DA1708" s="11"/>
      <c r="DB1708" s="11"/>
      <c r="DC1708" s="11"/>
      <c r="DD1708" s="11"/>
      <c r="DF1708" s="11">
        <f t="shared" si="87"/>
        <v>17</v>
      </c>
      <c r="DG1708" s="11">
        <f t="shared" si="88"/>
        <v>19</v>
      </c>
      <c r="DH1708" s="20">
        <f t="shared" ca="1" si="89"/>
        <v>0</v>
      </c>
      <c r="DI1708" s="11">
        <v>1</v>
      </c>
    </row>
    <row r="1709" spans="1:113" x14ac:dyDescent="0.25">
      <c r="A1709" s="11" t="s">
        <v>57</v>
      </c>
      <c r="B1709" s="11" t="s">
        <v>56</v>
      </c>
      <c r="C1709" s="11" t="s">
        <v>56</v>
      </c>
      <c r="D1709" s="11" t="s">
        <v>100</v>
      </c>
      <c r="E1709" s="11" t="s">
        <v>56</v>
      </c>
      <c r="F1709" s="11" t="s">
        <v>56</v>
      </c>
      <c r="G1709" s="11" t="s">
        <v>173</v>
      </c>
      <c r="H1709" s="1">
        <v>42290</v>
      </c>
      <c r="I1709" s="11">
        <v>16</v>
      </c>
      <c r="J1709" s="11">
        <v>19</v>
      </c>
      <c r="K1709" s="11">
        <v>19737.080000000002</v>
      </c>
      <c r="L1709" s="11">
        <v>19071.080000000002</v>
      </c>
      <c r="M1709" s="11">
        <v>18857.43</v>
      </c>
      <c r="N1709" s="11">
        <v>19541</v>
      </c>
      <c r="O1709" s="11">
        <v>22420.55</v>
      </c>
      <c r="P1709" s="11">
        <v>25357.42</v>
      </c>
      <c r="Q1709" s="11">
        <v>31641.87</v>
      </c>
      <c r="R1709" s="11">
        <v>33818.43</v>
      </c>
      <c r="S1709" s="11">
        <v>37131.269999999997</v>
      </c>
      <c r="T1709" s="11">
        <v>39944.79</v>
      </c>
      <c r="U1709" s="11">
        <v>44134.97</v>
      </c>
      <c r="V1709" s="11">
        <v>44866.32</v>
      </c>
      <c r="W1709" s="11">
        <v>45144.84</v>
      </c>
      <c r="X1709" s="11">
        <v>45827.71</v>
      </c>
      <c r="Y1709" s="11">
        <v>46291.7</v>
      </c>
      <c r="Z1709" s="11">
        <v>39166.36</v>
      </c>
      <c r="AA1709" s="11">
        <v>38634.21</v>
      </c>
      <c r="AB1709" s="11">
        <v>39050.559999999998</v>
      </c>
      <c r="AC1709" s="11">
        <v>41249.1</v>
      </c>
      <c r="AD1709" s="11">
        <v>46819.42</v>
      </c>
      <c r="AE1709" s="11">
        <v>43805.77</v>
      </c>
      <c r="AF1709" s="11">
        <v>35273.660000000003</v>
      </c>
      <c r="AG1709" s="11">
        <v>26884.45</v>
      </c>
      <c r="AH1709" s="11">
        <v>21907.22</v>
      </c>
      <c r="AI1709" s="37">
        <v>39525.06</v>
      </c>
      <c r="AJ1709" s="11">
        <v>19087.32</v>
      </c>
      <c r="AK1709" s="11">
        <v>18551.34</v>
      </c>
      <c r="AL1709" s="11">
        <v>18433.849999999999</v>
      </c>
      <c r="AM1709" s="11">
        <v>18983.830000000002</v>
      </c>
      <c r="AN1709" s="11">
        <v>22092.799999999999</v>
      </c>
      <c r="AO1709" s="11">
        <v>24802.720000000001</v>
      </c>
      <c r="AP1709" s="11">
        <v>31766.44</v>
      </c>
      <c r="AQ1709" s="11">
        <v>34123.56</v>
      </c>
      <c r="AR1709" s="11">
        <v>37176.75</v>
      </c>
      <c r="AS1709" s="11">
        <v>39705.33</v>
      </c>
      <c r="AT1709" s="11">
        <v>44349.26</v>
      </c>
      <c r="AU1709" s="11">
        <v>45122.81</v>
      </c>
      <c r="AV1709" s="11">
        <v>45347.15</v>
      </c>
      <c r="AW1709" s="11">
        <v>46158.87</v>
      </c>
      <c r="AX1709" s="11">
        <v>45854.48</v>
      </c>
      <c r="AY1709" s="11">
        <v>45210.37</v>
      </c>
      <c r="AZ1709" s="11">
        <v>45043.9</v>
      </c>
      <c r="BA1709" s="11">
        <v>45153.11</v>
      </c>
      <c r="BB1709" s="11">
        <v>46762.77</v>
      </c>
      <c r="BC1709" s="11">
        <v>46610.96</v>
      </c>
      <c r="BD1709" s="11">
        <v>43355.74</v>
      </c>
      <c r="BE1709" s="11">
        <v>35540.300000000003</v>
      </c>
      <c r="BF1709" s="11">
        <v>26414.94</v>
      </c>
      <c r="BG1709" s="11">
        <v>21169.84</v>
      </c>
      <c r="BH1709" s="37">
        <v>45477.46</v>
      </c>
      <c r="BI1709" s="11">
        <v>78.145700000000005</v>
      </c>
      <c r="BJ1709" s="11">
        <v>77.050219999999996</v>
      </c>
      <c r="BK1709" s="11">
        <v>76.991849999999999</v>
      </c>
      <c r="BL1709" s="11">
        <v>76.889229999999998</v>
      </c>
      <c r="BM1709" s="11">
        <v>77.108320000000006</v>
      </c>
      <c r="BN1709" s="11">
        <v>76.855829999999997</v>
      </c>
      <c r="BO1709" s="11">
        <v>76.218639999999994</v>
      </c>
      <c r="BP1709" s="11">
        <v>76.248779999999996</v>
      </c>
      <c r="BQ1709" s="11">
        <v>79.165610000000001</v>
      </c>
      <c r="BR1709" s="11">
        <v>81.387330000000006</v>
      </c>
      <c r="BS1709" s="11">
        <v>82.53349</v>
      </c>
      <c r="BT1709" s="11">
        <v>83.039820000000006</v>
      </c>
      <c r="BU1709" s="11">
        <v>83.992310000000003</v>
      </c>
      <c r="BV1709" s="11">
        <v>84.557010000000005</v>
      </c>
      <c r="BW1709" s="11">
        <v>84.672399999999996</v>
      </c>
      <c r="BX1709" s="11">
        <v>84.268330000000006</v>
      </c>
      <c r="BY1709" s="11">
        <v>83.485069999999993</v>
      </c>
      <c r="BZ1709" s="11">
        <v>81.41086</v>
      </c>
      <c r="CA1709" s="11">
        <v>79.357919999999993</v>
      </c>
      <c r="CB1709" s="11">
        <v>77.938010000000006</v>
      </c>
      <c r="CC1709" s="11">
        <v>77.019000000000005</v>
      </c>
      <c r="CD1709" s="11">
        <v>76.328509999999994</v>
      </c>
      <c r="CE1709" s="11">
        <v>75.831220000000002</v>
      </c>
      <c r="CF1709" s="11">
        <v>75.36063</v>
      </c>
      <c r="CG1709" s="11">
        <v>39294.01</v>
      </c>
      <c r="CH1709" s="11">
        <v>36796.949999999997</v>
      </c>
      <c r="CI1709" s="11">
        <v>33905.67</v>
      </c>
      <c r="CJ1709" s="11">
        <v>30889.02</v>
      </c>
      <c r="CK1709" s="11">
        <v>23240.14</v>
      </c>
      <c r="CL1709" s="11">
        <v>17873.88</v>
      </c>
      <c r="CM1709" s="11">
        <v>14287.61</v>
      </c>
      <c r="CN1709" s="11">
        <v>13697.77</v>
      </c>
      <c r="CO1709" s="11">
        <v>17325.18</v>
      </c>
      <c r="CP1709" s="11">
        <v>23605.33</v>
      </c>
      <c r="CQ1709" s="11">
        <v>32567.03</v>
      </c>
      <c r="CR1709" s="11">
        <v>37998.46</v>
      </c>
      <c r="CS1709" s="11">
        <v>45453.95</v>
      </c>
      <c r="CT1709" s="11">
        <v>48209.04</v>
      </c>
      <c r="CU1709" s="11">
        <v>148862.29999999999</v>
      </c>
      <c r="CV1709" s="11">
        <v>141230.29999999999</v>
      </c>
      <c r="CW1709" s="11">
        <v>102587.8</v>
      </c>
      <c r="CX1709" s="11">
        <v>78260.05</v>
      </c>
      <c r="CY1709" s="11">
        <v>62224.9</v>
      </c>
      <c r="CZ1709" s="11">
        <v>55908.1</v>
      </c>
      <c r="DA1709" s="11">
        <v>60522.64</v>
      </c>
      <c r="DB1709" s="11">
        <v>61330.68</v>
      </c>
      <c r="DC1709" s="11">
        <v>54885.05</v>
      </c>
      <c r="DD1709" s="11">
        <v>41796.89</v>
      </c>
      <c r="DE1709" s="37">
        <v>93704.54</v>
      </c>
      <c r="DF1709" s="11">
        <f t="shared" si="87"/>
        <v>16</v>
      </c>
      <c r="DG1709" s="11">
        <f t="shared" si="88"/>
        <v>19</v>
      </c>
      <c r="DH1709" s="20">
        <f t="shared" ca="1" si="89"/>
        <v>6017.4799999999959</v>
      </c>
      <c r="DI1709" s="11">
        <v>0</v>
      </c>
    </row>
    <row r="1710" spans="1:113" x14ac:dyDescent="0.25">
      <c r="A1710" s="11" t="s">
        <v>57</v>
      </c>
      <c r="B1710" s="11" t="s">
        <v>56</v>
      </c>
      <c r="C1710" s="11" t="s">
        <v>56</v>
      </c>
      <c r="D1710" s="11" t="s">
        <v>100</v>
      </c>
      <c r="E1710" s="11" t="s">
        <v>56</v>
      </c>
      <c r="F1710" s="11" t="s">
        <v>56</v>
      </c>
      <c r="G1710" s="11" t="s">
        <v>173</v>
      </c>
      <c r="H1710" s="1">
        <v>42290</v>
      </c>
      <c r="I1710" s="11">
        <v>17</v>
      </c>
      <c r="J1710" s="11">
        <v>19</v>
      </c>
      <c r="K1710" s="11"/>
      <c r="L1710" s="11"/>
      <c r="M1710" s="11"/>
      <c r="N1710" s="11"/>
      <c r="O1710" s="11"/>
      <c r="P1710" s="11"/>
      <c r="Q1710" s="11"/>
      <c r="R1710" s="11"/>
      <c r="S1710" s="11"/>
      <c r="T1710" s="11"/>
      <c r="U1710" s="11"/>
      <c r="V1710" s="11"/>
      <c r="W1710" s="11"/>
      <c r="X1710" s="11"/>
      <c r="Y1710" s="11"/>
      <c r="Z1710" s="11"/>
      <c r="AA1710" s="11"/>
      <c r="AB1710" s="11"/>
      <c r="AC1710" s="11"/>
      <c r="AD1710" s="11"/>
      <c r="AE1710" s="11"/>
      <c r="AF1710" s="11"/>
      <c r="AG1710" s="11"/>
      <c r="AH1710" s="11"/>
      <c r="AJ1710" s="11"/>
      <c r="AK1710" s="11"/>
      <c r="AL1710" s="11"/>
      <c r="AM1710" s="11"/>
      <c r="AN1710" s="11"/>
      <c r="AO1710" s="11"/>
      <c r="AP1710" s="11"/>
      <c r="AQ1710" s="11"/>
      <c r="AR1710" s="11"/>
      <c r="AS1710" s="11"/>
      <c r="AT1710" s="11"/>
      <c r="AU1710" s="11"/>
      <c r="AV1710" s="11"/>
      <c r="AW1710" s="11"/>
      <c r="AX1710" s="11"/>
      <c r="AY1710" s="11"/>
      <c r="AZ1710" s="11"/>
      <c r="BA1710" s="11"/>
      <c r="BB1710" s="11"/>
      <c r="BC1710" s="11"/>
      <c r="BD1710" s="11"/>
      <c r="BE1710" s="11"/>
      <c r="BF1710" s="11"/>
      <c r="BG1710" s="11"/>
      <c r="BI1710" s="11"/>
      <c r="BJ1710" s="11"/>
      <c r="BK1710" s="11"/>
      <c r="BL1710" s="11"/>
      <c r="BM1710" s="11"/>
      <c r="BN1710" s="11"/>
      <c r="BO1710" s="11"/>
      <c r="BP1710" s="11"/>
      <c r="BQ1710" s="11"/>
      <c r="BR1710" s="11"/>
      <c r="BS1710" s="11"/>
      <c r="BT1710" s="11"/>
      <c r="BU1710" s="11"/>
      <c r="BV1710" s="11"/>
      <c r="BW1710" s="11"/>
      <c r="BX1710" s="11"/>
      <c r="BY1710" s="11"/>
      <c r="BZ1710" s="11"/>
      <c r="CA1710" s="11"/>
      <c r="CB1710" s="11"/>
      <c r="CC1710" s="11"/>
      <c r="CD1710" s="11"/>
      <c r="CE1710" s="11"/>
      <c r="CF1710" s="11"/>
      <c r="CG1710" s="11"/>
      <c r="CH1710" s="11"/>
      <c r="CI1710" s="11"/>
      <c r="CJ1710" s="11"/>
      <c r="CK1710" s="11"/>
      <c r="CL1710" s="11"/>
      <c r="CM1710" s="11"/>
      <c r="CN1710" s="11"/>
      <c r="CO1710" s="11"/>
      <c r="CP1710" s="11"/>
      <c r="CQ1710" s="11"/>
      <c r="CR1710" s="11"/>
      <c r="CS1710" s="11"/>
      <c r="CT1710" s="11"/>
      <c r="CU1710" s="11"/>
      <c r="CV1710" s="11"/>
      <c r="CW1710" s="11"/>
      <c r="CX1710" s="11"/>
      <c r="CY1710" s="11"/>
      <c r="CZ1710" s="11"/>
      <c r="DA1710" s="11"/>
      <c r="DB1710" s="11"/>
      <c r="DC1710" s="11"/>
      <c r="DD1710" s="11"/>
      <c r="DF1710" s="11">
        <f t="shared" si="87"/>
        <v>17</v>
      </c>
      <c r="DG1710" s="11">
        <f t="shared" si="88"/>
        <v>19</v>
      </c>
      <c r="DH1710" s="20">
        <f t="shared" ca="1" si="89"/>
        <v>0</v>
      </c>
      <c r="DI1710" s="11">
        <v>1</v>
      </c>
    </row>
    <row r="1711" spans="1:113" x14ac:dyDescent="0.25">
      <c r="A1711" s="11" t="s">
        <v>57</v>
      </c>
      <c r="B1711" s="11" t="s">
        <v>56</v>
      </c>
      <c r="C1711" s="11" t="s">
        <v>56</v>
      </c>
      <c r="D1711" s="11" t="s">
        <v>100</v>
      </c>
      <c r="E1711" s="11" t="s">
        <v>56</v>
      </c>
      <c r="F1711" s="11" t="s">
        <v>56</v>
      </c>
      <c r="G1711" s="11" t="s">
        <v>173</v>
      </c>
      <c r="H1711" s="1">
        <v>42291</v>
      </c>
      <c r="I1711" s="11">
        <v>18</v>
      </c>
      <c r="J1711" s="11">
        <v>19</v>
      </c>
      <c r="K1711" s="11">
        <v>52321.56</v>
      </c>
      <c r="L1711" s="11">
        <v>49069.45</v>
      </c>
      <c r="M1711" s="11">
        <v>47791.53</v>
      </c>
      <c r="N1711" s="11">
        <v>50202.31</v>
      </c>
      <c r="O1711" s="11">
        <v>57319.39</v>
      </c>
      <c r="P1711" s="11">
        <v>64192.33</v>
      </c>
      <c r="Q1711" s="11">
        <v>76728.210000000006</v>
      </c>
      <c r="R1711" s="11">
        <v>81776.98</v>
      </c>
      <c r="S1711" s="11">
        <v>89904.05</v>
      </c>
      <c r="T1711" s="11">
        <v>97432.69</v>
      </c>
      <c r="U1711" s="11">
        <v>105615</v>
      </c>
      <c r="V1711" s="11">
        <v>107584</v>
      </c>
      <c r="W1711" s="11">
        <v>108498.1</v>
      </c>
      <c r="X1711" s="11">
        <v>110106.7</v>
      </c>
      <c r="Y1711" s="11">
        <v>110440.7</v>
      </c>
      <c r="Z1711" s="11">
        <v>108701.6</v>
      </c>
      <c r="AA1711" s="11">
        <v>110050.7</v>
      </c>
      <c r="AB1711" s="11">
        <v>97255.12</v>
      </c>
      <c r="AC1711" s="11">
        <v>98004.88</v>
      </c>
      <c r="AD1711" s="11">
        <v>109410.8</v>
      </c>
      <c r="AE1711" s="11">
        <v>103115.1</v>
      </c>
      <c r="AF1711" s="11">
        <v>85158.89</v>
      </c>
      <c r="AG1711" s="11">
        <v>65974.53</v>
      </c>
      <c r="AH1711" s="11">
        <v>55362.41</v>
      </c>
      <c r="AI1711" s="37">
        <v>97630</v>
      </c>
      <c r="AJ1711" s="11">
        <v>51834.68</v>
      </c>
      <c r="AK1711" s="11">
        <v>48657.84</v>
      </c>
      <c r="AL1711" s="11">
        <v>47376.480000000003</v>
      </c>
      <c r="AM1711" s="11">
        <v>49197.13</v>
      </c>
      <c r="AN1711" s="11">
        <v>56550.33</v>
      </c>
      <c r="AO1711" s="11">
        <v>63157.36</v>
      </c>
      <c r="AP1711" s="11">
        <v>77126.600000000006</v>
      </c>
      <c r="AQ1711" s="11">
        <v>82181.94</v>
      </c>
      <c r="AR1711" s="11">
        <v>90004.26</v>
      </c>
      <c r="AS1711" s="11">
        <v>97377.63</v>
      </c>
      <c r="AT1711" s="11">
        <v>106249.5</v>
      </c>
      <c r="AU1711" s="11">
        <v>108291.7</v>
      </c>
      <c r="AV1711" s="11">
        <v>109267.8</v>
      </c>
      <c r="AW1711" s="11">
        <v>111097.8</v>
      </c>
      <c r="AX1711" s="11">
        <v>111735.5</v>
      </c>
      <c r="AY1711" s="11">
        <v>110702.5</v>
      </c>
      <c r="AZ1711" s="11">
        <v>110955.8</v>
      </c>
      <c r="BA1711" s="11">
        <v>114276</v>
      </c>
      <c r="BB1711" s="11">
        <v>115458.6</v>
      </c>
      <c r="BC1711" s="11">
        <v>110258.8</v>
      </c>
      <c r="BD1711" s="11">
        <v>102774.2</v>
      </c>
      <c r="BE1711" s="11">
        <v>86101.17</v>
      </c>
      <c r="BF1711" s="11">
        <v>65586.679999999993</v>
      </c>
      <c r="BG1711" s="11">
        <v>54218.77</v>
      </c>
      <c r="BH1711" s="37">
        <v>115007.6</v>
      </c>
      <c r="BI1711" s="11">
        <v>74.786600000000007</v>
      </c>
      <c r="BJ1711" s="11">
        <v>74.059089999999998</v>
      </c>
      <c r="BK1711" s="11">
        <v>73.491969999999995</v>
      </c>
      <c r="BL1711" s="11">
        <v>72.749210000000005</v>
      </c>
      <c r="BM1711" s="11">
        <v>72.240210000000005</v>
      </c>
      <c r="BN1711" s="11">
        <v>71.903379999999999</v>
      </c>
      <c r="BO1711" s="11">
        <v>71.952709999999996</v>
      </c>
      <c r="BP1711" s="11">
        <v>72.604900000000001</v>
      </c>
      <c r="BQ1711" s="11">
        <v>74.962010000000006</v>
      </c>
      <c r="BR1711" s="11">
        <v>78.183819999999997</v>
      </c>
      <c r="BS1711" s="11">
        <v>80.965770000000006</v>
      </c>
      <c r="BT1711" s="11">
        <v>82.902900000000002</v>
      </c>
      <c r="BU1711" s="11">
        <v>84.014499999999998</v>
      </c>
      <c r="BV1711" s="11">
        <v>84.665949999999995</v>
      </c>
      <c r="BW1711" s="11">
        <v>84.963059999999999</v>
      </c>
      <c r="BX1711" s="11">
        <v>84.942750000000004</v>
      </c>
      <c r="BY1711" s="11">
        <v>83.906580000000005</v>
      </c>
      <c r="BZ1711" s="11">
        <v>82.519729999999996</v>
      </c>
      <c r="CA1711" s="11">
        <v>80.166150000000002</v>
      </c>
      <c r="CB1711" s="11">
        <v>78.343519999999998</v>
      </c>
      <c r="CC1711" s="11">
        <v>76.872219999999999</v>
      </c>
      <c r="CD1711" s="11">
        <v>75.599860000000007</v>
      </c>
      <c r="CE1711" s="11">
        <v>74.887699999999995</v>
      </c>
      <c r="CF1711" s="11">
        <v>73.870480000000001</v>
      </c>
      <c r="CG1711" s="11">
        <v>62166.73</v>
      </c>
      <c r="CH1711" s="11">
        <v>57527.21</v>
      </c>
      <c r="CI1711" s="11">
        <v>52083.38</v>
      </c>
      <c r="CJ1711" s="11">
        <v>45158.18</v>
      </c>
      <c r="CK1711" s="11">
        <v>33538.75</v>
      </c>
      <c r="CL1711" s="11">
        <v>25967.29</v>
      </c>
      <c r="CM1711" s="11">
        <v>20058.310000000001</v>
      </c>
      <c r="CN1711" s="11">
        <v>20388.73</v>
      </c>
      <c r="CO1711" s="11">
        <v>28497.13</v>
      </c>
      <c r="CP1711" s="11">
        <v>40761.08</v>
      </c>
      <c r="CQ1711" s="11">
        <v>59582.61</v>
      </c>
      <c r="CR1711" s="11">
        <v>66790.13</v>
      </c>
      <c r="CS1711" s="11">
        <v>80671.77</v>
      </c>
      <c r="CT1711" s="11">
        <v>87747.56</v>
      </c>
      <c r="CU1711" s="11">
        <v>103557.3</v>
      </c>
      <c r="CV1711" s="11">
        <v>120400.9</v>
      </c>
      <c r="CW1711" s="11">
        <v>205168.2</v>
      </c>
      <c r="CX1711" s="11">
        <v>202959.1</v>
      </c>
      <c r="CY1711" s="11">
        <v>104329.2</v>
      </c>
      <c r="CZ1711" s="11">
        <v>93788.12</v>
      </c>
      <c r="DA1711" s="11">
        <v>98951.97</v>
      </c>
      <c r="DB1711" s="11">
        <v>100704.8</v>
      </c>
      <c r="DC1711" s="11">
        <v>88497.66</v>
      </c>
      <c r="DD1711" s="11">
        <v>72728.75</v>
      </c>
      <c r="DE1711" s="37">
        <v>171058.5</v>
      </c>
      <c r="DF1711" s="11">
        <f t="shared" si="87"/>
        <v>18</v>
      </c>
      <c r="DG1711" s="11">
        <f t="shared" si="88"/>
        <v>19</v>
      </c>
      <c r="DH1711" s="20">
        <f t="shared" ca="1" si="89"/>
        <v>17237.300000000003</v>
      </c>
      <c r="DI1711" s="11">
        <v>0</v>
      </c>
    </row>
    <row r="1712" spans="1:113" x14ac:dyDescent="0.25">
      <c r="A1712" s="11" t="s">
        <v>57</v>
      </c>
      <c r="B1712" s="11" t="s">
        <v>56</v>
      </c>
      <c r="C1712" s="11" t="s">
        <v>56</v>
      </c>
      <c r="D1712" s="11" t="s">
        <v>100</v>
      </c>
      <c r="E1712" s="11" t="s">
        <v>56</v>
      </c>
      <c r="F1712" s="11" t="s">
        <v>56</v>
      </c>
      <c r="G1712" s="11" t="s">
        <v>173</v>
      </c>
      <c r="H1712" s="1">
        <v>42292</v>
      </c>
      <c r="I1712" s="11">
        <v>18</v>
      </c>
      <c r="J1712" s="11">
        <v>19</v>
      </c>
      <c r="K1712" s="11"/>
      <c r="L1712" s="11"/>
      <c r="M1712" s="11"/>
      <c r="N1712" s="11"/>
      <c r="O1712" s="11"/>
      <c r="P1712" s="11"/>
      <c r="Q1712" s="11"/>
      <c r="R1712" s="11"/>
      <c r="S1712" s="11"/>
      <c r="T1712" s="11"/>
      <c r="U1712" s="11"/>
      <c r="V1712" s="11"/>
      <c r="W1712" s="11"/>
      <c r="X1712" s="11"/>
      <c r="Y1712" s="11"/>
      <c r="Z1712" s="11"/>
      <c r="AA1712" s="11"/>
      <c r="AB1712" s="11"/>
      <c r="AC1712" s="11"/>
      <c r="AD1712" s="11"/>
      <c r="AE1712" s="11"/>
      <c r="AF1712" s="11"/>
      <c r="AG1712" s="11"/>
      <c r="AH1712" s="11"/>
      <c r="AJ1712" s="11"/>
      <c r="AK1712" s="11"/>
      <c r="AL1712" s="11"/>
      <c r="AM1712" s="11"/>
      <c r="AN1712" s="11"/>
      <c r="AO1712" s="11"/>
      <c r="AP1712" s="11"/>
      <c r="AQ1712" s="11"/>
      <c r="AR1712" s="11"/>
      <c r="AS1712" s="11"/>
      <c r="AT1712" s="11"/>
      <c r="AU1712" s="11"/>
      <c r="AV1712" s="11"/>
      <c r="AW1712" s="11"/>
      <c r="AX1712" s="11"/>
      <c r="AY1712" s="11"/>
      <c r="AZ1712" s="11"/>
      <c r="BA1712" s="11"/>
      <c r="BB1712" s="11"/>
      <c r="BC1712" s="11"/>
      <c r="BD1712" s="11"/>
      <c r="BE1712" s="11"/>
      <c r="BF1712" s="11"/>
      <c r="BG1712" s="11"/>
      <c r="BI1712" s="11"/>
      <c r="BJ1712" s="11"/>
      <c r="BK1712" s="11"/>
      <c r="BL1712" s="11"/>
      <c r="BM1712" s="11"/>
      <c r="BN1712" s="11"/>
      <c r="BO1712" s="11"/>
      <c r="BP1712" s="11"/>
      <c r="BQ1712" s="11"/>
      <c r="BR1712" s="11"/>
      <c r="BS1712" s="11"/>
      <c r="BT1712" s="11"/>
      <c r="BU1712" s="11"/>
      <c r="BV1712" s="11"/>
      <c r="BW1712" s="11"/>
      <c r="BX1712" s="11"/>
      <c r="BY1712" s="11"/>
      <c r="BZ1712" s="11"/>
      <c r="CA1712" s="11"/>
      <c r="CB1712" s="11"/>
      <c r="CC1712" s="11"/>
      <c r="CD1712" s="11"/>
      <c r="CE1712" s="11"/>
      <c r="CF1712" s="11"/>
      <c r="CG1712" s="11"/>
      <c r="CH1712" s="11"/>
      <c r="CI1712" s="11"/>
      <c r="CJ1712" s="11"/>
      <c r="CK1712" s="11"/>
      <c r="CL1712" s="11"/>
      <c r="CM1712" s="11"/>
      <c r="CN1712" s="11"/>
      <c r="CO1712" s="11"/>
      <c r="CP1712" s="11"/>
      <c r="CQ1712" s="11"/>
      <c r="CR1712" s="11"/>
      <c r="CS1712" s="11"/>
      <c r="CT1712" s="11"/>
      <c r="CU1712" s="11"/>
      <c r="CV1712" s="11"/>
      <c r="CW1712" s="11"/>
      <c r="CX1712" s="11"/>
      <c r="CY1712" s="11"/>
      <c r="CZ1712" s="11"/>
      <c r="DA1712" s="11"/>
      <c r="DB1712" s="11"/>
      <c r="DC1712" s="11"/>
      <c r="DD1712" s="11"/>
      <c r="DF1712" s="11">
        <f t="shared" si="87"/>
        <v>18</v>
      </c>
      <c r="DG1712" s="11">
        <f t="shared" si="88"/>
        <v>19</v>
      </c>
      <c r="DH1712" s="20">
        <f t="shared" ca="1" si="89"/>
        <v>0</v>
      </c>
      <c r="DI1712" s="11">
        <v>1</v>
      </c>
    </row>
    <row r="1713" spans="1:113" x14ac:dyDescent="0.25">
      <c r="A1713" s="11" t="s">
        <v>57</v>
      </c>
      <c r="B1713" s="11" t="s">
        <v>56</v>
      </c>
      <c r="C1713" s="11" t="s">
        <v>56</v>
      </c>
      <c r="D1713" s="11" t="s">
        <v>100</v>
      </c>
      <c r="E1713" s="11" t="s">
        <v>56</v>
      </c>
      <c r="F1713" s="11" t="s">
        <v>56</v>
      </c>
      <c r="G1713" s="11" t="s">
        <v>173</v>
      </c>
      <c r="H1713" s="1">
        <v>42292</v>
      </c>
      <c r="I1713" s="11">
        <v>19</v>
      </c>
      <c r="J1713" s="11">
        <v>19</v>
      </c>
      <c r="K1713" s="11">
        <v>10897.43</v>
      </c>
      <c r="L1713" s="11">
        <v>10653.59</v>
      </c>
      <c r="M1713" s="11">
        <v>10754.29</v>
      </c>
      <c r="N1713" s="11">
        <v>10870.55</v>
      </c>
      <c r="O1713" s="11">
        <v>11863.94</v>
      </c>
      <c r="P1713" s="11">
        <v>12890.01</v>
      </c>
      <c r="Q1713" s="11">
        <v>14240.66</v>
      </c>
      <c r="R1713" s="11">
        <v>14949.93</v>
      </c>
      <c r="S1713" s="11">
        <v>15379.57</v>
      </c>
      <c r="T1713" s="11">
        <v>15431.7</v>
      </c>
      <c r="U1713" s="11">
        <v>16266.45</v>
      </c>
      <c r="V1713" s="11">
        <v>16739.669999999998</v>
      </c>
      <c r="W1713" s="11">
        <v>17723.57</v>
      </c>
      <c r="X1713" s="11">
        <v>17747.64</v>
      </c>
      <c r="Y1713" s="11">
        <v>17668.939999999999</v>
      </c>
      <c r="Z1713" s="11">
        <v>17212.080000000002</v>
      </c>
      <c r="AA1713" s="11">
        <v>17606.46</v>
      </c>
      <c r="AB1713" s="11">
        <v>16764.87</v>
      </c>
      <c r="AC1713" s="11">
        <v>13525.13</v>
      </c>
      <c r="AD1713" s="11">
        <v>16351.43</v>
      </c>
      <c r="AE1713" s="11">
        <v>16431.43</v>
      </c>
      <c r="AF1713" s="11">
        <v>13975.26</v>
      </c>
      <c r="AG1713" s="11">
        <v>11490.31</v>
      </c>
      <c r="AH1713" s="11">
        <v>10342.620000000001</v>
      </c>
      <c r="AI1713" s="37">
        <v>13525.13</v>
      </c>
      <c r="AJ1713" s="11">
        <v>10996.88</v>
      </c>
      <c r="AK1713" s="11">
        <v>10628.76</v>
      </c>
      <c r="AL1713" s="11">
        <v>10659.54</v>
      </c>
      <c r="AM1713" s="11">
        <v>10667.04</v>
      </c>
      <c r="AN1713" s="11">
        <v>11572.56</v>
      </c>
      <c r="AO1713" s="11">
        <v>12674.21</v>
      </c>
      <c r="AP1713" s="11">
        <v>14224.86</v>
      </c>
      <c r="AQ1713" s="11">
        <v>14901.42</v>
      </c>
      <c r="AR1713" s="11">
        <v>15493.33</v>
      </c>
      <c r="AS1713" s="11">
        <v>15613.78</v>
      </c>
      <c r="AT1713" s="11">
        <v>16538.27</v>
      </c>
      <c r="AU1713" s="11">
        <v>17041.64</v>
      </c>
      <c r="AV1713" s="11">
        <v>17959.78</v>
      </c>
      <c r="AW1713" s="11">
        <v>18003.419999999998</v>
      </c>
      <c r="AX1713" s="11">
        <v>17974.419999999998</v>
      </c>
      <c r="AY1713" s="11">
        <v>17768.47</v>
      </c>
      <c r="AZ1713" s="11">
        <v>18395.66</v>
      </c>
      <c r="BA1713" s="11">
        <v>17765.47</v>
      </c>
      <c r="BB1713" s="11">
        <v>18804.099999999999</v>
      </c>
      <c r="BC1713" s="11">
        <v>16787.080000000002</v>
      </c>
      <c r="BD1713" s="11">
        <v>16232.36</v>
      </c>
      <c r="BE1713" s="11">
        <v>13767.33</v>
      </c>
      <c r="BF1713" s="11">
        <v>11261.77</v>
      </c>
      <c r="BG1713" s="11">
        <v>10102.26</v>
      </c>
      <c r="BH1713" s="37">
        <v>18804.099999999999</v>
      </c>
      <c r="BI1713" s="11">
        <v>74.323899999999995</v>
      </c>
      <c r="BJ1713" s="11">
        <v>74.045580000000001</v>
      </c>
      <c r="BK1713" s="11">
        <v>73.820210000000003</v>
      </c>
      <c r="BL1713" s="11">
        <v>73.414730000000006</v>
      </c>
      <c r="BM1713" s="11">
        <v>73.23442</v>
      </c>
      <c r="BN1713" s="11">
        <v>72.468729999999994</v>
      </c>
      <c r="BO1713" s="11">
        <v>71.982420000000005</v>
      </c>
      <c r="BP1713" s="11">
        <v>72.246520000000004</v>
      </c>
      <c r="BQ1713" s="11">
        <v>73.317049999999995</v>
      </c>
      <c r="BR1713" s="11">
        <v>75.45</v>
      </c>
      <c r="BS1713" s="11">
        <v>77.411580000000001</v>
      </c>
      <c r="BT1713" s="11">
        <v>79.149370000000005</v>
      </c>
      <c r="BU1713" s="11">
        <v>80.750950000000003</v>
      </c>
      <c r="BV1713" s="11">
        <v>80.721999999999994</v>
      </c>
      <c r="BW1713" s="11">
        <v>80.965789999999998</v>
      </c>
      <c r="BX1713" s="11">
        <v>81.526949999999999</v>
      </c>
      <c r="BY1713" s="11">
        <v>81.297370000000001</v>
      </c>
      <c r="BZ1713" s="11">
        <v>78.098839999999996</v>
      </c>
      <c r="CA1713" s="11">
        <v>76.020529999999994</v>
      </c>
      <c r="CB1713" s="11">
        <v>73.493579999999994</v>
      </c>
      <c r="CC1713" s="11">
        <v>72.09442</v>
      </c>
      <c r="CD1713" s="11">
        <v>72.547579999999996</v>
      </c>
      <c r="CE1713" s="11">
        <v>72.46105</v>
      </c>
      <c r="CF1713" s="11">
        <v>71.620739999999998</v>
      </c>
      <c r="CG1713" s="11">
        <v>13624.69</v>
      </c>
      <c r="CH1713" s="11">
        <v>12107.12</v>
      </c>
      <c r="CI1713" s="11">
        <v>10718.55</v>
      </c>
      <c r="CJ1713" s="11">
        <v>9192.1509999999998</v>
      </c>
      <c r="CK1713" s="11">
        <v>6630.7380000000003</v>
      </c>
      <c r="CL1713" s="11">
        <v>4771.3890000000001</v>
      </c>
      <c r="CM1713" s="11">
        <v>3605.2649999999999</v>
      </c>
      <c r="CN1713" s="11">
        <v>3429.9720000000002</v>
      </c>
      <c r="CO1713" s="11">
        <v>5426.1090000000004</v>
      </c>
      <c r="CP1713" s="11">
        <v>7702.6670000000004</v>
      </c>
      <c r="CQ1713" s="11">
        <v>11057.23</v>
      </c>
      <c r="CR1713" s="11">
        <v>12814.82</v>
      </c>
      <c r="CS1713" s="11">
        <v>15034.92</v>
      </c>
      <c r="CT1713" s="11">
        <v>16740.41</v>
      </c>
      <c r="CU1713" s="11">
        <v>19993.349999999999</v>
      </c>
      <c r="CV1713" s="11">
        <v>25610.63</v>
      </c>
      <c r="CW1713" s="11">
        <v>29749.15</v>
      </c>
      <c r="CX1713" s="11">
        <v>30578.18</v>
      </c>
      <c r="CY1713" s="11">
        <v>29703.95</v>
      </c>
      <c r="CZ1713" s="11">
        <v>20209.02</v>
      </c>
      <c r="DA1713" s="11">
        <v>19164.98</v>
      </c>
      <c r="DB1713" s="11">
        <v>18814.63</v>
      </c>
      <c r="DC1713" s="11">
        <v>17124.86</v>
      </c>
      <c r="DD1713" s="11">
        <v>16243.77</v>
      </c>
      <c r="DE1713" s="37">
        <v>29703.95</v>
      </c>
      <c r="DF1713" s="11">
        <f t="shared" si="87"/>
        <v>19</v>
      </c>
      <c r="DG1713" s="11">
        <f t="shared" si="88"/>
        <v>19</v>
      </c>
      <c r="DH1713" s="20">
        <f t="shared" ca="1" si="89"/>
        <v>5278.9699999999993</v>
      </c>
      <c r="DI1713" s="11">
        <v>0</v>
      </c>
    </row>
    <row r="1714" spans="1:113" x14ac:dyDescent="0.25">
      <c r="A1714" s="11" t="s">
        <v>57</v>
      </c>
      <c r="B1714" s="11" t="s">
        <v>56</v>
      </c>
      <c r="C1714" s="11" t="s">
        <v>56</v>
      </c>
      <c r="D1714" s="11" t="s">
        <v>100</v>
      </c>
      <c r="E1714" s="11" t="s">
        <v>56</v>
      </c>
      <c r="F1714" s="11" t="s">
        <v>56</v>
      </c>
      <c r="G1714" s="11" t="s">
        <v>173</v>
      </c>
      <c r="H1714" s="1">
        <v>42293</v>
      </c>
      <c r="I1714" s="11">
        <v>19</v>
      </c>
      <c r="J1714" s="11">
        <v>19</v>
      </c>
      <c r="K1714" s="11">
        <v>48256.27</v>
      </c>
      <c r="L1714" s="11">
        <v>46388.24</v>
      </c>
      <c r="M1714" s="11">
        <v>46736.5</v>
      </c>
      <c r="N1714" s="11">
        <v>48912.01</v>
      </c>
      <c r="O1714" s="11">
        <v>53204.09</v>
      </c>
      <c r="P1714" s="11">
        <v>58244.04</v>
      </c>
      <c r="Q1714" s="11">
        <v>71114.36</v>
      </c>
      <c r="R1714" s="11">
        <v>76945.7</v>
      </c>
      <c r="S1714" s="11">
        <v>83046.59</v>
      </c>
      <c r="T1714" s="11">
        <v>88832.05</v>
      </c>
      <c r="U1714" s="11">
        <v>96407.99</v>
      </c>
      <c r="V1714" s="11">
        <v>97228.31</v>
      </c>
      <c r="W1714" s="11">
        <v>97422.66</v>
      </c>
      <c r="X1714" s="11">
        <v>98344.2</v>
      </c>
      <c r="Y1714" s="11">
        <v>98888.16</v>
      </c>
      <c r="Z1714" s="11">
        <v>99418.11</v>
      </c>
      <c r="AA1714" s="11">
        <v>100744.8</v>
      </c>
      <c r="AB1714" s="11">
        <v>98979.3</v>
      </c>
      <c r="AC1714" s="11">
        <v>90970.43</v>
      </c>
      <c r="AD1714" s="11">
        <v>98235.98</v>
      </c>
      <c r="AE1714" s="11">
        <v>94853.38</v>
      </c>
      <c r="AF1714" s="11">
        <v>80845.5</v>
      </c>
      <c r="AG1714" s="11">
        <v>64283</v>
      </c>
      <c r="AH1714" s="11">
        <v>52058.79</v>
      </c>
      <c r="AI1714" s="37">
        <v>90970.43</v>
      </c>
      <c r="AJ1714" s="11">
        <v>47751.34</v>
      </c>
      <c r="AK1714" s="11">
        <v>45953.31</v>
      </c>
      <c r="AL1714" s="11">
        <v>46298.84</v>
      </c>
      <c r="AM1714" s="11">
        <v>47845.87</v>
      </c>
      <c r="AN1714" s="11">
        <v>52424.03</v>
      </c>
      <c r="AO1714" s="11">
        <v>57228.32</v>
      </c>
      <c r="AP1714" s="11">
        <v>71562.27</v>
      </c>
      <c r="AQ1714" s="11">
        <v>77399.7</v>
      </c>
      <c r="AR1714" s="11">
        <v>83114.31</v>
      </c>
      <c r="AS1714" s="11">
        <v>88717.8</v>
      </c>
      <c r="AT1714" s="11">
        <v>96996.14</v>
      </c>
      <c r="AU1714" s="11">
        <v>97870.2</v>
      </c>
      <c r="AV1714" s="11">
        <v>98098.28</v>
      </c>
      <c r="AW1714" s="11">
        <v>99214.31</v>
      </c>
      <c r="AX1714" s="11">
        <v>100025</v>
      </c>
      <c r="AY1714" s="11">
        <v>101218.5</v>
      </c>
      <c r="AZ1714" s="11">
        <v>102087.1</v>
      </c>
      <c r="BA1714" s="11">
        <v>99905.4</v>
      </c>
      <c r="BB1714" s="11">
        <v>106082.3</v>
      </c>
      <c r="BC1714" s="11">
        <v>98981.53</v>
      </c>
      <c r="BD1714" s="11">
        <v>94482.13</v>
      </c>
      <c r="BE1714" s="11">
        <v>81790.45</v>
      </c>
      <c r="BF1714" s="11">
        <v>63895.73</v>
      </c>
      <c r="BG1714" s="11">
        <v>50894.93</v>
      </c>
      <c r="BH1714" s="37">
        <v>106082.3</v>
      </c>
      <c r="BI1714" s="11">
        <v>70.314120000000003</v>
      </c>
      <c r="BJ1714" s="11">
        <v>70.113240000000005</v>
      </c>
      <c r="BK1714" s="11">
        <v>69.856880000000004</v>
      </c>
      <c r="BL1714" s="11">
        <v>69.801090000000002</v>
      </c>
      <c r="BM1714" s="11">
        <v>69.888019999999997</v>
      </c>
      <c r="BN1714" s="11">
        <v>69.749520000000004</v>
      </c>
      <c r="BO1714" s="11">
        <v>69.473200000000006</v>
      </c>
      <c r="BP1714" s="11">
        <v>69.078620000000001</v>
      </c>
      <c r="BQ1714" s="11">
        <v>69.758520000000004</v>
      </c>
      <c r="BR1714" s="11">
        <v>71.291499999999999</v>
      </c>
      <c r="BS1714" s="11">
        <v>72.921300000000002</v>
      </c>
      <c r="BT1714" s="11">
        <v>74.494140000000002</v>
      </c>
      <c r="BU1714" s="11">
        <v>75.637249999999995</v>
      </c>
      <c r="BV1714" s="11">
        <v>76.538929999999993</v>
      </c>
      <c r="BW1714" s="11">
        <v>77.133409999999998</v>
      </c>
      <c r="BX1714" s="11">
        <v>76.384479999999996</v>
      </c>
      <c r="BY1714" s="11">
        <v>75.83511</v>
      </c>
      <c r="BZ1714" s="11">
        <v>74.941779999999994</v>
      </c>
      <c r="CA1714" s="11">
        <v>73.374560000000002</v>
      </c>
      <c r="CB1714" s="11">
        <v>72.929270000000002</v>
      </c>
      <c r="CC1714" s="11">
        <v>72.267470000000003</v>
      </c>
      <c r="CD1714" s="11">
        <v>71.741479999999996</v>
      </c>
      <c r="CE1714" s="11">
        <v>71.457080000000005</v>
      </c>
      <c r="CF1714" s="11">
        <v>71.133369999999999</v>
      </c>
      <c r="CG1714" s="11">
        <v>58267.25</v>
      </c>
      <c r="CH1714" s="11">
        <v>53531.87</v>
      </c>
      <c r="CI1714" s="11">
        <v>48177.8</v>
      </c>
      <c r="CJ1714" s="11">
        <v>41613</v>
      </c>
      <c r="CK1714" s="11">
        <v>31041.040000000001</v>
      </c>
      <c r="CL1714" s="11">
        <v>24078.32</v>
      </c>
      <c r="CM1714" s="11">
        <v>18879.669999999998</v>
      </c>
      <c r="CN1714" s="11">
        <v>19266.669999999998</v>
      </c>
      <c r="CO1714" s="11">
        <v>27024.61</v>
      </c>
      <c r="CP1714" s="11">
        <v>39363.800000000003</v>
      </c>
      <c r="CQ1714" s="11">
        <v>58805.8</v>
      </c>
      <c r="CR1714" s="11">
        <v>66707.850000000006</v>
      </c>
      <c r="CS1714" s="11">
        <v>81608.42</v>
      </c>
      <c r="CT1714" s="11">
        <v>87755.3</v>
      </c>
      <c r="CU1714" s="11">
        <v>102033.60000000001</v>
      </c>
      <c r="CV1714" s="11">
        <v>117950.7</v>
      </c>
      <c r="CW1714" s="11">
        <v>129215.9</v>
      </c>
      <c r="CX1714" s="11">
        <v>125655</v>
      </c>
      <c r="CY1714" s="11">
        <v>120788.7</v>
      </c>
      <c r="CZ1714" s="11">
        <v>90843</v>
      </c>
      <c r="DA1714" s="11">
        <v>94903.31</v>
      </c>
      <c r="DB1714" s="11">
        <v>95741.61</v>
      </c>
      <c r="DC1714" s="11">
        <v>84069.34</v>
      </c>
      <c r="DD1714" s="11">
        <v>69004.17</v>
      </c>
      <c r="DE1714" s="37">
        <v>120788.7</v>
      </c>
      <c r="DF1714" s="11">
        <f t="shared" si="87"/>
        <v>19</v>
      </c>
      <c r="DG1714" s="11">
        <f t="shared" si="88"/>
        <v>19</v>
      </c>
      <c r="DH1714" s="20">
        <f t="shared" ca="1" si="89"/>
        <v>15111.87000000001</v>
      </c>
      <c r="DI1714" s="11">
        <v>0</v>
      </c>
    </row>
    <row r="1715" spans="1:113" x14ac:dyDescent="0.25">
      <c r="A1715" s="11" t="s">
        <v>57</v>
      </c>
      <c r="B1715" s="11" t="s">
        <v>56</v>
      </c>
      <c r="C1715" s="11" t="s">
        <v>56</v>
      </c>
      <c r="D1715" s="11" t="s">
        <v>100</v>
      </c>
      <c r="E1715" s="11" t="s">
        <v>56</v>
      </c>
      <c r="F1715" s="11" t="s">
        <v>56</v>
      </c>
      <c r="G1715" s="11" t="s">
        <v>173</v>
      </c>
      <c r="H1715" s="1">
        <v>42303</v>
      </c>
      <c r="I1715" s="11">
        <v>19</v>
      </c>
      <c r="J1715" s="11">
        <v>19</v>
      </c>
      <c r="K1715" s="11"/>
      <c r="L1715" s="11"/>
      <c r="M1715" s="11"/>
      <c r="N1715" s="11"/>
      <c r="O1715" s="11"/>
      <c r="P1715" s="11"/>
      <c r="Q1715" s="11"/>
      <c r="R1715" s="11"/>
      <c r="S1715" s="11"/>
      <c r="T1715" s="11"/>
      <c r="U1715" s="11"/>
      <c r="V1715" s="11"/>
      <c r="W1715" s="11"/>
      <c r="X1715" s="11"/>
      <c r="Y1715" s="11"/>
      <c r="Z1715" s="11"/>
      <c r="AA1715" s="11"/>
      <c r="AB1715" s="11"/>
      <c r="AC1715" s="11"/>
      <c r="AD1715" s="11"/>
      <c r="AE1715" s="11"/>
      <c r="AF1715" s="11"/>
      <c r="AG1715" s="11"/>
      <c r="AH1715" s="11"/>
      <c r="AJ1715" s="11"/>
      <c r="AK1715" s="11"/>
      <c r="AL1715" s="11"/>
      <c r="AM1715" s="11"/>
      <c r="AN1715" s="11"/>
      <c r="AO1715" s="11"/>
      <c r="AP1715" s="11"/>
      <c r="AQ1715" s="11"/>
      <c r="AR1715" s="11"/>
      <c r="AS1715" s="11"/>
      <c r="AT1715" s="11"/>
      <c r="AU1715" s="11"/>
      <c r="AV1715" s="11"/>
      <c r="AW1715" s="11"/>
      <c r="AX1715" s="11"/>
      <c r="AY1715" s="11"/>
      <c r="AZ1715" s="11"/>
      <c r="BA1715" s="11"/>
      <c r="BB1715" s="11"/>
      <c r="BC1715" s="11"/>
      <c r="BD1715" s="11"/>
      <c r="BE1715" s="11"/>
      <c r="BF1715" s="11"/>
      <c r="BG1715" s="11"/>
      <c r="BI1715" s="11"/>
      <c r="BJ1715" s="11"/>
      <c r="BK1715" s="11"/>
      <c r="BL1715" s="11"/>
      <c r="BM1715" s="11"/>
      <c r="BN1715" s="11"/>
      <c r="BO1715" s="11"/>
      <c r="BP1715" s="11"/>
      <c r="BQ1715" s="11"/>
      <c r="BR1715" s="11"/>
      <c r="BS1715" s="11"/>
      <c r="BT1715" s="11"/>
      <c r="BU1715" s="11"/>
      <c r="BV1715" s="11"/>
      <c r="BW1715" s="11"/>
      <c r="BX1715" s="11"/>
      <c r="BY1715" s="11"/>
      <c r="BZ1715" s="11"/>
      <c r="CA1715" s="11"/>
      <c r="CB1715" s="11"/>
      <c r="CC1715" s="11"/>
      <c r="CD1715" s="11"/>
      <c r="CE1715" s="11"/>
      <c r="CF1715" s="11"/>
      <c r="CG1715" s="11"/>
      <c r="CH1715" s="11"/>
      <c r="CI1715" s="11"/>
      <c r="CJ1715" s="11"/>
      <c r="CK1715" s="11"/>
      <c r="CL1715" s="11"/>
      <c r="CM1715" s="11"/>
      <c r="CN1715" s="11"/>
      <c r="CO1715" s="11"/>
      <c r="CP1715" s="11"/>
      <c r="CQ1715" s="11"/>
      <c r="CR1715" s="11"/>
      <c r="CS1715" s="11"/>
      <c r="CT1715" s="11"/>
      <c r="CU1715" s="11"/>
      <c r="CV1715" s="11"/>
      <c r="CW1715" s="11"/>
      <c r="CX1715" s="11"/>
      <c r="CY1715" s="11"/>
      <c r="CZ1715" s="11"/>
      <c r="DA1715" s="11"/>
      <c r="DB1715" s="11"/>
      <c r="DC1715" s="11"/>
      <c r="DD1715" s="11"/>
      <c r="DF1715" s="11">
        <f t="shared" si="87"/>
        <v>19</v>
      </c>
      <c r="DG1715" s="11">
        <f t="shared" si="88"/>
        <v>19</v>
      </c>
      <c r="DH1715" s="20">
        <f t="shared" ca="1" si="89"/>
        <v>0</v>
      </c>
      <c r="DI1715" s="11">
        <v>1</v>
      </c>
    </row>
    <row r="1716" spans="1:113" x14ac:dyDescent="0.25">
      <c r="A1716" s="11" t="s">
        <v>57</v>
      </c>
      <c r="B1716" s="11" t="s">
        <v>56</v>
      </c>
      <c r="C1716" s="11" t="s">
        <v>56</v>
      </c>
      <c r="D1716" s="11" t="s">
        <v>100</v>
      </c>
      <c r="E1716" s="11" t="s">
        <v>56</v>
      </c>
      <c r="F1716" s="11" t="s">
        <v>56</v>
      </c>
      <c r="G1716" s="11" t="s">
        <v>173</v>
      </c>
      <c r="H1716" s="1">
        <v>42304</v>
      </c>
      <c r="I1716" s="11">
        <v>19</v>
      </c>
      <c r="J1716" s="11">
        <v>19</v>
      </c>
      <c r="K1716" s="11"/>
      <c r="L1716" s="11"/>
      <c r="M1716" s="11"/>
      <c r="N1716" s="11"/>
      <c r="O1716" s="11"/>
      <c r="P1716" s="11"/>
      <c r="Q1716" s="11"/>
      <c r="R1716" s="11"/>
      <c r="S1716" s="11"/>
      <c r="T1716" s="11"/>
      <c r="U1716" s="11"/>
      <c r="V1716" s="11"/>
      <c r="W1716" s="11"/>
      <c r="X1716" s="11"/>
      <c r="Y1716" s="11"/>
      <c r="Z1716" s="11"/>
      <c r="AA1716" s="11"/>
      <c r="AB1716" s="11"/>
      <c r="AC1716" s="11"/>
      <c r="AD1716" s="11"/>
      <c r="AE1716" s="11"/>
      <c r="AF1716" s="11"/>
      <c r="AG1716" s="11"/>
      <c r="AH1716" s="11"/>
      <c r="AJ1716" s="11"/>
      <c r="AK1716" s="11"/>
      <c r="AL1716" s="11"/>
      <c r="AM1716" s="11"/>
      <c r="AN1716" s="11"/>
      <c r="AO1716" s="11"/>
      <c r="AP1716" s="11"/>
      <c r="AQ1716" s="11"/>
      <c r="AR1716" s="11"/>
      <c r="AS1716" s="11"/>
      <c r="AT1716" s="11"/>
      <c r="AU1716" s="11"/>
      <c r="AV1716" s="11"/>
      <c r="AW1716" s="11"/>
      <c r="AX1716" s="11"/>
      <c r="AY1716" s="11"/>
      <c r="AZ1716" s="11"/>
      <c r="BA1716" s="11"/>
      <c r="BB1716" s="11"/>
      <c r="BC1716" s="11"/>
      <c r="BD1716" s="11"/>
      <c r="BE1716" s="11"/>
      <c r="BF1716" s="11"/>
      <c r="BG1716" s="11"/>
      <c r="BI1716" s="11"/>
      <c r="BJ1716" s="11"/>
      <c r="BK1716" s="11"/>
      <c r="BL1716" s="11"/>
      <c r="BM1716" s="11"/>
      <c r="BN1716" s="11"/>
      <c r="BO1716" s="11"/>
      <c r="BP1716" s="11"/>
      <c r="BQ1716" s="11"/>
      <c r="BR1716" s="11"/>
      <c r="BS1716" s="11"/>
      <c r="BT1716" s="11"/>
      <c r="BU1716" s="11"/>
      <c r="BV1716" s="11"/>
      <c r="BW1716" s="11"/>
      <c r="BX1716" s="11"/>
      <c r="BY1716" s="11"/>
      <c r="BZ1716" s="11"/>
      <c r="CA1716" s="11"/>
      <c r="CB1716" s="11"/>
      <c r="CC1716" s="11"/>
      <c r="CD1716" s="11"/>
      <c r="CE1716" s="11"/>
      <c r="CF1716" s="11"/>
      <c r="CG1716" s="11"/>
      <c r="CH1716" s="11"/>
      <c r="CI1716" s="11"/>
      <c r="CJ1716" s="11"/>
      <c r="CK1716" s="11"/>
      <c r="CL1716" s="11"/>
      <c r="CM1716" s="11"/>
      <c r="CN1716" s="11"/>
      <c r="CO1716" s="11"/>
      <c r="CP1716" s="11"/>
      <c r="CQ1716" s="11"/>
      <c r="CR1716" s="11"/>
      <c r="CS1716" s="11"/>
      <c r="CT1716" s="11"/>
      <c r="CU1716" s="11"/>
      <c r="CV1716" s="11"/>
      <c r="CW1716" s="11"/>
      <c r="CX1716" s="11"/>
      <c r="CY1716" s="11"/>
      <c r="CZ1716" s="11"/>
      <c r="DA1716" s="11"/>
      <c r="DB1716" s="11"/>
      <c r="DC1716" s="11"/>
      <c r="DD1716" s="11"/>
      <c r="DF1716" s="11">
        <f t="shared" si="87"/>
        <v>19</v>
      </c>
      <c r="DG1716" s="11">
        <f t="shared" si="88"/>
        <v>19</v>
      </c>
      <c r="DH1716" s="20">
        <f t="shared" ca="1" si="89"/>
        <v>0</v>
      </c>
      <c r="DI1716" s="11">
        <v>1</v>
      </c>
    </row>
    <row r="1717" spans="1:113" x14ac:dyDescent="0.25">
      <c r="A1717" s="11" t="s">
        <v>57</v>
      </c>
      <c r="B1717" s="11" t="s">
        <v>56</v>
      </c>
      <c r="C1717" s="11" t="s">
        <v>56</v>
      </c>
      <c r="D1717" s="11" t="s">
        <v>100</v>
      </c>
      <c r="E1717" s="11" t="s">
        <v>56</v>
      </c>
      <c r="F1717" s="11" t="s">
        <v>56</v>
      </c>
      <c r="G1717" s="11" t="s">
        <v>173</v>
      </c>
      <c r="H1717" s="1">
        <v>42305</v>
      </c>
      <c r="I1717" s="11">
        <v>19</v>
      </c>
      <c r="J1717" s="11">
        <v>19</v>
      </c>
      <c r="K1717" s="11"/>
      <c r="L1717" s="11"/>
      <c r="M1717" s="11"/>
      <c r="N1717" s="11"/>
      <c r="O1717" s="11"/>
      <c r="P1717" s="11"/>
      <c r="Q1717" s="11"/>
      <c r="R1717" s="11"/>
      <c r="S1717" s="11"/>
      <c r="T1717" s="11"/>
      <c r="U1717" s="11"/>
      <c r="V1717" s="11"/>
      <c r="W1717" s="11"/>
      <c r="X1717" s="11"/>
      <c r="Y1717" s="11"/>
      <c r="Z1717" s="11"/>
      <c r="AA1717" s="11"/>
      <c r="AB1717" s="11"/>
      <c r="AC1717" s="11"/>
      <c r="AD1717" s="11"/>
      <c r="AE1717" s="11"/>
      <c r="AF1717" s="11"/>
      <c r="AG1717" s="11"/>
      <c r="AH1717" s="11"/>
      <c r="AJ1717" s="11"/>
      <c r="AK1717" s="11"/>
      <c r="AL1717" s="11"/>
      <c r="AM1717" s="11"/>
      <c r="AN1717" s="11"/>
      <c r="AO1717" s="11"/>
      <c r="AP1717" s="11"/>
      <c r="AQ1717" s="11"/>
      <c r="AR1717" s="11"/>
      <c r="AS1717" s="11"/>
      <c r="AT1717" s="11"/>
      <c r="AU1717" s="11"/>
      <c r="AV1717" s="11"/>
      <c r="AW1717" s="11"/>
      <c r="AX1717" s="11"/>
      <c r="AY1717" s="11"/>
      <c r="AZ1717" s="11"/>
      <c r="BA1717" s="11"/>
      <c r="BB1717" s="11"/>
      <c r="BC1717" s="11"/>
      <c r="BD1717" s="11"/>
      <c r="BE1717" s="11"/>
      <c r="BF1717" s="11"/>
      <c r="BG1717" s="11"/>
      <c r="BI1717" s="11"/>
      <c r="BJ1717" s="11"/>
      <c r="BK1717" s="11"/>
      <c r="BL1717" s="11"/>
      <c r="BM1717" s="11"/>
      <c r="BN1717" s="11"/>
      <c r="BO1717" s="11"/>
      <c r="BP1717" s="11"/>
      <c r="BQ1717" s="11"/>
      <c r="BR1717" s="11"/>
      <c r="BS1717" s="11"/>
      <c r="BT1717" s="11"/>
      <c r="BU1717" s="11"/>
      <c r="BV1717" s="11"/>
      <c r="BW1717" s="11"/>
      <c r="BX1717" s="11"/>
      <c r="BY1717" s="11"/>
      <c r="BZ1717" s="11"/>
      <c r="CA1717" s="11"/>
      <c r="CB1717" s="11"/>
      <c r="CC1717" s="11"/>
      <c r="CD1717" s="11"/>
      <c r="CE1717" s="11"/>
      <c r="CF1717" s="11"/>
      <c r="CG1717" s="11"/>
      <c r="CH1717" s="11"/>
      <c r="CI1717" s="11"/>
      <c r="CJ1717" s="11"/>
      <c r="CK1717" s="11"/>
      <c r="CL1717" s="11"/>
      <c r="CM1717" s="11"/>
      <c r="CN1717" s="11"/>
      <c r="CO1717" s="11"/>
      <c r="CP1717" s="11"/>
      <c r="CQ1717" s="11"/>
      <c r="CR1717" s="11"/>
      <c r="CS1717" s="11"/>
      <c r="CT1717" s="11"/>
      <c r="CU1717" s="11"/>
      <c r="CV1717" s="11"/>
      <c r="CW1717" s="11"/>
      <c r="CX1717" s="11"/>
      <c r="CY1717" s="11"/>
      <c r="CZ1717" s="11"/>
      <c r="DA1717" s="11"/>
      <c r="DB1717" s="11"/>
      <c r="DC1717" s="11"/>
      <c r="DD1717" s="11"/>
      <c r="DF1717" s="11">
        <f t="shared" si="87"/>
        <v>19</v>
      </c>
      <c r="DG1717" s="11">
        <f t="shared" si="88"/>
        <v>19</v>
      </c>
      <c r="DH1717" s="20">
        <f t="shared" ca="1" si="89"/>
        <v>0</v>
      </c>
      <c r="DI1717" s="11">
        <v>1</v>
      </c>
    </row>
    <row r="1718" spans="1:113" x14ac:dyDescent="0.25">
      <c r="A1718" s="11" t="s">
        <v>57</v>
      </c>
      <c r="B1718" s="11" t="s">
        <v>56</v>
      </c>
      <c r="C1718" s="11" t="s">
        <v>56</v>
      </c>
      <c r="D1718" s="11" t="s">
        <v>100</v>
      </c>
      <c r="E1718" s="11" t="s">
        <v>56</v>
      </c>
      <c r="F1718" s="11" t="s">
        <v>56</v>
      </c>
      <c r="G1718" s="11" t="s">
        <v>173</v>
      </c>
      <c r="H1718" s="1">
        <v>42306</v>
      </c>
      <c r="I1718" s="11">
        <v>19</v>
      </c>
      <c r="J1718" s="11">
        <v>19</v>
      </c>
      <c r="K1718" s="11"/>
      <c r="L1718" s="11"/>
      <c r="M1718" s="11"/>
      <c r="N1718" s="11"/>
      <c r="O1718" s="11"/>
      <c r="P1718" s="11"/>
      <c r="Q1718" s="11"/>
      <c r="R1718" s="11"/>
      <c r="S1718" s="11"/>
      <c r="T1718" s="11"/>
      <c r="U1718" s="11"/>
      <c r="V1718" s="11"/>
      <c r="W1718" s="11"/>
      <c r="X1718" s="11"/>
      <c r="Y1718" s="11"/>
      <c r="Z1718" s="11"/>
      <c r="AA1718" s="11"/>
      <c r="AB1718" s="11"/>
      <c r="AC1718" s="11"/>
      <c r="AD1718" s="11"/>
      <c r="AE1718" s="11"/>
      <c r="AF1718" s="11"/>
      <c r="AG1718" s="11"/>
      <c r="AH1718" s="11"/>
      <c r="AJ1718" s="11"/>
      <c r="AK1718" s="11"/>
      <c r="AL1718" s="11"/>
      <c r="AM1718" s="11"/>
      <c r="AN1718" s="11"/>
      <c r="AO1718" s="11"/>
      <c r="AP1718" s="11"/>
      <c r="AQ1718" s="11"/>
      <c r="AR1718" s="11"/>
      <c r="AS1718" s="11"/>
      <c r="AT1718" s="11"/>
      <c r="AU1718" s="11"/>
      <c r="AV1718" s="11"/>
      <c r="AW1718" s="11"/>
      <c r="AX1718" s="11"/>
      <c r="AY1718" s="11"/>
      <c r="AZ1718" s="11"/>
      <c r="BA1718" s="11"/>
      <c r="BB1718" s="11"/>
      <c r="BC1718" s="11"/>
      <c r="BD1718" s="11"/>
      <c r="BE1718" s="11"/>
      <c r="BF1718" s="11"/>
      <c r="BG1718" s="11"/>
      <c r="BI1718" s="11"/>
      <c r="BJ1718" s="11"/>
      <c r="BK1718" s="11"/>
      <c r="BL1718" s="11"/>
      <c r="BM1718" s="11"/>
      <c r="BN1718" s="11"/>
      <c r="BO1718" s="11"/>
      <c r="BP1718" s="11"/>
      <c r="BQ1718" s="11"/>
      <c r="BR1718" s="11"/>
      <c r="BS1718" s="11"/>
      <c r="BT1718" s="11"/>
      <c r="BU1718" s="11"/>
      <c r="BV1718" s="11"/>
      <c r="BW1718" s="11"/>
      <c r="BX1718" s="11"/>
      <c r="BY1718" s="11"/>
      <c r="BZ1718" s="11"/>
      <c r="CA1718" s="11"/>
      <c r="CB1718" s="11"/>
      <c r="CC1718" s="11"/>
      <c r="CD1718" s="11"/>
      <c r="CE1718" s="11"/>
      <c r="CF1718" s="11"/>
      <c r="CG1718" s="11"/>
      <c r="CH1718" s="11"/>
      <c r="CI1718" s="11"/>
      <c r="CJ1718" s="11"/>
      <c r="CK1718" s="11"/>
      <c r="CL1718" s="11"/>
      <c r="CM1718" s="11"/>
      <c r="CN1718" s="11"/>
      <c r="CO1718" s="11"/>
      <c r="CP1718" s="11"/>
      <c r="CQ1718" s="11"/>
      <c r="CR1718" s="11"/>
      <c r="CS1718" s="11"/>
      <c r="CT1718" s="11"/>
      <c r="CU1718" s="11"/>
      <c r="CV1718" s="11"/>
      <c r="CW1718" s="11"/>
      <c r="CX1718" s="11"/>
      <c r="CY1718" s="11"/>
      <c r="CZ1718" s="11"/>
      <c r="DA1718" s="11"/>
      <c r="DB1718" s="11"/>
      <c r="DC1718" s="11"/>
      <c r="DD1718" s="11"/>
      <c r="DF1718" s="11">
        <f t="shared" si="87"/>
        <v>19</v>
      </c>
      <c r="DG1718" s="11">
        <f t="shared" si="88"/>
        <v>19</v>
      </c>
      <c r="DH1718" s="20">
        <f t="shared" ca="1" si="89"/>
        <v>0</v>
      </c>
      <c r="DI1718" s="11">
        <v>1</v>
      </c>
    </row>
    <row r="1719" spans="1:113" x14ac:dyDescent="0.25">
      <c r="A1719" s="11" t="s">
        <v>57</v>
      </c>
      <c r="B1719" s="11" t="s">
        <v>56</v>
      </c>
      <c r="C1719" s="11" t="s">
        <v>56</v>
      </c>
      <c r="D1719" s="11" t="s">
        <v>100</v>
      </c>
      <c r="E1719" s="11" t="s">
        <v>56</v>
      </c>
      <c r="F1719" s="11" t="s">
        <v>56</v>
      </c>
      <c r="G1719" s="11" t="s">
        <v>173</v>
      </c>
      <c r="H1719" s="1">
        <v>42307</v>
      </c>
      <c r="I1719" s="11">
        <v>19</v>
      </c>
      <c r="J1719" s="11">
        <v>19</v>
      </c>
      <c r="K1719" s="11"/>
      <c r="L1719" s="11"/>
      <c r="M1719" s="11"/>
      <c r="N1719" s="11"/>
      <c r="O1719" s="11"/>
      <c r="P1719" s="11"/>
      <c r="Q1719" s="11"/>
      <c r="R1719" s="11"/>
      <c r="S1719" s="11"/>
      <c r="T1719" s="11"/>
      <c r="U1719" s="11"/>
      <c r="V1719" s="11"/>
      <c r="W1719" s="11"/>
      <c r="X1719" s="11"/>
      <c r="Y1719" s="11"/>
      <c r="Z1719" s="11"/>
      <c r="AA1719" s="11"/>
      <c r="AB1719" s="11"/>
      <c r="AC1719" s="11"/>
      <c r="AD1719" s="11"/>
      <c r="AE1719" s="11"/>
      <c r="AF1719" s="11"/>
      <c r="AG1719" s="11"/>
      <c r="AH1719" s="11"/>
      <c r="AJ1719" s="11"/>
      <c r="AK1719" s="11"/>
      <c r="AL1719" s="11"/>
      <c r="AM1719" s="11"/>
      <c r="AN1719" s="11"/>
      <c r="AO1719" s="11"/>
      <c r="AP1719" s="11"/>
      <c r="AQ1719" s="11"/>
      <c r="AR1719" s="11"/>
      <c r="AS1719" s="11"/>
      <c r="AT1719" s="11"/>
      <c r="AU1719" s="11"/>
      <c r="AV1719" s="11"/>
      <c r="AW1719" s="11"/>
      <c r="AX1719" s="11"/>
      <c r="AY1719" s="11"/>
      <c r="AZ1719" s="11"/>
      <c r="BA1719" s="11"/>
      <c r="BB1719" s="11"/>
      <c r="BC1719" s="11"/>
      <c r="BD1719" s="11"/>
      <c r="BE1719" s="11"/>
      <c r="BF1719" s="11"/>
      <c r="BG1719" s="11"/>
      <c r="BI1719" s="11"/>
      <c r="BJ1719" s="11"/>
      <c r="BK1719" s="11"/>
      <c r="BL1719" s="11"/>
      <c r="BM1719" s="11"/>
      <c r="BN1719" s="11"/>
      <c r="BO1719" s="11"/>
      <c r="BP1719" s="11"/>
      <c r="BQ1719" s="11"/>
      <c r="BR1719" s="11"/>
      <c r="BS1719" s="11"/>
      <c r="BT1719" s="11"/>
      <c r="BU1719" s="11"/>
      <c r="BV1719" s="11"/>
      <c r="BW1719" s="11"/>
      <c r="BX1719" s="11"/>
      <c r="BY1719" s="11"/>
      <c r="BZ1719" s="11"/>
      <c r="CA1719" s="11"/>
      <c r="CB1719" s="11"/>
      <c r="CC1719" s="11"/>
      <c r="CD1719" s="11"/>
      <c r="CE1719" s="11"/>
      <c r="CF1719" s="11"/>
      <c r="CG1719" s="11"/>
      <c r="CH1719" s="11"/>
      <c r="CI1719" s="11"/>
      <c r="CJ1719" s="11"/>
      <c r="CK1719" s="11"/>
      <c r="CL1719" s="11"/>
      <c r="CM1719" s="11"/>
      <c r="CN1719" s="11"/>
      <c r="CO1719" s="11"/>
      <c r="CP1719" s="11"/>
      <c r="CQ1719" s="11"/>
      <c r="CR1719" s="11"/>
      <c r="CS1719" s="11"/>
      <c r="CT1719" s="11"/>
      <c r="CU1719" s="11"/>
      <c r="CV1719" s="11"/>
      <c r="CW1719" s="11"/>
      <c r="CX1719" s="11"/>
      <c r="CY1719" s="11"/>
      <c r="CZ1719" s="11"/>
      <c r="DA1719" s="11"/>
      <c r="DB1719" s="11"/>
      <c r="DC1719" s="11"/>
      <c r="DD1719" s="11"/>
      <c r="DF1719" s="11">
        <f t="shared" si="87"/>
        <v>19</v>
      </c>
      <c r="DG1719" s="11">
        <f t="shared" si="88"/>
        <v>19</v>
      </c>
      <c r="DH1719" s="20">
        <f t="shared" ca="1" si="89"/>
        <v>0</v>
      </c>
      <c r="DI1719" s="11">
        <v>1</v>
      </c>
    </row>
    <row r="1720" spans="1:113" x14ac:dyDescent="0.25">
      <c r="A1720" s="11" t="s">
        <v>57</v>
      </c>
      <c r="B1720" s="11" t="s">
        <v>56</v>
      </c>
      <c r="C1720" s="11" t="s">
        <v>56</v>
      </c>
      <c r="D1720" s="11" t="s">
        <v>100</v>
      </c>
      <c r="E1720" s="11" t="s">
        <v>56</v>
      </c>
      <c r="F1720" s="11" t="s">
        <v>56</v>
      </c>
      <c r="G1720" s="11" t="s">
        <v>174</v>
      </c>
      <c r="H1720" s="1">
        <v>41947</v>
      </c>
      <c r="I1720" s="11">
        <v>19</v>
      </c>
      <c r="J1720" s="11">
        <v>19</v>
      </c>
      <c r="K1720" s="11"/>
      <c r="L1720" s="11"/>
      <c r="M1720" s="11"/>
      <c r="N1720" s="11"/>
      <c r="O1720" s="11"/>
      <c r="P1720" s="11"/>
      <c r="Q1720" s="11"/>
      <c r="R1720" s="11"/>
      <c r="S1720" s="11"/>
      <c r="T1720" s="11"/>
      <c r="U1720" s="11"/>
      <c r="V1720" s="11"/>
      <c r="W1720" s="11"/>
      <c r="X1720" s="11"/>
      <c r="Y1720" s="11"/>
      <c r="Z1720" s="11"/>
      <c r="AA1720" s="11"/>
      <c r="AB1720" s="11"/>
      <c r="AC1720" s="11"/>
      <c r="AD1720" s="11"/>
      <c r="AE1720" s="11"/>
      <c r="AF1720" s="11"/>
      <c r="AG1720" s="11"/>
      <c r="AH1720" s="11"/>
      <c r="AJ1720" s="11"/>
      <c r="AK1720" s="11"/>
      <c r="AL1720" s="11"/>
      <c r="AM1720" s="11"/>
      <c r="AN1720" s="11"/>
      <c r="AO1720" s="11"/>
      <c r="AP1720" s="11"/>
      <c r="AQ1720" s="11"/>
      <c r="AR1720" s="11"/>
      <c r="AS1720" s="11"/>
      <c r="AT1720" s="11"/>
      <c r="AU1720" s="11"/>
      <c r="AV1720" s="11"/>
      <c r="AW1720" s="11"/>
      <c r="AX1720" s="11"/>
      <c r="AY1720" s="11"/>
      <c r="AZ1720" s="11"/>
      <c r="BA1720" s="11"/>
      <c r="BB1720" s="11"/>
      <c r="BC1720" s="11"/>
      <c r="BD1720" s="11"/>
      <c r="BE1720" s="11"/>
      <c r="BF1720" s="11"/>
      <c r="BG1720" s="11"/>
      <c r="BI1720" s="11"/>
      <c r="BJ1720" s="11"/>
      <c r="BK1720" s="11"/>
      <c r="BL1720" s="11"/>
      <c r="BM1720" s="11"/>
      <c r="BN1720" s="11"/>
      <c r="BO1720" s="11"/>
      <c r="BP1720" s="11"/>
      <c r="BQ1720" s="11"/>
      <c r="BR1720" s="11"/>
      <c r="BS1720" s="11"/>
      <c r="BT1720" s="11"/>
      <c r="BU1720" s="11"/>
      <c r="BV1720" s="11"/>
      <c r="BW1720" s="11"/>
      <c r="BX1720" s="11"/>
      <c r="BY1720" s="11"/>
      <c r="BZ1720" s="11"/>
      <c r="CA1720" s="11"/>
      <c r="CB1720" s="11"/>
      <c r="CC1720" s="11"/>
      <c r="CD1720" s="11"/>
      <c r="CE1720" s="11"/>
      <c r="CF1720" s="11"/>
      <c r="CG1720" s="11"/>
      <c r="CH1720" s="11"/>
      <c r="CI1720" s="11"/>
      <c r="CJ1720" s="11"/>
      <c r="CK1720" s="11"/>
      <c r="CL1720" s="11"/>
      <c r="CM1720" s="11"/>
      <c r="CN1720" s="11"/>
      <c r="CO1720" s="11"/>
      <c r="CP1720" s="11"/>
      <c r="CQ1720" s="11"/>
      <c r="CR1720" s="11"/>
      <c r="CS1720" s="11"/>
      <c r="CT1720" s="11"/>
      <c r="CU1720" s="11"/>
      <c r="CV1720" s="11"/>
      <c r="CW1720" s="11"/>
      <c r="CX1720" s="11"/>
      <c r="CY1720" s="11"/>
      <c r="CZ1720" s="11"/>
      <c r="DA1720" s="11"/>
      <c r="DB1720" s="11"/>
      <c r="DC1720" s="11"/>
      <c r="DD1720" s="11"/>
      <c r="DF1720" s="11">
        <f t="shared" si="87"/>
        <v>19</v>
      </c>
      <c r="DG1720" s="11">
        <f t="shared" si="88"/>
        <v>19</v>
      </c>
      <c r="DH1720" s="20">
        <f t="shared" ca="1" si="89"/>
        <v>0</v>
      </c>
      <c r="DI1720" s="11">
        <v>1</v>
      </c>
    </row>
    <row r="1721" spans="1:113" x14ac:dyDescent="0.25">
      <c r="A1721" s="11" t="s">
        <v>57</v>
      </c>
      <c r="B1721" s="11" t="s">
        <v>56</v>
      </c>
      <c r="C1721" s="11" t="s">
        <v>56</v>
      </c>
      <c r="D1721" s="11" t="s">
        <v>100</v>
      </c>
      <c r="E1721" s="11" t="s">
        <v>56</v>
      </c>
      <c r="F1721" s="11" t="s">
        <v>56</v>
      </c>
      <c r="G1721" s="11" t="s">
        <v>174</v>
      </c>
      <c r="H1721" s="1">
        <v>41948</v>
      </c>
      <c r="I1721" s="11">
        <v>18</v>
      </c>
      <c r="J1721" s="11">
        <v>19</v>
      </c>
      <c r="K1721" s="11"/>
      <c r="L1721" s="11"/>
      <c r="M1721" s="11"/>
      <c r="N1721" s="11"/>
      <c r="O1721" s="11"/>
      <c r="P1721" s="11"/>
      <c r="Q1721" s="11"/>
      <c r="R1721" s="11"/>
      <c r="S1721" s="11"/>
      <c r="T1721" s="11"/>
      <c r="U1721" s="11"/>
      <c r="V1721" s="11"/>
      <c r="W1721" s="11"/>
      <c r="X1721" s="11"/>
      <c r="Y1721" s="11"/>
      <c r="Z1721" s="11"/>
      <c r="AA1721" s="11"/>
      <c r="AB1721" s="11"/>
      <c r="AC1721" s="11"/>
      <c r="AD1721" s="11"/>
      <c r="AE1721" s="11"/>
      <c r="AF1721" s="11"/>
      <c r="AG1721" s="11"/>
      <c r="AH1721" s="11"/>
      <c r="AJ1721" s="11"/>
      <c r="AK1721" s="11"/>
      <c r="AL1721" s="11"/>
      <c r="AM1721" s="11"/>
      <c r="AN1721" s="11"/>
      <c r="AO1721" s="11"/>
      <c r="AP1721" s="11"/>
      <c r="AQ1721" s="11"/>
      <c r="AR1721" s="11"/>
      <c r="AS1721" s="11"/>
      <c r="AT1721" s="11"/>
      <c r="AU1721" s="11"/>
      <c r="AV1721" s="11"/>
      <c r="AW1721" s="11"/>
      <c r="AX1721" s="11"/>
      <c r="AY1721" s="11"/>
      <c r="AZ1721" s="11"/>
      <c r="BA1721" s="11"/>
      <c r="BB1721" s="11"/>
      <c r="BC1721" s="11"/>
      <c r="BD1721" s="11"/>
      <c r="BE1721" s="11"/>
      <c r="BF1721" s="11"/>
      <c r="BG1721" s="11"/>
      <c r="BI1721" s="11"/>
      <c r="BJ1721" s="11"/>
      <c r="BK1721" s="11"/>
      <c r="BL1721" s="11"/>
      <c r="BM1721" s="11"/>
      <c r="BN1721" s="11"/>
      <c r="BO1721" s="11"/>
      <c r="BP1721" s="11"/>
      <c r="BQ1721" s="11"/>
      <c r="BR1721" s="11"/>
      <c r="BS1721" s="11"/>
      <c r="BT1721" s="11"/>
      <c r="BU1721" s="11"/>
      <c r="BV1721" s="11"/>
      <c r="BW1721" s="11"/>
      <c r="BX1721" s="11"/>
      <c r="BY1721" s="11"/>
      <c r="BZ1721" s="11"/>
      <c r="CA1721" s="11"/>
      <c r="CB1721" s="11"/>
      <c r="CC1721" s="11"/>
      <c r="CD1721" s="11"/>
      <c r="CE1721" s="11"/>
      <c r="CF1721" s="11"/>
      <c r="CG1721" s="11"/>
      <c r="CH1721" s="11"/>
      <c r="CI1721" s="11"/>
      <c r="CJ1721" s="11"/>
      <c r="CK1721" s="11"/>
      <c r="CL1721" s="11"/>
      <c r="CM1721" s="11"/>
      <c r="CN1721" s="11"/>
      <c r="CO1721" s="11"/>
      <c r="CP1721" s="11"/>
      <c r="CQ1721" s="11"/>
      <c r="CR1721" s="11"/>
      <c r="CS1721" s="11"/>
      <c r="CT1721" s="11"/>
      <c r="CU1721" s="11"/>
      <c r="CV1721" s="11"/>
      <c r="CW1721" s="11"/>
      <c r="CX1721" s="11"/>
      <c r="CY1721" s="11"/>
      <c r="CZ1721" s="11"/>
      <c r="DA1721" s="11"/>
      <c r="DB1721" s="11"/>
      <c r="DC1721" s="11"/>
      <c r="DD1721" s="11"/>
      <c r="DF1721" s="11">
        <f t="shared" si="87"/>
        <v>18</v>
      </c>
      <c r="DG1721" s="11">
        <f t="shared" si="88"/>
        <v>19</v>
      </c>
      <c r="DH1721" s="20">
        <f t="shared" ca="1" si="89"/>
        <v>0</v>
      </c>
      <c r="DI1721" s="11">
        <v>1</v>
      </c>
    </row>
    <row r="1722" spans="1:113" x14ac:dyDescent="0.25">
      <c r="A1722" s="11" t="s">
        <v>57</v>
      </c>
      <c r="B1722" s="11" t="s">
        <v>56</v>
      </c>
      <c r="C1722" s="11" t="s">
        <v>56</v>
      </c>
      <c r="D1722" s="11" t="s">
        <v>100</v>
      </c>
      <c r="E1722" s="11" t="s">
        <v>56</v>
      </c>
      <c r="F1722" s="11" t="s">
        <v>56</v>
      </c>
      <c r="G1722" s="11" t="s">
        <v>174</v>
      </c>
      <c r="H1722" s="1">
        <v>41949</v>
      </c>
      <c r="I1722" s="11">
        <v>17</v>
      </c>
      <c r="J1722" s="11">
        <v>19</v>
      </c>
      <c r="K1722" s="11"/>
      <c r="L1722" s="11"/>
      <c r="M1722" s="11"/>
      <c r="N1722" s="11"/>
      <c r="O1722" s="11"/>
      <c r="P1722" s="11"/>
      <c r="Q1722" s="11"/>
      <c r="R1722" s="11"/>
      <c r="S1722" s="11"/>
      <c r="T1722" s="11"/>
      <c r="U1722" s="11"/>
      <c r="V1722" s="11"/>
      <c r="W1722" s="11"/>
      <c r="X1722" s="11"/>
      <c r="Y1722" s="11"/>
      <c r="Z1722" s="11"/>
      <c r="AA1722" s="11"/>
      <c r="AB1722" s="11"/>
      <c r="AC1722" s="11"/>
      <c r="AD1722" s="11"/>
      <c r="AE1722" s="11"/>
      <c r="AF1722" s="11"/>
      <c r="AG1722" s="11"/>
      <c r="AH1722" s="11"/>
      <c r="AJ1722" s="11"/>
      <c r="AK1722" s="11"/>
      <c r="AL1722" s="11"/>
      <c r="AM1722" s="11"/>
      <c r="AN1722" s="11"/>
      <c r="AO1722" s="11"/>
      <c r="AP1722" s="11"/>
      <c r="AQ1722" s="11"/>
      <c r="AR1722" s="11"/>
      <c r="AS1722" s="11"/>
      <c r="AT1722" s="11"/>
      <c r="AU1722" s="11"/>
      <c r="AV1722" s="11"/>
      <c r="AW1722" s="11"/>
      <c r="AX1722" s="11"/>
      <c r="AY1722" s="11"/>
      <c r="AZ1722" s="11"/>
      <c r="BA1722" s="11"/>
      <c r="BB1722" s="11"/>
      <c r="BC1722" s="11"/>
      <c r="BD1722" s="11"/>
      <c r="BE1722" s="11"/>
      <c r="BF1722" s="11"/>
      <c r="BG1722" s="11"/>
      <c r="BI1722" s="11"/>
      <c r="BJ1722" s="11"/>
      <c r="BK1722" s="11"/>
      <c r="BL1722" s="11"/>
      <c r="BM1722" s="11"/>
      <c r="BN1722" s="11"/>
      <c r="BO1722" s="11"/>
      <c r="BP1722" s="11"/>
      <c r="BQ1722" s="11"/>
      <c r="BR1722" s="11"/>
      <c r="BS1722" s="11"/>
      <c r="BT1722" s="11"/>
      <c r="BU1722" s="11"/>
      <c r="BV1722" s="11"/>
      <c r="BW1722" s="11"/>
      <c r="BX1722" s="11"/>
      <c r="BY1722" s="11"/>
      <c r="BZ1722" s="11"/>
      <c r="CA1722" s="11"/>
      <c r="CB1722" s="11"/>
      <c r="CC1722" s="11"/>
      <c r="CD1722" s="11"/>
      <c r="CE1722" s="11"/>
      <c r="CF1722" s="11"/>
      <c r="CG1722" s="11"/>
      <c r="CH1722" s="11"/>
      <c r="CI1722" s="11"/>
      <c r="CJ1722" s="11"/>
      <c r="CK1722" s="11"/>
      <c r="CL1722" s="11"/>
      <c r="CM1722" s="11"/>
      <c r="CN1722" s="11"/>
      <c r="CO1722" s="11"/>
      <c r="CP1722" s="11"/>
      <c r="CQ1722" s="11"/>
      <c r="CR1722" s="11"/>
      <c r="CS1722" s="11"/>
      <c r="CT1722" s="11"/>
      <c r="CU1722" s="11"/>
      <c r="CV1722" s="11"/>
      <c r="CW1722" s="11"/>
      <c r="CX1722" s="11"/>
      <c r="CY1722" s="11"/>
      <c r="CZ1722" s="11"/>
      <c r="DA1722" s="11"/>
      <c r="DB1722" s="11"/>
      <c r="DC1722" s="11"/>
      <c r="DD1722" s="11"/>
      <c r="DF1722" s="11">
        <f t="shared" si="87"/>
        <v>17</v>
      </c>
      <c r="DG1722" s="11">
        <f t="shared" si="88"/>
        <v>19</v>
      </c>
      <c r="DH1722" s="20">
        <f t="shared" ca="1" si="89"/>
        <v>0</v>
      </c>
      <c r="DI1722" s="11">
        <v>1</v>
      </c>
    </row>
    <row r="1723" spans="1:113" x14ac:dyDescent="0.25">
      <c r="A1723" s="11" t="s">
        <v>57</v>
      </c>
      <c r="B1723" s="11" t="s">
        <v>56</v>
      </c>
      <c r="C1723" s="11" t="s">
        <v>56</v>
      </c>
      <c r="D1723" s="11" t="s">
        <v>100</v>
      </c>
      <c r="E1723" s="11" t="s">
        <v>56</v>
      </c>
      <c r="F1723" s="11" t="s">
        <v>56</v>
      </c>
      <c r="G1723" s="11" t="s">
        <v>174</v>
      </c>
      <c r="H1723" s="1">
        <v>41950</v>
      </c>
      <c r="I1723" s="11">
        <v>18</v>
      </c>
      <c r="J1723" s="11">
        <v>19</v>
      </c>
      <c r="K1723" s="11">
        <v>31541.42</v>
      </c>
      <c r="L1723" s="11">
        <v>29254.48</v>
      </c>
      <c r="M1723" s="11">
        <v>28453.88</v>
      </c>
      <c r="N1723" s="11">
        <v>29340.3</v>
      </c>
      <c r="O1723" s="11">
        <v>35940.620000000003</v>
      </c>
      <c r="P1723" s="11">
        <v>39398.620000000003</v>
      </c>
      <c r="Q1723" s="11">
        <v>48287.7</v>
      </c>
      <c r="R1723" s="11">
        <v>48940.78</v>
      </c>
      <c r="S1723" s="11">
        <v>51405.279999999999</v>
      </c>
      <c r="T1723" s="11">
        <v>54716.84</v>
      </c>
      <c r="U1723" s="11">
        <v>59964.52</v>
      </c>
      <c r="V1723" s="11">
        <v>62550.16</v>
      </c>
      <c r="W1723" s="11">
        <v>63124.32</v>
      </c>
      <c r="X1723" s="11">
        <v>63633.88</v>
      </c>
      <c r="Y1723" s="11">
        <v>63108.74</v>
      </c>
      <c r="Z1723" s="11">
        <v>62110.14</v>
      </c>
      <c r="AA1723" s="11">
        <v>61512.6</v>
      </c>
      <c r="AB1723" s="11">
        <v>57098.879999999997</v>
      </c>
      <c r="AC1723" s="11">
        <v>55770.239999999998</v>
      </c>
      <c r="AD1723" s="11">
        <v>59135.199999999997</v>
      </c>
      <c r="AE1723" s="11">
        <v>57308.6</v>
      </c>
      <c r="AF1723" s="11">
        <v>43832.36</v>
      </c>
      <c r="AG1723" s="11">
        <v>32428.799999999999</v>
      </c>
      <c r="AH1723" s="11">
        <v>28834.080000000002</v>
      </c>
      <c r="AI1723" s="37">
        <v>56434.559999999998</v>
      </c>
      <c r="AJ1723" s="11">
        <v>32006.37</v>
      </c>
      <c r="AK1723" s="11">
        <v>29838.16</v>
      </c>
      <c r="AL1723" s="11">
        <v>28961.97</v>
      </c>
      <c r="AM1723" s="11">
        <v>29932.6</v>
      </c>
      <c r="AN1723" s="11">
        <v>36305.82</v>
      </c>
      <c r="AO1723" s="11">
        <v>39598.75</v>
      </c>
      <c r="AP1723" s="11">
        <v>48163.57</v>
      </c>
      <c r="AQ1723" s="11">
        <v>48787.96</v>
      </c>
      <c r="AR1723" s="11">
        <v>51405.8</v>
      </c>
      <c r="AS1723" s="11">
        <v>54697.01</v>
      </c>
      <c r="AT1723" s="11">
        <v>59749.74</v>
      </c>
      <c r="AU1723" s="11">
        <v>62049.51</v>
      </c>
      <c r="AV1723" s="11">
        <v>62624.29</v>
      </c>
      <c r="AW1723" s="11">
        <v>63231.66</v>
      </c>
      <c r="AX1723" s="11">
        <v>62560.62</v>
      </c>
      <c r="AY1723" s="11">
        <v>61477.91</v>
      </c>
      <c r="AZ1723" s="11">
        <v>61175.91</v>
      </c>
      <c r="BA1723" s="11">
        <v>60778.21</v>
      </c>
      <c r="BB1723" s="11">
        <v>59776.959999999999</v>
      </c>
      <c r="BC1723" s="11">
        <v>59303.95</v>
      </c>
      <c r="BD1723" s="11">
        <v>56607.54</v>
      </c>
      <c r="BE1723" s="11">
        <v>44307.32</v>
      </c>
      <c r="BF1723" s="11">
        <v>33361.660000000003</v>
      </c>
      <c r="BG1723" s="11">
        <v>29458.33</v>
      </c>
      <c r="BH1723" s="37">
        <v>60040.55</v>
      </c>
      <c r="BI1723" s="11">
        <v>63.63982</v>
      </c>
      <c r="BJ1723" s="11">
        <v>62.593240000000002</v>
      </c>
      <c r="BK1723" s="11">
        <v>61.726999999999997</v>
      </c>
      <c r="BL1723" s="11">
        <v>60.399700000000003</v>
      </c>
      <c r="BM1723" s="11">
        <v>59.968530000000001</v>
      </c>
      <c r="BN1723" s="11">
        <v>58.907589999999999</v>
      </c>
      <c r="BO1723" s="11">
        <v>58.193649999999998</v>
      </c>
      <c r="BP1723" s="11">
        <v>58.36665</v>
      </c>
      <c r="BQ1723" s="11">
        <v>61.561</v>
      </c>
      <c r="BR1723" s="11">
        <v>67.153000000000006</v>
      </c>
      <c r="BS1723" s="11">
        <v>73.609049999999996</v>
      </c>
      <c r="BT1723" s="11">
        <v>78.566469999999995</v>
      </c>
      <c r="BU1723" s="11">
        <v>81.454700000000003</v>
      </c>
      <c r="BV1723" s="11">
        <v>83.073359999999994</v>
      </c>
      <c r="BW1723" s="11">
        <v>83.967060000000004</v>
      </c>
      <c r="BX1723" s="11">
        <v>83.64</v>
      </c>
      <c r="BY1723" s="11">
        <v>81.931179999999998</v>
      </c>
      <c r="BZ1723" s="11">
        <v>78.680409999999995</v>
      </c>
      <c r="CA1723" s="11">
        <v>74.522589999999994</v>
      </c>
      <c r="CB1723" s="11">
        <v>71.68777</v>
      </c>
      <c r="CC1723" s="11">
        <v>69.43777</v>
      </c>
      <c r="CD1723" s="11">
        <v>67.057649999999995</v>
      </c>
      <c r="CE1723" s="11">
        <v>65.556240000000003</v>
      </c>
      <c r="CF1723" s="11">
        <v>63.860059999999997</v>
      </c>
      <c r="CG1723" s="11">
        <v>56017.61</v>
      </c>
      <c r="CH1723" s="11">
        <v>47674.7</v>
      </c>
      <c r="CI1723" s="11">
        <v>47566.44</v>
      </c>
      <c r="CJ1723" s="11">
        <v>44734.13</v>
      </c>
      <c r="CK1723" s="11">
        <v>33388.5</v>
      </c>
      <c r="CL1723" s="11">
        <v>27698.18</v>
      </c>
      <c r="CM1723" s="11">
        <v>24994.1</v>
      </c>
      <c r="CN1723" s="11">
        <v>23096.46</v>
      </c>
      <c r="CO1723" s="11">
        <v>26303.66</v>
      </c>
      <c r="CP1723" s="11">
        <v>34782.910000000003</v>
      </c>
      <c r="CQ1723" s="11">
        <v>42805.2</v>
      </c>
      <c r="CR1723" s="11">
        <v>52538.87</v>
      </c>
      <c r="CS1723" s="11">
        <v>59780.35</v>
      </c>
      <c r="CT1723" s="11">
        <v>63749.14</v>
      </c>
      <c r="CU1723" s="11">
        <v>66730.2</v>
      </c>
      <c r="CV1723" s="11">
        <v>70464.710000000006</v>
      </c>
      <c r="CW1723" s="11">
        <v>79226.87</v>
      </c>
      <c r="CX1723" s="11">
        <v>85970.82</v>
      </c>
      <c r="CY1723" s="11">
        <v>79582.98</v>
      </c>
      <c r="CZ1723" s="11">
        <v>75650.06</v>
      </c>
      <c r="DA1723" s="11">
        <v>84385.29</v>
      </c>
      <c r="DB1723" s="11">
        <v>82853.289999999994</v>
      </c>
      <c r="DC1723" s="11">
        <v>76028.75</v>
      </c>
      <c r="DD1723" s="11">
        <v>76536.759999999995</v>
      </c>
      <c r="DE1723" s="37">
        <v>77349.960000000006</v>
      </c>
      <c r="DF1723" s="11">
        <f t="shared" si="87"/>
        <v>18</v>
      </c>
      <c r="DG1723" s="11">
        <f t="shared" si="88"/>
        <v>19</v>
      </c>
      <c r="DH1723" s="20">
        <f t="shared" ca="1" si="89"/>
        <v>3843.0250000000015</v>
      </c>
      <c r="DI1723" s="11">
        <v>0</v>
      </c>
    </row>
    <row r="1724" spans="1:113" x14ac:dyDescent="0.25">
      <c r="A1724" s="11" t="s">
        <v>57</v>
      </c>
      <c r="B1724" s="11" t="s">
        <v>56</v>
      </c>
      <c r="C1724" s="11" t="s">
        <v>56</v>
      </c>
      <c r="D1724" s="11" t="s">
        <v>100</v>
      </c>
      <c r="E1724" s="11" t="s">
        <v>56</v>
      </c>
      <c r="F1724" s="11" t="s">
        <v>56</v>
      </c>
      <c r="G1724" s="11" t="s">
        <v>174</v>
      </c>
      <c r="H1724" s="1">
        <v>41953</v>
      </c>
      <c r="I1724" s="11">
        <v>18</v>
      </c>
      <c r="J1724" s="11">
        <v>19</v>
      </c>
      <c r="K1724" s="11"/>
      <c r="L1724" s="11"/>
      <c r="M1724" s="11"/>
      <c r="N1724" s="11"/>
      <c r="O1724" s="11"/>
      <c r="P1724" s="11"/>
      <c r="Q1724" s="11"/>
      <c r="R1724" s="11"/>
      <c r="S1724" s="11"/>
      <c r="T1724" s="11"/>
      <c r="U1724" s="11"/>
      <c r="V1724" s="11"/>
      <c r="W1724" s="11"/>
      <c r="X1724" s="11"/>
      <c r="Y1724" s="11"/>
      <c r="Z1724" s="11"/>
      <c r="AA1724" s="11"/>
      <c r="AB1724" s="11"/>
      <c r="AC1724" s="11"/>
      <c r="AD1724" s="11"/>
      <c r="AE1724" s="11"/>
      <c r="AF1724" s="11"/>
      <c r="AG1724" s="11"/>
      <c r="AH1724" s="11"/>
      <c r="AJ1724" s="11"/>
      <c r="AK1724" s="11"/>
      <c r="AL1724" s="11"/>
      <c r="AM1724" s="11"/>
      <c r="AN1724" s="11"/>
      <c r="AO1724" s="11"/>
      <c r="AP1724" s="11"/>
      <c r="AQ1724" s="11"/>
      <c r="AR1724" s="11"/>
      <c r="AS1724" s="11"/>
      <c r="AT1724" s="11"/>
      <c r="AU1724" s="11"/>
      <c r="AV1724" s="11"/>
      <c r="AW1724" s="11"/>
      <c r="AX1724" s="11"/>
      <c r="AY1724" s="11"/>
      <c r="AZ1724" s="11"/>
      <c r="BA1724" s="11"/>
      <c r="BB1724" s="11"/>
      <c r="BC1724" s="11"/>
      <c r="BD1724" s="11"/>
      <c r="BE1724" s="11"/>
      <c r="BF1724" s="11"/>
      <c r="BG1724" s="11"/>
      <c r="BI1724" s="11"/>
      <c r="BJ1724" s="11"/>
      <c r="BK1724" s="11"/>
      <c r="BL1724" s="11"/>
      <c r="BM1724" s="11"/>
      <c r="BN1724" s="11"/>
      <c r="BO1724" s="11"/>
      <c r="BP1724" s="11"/>
      <c r="BQ1724" s="11"/>
      <c r="BR1724" s="11"/>
      <c r="BS1724" s="11"/>
      <c r="BT1724" s="11"/>
      <c r="BU1724" s="11"/>
      <c r="BV1724" s="11"/>
      <c r="BW1724" s="11"/>
      <c r="BX1724" s="11"/>
      <c r="BY1724" s="11"/>
      <c r="BZ1724" s="11"/>
      <c r="CA1724" s="11"/>
      <c r="CB1724" s="11"/>
      <c r="CC1724" s="11"/>
      <c r="CD1724" s="11"/>
      <c r="CE1724" s="11"/>
      <c r="CF1724" s="11"/>
      <c r="CG1724" s="11"/>
      <c r="CH1724" s="11"/>
      <c r="CI1724" s="11"/>
      <c r="CJ1724" s="11"/>
      <c r="CK1724" s="11"/>
      <c r="CL1724" s="11"/>
      <c r="CM1724" s="11"/>
      <c r="CN1724" s="11"/>
      <c r="CO1724" s="11"/>
      <c r="CP1724" s="11"/>
      <c r="CQ1724" s="11"/>
      <c r="CR1724" s="11"/>
      <c r="CS1724" s="11"/>
      <c r="CT1724" s="11"/>
      <c r="CU1724" s="11"/>
      <c r="CV1724" s="11"/>
      <c r="CW1724" s="11"/>
      <c r="CX1724" s="11"/>
      <c r="CY1724" s="11"/>
      <c r="CZ1724" s="11"/>
      <c r="DA1724" s="11"/>
      <c r="DB1724" s="11"/>
      <c r="DC1724" s="11"/>
      <c r="DD1724" s="11"/>
      <c r="DF1724" s="11">
        <f t="shared" si="87"/>
        <v>18</v>
      </c>
      <c r="DG1724" s="11">
        <f t="shared" si="88"/>
        <v>19</v>
      </c>
      <c r="DH1724" s="20">
        <f t="shared" ca="1" si="89"/>
        <v>0</v>
      </c>
      <c r="DI1724" s="11">
        <v>1</v>
      </c>
    </row>
    <row r="1725" spans="1:113" x14ac:dyDescent="0.25">
      <c r="A1725" s="11" t="s">
        <v>57</v>
      </c>
      <c r="B1725" s="11" t="s">
        <v>56</v>
      </c>
      <c r="C1725" s="11" t="s">
        <v>56</v>
      </c>
      <c r="D1725" s="11" t="s">
        <v>100</v>
      </c>
      <c r="E1725" s="11" t="s">
        <v>56</v>
      </c>
      <c r="F1725" s="11" t="s">
        <v>56</v>
      </c>
      <c r="G1725" s="11" t="s">
        <v>174</v>
      </c>
      <c r="H1725" s="1">
        <v>41956</v>
      </c>
      <c r="I1725" s="11">
        <v>18</v>
      </c>
      <c r="J1725" s="11">
        <v>19</v>
      </c>
      <c r="K1725" s="11"/>
      <c r="L1725" s="11"/>
      <c r="M1725" s="11"/>
      <c r="N1725" s="11"/>
      <c r="O1725" s="11"/>
      <c r="P1725" s="11"/>
      <c r="Q1725" s="11"/>
      <c r="R1725" s="11"/>
      <c r="S1725" s="11"/>
      <c r="T1725" s="11"/>
      <c r="U1725" s="11"/>
      <c r="V1725" s="11"/>
      <c r="W1725" s="11"/>
      <c r="X1725" s="11"/>
      <c r="Y1725" s="11"/>
      <c r="Z1725" s="11"/>
      <c r="AA1725" s="11"/>
      <c r="AB1725" s="11"/>
      <c r="AC1725" s="11"/>
      <c r="AD1725" s="11"/>
      <c r="AE1725" s="11"/>
      <c r="AF1725" s="11"/>
      <c r="AG1725" s="11"/>
      <c r="AH1725" s="11"/>
      <c r="AJ1725" s="11"/>
      <c r="AK1725" s="11"/>
      <c r="AL1725" s="11"/>
      <c r="AM1725" s="11"/>
      <c r="AN1725" s="11"/>
      <c r="AO1725" s="11"/>
      <c r="AP1725" s="11"/>
      <c r="AQ1725" s="11"/>
      <c r="AR1725" s="11"/>
      <c r="AS1725" s="11"/>
      <c r="AT1725" s="11"/>
      <c r="AU1725" s="11"/>
      <c r="AV1725" s="11"/>
      <c r="AW1725" s="11"/>
      <c r="AX1725" s="11"/>
      <c r="AY1725" s="11"/>
      <c r="AZ1725" s="11"/>
      <c r="BA1725" s="11"/>
      <c r="BB1725" s="11"/>
      <c r="BC1725" s="11"/>
      <c r="BD1725" s="11"/>
      <c r="BE1725" s="11"/>
      <c r="BF1725" s="11"/>
      <c r="BG1725" s="11"/>
      <c r="BI1725" s="11"/>
      <c r="BJ1725" s="11"/>
      <c r="BK1725" s="11"/>
      <c r="BL1725" s="11"/>
      <c r="BM1725" s="11"/>
      <c r="BN1725" s="11"/>
      <c r="BO1725" s="11"/>
      <c r="BP1725" s="11"/>
      <c r="BQ1725" s="11"/>
      <c r="BR1725" s="11"/>
      <c r="BS1725" s="11"/>
      <c r="BT1725" s="11"/>
      <c r="BU1725" s="11"/>
      <c r="BV1725" s="11"/>
      <c r="BW1725" s="11"/>
      <c r="BX1725" s="11"/>
      <c r="BY1725" s="11"/>
      <c r="BZ1725" s="11"/>
      <c r="CA1725" s="11"/>
      <c r="CB1725" s="11"/>
      <c r="CC1725" s="11"/>
      <c r="CD1725" s="11"/>
      <c r="CE1725" s="11"/>
      <c r="CF1725" s="11"/>
      <c r="CG1725" s="11"/>
      <c r="CH1725" s="11"/>
      <c r="CI1725" s="11"/>
      <c r="CJ1725" s="11"/>
      <c r="CK1725" s="11"/>
      <c r="CL1725" s="11"/>
      <c r="CM1725" s="11"/>
      <c r="CN1725" s="11"/>
      <c r="CO1725" s="11"/>
      <c r="CP1725" s="11"/>
      <c r="CQ1725" s="11"/>
      <c r="CR1725" s="11"/>
      <c r="CS1725" s="11"/>
      <c r="CT1725" s="11"/>
      <c r="CU1725" s="11"/>
      <c r="CV1725" s="11"/>
      <c r="CW1725" s="11"/>
      <c r="CX1725" s="11"/>
      <c r="CY1725" s="11"/>
      <c r="CZ1725" s="11"/>
      <c r="DA1725" s="11"/>
      <c r="DB1725" s="11"/>
      <c r="DC1725" s="11"/>
      <c r="DD1725" s="11"/>
      <c r="DF1725" s="11">
        <f t="shared" si="87"/>
        <v>18</v>
      </c>
      <c r="DG1725" s="11">
        <f t="shared" si="88"/>
        <v>19</v>
      </c>
      <c r="DH1725" s="20">
        <f t="shared" ca="1" si="89"/>
        <v>0</v>
      </c>
      <c r="DI1725" s="11">
        <v>1</v>
      </c>
    </row>
    <row r="1726" spans="1:113" x14ac:dyDescent="0.25">
      <c r="A1726" s="11" t="s">
        <v>57</v>
      </c>
      <c r="B1726" s="11" t="s">
        <v>56</v>
      </c>
      <c r="C1726" s="11" t="s">
        <v>56</v>
      </c>
      <c r="D1726" s="11" t="s">
        <v>100</v>
      </c>
      <c r="E1726" s="11" t="s">
        <v>56</v>
      </c>
      <c r="F1726" s="11" t="s">
        <v>56</v>
      </c>
      <c r="G1726" s="11" t="s">
        <v>174</v>
      </c>
      <c r="H1726" s="1">
        <v>41963</v>
      </c>
      <c r="I1726" s="11">
        <v>18</v>
      </c>
      <c r="J1726" s="11">
        <v>18</v>
      </c>
      <c r="K1726" s="11"/>
      <c r="L1726" s="11"/>
      <c r="M1726" s="11"/>
      <c r="N1726" s="11"/>
      <c r="O1726" s="11"/>
      <c r="P1726" s="11"/>
      <c r="Q1726" s="11"/>
      <c r="R1726" s="11"/>
      <c r="S1726" s="11"/>
      <c r="T1726" s="11"/>
      <c r="U1726" s="11"/>
      <c r="V1726" s="11"/>
      <c r="W1726" s="11"/>
      <c r="X1726" s="11"/>
      <c r="Y1726" s="11"/>
      <c r="Z1726" s="11"/>
      <c r="AA1726" s="11"/>
      <c r="AB1726" s="11"/>
      <c r="AC1726" s="11"/>
      <c r="AD1726" s="11"/>
      <c r="AE1726" s="11"/>
      <c r="AF1726" s="11"/>
      <c r="AG1726" s="11"/>
      <c r="AH1726" s="11"/>
      <c r="AJ1726" s="11"/>
      <c r="AK1726" s="11"/>
      <c r="AL1726" s="11"/>
      <c r="AM1726" s="11"/>
      <c r="AN1726" s="11"/>
      <c r="AO1726" s="11"/>
      <c r="AP1726" s="11"/>
      <c r="AQ1726" s="11"/>
      <c r="AR1726" s="11"/>
      <c r="AS1726" s="11"/>
      <c r="AT1726" s="11"/>
      <c r="AU1726" s="11"/>
      <c r="AV1726" s="11"/>
      <c r="AW1726" s="11"/>
      <c r="AX1726" s="11"/>
      <c r="AY1726" s="11"/>
      <c r="AZ1726" s="11"/>
      <c r="BA1726" s="11"/>
      <c r="BB1726" s="11"/>
      <c r="BC1726" s="11"/>
      <c r="BD1726" s="11"/>
      <c r="BE1726" s="11"/>
      <c r="BF1726" s="11"/>
      <c r="BG1726" s="11"/>
      <c r="BI1726" s="11"/>
      <c r="BJ1726" s="11"/>
      <c r="BK1726" s="11"/>
      <c r="BL1726" s="11"/>
      <c r="BM1726" s="11"/>
      <c r="BN1726" s="11"/>
      <c r="BO1726" s="11"/>
      <c r="BP1726" s="11"/>
      <c r="BQ1726" s="11"/>
      <c r="BR1726" s="11"/>
      <c r="BS1726" s="11"/>
      <c r="BT1726" s="11"/>
      <c r="BU1726" s="11"/>
      <c r="BV1726" s="11"/>
      <c r="BW1726" s="11"/>
      <c r="BX1726" s="11"/>
      <c r="BY1726" s="11"/>
      <c r="BZ1726" s="11"/>
      <c r="CA1726" s="11"/>
      <c r="CB1726" s="11"/>
      <c r="CC1726" s="11"/>
      <c r="CD1726" s="11"/>
      <c r="CE1726" s="11"/>
      <c r="CF1726" s="11"/>
      <c r="CG1726" s="11"/>
      <c r="CH1726" s="11"/>
      <c r="CI1726" s="11"/>
      <c r="CJ1726" s="11"/>
      <c r="CK1726" s="11"/>
      <c r="CL1726" s="11"/>
      <c r="CM1726" s="11"/>
      <c r="CN1726" s="11"/>
      <c r="CO1726" s="11"/>
      <c r="CP1726" s="11"/>
      <c r="CQ1726" s="11"/>
      <c r="CR1726" s="11"/>
      <c r="CS1726" s="11"/>
      <c r="CT1726" s="11"/>
      <c r="CU1726" s="11"/>
      <c r="CV1726" s="11"/>
      <c r="CW1726" s="11"/>
      <c r="CX1726" s="11"/>
      <c r="CY1726" s="11"/>
      <c r="CZ1726" s="11"/>
      <c r="DA1726" s="11"/>
      <c r="DB1726" s="11"/>
      <c r="DC1726" s="11"/>
      <c r="DD1726" s="11"/>
      <c r="DF1726" s="11">
        <f t="shared" si="87"/>
        <v>18</v>
      </c>
      <c r="DG1726" s="11">
        <f t="shared" si="88"/>
        <v>18</v>
      </c>
      <c r="DH1726" s="20">
        <f t="shared" ca="1" si="89"/>
        <v>0</v>
      </c>
      <c r="DI1726" s="11">
        <v>1</v>
      </c>
    </row>
    <row r="1727" spans="1:113" x14ac:dyDescent="0.25">
      <c r="A1727" s="11" t="s">
        <v>57</v>
      </c>
      <c r="B1727" s="11" t="s">
        <v>56</v>
      </c>
      <c r="C1727" s="11" t="s">
        <v>56</v>
      </c>
      <c r="D1727" s="11" t="s">
        <v>100</v>
      </c>
      <c r="E1727" s="11" t="s">
        <v>56</v>
      </c>
      <c r="F1727" s="11" t="s">
        <v>56</v>
      </c>
      <c r="G1727" s="11" t="s">
        <v>174</v>
      </c>
      <c r="H1727" s="1">
        <v>41975</v>
      </c>
      <c r="I1727" s="11">
        <v>18</v>
      </c>
      <c r="J1727" s="11">
        <v>18</v>
      </c>
      <c r="K1727" s="11">
        <v>21334.68</v>
      </c>
      <c r="L1727" s="11">
        <v>20053.3</v>
      </c>
      <c r="M1727" s="11">
        <v>19474.32</v>
      </c>
      <c r="N1727" s="11">
        <v>20619.68</v>
      </c>
      <c r="O1727" s="11">
        <v>25717.38</v>
      </c>
      <c r="P1727" s="11">
        <v>29357.040000000001</v>
      </c>
      <c r="Q1727" s="11">
        <v>39802.14</v>
      </c>
      <c r="R1727" s="11">
        <v>40367.56</v>
      </c>
      <c r="S1727" s="11">
        <v>40726.160000000003</v>
      </c>
      <c r="T1727" s="11">
        <v>41215.279999999999</v>
      </c>
      <c r="U1727" s="11">
        <v>44359.8</v>
      </c>
      <c r="V1727" s="11">
        <v>44324.88</v>
      </c>
      <c r="W1727" s="11">
        <v>44753.26</v>
      </c>
      <c r="X1727" s="11">
        <v>44533.52</v>
      </c>
      <c r="Y1727" s="11">
        <v>44296.2</v>
      </c>
      <c r="Z1727" s="11">
        <v>44486.76</v>
      </c>
      <c r="AA1727" s="11">
        <v>45069.48</v>
      </c>
      <c r="AB1727" s="11">
        <v>42376.32</v>
      </c>
      <c r="AC1727" s="11">
        <v>45119.58</v>
      </c>
      <c r="AD1727" s="11">
        <v>44495.42</v>
      </c>
      <c r="AE1727" s="11">
        <v>43258.2</v>
      </c>
      <c r="AF1727" s="11">
        <v>32984.18</v>
      </c>
      <c r="AG1727" s="11">
        <v>24785.3</v>
      </c>
      <c r="AH1727" s="11">
        <v>22070.38</v>
      </c>
      <c r="AI1727" s="37">
        <v>42376.32</v>
      </c>
      <c r="AJ1727" s="11">
        <v>21932.6</v>
      </c>
      <c r="AK1727" s="11">
        <v>20668.41</v>
      </c>
      <c r="AL1727" s="11">
        <v>20085.669999999998</v>
      </c>
      <c r="AM1727" s="11">
        <v>21344.71</v>
      </c>
      <c r="AN1727" s="11">
        <v>26219.16</v>
      </c>
      <c r="AO1727" s="11">
        <v>29556.54</v>
      </c>
      <c r="AP1727" s="11">
        <v>39537</v>
      </c>
      <c r="AQ1727" s="11">
        <v>40251.730000000003</v>
      </c>
      <c r="AR1727" s="11">
        <v>40733.96</v>
      </c>
      <c r="AS1727" s="11">
        <v>41250</v>
      </c>
      <c r="AT1727" s="11">
        <v>44360.800000000003</v>
      </c>
      <c r="AU1727" s="11">
        <v>44139.77</v>
      </c>
      <c r="AV1727" s="11">
        <v>44456.13</v>
      </c>
      <c r="AW1727" s="11">
        <v>44363.55</v>
      </c>
      <c r="AX1727" s="11">
        <v>44093.440000000002</v>
      </c>
      <c r="AY1727" s="11">
        <v>44181.09</v>
      </c>
      <c r="AZ1727" s="11">
        <v>45121.2</v>
      </c>
      <c r="BA1727" s="11">
        <v>46273.72</v>
      </c>
      <c r="BB1727" s="11">
        <v>45502.85</v>
      </c>
      <c r="BC1727" s="11">
        <v>44220.43</v>
      </c>
      <c r="BD1727" s="11">
        <v>42977.93</v>
      </c>
      <c r="BE1727" s="11">
        <v>33764.080000000002</v>
      </c>
      <c r="BF1727" s="11">
        <v>25946.54</v>
      </c>
      <c r="BG1727" s="11">
        <v>22885.17</v>
      </c>
      <c r="BH1727" s="37">
        <v>46273.72</v>
      </c>
      <c r="BI1727" s="11">
        <v>58.288679999999999</v>
      </c>
      <c r="BJ1727" s="11">
        <v>58.356099999999998</v>
      </c>
      <c r="BK1727" s="11">
        <v>58.448749999999997</v>
      </c>
      <c r="BL1727" s="11">
        <v>58.621470000000002</v>
      </c>
      <c r="BM1727" s="11">
        <v>58.744190000000003</v>
      </c>
      <c r="BN1727" s="11">
        <v>58.842579999999998</v>
      </c>
      <c r="BO1727" s="11">
        <v>59.139119999999998</v>
      </c>
      <c r="BP1727" s="11">
        <v>59.348680000000002</v>
      </c>
      <c r="BQ1727" s="11">
        <v>58.413159999999998</v>
      </c>
      <c r="BR1727" s="11">
        <v>54.676990000000004</v>
      </c>
      <c r="BS1727" s="11">
        <v>53.132570000000001</v>
      </c>
      <c r="BT1727" s="11">
        <v>52.855960000000003</v>
      </c>
      <c r="BU1727" s="11">
        <v>51.223460000000003</v>
      </c>
      <c r="BV1727" s="11">
        <v>50.861319999999999</v>
      </c>
      <c r="BW1727" s="11">
        <v>50.49868</v>
      </c>
      <c r="BX1727" s="11">
        <v>51.24588</v>
      </c>
      <c r="BY1727" s="11">
        <v>51.116320000000002</v>
      </c>
      <c r="BZ1727" s="11">
        <v>50.483969999999999</v>
      </c>
      <c r="CA1727" s="11">
        <v>49.880070000000003</v>
      </c>
      <c r="CB1727" s="11">
        <v>49.903599999999997</v>
      </c>
      <c r="CC1727" s="11">
        <v>50.133090000000003</v>
      </c>
      <c r="CD1727" s="11">
        <v>50.116619999999998</v>
      </c>
      <c r="CE1727" s="11">
        <v>50.592790000000001</v>
      </c>
      <c r="CF1727" s="11">
        <v>50.236319999999999</v>
      </c>
      <c r="CG1727" s="11">
        <v>37537.410000000003</v>
      </c>
      <c r="CH1727" s="11">
        <v>30557.360000000001</v>
      </c>
      <c r="CI1727" s="11">
        <v>26366.82</v>
      </c>
      <c r="CJ1727" s="11">
        <v>25378.82</v>
      </c>
      <c r="CK1727" s="11">
        <v>18994.7</v>
      </c>
      <c r="CL1727" s="11">
        <v>15489.85</v>
      </c>
      <c r="CM1727" s="11">
        <v>14752.93</v>
      </c>
      <c r="CN1727" s="11">
        <v>13106.47</v>
      </c>
      <c r="CO1727" s="11">
        <v>16232.67</v>
      </c>
      <c r="CP1727" s="11">
        <v>17929.740000000002</v>
      </c>
      <c r="CQ1727" s="11">
        <v>22428.9</v>
      </c>
      <c r="CR1727" s="11">
        <v>26221.8</v>
      </c>
      <c r="CS1727" s="11">
        <v>31406.67</v>
      </c>
      <c r="CT1727" s="11">
        <v>34630.18</v>
      </c>
      <c r="CU1727" s="11">
        <v>38403.32</v>
      </c>
      <c r="CV1727" s="11">
        <v>39681.35</v>
      </c>
      <c r="CW1727" s="11">
        <v>46977.16</v>
      </c>
      <c r="CX1727" s="11">
        <v>58107.16</v>
      </c>
      <c r="CY1727" s="11">
        <v>57909.279999999999</v>
      </c>
      <c r="CZ1727" s="11">
        <v>59948.6</v>
      </c>
      <c r="DA1727" s="11">
        <v>61211.98</v>
      </c>
      <c r="DB1727" s="11">
        <v>64607.59</v>
      </c>
      <c r="DC1727" s="11">
        <v>53858.65</v>
      </c>
      <c r="DD1727" s="11">
        <v>56390.12</v>
      </c>
      <c r="DE1727" s="37">
        <v>58107.16</v>
      </c>
      <c r="DF1727" s="11">
        <f t="shared" si="87"/>
        <v>18</v>
      </c>
      <c r="DG1727" s="11">
        <f t="shared" si="88"/>
        <v>18</v>
      </c>
      <c r="DH1727" s="20">
        <f t="shared" ca="1" si="89"/>
        <v>3897.4000000000015</v>
      </c>
      <c r="DI1727" s="11">
        <v>0</v>
      </c>
    </row>
    <row r="1728" spans="1:113" x14ac:dyDescent="0.25">
      <c r="A1728" s="11" t="s">
        <v>57</v>
      </c>
      <c r="B1728" s="11" t="s">
        <v>56</v>
      </c>
      <c r="C1728" s="11" t="s">
        <v>56</v>
      </c>
      <c r="D1728" s="11" t="s">
        <v>100</v>
      </c>
      <c r="E1728" s="11" t="s">
        <v>56</v>
      </c>
      <c r="F1728" s="11" t="s">
        <v>56</v>
      </c>
      <c r="G1728" s="11" t="s">
        <v>174</v>
      </c>
      <c r="H1728" s="1">
        <v>41976</v>
      </c>
      <c r="I1728" s="11">
        <v>18</v>
      </c>
      <c r="J1728" s="11">
        <v>18</v>
      </c>
      <c r="K1728" s="11">
        <v>21295.96</v>
      </c>
      <c r="L1728" s="11">
        <v>20351.96</v>
      </c>
      <c r="M1728" s="11">
        <v>19395.080000000002</v>
      </c>
      <c r="N1728" s="11">
        <v>20769.86</v>
      </c>
      <c r="O1728" s="11">
        <v>26262.34</v>
      </c>
      <c r="P1728" s="11">
        <v>29475.86</v>
      </c>
      <c r="Q1728" s="11">
        <v>39463.9</v>
      </c>
      <c r="R1728" s="11">
        <v>39368.699999999997</v>
      </c>
      <c r="S1728" s="11">
        <v>40185.14</v>
      </c>
      <c r="T1728" s="11">
        <v>40733.08</v>
      </c>
      <c r="U1728" s="11">
        <v>44204.54</v>
      </c>
      <c r="V1728" s="11">
        <v>44915.74</v>
      </c>
      <c r="W1728" s="11">
        <v>46002.1</v>
      </c>
      <c r="X1728" s="11">
        <v>45844.08</v>
      </c>
      <c r="Y1728" s="11">
        <v>45602.36</v>
      </c>
      <c r="Z1728" s="11">
        <v>46317.86</v>
      </c>
      <c r="AA1728" s="11">
        <v>47490.12</v>
      </c>
      <c r="AB1728" s="11">
        <v>43923.72</v>
      </c>
      <c r="AC1728" s="11">
        <v>47010.64</v>
      </c>
      <c r="AD1728" s="11">
        <v>46311.06</v>
      </c>
      <c r="AE1728" s="11">
        <v>44710.62</v>
      </c>
      <c r="AF1728" s="11">
        <v>33934.300000000003</v>
      </c>
      <c r="AG1728" s="11">
        <v>24760.44</v>
      </c>
      <c r="AH1728" s="11">
        <v>21991.040000000001</v>
      </c>
      <c r="AI1728" s="37">
        <v>43923.72</v>
      </c>
      <c r="AJ1728" s="11">
        <v>21845.439999999999</v>
      </c>
      <c r="AK1728" s="11">
        <v>20908.03</v>
      </c>
      <c r="AL1728" s="11">
        <v>19948.84</v>
      </c>
      <c r="AM1728" s="11">
        <v>21457.63</v>
      </c>
      <c r="AN1728" s="11">
        <v>26730.19</v>
      </c>
      <c r="AO1728" s="11">
        <v>29661.83</v>
      </c>
      <c r="AP1728" s="11">
        <v>39222.050000000003</v>
      </c>
      <c r="AQ1728" s="11">
        <v>39268.04</v>
      </c>
      <c r="AR1728" s="11">
        <v>40195.089999999997</v>
      </c>
      <c r="AS1728" s="11">
        <v>40779.17</v>
      </c>
      <c r="AT1728" s="11">
        <v>44190.09</v>
      </c>
      <c r="AU1728" s="11">
        <v>44742.86</v>
      </c>
      <c r="AV1728" s="11">
        <v>45712.77</v>
      </c>
      <c r="AW1728" s="11">
        <v>45666.66</v>
      </c>
      <c r="AX1728" s="11">
        <v>45390.42</v>
      </c>
      <c r="AY1728" s="11">
        <v>46010.14</v>
      </c>
      <c r="AZ1728" s="11">
        <v>47572.94</v>
      </c>
      <c r="BA1728" s="11">
        <v>48057.59</v>
      </c>
      <c r="BB1728" s="11">
        <v>47462.11</v>
      </c>
      <c r="BC1728" s="11">
        <v>46054.79</v>
      </c>
      <c r="BD1728" s="11">
        <v>44381.37</v>
      </c>
      <c r="BE1728" s="11">
        <v>34653.14</v>
      </c>
      <c r="BF1728" s="11">
        <v>25817.13</v>
      </c>
      <c r="BG1728" s="11">
        <v>22739.7</v>
      </c>
      <c r="BH1728" s="37">
        <v>48057.59</v>
      </c>
      <c r="BI1728" s="11">
        <v>50.043970000000002</v>
      </c>
      <c r="BJ1728" s="11">
        <v>50.294629999999998</v>
      </c>
      <c r="BK1728" s="11">
        <v>50.838749999999997</v>
      </c>
      <c r="BL1728" s="11">
        <v>51.425220000000003</v>
      </c>
      <c r="BM1728" s="11">
        <v>51.630519999999997</v>
      </c>
      <c r="BN1728" s="11">
        <v>51.622349999999997</v>
      </c>
      <c r="BO1728" s="11">
        <v>51.53154</v>
      </c>
      <c r="BP1728" s="11">
        <v>51.797060000000002</v>
      </c>
      <c r="BQ1728" s="11">
        <v>52.231180000000002</v>
      </c>
      <c r="BR1728" s="11">
        <v>53.441400000000002</v>
      </c>
      <c r="BS1728" s="11">
        <v>54.956470000000003</v>
      </c>
      <c r="BT1728" s="11">
        <v>56.65654</v>
      </c>
      <c r="BU1728" s="11">
        <v>58.492719999999998</v>
      </c>
      <c r="BV1728" s="11">
        <v>59.75573</v>
      </c>
      <c r="BW1728" s="11">
        <v>60.40934</v>
      </c>
      <c r="BX1728" s="11">
        <v>60.275730000000003</v>
      </c>
      <c r="BY1728" s="11">
        <v>58.904119999999999</v>
      </c>
      <c r="BZ1728" s="11">
        <v>57.352229999999999</v>
      </c>
      <c r="CA1728" s="11">
        <v>55.93853</v>
      </c>
      <c r="CB1728" s="11">
        <v>55.445880000000002</v>
      </c>
      <c r="CC1728" s="11">
        <v>55.758490000000002</v>
      </c>
      <c r="CD1728" s="11">
        <v>56.099930000000001</v>
      </c>
      <c r="CE1728" s="11">
        <v>53.695</v>
      </c>
      <c r="CF1728" s="11">
        <v>53.99427</v>
      </c>
      <c r="CG1728" s="11">
        <v>39059</v>
      </c>
      <c r="CH1728" s="11">
        <v>31820.6</v>
      </c>
      <c r="CI1728" s="11">
        <v>27578.71</v>
      </c>
      <c r="CJ1728" s="11">
        <v>26620.16</v>
      </c>
      <c r="CK1728" s="11">
        <v>19936.93</v>
      </c>
      <c r="CL1728" s="11">
        <v>16659.68</v>
      </c>
      <c r="CM1728" s="11">
        <v>15531.88</v>
      </c>
      <c r="CN1728" s="11">
        <v>14495.98</v>
      </c>
      <c r="CO1728" s="11">
        <v>17048.689999999999</v>
      </c>
      <c r="CP1728" s="11">
        <v>19458.43</v>
      </c>
      <c r="CQ1728" s="11">
        <v>24751.71</v>
      </c>
      <c r="CR1728" s="11">
        <v>28147.19</v>
      </c>
      <c r="CS1728" s="11">
        <v>32299.86</v>
      </c>
      <c r="CT1728" s="11">
        <v>33337.019999999997</v>
      </c>
      <c r="CU1728" s="11">
        <v>34830.57</v>
      </c>
      <c r="CV1728" s="11">
        <v>37303.519999999997</v>
      </c>
      <c r="CW1728" s="11">
        <v>43561.31</v>
      </c>
      <c r="CX1728" s="11">
        <v>56732.63</v>
      </c>
      <c r="CY1728" s="11">
        <v>58344.639999999999</v>
      </c>
      <c r="CZ1728" s="11">
        <v>60726.75</v>
      </c>
      <c r="DA1728" s="11">
        <v>65547.05</v>
      </c>
      <c r="DB1728" s="11">
        <v>69241.77</v>
      </c>
      <c r="DC1728" s="11">
        <v>62546.79</v>
      </c>
      <c r="DD1728" s="11">
        <v>64774.64</v>
      </c>
      <c r="DE1728" s="37">
        <v>56732.63</v>
      </c>
      <c r="DF1728" s="11">
        <f t="shared" si="87"/>
        <v>18</v>
      </c>
      <c r="DG1728" s="11">
        <f t="shared" si="88"/>
        <v>18</v>
      </c>
      <c r="DH1728" s="20">
        <f t="shared" ca="1" si="89"/>
        <v>4133.8699999999953</v>
      </c>
      <c r="DI1728" s="11">
        <v>0</v>
      </c>
    </row>
    <row r="1729" spans="1:113" x14ac:dyDescent="0.25">
      <c r="A1729" s="11" t="s">
        <v>57</v>
      </c>
      <c r="B1729" s="11" t="s">
        <v>56</v>
      </c>
      <c r="C1729" s="11" t="s">
        <v>56</v>
      </c>
      <c r="D1729" s="11" t="s">
        <v>100</v>
      </c>
      <c r="E1729" s="11" t="s">
        <v>56</v>
      </c>
      <c r="F1729" s="11" t="s">
        <v>56</v>
      </c>
      <c r="G1729" s="11" t="s">
        <v>174</v>
      </c>
      <c r="H1729" s="1">
        <v>41978</v>
      </c>
      <c r="I1729" s="11">
        <v>18</v>
      </c>
      <c r="J1729" s="11">
        <v>18</v>
      </c>
      <c r="K1729" s="11">
        <v>20510.34</v>
      </c>
      <c r="L1729" s="11">
        <v>19069.3</v>
      </c>
      <c r="M1729" s="11">
        <v>18559.54</v>
      </c>
      <c r="N1729" s="11">
        <v>19906.86</v>
      </c>
      <c r="O1729" s="11">
        <v>25570.52</v>
      </c>
      <c r="P1729" s="11">
        <v>28806.28</v>
      </c>
      <c r="Q1729" s="11">
        <v>37972.019999999997</v>
      </c>
      <c r="R1729" s="11">
        <v>37293.120000000003</v>
      </c>
      <c r="S1729" s="11">
        <v>38608.019999999997</v>
      </c>
      <c r="T1729" s="11">
        <v>41390.519999999997</v>
      </c>
      <c r="U1729" s="11">
        <v>42834.6</v>
      </c>
      <c r="V1729" s="11">
        <v>44093.7</v>
      </c>
      <c r="W1729" s="11">
        <v>44078.26</v>
      </c>
      <c r="X1729" s="11">
        <v>43530.22</v>
      </c>
      <c r="Y1729" s="11">
        <v>43688.3</v>
      </c>
      <c r="Z1729" s="11">
        <v>44310.239999999998</v>
      </c>
      <c r="AA1729" s="11">
        <v>45814.84</v>
      </c>
      <c r="AB1729" s="11">
        <v>42477.48</v>
      </c>
      <c r="AC1729" s="11">
        <v>45718.92</v>
      </c>
      <c r="AD1729" s="11">
        <v>45501.66</v>
      </c>
      <c r="AE1729" s="11">
        <v>44234.82</v>
      </c>
      <c r="AF1729" s="11">
        <v>33838.379999999997</v>
      </c>
      <c r="AG1729" s="11">
        <v>23682.2</v>
      </c>
      <c r="AH1729" s="11">
        <v>20230.64</v>
      </c>
      <c r="AI1729" s="37">
        <v>42477.48</v>
      </c>
      <c r="AJ1729" s="11">
        <v>21069.94</v>
      </c>
      <c r="AK1729" s="11">
        <v>19631.22</v>
      </c>
      <c r="AL1729" s="11">
        <v>19120.32</v>
      </c>
      <c r="AM1729" s="11">
        <v>20604.77</v>
      </c>
      <c r="AN1729" s="11">
        <v>26065.85</v>
      </c>
      <c r="AO1729" s="11">
        <v>29011.759999999998</v>
      </c>
      <c r="AP1729" s="11">
        <v>37708.300000000003</v>
      </c>
      <c r="AQ1729" s="11">
        <v>37184.39</v>
      </c>
      <c r="AR1729" s="11">
        <v>38613.69</v>
      </c>
      <c r="AS1729" s="11">
        <v>41420.61</v>
      </c>
      <c r="AT1729" s="11">
        <v>42813.95</v>
      </c>
      <c r="AU1729" s="11">
        <v>43896.49</v>
      </c>
      <c r="AV1729" s="11">
        <v>43786.55</v>
      </c>
      <c r="AW1729" s="11">
        <v>43364.45</v>
      </c>
      <c r="AX1729" s="11">
        <v>43489.41</v>
      </c>
      <c r="AY1729" s="11">
        <v>44011.62</v>
      </c>
      <c r="AZ1729" s="11">
        <v>45904.89</v>
      </c>
      <c r="BA1729" s="11">
        <v>46700.11</v>
      </c>
      <c r="BB1729" s="11">
        <v>46188.04</v>
      </c>
      <c r="BC1729" s="11">
        <v>45219.1</v>
      </c>
      <c r="BD1729" s="11">
        <v>43934.14</v>
      </c>
      <c r="BE1729" s="11">
        <v>34609.360000000001</v>
      </c>
      <c r="BF1729" s="11">
        <v>24824.04</v>
      </c>
      <c r="BG1729" s="11">
        <v>21038.720000000001</v>
      </c>
      <c r="BH1729" s="37">
        <v>46700.11</v>
      </c>
      <c r="BI1729" s="11">
        <v>54.39526</v>
      </c>
      <c r="BJ1729" s="11">
        <v>52.93018</v>
      </c>
      <c r="BK1729" s="11">
        <v>52.705399999999997</v>
      </c>
      <c r="BL1729" s="11">
        <v>52.940440000000002</v>
      </c>
      <c r="BM1729" s="11">
        <v>52.098100000000002</v>
      </c>
      <c r="BN1729" s="11">
        <v>51.639200000000002</v>
      </c>
      <c r="BO1729" s="11">
        <v>51.79927</v>
      </c>
      <c r="BP1729" s="11">
        <v>51.433210000000003</v>
      </c>
      <c r="BQ1729" s="11">
        <v>52.280729999999998</v>
      </c>
      <c r="BR1729" s="11">
        <v>55.361899999999999</v>
      </c>
      <c r="BS1729" s="11">
        <v>58.493429999999996</v>
      </c>
      <c r="BT1729" s="11">
        <v>61.365459999999999</v>
      </c>
      <c r="BU1729" s="11">
        <v>63.071480000000001</v>
      </c>
      <c r="BV1729" s="11">
        <v>64.457759999999993</v>
      </c>
      <c r="BW1729" s="11">
        <v>65.069419999999994</v>
      </c>
      <c r="BX1729" s="11">
        <v>65.224379999999996</v>
      </c>
      <c r="BY1729" s="11">
        <v>65.112700000000004</v>
      </c>
      <c r="BZ1729" s="11">
        <v>63.489849999999997</v>
      </c>
      <c r="CA1729" s="11">
        <v>61.598100000000002</v>
      </c>
      <c r="CB1729" s="11">
        <v>59.84854</v>
      </c>
      <c r="CC1729" s="11">
        <v>58.653500000000001</v>
      </c>
      <c r="CD1729" s="11">
        <v>58.03022</v>
      </c>
      <c r="CE1729" s="11">
        <v>57.392330000000001</v>
      </c>
      <c r="CF1729" s="11">
        <v>56.635399999999997</v>
      </c>
      <c r="CG1729" s="11">
        <v>36871.839999999997</v>
      </c>
      <c r="CH1729" s="11">
        <v>29663.17</v>
      </c>
      <c r="CI1729" s="11">
        <v>25538.5</v>
      </c>
      <c r="CJ1729" s="11">
        <v>24546.47</v>
      </c>
      <c r="CK1729" s="11">
        <v>18416.09</v>
      </c>
      <c r="CL1729" s="11">
        <v>14752.44</v>
      </c>
      <c r="CM1729" s="11">
        <v>13839.7</v>
      </c>
      <c r="CN1729" s="11">
        <v>12131.89</v>
      </c>
      <c r="CO1729" s="11">
        <v>14772.19</v>
      </c>
      <c r="CP1729" s="11">
        <v>17298.759999999998</v>
      </c>
      <c r="CQ1729" s="11">
        <v>22918.6</v>
      </c>
      <c r="CR1729" s="11">
        <v>26771.91</v>
      </c>
      <c r="CS1729" s="11">
        <v>30751.93</v>
      </c>
      <c r="CT1729" s="11">
        <v>31881.58</v>
      </c>
      <c r="CU1729" s="11">
        <v>33595.93</v>
      </c>
      <c r="CV1729" s="11">
        <v>35931.61</v>
      </c>
      <c r="CW1729" s="11">
        <v>41728.769999999997</v>
      </c>
      <c r="CX1729" s="11">
        <v>54568.31</v>
      </c>
      <c r="CY1729" s="11">
        <v>56124.23</v>
      </c>
      <c r="CZ1729" s="11">
        <v>58049.48</v>
      </c>
      <c r="DA1729" s="11">
        <v>59552.22</v>
      </c>
      <c r="DB1729" s="11">
        <v>61764.84</v>
      </c>
      <c r="DC1729" s="11">
        <v>53631.15</v>
      </c>
      <c r="DD1729" s="11">
        <v>55896.41</v>
      </c>
      <c r="DE1729" s="37">
        <v>54568.31</v>
      </c>
      <c r="DF1729" s="11">
        <f t="shared" si="87"/>
        <v>18</v>
      </c>
      <c r="DG1729" s="11">
        <f t="shared" si="88"/>
        <v>18</v>
      </c>
      <c r="DH1729" s="20">
        <f t="shared" ca="1" si="89"/>
        <v>4222.6299999999974</v>
      </c>
      <c r="DI1729" s="11">
        <v>0</v>
      </c>
    </row>
    <row r="1730" spans="1:113" x14ac:dyDescent="0.25">
      <c r="A1730" s="11" t="s">
        <v>57</v>
      </c>
      <c r="B1730" s="11" t="s">
        <v>56</v>
      </c>
      <c r="C1730" s="11" t="s">
        <v>56</v>
      </c>
      <c r="D1730" s="11" t="s">
        <v>100</v>
      </c>
      <c r="E1730" s="11" t="s">
        <v>56</v>
      </c>
      <c r="F1730" s="11" t="s">
        <v>56</v>
      </c>
      <c r="G1730" s="11" t="s">
        <v>174</v>
      </c>
      <c r="H1730" s="1">
        <v>41981</v>
      </c>
      <c r="I1730" s="11">
        <v>18</v>
      </c>
      <c r="J1730" s="11">
        <v>18</v>
      </c>
      <c r="K1730" s="11">
        <v>17771.28</v>
      </c>
      <c r="L1730" s="11">
        <v>17309.18</v>
      </c>
      <c r="M1730" s="11">
        <v>17283.580000000002</v>
      </c>
      <c r="N1730" s="11">
        <v>18513.18</v>
      </c>
      <c r="O1730" s="11">
        <v>24701.439999999999</v>
      </c>
      <c r="P1730" s="11">
        <v>29497.439999999999</v>
      </c>
      <c r="Q1730" s="11">
        <v>38855.660000000003</v>
      </c>
      <c r="R1730" s="11">
        <v>37612.5</v>
      </c>
      <c r="S1730" s="11">
        <v>39001.919999999998</v>
      </c>
      <c r="T1730" s="11">
        <v>41887.980000000003</v>
      </c>
      <c r="U1730" s="11">
        <v>44166.18</v>
      </c>
      <c r="V1730" s="11">
        <v>45472.800000000003</v>
      </c>
      <c r="W1730" s="11">
        <v>46479.58</v>
      </c>
      <c r="X1730" s="11">
        <v>46157.24</v>
      </c>
      <c r="Y1730" s="11">
        <v>46107.22</v>
      </c>
      <c r="Z1730" s="11">
        <v>46011.22</v>
      </c>
      <c r="AA1730" s="11">
        <v>46897.599999999999</v>
      </c>
      <c r="AB1730" s="11">
        <v>44397.78</v>
      </c>
      <c r="AC1730" s="11">
        <v>47529.52</v>
      </c>
      <c r="AD1730" s="11">
        <v>46497.120000000003</v>
      </c>
      <c r="AE1730" s="11">
        <v>44319.74</v>
      </c>
      <c r="AF1730" s="11">
        <v>36318.9</v>
      </c>
      <c r="AG1730" s="11">
        <v>26143.4</v>
      </c>
      <c r="AH1730" s="11">
        <v>22734.880000000001</v>
      </c>
      <c r="AI1730" s="37">
        <v>44397.78</v>
      </c>
      <c r="AJ1730" s="11">
        <v>18363.47</v>
      </c>
      <c r="AK1730" s="11">
        <v>17908.73</v>
      </c>
      <c r="AL1730" s="11">
        <v>17873.36</v>
      </c>
      <c r="AM1730" s="11">
        <v>19232.61</v>
      </c>
      <c r="AN1730" s="11">
        <v>25189.74</v>
      </c>
      <c r="AO1730" s="11">
        <v>29695.37</v>
      </c>
      <c r="AP1730" s="11">
        <v>38606.379999999997</v>
      </c>
      <c r="AQ1730" s="11">
        <v>37503.69</v>
      </c>
      <c r="AR1730" s="11">
        <v>39011.51</v>
      </c>
      <c r="AS1730" s="11">
        <v>41913.64</v>
      </c>
      <c r="AT1730" s="11">
        <v>44117.79</v>
      </c>
      <c r="AU1730" s="11">
        <v>45239.12</v>
      </c>
      <c r="AV1730" s="11">
        <v>46162.04</v>
      </c>
      <c r="AW1730" s="11">
        <v>45970.82</v>
      </c>
      <c r="AX1730" s="11">
        <v>45883.25</v>
      </c>
      <c r="AY1730" s="11">
        <v>45684.639999999999</v>
      </c>
      <c r="AZ1730" s="11">
        <v>46960.06</v>
      </c>
      <c r="BA1730" s="11">
        <v>48468.81</v>
      </c>
      <c r="BB1730" s="11">
        <v>47950.34</v>
      </c>
      <c r="BC1730" s="11">
        <v>46196.03</v>
      </c>
      <c r="BD1730" s="11">
        <v>43993.06</v>
      </c>
      <c r="BE1730" s="11">
        <v>37017.550000000003</v>
      </c>
      <c r="BF1730" s="11">
        <v>27232.880000000001</v>
      </c>
      <c r="BG1730" s="11">
        <v>23531.59</v>
      </c>
      <c r="BH1730" s="37">
        <v>48468.81</v>
      </c>
      <c r="BI1730" s="11">
        <v>57.796639999999996</v>
      </c>
      <c r="BJ1730" s="11">
        <v>56.788980000000002</v>
      </c>
      <c r="BK1730" s="11">
        <v>55.998179999999998</v>
      </c>
      <c r="BL1730" s="11">
        <v>55.910290000000003</v>
      </c>
      <c r="BM1730" s="11">
        <v>54.928829999999998</v>
      </c>
      <c r="BN1730" s="11">
        <v>54.116419999999998</v>
      </c>
      <c r="BO1730" s="11">
        <v>53.766570000000002</v>
      </c>
      <c r="BP1730" s="11">
        <v>53.824890000000003</v>
      </c>
      <c r="BQ1730" s="11">
        <v>53.980289999999997</v>
      </c>
      <c r="BR1730" s="11">
        <v>57.525260000000003</v>
      </c>
      <c r="BS1730" s="11">
        <v>62.33314</v>
      </c>
      <c r="BT1730" s="11">
        <v>66.523060000000001</v>
      </c>
      <c r="BU1730" s="11">
        <v>69.365549999999999</v>
      </c>
      <c r="BV1730" s="11">
        <v>71.408680000000004</v>
      </c>
      <c r="BW1730" s="11">
        <v>72.91234</v>
      </c>
      <c r="BX1730" s="11">
        <v>72.922330000000002</v>
      </c>
      <c r="BY1730" s="11">
        <v>71.051829999999995</v>
      </c>
      <c r="BZ1730" s="11">
        <v>68.377740000000003</v>
      </c>
      <c r="CA1730" s="11">
        <v>65.382999999999996</v>
      </c>
      <c r="CB1730" s="11">
        <v>63.095840000000003</v>
      </c>
      <c r="CC1730" s="11">
        <v>61.381749999999997</v>
      </c>
      <c r="CD1730" s="11">
        <v>59.445909999999998</v>
      </c>
      <c r="CE1730" s="11">
        <v>58.842480000000002</v>
      </c>
      <c r="CF1730" s="11">
        <v>58.05321</v>
      </c>
      <c r="CG1730" s="11">
        <v>37286.93</v>
      </c>
      <c r="CH1730" s="11">
        <v>29959.86</v>
      </c>
      <c r="CI1730" s="11">
        <v>25561</v>
      </c>
      <c r="CJ1730" s="11">
        <v>24539.919999999998</v>
      </c>
      <c r="CK1730" s="11">
        <v>18433.47</v>
      </c>
      <c r="CL1730" s="11">
        <v>14797.78</v>
      </c>
      <c r="CM1730" s="11">
        <v>13758.68</v>
      </c>
      <c r="CN1730" s="11">
        <v>12247.25</v>
      </c>
      <c r="CO1730" s="11">
        <v>15006.21</v>
      </c>
      <c r="CP1730" s="11">
        <v>17530.61</v>
      </c>
      <c r="CQ1730" s="11">
        <v>22981.33</v>
      </c>
      <c r="CR1730" s="11">
        <v>26933.59</v>
      </c>
      <c r="CS1730" s="11">
        <v>30918.98</v>
      </c>
      <c r="CT1730" s="11">
        <v>32038.560000000001</v>
      </c>
      <c r="CU1730" s="11">
        <v>33854.629999999997</v>
      </c>
      <c r="CV1730" s="11">
        <v>36174.81</v>
      </c>
      <c r="CW1730" s="11">
        <v>42324.27</v>
      </c>
      <c r="CX1730" s="11">
        <v>55797.45</v>
      </c>
      <c r="CY1730" s="11">
        <v>57026.42</v>
      </c>
      <c r="CZ1730" s="11">
        <v>59045.18</v>
      </c>
      <c r="DA1730" s="11">
        <v>59971.93</v>
      </c>
      <c r="DB1730" s="11">
        <v>61678.54</v>
      </c>
      <c r="DC1730" s="11">
        <v>53976.23</v>
      </c>
      <c r="DD1730" s="11">
        <v>56211.71</v>
      </c>
      <c r="DE1730" s="37">
        <v>55797.45</v>
      </c>
      <c r="DF1730" s="11">
        <f t="shared" si="87"/>
        <v>18</v>
      </c>
      <c r="DG1730" s="11">
        <f t="shared" si="88"/>
        <v>18</v>
      </c>
      <c r="DH1730" s="20">
        <f t="shared" ca="1" si="89"/>
        <v>4071.0299999999988</v>
      </c>
      <c r="DI1730" s="11">
        <v>0</v>
      </c>
    </row>
    <row r="1731" spans="1:113" x14ac:dyDescent="0.25">
      <c r="A1731" s="11" t="s">
        <v>57</v>
      </c>
      <c r="B1731" s="11" t="s">
        <v>56</v>
      </c>
      <c r="C1731" s="11" t="s">
        <v>56</v>
      </c>
      <c r="D1731" s="11" t="s">
        <v>100</v>
      </c>
      <c r="E1731" s="11" t="s">
        <v>56</v>
      </c>
      <c r="F1731" s="11" t="s">
        <v>56</v>
      </c>
      <c r="G1731" s="11" t="s">
        <v>174</v>
      </c>
      <c r="H1731" s="1">
        <v>42018</v>
      </c>
      <c r="I1731" s="11">
        <v>18</v>
      </c>
      <c r="J1731" s="11">
        <v>18</v>
      </c>
      <c r="K1731" s="11">
        <v>20806.22</v>
      </c>
      <c r="L1731" s="11">
        <v>19734.28</v>
      </c>
      <c r="M1731" s="11">
        <v>19314.82</v>
      </c>
      <c r="N1731" s="11">
        <v>19848.849999999999</v>
      </c>
      <c r="O1731" s="11">
        <v>25130.26</v>
      </c>
      <c r="P1731" s="11">
        <v>28254.65</v>
      </c>
      <c r="Q1731" s="11">
        <v>38024.870000000003</v>
      </c>
      <c r="R1731" s="11">
        <v>36804.33</v>
      </c>
      <c r="S1731" s="11">
        <v>37546.71</v>
      </c>
      <c r="T1731" s="11">
        <v>38065.29</v>
      </c>
      <c r="U1731" s="11">
        <v>41151.699999999997</v>
      </c>
      <c r="V1731" s="11">
        <v>41647.910000000003</v>
      </c>
      <c r="W1731" s="11">
        <v>42271.06</v>
      </c>
      <c r="X1731" s="11">
        <v>42635.38</v>
      </c>
      <c r="Y1731" s="11">
        <v>42723.94</v>
      </c>
      <c r="Z1731" s="11">
        <v>43176.12</v>
      </c>
      <c r="AA1731" s="11">
        <v>43136.08</v>
      </c>
      <c r="AB1731" s="11">
        <v>41996.73</v>
      </c>
      <c r="AC1731" s="11">
        <v>45065.14</v>
      </c>
      <c r="AD1731" s="11">
        <v>44336.67</v>
      </c>
      <c r="AE1731" s="11">
        <v>42782.07</v>
      </c>
      <c r="AF1731" s="11">
        <v>32100.61</v>
      </c>
      <c r="AG1731" s="11">
        <v>23609.85</v>
      </c>
      <c r="AH1731" s="11">
        <v>21188.12</v>
      </c>
      <c r="AI1731" s="37">
        <v>41996.73</v>
      </c>
      <c r="AJ1731" s="11">
        <v>21316.13</v>
      </c>
      <c r="AK1731" s="11">
        <v>20256.3</v>
      </c>
      <c r="AL1731" s="11">
        <v>19846.29</v>
      </c>
      <c r="AM1731" s="11">
        <v>20534.97</v>
      </c>
      <c r="AN1731" s="11">
        <v>25616.71</v>
      </c>
      <c r="AO1731" s="11">
        <v>28486.44</v>
      </c>
      <c r="AP1731" s="11">
        <v>37884.04</v>
      </c>
      <c r="AQ1731" s="11">
        <v>36681.82</v>
      </c>
      <c r="AR1731" s="11">
        <v>37536.01</v>
      </c>
      <c r="AS1731" s="11">
        <v>38029.72</v>
      </c>
      <c r="AT1731" s="11">
        <v>41065.67</v>
      </c>
      <c r="AU1731" s="11">
        <v>41443.699999999997</v>
      </c>
      <c r="AV1731" s="11">
        <v>42085.81</v>
      </c>
      <c r="AW1731" s="11">
        <v>42570.14</v>
      </c>
      <c r="AX1731" s="11">
        <v>42581.52</v>
      </c>
      <c r="AY1731" s="11">
        <v>42733.23</v>
      </c>
      <c r="AZ1731" s="11">
        <v>43146.17</v>
      </c>
      <c r="BA1731" s="11">
        <v>46347.93</v>
      </c>
      <c r="BB1731" s="11">
        <v>45566.53</v>
      </c>
      <c r="BC1731" s="11">
        <v>44109.93</v>
      </c>
      <c r="BD1731" s="11">
        <v>42557.93</v>
      </c>
      <c r="BE1731" s="11">
        <v>32904.76</v>
      </c>
      <c r="BF1731" s="11">
        <v>24800.21</v>
      </c>
      <c r="BG1731" s="11">
        <v>22002.54</v>
      </c>
      <c r="BH1731" s="37">
        <v>46347.93</v>
      </c>
      <c r="BI1731" s="11">
        <v>54.062710000000003</v>
      </c>
      <c r="BJ1731" s="11">
        <v>52.780859999999997</v>
      </c>
      <c r="BK1731" s="11">
        <v>51.73583</v>
      </c>
      <c r="BL1731" s="11">
        <v>51.192520000000002</v>
      </c>
      <c r="BM1731" s="11">
        <v>50.312649999999998</v>
      </c>
      <c r="BN1731" s="11">
        <v>49.667749999999998</v>
      </c>
      <c r="BO1731" s="11">
        <v>49.115229999999997</v>
      </c>
      <c r="BP1731" s="11">
        <v>48.902850000000001</v>
      </c>
      <c r="BQ1731" s="11">
        <v>49.613770000000002</v>
      </c>
      <c r="BR1731" s="11">
        <v>52.917819999999999</v>
      </c>
      <c r="BS1731" s="11">
        <v>58.10371</v>
      </c>
      <c r="BT1731" s="11">
        <v>62.19126</v>
      </c>
      <c r="BU1731" s="11">
        <v>64.438609999999997</v>
      </c>
      <c r="BV1731" s="11">
        <v>65.882390000000001</v>
      </c>
      <c r="BW1731" s="11">
        <v>67.147289999999998</v>
      </c>
      <c r="BX1731" s="11">
        <v>67.726749999999996</v>
      </c>
      <c r="BY1731" s="11">
        <v>67.582520000000002</v>
      </c>
      <c r="BZ1731" s="11">
        <v>65.359409999999997</v>
      </c>
      <c r="CA1731" s="11">
        <v>61.945500000000003</v>
      </c>
      <c r="CB1731" s="11">
        <v>59.710929999999998</v>
      </c>
      <c r="CC1731" s="11">
        <v>57.780529999999999</v>
      </c>
      <c r="CD1731" s="11">
        <v>56.140459999999997</v>
      </c>
      <c r="CE1731" s="11">
        <v>54.477290000000004</v>
      </c>
      <c r="CF1731" s="11">
        <v>53.053379999999997</v>
      </c>
      <c r="CG1731" s="11">
        <v>28662.5</v>
      </c>
      <c r="CH1731" s="11">
        <v>23071.21</v>
      </c>
      <c r="CI1731" s="11">
        <v>19718.77</v>
      </c>
      <c r="CJ1731" s="11">
        <v>17906.38</v>
      </c>
      <c r="CK1731" s="11">
        <v>13498.88</v>
      </c>
      <c r="CL1731" s="11">
        <v>11081.57</v>
      </c>
      <c r="CM1731" s="11">
        <v>10847.33</v>
      </c>
      <c r="CN1731" s="11">
        <v>9126.6409999999996</v>
      </c>
      <c r="CO1731" s="11">
        <v>11143.62</v>
      </c>
      <c r="CP1731" s="11">
        <v>12650.6</v>
      </c>
      <c r="CQ1731" s="11">
        <v>16836.78</v>
      </c>
      <c r="CR1731" s="11">
        <v>19565.509999999998</v>
      </c>
      <c r="CS1731" s="11">
        <v>22969.78</v>
      </c>
      <c r="CT1731" s="11">
        <v>24339.85</v>
      </c>
      <c r="CU1731" s="11">
        <v>25870.23</v>
      </c>
      <c r="CV1731" s="11">
        <v>27587.32</v>
      </c>
      <c r="CW1731" s="11">
        <v>33902.79</v>
      </c>
      <c r="CX1731" s="11">
        <v>47850.64</v>
      </c>
      <c r="CY1731" s="11">
        <v>48951.59</v>
      </c>
      <c r="CZ1731" s="11">
        <v>50562.6</v>
      </c>
      <c r="DA1731" s="11">
        <v>45090.59</v>
      </c>
      <c r="DB1731" s="11">
        <v>46459.37</v>
      </c>
      <c r="DC1731" s="11">
        <v>41458.29</v>
      </c>
      <c r="DD1731" s="11">
        <v>43264.38</v>
      </c>
      <c r="DE1731" s="37">
        <v>47850.64</v>
      </c>
      <c r="DF1731" s="11">
        <f t="shared" si="87"/>
        <v>18</v>
      </c>
      <c r="DG1731" s="11">
        <f t="shared" si="88"/>
        <v>18</v>
      </c>
      <c r="DH1731" s="20">
        <f t="shared" ca="1" si="89"/>
        <v>4351.1999999999971</v>
      </c>
      <c r="DI1731" s="11">
        <v>0</v>
      </c>
    </row>
    <row r="1732" spans="1:113" x14ac:dyDescent="0.25">
      <c r="A1732" s="11" t="s">
        <v>57</v>
      </c>
      <c r="B1732" s="11" t="s">
        <v>56</v>
      </c>
      <c r="C1732" s="11" t="s">
        <v>56</v>
      </c>
      <c r="D1732" s="11" t="s">
        <v>100</v>
      </c>
      <c r="E1732" s="11" t="s">
        <v>56</v>
      </c>
      <c r="F1732" s="11" t="s">
        <v>56</v>
      </c>
      <c r="G1732" s="11" t="s">
        <v>174</v>
      </c>
      <c r="H1732" s="1">
        <v>42033</v>
      </c>
      <c r="I1732" s="11">
        <v>18</v>
      </c>
      <c r="J1732" s="11">
        <v>18</v>
      </c>
      <c r="K1732" s="11">
        <v>20284</v>
      </c>
      <c r="L1732" s="11">
        <v>19477.84</v>
      </c>
      <c r="M1732" s="11">
        <v>18929.21</v>
      </c>
      <c r="N1732" s="11">
        <v>19613.259999999998</v>
      </c>
      <c r="O1732" s="11">
        <v>25289.93</v>
      </c>
      <c r="P1732" s="11">
        <v>29225.99</v>
      </c>
      <c r="Q1732" s="11">
        <v>39392.33</v>
      </c>
      <c r="R1732" s="11">
        <v>39331.08</v>
      </c>
      <c r="S1732" s="11">
        <v>39527.129999999997</v>
      </c>
      <c r="T1732" s="11">
        <v>40327.71</v>
      </c>
      <c r="U1732" s="11">
        <v>43523.57</v>
      </c>
      <c r="V1732" s="11">
        <v>44551.11</v>
      </c>
      <c r="W1732" s="11">
        <v>45026.1</v>
      </c>
      <c r="X1732" s="11">
        <v>45108.74</v>
      </c>
      <c r="Y1732" s="11">
        <v>45188.36</v>
      </c>
      <c r="Z1732" s="11">
        <v>45257.37</v>
      </c>
      <c r="AA1732" s="11">
        <v>45777.51</v>
      </c>
      <c r="AB1732" s="11">
        <v>43204.92</v>
      </c>
      <c r="AC1732" s="11">
        <v>46822.62</v>
      </c>
      <c r="AD1732" s="11">
        <v>46279.56</v>
      </c>
      <c r="AE1732" s="11">
        <v>44777.85</v>
      </c>
      <c r="AF1732" s="11">
        <v>33365.85</v>
      </c>
      <c r="AG1732" s="11">
        <v>25051.39</v>
      </c>
      <c r="AH1732" s="11">
        <v>22451.8</v>
      </c>
      <c r="AI1732" s="37">
        <v>43204.92</v>
      </c>
      <c r="AJ1732" s="11">
        <v>20810.919999999998</v>
      </c>
      <c r="AK1732" s="11">
        <v>20017.23</v>
      </c>
      <c r="AL1732" s="11">
        <v>19466.63</v>
      </c>
      <c r="AM1732" s="11">
        <v>20310.82</v>
      </c>
      <c r="AN1732" s="11">
        <v>25792.74</v>
      </c>
      <c r="AO1732" s="11">
        <v>29450.98</v>
      </c>
      <c r="AP1732" s="11">
        <v>39244.050000000003</v>
      </c>
      <c r="AQ1732" s="11">
        <v>39188.839999999997</v>
      </c>
      <c r="AR1732" s="11">
        <v>39525.19</v>
      </c>
      <c r="AS1732" s="11">
        <v>40321.040000000001</v>
      </c>
      <c r="AT1732" s="11">
        <v>43492.18</v>
      </c>
      <c r="AU1732" s="11">
        <v>44368.7</v>
      </c>
      <c r="AV1732" s="11">
        <v>44846.19</v>
      </c>
      <c r="AW1732" s="11">
        <v>45060.1</v>
      </c>
      <c r="AX1732" s="11">
        <v>45077.89</v>
      </c>
      <c r="AY1732" s="11">
        <v>44847.95</v>
      </c>
      <c r="AZ1732" s="11">
        <v>45867.29</v>
      </c>
      <c r="BA1732" s="11">
        <v>47828.91</v>
      </c>
      <c r="BB1732" s="11">
        <v>47455.839999999997</v>
      </c>
      <c r="BC1732" s="11">
        <v>46052.18</v>
      </c>
      <c r="BD1732" s="11">
        <v>44542.46</v>
      </c>
      <c r="BE1732" s="11">
        <v>34152.21</v>
      </c>
      <c r="BF1732" s="11">
        <v>26213.66</v>
      </c>
      <c r="BG1732" s="11">
        <v>23266.74</v>
      </c>
      <c r="BH1732" s="37">
        <v>47828.91</v>
      </c>
      <c r="BI1732" s="11">
        <v>60.908630000000002</v>
      </c>
      <c r="BJ1732" s="11">
        <v>60.253590000000003</v>
      </c>
      <c r="BK1732" s="11">
        <v>59.503329999999998</v>
      </c>
      <c r="BL1732" s="11">
        <v>58.92353</v>
      </c>
      <c r="BM1732" s="11">
        <v>58.753860000000003</v>
      </c>
      <c r="BN1732" s="11">
        <v>58.856929999999998</v>
      </c>
      <c r="BO1732" s="11">
        <v>58.413200000000003</v>
      </c>
      <c r="BP1732" s="11">
        <v>58.620130000000003</v>
      </c>
      <c r="BQ1732" s="11">
        <v>59.102089999999997</v>
      </c>
      <c r="BR1732" s="11">
        <v>60.703270000000003</v>
      </c>
      <c r="BS1732" s="11">
        <v>62.982419999999998</v>
      </c>
      <c r="BT1732" s="11">
        <v>65.893690000000007</v>
      </c>
      <c r="BU1732" s="11">
        <v>68.355090000000004</v>
      </c>
      <c r="BV1732" s="11">
        <v>69.507289999999998</v>
      </c>
      <c r="BW1732" s="11">
        <v>69.848820000000003</v>
      </c>
      <c r="BX1732" s="11">
        <v>69.480850000000004</v>
      </c>
      <c r="BY1732" s="11">
        <v>68.634379999999993</v>
      </c>
      <c r="BZ1732" s="11">
        <v>67.408169999999998</v>
      </c>
      <c r="CA1732" s="11">
        <v>65.364900000000006</v>
      </c>
      <c r="CB1732" s="11">
        <v>64.124309999999994</v>
      </c>
      <c r="CC1732" s="11">
        <v>63.145229999999998</v>
      </c>
      <c r="CD1732" s="11">
        <v>62.623069999999998</v>
      </c>
      <c r="CE1732" s="11">
        <v>62.202159999999999</v>
      </c>
      <c r="CF1732" s="11">
        <v>61.603859999999997</v>
      </c>
      <c r="CG1732" s="11">
        <v>29002.36</v>
      </c>
      <c r="CH1732" s="11">
        <v>23610.46</v>
      </c>
      <c r="CI1732" s="11">
        <v>20264.05</v>
      </c>
      <c r="CJ1732" s="11">
        <v>18615.5</v>
      </c>
      <c r="CK1732" s="11">
        <v>13887.76</v>
      </c>
      <c r="CL1732" s="11">
        <v>11386.48</v>
      </c>
      <c r="CM1732" s="11">
        <v>10991.44</v>
      </c>
      <c r="CN1732" s="11">
        <v>9149.8340000000007</v>
      </c>
      <c r="CO1732" s="11">
        <v>11593.66</v>
      </c>
      <c r="CP1732" s="11">
        <v>13028</v>
      </c>
      <c r="CQ1732" s="11">
        <v>16809.03</v>
      </c>
      <c r="CR1732" s="11">
        <v>19785.009999999998</v>
      </c>
      <c r="CS1732" s="11">
        <v>23235.439999999999</v>
      </c>
      <c r="CT1732" s="11">
        <v>24600.76</v>
      </c>
      <c r="CU1732" s="11">
        <v>26258.959999999999</v>
      </c>
      <c r="CV1732" s="11">
        <v>28391.42</v>
      </c>
      <c r="CW1732" s="11">
        <v>34374.620000000003</v>
      </c>
      <c r="CX1732" s="11">
        <v>47905.46</v>
      </c>
      <c r="CY1732" s="11">
        <v>48479.67</v>
      </c>
      <c r="CZ1732" s="11">
        <v>49314.71</v>
      </c>
      <c r="DA1732" s="11">
        <v>44680.02</v>
      </c>
      <c r="DB1732" s="11">
        <v>45941.760000000002</v>
      </c>
      <c r="DC1732" s="11">
        <v>41411.06</v>
      </c>
      <c r="DD1732" s="11">
        <v>43628.68</v>
      </c>
      <c r="DE1732" s="37">
        <v>47905.46</v>
      </c>
      <c r="DF1732" s="11">
        <f t="shared" si="87"/>
        <v>18</v>
      </c>
      <c r="DG1732" s="11">
        <f t="shared" si="88"/>
        <v>18</v>
      </c>
      <c r="DH1732" s="20">
        <f t="shared" ca="1" si="89"/>
        <v>4623.9900000000052</v>
      </c>
      <c r="DI1732" s="11">
        <v>0</v>
      </c>
    </row>
    <row r="1733" spans="1:113" x14ac:dyDescent="0.25">
      <c r="A1733" s="11" t="s">
        <v>57</v>
      </c>
      <c r="B1733" s="11" t="s">
        <v>56</v>
      </c>
      <c r="C1733" s="11" t="s">
        <v>56</v>
      </c>
      <c r="D1733" s="11" t="s">
        <v>100</v>
      </c>
      <c r="E1733" s="11" t="s">
        <v>56</v>
      </c>
      <c r="F1733" s="11" t="s">
        <v>56</v>
      </c>
      <c r="G1733" s="11" t="s">
        <v>174</v>
      </c>
      <c r="H1733" s="1">
        <v>42034</v>
      </c>
      <c r="I1733" s="11">
        <v>18</v>
      </c>
      <c r="J1733" s="11">
        <v>19</v>
      </c>
      <c r="K1733" s="11">
        <v>20062.64</v>
      </c>
      <c r="L1733" s="11">
        <v>18876.54</v>
      </c>
      <c r="M1733" s="11">
        <v>18787.54</v>
      </c>
      <c r="N1733" s="11">
        <v>19395.84</v>
      </c>
      <c r="O1733" s="11">
        <v>25328.73</v>
      </c>
      <c r="P1733" s="11">
        <v>29022.38</v>
      </c>
      <c r="Q1733" s="11">
        <v>38341.089999999997</v>
      </c>
      <c r="R1733" s="11">
        <v>38614.97</v>
      </c>
      <c r="S1733" s="11">
        <v>38770.949999999997</v>
      </c>
      <c r="T1733" s="11">
        <v>39440.28</v>
      </c>
      <c r="U1733" s="11">
        <v>42664.07</v>
      </c>
      <c r="V1733" s="11">
        <v>43347.45</v>
      </c>
      <c r="W1733" s="11">
        <v>43408.45</v>
      </c>
      <c r="X1733" s="11">
        <v>43458.57</v>
      </c>
      <c r="Y1733" s="11">
        <v>43448.29</v>
      </c>
      <c r="Z1733" s="11">
        <v>43586.55</v>
      </c>
      <c r="AA1733" s="11">
        <v>43363.61</v>
      </c>
      <c r="AB1733" s="11">
        <v>41736</v>
      </c>
      <c r="AC1733" s="11">
        <v>41904.080000000002</v>
      </c>
      <c r="AD1733" s="11">
        <v>44181.53</v>
      </c>
      <c r="AE1733" s="11">
        <v>42723.74</v>
      </c>
      <c r="AF1733" s="11">
        <v>31193.43</v>
      </c>
      <c r="AG1733" s="11">
        <v>22087.37</v>
      </c>
      <c r="AH1733" s="11">
        <v>19289.759999999998</v>
      </c>
      <c r="AI1733" s="37">
        <v>41820.04</v>
      </c>
      <c r="AJ1733" s="11">
        <v>20603.37</v>
      </c>
      <c r="AK1733" s="11">
        <v>19420.759999999998</v>
      </c>
      <c r="AL1733" s="11">
        <v>19331.8</v>
      </c>
      <c r="AM1733" s="11">
        <v>20091.48</v>
      </c>
      <c r="AN1733" s="11">
        <v>25813.919999999998</v>
      </c>
      <c r="AO1733" s="11">
        <v>29227.62</v>
      </c>
      <c r="AP1733" s="11">
        <v>38185.519999999997</v>
      </c>
      <c r="AQ1733" s="11">
        <v>38486.379999999997</v>
      </c>
      <c r="AR1733" s="11">
        <v>38772.06</v>
      </c>
      <c r="AS1733" s="11">
        <v>39441.75</v>
      </c>
      <c r="AT1733" s="11">
        <v>42643.09</v>
      </c>
      <c r="AU1733" s="11">
        <v>43274.43</v>
      </c>
      <c r="AV1733" s="11">
        <v>43313</v>
      </c>
      <c r="AW1733" s="11">
        <v>43484.57</v>
      </c>
      <c r="AX1733" s="11">
        <v>43441.58</v>
      </c>
      <c r="AY1733" s="11">
        <v>43273.89</v>
      </c>
      <c r="AZ1733" s="11">
        <v>43345.120000000003</v>
      </c>
      <c r="BA1733" s="11">
        <v>45824.46</v>
      </c>
      <c r="BB1733" s="11">
        <v>46221.94</v>
      </c>
      <c r="BC1733" s="11">
        <v>44805.67</v>
      </c>
      <c r="BD1733" s="11">
        <v>42503.27</v>
      </c>
      <c r="BE1733" s="11">
        <v>31966.400000000001</v>
      </c>
      <c r="BF1733" s="11">
        <v>23288.07</v>
      </c>
      <c r="BG1733" s="11">
        <v>20095.98</v>
      </c>
      <c r="BH1733" s="37">
        <v>45919.3</v>
      </c>
      <c r="BI1733" s="11">
        <v>60.795720000000003</v>
      </c>
      <c r="BJ1733" s="11">
        <v>60.34825</v>
      </c>
      <c r="BK1733" s="11">
        <v>59.404290000000003</v>
      </c>
      <c r="BL1733" s="11">
        <v>58.869799999999998</v>
      </c>
      <c r="BM1733" s="11">
        <v>58.899810000000002</v>
      </c>
      <c r="BN1733" s="11">
        <v>58.515779999999999</v>
      </c>
      <c r="BO1733" s="11">
        <v>57.885590000000001</v>
      </c>
      <c r="BP1733" s="11">
        <v>57.689030000000002</v>
      </c>
      <c r="BQ1733" s="11">
        <v>57.531559999999999</v>
      </c>
      <c r="BR1733" s="11">
        <v>58.602339999999998</v>
      </c>
      <c r="BS1733" s="11">
        <v>60.096919999999997</v>
      </c>
      <c r="BT1733" s="11">
        <v>62.357039999999998</v>
      </c>
      <c r="BU1733" s="11">
        <v>63.9572</v>
      </c>
      <c r="BV1733" s="11">
        <v>64.49503</v>
      </c>
      <c r="BW1733" s="11">
        <v>64.829580000000007</v>
      </c>
      <c r="BX1733" s="11">
        <v>64.781120000000001</v>
      </c>
      <c r="BY1733" s="11">
        <v>64.354420000000005</v>
      </c>
      <c r="BZ1733" s="11">
        <v>61.857990000000001</v>
      </c>
      <c r="CA1733" s="11">
        <v>60.230649999999997</v>
      </c>
      <c r="CB1733" s="11">
        <v>59.010590000000001</v>
      </c>
      <c r="CC1733" s="11">
        <v>58.017859999999999</v>
      </c>
      <c r="CD1733" s="11">
        <v>57.226559999999999</v>
      </c>
      <c r="CE1733" s="11">
        <v>56.651299999999999</v>
      </c>
      <c r="CF1733" s="11">
        <v>55.290520000000001</v>
      </c>
      <c r="CG1733" s="11">
        <v>29608.1</v>
      </c>
      <c r="CH1733" s="11">
        <v>24134.71</v>
      </c>
      <c r="CI1733" s="11">
        <v>20782.59</v>
      </c>
      <c r="CJ1733" s="11">
        <v>19176.97</v>
      </c>
      <c r="CK1733" s="11">
        <v>14399.47</v>
      </c>
      <c r="CL1733" s="11">
        <v>11678.15</v>
      </c>
      <c r="CM1733" s="11">
        <v>11162.47</v>
      </c>
      <c r="CN1733" s="11">
        <v>9554.98</v>
      </c>
      <c r="CO1733" s="11">
        <v>11774.9</v>
      </c>
      <c r="CP1733" s="11">
        <v>12965.09</v>
      </c>
      <c r="CQ1733" s="11">
        <v>16294.9</v>
      </c>
      <c r="CR1733" s="11">
        <v>17236.84</v>
      </c>
      <c r="CS1733" s="11">
        <v>19897.04</v>
      </c>
      <c r="CT1733" s="11">
        <v>21163.4</v>
      </c>
      <c r="CU1733" s="11">
        <v>22590.2</v>
      </c>
      <c r="CV1733" s="11">
        <v>24335.19</v>
      </c>
      <c r="CW1733" s="11">
        <v>28994.23</v>
      </c>
      <c r="CX1733" s="11">
        <v>35844.379999999997</v>
      </c>
      <c r="CY1733" s="11">
        <v>37066.370000000003</v>
      </c>
      <c r="CZ1733" s="11">
        <v>38305.980000000003</v>
      </c>
      <c r="DA1733" s="11">
        <v>44380.02</v>
      </c>
      <c r="DB1733" s="11">
        <v>45624.29</v>
      </c>
      <c r="DC1733" s="11">
        <v>40952.980000000003</v>
      </c>
      <c r="DD1733" s="11">
        <v>42905.85</v>
      </c>
      <c r="DE1733" s="37">
        <v>34090.17</v>
      </c>
      <c r="DF1733" s="11">
        <f t="shared" si="87"/>
        <v>18</v>
      </c>
      <c r="DG1733" s="11">
        <f t="shared" si="88"/>
        <v>19</v>
      </c>
      <c r="DH1733" s="20">
        <f t="shared" ca="1" si="89"/>
        <v>4203.1599999999962</v>
      </c>
      <c r="DI1733" s="11">
        <v>0</v>
      </c>
    </row>
    <row r="1734" spans="1:113" x14ac:dyDescent="0.25">
      <c r="A1734" s="11" t="s">
        <v>57</v>
      </c>
      <c r="B1734" s="11" t="s">
        <v>56</v>
      </c>
      <c r="C1734" s="11" t="s">
        <v>56</v>
      </c>
      <c r="D1734" s="11" t="s">
        <v>100</v>
      </c>
      <c r="E1734" s="11" t="s">
        <v>56</v>
      </c>
      <c r="F1734" s="11" t="s">
        <v>56</v>
      </c>
      <c r="G1734" s="11" t="s">
        <v>174</v>
      </c>
      <c r="H1734" s="1">
        <v>42037</v>
      </c>
      <c r="I1734" s="11">
        <v>18</v>
      </c>
      <c r="J1734" s="11">
        <v>19</v>
      </c>
      <c r="K1734" s="11">
        <v>17651.18</v>
      </c>
      <c r="L1734" s="11">
        <v>17711.02</v>
      </c>
      <c r="M1734" s="11">
        <v>18124.400000000001</v>
      </c>
      <c r="N1734" s="11">
        <v>18836.96</v>
      </c>
      <c r="O1734" s="11">
        <v>24431.4</v>
      </c>
      <c r="P1734" s="11">
        <v>28467.86</v>
      </c>
      <c r="Q1734" s="11">
        <v>38020.480000000003</v>
      </c>
      <c r="R1734" s="11">
        <v>36431.040000000001</v>
      </c>
      <c r="S1734" s="11">
        <v>37104.44</v>
      </c>
      <c r="T1734" s="11">
        <v>38147.54</v>
      </c>
      <c r="U1734" s="11">
        <v>41945.8</v>
      </c>
      <c r="V1734" s="11">
        <v>43528.24</v>
      </c>
      <c r="W1734" s="11">
        <v>44850.879999999997</v>
      </c>
      <c r="X1734" s="11">
        <v>45100.28</v>
      </c>
      <c r="Y1734" s="11">
        <v>44941.72</v>
      </c>
      <c r="Z1734" s="11">
        <v>45077.02</v>
      </c>
      <c r="AA1734" s="11">
        <v>45729.06</v>
      </c>
      <c r="AB1734" s="11">
        <v>44051.86</v>
      </c>
      <c r="AC1734" s="11">
        <v>43962.42</v>
      </c>
      <c r="AD1734" s="11">
        <v>45787.360000000001</v>
      </c>
      <c r="AE1734" s="11">
        <v>44639.94</v>
      </c>
      <c r="AF1734" s="11">
        <v>34044.5</v>
      </c>
      <c r="AG1734" s="11">
        <v>26000.12</v>
      </c>
      <c r="AH1734" s="11">
        <v>23268.78</v>
      </c>
      <c r="AI1734" s="37">
        <v>44007.14</v>
      </c>
      <c r="AJ1734" s="11">
        <v>18256.439999999999</v>
      </c>
      <c r="AK1734" s="11">
        <v>18304.48</v>
      </c>
      <c r="AL1734" s="11">
        <v>18696.7</v>
      </c>
      <c r="AM1734" s="11">
        <v>19560.02</v>
      </c>
      <c r="AN1734" s="11">
        <v>24922.51</v>
      </c>
      <c r="AO1734" s="11">
        <v>28632.42</v>
      </c>
      <c r="AP1734" s="11">
        <v>37843.129999999997</v>
      </c>
      <c r="AQ1734" s="11">
        <v>36306.699999999997</v>
      </c>
      <c r="AR1734" s="11">
        <v>37127.49</v>
      </c>
      <c r="AS1734" s="11">
        <v>38190.660000000003</v>
      </c>
      <c r="AT1734" s="11">
        <v>41888.79</v>
      </c>
      <c r="AU1734" s="11">
        <v>43281.97</v>
      </c>
      <c r="AV1734" s="11">
        <v>44548.72</v>
      </c>
      <c r="AW1734" s="11">
        <v>44901.64</v>
      </c>
      <c r="AX1734" s="11">
        <v>44712.76</v>
      </c>
      <c r="AY1734" s="11">
        <v>44759.07</v>
      </c>
      <c r="AZ1734" s="11">
        <v>45744.85</v>
      </c>
      <c r="BA1734" s="11">
        <v>48335.17</v>
      </c>
      <c r="BB1734" s="11">
        <v>48409.45</v>
      </c>
      <c r="BC1734" s="11">
        <v>46444.82</v>
      </c>
      <c r="BD1734" s="11">
        <v>44344.98</v>
      </c>
      <c r="BE1734" s="11">
        <v>34818.68</v>
      </c>
      <c r="BF1734" s="11">
        <v>27219.13</v>
      </c>
      <c r="BG1734" s="11">
        <v>24127.67</v>
      </c>
      <c r="BH1734" s="37">
        <v>48261.52</v>
      </c>
      <c r="BI1734" s="11">
        <v>54.064709999999998</v>
      </c>
      <c r="BJ1734" s="11">
        <v>52.199939999999998</v>
      </c>
      <c r="BK1734" s="11">
        <v>51.487349999999999</v>
      </c>
      <c r="BL1734" s="11">
        <v>50.617939999999997</v>
      </c>
      <c r="BM1734" s="11">
        <v>49.856969999999997</v>
      </c>
      <c r="BN1734" s="11">
        <v>49.85013</v>
      </c>
      <c r="BO1734" s="11">
        <v>49.412640000000003</v>
      </c>
      <c r="BP1734" s="11">
        <v>49.436970000000002</v>
      </c>
      <c r="BQ1734" s="11">
        <v>50.824449999999999</v>
      </c>
      <c r="BR1734" s="11">
        <v>55.183680000000003</v>
      </c>
      <c r="BS1734" s="11">
        <v>60.624769999999998</v>
      </c>
      <c r="BT1734" s="11">
        <v>65.579610000000002</v>
      </c>
      <c r="BU1734" s="11">
        <v>69.38194</v>
      </c>
      <c r="BV1734" s="11">
        <v>71.689220000000006</v>
      </c>
      <c r="BW1734" s="11">
        <v>72.787030000000001</v>
      </c>
      <c r="BX1734" s="11">
        <v>73.26549</v>
      </c>
      <c r="BY1734" s="11">
        <v>72.735810000000001</v>
      </c>
      <c r="BZ1734" s="11">
        <v>70.665289999999999</v>
      </c>
      <c r="CA1734" s="11">
        <v>66.399739999999994</v>
      </c>
      <c r="CB1734" s="11">
        <v>63.196840000000002</v>
      </c>
      <c r="CC1734" s="11">
        <v>60.976709999999997</v>
      </c>
      <c r="CD1734" s="11">
        <v>59.006839999999997</v>
      </c>
      <c r="CE1734" s="11">
        <v>57.321809999999999</v>
      </c>
      <c r="CF1734" s="11">
        <v>55.779609999999998</v>
      </c>
      <c r="CG1734" s="11">
        <v>27642.52</v>
      </c>
      <c r="CH1734" s="11">
        <v>22483.7</v>
      </c>
      <c r="CI1734" s="11">
        <v>19239.39</v>
      </c>
      <c r="CJ1734" s="11">
        <v>17744.849999999999</v>
      </c>
      <c r="CK1734" s="11">
        <v>13297.39</v>
      </c>
      <c r="CL1734" s="11">
        <v>10646.79</v>
      </c>
      <c r="CM1734" s="11">
        <v>10312.36</v>
      </c>
      <c r="CN1734" s="11">
        <v>8505.1659999999993</v>
      </c>
      <c r="CO1734" s="11">
        <v>10570.41</v>
      </c>
      <c r="CP1734" s="11">
        <v>12060.62</v>
      </c>
      <c r="CQ1734" s="11">
        <v>16096.27</v>
      </c>
      <c r="CR1734" s="11">
        <v>18920.419999999998</v>
      </c>
      <c r="CS1734" s="11">
        <v>22304.9</v>
      </c>
      <c r="CT1734" s="11">
        <v>23509.74</v>
      </c>
      <c r="CU1734" s="11">
        <v>25036.89</v>
      </c>
      <c r="CV1734" s="11">
        <v>26604.81</v>
      </c>
      <c r="CW1734" s="11">
        <v>34831.79</v>
      </c>
      <c r="CX1734" s="11">
        <v>42013.2</v>
      </c>
      <c r="CY1734" s="11">
        <v>41942.04</v>
      </c>
      <c r="CZ1734" s="11">
        <v>36967.629999999997</v>
      </c>
      <c r="DA1734" s="11">
        <v>43168.47</v>
      </c>
      <c r="DB1734" s="11">
        <v>44485.5</v>
      </c>
      <c r="DC1734" s="11">
        <v>40931.86</v>
      </c>
      <c r="DD1734" s="11">
        <v>43019.76</v>
      </c>
      <c r="DE1734" s="37">
        <v>39744.57</v>
      </c>
      <c r="DF1734" s="11">
        <f t="shared" si="87"/>
        <v>18</v>
      </c>
      <c r="DG1734" s="11">
        <f t="shared" si="88"/>
        <v>19</v>
      </c>
      <c r="DH1734" s="20">
        <f t="shared" ca="1" si="89"/>
        <v>4365.1699999999983</v>
      </c>
      <c r="DI1734" s="11">
        <v>0</v>
      </c>
    </row>
    <row r="1735" spans="1:113" x14ac:dyDescent="0.25">
      <c r="A1735" s="11" t="s">
        <v>57</v>
      </c>
      <c r="B1735" s="11" t="s">
        <v>56</v>
      </c>
      <c r="C1735" s="11" t="s">
        <v>56</v>
      </c>
      <c r="D1735" s="11" t="s">
        <v>100</v>
      </c>
      <c r="E1735" s="11" t="s">
        <v>56</v>
      </c>
      <c r="F1735" s="11" t="s">
        <v>56</v>
      </c>
      <c r="G1735" s="11" t="s">
        <v>174</v>
      </c>
      <c r="H1735" s="1">
        <v>42038</v>
      </c>
      <c r="I1735" s="11">
        <v>18</v>
      </c>
      <c r="J1735" s="11">
        <v>19</v>
      </c>
      <c r="K1735" s="11">
        <v>21517.26</v>
      </c>
      <c r="L1735" s="11">
        <v>20742.28</v>
      </c>
      <c r="M1735" s="11">
        <v>19922.5</v>
      </c>
      <c r="N1735" s="11">
        <v>20868.86</v>
      </c>
      <c r="O1735" s="11">
        <v>26300.54</v>
      </c>
      <c r="P1735" s="11">
        <v>29720.6</v>
      </c>
      <c r="Q1735" s="11">
        <v>39436.699999999997</v>
      </c>
      <c r="R1735" s="11">
        <v>37752.92</v>
      </c>
      <c r="S1735" s="11">
        <v>38368.879999999997</v>
      </c>
      <c r="T1735" s="11">
        <v>39291.82</v>
      </c>
      <c r="U1735" s="11">
        <v>43071.74</v>
      </c>
      <c r="V1735" s="11">
        <v>44088.72</v>
      </c>
      <c r="W1735" s="11">
        <v>45062.7</v>
      </c>
      <c r="X1735" s="11">
        <v>45934.94</v>
      </c>
      <c r="Y1735" s="11">
        <v>46013.06</v>
      </c>
      <c r="Z1735" s="11">
        <v>45802.559999999998</v>
      </c>
      <c r="AA1735" s="11">
        <v>45734.12</v>
      </c>
      <c r="AB1735" s="11">
        <v>44254.18</v>
      </c>
      <c r="AC1735" s="11">
        <v>44170.1</v>
      </c>
      <c r="AD1735" s="11">
        <v>46396.480000000003</v>
      </c>
      <c r="AE1735" s="11">
        <v>45318.62</v>
      </c>
      <c r="AF1735" s="11">
        <v>34764.019999999997</v>
      </c>
      <c r="AG1735" s="11">
        <v>25671.5</v>
      </c>
      <c r="AH1735" s="11">
        <v>23232.06</v>
      </c>
      <c r="AI1735" s="37">
        <v>44212.14</v>
      </c>
      <c r="AJ1735" s="11">
        <v>22124.22</v>
      </c>
      <c r="AK1735" s="11">
        <v>21336.58</v>
      </c>
      <c r="AL1735" s="11">
        <v>20493.740000000002</v>
      </c>
      <c r="AM1735" s="11">
        <v>21588.71</v>
      </c>
      <c r="AN1735" s="11">
        <v>26791.42</v>
      </c>
      <c r="AO1735" s="11">
        <v>29882.58</v>
      </c>
      <c r="AP1735" s="11">
        <v>39242</v>
      </c>
      <c r="AQ1735" s="11">
        <v>37631.919999999998</v>
      </c>
      <c r="AR1735" s="11">
        <v>38383.65</v>
      </c>
      <c r="AS1735" s="11">
        <v>39303.699999999997</v>
      </c>
      <c r="AT1735" s="11">
        <v>43007.98</v>
      </c>
      <c r="AU1735" s="11">
        <v>43820.93</v>
      </c>
      <c r="AV1735" s="11">
        <v>44757.4</v>
      </c>
      <c r="AW1735" s="11">
        <v>45741.34</v>
      </c>
      <c r="AX1735" s="11">
        <v>45788.34</v>
      </c>
      <c r="AY1735" s="11">
        <v>45493.58</v>
      </c>
      <c r="AZ1735" s="11">
        <v>45756.04</v>
      </c>
      <c r="BA1735" s="11">
        <v>48497.68</v>
      </c>
      <c r="BB1735" s="11">
        <v>48571.44</v>
      </c>
      <c r="BC1735" s="11">
        <v>47043.1</v>
      </c>
      <c r="BD1735" s="11">
        <v>45062.71</v>
      </c>
      <c r="BE1735" s="11">
        <v>35565.74</v>
      </c>
      <c r="BF1735" s="11">
        <v>26904.73</v>
      </c>
      <c r="BG1735" s="11">
        <v>24112.07</v>
      </c>
      <c r="BH1735" s="37">
        <v>48424.39</v>
      </c>
      <c r="BI1735" s="11">
        <v>54.175829999999998</v>
      </c>
      <c r="BJ1735" s="11">
        <v>53.185319999999997</v>
      </c>
      <c r="BK1735" s="11">
        <v>52.276919999999997</v>
      </c>
      <c r="BL1735" s="11">
        <v>50.739420000000003</v>
      </c>
      <c r="BM1735" s="11">
        <v>50.276090000000003</v>
      </c>
      <c r="BN1735" s="11">
        <v>49.60474</v>
      </c>
      <c r="BO1735" s="11">
        <v>48.781730000000003</v>
      </c>
      <c r="BP1735" s="11">
        <v>48.71705</v>
      </c>
      <c r="BQ1735" s="11">
        <v>49.924550000000004</v>
      </c>
      <c r="BR1735" s="11">
        <v>53.28</v>
      </c>
      <c r="BS1735" s="11">
        <v>58.001600000000003</v>
      </c>
      <c r="BT1735" s="11">
        <v>62.86674</v>
      </c>
      <c r="BU1735" s="11">
        <v>67.254140000000007</v>
      </c>
      <c r="BV1735" s="11">
        <v>70.182419999999993</v>
      </c>
      <c r="BW1735" s="11">
        <v>71.487750000000005</v>
      </c>
      <c r="BX1735" s="11">
        <v>71.677139999999994</v>
      </c>
      <c r="BY1735" s="11">
        <v>71.278270000000006</v>
      </c>
      <c r="BZ1735" s="11">
        <v>69.256200000000007</v>
      </c>
      <c r="CA1735" s="11">
        <v>65.386799999999994</v>
      </c>
      <c r="CB1735" s="11">
        <v>62.228720000000003</v>
      </c>
      <c r="CC1735" s="11">
        <v>59.652819999999998</v>
      </c>
      <c r="CD1735" s="11">
        <v>57.77731</v>
      </c>
      <c r="CE1735" s="11">
        <v>56.344619999999999</v>
      </c>
      <c r="CF1735" s="11">
        <v>54.901989999999998</v>
      </c>
      <c r="CG1735" s="11">
        <v>26350.09</v>
      </c>
      <c r="CH1735" s="11">
        <v>21315.1</v>
      </c>
      <c r="CI1735" s="11">
        <v>18220.7</v>
      </c>
      <c r="CJ1735" s="11">
        <v>16768.27</v>
      </c>
      <c r="CK1735" s="11">
        <v>12561.92</v>
      </c>
      <c r="CL1735" s="11">
        <v>10145.36</v>
      </c>
      <c r="CM1735" s="11">
        <v>9838.0480000000007</v>
      </c>
      <c r="CN1735" s="11">
        <v>8092.0810000000001</v>
      </c>
      <c r="CO1735" s="11">
        <v>10018.549999999999</v>
      </c>
      <c r="CP1735" s="11">
        <v>11929.6</v>
      </c>
      <c r="CQ1735" s="11">
        <v>15961.72</v>
      </c>
      <c r="CR1735" s="11">
        <v>18266.45</v>
      </c>
      <c r="CS1735" s="11">
        <v>21363.31</v>
      </c>
      <c r="CT1735" s="11">
        <v>22522.21</v>
      </c>
      <c r="CU1735" s="11">
        <v>23946.73</v>
      </c>
      <c r="CV1735" s="11">
        <v>25455.48</v>
      </c>
      <c r="CW1735" s="11">
        <v>33639.629999999997</v>
      </c>
      <c r="CX1735" s="11">
        <v>40886.559999999998</v>
      </c>
      <c r="CY1735" s="11">
        <v>40684.480000000003</v>
      </c>
      <c r="CZ1735" s="11">
        <v>35455.72</v>
      </c>
      <c r="DA1735" s="11">
        <v>41589.24</v>
      </c>
      <c r="DB1735" s="11">
        <v>41934.199999999997</v>
      </c>
      <c r="DC1735" s="11">
        <v>38300.589999999997</v>
      </c>
      <c r="DD1735" s="11">
        <v>40194.92</v>
      </c>
      <c r="DE1735" s="37">
        <v>38679.089999999997</v>
      </c>
      <c r="DF1735" s="11">
        <f t="shared" si="87"/>
        <v>18</v>
      </c>
      <c r="DG1735" s="11">
        <f t="shared" si="88"/>
        <v>19</v>
      </c>
      <c r="DH1735" s="20">
        <f t="shared" ca="1" si="89"/>
        <v>4322.4199999999983</v>
      </c>
      <c r="DI1735" s="11">
        <v>0</v>
      </c>
    </row>
    <row r="1736" spans="1:113" x14ac:dyDescent="0.25">
      <c r="A1736" s="11" t="s">
        <v>57</v>
      </c>
      <c r="B1736" s="11" t="s">
        <v>56</v>
      </c>
      <c r="C1736" s="11" t="s">
        <v>56</v>
      </c>
      <c r="D1736" s="11" t="s">
        <v>100</v>
      </c>
      <c r="E1736" s="11" t="s">
        <v>56</v>
      </c>
      <c r="F1736" s="11" t="s">
        <v>56</v>
      </c>
      <c r="G1736" s="11" t="s">
        <v>174</v>
      </c>
      <c r="H1736" s="1">
        <v>42039</v>
      </c>
      <c r="I1736" s="11">
        <v>19</v>
      </c>
      <c r="J1736" s="11">
        <v>19</v>
      </c>
      <c r="K1736" s="11">
        <v>21405.1</v>
      </c>
      <c r="L1736" s="11">
        <v>20431.919999999998</v>
      </c>
      <c r="M1736" s="11">
        <v>19628.080000000002</v>
      </c>
      <c r="N1736" s="11">
        <v>20419.52</v>
      </c>
      <c r="O1736" s="11">
        <v>25734.28</v>
      </c>
      <c r="P1736" s="11">
        <v>28994.959999999999</v>
      </c>
      <c r="Q1736" s="11">
        <v>38109.699999999997</v>
      </c>
      <c r="R1736" s="11">
        <v>36641.68</v>
      </c>
      <c r="S1736" s="11">
        <v>37137.64</v>
      </c>
      <c r="T1736" s="11">
        <v>37966.36</v>
      </c>
      <c r="U1736" s="11">
        <v>41645.300000000003</v>
      </c>
      <c r="V1736" s="11">
        <v>42792.24</v>
      </c>
      <c r="W1736" s="11">
        <v>43754.12</v>
      </c>
      <c r="X1736" s="11">
        <v>44526.32</v>
      </c>
      <c r="Y1736" s="11">
        <v>44630.92</v>
      </c>
      <c r="Z1736" s="11">
        <v>44612.480000000003</v>
      </c>
      <c r="AA1736" s="11">
        <v>44799</v>
      </c>
      <c r="AB1736" s="11">
        <v>46054.04</v>
      </c>
      <c r="AC1736" s="11">
        <v>42546</v>
      </c>
      <c r="AD1736" s="11">
        <v>44216.56</v>
      </c>
      <c r="AE1736" s="11">
        <v>43132.800000000003</v>
      </c>
      <c r="AF1736" s="11">
        <v>33062.04</v>
      </c>
      <c r="AG1736" s="11">
        <v>24727.16</v>
      </c>
      <c r="AH1736" s="11">
        <v>22395.040000000001</v>
      </c>
      <c r="AI1736" s="37">
        <v>42546</v>
      </c>
      <c r="AJ1736" s="11">
        <v>22065.46</v>
      </c>
      <c r="AK1736" s="11">
        <v>21081.8</v>
      </c>
      <c r="AL1736" s="11">
        <v>20264.14</v>
      </c>
      <c r="AM1736" s="11">
        <v>21173.83</v>
      </c>
      <c r="AN1736" s="11">
        <v>26221.15</v>
      </c>
      <c r="AO1736" s="11">
        <v>29137.88</v>
      </c>
      <c r="AP1736" s="11">
        <v>37936.18</v>
      </c>
      <c r="AQ1736" s="11">
        <v>36514.35</v>
      </c>
      <c r="AR1736" s="11">
        <v>37134.639999999999</v>
      </c>
      <c r="AS1736" s="11">
        <v>37989.410000000003</v>
      </c>
      <c r="AT1736" s="11">
        <v>41568.699999999997</v>
      </c>
      <c r="AU1736" s="11">
        <v>42533.24</v>
      </c>
      <c r="AV1736" s="11">
        <v>43453.47</v>
      </c>
      <c r="AW1736" s="11">
        <v>44329.02</v>
      </c>
      <c r="AX1736" s="11">
        <v>44403.47</v>
      </c>
      <c r="AY1736" s="11">
        <v>44331.3</v>
      </c>
      <c r="AZ1736" s="11">
        <v>44691.41</v>
      </c>
      <c r="BA1736" s="11">
        <v>46089.27</v>
      </c>
      <c r="BB1736" s="11">
        <v>46362.65</v>
      </c>
      <c r="BC1736" s="11">
        <v>44907.6</v>
      </c>
      <c r="BD1736" s="11">
        <v>42922.559999999998</v>
      </c>
      <c r="BE1736" s="11">
        <v>33862.400000000001</v>
      </c>
      <c r="BF1736" s="11">
        <v>25912.14</v>
      </c>
      <c r="BG1736" s="11">
        <v>23237.86</v>
      </c>
      <c r="BH1736" s="37">
        <v>46362.65</v>
      </c>
      <c r="BI1736" s="11">
        <v>53.388649999999998</v>
      </c>
      <c r="BJ1736" s="11">
        <v>52.545070000000003</v>
      </c>
      <c r="BK1736" s="11">
        <v>52.217230000000001</v>
      </c>
      <c r="BL1736" s="11">
        <v>51.696689999999997</v>
      </c>
      <c r="BM1736" s="11">
        <v>51.24203</v>
      </c>
      <c r="BN1736" s="11">
        <v>50.356290000000001</v>
      </c>
      <c r="BO1736" s="11">
        <v>49.439390000000003</v>
      </c>
      <c r="BP1736" s="11">
        <v>48.9923</v>
      </c>
      <c r="BQ1736" s="11">
        <v>49.803919999999998</v>
      </c>
      <c r="BR1736" s="11">
        <v>53.100470000000001</v>
      </c>
      <c r="BS1736" s="11">
        <v>58.231549999999999</v>
      </c>
      <c r="BT1736" s="11">
        <v>63.241889999999998</v>
      </c>
      <c r="BU1736" s="11">
        <v>67.486350000000002</v>
      </c>
      <c r="BV1736" s="11">
        <v>70.654929999999993</v>
      </c>
      <c r="BW1736" s="11">
        <v>72.578649999999996</v>
      </c>
      <c r="BX1736" s="11">
        <v>73.148110000000003</v>
      </c>
      <c r="BY1736" s="11">
        <v>73.044409999999999</v>
      </c>
      <c r="BZ1736" s="11">
        <v>70.958179999999999</v>
      </c>
      <c r="CA1736" s="11">
        <v>66.622079999999997</v>
      </c>
      <c r="CB1736" s="11">
        <v>63.183109999999999</v>
      </c>
      <c r="CC1736" s="11">
        <v>60.901760000000003</v>
      </c>
      <c r="CD1736" s="11">
        <v>59.239519999999999</v>
      </c>
      <c r="CE1736" s="11">
        <v>57.35284</v>
      </c>
      <c r="CF1736" s="11">
        <v>55.645200000000003</v>
      </c>
      <c r="CG1736" s="11">
        <v>25136.5</v>
      </c>
      <c r="CH1736" s="11">
        <v>20119.310000000001</v>
      </c>
      <c r="CI1736" s="11">
        <v>16976.93</v>
      </c>
      <c r="CJ1736" s="11">
        <v>15524.48</v>
      </c>
      <c r="CK1736" s="11">
        <v>11762.17</v>
      </c>
      <c r="CL1736" s="11">
        <v>9323.8729999999996</v>
      </c>
      <c r="CM1736" s="11">
        <v>9271.1020000000008</v>
      </c>
      <c r="CN1736" s="11">
        <v>7588.6639999999998</v>
      </c>
      <c r="CO1736" s="11">
        <v>9406.7710000000006</v>
      </c>
      <c r="CP1736" s="11">
        <v>10714.99</v>
      </c>
      <c r="CQ1736" s="11">
        <v>14612.19</v>
      </c>
      <c r="CR1736" s="11">
        <v>17412.68</v>
      </c>
      <c r="CS1736" s="11">
        <v>20032.05</v>
      </c>
      <c r="CT1736" s="11">
        <v>21209.46</v>
      </c>
      <c r="CU1736" s="11">
        <v>22629.33</v>
      </c>
      <c r="CV1736" s="11">
        <v>24160.31</v>
      </c>
      <c r="CW1736" s="11">
        <v>37170.339999999997</v>
      </c>
      <c r="CX1736" s="11">
        <v>40933.410000000003</v>
      </c>
      <c r="CY1736" s="11">
        <v>41235.29</v>
      </c>
      <c r="CZ1736" s="11">
        <v>33811.839999999997</v>
      </c>
      <c r="DA1736" s="11">
        <v>38915.42</v>
      </c>
      <c r="DB1736" s="11">
        <v>39606.47</v>
      </c>
      <c r="DC1736" s="11">
        <v>36512.980000000003</v>
      </c>
      <c r="DD1736" s="11">
        <v>38236.980000000003</v>
      </c>
      <c r="DE1736" s="37">
        <v>41235.29</v>
      </c>
      <c r="DF1736" s="11">
        <f t="shared" si="87"/>
        <v>19</v>
      </c>
      <c r="DG1736" s="11">
        <f t="shared" si="88"/>
        <v>19</v>
      </c>
      <c r="DH1736" s="20">
        <f t="shared" ca="1" si="89"/>
        <v>3816.6500000000015</v>
      </c>
      <c r="DI1736" s="11">
        <v>0</v>
      </c>
    </row>
    <row r="1737" spans="1:113" x14ac:dyDescent="0.25">
      <c r="A1737" s="11" t="s">
        <v>57</v>
      </c>
      <c r="B1737" s="11" t="s">
        <v>56</v>
      </c>
      <c r="C1737" s="11" t="s">
        <v>56</v>
      </c>
      <c r="D1737" s="11" t="s">
        <v>100</v>
      </c>
      <c r="E1737" s="11" t="s">
        <v>56</v>
      </c>
      <c r="F1737" s="11" t="s">
        <v>56</v>
      </c>
      <c r="G1737" s="11" t="s">
        <v>174</v>
      </c>
      <c r="H1737" s="1">
        <v>42040</v>
      </c>
      <c r="I1737" s="11">
        <v>19</v>
      </c>
      <c r="J1737" s="11">
        <v>19</v>
      </c>
      <c r="K1737" s="11">
        <v>21987.02</v>
      </c>
      <c r="L1737" s="11">
        <v>20984.84</v>
      </c>
      <c r="M1737" s="11">
        <v>20193.28</v>
      </c>
      <c r="N1737" s="11">
        <v>20608.939999999999</v>
      </c>
      <c r="O1737" s="11">
        <v>25716.22</v>
      </c>
      <c r="P1737" s="11">
        <v>29010.12</v>
      </c>
      <c r="Q1737" s="11">
        <v>38276.32</v>
      </c>
      <c r="R1737" s="11">
        <v>37158.76</v>
      </c>
      <c r="S1737" s="11">
        <v>37744.92</v>
      </c>
      <c r="T1737" s="11">
        <v>38341.82</v>
      </c>
      <c r="U1737" s="11">
        <v>42721.58</v>
      </c>
      <c r="V1737" s="11">
        <v>44737.62</v>
      </c>
      <c r="W1737" s="11">
        <v>46067.54</v>
      </c>
      <c r="X1737" s="11">
        <v>46991.62</v>
      </c>
      <c r="Y1737" s="11">
        <v>47192.02</v>
      </c>
      <c r="Z1737" s="11">
        <v>47019.42</v>
      </c>
      <c r="AA1737" s="11">
        <v>46706.16</v>
      </c>
      <c r="AB1737" s="11">
        <v>48848.5</v>
      </c>
      <c r="AC1737" s="11">
        <v>44233.86</v>
      </c>
      <c r="AD1737" s="11">
        <v>46309.74</v>
      </c>
      <c r="AE1737" s="11">
        <v>45123.88</v>
      </c>
      <c r="AF1737" s="11">
        <v>34079.980000000003</v>
      </c>
      <c r="AG1737" s="11">
        <v>25370.639999999999</v>
      </c>
      <c r="AH1737" s="11">
        <v>23064.36</v>
      </c>
      <c r="AI1737" s="37">
        <v>44233.86</v>
      </c>
      <c r="AJ1737" s="11">
        <v>22593.040000000001</v>
      </c>
      <c r="AK1737" s="11">
        <v>21579.67</v>
      </c>
      <c r="AL1737" s="11">
        <v>20763.810000000001</v>
      </c>
      <c r="AM1737" s="11">
        <v>21326.62</v>
      </c>
      <c r="AN1737" s="11">
        <v>26200.33</v>
      </c>
      <c r="AO1737" s="11">
        <v>29168.32</v>
      </c>
      <c r="AP1737" s="11">
        <v>38101.279999999999</v>
      </c>
      <c r="AQ1737" s="11">
        <v>37042.370000000003</v>
      </c>
      <c r="AR1737" s="11">
        <v>37761.769999999997</v>
      </c>
      <c r="AS1737" s="11">
        <v>38353.440000000002</v>
      </c>
      <c r="AT1737" s="11">
        <v>42661.39</v>
      </c>
      <c r="AU1737" s="11">
        <v>44465.43</v>
      </c>
      <c r="AV1737" s="11">
        <v>45757.7</v>
      </c>
      <c r="AW1737" s="11">
        <v>46794.98</v>
      </c>
      <c r="AX1737" s="11">
        <v>46959.46</v>
      </c>
      <c r="AY1737" s="11">
        <v>46697.57</v>
      </c>
      <c r="AZ1737" s="11">
        <v>46612.17</v>
      </c>
      <c r="BA1737" s="11">
        <v>48863.14</v>
      </c>
      <c r="BB1737" s="11">
        <v>48135.69</v>
      </c>
      <c r="BC1737" s="11">
        <v>46937.67</v>
      </c>
      <c r="BD1737" s="11">
        <v>44886.13</v>
      </c>
      <c r="BE1737" s="11">
        <v>34883.879999999997</v>
      </c>
      <c r="BF1737" s="11">
        <v>26582.44</v>
      </c>
      <c r="BG1737" s="11">
        <v>23938.48</v>
      </c>
      <c r="BH1737" s="37">
        <v>48135.69</v>
      </c>
      <c r="BI1737" s="11">
        <v>54.592239999999997</v>
      </c>
      <c r="BJ1737" s="11">
        <v>53.373719999999999</v>
      </c>
      <c r="BK1737" s="11">
        <v>52.418909999999997</v>
      </c>
      <c r="BL1737" s="11">
        <v>51.288139999999999</v>
      </c>
      <c r="BM1737" s="11">
        <v>50.076219999999999</v>
      </c>
      <c r="BN1737" s="11">
        <v>49.590899999999998</v>
      </c>
      <c r="BO1737" s="11">
        <v>49.524999999999999</v>
      </c>
      <c r="BP1737" s="11">
        <v>49.0625</v>
      </c>
      <c r="BQ1737" s="11">
        <v>49.717689999999997</v>
      </c>
      <c r="BR1737" s="11">
        <v>53.638460000000002</v>
      </c>
      <c r="BS1737" s="11">
        <v>59.594619999999999</v>
      </c>
      <c r="BT1737" s="11">
        <v>65.250380000000007</v>
      </c>
      <c r="BU1737" s="11">
        <v>69.677440000000004</v>
      </c>
      <c r="BV1737" s="11">
        <v>72.96584</v>
      </c>
      <c r="BW1737" s="11">
        <v>75.233019999999996</v>
      </c>
      <c r="BX1737" s="11">
        <v>75.637180000000001</v>
      </c>
      <c r="BY1737" s="11">
        <v>73.426159999999996</v>
      </c>
      <c r="BZ1737" s="11">
        <v>71.094740000000002</v>
      </c>
      <c r="CA1737" s="11">
        <v>66.832629999999995</v>
      </c>
      <c r="CB1737" s="11">
        <v>63.286859999999997</v>
      </c>
      <c r="CC1737" s="11">
        <v>61.299169999999997</v>
      </c>
      <c r="CD1737" s="11">
        <v>60.034100000000002</v>
      </c>
      <c r="CE1737" s="11">
        <v>58.705509999999997</v>
      </c>
      <c r="CF1737" s="11">
        <v>57.300130000000003</v>
      </c>
      <c r="CG1737" s="11">
        <v>26402.7</v>
      </c>
      <c r="CH1737" s="11">
        <v>21469.98</v>
      </c>
      <c r="CI1737" s="11">
        <v>18326.259999999998</v>
      </c>
      <c r="CJ1737" s="11">
        <v>16926.13</v>
      </c>
      <c r="CK1737" s="11">
        <v>12668.21</v>
      </c>
      <c r="CL1737" s="11">
        <v>10208.290000000001</v>
      </c>
      <c r="CM1737" s="11">
        <v>9855.9279999999999</v>
      </c>
      <c r="CN1737" s="11">
        <v>8104.607</v>
      </c>
      <c r="CO1737" s="11">
        <v>10101.25</v>
      </c>
      <c r="CP1737" s="11">
        <v>12292.97</v>
      </c>
      <c r="CQ1737" s="11">
        <v>16217.32</v>
      </c>
      <c r="CR1737" s="11">
        <v>18144.77</v>
      </c>
      <c r="CS1737" s="11">
        <v>21321.58</v>
      </c>
      <c r="CT1737" s="11">
        <v>22492.14</v>
      </c>
      <c r="CU1737" s="11">
        <v>24038.87</v>
      </c>
      <c r="CV1737" s="11">
        <v>25588.5</v>
      </c>
      <c r="CW1737" s="11">
        <v>39256.480000000003</v>
      </c>
      <c r="CX1737" s="11">
        <v>43094.400000000001</v>
      </c>
      <c r="CY1737" s="11">
        <v>43399.74</v>
      </c>
      <c r="CZ1737" s="11">
        <v>35704.519999999997</v>
      </c>
      <c r="DA1737" s="11">
        <v>41697.71</v>
      </c>
      <c r="DB1737" s="11">
        <v>42048.76</v>
      </c>
      <c r="DC1737" s="11">
        <v>38177.03</v>
      </c>
      <c r="DD1737" s="11">
        <v>40056.370000000003</v>
      </c>
      <c r="DE1737" s="37">
        <v>43399.74</v>
      </c>
      <c r="DF1737" s="11">
        <f t="shared" si="87"/>
        <v>19</v>
      </c>
      <c r="DG1737" s="11">
        <f t="shared" si="88"/>
        <v>19</v>
      </c>
      <c r="DH1737" s="20">
        <f t="shared" ca="1" si="89"/>
        <v>3901.8300000000017</v>
      </c>
      <c r="DI1737" s="11">
        <v>0</v>
      </c>
    </row>
    <row r="1738" spans="1:113" x14ac:dyDescent="0.25">
      <c r="A1738" s="11" t="s">
        <v>57</v>
      </c>
      <c r="B1738" s="11" t="s">
        <v>56</v>
      </c>
      <c r="C1738" s="11" t="s">
        <v>56</v>
      </c>
      <c r="D1738" s="11" t="s">
        <v>100</v>
      </c>
      <c r="E1738" s="11" t="s">
        <v>56</v>
      </c>
      <c r="F1738" s="11" t="s">
        <v>56</v>
      </c>
      <c r="G1738" s="11" t="s">
        <v>174</v>
      </c>
      <c r="H1738" s="1">
        <v>42044</v>
      </c>
      <c r="I1738" s="11">
        <v>18</v>
      </c>
      <c r="J1738" s="11">
        <v>19</v>
      </c>
      <c r="K1738" s="11">
        <v>17939.86</v>
      </c>
      <c r="L1738" s="11">
        <v>17748.82</v>
      </c>
      <c r="M1738" s="11">
        <v>17629.04</v>
      </c>
      <c r="N1738" s="11">
        <v>18663.98</v>
      </c>
      <c r="O1738" s="11">
        <v>24923.06</v>
      </c>
      <c r="P1738" s="11">
        <v>28897.279999999999</v>
      </c>
      <c r="Q1738" s="11">
        <v>38674.1</v>
      </c>
      <c r="R1738" s="11">
        <v>37397.14</v>
      </c>
      <c r="S1738" s="11">
        <v>39386.980000000003</v>
      </c>
      <c r="T1738" s="11">
        <v>40017.919999999998</v>
      </c>
      <c r="U1738" s="11">
        <v>44810.34</v>
      </c>
      <c r="V1738" s="11">
        <v>46726.12</v>
      </c>
      <c r="W1738" s="11">
        <v>47848.98</v>
      </c>
      <c r="X1738" s="11">
        <v>47752.36</v>
      </c>
      <c r="Y1738" s="11">
        <v>47492.88</v>
      </c>
      <c r="Z1738" s="11">
        <v>47070.8</v>
      </c>
      <c r="AA1738" s="11">
        <v>47005.46</v>
      </c>
      <c r="AB1738" s="11">
        <v>44861.14</v>
      </c>
      <c r="AC1738" s="11">
        <v>45260.52</v>
      </c>
      <c r="AD1738" s="11">
        <v>47301.599999999999</v>
      </c>
      <c r="AE1738" s="11">
        <v>45915</v>
      </c>
      <c r="AF1738" s="11">
        <v>34692.44</v>
      </c>
      <c r="AG1738" s="11">
        <v>25515.98</v>
      </c>
      <c r="AH1738" s="11">
        <v>22558.959999999999</v>
      </c>
      <c r="AI1738" s="37">
        <v>45060.83</v>
      </c>
      <c r="AJ1738" s="11">
        <v>18532.990000000002</v>
      </c>
      <c r="AK1738" s="11">
        <v>18328.95</v>
      </c>
      <c r="AL1738" s="11">
        <v>18184.71</v>
      </c>
      <c r="AM1738" s="11">
        <v>19363.03</v>
      </c>
      <c r="AN1738" s="11">
        <v>25401.25</v>
      </c>
      <c r="AO1738" s="11">
        <v>29048.799999999999</v>
      </c>
      <c r="AP1738" s="11">
        <v>38489.360000000001</v>
      </c>
      <c r="AQ1738" s="11">
        <v>37283.300000000003</v>
      </c>
      <c r="AR1738" s="11">
        <v>39409.26</v>
      </c>
      <c r="AS1738" s="11">
        <v>40041.31</v>
      </c>
      <c r="AT1738" s="11">
        <v>44756.04</v>
      </c>
      <c r="AU1738" s="11">
        <v>46461.37</v>
      </c>
      <c r="AV1738" s="11">
        <v>47551.519999999997</v>
      </c>
      <c r="AW1738" s="11">
        <v>47571.88</v>
      </c>
      <c r="AX1738" s="11">
        <v>47275.32</v>
      </c>
      <c r="AY1738" s="11">
        <v>46772.58</v>
      </c>
      <c r="AZ1738" s="11">
        <v>47034.57</v>
      </c>
      <c r="BA1738" s="11">
        <v>49046.86</v>
      </c>
      <c r="BB1738" s="11">
        <v>49581.62</v>
      </c>
      <c r="BC1738" s="11">
        <v>47940.959999999999</v>
      </c>
      <c r="BD1738" s="11">
        <v>45663.9</v>
      </c>
      <c r="BE1738" s="11">
        <v>35502.54</v>
      </c>
      <c r="BF1738" s="11">
        <v>26717.56</v>
      </c>
      <c r="BG1738" s="11">
        <v>23407.919999999998</v>
      </c>
      <c r="BH1738" s="37">
        <v>49207.96</v>
      </c>
      <c r="BI1738" s="11">
        <v>59.320950000000003</v>
      </c>
      <c r="BJ1738" s="11">
        <v>58.474910000000001</v>
      </c>
      <c r="BK1738" s="11">
        <v>57.398090000000003</v>
      </c>
      <c r="BL1738" s="11">
        <v>57.182290000000002</v>
      </c>
      <c r="BM1738" s="11">
        <v>56.989870000000003</v>
      </c>
      <c r="BN1738" s="11">
        <v>56.464460000000003</v>
      </c>
      <c r="BO1738" s="11">
        <v>55.75414</v>
      </c>
      <c r="BP1738" s="11">
        <v>55.321849999999998</v>
      </c>
      <c r="BQ1738" s="11">
        <v>55.987319999999997</v>
      </c>
      <c r="BR1738" s="11">
        <v>58.799239999999998</v>
      </c>
      <c r="BS1738" s="11">
        <v>62.571269999999998</v>
      </c>
      <c r="BT1738" s="11">
        <v>66.161910000000006</v>
      </c>
      <c r="BU1738" s="11">
        <v>68.959999999999994</v>
      </c>
      <c r="BV1738" s="11">
        <v>70.456940000000003</v>
      </c>
      <c r="BW1738" s="11">
        <v>71.277640000000005</v>
      </c>
      <c r="BX1738" s="11">
        <v>71.934139999999999</v>
      </c>
      <c r="BY1738" s="11">
        <v>71.111400000000003</v>
      </c>
      <c r="BZ1738" s="11">
        <v>69.450130000000001</v>
      </c>
      <c r="CA1738" s="11">
        <v>66.460449999999994</v>
      </c>
      <c r="CB1738" s="11">
        <v>63.692740000000001</v>
      </c>
      <c r="CC1738" s="11">
        <v>61.994210000000002</v>
      </c>
      <c r="CD1738" s="11">
        <v>60.371780000000001</v>
      </c>
      <c r="CE1738" s="11">
        <v>58.841270000000002</v>
      </c>
      <c r="CF1738" s="11">
        <v>57.299169999999997</v>
      </c>
      <c r="CG1738" s="11">
        <v>27752.39</v>
      </c>
      <c r="CH1738" s="11">
        <v>22561.96</v>
      </c>
      <c r="CI1738" s="11">
        <v>19316.63</v>
      </c>
      <c r="CJ1738" s="11">
        <v>17718.43</v>
      </c>
      <c r="CK1738" s="11">
        <v>13261.78</v>
      </c>
      <c r="CL1738" s="11">
        <v>10734.36</v>
      </c>
      <c r="CM1738" s="11">
        <v>10422.719999999999</v>
      </c>
      <c r="CN1738" s="11">
        <v>8599.3070000000007</v>
      </c>
      <c r="CO1738" s="11">
        <v>10730.4</v>
      </c>
      <c r="CP1738" s="11">
        <v>12526.24</v>
      </c>
      <c r="CQ1738" s="11">
        <v>16174.12</v>
      </c>
      <c r="CR1738" s="11">
        <v>19004.080000000002</v>
      </c>
      <c r="CS1738" s="11">
        <v>22335.85</v>
      </c>
      <c r="CT1738" s="11">
        <v>23526.62</v>
      </c>
      <c r="CU1738" s="11">
        <v>25011.43</v>
      </c>
      <c r="CV1738" s="11">
        <v>26562.54</v>
      </c>
      <c r="CW1738" s="11">
        <v>34732.639999999999</v>
      </c>
      <c r="CX1738" s="11">
        <v>41852.720000000001</v>
      </c>
      <c r="CY1738" s="11">
        <v>41813.81</v>
      </c>
      <c r="CZ1738" s="11">
        <v>36935.86</v>
      </c>
      <c r="DA1738" s="11">
        <v>43590.58</v>
      </c>
      <c r="DB1738" s="11">
        <v>43681.29</v>
      </c>
      <c r="DC1738" s="11">
        <v>39747.300000000003</v>
      </c>
      <c r="DD1738" s="11">
        <v>41650.730000000003</v>
      </c>
      <c r="DE1738" s="37">
        <v>39610.519999999997</v>
      </c>
      <c r="DF1738" s="11">
        <f t="shared" si="87"/>
        <v>18</v>
      </c>
      <c r="DG1738" s="11">
        <f t="shared" si="88"/>
        <v>19</v>
      </c>
      <c r="DH1738" s="20">
        <f t="shared" ca="1" si="89"/>
        <v>4253.4100000000035</v>
      </c>
      <c r="DI1738" s="11">
        <v>0</v>
      </c>
    </row>
    <row r="1739" spans="1:113" x14ac:dyDescent="0.25">
      <c r="A1739" s="11" t="s">
        <v>57</v>
      </c>
      <c r="B1739" s="11" t="s">
        <v>56</v>
      </c>
      <c r="C1739" s="11" t="s">
        <v>56</v>
      </c>
      <c r="D1739" s="11" t="s">
        <v>100</v>
      </c>
      <c r="E1739" s="11" t="s">
        <v>56</v>
      </c>
      <c r="F1739" s="11" t="s">
        <v>56</v>
      </c>
      <c r="G1739" s="11" t="s">
        <v>174</v>
      </c>
      <c r="H1739" s="1">
        <v>42045</v>
      </c>
      <c r="I1739" s="11">
        <v>19</v>
      </c>
      <c r="J1739" s="11">
        <v>19</v>
      </c>
      <c r="K1739" s="11">
        <v>21562.080000000002</v>
      </c>
      <c r="L1739" s="11">
        <v>20449.28</v>
      </c>
      <c r="M1739" s="11">
        <v>20361.84</v>
      </c>
      <c r="N1739" s="11">
        <v>20894.28</v>
      </c>
      <c r="O1739" s="11">
        <v>25861.64</v>
      </c>
      <c r="P1739" s="11">
        <v>29092.68</v>
      </c>
      <c r="Q1739" s="11">
        <v>38588.74</v>
      </c>
      <c r="R1739" s="11">
        <v>37277.64</v>
      </c>
      <c r="S1739" s="11">
        <v>38574.14</v>
      </c>
      <c r="T1739" s="11">
        <v>39609</v>
      </c>
      <c r="U1739" s="11">
        <v>43528.24</v>
      </c>
      <c r="V1739" s="11">
        <v>45015.58</v>
      </c>
      <c r="W1739" s="11">
        <v>45878.12</v>
      </c>
      <c r="X1739" s="11">
        <v>46657</v>
      </c>
      <c r="Y1739" s="11">
        <v>47192.02</v>
      </c>
      <c r="Z1739" s="11">
        <v>47412.44</v>
      </c>
      <c r="AA1739" s="11">
        <v>47632.24</v>
      </c>
      <c r="AB1739" s="11">
        <v>48860.42</v>
      </c>
      <c r="AC1739" s="11">
        <v>45274.34</v>
      </c>
      <c r="AD1739" s="11">
        <v>47161.64</v>
      </c>
      <c r="AE1739" s="11">
        <v>45690.559999999998</v>
      </c>
      <c r="AF1739" s="11">
        <v>34933.919999999998</v>
      </c>
      <c r="AG1739" s="11">
        <v>26075.46</v>
      </c>
      <c r="AH1739" s="11">
        <v>23352.560000000001</v>
      </c>
      <c r="AI1739" s="37">
        <v>45274.34</v>
      </c>
      <c r="AJ1739" s="11">
        <v>22164.560000000001</v>
      </c>
      <c r="AK1739" s="11">
        <v>21041.21</v>
      </c>
      <c r="AL1739" s="11">
        <v>20932.349999999999</v>
      </c>
      <c r="AM1739" s="11">
        <v>21612.3</v>
      </c>
      <c r="AN1739" s="11">
        <v>26349.11</v>
      </c>
      <c r="AO1739" s="11">
        <v>29238.92</v>
      </c>
      <c r="AP1739" s="11">
        <v>38396.04</v>
      </c>
      <c r="AQ1739" s="11">
        <v>37170.269999999997</v>
      </c>
      <c r="AR1739" s="11">
        <v>38594.230000000003</v>
      </c>
      <c r="AS1739" s="11">
        <v>39632.519999999997</v>
      </c>
      <c r="AT1739" s="11">
        <v>43475.76</v>
      </c>
      <c r="AU1739" s="11">
        <v>44751.53</v>
      </c>
      <c r="AV1739" s="11">
        <v>45582.43</v>
      </c>
      <c r="AW1739" s="11">
        <v>46475.92</v>
      </c>
      <c r="AX1739" s="11">
        <v>46976.14</v>
      </c>
      <c r="AY1739" s="11">
        <v>47119.32</v>
      </c>
      <c r="AZ1739" s="11">
        <v>47564.14</v>
      </c>
      <c r="BA1739" s="11">
        <v>48980.32</v>
      </c>
      <c r="BB1739" s="11">
        <v>49287.02</v>
      </c>
      <c r="BC1739" s="11">
        <v>47800.1</v>
      </c>
      <c r="BD1739" s="11">
        <v>45416.74</v>
      </c>
      <c r="BE1739" s="11">
        <v>35731.94</v>
      </c>
      <c r="BF1739" s="11">
        <v>27297.439999999999</v>
      </c>
      <c r="BG1739" s="11">
        <v>24208.74</v>
      </c>
      <c r="BH1739" s="37">
        <v>49287.02</v>
      </c>
      <c r="BI1739" s="11">
        <v>55.054139999999997</v>
      </c>
      <c r="BJ1739" s="11">
        <v>54.554079999999999</v>
      </c>
      <c r="BK1739" s="11">
        <v>53.763890000000004</v>
      </c>
      <c r="BL1739" s="11">
        <v>52.700949999999999</v>
      </c>
      <c r="BM1739" s="11">
        <v>52.047130000000003</v>
      </c>
      <c r="BN1739" s="11">
        <v>51.308920000000001</v>
      </c>
      <c r="BO1739" s="11">
        <v>51.001910000000002</v>
      </c>
      <c r="BP1739" s="11">
        <v>50.966369999999998</v>
      </c>
      <c r="BQ1739" s="11">
        <v>52.822099999999999</v>
      </c>
      <c r="BR1739" s="11">
        <v>57.31127</v>
      </c>
      <c r="BS1739" s="11">
        <v>62.132739999999998</v>
      </c>
      <c r="BT1739" s="11">
        <v>66.001019999999997</v>
      </c>
      <c r="BU1739" s="11">
        <v>68.763239999999996</v>
      </c>
      <c r="BV1739" s="11">
        <v>71.656559999999999</v>
      </c>
      <c r="BW1739" s="11">
        <v>73.373180000000005</v>
      </c>
      <c r="BX1739" s="11">
        <v>74.449169999999995</v>
      </c>
      <c r="BY1739" s="11">
        <v>74.276250000000005</v>
      </c>
      <c r="BZ1739" s="11">
        <v>72.87312</v>
      </c>
      <c r="CA1739" s="11">
        <v>69.644970000000001</v>
      </c>
      <c r="CB1739" s="11">
        <v>66.537700000000001</v>
      </c>
      <c r="CC1739" s="11">
        <v>64.440770000000001</v>
      </c>
      <c r="CD1739" s="11">
        <v>63.189489999999999</v>
      </c>
      <c r="CE1739" s="11">
        <v>62.27299</v>
      </c>
      <c r="CF1739" s="11">
        <v>60.999040000000001</v>
      </c>
      <c r="CG1739" s="11">
        <v>26427.279999999999</v>
      </c>
      <c r="CH1739" s="11">
        <v>21402.68</v>
      </c>
      <c r="CI1739" s="11">
        <v>18320.66</v>
      </c>
      <c r="CJ1739" s="11">
        <v>16650.87</v>
      </c>
      <c r="CK1739" s="11">
        <v>12497.4</v>
      </c>
      <c r="CL1739" s="11">
        <v>10130.18</v>
      </c>
      <c r="CM1739" s="11">
        <v>9895.9449999999997</v>
      </c>
      <c r="CN1739" s="11">
        <v>8092.93</v>
      </c>
      <c r="CO1739" s="11">
        <v>10040.92</v>
      </c>
      <c r="CP1739" s="11">
        <v>11996.15</v>
      </c>
      <c r="CQ1739" s="11">
        <v>15732.69</v>
      </c>
      <c r="CR1739" s="11">
        <v>18281.330000000002</v>
      </c>
      <c r="CS1739" s="11">
        <v>21579.15</v>
      </c>
      <c r="CT1739" s="11">
        <v>22737.55</v>
      </c>
      <c r="CU1739" s="11">
        <v>24186.07</v>
      </c>
      <c r="CV1739" s="11">
        <v>25718.38</v>
      </c>
      <c r="CW1739" s="11">
        <v>39325.230000000003</v>
      </c>
      <c r="CX1739" s="11">
        <v>43133.11</v>
      </c>
      <c r="CY1739" s="11">
        <v>43428.62</v>
      </c>
      <c r="CZ1739" s="11">
        <v>35800.14</v>
      </c>
      <c r="DA1739" s="11">
        <v>42154.14</v>
      </c>
      <c r="DB1739" s="11">
        <v>42620.58</v>
      </c>
      <c r="DC1739" s="11">
        <v>38905.230000000003</v>
      </c>
      <c r="DD1739" s="11">
        <v>40916.519999999997</v>
      </c>
      <c r="DE1739" s="37">
        <v>43428.62</v>
      </c>
      <c r="DF1739" s="11">
        <f t="shared" si="87"/>
        <v>19</v>
      </c>
      <c r="DG1739" s="11">
        <f t="shared" si="88"/>
        <v>19</v>
      </c>
      <c r="DH1739" s="20">
        <f t="shared" ca="1" si="89"/>
        <v>4012.6800000000003</v>
      </c>
      <c r="DI1739" s="11">
        <v>0</v>
      </c>
    </row>
    <row r="1740" spans="1:113" x14ac:dyDescent="0.25">
      <c r="A1740" s="11" t="s">
        <v>57</v>
      </c>
      <c r="B1740" s="11" t="s">
        <v>56</v>
      </c>
      <c r="C1740" s="11" t="s">
        <v>56</v>
      </c>
      <c r="D1740" s="11" t="s">
        <v>100</v>
      </c>
      <c r="E1740" s="11" t="s">
        <v>56</v>
      </c>
      <c r="F1740" s="11" t="s">
        <v>56</v>
      </c>
      <c r="G1740" s="11" t="s">
        <v>174</v>
      </c>
      <c r="H1740" s="1">
        <v>42046</v>
      </c>
      <c r="I1740" s="11">
        <v>19</v>
      </c>
      <c r="J1740" s="11">
        <v>19</v>
      </c>
      <c r="K1740" s="11">
        <v>21598.799999999999</v>
      </c>
      <c r="L1740" s="11">
        <v>20269.78</v>
      </c>
      <c r="M1740" s="11">
        <v>20227.16</v>
      </c>
      <c r="N1740" s="11">
        <v>21167.42</v>
      </c>
      <c r="O1740" s="11">
        <v>26782.080000000002</v>
      </c>
      <c r="P1740" s="11">
        <v>29719.7</v>
      </c>
      <c r="Q1740" s="11">
        <v>38905.18</v>
      </c>
      <c r="R1740" s="11">
        <v>37638.620000000003</v>
      </c>
      <c r="S1740" s="11">
        <v>39405.1</v>
      </c>
      <c r="T1740" s="11">
        <v>40852.379999999997</v>
      </c>
      <c r="U1740" s="11">
        <v>45617.66</v>
      </c>
      <c r="V1740" s="11">
        <v>47236.78</v>
      </c>
      <c r="W1740" s="11">
        <v>47390.64</v>
      </c>
      <c r="X1740" s="11">
        <v>48732.84</v>
      </c>
      <c r="Y1740" s="11">
        <v>48729.42</v>
      </c>
      <c r="Z1740" s="11">
        <v>48864.92</v>
      </c>
      <c r="AA1740" s="11">
        <v>48718.82</v>
      </c>
      <c r="AB1740" s="11">
        <v>49836.7</v>
      </c>
      <c r="AC1740" s="11">
        <v>46305.599999999999</v>
      </c>
      <c r="AD1740" s="11">
        <v>48552.52</v>
      </c>
      <c r="AE1740" s="11">
        <v>47309.38</v>
      </c>
      <c r="AF1740" s="11">
        <v>35372.379999999997</v>
      </c>
      <c r="AG1740" s="11">
        <v>26168.98</v>
      </c>
      <c r="AH1740" s="11">
        <v>23232.9</v>
      </c>
      <c r="AI1740" s="37">
        <v>46305.599999999999</v>
      </c>
      <c r="AJ1740" s="11">
        <v>22187.77</v>
      </c>
      <c r="AK1740" s="11">
        <v>20845.509999999998</v>
      </c>
      <c r="AL1740" s="11">
        <v>20781.63</v>
      </c>
      <c r="AM1740" s="11">
        <v>21871.64</v>
      </c>
      <c r="AN1740" s="11">
        <v>27258.45</v>
      </c>
      <c r="AO1740" s="11">
        <v>29861.37</v>
      </c>
      <c r="AP1740" s="11">
        <v>38715.949999999997</v>
      </c>
      <c r="AQ1740" s="11">
        <v>37526.660000000003</v>
      </c>
      <c r="AR1740" s="11">
        <v>39429.93</v>
      </c>
      <c r="AS1740" s="11">
        <v>40885.18</v>
      </c>
      <c r="AT1740" s="11">
        <v>45552.93</v>
      </c>
      <c r="AU1740" s="11">
        <v>46974</v>
      </c>
      <c r="AV1740" s="11">
        <v>47084.52</v>
      </c>
      <c r="AW1740" s="11">
        <v>48532.68</v>
      </c>
      <c r="AX1740" s="11">
        <v>48495.69</v>
      </c>
      <c r="AY1740" s="11">
        <v>48537.09</v>
      </c>
      <c r="AZ1740" s="11">
        <v>48643.23</v>
      </c>
      <c r="BA1740" s="11">
        <v>49912.39</v>
      </c>
      <c r="BB1740" s="11">
        <v>50333.83</v>
      </c>
      <c r="BC1740" s="11">
        <v>49228.639999999999</v>
      </c>
      <c r="BD1740" s="11">
        <v>47039.68</v>
      </c>
      <c r="BE1740" s="11">
        <v>36189.620000000003</v>
      </c>
      <c r="BF1740" s="11">
        <v>27388.95</v>
      </c>
      <c r="BG1740" s="11">
        <v>24081.45</v>
      </c>
      <c r="BH1740" s="37">
        <v>50333.83</v>
      </c>
      <c r="BI1740" s="11">
        <v>59.305230000000002</v>
      </c>
      <c r="BJ1740" s="11">
        <v>57.845999999999997</v>
      </c>
      <c r="BK1740" s="11">
        <v>56.427230000000002</v>
      </c>
      <c r="BL1740" s="11">
        <v>56.120840000000001</v>
      </c>
      <c r="BM1740" s="11">
        <v>55.665230000000001</v>
      </c>
      <c r="BN1740" s="11">
        <v>55.290970000000002</v>
      </c>
      <c r="BO1740" s="11">
        <v>55.843739999999997</v>
      </c>
      <c r="BP1740" s="11">
        <v>57.52993</v>
      </c>
      <c r="BQ1740" s="11">
        <v>60.757739999999998</v>
      </c>
      <c r="BR1740" s="11">
        <v>65.550970000000007</v>
      </c>
      <c r="BS1740" s="11">
        <v>69.881870000000006</v>
      </c>
      <c r="BT1740" s="11">
        <v>73.629230000000007</v>
      </c>
      <c r="BU1740" s="11">
        <v>75.917479999999998</v>
      </c>
      <c r="BV1740" s="11">
        <v>77.165549999999996</v>
      </c>
      <c r="BW1740" s="11">
        <v>78.059420000000003</v>
      </c>
      <c r="BX1740" s="11">
        <v>79.101619999999997</v>
      </c>
      <c r="BY1740" s="11">
        <v>79.367549999999994</v>
      </c>
      <c r="BZ1740" s="11">
        <v>78.36</v>
      </c>
      <c r="CA1740" s="11">
        <v>75.01097</v>
      </c>
      <c r="CB1740" s="11">
        <v>72.720640000000003</v>
      </c>
      <c r="CC1740" s="11">
        <v>70.077100000000002</v>
      </c>
      <c r="CD1740" s="11">
        <v>68.386129999999994</v>
      </c>
      <c r="CE1740" s="11">
        <v>67.222520000000003</v>
      </c>
      <c r="CF1740" s="11">
        <v>66.275419999999997</v>
      </c>
      <c r="CG1740" s="11">
        <v>27840.07</v>
      </c>
      <c r="CH1740" s="11">
        <v>22473.35</v>
      </c>
      <c r="CI1740" s="11">
        <v>19204.47</v>
      </c>
      <c r="CJ1740" s="11">
        <v>17688.48</v>
      </c>
      <c r="CK1740" s="11">
        <v>13443.11</v>
      </c>
      <c r="CL1740" s="11">
        <v>10982.5</v>
      </c>
      <c r="CM1740" s="11">
        <v>10801.81</v>
      </c>
      <c r="CN1740" s="11">
        <v>8971.9040000000005</v>
      </c>
      <c r="CO1740" s="11">
        <v>11081.16</v>
      </c>
      <c r="CP1740" s="11">
        <v>12592.71</v>
      </c>
      <c r="CQ1740" s="11">
        <v>16536.52</v>
      </c>
      <c r="CR1740" s="11">
        <v>19150.04</v>
      </c>
      <c r="CS1740" s="11">
        <v>22409.57</v>
      </c>
      <c r="CT1740" s="11">
        <v>23586.47</v>
      </c>
      <c r="CU1740" s="11">
        <v>25164.14</v>
      </c>
      <c r="CV1740" s="11">
        <v>26839.62</v>
      </c>
      <c r="CW1740" s="11">
        <v>40447.64</v>
      </c>
      <c r="CX1740" s="11">
        <v>44331.41</v>
      </c>
      <c r="CY1740" s="11">
        <v>45000.959999999999</v>
      </c>
      <c r="CZ1740" s="11">
        <v>38061.879999999997</v>
      </c>
      <c r="DA1740" s="11">
        <v>45511.73</v>
      </c>
      <c r="DB1740" s="11">
        <v>45687.66</v>
      </c>
      <c r="DC1740" s="11">
        <v>41039.24</v>
      </c>
      <c r="DD1740" s="11">
        <v>43389.32</v>
      </c>
      <c r="DE1740" s="37">
        <v>45000.959999999999</v>
      </c>
      <c r="DF1740" s="11">
        <f t="shared" si="87"/>
        <v>19</v>
      </c>
      <c r="DG1740" s="11">
        <f t="shared" si="88"/>
        <v>19</v>
      </c>
      <c r="DH1740" s="20">
        <f t="shared" ca="1" si="89"/>
        <v>4028.2300000000032</v>
      </c>
      <c r="DI1740" s="11">
        <v>0</v>
      </c>
    </row>
    <row r="1741" spans="1:113" x14ac:dyDescent="0.25">
      <c r="A1741" s="11" t="s">
        <v>57</v>
      </c>
      <c r="B1741" s="11" t="s">
        <v>56</v>
      </c>
      <c r="C1741" s="11" t="s">
        <v>56</v>
      </c>
      <c r="D1741" s="11" t="s">
        <v>100</v>
      </c>
      <c r="E1741" s="11" t="s">
        <v>56</v>
      </c>
      <c r="F1741" s="11" t="s">
        <v>56</v>
      </c>
      <c r="G1741" s="11" t="s">
        <v>174</v>
      </c>
      <c r="H1741" s="1">
        <v>42052</v>
      </c>
      <c r="I1741" s="11">
        <v>19</v>
      </c>
      <c r="J1741" s="11">
        <v>19</v>
      </c>
      <c r="K1741" s="11">
        <v>21288.74</v>
      </c>
      <c r="L1741" s="11">
        <v>20184.060000000001</v>
      </c>
      <c r="M1741" s="11">
        <v>20215.14</v>
      </c>
      <c r="N1741" s="11">
        <v>21100.92</v>
      </c>
      <c r="O1741" s="11">
        <v>26224.6</v>
      </c>
      <c r="P1741" s="11">
        <v>30295.84</v>
      </c>
      <c r="Q1741" s="11">
        <v>39476.82</v>
      </c>
      <c r="R1741" s="11">
        <v>38831.379999999997</v>
      </c>
      <c r="S1741" s="11">
        <v>39621.86</v>
      </c>
      <c r="T1741" s="11">
        <v>40396.239999999998</v>
      </c>
      <c r="U1741" s="11">
        <v>44768.32</v>
      </c>
      <c r="V1741" s="11">
        <v>46236.4</v>
      </c>
      <c r="W1741" s="11">
        <v>46924.4</v>
      </c>
      <c r="X1741" s="11">
        <v>47545.9</v>
      </c>
      <c r="Y1741" s="11">
        <v>47377.48</v>
      </c>
      <c r="Z1741" s="11">
        <v>47231.38</v>
      </c>
      <c r="AA1741" s="11">
        <v>46965.919999999998</v>
      </c>
      <c r="AB1741" s="11">
        <v>48120.800000000003</v>
      </c>
      <c r="AC1741" s="11">
        <v>44614.78</v>
      </c>
      <c r="AD1741" s="11">
        <v>46549.62</v>
      </c>
      <c r="AE1741" s="11">
        <v>45069.18</v>
      </c>
      <c r="AF1741" s="11">
        <v>34427.360000000001</v>
      </c>
      <c r="AG1741" s="11">
        <v>25809.02</v>
      </c>
      <c r="AH1741" s="11">
        <v>22685</v>
      </c>
      <c r="AI1741" s="37">
        <v>44614.78</v>
      </c>
      <c r="AJ1741" s="11">
        <v>21894.49</v>
      </c>
      <c r="AK1741" s="11">
        <v>20770.310000000001</v>
      </c>
      <c r="AL1741" s="11">
        <v>20778.150000000001</v>
      </c>
      <c r="AM1741" s="11">
        <v>21807.3</v>
      </c>
      <c r="AN1741" s="11">
        <v>26713.88</v>
      </c>
      <c r="AO1741" s="11">
        <v>30441.17</v>
      </c>
      <c r="AP1741" s="11">
        <v>39307.86</v>
      </c>
      <c r="AQ1741" s="11">
        <v>38720.17</v>
      </c>
      <c r="AR1741" s="11">
        <v>39638.04</v>
      </c>
      <c r="AS1741" s="11">
        <v>40407.79</v>
      </c>
      <c r="AT1741" s="11">
        <v>44711.97</v>
      </c>
      <c r="AU1741" s="11">
        <v>45977.43</v>
      </c>
      <c r="AV1741" s="11">
        <v>46637.05</v>
      </c>
      <c r="AW1741" s="11">
        <v>47367.7</v>
      </c>
      <c r="AX1741" s="11">
        <v>47164.22</v>
      </c>
      <c r="AY1741" s="11">
        <v>46921.16</v>
      </c>
      <c r="AZ1741" s="11">
        <v>46859.360000000001</v>
      </c>
      <c r="BA1741" s="11">
        <v>48151.53</v>
      </c>
      <c r="BB1741" s="11">
        <v>48612.04</v>
      </c>
      <c r="BC1741" s="11">
        <v>47194.61</v>
      </c>
      <c r="BD1741" s="11">
        <v>44797.84</v>
      </c>
      <c r="BE1741" s="11">
        <v>35190.5</v>
      </c>
      <c r="BF1741" s="11">
        <v>26979.71</v>
      </c>
      <c r="BG1741" s="11">
        <v>23505.82</v>
      </c>
      <c r="BH1741" s="37">
        <v>48612.04</v>
      </c>
      <c r="BI1741" s="11">
        <v>56.09046</v>
      </c>
      <c r="BJ1741" s="11">
        <v>55.567970000000003</v>
      </c>
      <c r="BK1741" s="11">
        <v>55.466540000000002</v>
      </c>
      <c r="BL1741" s="11">
        <v>54.995489999999997</v>
      </c>
      <c r="BM1741" s="11">
        <v>54.190910000000002</v>
      </c>
      <c r="BN1741" s="11">
        <v>53.528559999999999</v>
      </c>
      <c r="BO1741" s="11">
        <v>53.370460000000001</v>
      </c>
      <c r="BP1741" s="11">
        <v>53.399929999999998</v>
      </c>
      <c r="BQ1741" s="11">
        <v>53.84046</v>
      </c>
      <c r="BR1741" s="11">
        <v>55.925620000000002</v>
      </c>
      <c r="BS1741" s="11">
        <v>59.012549999999997</v>
      </c>
      <c r="BT1741" s="11">
        <v>62.511830000000003</v>
      </c>
      <c r="BU1741" s="11">
        <v>66.171040000000005</v>
      </c>
      <c r="BV1741" s="11">
        <v>68.335750000000004</v>
      </c>
      <c r="BW1741" s="11">
        <v>69.535749999999993</v>
      </c>
      <c r="BX1741" s="11">
        <v>70.265429999999995</v>
      </c>
      <c r="BY1741" s="11">
        <v>70.338229999999996</v>
      </c>
      <c r="BZ1741" s="11">
        <v>68.910910000000001</v>
      </c>
      <c r="CA1741" s="11">
        <v>65.506799999999998</v>
      </c>
      <c r="CB1741" s="11">
        <v>62.19379</v>
      </c>
      <c r="CC1741" s="11">
        <v>60.068100000000001</v>
      </c>
      <c r="CD1741" s="11">
        <v>59.03013</v>
      </c>
      <c r="CE1741" s="11">
        <v>57.528170000000003</v>
      </c>
      <c r="CF1741" s="11">
        <v>56.210059999999999</v>
      </c>
      <c r="CG1741" s="11">
        <v>26180.3</v>
      </c>
      <c r="CH1741" s="11">
        <v>21330.92</v>
      </c>
      <c r="CI1741" s="11">
        <v>18098.82</v>
      </c>
      <c r="CJ1741" s="11">
        <v>16655.12</v>
      </c>
      <c r="CK1741" s="11">
        <v>12489.66</v>
      </c>
      <c r="CL1741" s="11">
        <v>10151.280000000001</v>
      </c>
      <c r="CM1741" s="11">
        <v>9915.9410000000007</v>
      </c>
      <c r="CN1741" s="11">
        <v>7957.3109999999997</v>
      </c>
      <c r="CO1741" s="11">
        <v>9906.9500000000007</v>
      </c>
      <c r="CP1741" s="11">
        <v>11232.69</v>
      </c>
      <c r="CQ1741" s="11">
        <v>14764.29</v>
      </c>
      <c r="CR1741" s="11">
        <v>17376.48</v>
      </c>
      <c r="CS1741" s="11">
        <v>20540.8</v>
      </c>
      <c r="CT1741" s="11">
        <v>21705.79</v>
      </c>
      <c r="CU1741" s="11">
        <v>23128.14</v>
      </c>
      <c r="CV1741" s="11">
        <v>24634.39</v>
      </c>
      <c r="CW1741" s="11">
        <v>37942.86</v>
      </c>
      <c r="CX1741" s="11">
        <v>41796.730000000003</v>
      </c>
      <c r="CY1741" s="11">
        <v>42111.49</v>
      </c>
      <c r="CZ1741" s="11">
        <v>34529.25</v>
      </c>
      <c r="DA1741" s="11">
        <v>40172.6</v>
      </c>
      <c r="DB1741" s="11">
        <v>40966.720000000001</v>
      </c>
      <c r="DC1741" s="11">
        <v>37481.800000000003</v>
      </c>
      <c r="DD1741" s="11">
        <v>39338.18</v>
      </c>
      <c r="DE1741" s="37">
        <v>42111.49</v>
      </c>
      <c r="DF1741" s="11">
        <f t="shared" si="87"/>
        <v>19</v>
      </c>
      <c r="DG1741" s="11">
        <f t="shared" si="88"/>
        <v>19</v>
      </c>
      <c r="DH1741" s="20">
        <f t="shared" ca="1" si="89"/>
        <v>3997.260000000002</v>
      </c>
      <c r="DI1741" s="11">
        <v>0</v>
      </c>
    </row>
    <row r="1742" spans="1:113" x14ac:dyDescent="0.25">
      <c r="A1742" s="11" t="s">
        <v>57</v>
      </c>
      <c r="B1742" s="11" t="s">
        <v>56</v>
      </c>
      <c r="C1742" s="11" t="s">
        <v>56</v>
      </c>
      <c r="D1742" s="11" t="s">
        <v>100</v>
      </c>
      <c r="E1742" s="11" t="s">
        <v>56</v>
      </c>
      <c r="F1742" s="11" t="s">
        <v>56</v>
      </c>
      <c r="G1742" s="11" t="s">
        <v>174</v>
      </c>
      <c r="H1742" s="1">
        <v>42053</v>
      </c>
      <c r="I1742" s="11">
        <v>19</v>
      </c>
      <c r="J1742" s="11">
        <v>19</v>
      </c>
      <c r="K1742" s="11">
        <v>21937.94</v>
      </c>
      <c r="L1742" s="11">
        <v>20921.5</v>
      </c>
      <c r="M1742" s="11">
        <v>20498.560000000001</v>
      </c>
      <c r="N1742" s="11">
        <v>21172.68</v>
      </c>
      <c r="O1742" s="11">
        <v>26604.48</v>
      </c>
      <c r="P1742" s="11">
        <v>30146.36</v>
      </c>
      <c r="Q1742" s="11">
        <v>39125.760000000002</v>
      </c>
      <c r="R1742" s="11">
        <v>38307.160000000003</v>
      </c>
      <c r="S1742" s="11">
        <v>39322.76</v>
      </c>
      <c r="T1742" s="11">
        <v>39997.120000000003</v>
      </c>
      <c r="U1742" s="11">
        <v>44329.18</v>
      </c>
      <c r="V1742" s="11">
        <v>46125.7</v>
      </c>
      <c r="W1742" s="11">
        <v>46791.22</v>
      </c>
      <c r="X1742" s="11">
        <v>47361.22</v>
      </c>
      <c r="Y1742" s="11">
        <v>47396.800000000003</v>
      </c>
      <c r="Z1742" s="11">
        <v>47257.06</v>
      </c>
      <c r="AA1742" s="11">
        <v>47409.38</v>
      </c>
      <c r="AB1742" s="11">
        <v>48921.2</v>
      </c>
      <c r="AC1742" s="11">
        <v>45398.2</v>
      </c>
      <c r="AD1742" s="11">
        <v>47784.84</v>
      </c>
      <c r="AE1742" s="11">
        <v>46168.24</v>
      </c>
      <c r="AF1742" s="11">
        <v>35439.78</v>
      </c>
      <c r="AG1742" s="11">
        <v>25970.16</v>
      </c>
      <c r="AH1742" s="11">
        <v>23322.86</v>
      </c>
      <c r="AI1742" s="37">
        <v>45398.2</v>
      </c>
      <c r="AJ1742" s="11">
        <v>22538.53</v>
      </c>
      <c r="AK1742" s="11">
        <v>21513.22</v>
      </c>
      <c r="AL1742" s="11">
        <v>21068.71</v>
      </c>
      <c r="AM1742" s="11">
        <v>21893.81</v>
      </c>
      <c r="AN1742" s="11">
        <v>27087.14</v>
      </c>
      <c r="AO1742" s="11">
        <v>30286.17</v>
      </c>
      <c r="AP1742" s="11">
        <v>38928</v>
      </c>
      <c r="AQ1742" s="11">
        <v>38167.68</v>
      </c>
      <c r="AR1742" s="11">
        <v>39322.18</v>
      </c>
      <c r="AS1742" s="11">
        <v>39992.53</v>
      </c>
      <c r="AT1742" s="11">
        <v>44266.75</v>
      </c>
      <c r="AU1742" s="11">
        <v>45855.21</v>
      </c>
      <c r="AV1742" s="11">
        <v>46490.1</v>
      </c>
      <c r="AW1742" s="11">
        <v>47175.07</v>
      </c>
      <c r="AX1742" s="11">
        <v>47162.27</v>
      </c>
      <c r="AY1742" s="11">
        <v>46924.04</v>
      </c>
      <c r="AZ1742" s="11">
        <v>47301.46</v>
      </c>
      <c r="BA1742" s="11">
        <v>48970.31</v>
      </c>
      <c r="BB1742" s="11">
        <v>49423.02</v>
      </c>
      <c r="BC1742" s="11">
        <v>48369.4</v>
      </c>
      <c r="BD1742" s="11">
        <v>45821.5</v>
      </c>
      <c r="BE1742" s="11">
        <v>36198.42</v>
      </c>
      <c r="BF1742" s="11">
        <v>27165.02</v>
      </c>
      <c r="BG1742" s="11">
        <v>24157.3</v>
      </c>
      <c r="BH1742" s="37">
        <v>49423.02</v>
      </c>
      <c r="BI1742" s="11">
        <v>55.06147</v>
      </c>
      <c r="BJ1742" s="11">
        <v>53.621029999999998</v>
      </c>
      <c r="BK1742" s="11">
        <v>52.662120000000002</v>
      </c>
      <c r="BL1742" s="11">
        <v>51.789299999999997</v>
      </c>
      <c r="BM1742" s="11">
        <v>51.504040000000003</v>
      </c>
      <c r="BN1742" s="11">
        <v>51.791150000000002</v>
      </c>
      <c r="BO1742" s="11">
        <v>51.937240000000003</v>
      </c>
      <c r="BP1742" s="11">
        <v>51.708590000000001</v>
      </c>
      <c r="BQ1742" s="11">
        <v>53.05545</v>
      </c>
      <c r="BR1742" s="11">
        <v>55.977629999999998</v>
      </c>
      <c r="BS1742" s="11">
        <v>59.537950000000002</v>
      </c>
      <c r="BT1742" s="11">
        <v>64.249619999999993</v>
      </c>
      <c r="BU1742" s="11">
        <v>67.896090000000001</v>
      </c>
      <c r="BV1742" s="11">
        <v>69.846090000000004</v>
      </c>
      <c r="BW1742" s="11">
        <v>70.625380000000007</v>
      </c>
      <c r="BX1742" s="11">
        <v>70.197749999999999</v>
      </c>
      <c r="BY1742" s="11">
        <v>69.781729999999996</v>
      </c>
      <c r="BZ1742" s="11">
        <v>68.366470000000007</v>
      </c>
      <c r="CA1742" s="11">
        <v>65.620959999999997</v>
      </c>
      <c r="CB1742" s="11">
        <v>62.38</v>
      </c>
      <c r="CC1742" s="11">
        <v>61.153269999999999</v>
      </c>
      <c r="CD1742" s="11">
        <v>59.675699999999999</v>
      </c>
      <c r="CE1742" s="11">
        <v>58.084490000000002</v>
      </c>
      <c r="CF1742" s="11">
        <v>57.432879999999997</v>
      </c>
      <c r="CG1742" s="11">
        <v>26039.54</v>
      </c>
      <c r="CH1742" s="11">
        <v>21075.01</v>
      </c>
      <c r="CI1742" s="11">
        <v>17987.95</v>
      </c>
      <c r="CJ1742" s="11">
        <v>16580.240000000002</v>
      </c>
      <c r="CK1742" s="11">
        <v>12327.79</v>
      </c>
      <c r="CL1742" s="11">
        <v>9941.384</v>
      </c>
      <c r="CM1742" s="11">
        <v>9736.0609999999997</v>
      </c>
      <c r="CN1742" s="11">
        <v>7978.2259999999997</v>
      </c>
      <c r="CO1742" s="11">
        <v>9860.6319999999996</v>
      </c>
      <c r="CP1742" s="11">
        <v>11271.1</v>
      </c>
      <c r="CQ1742" s="11">
        <v>14866.99</v>
      </c>
      <c r="CR1742" s="11">
        <v>17583.900000000001</v>
      </c>
      <c r="CS1742" s="11">
        <v>20711.59</v>
      </c>
      <c r="CT1742" s="11">
        <v>21889.1</v>
      </c>
      <c r="CU1742" s="11">
        <v>23222.34</v>
      </c>
      <c r="CV1742" s="11">
        <v>24723.119999999999</v>
      </c>
      <c r="CW1742" s="11">
        <v>37934.480000000003</v>
      </c>
      <c r="CX1742" s="11">
        <v>41711.24</v>
      </c>
      <c r="CY1742" s="11">
        <v>41963.49</v>
      </c>
      <c r="CZ1742" s="11">
        <v>34472.67</v>
      </c>
      <c r="DA1742" s="11">
        <v>40715.040000000001</v>
      </c>
      <c r="DB1742" s="11">
        <v>41522.57</v>
      </c>
      <c r="DC1742" s="11">
        <v>38085.550000000003</v>
      </c>
      <c r="DD1742" s="11">
        <v>39498.46</v>
      </c>
      <c r="DE1742" s="37">
        <v>41963.49</v>
      </c>
      <c r="DF1742" s="11">
        <f t="shared" si="87"/>
        <v>19</v>
      </c>
      <c r="DG1742" s="11">
        <f t="shared" si="88"/>
        <v>19</v>
      </c>
      <c r="DH1742" s="20">
        <f t="shared" ca="1" si="89"/>
        <v>4024.8199999999997</v>
      </c>
      <c r="DI1742" s="11">
        <v>0</v>
      </c>
    </row>
    <row r="1743" spans="1:113" x14ac:dyDescent="0.25">
      <c r="A1743" s="11" t="s">
        <v>57</v>
      </c>
      <c r="B1743" s="11" t="s">
        <v>56</v>
      </c>
      <c r="C1743" s="11" t="s">
        <v>56</v>
      </c>
      <c r="D1743" s="11" t="s">
        <v>100</v>
      </c>
      <c r="E1743" s="11" t="s">
        <v>56</v>
      </c>
      <c r="F1743" s="11" t="s">
        <v>56</v>
      </c>
      <c r="G1743" s="11" t="s">
        <v>174</v>
      </c>
      <c r="H1743" s="1">
        <v>42181</v>
      </c>
      <c r="I1743" s="11">
        <v>17</v>
      </c>
      <c r="J1743" s="11">
        <v>19</v>
      </c>
      <c r="K1743" s="11"/>
      <c r="L1743" s="11"/>
      <c r="M1743" s="11"/>
      <c r="N1743" s="11"/>
      <c r="O1743" s="11"/>
      <c r="P1743" s="11"/>
      <c r="Q1743" s="11"/>
      <c r="R1743" s="11"/>
      <c r="S1743" s="11"/>
      <c r="T1743" s="11"/>
      <c r="U1743" s="11"/>
      <c r="V1743" s="11"/>
      <c r="W1743" s="11"/>
      <c r="X1743" s="11"/>
      <c r="Y1743" s="11"/>
      <c r="Z1743" s="11"/>
      <c r="AA1743" s="11"/>
      <c r="AB1743" s="11"/>
      <c r="AC1743" s="11"/>
      <c r="AD1743" s="11"/>
      <c r="AE1743" s="11"/>
      <c r="AF1743" s="11"/>
      <c r="AG1743" s="11"/>
      <c r="AH1743" s="11"/>
      <c r="AJ1743" s="11"/>
      <c r="AK1743" s="11"/>
      <c r="AL1743" s="11"/>
      <c r="AM1743" s="11"/>
      <c r="AN1743" s="11"/>
      <c r="AO1743" s="11"/>
      <c r="AP1743" s="11"/>
      <c r="AQ1743" s="11"/>
      <c r="AR1743" s="11"/>
      <c r="AS1743" s="11"/>
      <c r="AT1743" s="11"/>
      <c r="AU1743" s="11"/>
      <c r="AV1743" s="11"/>
      <c r="AW1743" s="11"/>
      <c r="AX1743" s="11"/>
      <c r="AY1743" s="11"/>
      <c r="AZ1743" s="11"/>
      <c r="BA1743" s="11"/>
      <c r="BB1743" s="11"/>
      <c r="BC1743" s="11"/>
      <c r="BD1743" s="11"/>
      <c r="BE1743" s="11"/>
      <c r="BF1743" s="11"/>
      <c r="BG1743" s="11"/>
      <c r="BI1743" s="11"/>
      <c r="BJ1743" s="11"/>
      <c r="BK1743" s="11"/>
      <c r="BL1743" s="11"/>
      <c r="BM1743" s="11"/>
      <c r="BN1743" s="11"/>
      <c r="BO1743" s="11"/>
      <c r="BP1743" s="11"/>
      <c r="BQ1743" s="11"/>
      <c r="BR1743" s="11"/>
      <c r="BS1743" s="11"/>
      <c r="BT1743" s="11"/>
      <c r="BU1743" s="11"/>
      <c r="BV1743" s="11"/>
      <c r="BW1743" s="11"/>
      <c r="BX1743" s="11"/>
      <c r="BY1743" s="11"/>
      <c r="BZ1743" s="11"/>
      <c r="CA1743" s="11"/>
      <c r="CB1743" s="11"/>
      <c r="CC1743" s="11"/>
      <c r="CD1743" s="11"/>
      <c r="CE1743" s="11"/>
      <c r="CF1743" s="11"/>
      <c r="CG1743" s="11"/>
      <c r="CH1743" s="11"/>
      <c r="CI1743" s="11"/>
      <c r="CJ1743" s="11"/>
      <c r="CK1743" s="11"/>
      <c r="CL1743" s="11"/>
      <c r="CM1743" s="11"/>
      <c r="CN1743" s="11"/>
      <c r="CO1743" s="11"/>
      <c r="CP1743" s="11"/>
      <c r="CQ1743" s="11"/>
      <c r="CR1743" s="11"/>
      <c r="CS1743" s="11"/>
      <c r="CT1743" s="11"/>
      <c r="CU1743" s="11"/>
      <c r="CV1743" s="11"/>
      <c r="CW1743" s="11"/>
      <c r="CX1743" s="11"/>
      <c r="CY1743" s="11"/>
      <c r="CZ1743" s="11"/>
      <c r="DA1743" s="11"/>
      <c r="DB1743" s="11"/>
      <c r="DC1743" s="11"/>
      <c r="DD1743" s="11"/>
      <c r="DF1743" s="11">
        <f t="shared" si="87"/>
        <v>17</v>
      </c>
      <c r="DG1743" s="11">
        <f t="shared" si="88"/>
        <v>19</v>
      </c>
      <c r="DH1743" s="20">
        <f t="shared" ca="1" si="89"/>
        <v>0</v>
      </c>
      <c r="DI1743" s="11">
        <v>1</v>
      </c>
    </row>
    <row r="1744" spans="1:113" x14ac:dyDescent="0.25">
      <c r="A1744" s="11" t="s">
        <v>57</v>
      </c>
      <c r="B1744" s="11" t="s">
        <v>56</v>
      </c>
      <c r="C1744" s="11" t="s">
        <v>56</v>
      </c>
      <c r="D1744" s="11" t="s">
        <v>100</v>
      </c>
      <c r="E1744" s="11" t="s">
        <v>56</v>
      </c>
      <c r="F1744" s="11" t="s">
        <v>56</v>
      </c>
      <c r="G1744" s="11" t="s">
        <v>174</v>
      </c>
      <c r="H1744" s="1">
        <v>42184</v>
      </c>
      <c r="I1744" s="11">
        <v>19</v>
      </c>
      <c r="J1744" s="11">
        <v>19</v>
      </c>
      <c r="K1744" s="11"/>
      <c r="L1744" s="11"/>
      <c r="M1744" s="11"/>
      <c r="N1744" s="11"/>
      <c r="O1744" s="11"/>
      <c r="P1744" s="11"/>
      <c r="Q1744" s="11"/>
      <c r="R1744" s="11"/>
      <c r="S1744" s="11"/>
      <c r="T1744" s="11"/>
      <c r="U1744" s="11"/>
      <c r="V1744" s="11"/>
      <c r="W1744" s="11"/>
      <c r="X1744" s="11"/>
      <c r="Y1744" s="11"/>
      <c r="Z1744" s="11"/>
      <c r="AA1744" s="11"/>
      <c r="AB1744" s="11"/>
      <c r="AC1744" s="11"/>
      <c r="AD1744" s="11"/>
      <c r="AE1744" s="11"/>
      <c r="AF1744" s="11"/>
      <c r="AG1744" s="11"/>
      <c r="AH1744" s="11"/>
      <c r="AJ1744" s="11"/>
      <c r="AK1744" s="11"/>
      <c r="AL1744" s="11"/>
      <c r="AM1744" s="11"/>
      <c r="AN1744" s="11"/>
      <c r="AO1744" s="11"/>
      <c r="AP1744" s="11"/>
      <c r="AQ1744" s="11"/>
      <c r="AR1744" s="11"/>
      <c r="AS1744" s="11"/>
      <c r="AT1744" s="11"/>
      <c r="AU1744" s="11"/>
      <c r="AV1744" s="11"/>
      <c r="AW1744" s="11"/>
      <c r="AX1744" s="11"/>
      <c r="AY1744" s="11"/>
      <c r="AZ1744" s="11"/>
      <c r="BA1744" s="11"/>
      <c r="BB1744" s="11"/>
      <c r="BC1744" s="11"/>
      <c r="BD1744" s="11"/>
      <c r="BE1744" s="11"/>
      <c r="BF1744" s="11"/>
      <c r="BG1744" s="11"/>
      <c r="BI1744" s="11"/>
      <c r="BJ1744" s="11"/>
      <c r="BK1744" s="11"/>
      <c r="BL1744" s="11"/>
      <c r="BM1744" s="11"/>
      <c r="BN1744" s="11"/>
      <c r="BO1744" s="11"/>
      <c r="BP1744" s="11"/>
      <c r="BQ1744" s="11"/>
      <c r="BR1744" s="11"/>
      <c r="BS1744" s="11"/>
      <c r="BT1744" s="11"/>
      <c r="BU1744" s="11"/>
      <c r="BV1744" s="11"/>
      <c r="BW1744" s="11"/>
      <c r="BX1744" s="11"/>
      <c r="BY1744" s="11"/>
      <c r="BZ1744" s="11"/>
      <c r="CA1744" s="11"/>
      <c r="CB1744" s="11"/>
      <c r="CC1744" s="11"/>
      <c r="CD1744" s="11"/>
      <c r="CE1744" s="11"/>
      <c r="CF1744" s="11"/>
      <c r="CG1744" s="11"/>
      <c r="CH1744" s="11"/>
      <c r="CI1744" s="11"/>
      <c r="CJ1744" s="11"/>
      <c r="CK1744" s="11"/>
      <c r="CL1744" s="11"/>
      <c r="CM1744" s="11"/>
      <c r="CN1744" s="11"/>
      <c r="CO1744" s="11"/>
      <c r="CP1744" s="11"/>
      <c r="CQ1744" s="11"/>
      <c r="CR1744" s="11"/>
      <c r="CS1744" s="11"/>
      <c r="CT1744" s="11"/>
      <c r="CU1744" s="11"/>
      <c r="CV1744" s="11"/>
      <c r="CW1744" s="11"/>
      <c r="CX1744" s="11"/>
      <c r="CY1744" s="11"/>
      <c r="CZ1744" s="11"/>
      <c r="DA1744" s="11"/>
      <c r="DB1744" s="11"/>
      <c r="DC1744" s="11"/>
      <c r="DD1744" s="11"/>
      <c r="DF1744" s="11">
        <f t="shared" si="87"/>
        <v>19</v>
      </c>
      <c r="DG1744" s="11">
        <f t="shared" si="88"/>
        <v>19</v>
      </c>
      <c r="DH1744" s="20">
        <f t="shared" ca="1" si="89"/>
        <v>0</v>
      </c>
      <c r="DI1744" s="11">
        <v>1</v>
      </c>
    </row>
    <row r="1745" spans="1:113" x14ac:dyDescent="0.25">
      <c r="A1745" s="11" t="s">
        <v>57</v>
      </c>
      <c r="B1745" s="11" t="s">
        <v>56</v>
      </c>
      <c r="C1745" s="11" t="s">
        <v>56</v>
      </c>
      <c r="D1745" s="11" t="s">
        <v>100</v>
      </c>
      <c r="E1745" s="11" t="s">
        <v>56</v>
      </c>
      <c r="F1745" s="11" t="s">
        <v>56</v>
      </c>
      <c r="G1745" s="11" t="s">
        <v>174</v>
      </c>
      <c r="H1745" s="1">
        <v>42185</v>
      </c>
      <c r="I1745" s="11">
        <v>16</v>
      </c>
      <c r="J1745" s="11">
        <v>19</v>
      </c>
      <c r="K1745" s="11"/>
      <c r="L1745" s="11"/>
      <c r="M1745" s="11"/>
      <c r="N1745" s="11"/>
      <c r="O1745" s="11"/>
      <c r="P1745" s="11"/>
      <c r="Q1745" s="11"/>
      <c r="R1745" s="11"/>
      <c r="S1745" s="11"/>
      <c r="T1745" s="11"/>
      <c r="U1745" s="11"/>
      <c r="V1745" s="11"/>
      <c r="W1745" s="11"/>
      <c r="X1745" s="11"/>
      <c r="Y1745" s="11"/>
      <c r="Z1745" s="11"/>
      <c r="AA1745" s="11"/>
      <c r="AB1745" s="11"/>
      <c r="AC1745" s="11"/>
      <c r="AD1745" s="11"/>
      <c r="AE1745" s="11"/>
      <c r="AF1745" s="11"/>
      <c r="AG1745" s="11"/>
      <c r="AH1745" s="11"/>
      <c r="AJ1745" s="11"/>
      <c r="AK1745" s="11"/>
      <c r="AL1745" s="11"/>
      <c r="AM1745" s="11"/>
      <c r="AN1745" s="11"/>
      <c r="AO1745" s="11"/>
      <c r="AP1745" s="11"/>
      <c r="AQ1745" s="11"/>
      <c r="AR1745" s="11"/>
      <c r="AS1745" s="11"/>
      <c r="AT1745" s="11"/>
      <c r="AU1745" s="11"/>
      <c r="AV1745" s="11"/>
      <c r="AW1745" s="11"/>
      <c r="AX1745" s="11"/>
      <c r="AY1745" s="11"/>
      <c r="AZ1745" s="11"/>
      <c r="BA1745" s="11"/>
      <c r="BB1745" s="11"/>
      <c r="BC1745" s="11"/>
      <c r="BD1745" s="11"/>
      <c r="BE1745" s="11"/>
      <c r="BF1745" s="11"/>
      <c r="BG1745" s="11"/>
      <c r="BI1745" s="11"/>
      <c r="BJ1745" s="11"/>
      <c r="BK1745" s="11"/>
      <c r="BL1745" s="11"/>
      <c r="BM1745" s="11"/>
      <c r="BN1745" s="11"/>
      <c r="BO1745" s="11"/>
      <c r="BP1745" s="11"/>
      <c r="BQ1745" s="11"/>
      <c r="BR1745" s="11"/>
      <c r="BS1745" s="11"/>
      <c r="BT1745" s="11"/>
      <c r="BU1745" s="11"/>
      <c r="BV1745" s="11"/>
      <c r="BW1745" s="11"/>
      <c r="BX1745" s="11"/>
      <c r="BY1745" s="11"/>
      <c r="BZ1745" s="11"/>
      <c r="CA1745" s="11"/>
      <c r="CB1745" s="11"/>
      <c r="CC1745" s="11"/>
      <c r="CD1745" s="11"/>
      <c r="CE1745" s="11"/>
      <c r="CF1745" s="11"/>
      <c r="CG1745" s="11"/>
      <c r="CH1745" s="11"/>
      <c r="CI1745" s="11"/>
      <c r="CJ1745" s="11"/>
      <c r="CK1745" s="11"/>
      <c r="CL1745" s="11"/>
      <c r="CM1745" s="11"/>
      <c r="CN1745" s="11"/>
      <c r="CO1745" s="11"/>
      <c r="CP1745" s="11"/>
      <c r="CQ1745" s="11"/>
      <c r="CR1745" s="11"/>
      <c r="CS1745" s="11"/>
      <c r="CT1745" s="11"/>
      <c r="CU1745" s="11"/>
      <c r="CV1745" s="11"/>
      <c r="CW1745" s="11"/>
      <c r="CX1745" s="11"/>
      <c r="CY1745" s="11"/>
      <c r="CZ1745" s="11"/>
      <c r="DA1745" s="11"/>
      <c r="DB1745" s="11"/>
      <c r="DC1745" s="11"/>
      <c r="DD1745" s="11"/>
      <c r="DF1745" s="11">
        <f t="shared" si="87"/>
        <v>16</v>
      </c>
      <c r="DG1745" s="11">
        <f t="shared" si="88"/>
        <v>19</v>
      </c>
      <c r="DH1745" s="20">
        <f t="shared" ca="1" si="89"/>
        <v>0</v>
      </c>
      <c r="DI1745" s="11">
        <v>1</v>
      </c>
    </row>
    <row r="1746" spans="1:113" x14ac:dyDescent="0.25">
      <c r="A1746" s="11" t="s">
        <v>57</v>
      </c>
      <c r="B1746" s="11" t="s">
        <v>56</v>
      </c>
      <c r="C1746" s="11" t="s">
        <v>56</v>
      </c>
      <c r="D1746" s="11" t="s">
        <v>100</v>
      </c>
      <c r="E1746" s="11" t="s">
        <v>56</v>
      </c>
      <c r="F1746" s="11" t="s">
        <v>56</v>
      </c>
      <c r="G1746" s="11" t="s">
        <v>174</v>
      </c>
      <c r="H1746" s="1">
        <v>42186</v>
      </c>
      <c r="I1746" s="11">
        <v>16</v>
      </c>
      <c r="J1746" s="11">
        <v>19</v>
      </c>
      <c r="K1746" s="11"/>
      <c r="L1746" s="11"/>
      <c r="M1746" s="11"/>
      <c r="N1746" s="11"/>
      <c r="O1746" s="11"/>
      <c r="P1746" s="11"/>
      <c r="Q1746" s="11"/>
      <c r="R1746" s="11"/>
      <c r="S1746" s="11"/>
      <c r="T1746" s="11"/>
      <c r="U1746" s="11"/>
      <c r="V1746" s="11"/>
      <c r="W1746" s="11"/>
      <c r="X1746" s="11"/>
      <c r="Y1746" s="11"/>
      <c r="Z1746" s="11"/>
      <c r="AA1746" s="11"/>
      <c r="AB1746" s="11"/>
      <c r="AC1746" s="11"/>
      <c r="AD1746" s="11"/>
      <c r="AE1746" s="11"/>
      <c r="AF1746" s="11"/>
      <c r="AG1746" s="11"/>
      <c r="AH1746" s="11"/>
      <c r="AJ1746" s="11"/>
      <c r="AK1746" s="11"/>
      <c r="AL1746" s="11"/>
      <c r="AM1746" s="11"/>
      <c r="AN1746" s="11"/>
      <c r="AO1746" s="11"/>
      <c r="AP1746" s="11"/>
      <c r="AQ1746" s="11"/>
      <c r="AR1746" s="11"/>
      <c r="AS1746" s="11"/>
      <c r="AT1746" s="11"/>
      <c r="AU1746" s="11"/>
      <c r="AV1746" s="11"/>
      <c r="AW1746" s="11"/>
      <c r="AX1746" s="11"/>
      <c r="AY1746" s="11"/>
      <c r="AZ1746" s="11"/>
      <c r="BA1746" s="11"/>
      <c r="BB1746" s="11"/>
      <c r="BC1746" s="11"/>
      <c r="BD1746" s="11"/>
      <c r="BE1746" s="11"/>
      <c r="BF1746" s="11"/>
      <c r="BG1746" s="11"/>
      <c r="BI1746" s="11"/>
      <c r="BJ1746" s="11"/>
      <c r="BK1746" s="11"/>
      <c r="BL1746" s="11"/>
      <c r="BM1746" s="11"/>
      <c r="BN1746" s="11"/>
      <c r="BO1746" s="11"/>
      <c r="BP1746" s="11"/>
      <c r="BQ1746" s="11"/>
      <c r="BR1746" s="11"/>
      <c r="BS1746" s="11"/>
      <c r="BT1746" s="11"/>
      <c r="BU1746" s="11"/>
      <c r="BV1746" s="11"/>
      <c r="BW1746" s="11"/>
      <c r="BX1746" s="11"/>
      <c r="BY1746" s="11"/>
      <c r="BZ1746" s="11"/>
      <c r="CA1746" s="11"/>
      <c r="CB1746" s="11"/>
      <c r="CC1746" s="11"/>
      <c r="CD1746" s="11"/>
      <c r="CE1746" s="11"/>
      <c r="CF1746" s="11"/>
      <c r="CG1746" s="11"/>
      <c r="CH1746" s="11"/>
      <c r="CI1746" s="11"/>
      <c r="CJ1746" s="11"/>
      <c r="CK1746" s="11"/>
      <c r="CL1746" s="11"/>
      <c r="CM1746" s="11"/>
      <c r="CN1746" s="11"/>
      <c r="CO1746" s="11"/>
      <c r="CP1746" s="11"/>
      <c r="CQ1746" s="11"/>
      <c r="CR1746" s="11"/>
      <c r="CS1746" s="11"/>
      <c r="CT1746" s="11"/>
      <c r="CU1746" s="11"/>
      <c r="CV1746" s="11"/>
      <c r="CW1746" s="11"/>
      <c r="CX1746" s="11"/>
      <c r="CY1746" s="11"/>
      <c r="CZ1746" s="11"/>
      <c r="DA1746" s="11"/>
      <c r="DB1746" s="11"/>
      <c r="DC1746" s="11"/>
      <c r="DD1746" s="11"/>
      <c r="DF1746" s="11">
        <f t="shared" si="87"/>
        <v>16</v>
      </c>
      <c r="DG1746" s="11">
        <f t="shared" si="88"/>
        <v>19</v>
      </c>
      <c r="DH1746" s="20">
        <f t="shared" ca="1" si="89"/>
        <v>0</v>
      </c>
      <c r="DI1746" s="11">
        <v>1</v>
      </c>
    </row>
    <row r="1747" spans="1:113" x14ac:dyDescent="0.25">
      <c r="A1747" s="11" t="s">
        <v>57</v>
      </c>
      <c r="B1747" s="11" t="s">
        <v>56</v>
      </c>
      <c r="C1747" s="11" t="s">
        <v>56</v>
      </c>
      <c r="D1747" s="11" t="s">
        <v>100</v>
      </c>
      <c r="E1747" s="11" t="s">
        <v>56</v>
      </c>
      <c r="F1747" s="11" t="s">
        <v>56</v>
      </c>
      <c r="G1747" s="11" t="s">
        <v>174</v>
      </c>
      <c r="H1747" s="1">
        <v>42187</v>
      </c>
      <c r="I1747" s="11">
        <v>17</v>
      </c>
      <c r="J1747" s="11">
        <v>18</v>
      </c>
      <c r="K1747" s="11"/>
      <c r="L1747" s="11"/>
      <c r="M1747" s="11"/>
      <c r="N1747" s="11"/>
      <c r="O1747" s="11"/>
      <c r="P1747" s="11"/>
      <c r="Q1747" s="11"/>
      <c r="R1747" s="11"/>
      <c r="S1747" s="11"/>
      <c r="T1747" s="11"/>
      <c r="U1747" s="11"/>
      <c r="V1747" s="11"/>
      <c r="W1747" s="11"/>
      <c r="X1747" s="11"/>
      <c r="Y1747" s="11"/>
      <c r="Z1747" s="11"/>
      <c r="AA1747" s="11"/>
      <c r="AB1747" s="11"/>
      <c r="AC1747" s="11"/>
      <c r="AD1747" s="11"/>
      <c r="AE1747" s="11"/>
      <c r="AF1747" s="11"/>
      <c r="AG1747" s="11"/>
      <c r="AH1747" s="11"/>
      <c r="AJ1747" s="11"/>
      <c r="AK1747" s="11"/>
      <c r="AL1747" s="11"/>
      <c r="AM1747" s="11"/>
      <c r="AN1747" s="11"/>
      <c r="AO1747" s="11"/>
      <c r="AP1747" s="11"/>
      <c r="AQ1747" s="11"/>
      <c r="AR1747" s="11"/>
      <c r="AS1747" s="11"/>
      <c r="AT1747" s="11"/>
      <c r="AU1747" s="11"/>
      <c r="AV1747" s="11"/>
      <c r="AW1747" s="11"/>
      <c r="AX1747" s="11"/>
      <c r="AY1747" s="11"/>
      <c r="AZ1747" s="11"/>
      <c r="BA1747" s="11"/>
      <c r="BB1747" s="11"/>
      <c r="BC1747" s="11"/>
      <c r="BD1747" s="11"/>
      <c r="BE1747" s="11"/>
      <c r="BF1747" s="11"/>
      <c r="BG1747" s="11"/>
      <c r="BI1747" s="11"/>
      <c r="BJ1747" s="11"/>
      <c r="BK1747" s="11"/>
      <c r="BL1747" s="11"/>
      <c r="BM1747" s="11"/>
      <c r="BN1747" s="11"/>
      <c r="BO1747" s="11"/>
      <c r="BP1747" s="11"/>
      <c r="BQ1747" s="11"/>
      <c r="BR1747" s="11"/>
      <c r="BS1747" s="11"/>
      <c r="BT1747" s="11"/>
      <c r="BU1747" s="11"/>
      <c r="BV1747" s="11"/>
      <c r="BW1747" s="11"/>
      <c r="BX1747" s="11"/>
      <c r="BY1747" s="11"/>
      <c r="BZ1747" s="11"/>
      <c r="CA1747" s="11"/>
      <c r="CB1747" s="11"/>
      <c r="CC1747" s="11"/>
      <c r="CD1747" s="11"/>
      <c r="CE1747" s="11"/>
      <c r="CF1747" s="11"/>
      <c r="CG1747" s="11"/>
      <c r="CH1747" s="11"/>
      <c r="CI1747" s="11"/>
      <c r="CJ1747" s="11"/>
      <c r="CK1747" s="11"/>
      <c r="CL1747" s="11"/>
      <c r="CM1747" s="11"/>
      <c r="CN1747" s="11"/>
      <c r="CO1747" s="11"/>
      <c r="CP1747" s="11"/>
      <c r="CQ1747" s="11"/>
      <c r="CR1747" s="11"/>
      <c r="CS1747" s="11"/>
      <c r="CT1747" s="11"/>
      <c r="CU1747" s="11"/>
      <c r="CV1747" s="11"/>
      <c r="CW1747" s="11"/>
      <c r="CX1747" s="11"/>
      <c r="CY1747" s="11"/>
      <c r="CZ1747" s="11"/>
      <c r="DA1747" s="11"/>
      <c r="DB1747" s="11"/>
      <c r="DC1747" s="11"/>
      <c r="DD1747" s="11"/>
      <c r="DF1747" s="11">
        <f t="shared" si="87"/>
        <v>17</v>
      </c>
      <c r="DG1747" s="11">
        <f t="shared" si="88"/>
        <v>18</v>
      </c>
      <c r="DH1747" s="20">
        <f t="shared" ca="1" si="89"/>
        <v>0</v>
      </c>
      <c r="DI1747" s="11">
        <v>1</v>
      </c>
    </row>
    <row r="1748" spans="1:113" x14ac:dyDescent="0.25">
      <c r="A1748" s="11" t="s">
        <v>57</v>
      </c>
      <c r="B1748" s="11" t="s">
        <v>56</v>
      </c>
      <c r="C1748" s="11" t="s">
        <v>56</v>
      </c>
      <c r="D1748" s="11" t="s">
        <v>100</v>
      </c>
      <c r="E1748" s="11" t="s">
        <v>56</v>
      </c>
      <c r="F1748" s="11" t="s">
        <v>56</v>
      </c>
      <c r="G1748" s="11" t="s">
        <v>174</v>
      </c>
      <c r="H1748" s="1">
        <v>42207</v>
      </c>
      <c r="I1748" s="11">
        <v>16</v>
      </c>
      <c r="J1748" s="11">
        <v>16</v>
      </c>
      <c r="K1748" s="11"/>
      <c r="L1748" s="11"/>
      <c r="M1748" s="11"/>
      <c r="N1748" s="11"/>
      <c r="O1748" s="11"/>
      <c r="P1748" s="11"/>
      <c r="Q1748" s="11"/>
      <c r="R1748" s="11"/>
      <c r="S1748" s="11"/>
      <c r="T1748" s="11"/>
      <c r="U1748" s="11"/>
      <c r="V1748" s="11"/>
      <c r="W1748" s="11"/>
      <c r="X1748" s="11"/>
      <c r="Y1748" s="11"/>
      <c r="Z1748" s="11"/>
      <c r="AA1748" s="11"/>
      <c r="AB1748" s="11"/>
      <c r="AC1748" s="11"/>
      <c r="AD1748" s="11"/>
      <c r="AE1748" s="11"/>
      <c r="AF1748" s="11"/>
      <c r="AG1748" s="11"/>
      <c r="AH1748" s="11"/>
      <c r="AJ1748" s="11"/>
      <c r="AK1748" s="11"/>
      <c r="AL1748" s="11"/>
      <c r="AM1748" s="11"/>
      <c r="AN1748" s="11"/>
      <c r="AO1748" s="11"/>
      <c r="AP1748" s="11"/>
      <c r="AQ1748" s="11"/>
      <c r="AR1748" s="11"/>
      <c r="AS1748" s="11"/>
      <c r="AT1748" s="11"/>
      <c r="AU1748" s="11"/>
      <c r="AV1748" s="11"/>
      <c r="AW1748" s="11"/>
      <c r="AX1748" s="11"/>
      <c r="AY1748" s="11"/>
      <c r="AZ1748" s="11"/>
      <c r="BA1748" s="11"/>
      <c r="BB1748" s="11"/>
      <c r="BC1748" s="11"/>
      <c r="BD1748" s="11"/>
      <c r="BE1748" s="11"/>
      <c r="BF1748" s="11"/>
      <c r="BG1748" s="11"/>
      <c r="BI1748" s="11"/>
      <c r="BJ1748" s="11"/>
      <c r="BK1748" s="11"/>
      <c r="BL1748" s="11"/>
      <c r="BM1748" s="11"/>
      <c r="BN1748" s="11"/>
      <c r="BO1748" s="11"/>
      <c r="BP1748" s="11"/>
      <c r="BQ1748" s="11"/>
      <c r="BR1748" s="11"/>
      <c r="BS1748" s="11"/>
      <c r="BT1748" s="11"/>
      <c r="BU1748" s="11"/>
      <c r="BV1748" s="11"/>
      <c r="BW1748" s="11"/>
      <c r="BX1748" s="11"/>
      <c r="BY1748" s="11"/>
      <c r="BZ1748" s="11"/>
      <c r="CA1748" s="11"/>
      <c r="CB1748" s="11"/>
      <c r="CC1748" s="11"/>
      <c r="CD1748" s="11"/>
      <c r="CE1748" s="11"/>
      <c r="CF1748" s="11"/>
      <c r="CG1748" s="11"/>
      <c r="CH1748" s="11"/>
      <c r="CI1748" s="11"/>
      <c r="CJ1748" s="11"/>
      <c r="CK1748" s="11"/>
      <c r="CL1748" s="11"/>
      <c r="CM1748" s="11"/>
      <c r="CN1748" s="11"/>
      <c r="CO1748" s="11"/>
      <c r="CP1748" s="11"/>
      <c r="CQ1748" s="11"/>
      <c r="CR1748" s="11"/>
      <c r="CS1748" s="11"/>
      <c r="CT1748" s="11"/>
      <c r="CU1748" s="11"/>
      <c r="CV1748" s="11"/>
      <c r="CW1748" s="11"/>
      <c r="CX1748" s="11"/>
      <c r="CY1748" s="11"/>
      <c r="CZ1748" s="11"/>
      <c r="DA1748" s="11"/>
      <c r="DB1748" s="11"/>
      <c r="DC1748" s="11"/>
      <c r="DD1748" s="11"/>
      <c r="DF1748" s="11">
        <f t="shared" si="87"/>
        <v>16</v>
      </c>
      <c r="DG1748" s="11">
        <f t="shared" si="88"/>
        <v>16</v>
      </c>
      <c r="DH1748" s="20">
        <f t="shared" ca="1" si="89"/>
        <v>0</v>
      </c>
      <c r="DI1748" s="11">
        <v>1</v>
      </c>
    </row>
    <row r="1749" spans="1:113" x14ac:dyDescent="0.25">
      <c r="A1749" s="11" t="s">
        <v>57</v>
      </c>
      <c r="B1749" s="11" t="s">
        <v>56</v>
      </c>
      <c r="C1749" s="11" t="s">
        <v>56</v>
      </c>
      <c r="D1749" s="11" t="s">
        <v>100</v>
      </c>
      <c r="E1749" s="11" t="s">
        <v>56</v>
      </c>
      <c r="F1749" s="11" t="s">
        <v>56</v>
      </c>
      <c r="G1749" s="11" t="s">
        <v>174</v>
      </c>
      <c r="H1749" s="1">
        <v>42213</v>
      </c>
      <c r="I1749" s="11">
        <v>17</v>
      </c>
      <c r="J1749" s="11">
        <v>19</v>
      </c>
      <c r="K1749" s="11"/>
      <c r="L1749" s="11"/>
      <c r="M1749" s="11"/>
      <c r="N1749" s="11"/>
      <c r="O1749" s="11"/>
      <c r="P1749" s="11"/>
      <c r="Q1749" s="11"/>
      <c r="R1749" s="11"/>
      <c r="S1749" s="11"/>
      <c r="T1749" s="11"/>
      <c r="U1749" s="11"/>
      <c r="V1749" s="11"/>
      <c r="W1749" s="11"/>
      <c r="X1749" s="11"/>
      <c r="Y1749" s="11"/>
      <c r="Z1749" s="11"/>
      <c r="AA1749" s="11"/>
      <c r="AB1749" s="11"/>
      <c r="AC1749" s="11"/>
      <c r="AD1749" s="11"/>
      <c r="AE1749" s="11"/>
      <c r="AF1749" s="11"/>
      <c r="AG1749" s="11"/>
      <c r="AH1749" s="11"/>
      <c r="AJ1749" s="11"/>
      <c r="AK1749" s="11"/>
      <c r="AL1749" s="11"/>
      <c r="AM1749" s="11"/>
      <c r="AN1749" s="11"/>
      <c r="AO1749" s="11"/>
      <c r="AP1749" s="11"/>
      <c r="AQ1749" s="11"/>
      <c r="AR1749" s="11"/>
      <c r="AS1749" s="11"/>
      <c r="AT1749" s="11"/>
      <c r="AU1749" s="11"/>
      <c r="AV1749" s="11"/>
      <c r="AW1749" s="11"/>
      <c r="AX1749" s="11"/>
      <c r="AY1749" s="11"/>
      <c r="AZ1749" s="11"/>
      <c r="BA1749" s="11"/>
      <c r="BB1749" s="11"/>
      <c r="BC1749" s="11"/>
      <c r="BD1749" s="11"/>
      <c r="BE1749" s="11"/>
      <c r="BF1749" s="11"/>
      <c r="BG1749" s="11"/>
      <c r="BI1749" s="11"/>
      <c r="BJ1749" s="11"/>
      <c r="BK1749" s="11"/>
      <c r="BL1749" s="11"/>
      <c r="BM1749" s="11"/>
      <c r="BN1749" s="11"/>
      <c r="BO1749" s="11"/>
      <c r="BP1749" s="11"/>
      <c r="BQ1749" s="11"/>
      <c r="BR1749" s="11"/>
      <c r="BS1749" s="11"/>
      <c r="BT1749" s="11"/>
      <c r="BU1749" s="11"/>
      <c r="BV1749" s="11"/>
      <c r="BW1749" s="11"/>
      <c r="BX1749" s="11"/>
      <c r="BY1749" s="11"/>
      <c r="BZ1749" s="11"/>
      <c r="CA1749" s="11"/>
      <c r="CB1749" s="11"/>
      <c r="CC1749" s="11"/>
      <c r="CD1749" s="11"/>
      <c r="CE1749" s="11"/>
      <c r="CF1749" s="11"/>
      <c r="CG1749" s="11"/>
      <c r="CH1749" s="11"/>
      <c r="CI1749" s="11"/>
      <c r="CJ1749" s="11"/>
      <c r="CK1749" s="11"/>
      <c r="CL1749" s="11"/>
      <c r="CM1749" s="11"/>
      <c r="CN1749" s="11"/>
      <c r="CO1749" s="11"/>
      <c r="CP1749" s="11"/>
      <c r="CQ1749" s="11"/>
      <c r="CR1749" s="11"/>
      <c r="CS1749" s="11"/>
      <c r="CT1749" s="11"/>
      <c r="CU1749" s="11"/>
      <c r="CV1749" s="11"/>
      <c r="CW1749" s="11"/>
      <c r="CX1749" s="11"/>
      <c r="CY1749" s="11"/>
      <c r="CZ1749" s="11"/>
      <c r="DA1749" s="11"/>
      <c r="DB1749" s="11"/>
      <c r="DC1749" s="11"/>
      <c r="DD1749" s="11"/>
      <c r="DF1749" s="11">
        <f t="shared" si="87"/>
        <v>17</v>
      </c>
      <c r="DG1749" s="11">
        <f t="shared" si="88"/>
        <v>19</v>
      </c>
      <c r="DH1749" s="20">
        <f t="shared" ca="1" si="89"/>
        <v>0</v>
      </c>
      <c r="DI1749" s="11">
        <v>1</v>
      </c>
    </row>
    <row r="1750" spans="1:113" x14ac:dyDescent="0.25">
      <c r="A1750" s="11" t="s">
        <v>57</v>
      </c>
      <c r="B1750" s="11" t="s">
        <v>56</v>
      </c>
      <c r="C1750" s="11" t="s">
        <v>56</v>
      </c>
      <c r="D1750" s="11" t="s">
        <v>100</v>
      </c>
      <c r="E1750" s="11" t="s">
        <v>56</v>
      </c>
      <c r="F1750" s="11" t="s">
        <v>56</v>
      </c>
      <c r="G1750" s="11" t="s">
        <v>174</v>
      </c>
      <c r="H1750" s="1">
        <v>42213</v>
      </c>
      <c r="I1750" s="11">
        <v>18</v>
      </c>
      <c r="J1750" s="11">
        <v>18</v>
      </c>
      <c r="K1750" s="11"/>
      <c r="L1750" s="11"/>
      <c r="M1750" s="11"/>
      <c r="N1750" s="11"/>
      <c r="O1750" s="11"/>
      <c r="P1750" s="11"/>
      <c r="Q1750" s="11"/>
      <c r="R1750" s="11"/>
      <c r="S1750" s="11"/>
      <c r="T1750" s="11"/>
      <c r="U1750" s="11"/>
      <c r="V1750" s="11"/>
      <c r="W1750" s="11"/>
      <c r="X1750" s="11"/>
      <c r="Y1750" s="11"/>
      <c r="Z1750" s="11"/>
      <c r="AA1750" s="11"/>
      <c r="AB1750" s="11"/>
      <c r="AC1750" s="11"/>
      <c r="AD1750" s="11"/>
      <c r="AE1750" s="11"/>
      <c r="AF1750" s="11"/>
      <c r="AG1750" s="11"/>
      <c r="AH1750" s="11"/>
      <c r="AJ1750" s="11"/>
      <c r="AK1750" s="11"/>
      <c r="AL1750" s="11"/>
      <c r="AM1750" s="11"/>
      <c r="AN1750" s="11"/>
      <c r="AO1750" s="11"/>
      <c r="AP1750" s="11"/>
      <c r="AQ1750" s="11"/>
      <c r="AR1750" s="11"/>
      <c r="AS1750" s="11"/>
      <c r="AT1750" s="11"/>
      <c r="AU1750" s="11"/>
      <c r="AV1750" s="11"/>
      <c r="AW1750" s="11"/>
      <c r="AX1750" s="11"/>
      <c r="AY1750" s="11"/>
      <c r="AZ1750" s="11"/>
      <c r="BA1750" s="11"/>
      <c r="BB1750" s="11"/>
      <c r="BC1750" s="11"/>
      <c r="BD1750" s="11"/>
      <c r="BE1750" s="11"/>
      <c r="BF1750" s="11"/>
      <c r="BG1750" s="11"/>
      <c r="BI1750" s="11"/>
      <c r="BJ1750" s="11"/>
      <c r="BK1750" s="11"/>
      <c r="BL1750" s="11"/>
      <c r="BM1750" s="11"/>
      <c r="BN1750" s="11"/>
      <c r="BO1750" s="11"/>
      <c r="BP1750" s="11"/>
      <c r="BQ1750" s="11"/>
      <c r="BR1750" s="11"/>
      <c r="BS1750" s="11"/>
      <c r="BT1750" s="11"/>
      <c r="BU1750" s="11"/>
      <c r="BV1750" s="11"/>
      <c r="BW1750" s="11"/>
      <c r="BX1750" s="11"/>
      <c r="BY1750" s="11"/>
      <c r="BZ1750" s="11"/>
      <c r="CA1750" s="11"/>
      <c r="CB1750" s="11"/>
      <c r="CC1750" s="11"/>
      <c r="CD1750" s="11"/>
      <c r="CE1750" s="11"/>
      <c r="CF1750" s="11"/>
      <c r="CG1750" s="11"/>
      <c r="CH1750" s="11"/>
      <c r="CI1750" s="11"/>
      <c r="CJ1750" s="11"/>
      <c r="CK1750" s="11"/>
      <c r="CL1750" s="11"/>
      <c r="CM1750" s="11"/>
      <c r="CN1750" s="11"/>
      <c r="CO1750" s="11"/>
      <c r="CP1750" s="11"/>
      <c r="CQ1750" s="11"/>
      <c r="CR1750" s="11"/>
      <c r="CS1750" s="11"/>
      <c r="CT1750" s="11"/>
      <c r="CU1750" s="11"/>
      <c r="CV1750" s="11"/>
      <c r="CW1750" s="11"/>
      <c r="CX1750" s="11"/>
      <c r="CY1750" s="11"/>
      <c r="CZ1750" s="11"/>
      <c r="DA1750" s="11"/>
      <c r="DB1750" s="11"/>
      <c r="DC1750" s="11"/>
      <c r="DD1750" s="11"/>
      <c r="DF1750" s="11">
        <f t="shared" si="87"/>
        <v>18</v>
      </c>
      <c r="DG1750" s="11">
        <f t="shared" si="88"/>
        <v>18</v>
      </c>
      <c r="DH1750" s="20">
        <f t="shared" ca="1" si="89"/>
        <v>0</v>
      </c>
      <c r="DI1750" s="11">
        <v>1</v>
      </c>
    </row>
    <row r="1751" spans="1:113" x14ac:dyDescent="0.25">
      <c r="A1751" s="11" t="s">
        <v>57</v>
      </c>
      <c r="B1751" s="11" t="s">
        <v>56</v>
      </c>
      <c r="C1751" s="11" t="s">
        <v>56</v>
      </c>
      <c r="D1751" s="11" t="s">
        <v>100</v>
      </c>
      <c r="E1751" s="11" t="s">
        <v>56</v>
      </c>
      <c r="F1751" s="11" t="s">
        <v>56</v>
      </c>
      <c r="G1751" s="11" t="s">
        <v>174</v>
      </c>
      <c r="H1751" s="1">
        <v>42213</v>
      </c>
      <c r="I1751" s="11">
        <v>18</v>
      </c>
      <c r="J1751" s="11">
        <v>19</v>
      </c>
      <c r="K1751" s="11"/>
      <c r="L1751" s="11"/>
      <c r="M1751" s="11"/>
      <c r="N1751" s="11"/>
      <c r="O1751" s="11"/>
      <c r="P1751" s="11"/>
      <c r="Q1751" s="11"/>
      <c r="R1751" s="11"/>
      <c r="S1751" s="11"/>
      <c r="T1751" s="11"/>
      <c r="U1751" s="11"/>
      <c r="V1751" s="11"/>
      <c r="W1751" s="11"/>
      <c r="X1751" s="11"/>
      <c r="Y1751" s="11"/>
      <c r="Z1751" s="11"/>
      <c r="AA1751" s="11"/>
      <c r="AB1751" s="11"/>
      <c r="AC1751" s="11"/>
      <c r="AD1751" s="11"/>
      <c r="AE1751" s="11"/>
      <c r="AF1751" s="11"/>
      <c r="AG1751" s="11"/>
      <c r="AH1751" s="11"/>
      <c r="AJ1751" s="11"/>
      <c r="AK1751" s="11"/>
      <c r="AL1751" s="11"/>
      <c r="AM1751" s="11"/>
      <c r="AN1751" s="11"/>
      <c r="AO1751" s="11"/>
      <c r="AP1751" s="11"/>
      <c r="AQ1751" s="11"/>
      <c r="AR1751" s="11"/>
      <c r="AS1751" s="11"/>
      <c r="AT1751" s="11"/>
      <c r="AU1751" s="11"/>
      <c r="AV1751" s="11"/>
      <c r="AW1751" s="11"/>
      <c r="AX1751" s="11"/>
      <c r="AY1751" s="11"/>
      <c r="AZ1751" s="11"/>
      <c r="BA1751" s="11"/>
      <c r="BB1751" s="11"/>
      <c r="BC1751" s="11"/>
      <c r="BD1751" s="11"/>
      <c r="BE1751" s="11"/>
      <c r="BF1751" s="11"/>
      <c r="BG1751" s="11"/>
      <c r="BI1751" s="11"/>
      <c r="BJ1751" s="11"/>
      <c r="BK1751" s="11"/>
      <c r="BL1751" s="11"/>
      <c r="BM1751" s="11"/>
      <c r="BN1751" s="11"/>
      <c r="BO1751" s="11"/>
      <c r="BP1751" s="11"/>
      <c r="BQ1751" s="11"/>
      <c r="BR1751" s="11"/>
      <c r="BS1751" s="11"/>
      <c r="BT1751" s="11"/>
      <c r="BU1751" s="11"/>
      <c r="BV1751" s="11"/>
      <c r="BW1751" s="11"/>
      <c r="BX1751" s="11"/>
      <c r="BY1751" s="11"/>
      <c r="BZ1751" s="11"/>
      <c r="CA1751" s="11"/>
      <c r="CB1751" s="11"/>
      <c r="CC1751" s="11"/>
      <c r="CD1751" s="11"/>
      <c r="CE1751" s="11"/>
      <c r="CF1751" s="11"/>
      <c r="CG1751" s="11"/>
      <c r="CH1751" s="11"/>
      <c r="CI1751" s="11"/>
      <c r="CJ1751" s="11"/>
      <c r="CK1751" s="11"/>
      <c r="CL1751" s="11"/>
      <c r="CM1751" s="11"/>
      <c r="CN1751" s="11"/>
      <c r="CO1751" s="11"/>
      <c r="CP1751" s="11"/>
      <c r="CQ1751" s="11"/>
      <c r="CR1751" s="11"/>
      <c r="CS1751" s="11"/>
      <c r="CT1751" s="11"/>
      <c r="CU1751" s="11"/>
      <c r="CV1751" s="11"/>
      <c r="CW1751" s="11"/>
      <c r="CX1751" s="11"/>
      <c r="CY1751" s="11"/>
      <c r="CZ1751" s="11"/>
      <c r="DA1751" s="11"/>
      <c r="DB1751" s="11"/>
      <c r="DC1751" s="11"/>
      <c r="DD1751" s="11"/>
      <c r="DF1751" s="11">
        <f t="shared" si="87"/>
        <v>18</v>
      </c>
      <c r="DG1751" s="11">
        <f t="shared" si="88"/>
        <v>19</v>
      </c>
      <c r="DH1751" s="20">
        <f t="shared" ca="1" si="89"/>
        <v>0</v>
      </c>
      <c r="DI1751" s="11">
        <v>1</v>
      </c>
    </row>
    <row r="1752" spans="1:113" x14ac:dyDescent="0.25">
      <c r="A1752" s="11" t="s">
        <v>57</v>
      </c>
      <c r="B1752" s="11" t="s">
        <v>56</v>
      </c>
      <c r="C1752" s="11" t="s">
        <v>56</v>
      </c>
      <c r="D1752" s="11" t="s">
        <v>100</v>
      </c>
      <c r="E1752" s="11" t="s">
        <v>56</v>
      </c>
      <c r="F1752" s="11" t="s">
        <v>56</v>
      </c>
      <c r="G1752" s="11" t="s">
        <v>174</v>
      </c>
      <c r="H1752" s="1">
        <v>42214</v>
      </c>
      <c r="I1752" s="11">
        <v>16</v>
      </c>
      <c r="J1752" s="11">
        <v>19</v>
      </c>
      <c r="K1752" s="11"/>
      <c r="L1752" s="11"/>
      <c r="M1752" s="11"/>
      <c r="N1752" s="11"/>
      <c r="O1752" s="11"/>
      <c r="P1752" s="11"/>
      <c r="Q1752" s="11"/>
      <c r="R1752" s="11"/>
      <c r="S1752" s="11"/>
      <c r="T1752" s="11"/>
      <c r="U1752" s="11"/>
      <c r="V1752" s="11"/>
      <c r="W1752" s="11"/>
      <c r="X1752" s="11"/>
      <c r="Y1752" s="11"/>
      <c r="Z1752" s="11"/>
      <c r="AA1752" s="11"/>
      <c r="AB1752" s="11"/>
      <c r="AC1752" s="11"/>
      <c r="AD1752" s="11"/>
      <c r="AE1752" s="11"/>
      <c r="AF1752" s="11"/>
      <c r="AG1752" s="11"/>
      <c r="AH1752" s="11"/>
      <c r="AJ1752" s="11"/>
      <c r="AK1752" s="11"/>
      <c r="AL1752" s="11"/>
      <c r="AM1752" s="11"/>
      <c r="AN1752" s="11"/>
      <c r="AO1752" s="11"/>
      <c r="AP1752" s="11"/>
      <c r="AQ1752" s="11"/>
      <c r="AR1752" s="11"/>
      <c r="AS1752" s="11"/>
      <c r="AT1752" s="11"/>
      <c r="AU1752" s="11"/>
      <c r="AV1752" s="11"/>
      <c r="AW1752" s="11"/>
      <c r="AX1752" s="11"/>
      <c r="AY1752" s="11"/>
      <c r="AZ1752" s="11"/>
      <c r="BA1752" s="11"/>
      <c r="BB1752" s="11"/>
      <c r="BC1752" s="11"/>
      <c r="BD1752" s="11"/>
      <c r="BE1752" s="11"/>
      <c r="BF1752" s="11"/>
      <c r="BG1752" s="11"/>
      <c r="BI1752" s="11"/>
      <c r="BJ1752" s="11"/>
      <c r="BK1752" s="11"/>
      <c r="BL1752" s="11"/>
      <c r="BM1752" s="11"/>
      <c r="BN1752" s="11"/>
      <c r="BO1752" s="11"/>
      <c r="BP1752" s="11"/>
      <c r="BQ1752" s="11"/>
      <c r="BR1752" s="11"/>
      <c r="BS1752" s="11"/>
      <c r="BT1752" s="11"/>
      <c r="BU1752" s="11"/>
      <c r="BV1752" s="11"/>
      <c r="BW1752" s="11"/>
      <c r="BX1752" s="11"/>
      <c r="BY1752" s="11"/>
      <c r="BZ1752" s="11"/>
      <c r="CA1752" s="11"/>
      <c r="CB1752" s="11"/>
      <c r="CC1752" s="11"/>
      <c r="CD1752" s="11"/>
      <c r="CE1752" s="11"/>
      <c r="CF1752" s="11"/>
      <c r="CG1752" s="11"/>
      <c r="CH1752" s="11"/>
      <c r="CI1752" s="11"/>
      <c r="CJ1752" s="11"/>
      <c r="CK1752" s="11"/>
      <c r="CL1752" s="11"/>
      <c r="CM1752" s="11"/>
      <c r="CN1752" s="11"/>
      <c r="CO1752" s="11"/>
      <c r="CP1752" s="11"/>
      <c r="CQ1752" s="11"/>
      <c r="CR1752" s="11"/>
      <c r="CS1752" s="11"/>
      <c r="CT1752" s="11"/>
      <c r="CU1752" s="11"/>
      <c r="CV1752" s="11"/>
      <c r="CW1752" s="11"/>
      <c r="CX1752" s="11"/>
      <c r="CY1752" s="11"/>
      <c r="CZ1752" s="11"/>
      <c r="DA1752" s="11"/>
      <c r="DB1752" s="11"/>
      <c r="DC1752" s="11"/>
      <c r="DD1752" s="11"/>
      <c r="DF1752" s="11">
        <f t="shared" si="87"/>
        <v>16</v>
      </c>
      <c r="DG1752" s="11">
        <f t="shared" si="88"/>
        <v>19</v>
      </c>
      <c r="DH1752" s="20">
        <f t="shared" ca="1" si="89"/>
        <v>0</v>
      </c>
      <c r="DI1752" s="11">
        <v>1</v>
      </c>
    </row>
    <row r="1753" spans="1:113" x14ac:dyDescent="0.25">
      <c r="A1753" s="11" t="s">
        <v>57</v>
      </c>
      <c r="B1753" s="11" t="s">
        <v>56</v>
      </c>
      <c r="C1753" s="11" t="s">
        <v>56</v>
      </c>
      <c r="D1753" s="11" t="s">
        <v>100</v>
      </c>
      <c r="E1753" s="11" t="s">
        <v>56</v>
      </c>
      <c r="F1753" s="11" t="s">
        <v>56</v>
      </c>
      <c r="G1753" s="11" t="s">
        <v>174</v>
      </c>
      <c r="H1753" s="1">
        <v>42215</v>
      </c>
      <c r="I1753" s="11">
        <v>17</v>
      </c>
      <c r="J1753" s="11">
        <v>18</v>
      </c>
      <c r="K1753" s="11"/>
      <c r="L1753" s="11"/>
      <c r="M1753" s="11"/>
      <c r="N1753" s="11"/>
      <c r="O1753" s="11"/>
      <c r="P1753" s="11"/>
      <c r="Q1753" s="11"/>
      <c r="R1753" s="11"/>
      <c r="S1753" s="11"/>
      <c r="T1753" s="11"/>
      <c r="U1753" s="11"/>
      <c r="V1753" s="11"/>
      <c r="W1753" s="11"/>
      <c r="X1753" s="11"/>
      <c r="Y1753" s="11"/>
      <c r="Z1753" s="11"/>
      <c r="AA1753" s="11"/>
      <c r="AB1753" s="11"/>
      <c r="AC1753" s="11"/>
      <c r="AD1753" s="11"/>
      <c r="AE1753" s="11"/>
      <c r="AF1753" s="11"/>
      <c r="AG1753" s="11"/>
      <c r="AH1753" s="11"/>
      <c r="AJ1753" s="11"/>
      <c r="AK1753" s="11"/>
      <c r="AL1753" s="11"/>
      <c r="AM1753" s="11"/>
      <c r="AN1753" s="11"/>
      <c r="AO1753" s="11"/>
      <c r="AP1753" s="11"/>
      <c r="AQ1753" s="11"/>
      <c r="AR1753" s="11"/>
      <c r="AS1753" s="11"/>
      <c r="AT1753" s="11"/>
      <c r="AU1753" s="11"/>
      <c r="AV1753" s="11"/>
      <c r="AW1753" s="11"/>
      <c r="AX1753" s="11"/>
      <c r="AY1753" s="11"/>
      <c r="AZ1753" s="11"/>
      <c r="BA1753" s="11"/>
      <c r="BB1753" s="11"/>
      <c r="BC1753" s="11"/>
      <c r="BD1753" s="11"/>
      <c r="BE1753" s="11"/>
      <c r="BF1753" s="11"/>
      <c r="BG1753" s="11"/>
      <c r="BI1753" s="11"/>
      <c r="BJ1753" s="11"/>
      <c r="BK1753" s="11"/>
      <c r="BL1753" s="11"/>
      <c r="BM1753" s="11"/>
      <c r="BN1753" s="11"/>
      <c r="BO1753" s="11"/>
      <c r="BP1753" s="11"/>
      <c r="BQ1753" s="11"/>
      <c r="BR1753" s="11"/>
      <c r="BS1753" s="11"/>
      <c r="BT1753" s="11"/>
      <c r="BU1753" s="11"/>
      <c r="BV1753" s="11"/>
      <c r="BW1753" s="11"/>
      <c r="BX1753" s="11"/>
      <c r="BY1753" s="11"/>
      <c r="BZ1753" s="11"/>
      <c r="CA1753" s="11"/>
      <c r="CB1753" s="11"/>
      <c r="CC1753" s="11"/>
      <c r="CD1753" s="11"/>
      <c r="CE1753" s="11"/>
      <c r="CF1753" s="11"/>
      <c r="CG1753" s="11"/>
      <c r="CH1753" s="11"/>
      <c r="CI1753" s="11"/>
      <c r="CJ1753" s="11"/>
      <c r="CK1753" s="11"/>
      <c r="CL1753" s="11"/>
      <c r="CM1753" s="11"/>
      <c r="CN1753" s="11"/>
      <c r="CO1753" s="11"/>
      <c r="CP1753" s="11"/>
      <c r="CQ1753" s="11"/>
      <c r="CR1753" s="11"/>
      <c r="CS1753" s="11"/>
      <c r="CT1753" s="11"/>
      <c r="CU1753" s="11"/>
      <c r="CV1753" s="11"/>
      <c r="CW1753" s="11"/>
      <c r="CX1753" s="11"/>
      <c r="CY1753" s="11"/>
      <c r="CZ1753" s="11"/>
      <c r="DA1753" s="11"/>
      <c r="DB1753" s="11"/>
      <c r="DC1753" s="11"/>
      <c r="DD1753" s="11"/>
      <c r="DF1753" s="11">
        <f t="shared" si="87"/>
        <v>17</v>
      </c>
      <c r="DG1753" s="11">
        <f t="shared" si="88"/>
        <v>18</v>
      </c>
      <c r="DH1753" s="20">
        <f t="shared" ca="1" si="89"/>
        <v>0</v>
      </c>
      <c r="DI1753" s="11">
        <v>1</v>
      </c>
    </row>
    <row r="1754" spans="1:113" x14ac:dyDescent="0.25">
      <c r="A1754" s="11" t="s">
        <v>57</v>
      </c>
      <c r="B1754" s="11" t="s">
        <v>56</v>
      </c>
      <c r="C1754" s="11" t="s">
        <v>56</v>
      </c>
      <c r="D1754" s="11" t="s">
        <v>100</v>
      </c>
      <c r="E1754" s="11" t="s">
        <v>56</v>
      </c>
      <c r="F1754" s="11" t="s">
        <v>56</v>
      </c>
      <c r="G1754" s="11" t="s">
        <v>174</v>
      </c>
      <c r="H1754" s="1">
        <v>42216</v>
      </c>
      <c r="I1754" s="11">
        <v>17</v>
      </c>
      <c r="J1754" s="11">
        <v>17</v>
      </c>
      <c r="K1754" s="11"/>
      <c r="L1754" s="11"/>
      <c r="M1754" s="11"/>
      <c r="N1754" s="11"/>
      <c r="O1754" s="11"/>
      <c r="P1754" s="11"/>
      <c r="Q1754" s="11"/>
      <c r="R1754" s="11"/>
      <c r="S1754" s="11"/>
      <c r="T1754" s="11"/>
      <c r="U1754" s="11"/>
      <c r="V1754" s="11"/>
      <c r="W1754" s="11"/>
      <c r="X1754" s="11"/>
      <c r="Y1754" s="11"/>
      <c r="Z1754" s="11"/>
      <c r="AA1754" s="11"/>
      <c r="AB1754" s="11"/>
      <c r="AC1754" s="11"/>
      <c r="AD1754" s="11"/>
      <c r="AE1754" s="11"/>
      <c r="AF1754" s="11"/>
      <c r="AG1754" s="11"/>
      <c r="AH1754" s="11"/>
      <c r="AJ1754" s="11"/>
      <c r="AK1754" s="11"/>
      <c r="AL1754" s="11"/>
      <c r="AM1754" s="11"/>
      <c r="AN1754" s="11"/>
      <c r="AO1754" s="11"/>
      <c r="AP1754" s="11"/>
      <c r="AQ1754" s="11"/>
      <c r="AR1754" s="11"/>
      <c r="AS1754" s="11"/>
      <c r="AT1754" s="11"/>
      <c r="AU1754" s="11"/>
      <c r="AV1754" s="11"/>
      <c r="AW1754" s="11"/>
      <c r="AX1754" s="11"/>
      <c r="AY1754" s="11"/>
      <c r="AZ1754" s="11"/>
      <c r="BA1754" s="11"/>
      <c r="BB1754" s="11"/>
      <c r="BC1754" s="11"/>
      <c r="BD1754" s="11"/>
      <c r="BE1754" s="11"/>
      <c r="BF1754" s="11"/>
      <c r="BG1754" s="11"/>
      <c r="BI1754" s="11"/>
      <c r="BJ1754" s="11"/>
      <c r="BK1754" s="11"/>
      <c r="BL1754" s="11"/>
      <c r="BM1754" s="11"/>
      <c r="BN1754" s="11"/>
      <c r="BO1754" s="11"/>
      <c r="BP1754" s="11"/>
      <c r="BQ1754" s="11"/>
      <c r="BR1754" s="11"/>
      <c r="BS1754" s="11"/>
      <c r="BT1754" s="11"/>
      <c r="BU1754" s="11"/>
      <c r="BV1754" s="11"/>
      <c r="BW1754" s="11"/>
      <c r="BX1754" s="11"/>
      <c r="BY1754" s="11"/>
      <c r="BZ1754" s="11"/>
      <c r="CA1754" s="11"/>
      <c r="CB1754" s="11"/>
      <c r="CC1754" s="11"/>
      <c r="CD1754" s="11"/>
      <c r="CE1754" s="11"/>
      <c r="CF1754" s="11"/>
      <c r="CG1754" s="11"/>
      <c r="CH1754" s="11"/>
      <c r="CI1754" s="11"/>
      <c r="CJ1754" s="11"/>
      <c r="CK1754" s="11"/>
      <c r="CL1754" s="11"/>
      <c r="CM1754" s="11"/>
      <c r="CN1754" s="11"/>
      <c r="CO1754" s="11"/>
      <c r="CP1754" s="11"/>
      <c r="CQ1754" s="11"/>
      <c r="CR1754" s="11"/>
      <c r="CS1754" s="11"/>
      <c r="CT1754" s="11"/>
      <c r="CU1754" s="11"/>
      <c r="CV1754" s="11"/>
      <c r="CW1754" s="11"/>
      <c r="CX1754" s="11"/>
      <c r="CY1754" s="11"/>
      <c r="CZ1754" s="11"/>
      <c r="DA1754" s="11"/>
      <c r="DB1754" s="11"/>
      <c r="DC1754" s="11"/>
      <c r="DD1754" s="11"/>
      <c r="DF1754" s="11">
        <f t="shared" si="87"/>
        <v>17</v>
      </c>
      <c r="DG1754" s="11">
        <f t="shared" si="88"/>
        <v>17</v>
      </c>
      <c r="DH1754" s="20">
        <f t="shared" ca="1" si="89"/>
        <v>0</v>
      </c>
      <c r="DI1754" s="11">
        <v>1</v>
      </c>
    </row>
    <row r="1755" spans="1:113" x14ac:dyDescent="0.25">
      <c r="A1755" s="11" t="s">
        <v>57</v>
      </c>
      <c r="B1755" s="11" t="s">
        <v>56</v>
      </c>
      <c r="C1755" s="11" t="s">
        <v>56</v>
      </c>
      <c r="D1755" s="11" t="s">
        <v>100</v>
      </c>
      <c r="E1755" s="11" t="s">
        <v>56</v>
      </c>
      <c r="F1755" s="11" t="s">
        <v>56</v>
      </c>
      <c r="G1755" s="11" t="s">
        <v>174</v>
      </c>
      <c r="H1755" s="1">
        <v>42219</v>
      </c>
      <c r="I1755" s="11">
        <v>17</v>
      </c>
      <c r="J1755" s="11">
        <v>17</v>
      </c>
      <c r="K1755" s="11"/>
      <c r="L1755" s="11"/>
      <c r="M1755" s="11"/>
      <c r="N1755" s="11"/>
      <c r="O1755" s="11"/>
      <c r="P1755" s="11"/>
      <c r="Q1755" s="11"/>
      <c r="R1755" s="11"/>
      <c r="S1755" s="11"/>
      <c r="T1755" s="11"/>
      <c r="U1755" s="11"/>
      <c r="V1755" s="11"/>
      <c r="W1755" s="11"/>
      <c r="X1755" s="11"/>
      <c r="Y1755" s="11"/>
      <c r="Z1755" s="11"/>
      <c r="AA1755" s="11"/>
      <c r="AB1755" s="11"/>
      <c r="AC1755" s="11"/>
      <c r="AD1755" s="11"/>
      <c r="AE1755" s="11"/>
      <c r="AF1755" s="11"/>
      <c r="AG1755" s="11"/>
      <c r="AH1755" s="11"/>
      <c r="AJ1755" s="11"/>
      <c r="AK1755" s="11"/>
      <c r="AL1755" s="11"/>
      <c r="AM1755" s="11"/>
      <c r="AN1755" s="11"/>
      <c r="AO1755" s="11"/>
      <c r="AP1755" s="11"/>
      <c r="AQ1755" s="11"/>
      <c r="AR1755" s="11"/>
      <c r="AS1755" s="11"/>
      <c r="AT1755" s="11"/>
      <c r="AU1755" s="11"/>
      <c r="AV1755" s="11"/>
      <c r="AW1755" s="11"/>
      <c r="AX1755" s="11"/>
      <c r="AY1755" s="11"/>
      <c r="AZ1755" s="11"/>
      <c r="BA1755" s="11"/>
      <c r="BB1755" s="11"/>
      <c r="BC1755" s="11"/>
      <c r="BD1755" s="11"/>
      <c r="BE1755" s="11"/>
      <c r="BF1755" s="11"/>
      <c r="BG1755" s="11"/>
      <c r="BI1755" s="11"/>
      <c r="BJ1755" s="11"/>
      <c r="BK1755" s="11"/>
      <c r="BL1755" s="11"/>
      <c r="BM1755" s="11"/>
      <c r="BN1755" s="11"/>
      <c r="BO1755" s="11"/>
      <c r="BP1755" s="11"/>
      <c r="BQ1755" s="11"/>
      <c r="BR1755" s="11"/>
      <c r="BS1755" s="11"/>
      <c r="BT1755" s="11"/>
      <c r="BU1755" s="11"/>
      <c r="BV1755" s="11"/>
      <c r="BW1755" s="11"/>
      <c r="BX1755" s="11"/>
      <c r="BY1755" s="11"/>
      <c r="BZ1755" s="11"/>
      <c r="CA1755" s="11"/>
      <c r="CB1755" s="11"/>
      <c r="CC1755" s="11"/>
      <c r="CD1755" s="11"/>
      <c r="CE1755" s="11"/>
      <c r="CF1755" s="11"/>
      <c r="CG1755" s="11"/>
      <c r="CH1755" s="11"/>
      <c r="CI1755" s="11"/>
      <c r="CJ1755" s="11"/>
      <c r="CK1755" s="11"/>
      <c r="CL1755" s="11"/>
      <c r="CM1755" s="11"/>
      <c r="CN1755" s="11"/>
      <c r="CO1755" s="11"/>
      <c r="CP1755" s="11"/>
      <c r="CQ1755" s="11"/>
      <c r="CR1755" s="11"/>
      <c r="CS1755" s="11"/>
      <c r="CT1755" s="11"/>
      <c r="CU1755" s="11"/>
      <c r="CV1755" s="11"/>
      <c r="CW1755" s="11"/>
      <c r="CX1755" s="11"/>
      <c r="CY1755" s="11"/>
      <c r="CZ1755" s="11"/>
      <c r="DA1755" s="11"/>
      <c r="DB1755" s="11"/>
      <c r="DC1755" s="11"/>
      <c r="DD1755" s="11"/>
      <c r="DF1755" s="11">
        <f t="shared" si="87"/>
        <v>17</v>
      </c>
      <c r="DG1755" s="11">
        <f t="shared" si="88"/>
        <v>17</v>
      </c>
      <c r="DH1755" s="20">
        <f t="shared" ca="1" si="89"/>
        <v>0</v>
      </c>
      <c r="DI1755" s="11">
        <v>1</v>
      </c>
    </row>
    <row r="1756" spans="1:113" x14ac:dyDescent="0.25">
      <c r="A1756" s="11" t="s">
        <v>57</v>
      </c>
      <c r="B1756" s="11" t="s">
        <v>56</v>
      </c>
      <c r="C1756" s="11" t="s">
        <v>56</v>
      </c>
      <c r="D1756" s="11" t="s">
        <v>100</v>
      </c>
      <c r="E1756" s="11" t="s">
        <v>56</v>
      </c>
      <c r="F1756" s="11" t="s">
        <v>56</v>
      </c>
      <c r="G1756" s="11" t="s">
        <v>174</v>
      </c>
      <c r="H1756" s="1">
        <v>42222</v>
      </c>
      <c r="I1756" s="11">
        <v>17</v>
      </c>
      <c r="J1756" s="11">
        <v>17</v>
      </c>
      <c r="K1756" s="11"/>
      <c r="L1756" s="11"/>
      <c r="M1756" s="11"/>
      <c r="N1756" s="11"/>
      <c r="O1756" s="11"/>
      <c r="P1756" s="11"/>
      <c r="Q1756" s="11"/>
      <c r="R1756" s="11"/>
      <c r="S1756" s="11"/>
      <c r="T1756" s="11"/>
      <c r="U1756" s="11"/>
      <c r="V1756" s="11"/>
      <c r="W1756" s="11"/>
      <c r="X1756" s="11"/>
      <c r="Y1756" s="11"/>
      <c r="Z1756" s="11"/>
      <c r="AA1756" s="11"/>
      <c r="AB1756" s="11"/>
      <c r="AC1756" s="11"/>
      <c r="AD1756" s="11"/>
      <c r="AE1756" s="11"/>
      <c r="AF1756" s="11"/>
      <c r="AG1756" s="11"/>
      <c r="AH1756" s="11"/>
      <c r="AJ1756" s="11"/>
      <c r="AK1756" s="11"/>
      <c r="AL1756" s="11"/>
      <c r="AM1756" s="11"/>
      <c r="AN1756" s="11"/>
      <c r="AO1756" s="11"/>
      <c r="AP1756" s="11"/>
      <c r="AQ1756" s="11"/>
      <c r="AR1756" s="11"/>
      <c r="AS1756" s="11"/>
      <c r="AT1756" s="11"/>
      <c r="AU1756" s="11"/>
      <c r="AV1756" s="11"/>
      <c r="AW1756" s="11"/>
      <c r="AX1756" s="11"/>
      <c r="AY1756" s="11"/>
      <c r="AZ1756" s="11"/>
      <c r="BA1756" s="11"/>
      <c r="BB1756" s="11"/>
      <c r="BC1756" s="11"/>
      <c r="BD1756" s="11"/>
      <c r="BE1756" s="11"/>
      <c r="BF1756" s="11"/>
      <c r="BG1756" s="11"/>
      <c r="BI1756" s="11"/>
      <c r="BJ1756" s="11"/>
      <c r="BK1756" s="11"/>
      <c r="BL1756" s="11"/>
      <c r="BM1756" s="11"/>
      <c r="BN1756" s="11"/>
      <c r="BO1756" s="11"/>
      <c r="BP1756" s="11"/>
      <c r="BQ1756" s="11"/>
      <c r="BR1756" s="11"/>
      <c r="BS1756" s="11"/>
      <c r="BT1756" s="11"/>
      <c r="BU1756" s="11"/>
      <c r="BV1756" s="11"/>
      <c r="BW1756" s="11"/>
      <c r="BX1756" s="11"/>
      <c r="BY1756" s="11"/>
      <c r="BZ1756" s="11"/>
      <c r="CA1756" s="11"/>
      <c r="CB1756" s="11"/>
      <c r="CC1756" s="11"/>
      <c r="CD1756" s="11"/>
      <c r="CE1756" s="11"/>
      <c r="CF1756" s="11"/>
      <c r="CG1756" s="11"/>
      <c r="CH1756" s="11"/>
      <c r="CI1756" s="11"/>
      <c r="CJ1756" s="11"/>
      <c r="CK1756" s="11"/>
      <c r="CL1756" s="11"/>
      <c r="CM1756" s="11"/>
      <c r="CN1756" s="11"/>
      <c r="CO1756" s="11"/>
      <c r="CP1756" s="11"/>
      <c r="CQ1756" s="11"/>
      <c r="CR1756" s="11"/>
      <c r="CS1756" s="11"/>
      <c r="CT1756" s="11"/>
      <c r="CU1756" s="11"/>
      <c r="CV1756" s="11"/>
      <c r="CW1756" s="11"/>
      <c r="CX1756" s="11"/>
      <c r="CY1756" s="11"/>
      <c r="CZ1756" s="11"/>
      <c r="DA1756" s="11"/>
      <c r="DB1756" s="11"/>
      <c r="DC1756" s="11"/>
      <c r="DD1756" s="11"/>
      <c r="DF1756" s="11">
        <f t="shared" si="87"/>
        <v>17</v>
      </c>
      <c r="DG1756" s="11">
        <f t="shared" si="88"/>
        <v>17</v>
      </c>
      <c r="DH1756" s="20">
        <f t="shared" ca="1" si="89"/>
        <v>0</v>
      </c>
      <c r="DI1756" s="11">
        <v>1</v>
      </c>
    </row>
    <row r="1757" spans="1:113" x14ac:dyDescent="0.25">
      <c r="A1757" s="11" t="s">
        <v>57</v>
      </c>
      <c r="B1757" s="11" t="s">
        <v>56</v>
      </c>
      <c r="C1757" s="11" t="s">
        <v>56</v>
      </c>
      <c r="D1757" s="11" t="s">
        <v>100</v>
      </c>
      <c r="E1757" s="11" t="s">
        <v>56</v>
      </c>
      <c r="F1757" s="11" t="s">
        <v>56</v>
      </c>
      <c r="G1757" s="11" t="s">
        <v>174</v>
      </c>
      <c r="H1757" s="1">
        <v>42222</v>
      </c>
      <c r="I1757" s="11">
        <v>17</v>
      </c>
      <c r="J1757" s="11">
        <v>18</v>
      </c>
      <c r="K1757" s="11"/>
      <c r="L1757" s="11"/>
      <c r="M1757" s="11"/>
      <c r="N1757" s="11"/>
      <c r="O1757" s="11"/>
      <c r="P1757" s="11"/>
      <c r="Q1757" s="11"/>
      <c r="R1757" s="11"/>
      <c r="S1757" s="11"/>
      <c r="T1757" s="11"/>
      <c r="U1757" s="11"/>
      <c r="V1757" s="11"/>
      <c r="W1757" s="11"/>
      <c r="X1757" s="11"/>
      <c r="Y1757" s="11"/>
      <c r="Z1757" s="11"/>
      <c r="AA1757" s="11"/>
      <c r="AB1757" s="11"/>
      <c r="AC1757" s="11"/>
      <c r="AD1757" s="11"/>
      <c r="AE1757" s="11"/>
      <c r="AF1757" s="11"/>
      <c r="AG1757" s="11"/>
      <c r="AH1757" s="11"/>
      <c r="AJ1757" s="11"/>
      <c r="AK1757" s="11"/>
      <c r="AL1757" s="11"/>
      <c r="AM1757" s="11"/>
      <c r="AN1757" s="11"/>
      <c r="AO1757" s="11"/>
      <c r="AP1757" s="11"/>
      <c r="AQ1757" s="11"/>
      <c r="AR1757" s="11"/>
      <c r="AS1757" s="11"/>
      <c r="AT1757" s="11"/>
      <c r="AU1757" s="11"/>
      <c r="AV1757" s="11"/>
      <c r="AW1757" s="11"/>
      <c r="AX1757" s="11"/>
      <c r="AY1757" s="11"/>
      <c r="AZ1757" s="11"/>
      <c r="BA1757" s="11"/>
      <c r="BB1757" s="11"/>
      <c r="BC1757" s="11"/>
      <c r="BD1757" s="11"/>
      <c r="BE1757" s="11"/>
      <c r="BF1757" s="11"/>
      <c r="BG1757" s="11"/>
      <c r="BI1757" s="11"/>
      <c r="BJ1757" s="11"/>
      <c r="BK1757" s="11"/>
      <c r="BL1757" s="11"/>
      <c r="BM1757" s="11"/>
      <c r="BN1757" s="11"/>
      <c r="BO1757" s="11"/>
      <c r="BP1757" s="11"/>
      <c r="BQ1757" s="11"/>
      <c r="BR1757" s="11"/>
      <c r="BS1757" s="11"/>
      <c r="BT1757" s="11"/>
      <c r="BU1757" s="11"/>
      <c r="BV1757" s="11"/>
      <c r="BW1757" s="11"/>
      <c r="BX1757" s="11"/>
      <c r="BY1757" s="11"/>
      <c r="BZ1757" s="11"/>
      <c r="CA1757" s="11"/>
      <c r="CB1757" s="11"/>
      <c r="CC1757" s="11"/>
      <c r="CD1757" s="11"/>
      <c r="CE1757" s="11"/>
      <c r="CF1757" s="11"/>
      <c r="CG1757" s="11"/>
      <c r="CH1757" s="11"/>
      <c r="CI1757" s="11"/>
      <c r="CJ1757" s="11"/>
      <c r="CK1757" s="11"/>
      <c r="CL1757" s="11"/>
      <c r="CM1757" s="11"/>
      <c r="CN1757" s="11"/>
      <c r="CO1757" s="11"/>
      <c r="CP1757" s="11"/>
      <c r="CQ1757" s="11"/>
      <c r="CR1757" s="11"/>
      <c r="CS1757" s="11"/>
      <c r="CT1757" s="11"/>
      <c r="CU1757" s="11"/>
      <c r="CV1757" s="11"/>
      <c r="CW1757" s="11"/>
      <c r="CX1757" s="11"/>
      <c r="CY1757" s="11"/>
      <c r="CZ1757" s="11"/>
      <c r="DA1757" s="11"/>
      <c r="DB1757" s="11"/>
      <c r="DC1757" s="11"/>
      <c r="DD1757" s="11"/>
      <c r="DF1757" s="11">
        <f t="shared" si="87"/>
        <v>17</v>
      </c>
      <c r="DG1757" s="11">
        <f t="shared" si="88"/>
        <v>18</v>
      </c>
      <c r="DH1757" s="20">
        <f t="shared" ca="1" si="89"/>
        <v>0</v>
      </c>
      <c r="DI1757" s="11">
        <v>1</v>
      </c>
    </row>
    <row r="1758" spans="1:113" x14ac:dyDescent="0.25">
      <c r="A1758" s="11" t="s">
        <v>57</v>
      </c>
      <c r="B1758" s="11" t="s">
        <v>56</v>
      </c>
      <c r="C1758" s="11" t="s">
        <v>56</v>
      </c>
      <c r="D1758" s="11" t="s">
        <v>100</v>
      </c>
      <c r="E1758" s="11" t="s">
        <v>56</v>
      </c>
      <c r="F1758" s="11" t="s">
        <v>56</v>
      </c>
      <c r="G1758" s="11" t="s">
        <v>174</v>
      </c>
      <c r="H1758" s="1">
        <v>42229</v>
      </c>
      <c r="I1758" s="11">
        <v>18</v>
      </c>
      <c r="J1758" s="11">
        <v>19</v>
      </c>
      <c r="K1758" s="11"/>
      <c r="L1758" s="11"/>
      <c r="M1758" s="11"/>
      <c r="N1758" s="11"/>
      <c r="O1758" s="11"/>
      <c r="P1758" s="11"/>
      <c r="Q1758" s="11"/>
      <c r="R1758" s="11"/>
      <c r="S1758" s="11"/>
      <c r="T1758" s="11"/>
      <c r="U1758" s="11"/>
      <c r="V1758" s="11"/>
      <c r="W1758" s="11"/>
      <c r="X1758" s="11"/>
      <c r="Y1758" s="11"/>
      <c r="Z1758" s="11"/>
      <c r="AA1758" s="11"/>
      <c r="AB1758" s="11"/>
      <c r="AC1758" s="11"/>
      <c r="AD1758" s="11"/>
      <c r="AE1758" s="11"/>
      <c r="AF1758" s="11"/>
      <c r="AG1758" s="11"/>
      <c r="AH1758" s="11"/>
      <c r="AJ1758" s="11"/>
      <c r="AK1758" s="11"/>
      <c r="AL1758" s="11"/>
      <c r="AM1758" s="11"/>
      <c r="AN1758" s="11"/>
      <c r="AO1758" s="11"/>
      <c r="AP1758" s="11"/>
      <c r="AQ1758" s="11"/>
      <c r="AR1758" s="11"/>
      <c r="AS1758" s="11"/>
      <c r="AT1758" s="11"/>
      <c r="AU1758" s="11"/>
      <c r="AV1758" s="11"/>
      <c r="AW1758" s="11"/>
      <c r="AX1758" s="11"/>
      <c r="AY1758" s="11"/>
      <c r="AZ1758" s="11"/>
      <c r="BA1758" s="11"/>
      <c r="BB1758" s="11"/>
      <c r="BC1758" s="11"/>
      <c r="BD1758" s="11"/>
      <c r="BE1758" s="11"/>
      <c r="BF1758" s="11"/>
      <c r="BG1758" s="11"/>
      <c r="BI1758" s="11"/>
      <c r="BJ1758" s="11"/>
      <c r="BK1758" s="11"/>
      <c r="BL1758" s="11"/>
      <c r="BM1758" s="11"/>
      <c r="BN1758" s="11"/>
      <c r="BO1758" s="11"/>
      <c r="BP1758" s="11"/>
      <c r="BQ1758" s="11"/>
      <c r="BR1758" s="11"/>
      <c r="BS1758" s="11"/>
      <c r="BT1758" s="11"/>
      <c r="BU1758" s="11"/>
      <c r="BV1758" s="11"/>
      <c r="BW1758" s="11"/>
      <c r="BX1758" s="11"/>
      <c r="BY1758" s="11"/>
      <c r="BZ1758" s="11"/>
      <c r="CA1758" s="11"/>
      <c r="CB1758" s="11"/>
      <c r="CC1758" s="11"/>
      <c r="CD1758" s="11"/>
      <c r="CE1758" s="11"/>
      <c r="CF1758" s="11"/>
      <c r="CG1758" s="11"/>
      <c r="CH1758" s="11"/>
      <c r="CI1758" s="11"/>
      <c r="CJ1758" s="11"/>
      <c r="CK1758" s="11"/>
      <c r="CL1758" s="11"/>
      <c r="CM1758" s="11"/>
      <c r="CN1758" s="11"/>
      <c r="CO1758" s="11"/>
      <c r="CP1758" s="11"/>
      <c r="CQ1758" s="11"/>
      <c r="CR1758" s="11"/>
      <c r="CS1758" s="11"/>
      <c r="CT1758" s="11"/>
      <c r="CU1758" s="11"/>
      <c r="CV1758" s="11"/>
      <c r="CW1758" s="11"/>
      <c r="CX1758" s="11"/>
      <c r="CY1758" s="11"/>
      <c r="CZ1758" s="11"/>
      <c r="DA1758" s="11"/>
      <c r="DB1758" s="11"/>
      <c r="DC1758" s="11"/>
      <c r="DD1758" s="11"/>
      <c r="DF1758" s="11">
        <f t="shared" si="87"/>
        <v>18</v>
      </c>
      <c r="DG1758" s="11">
        <f t="shared" si="88"/>
        <v>19</v>
      </c>
      <c r="DH1758" s="20">
        <f t="shared" ca="1" si="89"/>
        <v>0</v>
      </c>
      <c r="DI1758" s="11">
        <v>1</v>
      </c>
    </row>
    <row r="1759" spans="1:113" x14ac:dyDescent="0.25">
      <c r="A1759" s="11" t="s">
        <v>57</v>
      </c>
      <c r="B1759" s="11" t="s">
        <v>56</v>
      </c>
      <c r="C1759" s="11" t="s">
        <v>56</v>
      </c>
      <c r="D1759" s="11" t="s">
        <v>100</v>
      </c>
      <c r="E1759" s="11" t="s">
        <v>56</v>
      </c>
      <c r="F1759" s="11" t="s">
        <v>56</v>
      </c>
      <c r="G1759" s="11" t="s">
        <v>174</v>
      </c>
      <c r="H1759" s="1">
        <v>42230</v>
      </c>
      <c r="I1759" s="11">
        <v>17</v>
      </c>
      <c r="J1759" s="11">
        <v>18</v>
      </c>
      <c r="K1759" s="11">
        <v>5679.7619999999997</v>
      </c>
      <c r="L1759" s="11">
        <v>4770.5209999999997</v>
      </c>
      <c r="M1759" s="11">
        <v>4576.3919999999998</v>
      </c>
      <c r="N1759" s="11">
        <v>4686.9160000000002</v>
      </c>
      <c r="O1759" s="11">
        <v>5790.3609999999999</v>
      </c>
      <c r="P1759" s="11">
        <v>6309.36</v>
      </c>
      <c r="Q1759" s="11">
        <v>6751.3419999999996</v>
      </c>
      <c r="R1759" s="11">
        <v>7855.7910000000002</v>
      </c>
      <c r="S1759" s="11">
        <v>8292.3109999999997</v>
      </c>
      <c r="T1759" s="11">
        <v>8559.0740000000005</v>
      </c>
      <c r="U1759" s="11">
        <v>9823.6129999999994</v>
      </c>
      <c r="V1759" s="11">
        <v>10048.61</v>
      </c>
      <c r="W1759" s="11">
        <v>9938.357</v>
      </c>
      <c r="X1759" s="11">
        <v>9991.8619999999992</v>
      </c>
      <c r="Y1759" s="11">
        <v>9904.7129999999997</v>
      </c>
      <c r="Z1759" s="11">
        <v>9960.8330000000005</v>
      </c>
      <c r="AA1759" s="11">
        <v>9161.5730000000003</v>
      </c>
      <c r="AB1759" s="11">
        <v>8616.9549999999999</v>
      </c>
      <c r="AC1759" s="11">
        <v>8560.8819999999996</v>
      </c>
      <c r="AD1759" s="11">
        <v>8333.3160000000007</v>
      </c>
      <c r="AE1759" s="11">
        <v>8075.0339999999997</v>
      </c>
      <c r="AF1759" s="11">
        <v>6580.7960000000003</v>
      </c>
      <c r="AG1759" s="11">
        <v>5482.6450000000004</v>
      </c>
      <c r="AH1759" s="11">
        <v>4994.7370000000001</v>
      </c>
      <c r="AI1759" s="37">
        <v>8889.2639999999992</v>
      </c>
      <c r="AJ1759" s="11">
        <v>5748.8220000000001</v>
      </c>
      <c r="AK1759" s="11">
        <v>4857.6270000000004</v>
      </c>
      <c r="AL1759" s="11">
        <v>4592.7030000000004</v>
      </c>
      <c r="AM1759" s="11">
        <v>4681.4009999999998</v>
      </c>
      <c r="AN1759" s="11">
        <v>5786.3059999999996</v>
      </c>
      <c r="AO1759" s="11">
        <v>6330.0479999999998</v>
      </c>
      <c r="AP1759" s="11">
        <v>6746.598</v>
      </c>
      <c r="AQ1759" s="11">
        <v>7843.0789999999997</v>
      </c>
      <c r="AR1759" s="11">
        <v>8230.7810000000009</v>
      </c>
      <c r="AS1759" s="11">
        <v>8563.9660000000003</v>
      </c>
      <c r="AT1759" s="11">
        <v>9799.8259999999991</v>
      </c>
      <c r="AU1759" s="11">
        <v>10068.82</v>
      </c>
      <c r="AV1759" s="11">
        <v>9962.5300000000007</v>
      </c>
      <c r="AW1759" s="11">
        <v>10056.1</v>
      </c>
      <c r="AX1759" s="11">
        <v>9936.0229999999992</v>
      </c>
      <c r="AY1759" s="11">
        <v>9997.3739999999998</v>
      </c>
      <c r="AZ1759" s="11">
        <v>9569.4959999999992</v>
      </c>
      <c r="BA1759" s="11">
        <v>9113.4320000000007</v>
      </c>
      <c r="BB1759" s="11">
        <v>8558.3909999999996</v>
      </c>
      <c r="BC1759" s="11">
        <v>8200.3359999999993</v>
      </c>
      <c r="BD1759" s="11">
        <v>7995.7879999999996</v>
      </c>
      <c r="BE1759" s="11">
        <v>6577.6059999999998</v>
      </c>
      <c r="BF1759" s="11">
        <v>5482.567</v>
      </c>
      <c r="BG1759" s="11">
        <v>5021.32</v>
      </c>
      <c r="BH1759" s="37">
        <v>9336.8240000000005</v>
      </c>
      <c r="BI1759" s="11">
        <v>71.319580000000002</v>
      </c>
      <c r="BJ1759" s="11">
        <v>70.346249999999998</v>
      </c>
      <c r="BK1759" s="11">
        <v>70.231250000000003</v>
      </c>
      <c r="BL1759" s="11">
        <v>69.529169999999993</v>
      </c>
      <c r="BM1759" s="11">
        <v>69.245000000000005</v>
      </c>
      <c r="BN1759" s="11">
        <v>68.932910000000007</v>
      </c>
      <c r="BO1759" s="11">
        <v>68.773330000000001</v>
      </c>
      <c r="BP1759" s="11">
        <v>70.820830000000001</v>
      </c>
      <c r="BQ1759" s="11">
        <v>73.842500000000001</v>
      </c>
      <c r="BR1759" s="11">
        <v>77.41</v>
      </c>
      <c r="BS1759" s="11">
        <v>80.517499999999998</v>
      </c>
      <c r="BT1759" s="11">
        <v>82.926670000000001</v>
      </c>
      <c r="BU1759" s="11">
        <v>84.448329999999999</v>
      </c>
      <c r="BV1759" s="11">
        <v>85.829170000000005</v>
      </c>
      <c r="BW1759" s="11">
        <v>86.758330000000001</v>
      </c>
      <c r="BX1759" s="11">
        <v>88.045829999999995</v>
      </c>
      <c r="BY1759" s="11">
        <v>87.525000000000006</v>
      </c>
      <c r="BZ1759" s="11">
        <v>85.779169999999993</v>
      </c>
      <c r="CA1759" s="11">
        <v>83.979159999999993</v>
      </c>
      <c r="CB1759" s="11">
        <v>81.004170000000002</v>
      </c>
      <c r="CC1759" s="11">
        <v>79.252489999999995</v>
      </c>
      <c r="CD1759" s="11">
        <v>77.298330000000007</v>
      </c>
      <c r="CE1759" s="11">
        <v>75.129170000000002</v>
      </c>
      <c r="CF1759" s="11">
        <v>73.858339999999998</v>
      </c>
      <c r="CG1759" s="11">
        <v>5334.875</v>
      </c>
      <c r="CH1759" s="11">
        <v>3494.9369999999999</v>
      </c>
      <c r="CI1759" s="11">
        <v>2094.0459999999998</v>
      </c>
      <c r="CJ1759" s="11">
        <v>1833.5160000000001</v>
      </c>
      <c r="CK1759" s="11">
        <v>1487.8710000000001</v>
      </c>
      <c r="CL1759" s="11">
        <v>1082.798</v>
      </c>
      <c r="CM1759" s="11">
        <v>999.92489999999998</v>
      </c>
      <c r="CN1759" s="11">
        <v>1141.9590000000001</v>
      </c>
      <c r="CO1759" s="11">
        <v>1825.6959999999999</v>
      </c>
      <c r="CP1759" s="11">
        <v>1962.0160000000001</v>
      </c>
      <c r="CQ1759" s="11">
        <v>2789.8969999999999</v>
      </c>
      <c r="CR1759" s="11">
        <v>1916.2360000000001</v>
      </c>
      <c r="CS1759" s="11">
        <v>2110.0549999999998</v>
      </c>
      <c r="CT1759" s="11">
        <v>2154.8319999999999</v>
      </c>
      <c r="CU1759" s="11">
        <v>2306.944</v>
      </c>
      <c r="CV1759" s="11">
        <v>3969.625</v>
      </c>
      <c r="CW1759" s="11">
        <v>5876.8320000000003</v>
      </c>
      <c r="CX1759" s="11">
        <v>7808.7520000000004</v>
      </c>
      <c r="CY1759" s="11">
        <v>8532.2919999999995</v>
      </c>
      <c r="CZ1759" s="11">
        <v>11239.53</v>
      </c>
      <c r="DA1759" s="11">
        <v>11262.32</v>
      </c>
      <c r="DB1759" s="11">
        <v>8397.5849999999991</v>
      </c>
      <c r="DC1759" s="11">
        <v>5536.134</v>
      </c>
      <c r="DD1759" s="11">
        <v>5362.0309999999999</v>
      </c>
      <c r="DE1759" s="37">
        <v>6957.7560000000003</v>
      </c>
      <c r="DF1759" s="11">
        <f t="shared" si="87"/>
        <v>17</v>
      </c>
      <c r="DG1759" s="11">
        <f t="shared" si="88"/>
        <v>18</v>
      </c>
      <c r="DH1759" s="20">
        <f t="shared" ca="1" si="89"/>
        <v>452.20000000000073</v>
      </c>
      <c r="DI1759" s="11">
        <v>0</v>
      </c>
    </row>
    <row r="1760" spans="1:113" x14ac:dyDescent="0.25">
      <c r="A1760" s="11" t="s">
        <v>57</v>
      </c>
      <c r="B1760" s="11" t="s">
        <v>56</v>
      </c>
      <c r="C1760" s="11" t="s">
        <v>56</v>
      </c>
      <c r="D1760" s="11" t="s">
        <v>100</v>
      </c>
      <c r="E1760" s="11" t="s">
        <v>56</v>
      </c>
      <c r="F1760" s="11" t="s">
        <v>56</v>
      </c>
      <c r="G1760" s="11" t="s">
        <v>174</v>
      </c>
      <c r="H1760" s="1">
        <v>42230</v>
      </c>
      <c r="I1760" s="11">
        <v>18</v>
      </c>
      <c r="J1760" s="11">
        <v>18</v>
      </c>
      <c r="K1760" s="11"/>
      <c r="L1760" s="11"/>
      <c r="M1760" s="11"/>
      <c r="N1760" s="11"/>
      <c r="O1760" s="11"/>
      <c r="P1760" s="11"/>
      <c r="Q1760" s="11"/>
      <c r="R1760" s="11"/>
      <c r="S1760" s="11"/>
      <c r="T1760" s="11"/>
      <c r="U1760" s="11"/>
      <c r="V1760" s="11"/>
      <c r="W1760" s="11"/>
      <c r="X1760" s="11"/>
      <c r="Y1760" s="11"/>
      <c r="Z1760" s="11"/>
      <c r="AA1760" s="11"/>
      <c r="AB1760" s="11"/>
      <c r="AC1760" s="11"/>
      <c r="AD1760" s="11"/>
      <c r="AE1760" s="11"/>
      <c r="AF1760" s="11"/>
      <c r="AG1760" s="11"/>
      <c r="AH1760" s="11"/>
      <c r="AJ1760" s="11"/>
      <c r="AK1760" s="11"/>
      <c r="AL1760" s="11"/>
      <c r="AM1760" s="11"/>
      <c r="AN1760" s="11"/>
      <c r="AO1760" s="11"/>
      <c r="AP1760" s="11"/>
      <c r="AQ1760" s="11"/>
      <c r="AR1760" s="11"/>
      <c r="AS1760" s="11"/>
      <c r="AT1760" s="11"/>
      <c r="AU1760" s="11"/>
      <c r="AV1760" s="11"/>
      <c r="AW1760" s="11"/>
      <c r="AX1760" s="11"/>
      <c r="AY1760" s="11"/>
      <c r="AZ1760" s="11"/>
      <c r="BA1760" s="11"/>
      <c r="BB1760" s="11"/>
      <c r="BC1760" s="11"/>
      <c r="BD1760" s="11"/>
      <c r="BE1760" s="11"/>
      <c r="BF1760" s="11"/>
      <c r="BG1760" s="11"/>
      <c r="BI1760" s="11"/>
      <c r="BJ1760" s="11"/>
      <c r="BK1760" s="11"/>
      <c r="BL1760" s="11"/>
      <c r="BM1760" s="11"/>
      <c r="BN1760" s="11"/>
      <c r="BO1760" s="11"/>
      <c r="BP1760" s="11"/>
      <c r="BQ1760" s="11"/>
      <c r="BR1760" s="11"/>
      <c r="BS1760" s="11"/>
      <c r="BT1760" s="11"/>
      <c r="BU1760" s="11"/>
      <c r="BV1760" s="11"/>
      <c r="BW1760" s="11"/>
      <c r="BX1760" s="11"/>
      <c r="BY1760" s="11"/>
      <c r="BZ1760" s="11"/>
      <c r="CA1760" s="11"/>
      <c r="CB1760" s="11"/>
      <c r="CC1760" s="11"/>
      <c r="CD1760" s="11"/>
      <c r="CE1760" s="11"/>
      <c r="CF1760" s="11"/>
      <c r="CG1760" s="11"/>
      <c r="CH1760" s="11"/>
      <c r="CI1760" s="11"/>
      <c r="CJ1760" s="11"/>
      <c r="CK1760" s="11"/>
      <c r="CL1760" s="11"/>
      <c r="CM1760" s="11"/>
      <c r="CN1760" s="11"/>
      <c r="CO1760" s="11"/>
      <c r="CP1760" s="11"/>
      <c r="CQ1760" s="11"/>
      <c r="CR1760" s="11"/>
      <c r="CS1760" s="11"/>
      <c r="CT1760" s="11"/>
      <c r="CU1760" s="11"/>
      <c r="CV1760" s="11"/>
      <c r="CW1760" s="11"/>
      <c r="CX1760" s="11"/>
      <c r="CY1760" s="11"/>
      <c r="CZ1760" s="11"/>
      <c r="DA1760" s="11"/>
      <c r="DB1760" s="11"/>
      <c r="DC1760" s="11"/>
      <c r="DD1760" s="11"/>
      <c r="DF1760" s="11">
        <f t="shared" ref="DF1760:DF1823" si="90">I1760</f>
        <v>18</v>
      </c>
      <c r="DG1760" s="11">
        <f t="shared" ref="DG1760:DG1823" si="91">J1760</f>
        <v>18</v>
      </c>
      <c r="DH1760" s="20">
        <f t="shared" ca="1" si="89"/>
        <v>0</v>
      </c>
      <c r="DI1760" s="11">
        <v>1</v>
      </c>
    </row>
    <row r="1761" spans="1:113" x14ac:dyDescent="0.25">
      <c r="A1761" s="11" t="s">
        <v>57</v>
      </c>
      <c r="B1761" s="11" t="s">
        <v>56</v>
      </c>
      <c r="C1761" s="11" t="s">
        <v>56</v>
      </c>
      <c r="D1761" s="11" t="s">
        <v>100</v>
      </c>
      <c r="E1761" s="11" t="s">
        <v>56</v>
      </c>
      <c r="F1761" s="11" t="s">
        <v>56</v>
      </c>
      <c r="G1761" s="11" t="s">
        <v>174</v>
      </c>
      <c r="H1761" s="1">
        <v>42233</v>
      </c>
      <c r="I1761" s="11">
        <v>17</v>
      </c>
      <c r="J1761" s="11">
        <v>17</v>
      </c>
      <c r="K1761" s="11">
        <v>4296.3370000000004</v>
      </c>
      <c r="L1761" s="11">
        <v>4237.8159999999998</v>
      </c>
      <c r="M1761" s="11">
        <v>4237.1809999999996</v>
      </c>
      <c r="N1761" s="11">
        <v>4334.2520000000004</v>
      </c>
      <c r="O1761" s="11">
        <v>5284.1570000000002</v>
      </c>
      <c r="P1761" s="11">
        <v>6400.1279999999997</v>
      </c>
      <c r="Q1761" s="11">
        <v>7260.4009999999998</v>
      </c>
      <c r="R1761" s="11">
        <v>8392.848</v>
      </c>
      <c r="S1761" s="11">
        <v>9101.6669999999995</v>
      </c>
      <c r="T1761" s="11">
        <v>9226.5390000000007</v>
      </c>
      <c r="U1761" s="11">
        <v>10436.92</v>
      </c>
      <c r="V1761" s="11">
        <v>10668.64</v>
      </c>
      <c r="W1761" s="11">
        <v>10674.96</v>
      </c>
      <c r="X1761" s="11">
        <v>10727.39</v>
      </c>
      <c r="Y1761" s="11">
        <v>10301.08</v>
      </c>
      <c r="Z1761" s="11">
        <v>10288.65</v>
      </c>
      <c r="AA1761" s="11">
        <v>9923.9089999999997</v>
      </c>
      <c r="AB1761" s="11">
        <v>9864.3060000000005</v>
      </c>
      <c r="AC1761" s="11">
        <v>9621.3209999999999</v>
      </c>
      <c r="AD1761" s="11">
        <v>9320.1290000000008</v>
      </c>
      <c r="AE1761" s="11">
        <v>9144.8809999999994</v>
      </c>
      <c r="AF1761" s="11">
        <v>7669.3249999999998</v>
      </c>
      <c r="AG1761" s="11">
        <v>7007.857</v>
      </c>
      <c r="AH1761" s="11">
        <v>6617.92</v>
      </c>
      <c r="AI1761" s="37">
        <v>9923.9089999999997</v>
      </c>
      <c r="AJ1761" s="11">
        <v>4376.3280000000004</v>
      </c>
      <c r="AK1761" s="11">
        <v>4337.701</v>
      </c>
      <c r="AL1761" s="11">
        <v>4272.1400000000003</v>
      </c>
      <c r="AM1761" s="11">
        <v>4348.88</v>
      </c>
      <c r="AN1761" s="11">
        <v>5298.7820000000002</v>
      </c>
      <c r="AO1761" s="11">
        <v>6437.5469999999996</v>
      </c>
      <c r="AP1761" s="11">
        <v>7244.9970000000003</v>
      </c>
      <c r="AQ1761" s="11">
        <v>8370.0229999999992</v>
      </c>
      <c r="AR1761" s="11">
        <v>9031.1949999999997</v>
      </c>
      <c r="AS1761" s="11">
        <v>9220.0069999999996</v>
      </c>
      <c r="AT1761" s="11">
        <v>10397.89</v>
      </c>
      <c r="AU1761" s="11">
        <v>10671.02</v>
      </c>
      <c r="AV1761" s="11">
        <v>10684.1</v>
      </c>
      <c r="AW1761" s="11">
        <v>10775.96</v>
      </c>
      <c r="AX1761" s="11">
        <v>10317.43</v>
      </c>
      <c r="AY1761" s="11">
        <v>10306.209999999999</v>
      </c>
      <c r="AZ1761" s="11">
        <v>10278.02</v>
      </c>
      <c r="BA1761" s="11">
        <v>9908.6039999999994</v>
      </c>
      <c r="BB1761" s="11">
        <v>9539.7219999999998</v>
      </c>
      <c r="BC1761" s="11">
        <v>9179.6730000000007</v>
      </c>
      <c r="BD1761" s="11">
        <v>9054.4740000000002</v>
      </c>
      <c r="BE1761" s="11">
        <v>7657.1170000000002</v>
      </c>
      <c r="BF1761" s="11">
        <v>6995.4430000000002</v>
      </c>
      <c r="BG1761" s="11">
        <v>6642.3720000000003</v>
      </c>
      <c r="BH1761" s="37">
        <v>10278.02</v>
      </c>
      <c r="BI1761" s="11">
        <v>70.248800000000003</v>
      </c>
      <c r="BJ1761" s="11">
        <v>69.961200000000005</v>
      </c>
      <c r="BK1761" s="11">
        <v>69.377200000000002</v>
      </c>
      <c r="BL1761" s="11">
        <v>69.743200000000002</v>
      </c>
      <c r="BM1761" s="11">
        <v>69.919200000000004</v>
      </c>
      <c r="BN1761" s="11">
        <v>69.934389999999993</v>
      </c>
      <c r="BO1761" s="11">
        <v>69.7804</v>
      </c>
      <c r="BP1761" s="11">
        <v>70.945999999999998</v>
      </c>
      <c r="BQ1761" s="11">
        <v>74.215999999999994</v>
      </c>
      <c r="BR1761" s="11">
        <v>76.787999999999997</v>
      </c>
      <c r="BS1761" s="11">
        <v>77.215999999999994</v>
      </c>
      <c r="BT1761" s="11">
        <v>77.432000000000002</v>
      </c>
      <c r="BU1761" s="11">
        <v>77.331999999999994</v>
      </c>
      <c r="BV1761" s="11">
        <v>77.34</v>
      </c>
      <c r="BW1761" s="11">
        <v>77.664000000000001</v>
      </c>
      <c r="BX1761" s="11">
        <v>77.915999999999997</v>
      </c>
      <c r="BY1761" s="11">
        <v>76.676000000000002</v>
      </c>
      <c r="BZ1761" s="11">
        <v>75.260000000000005</v>
      </c>
      <c r="CA1761" s="11">
        <v>72.855999999999995</v>
      </c>
      <c r="CB1761" s="11">
        <v>71.049599999999998</v>
      </c>
      <c r="CC1761" s="11">
        <v>70.224400000000003</v>
      </c>
      <c r="CD1761" s="11">
        <v>69.865600000000001</v>
      </c>
      <c r="CE1761" s="11">
        <v>69.839200000000005</v>
      </c>
      <c r="CF1761" s="11">
        <v>69.908799999999999</v>
      </c>
      <c r="CG1761" s="11">
        <v>5319.098</v>
      </c>
      <c r="CH1761" s="11">
        <v>3502.9969999999998</v>
      </c>
      <c r="CI1761" s="11">
        <v>2116.759</v>
      </c>
      <c r="CJ1761" s="11">
        <v>1848.0840000000001</v>
      </c>
      <c r="CK1761" s="11">
        <v>1510.5219999999999</v>
      </c>
      <c r="CL1761" s="11">
        <v>1106.068</v>
      </c>
      <c r="CM1761" s="11">
        <v>994.79560000000004</v>
      </c>
      <c r="CN1761" s="11">
        <v>1151.355</v>
      </c>
      <c r="CO1761" s="11">
        <v>1886.0229999999999</v>
      </c>
      <c r="CP1761" s="11">
        <v>1960.511</v>
      </c>
      <c r="CQ1761" s="11">
        <v>2718.3670000000002</v>
      </c>
      <c r="CR1761" s="11">
        <v>1868.1379999999999</v>
      </c>
      <c r="CS1761" s="11">
        <v>2062.14</v>
      </c>
      <c r="CT1761" s="11">
        <v>2094.2040000000002</v>
      </c>
      <c r="CU1761" s="11">
        <v>2240.1779999999999</v>
      </c>
      <c r="CV1761" s="11">
        <v>4003.3139999999999</v>
      </c>
      <c r="CW1761" s="11">
        <v>8137.6610000000001</v>
      </c>
      <c r="CX1761" s="11">
        <v>12232.48</v>
      </c>
      <c r="CY1761" s="11">
        <v>11313.92</v>
      </c>
      <c r="CZ1761" s="11">
        <v>10186.780000000001</v>
      </c>
      <c r="DA1761" s="11">
        <v>9253.1489999999994</v>
      </c>
      <c r="DB1761" s="11">
        <v>7866.4520000000002</v>
      </c>
      <c r="DC1761" s="11">
        <v>5482.3760000000002</v>
      </c>
      <c r="DD1761" s="11">
        <v>5388.0529999999999</v>
      </c>
      <c r="DE1761" s="37">
        <v>8137.6610000000001</v>
      </c>
      <c r="DF1761" s="11">
        <f t="shared" si="90"/>
        <v>17</v>
      </c>
      <c r="DG1761" s="11">
        <f t="shared" si="91"/>
        <v>17</v>
      </c>
      <c r="DH1761" s="20">
        <f t="shared" ca="1" si="89"/>
        <v>354.11100000000079</v>
      </c>
      <c r="DI1761" s="11">
        <v>0</v>
      </c>
    </row>
    <row r="1762" spans="1:113" x14ac:dyDescent="0.25">
      <c r="A1762" s="11" t="s">
        <v>57</v>
      </c>
      <c r="B1762" s="11" t="s">
        <v>56</v>
      </c>
      <c r="C1762" s="11" t="s">
        <v>56</v>
      </c>
      <c r="D1762" s="11" t="s">
        <v>100</v>
      </c>
      <c r="E1762" s="11" t="s">
        <v>56</v>
      </c>
      <c r="F1762" s="11" t="s">
        <v>56</v>
      </c>
      <c r="G1762" s="11" t="s">
        <v>174</v>
      </c>
      <c r="H1762" s="1">
        <v>42233</v>
      </c>
      <c r="I1762" s="11">
        <v>17</v>
      </c>
      <c r="J1762" s="11">
        <v>18</v>
      </c>
      <c r="K1762" s="11"/>
      <c r="L1762" s="11"/>
      <c r="M1762" s="11"/>
      <c r="N1762" s="11"/>
      <c r="O1762" s="11"/>
      <c r="P1762" s="11"/>
      <c r="Q1762" s="11"/>
      <c r="R1762" s="11"/>
      <c r="S1762" s="11"/>
      <c r="T1762" s="11"/>
      <c r="U1762" s="11"/>
      <c r="V1762" s="11"/>
      <c r="W1762" s="11"/>
      <c r="X1762" s="11"/>
      <c r="Y1762" s="11"/>
      <c r="Z1762" s="11"/>
      <c r="AA1762" s="11"/>
      <c r="AB1762" s="11"/>
      <c r="AC1762" s="11"/>
      <c r="AD1762" s="11"/>
      <c r="AE1762" s="11"/>
      <c r="AF1762" s="11"/>
      <c r="AG1762" s="11"/>
      <c r="AH1762" s="11"/>
      <c r="AJ1762" s="11"/>
      <c r="AK1762" s="11"/>
      <c r="AL1762" s="11"/>
      <c r="AM1762" s="11"/>
      <c r="AN1762" s="11"/>
      <c r="AO1762" s="11"/>
      <c r="AP1762" s="11"/>
      <c r="AQ1762" s="11"/>
      <c r="AR1762" s="11"/>
      <c r="AS1762" s="11"/>
      <c r="AT1762" s="11"/>
      <c r="AU1762" s="11"/>
      <c r="AV1762" s="11"/>
      <c r="AW1762" s="11"/>
      <c r="AX1762" s="11"/>
      <c r="AY1762" s="11"/>
      <c r="AZ1762" s="11"/>
      <c r="BA1762" s="11"/>
      <c r="BB1762" s="11"/>
      <c r="BC1762" s="11"/>
      <c r="BD1762" s="11"/>
      <c r="BE1762" s="11"/>
      <c r="BF1762" s="11"/>
      <c r="BG1762" s="11"/>
      <c r="BI1762" s="11"/>
      <c r="BJ1762" s="11"/>
      <c r="BK1762" s="11"/>
      <c r="BL1762" s="11"/>
      <c r="BM1762" s="11"/>
      <c r="BN1762" s="11"/>
      <c r="BO1762" s="11"/>
      <c r="BP1762" s="11"/>
      <c r="BQ1762" s="11"/>
      <c r="BR1762" s="11"/>
      <c r="BS1762" s="11"/>
      <c r="BT1762" s="11"/>
      <c r="BU1762" s="11"/>
      <c r="BV1762" s="11"/>
      <c r="BW1762" s="11"/>
      <c r="BX1762" s="11"/>
      <c r="BY1762" s="11"/>
      <c r="BZ1762" s="11"/>
      <c r="CA1762" s="11"/>
      <c r="CB1762" s="11"/>
      <c r="CC1762" s="11"/>
      <c r="CD1762" s="11"/>
      <c r="CE1762" s="11"/>
      <c r="CF1762" s="11"/>
      <c r="CG1762" s="11"/>
      <c r="CH1762" s="11"/>
      <c r="CI1762" s="11"/>
      <c r="CJ1762" s="11"/>
      <c r="CK1762" s="11"/>
      <c r="CL1762" s="11"/>
      <c r="CM1762" s="11"/>
      <c r="CN1762" s="11"/>
      <c r="CO1762" s="11"/>
      <c r="CP1762" s="11"/>
      <c r="CQ1762" s="11"/>
      <c r="CR1762" s="11"/>
      <c r="CS1762" s="11"/>
      <c r="CT1762" s="11"/>
      <c r="CU1762" s="11"/>
      <c r="CV1762" s="11"/>
      <c r="CW1762" s="11"/>
      <c r="CX1762" s="11"/>
      <c r="CY1762" s="11"/>
      <c r="CZ1762" s="11"/>
      <c r="DA1762" s="11"/>
      <c r="DB1762" s="11"/>
      <c r="DC1762" s="11"/>
      <c r="DD1762" s="11"/>
      <c r="DF1762" s="11">
        <f t="shared" si="90"/>
        <v>17</v>
      </c>
      <c r="DG1762" s="11">
        <f t="shared" si="91"/>
        <v>18</v>
      </c>
      <c r="DH1762" s="20">
        <f t="shared" ref="DH1762:DH1825" ca="1" si="92">(SUM(OFFSET($AJ1762, 0, $DF1762-1, 1, $DG1762-$DF1762+1))-SUM(OFFSET($K1762, 0, $DF1762-1, 1, $DG1762-$DF1762+1)))/($DG1762-$DF1762+1)</f>
        <v>0</v>
      </c>
      <c r="DI1762" s="11">
        <v>1</v>
      </c>
    </row>
    <row r="1763" spans="1:113" x14ac:dyDescent="0.25">
      <c r="A1763" s="11" t="s">
        <v>57</v>
      </c>
      <c r="B1763" s="11" t="s">
        <v>56</v>
      </c>
      <c r="C1763" s="11" t="s">
        <v>56</v>
      </c>
      <c r="D1763" s="11" t="s">
        <v>100</v>
      </c>
      <c r="E1763" s="11" t="s">
        <v>56</v>
      </c>
      <c r="F1763" s="11" t="s">
        <v>56</v>
      </c>
      <c r="G1763" s="11" t="s">
        <v>174</v>
      </c>
      <c r="H1763" s="1">
        <v>42242</v>
      </c>
      <c r="I1763" s="11">
        <v>16</v>
      </c>
      <c r="J1763" s="11">
        <v>19</v>
      </c>
      <c r="K1763" s="11">
        <v>5692.4560000000001</v>
      </c>
      <c r="L1763" s="11">
        <v>5050.0569999999998</v>
      </c>
      <c r="M1763" s="11">
        <v>4563.24</v>
      </c>
      <c r="N1763" s="11">
        <v>4471.9970000000003</v>
      </c>
      <c r="O1763" s="11">
        <v>5194.46</v>
      </c>
      <c r="P1763" s="11">
        <v>6464.8440000000001</v>
      </c>
      <c r="Q1763" s="11">
        <v>7283.5540000000001</v>
      </c>
      <c r="R1763" s="11">
        <v>8060.9709999999995</v>
      </c>
      <c r="S1763" s="11">
        <v>8107.5230000000001</v>
      </c>
      <c r="T1763" s="11">
        <v>8445.0030000000006</v>
      </c>
      <c r="U1763" s="11">
        <v>9811.7289999999994</v>
      </c>
      <c r="V1763" s="11">
        <v>10002.19</v>
      </c>
      <c r="W1763" s="11">
        <v>10045.530000000001</v>
      </c>
      <c r="X1763" s="11">
        <v>9979.2289999999994</v>
      </c>
      <c r="Y1763" s="11">
        <v>9672.4570000000003</v>
      </c>
      <c r="Z1763" s="11">
        <v>9444.2569999999996</v>
      </c>
      <c r="AA1763" s="11">
        <v>9432.1540000000005</v>
      </c>
      <c r="AB1763" s="11">
        <v>8864.7039999999997</v>
      </c>
      <c r="AC1763" s="11">
        <v>8950.3250000000007</v>
      </c>
      <c r="AD1763" s="11">
        <v>8676.0689999999995</v>
      </c>
      <c r="AE1763" s="11">
        <v>8475.9040000000005</v>
      </c>
      <c r="AF1763" s="11">
        <v>7564.3940000000002</v>
      </c>
      <c r="AG1763" s="11">
        <v>6701.7759999999998</v>
      </c>
      <c r="AH1763" s="11">
        <v>6259.46</v>
      </c>
      <c r="AI1763" s="37">
        <v>9172.86</v>
      </c>
      <c r="AJ1763" s="11">
        <v>5779.78</v>
      </c>
      <c r="AK1763" s="11">
        <v>5158.2950000000001</v>
      </c>
      <c r="AL1763" s="11">
        <v>4603.6809999999996</v>
      </c>
      <c r="AM1763" s="11">
        <v>4485.3360000000002</v>
      </c>
      <c r="AN1763" s="11">
        <v>5215.5</v>
      </c>
      <c r="AO1763" s="11">
        <v>6502.2659999999996</v>
      </c>
      <c r="AP1763" s="11">
        <v>7279.1670000000004</v>
      </c>
      <c r="AQ1763" s="11">
        <v>8038.1030000000001</v>
      </c>
      <c r="AR1763" s="11">
        <v>8030.125</v>
      </c>
      <c r="AS1763" s="11">
        <v>8428.0059999999994</v>
      </c>
      <c r="AT1763" s="11">
        <v>9755.6049999999996</v>
      </c>
      <c r="AU1763" s="11">
        <v>9990.0619999999999</v>
      </c>
      <c r="AV1763" s="11">
        <v>10029.5</v>
      </c>
      <c r="AW1763" s="11">
        <v>10002.99</v>
      </c>
      <c r="AX1763" s="11">
        <v>9770.5190000000002</v>
      </c>
      <c r="AY1763" s="11">
        <v>9951.1290000000008</v>
      </c>
      <c r="AZ1763" s="11">
        <v>9873.8009999999995</v>
      </c>
      <c r="BA1763" s="11">
        <v>9271.3919999999998</v>
      </c>
      <c r="BB1763" s="11">
        <v>9066.1350000000002</v>
      </c>
      <c r="BC1763" s="11">
        <v>8615.35</v>
      </c>
      <c r="BD1763" s="11">
        <v>8383.7379999999994</v>
      </c>
      <c r="BE1763" s="11">
        <v>7553.1229999999996</v>
      </c>
      <c r="BF1763" s="11">
        <v>6692.5640000000003</v>
      </c>
      <c r="BG1763" s="11">
        <v>6291.25</v>
      </c>
      <c r="BH1763" s="37">
        <v>9560.5259999999998</v>
      </c>
      <c r="BI1763" s="11">
        <v>73.849999999999994</v>
      </c>
      <c r="BJ1763" s="11">
        <v>73.645830000000004</v>
      </c>
      <c r="BK1763" s="11">
        <v>73.533330000000007</v>
      </c>
      <c r="BL1763" s="11">
        <v>72.616669999999999</v>
      </c>
      <c r="BM1763" s="11">
        <v>71.474999999999994</v>
      </c>
      <c r="BN1763" s="11">
        <v>70.835419999999999</v>
      </c>
      <c r="BO1763" s="11">
        <v>71.006249999999994</v>
      </c>
      <c r="BP1763" s="11">
        <v>71.366669999999999</v>
      </c>
      <c r="BQ1763" s="11">
        <v>73.716669999999993</v>
      </c>
      <c r="BR1763" s="11">
        <v>76.270840000000007</v>
      </c>
      <c r="BS1763" s="11">
        <v>79.387500000000003</v>
      </c>
      <c r="BT1763" s="11">
        <v>81.916659999999993</v>
      </c>
      <c r="BU1763" s="11">
        <v>82.587500000000006</v>
      </c>
      <c r="BV1763" s="11">
        <v>83.891670000000005</v>
      </c>
      <c r="BW1763" s="11">
        <v>84.408330000000007</v>
      </c>
      <c r="BX1763" s="11">
        <v>84.495829999999998</v>
      </c>
      <c r="BY1763" s="11">
        <v>84.570830000000001</v>
      </c>
      <c r="BZ1763" s="11">
        <v>83.995829999999998</v>
      </c>
      <c r="CA1763" s="11">
        <v>81.145840000000007</v>
      </c>
      <c r="CB1763" s="11">
        <v>77.591669999999993</v>
      </c>
      <c r="CC1763" s="11">
        <v>75.900000000000006</v>
      </c>
      <c r="CD1763" s="11">
        <v>75.025000000000006</v>
      </c>
      <c r="CE1763" s="11">
        <v>74.304169999999999</v>
      </c>
      <c r="CF1763" s="11">
        <v>73.395840000000007</v>
      </c>
      <c r="CG1763" s="11">
        <v>5743.0010000000002</v>
      </c>
      <c r="CH1763" s="11">
        <v>3829.87</v>
      </c>
      <c r="CI1763" s="11">
        <v>2378.3470000000002</v>
      </c>
      <c r="CJ1763" s="11">
        <v>2012.1410000000001</v>
      </c>
      <c r="CK1763" s="11">
        <v>1558.835</v>
      </c>
      <c r="CL1763" s="11">
        <v>1129.5250000000001</v>
      </c>
      <c r="CM1763" s="11">
        <v>1031.221</v>
      </c>
      <c r="CN1763" s="11">
        <v>1170.316</v>
      </c>
      <c r="CO1763" s="11">
        <v>1873.75</v>
      </c>
      <c r="CP1763" s="11">
        <v>1955.837</v>
      </c>
      <c r="CQ1763" s="11">
        <v>2833.7539999999999</v>
      </c>
      <c r="CR1763" s="11">
        <v>1866.1030000000001</v>
      </c>
      <c r="CS1763" s="11">
        <v>2006.0219999999999</v>
      </c>
      <c r="CT1763" s="11">
        <v>2050.0390000000002</v>
      </c>
      <c r="CU1763" s="11">
        <v>3295.377</v>
      </c>
      <c r="CV1763" s="11">
        <v>3708.8989999999999</v>
      </c>
      <c r="CW1763" s="11">
        <v>5483.6629999999996</v>
      </c>
      <c r="CX1763" s="11">
        <v>6403.55</v>
      </c>
      <c r="CY1763" s="11">
        <v>6794.4610000000002</v>
      </c>
      <c r="CZ1763" s="11">
        <v>7792.8410000000003</v>
      </c>
      <c r="DA1763" s="11">
        <v>9575.9150000000009</v>
      </c>
      <c r="DB1763" s="11">
        <v>8162.7079999999996</v>
      </c>
      <c r="DC1763" s="11">
        <v>5657.308</v>
      </c>
      <c r="DD1763" s="11">
        <v>5579.0460000000003</v>
      </c>
      <c r="DE1763" s="37">
        <v>5434.634</v>
      </c>
      <c r="DF1763" s="11">
        <f t="shared" si="90"/>
        <v>16</v>
      </c>
      <c r="DG1763" s="11">
        <f t="shared" si="91"/>
        <v>19</v>
      </c>
      <c r="DH1763" s="20">
        <f t="shared" ca="1" si="92"/>
        <v>367.75424999999996</v>
      </c>
      <c r="DI1763" s="11">
        <v>0</v>
      </c>
    </row>
    <row r="1764" spans="1:113" x14ac:dyDescent="0.25">
      <c r="A1764" s="11" t="s">
        <v>57</v>
      </c>
      <c r="B1764" s="11" t="s">
        <v>56</v>
      </c>
      <c r="C1764" s="11" t="s">
        <v>56</v>
      </c>
      <c r="D1764" s="11" t="s">
        <v>100</v>
      </c>
      <c r="E1764" s="11" t="s">
        <v>56</v>
      </c>
      <c r="F1764" s="11" t="s">
        <v>56</v>
      </c>
      <c r="G1764" s="11" t="s">
        <v>174</v>
      </c>
      <c r="H1764" s="1">
        <v>42242</v>
      </c>
      <c r="I1764" s="11">
        <v>17</v>
      </c>
      <c r="J1764" s="11">
        <v>19</v>
      </c>
      <c r="K1764" s="11"/>
      <c r="L1764" s="11"/>
      <c r="M1764" s="11"/>
      <c r="N1764" s="11"/>
      <c r="O1764" s="11"/>
      <c r="P1764" s="11"/>
      <c r="Q1764" s="11"/>
      <c r="R1764" s="11"/>
      <c r="S1764" s="11"/>
      <c r="T1764" s="11"/>
      <c r="U1764" s="11"/>
      <c r="V1764" s="11"/>
      <c r="W1764" s="11"/>
      <c r="X1764" s="11"/>
      <c r="Y1764" s="11"/>
      <c r="Z1764" s="11"/>
      <c r="AA1764" s="11"/>
      <c r="AB1764" s="11"/>
      <c r="AC1764" s="11"/>
      <c r="AD1764" s="11"/>
      <c r="AE1764" s="11"/>
      <c r="AF1764" s="11"/>
      <c r="AG1764" s="11"/>
      <c r="AH1764" s="11"/>
      <c r="AJ1764" s="11"/>
      <c r="AK1764" s="11"/>
      <c r="AL1764" s="11"/>
      <c r="AM1764" s="11"/>
      <c r="AN1764" s="11"/>
      <c r="AO1764" s="11"/>
      <c r="AP1764" s="11"/>
      <c r="AQ1764" s="11"/>
      <c r="AR1764" s="11"/>
      <c r="AS1764" s="11"/>
      <c r="AT1764" s="11"/>
      <c r="AU1764" s="11"/>
      <c r="AV1764" s="11"/>
      <c r="AW1764" s="11"/>
      <c r="AX1764" s="11"/>
      <c r="AY1764" s="11"/>
      <c r="AZ1764" s="11"/>
      <c r="BA1764" s="11"/>
      <c r="BB1764" s="11"/>
      <c r="BC1764" s="11"/>
      <c r="BD1764" s="11"/>
      <c r="BE1764" s="11"/>
      <c r="BF1764" s="11"/>
      <c r="BG1764" s="11"/>
      <c r="BI1764" s="11"/>
      <c r="BJ1764" s="11"/>
      <c r="BK1764" s="11"/>
      <c r="BL1764" s="11"/>
      <c r="BM1764" s="11"/>
      <c r="BN1764" s="11"/>
      <c r="BO1764" s="11"/>
      <c r="BP1764" s="11"/>
      <c r="BQ1764" s="11"/>
      <c r="BR1764" s="11"/>
      <c r="BS1764" s="11"/>
      <c r="BT1764" s="11"/>
      <c r="BU1764" s="11"/>
      <c r="BV1764" s="11"/>
      <c r="BW1764" s="11"/>
      <c r="BX1764" s="11"/>
      <c r="BY1764" s="11"/>
      <c r="BZ1764" s="11"/>
      <c r="CA1764" s="11"/>
      <c r="CB1764" s="11"/>
      <c r="CC1764" s="11"/>
      <c r="CD1764" s="11"/>
      <c r="CE1764" s="11"/>
      <c r="CF1764" s="11"/>
      <c r="CG1764" s="11"/>
      <c r="CH1764" s="11"/>
      <c r="CI1764" s="11"/>
      <c r="CJ1764" s="11"/>
      <c r="CK1764" s="11"/>
      <c r="CL1764" s="11"/>
      <c r="CM1764" s="11"/>
      <c r="CN1764" s="11"/>
      <c r="CO1764" s="11"/>
      <c r="CP1764" s="11"/>
      <c r="CQ1764" s="11"/>
      <c r="CR1764" s="11"/>
      <c r="CS1764" s="11"/>
      <c r="CT1764" s="11"/>
      <c r="CU1764" s="11"/>
      <c r="CV1764" s="11"/>
      <c r="CW1764" s="11"/>
      <c r="CX1764" s="11"/>
      <c r="CY1764" s="11"/>
      <c r="CZ1764" s="11"/>
      <c r="DA1764" s="11"/>
      <c r="DB1764" s="11"/>
      <c r="DC1764" s="11"/>
      <c r="DD1764" s="11"/>
      <c r="DF1764" s="11">
        <f t="shared" si="90"/>
        <v>17</v>
      </c>
      <c r="DG1764" s="11">
        <f t="shared" si="91"/>
        <v>19</v>
      </c>
      <c r="DH1764" s="20">
        <f t="shared" ca="1" si="92"/>
        <v>0</v>
      </c>
      <c r="DI1764" s="11">
        <v>1</v>
      </c>
    </row>
    <row r="1765" spans="1:113" x14ac:dyDescent="0.25">
      <c r="A1765" s="11" t="s">
        <v>57</v>
      </c>
      <c r="B1765" s="11" t="s">
        <v>56</v>
      </c>
      <c r="C1765" s="11" t="s">
        <v>56</v>
      </c>
      <c r="D1765" s="11" t="s">
        <v>100</v>
      </c>
      <c r="E1765" s="11" t="s">
        <v>56</v>
      </c>
      <c r="F1765" s="11" t="s">
        <v>56</v>
      </c>
      <c r="G1765" s="11" t="s">
        <v>174</v>
      </c>
      <c r="H1765" s="1">
        <v>42243</v>
      </c>
      <c r="I1765" s="11">
        <v>18</v>
      </c>
      <c r="J1765" s="11">
        <v>19</v>
      </c>
      <c r="K1765" s="11">
        <v>6969.5609999999997</v>
      </c>
      <c r="L1765" s="11">
        <v>5843.8360000000002</v>
      </c>
      <c r="M1765" s="11">
        <v>5588.2969999999996</v>
      </c>
      <c r="N1765" s="11">
        <v>5651.24</v>
      </c>
      <c r="O1765" s="11">
        <v>6652.7650000000003</v>
      </c>
      <c r="P1765" s="11">
        <v>7545.6760000000004</v>
      </c>
      <c r="Q1765" s="11">
        <v>8229.2540000000008</v>
      </c>
      <c r="R1765" s="11">
        <v>8951.2029999999995</v>
      </c>
      <c r="S1765" s="11">
        <v>9370.9220000000005</v>
      </c>
      <c r="T1765" s="11">
        <v>9133.3709999999992</v>
      </c>
      <c r="U1765" s="11">
        <v>10733.28</v>
      </c>
      <c r="V1765" s="11">
        <v>11052.71</v>
      </c>
      <c r="W1765" s="11">
        <v>11116.57</v>
      </c>
      <c r="X1765" s="11">
        <v>10954.1</v>
      </c>
      <c r="Y1765" s="11">
        <v>10673.75</v>
      </c>
      <c r="Z1765" s="11">
        <v>10560.6</v>
      </c>
      <c r="AA1765" s="11">
        <v>10688.73</v>
      </c>
      <c r="AB1765" s="11">
        <v>9683.2420000000002</v>
      </c>
      <c r="AC1765" s="11">
        <v>9829.4169999999995</v>
      </c>
      <c r="AD1765" s="11">
        <v>9821.2250000000004</v>
      </c>
      <c r="AE1765" s="11">
        <v>9864.8140000000003</v>
      </c>
      <c r="AF1765" s="11">
        <v>9410.09</v>
      </c>
      <c r="AG1765" s="11">
        <v>7954.558</v>
      </c>
      <c r="AH1765" s="11">
        <v>7377.9120000000003</v>
      </c>
      <c r="AI1765" s="37">
        <v>9756.3289999999997</v>
      </c>
      <c r="AJ1765" s="11">
        <v>7046.4129999999996</v>
      </c>
      <c r="AK1765" s="11">
        <v>5947.2740000000003</v>
      </c>
      <c r="AL1765" s="11">
        <v>5625.1819999999998</v>
      </c>
      <c r="AM1765" s="11">
        <v>5669.1989999999996</v>
      </c>
      <c r="AN1765" s="11">
        <v>6675.973</v>
      </c>
      <c r="AO1765" s="11">
        <v>7582.83</v>
      </c>
      <c r="AP1765" s="11">
        <v>8196.1139999999996</v>
      </c>
      <c r="AQ1765" s="11">
        <v>8921.7420000000002</v>
      </c>
      <c r="AR1765" s="11">
        <v>9313.1190000000006</v>
      </c>
      <c r="AS1765" s="11">
        <v>9133.9840000000004</v>
      </c>
      <c r="AT1765" s="11">
        <v>10692.87</v>
      </c>
      <c r="AU1765" s="11">
        <v>11053.97</v>
      </c>
      <c r="AV1765" s="11">
        <v>11133.07</v>
      </c>
      <c r="AW1765" s="11">
        <v>11012.92</v>
      </c>
      <c r="AX1765" s="11">
        <v>10700.67</v>
      </c>
      <c r="AY1765" s="11">
        <v>10619.58</v>
      </c>
      <c r="AZ1765" s="11">
        <v>10711.98</v>
      </c>
      <c r="BA1765" s="11">
        <v>10208.91</v>
      </c>
      <c r="BB1765" s="11">
        <v>10156.6</v>
      </c>
      <c r="BC1765" s="11">
        <v>9838.2189999999991</v>
      </c>
      <c r="BD1765" s="11">
        <v>9789.7630000000008</v>
      </c>
      <c r="BE1765" s="11">
        <v>9393.0669999999991</v>
      </c>
      <c r="BF1765" s="11">
        <v>7956.7079999999996</v>
      </c>
      <c r="BG1765" s="11">
        <v>7412.0730000000003</v>
      </c>
      <c r="BH1765" s="37">
        <v>10132.75</v>
      </c>
      <c r="BI1765" s="11">
        <v>73.038460000000001</v>
      </c>
      <c r="BJ1765" s="11">
        <v>72.084620000000001</v>
      </c>
      <c r="BK1765" s="11">
        <v>71.553849999999997</v>
      </c>
      <c r="BL1765" s="11">
        <v>71.173079999999999</v>
      </c>
      <c r="BM1765" s="11">
        <v>70.542299999999997</v>
      </c>
      <c r="BN1765" s="11">
        <v>69.920770000000005</v>
      </c>
      <c r="BO1765" s="11">
        <v>70.232309999999998</v>
      </c>
      <c r="BP1765" s="11">
        <v>72.467309999999998</v>
      </c>
      <c r="BQ1765" s="11">
        <v>75.538460000000001</v>
      </c>
      <c r="BR1765" s="11">
        <v>78.634609999999995</v>
      </c>
      <c r="BS1765" s="11">
        <v>82.065380000000005</v>
      </c>
      <c r="BT1765" s="11">
        <v>83.95</v>
      </c>
      <c r="BU1765" s="11">
        <v>85.407690000000002</v>
      </c>
      <c r="BV1765" s="11">
        <v>86.576930000000004</v>
      </c>
      <c r="BW1765" s="11">
        <v>87.642300000000006</v>
      </c>
      <c r="BX1765" s="11">
        <v>88.757689999999997</v>
      </c>
      <c r="BY1765" s="11">
        <v>88.034610000000001</v>
      </c>
      <c r="BZ1765" s="11">
        <v>86.469229999999996</v>
      </c>
      <c r="CA1765" s="11">
        <v>84.073070000000001</v>
      </c>
      <c r="CB1765" s="11">
        <v>80.230770000000007</v>
      </c>
      <c r="CC1765" s="11">
        <v>78.061539999999994</v>
      </c>
      <c r="CD1765" s="11">
        <v>77.288460000000001</v>
      </c>
      <c r="CE1765" s="11">
        <v>76.230770000000007</v>
      </c>
      <c r="CF1765" s="11">
        <v>74.453850000000003</v>
      </c>
      <c r="CG1765" s="11">
        <v>5535.7759999999998</v>
      </c>
      <c r="CH1765" s="11">
        <v>3682.471</v>
      </c>
      <c r="CI1765" s="11">
        <v>2264.7559999999999</v>
      </c>
      <c r="CJ1765" s="11">
        <v>1991.6669999999999</v>
      </c>
      <c r="CK1765" s="11">
        <v>1594.4659999999999</v>
      </c>
      <c r="CL1765" s="11">
        <v>1142.201</v>
      </c>
      <c r="CM1765" s="11">
        <v>970.18669999999997</v>
      </c>
      <c r="CN1765" s="11">
        <v>1126.8510000000001</v>
      </c>
      <c r="CO1765" s="11">
        <v>1825.1179999999999</v>
      </c>
      <c r="CP1765" s="11">
        <v>1949.1790000000001</v>
      </c>
      <c r="CQ1765" s="11">
        <v>2787.89</v>
      </c>
      <c r="CR1765" s="11">
        <v>1907.0920000000001</v>
      </c>
      <c r="CS1765" s="11">
        <v>2145.8429999999998</v>
      </c>
      <c r="CT1765" s="11">
        <v>2198.1260000000002</v>
      </c>
      <c r="CU1765" s="11">
        <v>2348.7339999999999</v>
      </c>
      <c r="CV1765" s="11">
        <v>3418.2130000000002</v>
      </c>
      <c r="CW1765" s="11">
        <v>6131.0870000000004</v>
      </c>
      <c r="CX1765" s="11">
        <v>8950.6669999999995</v>
      </c>
      <c r="CY1765" s="11">
        <v>6609.8850000000002</v>
      </c>
      <c r="CZ1765" s="11">
        <v>7241.0879999999997</v>
      </c>
      <c r="DA1765" s="11">
        <v>8223.9599999999991</v>
      </c>
      <c r="DB1765" s="11">
        <v>7315.4530000000004</v>
      </c>
      <c r="DC1765" s="11">
        <v>5858.2449999999999</v>
      </c>
      <c r="DD1765" s="11">
        <v>5898.3990000000003</v>
      </c>
      <c r="DE1765" s="37">
        <v>8800.3430000000008</v>
      </c>
      <c r="DF1765" s="11">
        <f t="shared" si="90"/>
        <v>18</v>
      </c>
      <c r="DG1765" s="11">
        <f t="shared" si="91"/>
        <v>19</v>
      </c>
      <c r="DH1765" s="20">
        <f t="shared" ca="1" si="92"/>
        <v>426.42550000000119</v>
      </c>
      <c r="DI1765" s="11">
        <v>0</v>
      </c>
    </row>
    <row r="1766" spans="1:113" x14ac:dyDescent="0.25">
      <c r="A1766" s="11" t="s">
        <v>57</v>
      </c>
      <c r="B1766" s="11" t="s">
        <v>56</v>
      </c>
      <c r="C1766" s="11" t="s">
        <v>56</v>
      </c>
      <c r="D1766" s="11" t="s">
        <v>100</v>
      </c>
      <c r="E1766" s="11" t="s">
        <v>56</v>
      </c>
      <c r="F1766" s="11" t="s">
        <v>56</v>
      </c>
      <c r="G1766" s="11" t="s">
        <v>174</v>
      </c>
      <c r="H1766" s="1">
        <v>42243</v>
      </c>
      <c r="I1766" s="11">
        <v>19</v>
      </c>
      <c r="J1766" s="11">
        <v>19</v>
      </c>
      <c r="K1766" s="11"/>
      <c r="L1766" s="11"/>
      <c r="M1766" s="11"/>
      <c r="N1766" s="11"/>
      <c r="O1766" s="11"/>
      <c r="P1766" s="11"/>
      <c r="Q1766" s="11"/>
      <c r="R1766" s="11"/>
      <c r="S1766" s="11"/>
      <c r="T1766" s="11"/>
      <c r="U1766" s="11"/>
      <c r="V1766" s="11"/>
      <c r="W1766" s="11"/>
      <c r="X1766" s="11"/>
      <c r="Y1766" s="11"/>
      <c r="Z1766" s="11"/>
      <c r="AA1766" s="11"/>
      <c r="AB1766" s="11"/>
      <c r="AC1766" s="11"/>
      <c r="AD1766" s="11"/>
      <c r="AE1766" s="11"/>
      <c r="AF1766" s="11"/>
      <c r="AG1766" s="11"/>
      <c r="AH1766" s="11"/>
      <c r="AJ1766" s="11"/>
      <c r="AK1766" s="11"/>
      <c r="AL1766" s="11"/>
      <c r="AM1766" s="11"/>
      <c r="AN1766" s="11"/>
      <c r="AO1766" s="11"/>
      <c r="AP1766" s="11"/>
      <c r="AQ1766" s="11"/>
      <c r="AR1766" s="11"/>
      <c r="AS1766" s="11"/>
      <c r="AT1766" s="11"/>
      <c r="AU1766" s="11"/>
      <c r="AV1766" s="11"/>
      <c r="AW1766" s="11"/>
      <c r="AX1766" s="11"/>
      <c r="AY1766" s="11"/>
      <c r="AZ1766" s="11"/>
      <c r="BA1766" s="11"/>
      <c r="BB1766" s="11"/>
      <c r="BC1766" s="11"/>
      <c r="BD1766" s="11"/>
      <c r="BE1766" s="11"/>
      <c r="BF1766" s="11"/>
      <c r="BG1766" s="11"/>
      <c r="BI1766" s="11"/>
      <c r="BJ1766" s="11"/>
      <c r="BK1766" s="11"/>
      <c r="BL1766" s="11"/>
      <c r="BM1766" s="11"/>
      <c r="BN1766" s="11"/>
      <c r="BO1766" s="11"/>
      <c r="BP1766" s="11"/>
      <c r="BQ1766" s="11"/>
      <c r="BR1766" s="11"/>
      <c r="BS1766" s="11"/>
      <c r="BT1766" s="11"/>
      <c r="BU1766" s="11"/>
      <c r="BV1766" s="11"/>
      <c r="BW1766" s="11"/>
      <c r="BX1766" s="11"/>
      <c r="BY1766" s="11"/>
      <c r="BZ1766" s="11"/>
      <c r="CA1766" s="11"/>
      <c r="CB1766" s="11"/>
      <c r="CC1766" s="11"/>
      <c r="CD1766" s="11"/>
      <c r="CE1766" s="11"/>
      <c r="CF1766" s="11"/>
      <c r="CG1766" s="11"/>
      <c r="CH1766" s="11"/>
      <c r="CI1766" s="11"/>
      <c r="CJ1766" s="11"/>
      <c r="CK1766" s="11"/>
      <c r="CL1766" s="11"/>
      <c r="CM1766" s="11"/>
      <c r="CN1766" s="11"/>
      <c r="CO1766" s="11"/>
      <c r="CP1766" s="11"/>
      <c r="CQ1766" s="11"/>
      <c r="CR1766" s="11"/>
      <c r="CS1766" s="11"/>
      <c r="CT1766" s="11"/>
      <c r="CU1766" s="11"/>
      <c r="CV1766" s="11"/>
      <c r="CW1766" s="11"/>
      <c r="CX1766" s="11"/>
      <c r="CY1766" s="11"/>
      <c r="CZ1766" s="11"/>
      <c r="DA1766" s="11"/>
      <c r="DB1766" s="11"/>
      <c r="DC1766" s="11"/>
      <c r="DD1766" s="11"/>
      <c r="DF1766" s="11">
        <f t="shared" si="90"/>
        <v>19</v>
      </c>
      <c r="DG1766" s="11">
        <f t="shared" si="91"/>
        <v>19</v>
      </c>
      <c r="DH1766" s="20">
        <f t="shared" ca="1" si="92"/>
        <v>0</v>
      </c>
      <c r="DI1766" s="11">
        <v>1</v>
      </c>
    </row>
    <row r="1767" spans="1:113" x14ac:dyDescent="0.25">
      <c r="A1767" s="11" t="s">
        <v>57</v>
      </c>
      <c r="B1767" s="11" t="s">
        <v>56</v>
      </c>
      <c r="C1767" s="11" t="s">
        <v>56</v>
      </c>
      <c r="D1767" s="11" t="s">
        <v>100</v>
      </c>
      <c r="E1767" s="11" t="s">
        <v>56</v>
      </c>
      <c r="F1767" s="11" t="s">
        <v>56</v>
      </c>
      <c r="G1767" s="11" t="s">
        <v>174</v>
      </c>
      <c r="H1767" s="1">
        <v>42244</v>
      </c>
      <c r="I1767" s="11">
        <v>17</v>
      </c>
      <c r="J1767" s="11">
        <v>19</v>
      </c>
      <c r="K1767" s="11"/>
      <c r="L1767" s="11"/>
      <c r="M1767" s="11"/>
      <c r="N1767" s="11"/>
      <c r="O1767" s="11"/>
      <c r="P1767" s="11"/>
      <c r="Q1767" s="11"/>
      <c r="R1767" s="11"/>
      <c r="S1767" s="11"/>
      <c r="T1767" s="11"/>
      <c r="U1767" s="11"/>
      <c r="V1767" s="11"/>
      <c r="W1767" s="11"/>
      <c r="X1767" s="11"/>
      <c r="Y1767" s="11"/>
      <c r="Z1767" s="11"/>
      <c r="AA1767" s="11"/>
      <c r="AB1767" s="11"/>
      <c r="AC1767" s="11"/>
      <c r="AD1767" s="11"/>
      <c r="AE1767" s="11"/>
      <c r="AF1767" s="11"/>
      <c r="AG1767" s="11"/>
      <c r="AH1767" s="11"/>
      <c r="AJ1767" s="11"/>
      <c r="AK1767" s="11"/>
      <c r="AL1767" s="11"/>
      <c r="AM1767" s="11"/>
      <c r="AN1767" s="11"/>
      <c r="AO1767" s="11"/>
      <c r="AP1767" s="11"/>
      <c r="AQ1767" s="11"/>
      <c r="AR1767" s="11"/>
      <c r="AS1767" s="11"/>
      <c r="AT1767" s="11"/>
      <c r="AU1767" s="11"/>
      <c r="AV1767" s="11"/>
      <c r="AW1767" s="11"/>
      <c r="AX1767" s="11"/>
      <c r="AY1767" s="11"/>
      <c r="AZ1767" s="11"/>
      <c r="BA1767" s="11"/>
      <c r="BB1767" s="11"/>
      <c r="BC1767" s="11"/>
      <c r="BD1767" s="11"/>
      <c r="BE1767" s="11"/>
      <c r="BF1767" s="11"/>
      <c r="BG1767" s="11"/>
      <c r="BI1767" s="11"/>
      <c r="BJ1767" s="11"/>
      <c r="BK1767" s="11"/>
      <c r="BL1767" s="11"/>
      <c r="BM1767" s="11"/>
      <c r="BN1767" s="11"/>
      <c r="BO1767" s="11"/>
      <c r="BP1767" s="11"/>
      <c r="BQ1767" s="11"/>
      <c r="BR1767" s="11"/>
      <c r="BS1767" s="11"/>
      <c r="BT1767" s="11"/>
      <c r="BU1767" s="11"/>
      <c r="BV1767" s="11"/>
      <c r="BW1767" s="11"/>
      <c r="BX1767" s="11"/>
      <c r="BY1767" s="11"/>
      <c r="BZ1767" s="11"/>
      <c r="CA1767" s="11"/>
      <c r="CB1767" s="11"/>
      <c r="CC1767" s="11"/>
      <c r="CD1767" s="11"/>
      <c r="CE1767" s="11"/>
      <c r="CF1767" s="11"/>
      <c r="CG1767" s="11"/>
      <c r="CH1767" s="11"/>
      <c r="CI1767" s="11"/>
      <c r="CJ1767" s="11"/>
      <c r="CK1767" s="11"/>
      <c r="CL1767" s="11"/>
      <c r="CM1767" s="11"/>
      <c r="CN1767" s="11"/>
      <c r="CO1767" s="11"/>
      <c r="CP1767" s="11"/>
      <c r="CQ1767" s="11"/>
      <c r="CR1767" s="11"/>
      <c r="CS1767" s="11"/>
      <c r="CT1767" s="11"/>
      <c r="CU1767" s="11"/>
      <c r="CV1767" s="11"/>
      <c r="CW1767" s="11"/>
      <c r="CX1767" s="11"/>
      <c r="CY1767" s="11"/>
      <c r="CZ1767" s="11"/>
      <c r="DA1767" s="11"/>
      <c r="DB1767" s="11"/>
      <c r="DC1767" s="11"/>
      <c r="DD1767" s="11"/>
      <c r="DF1767" s="11">
        <f t="shared" si="90"/>
        <v>17</v>
      </c>
      <c r="DG1767" s="11">
        <f t="shared" si="91"/>
        <v>19</v>
      </c>
      <c r="DH1767" s="20">
        <f t="shared" ca="1" si="92"/>
        <v>0</v>
      </c>
      <c r="DI1767" s="11">
        <v>1</v>
      </c>
    </row>
    <row r="1768" spans="1:113" x14ac:dyDescent="0.25">
      <c r="A1768" s="11" t="s">
        <v>57</v>
      </c>
      <c r="B1768" s="11" t="s">
        <v>56</v>
      </c>
      <c r="C1768" s="11" t="s">
        <v>56</v>
      </c>
      <c r="D1768" s="11" t="s">
        <v>100</v>
      </c>
      <c r="E1768" s="11" t="s">
        <v>56</v>
      </c>
      <c r="F1768" s="11" t="s">
        <v>56</v>
      </c>
      <c r="G1768" s="11" t="s">
        <v>174</v>
      </c>
      <c r="H1768" s="1">
        <v>42244</v>
      </c>
      <c r="I1768" s="11">
        <v>18</v>
      </c>
      <c r="J1768" s="11">
        <v>19</v>
      </c>
      <c r="K1768" s="11"/>
      <c r="L1768" s="11"/>
      <c r="M1768" s="11"/>
      <c r="N1768" s="11"/>
      <c r="O1768" s="11"/>
      <c r="P1768" s="11"/>
      <c r="Q1768" s="11"/>
      <c r="R1768" s="11"/>
      <c r="S1768" s="11"/>
      <c r="T1768" s="11"/>
      <c r="U1768" s="11"/>
      <c r="V1768" s="11"/>
      <c r="W1768" s="11"/>
      <c r="X1768" s="11"/>
      <c r="Y1768" s="11"/>
      <c r="Z1768" s="11"/>
      <c r="AA1768" s="11"/>
      <c r="AB1768" s="11"/>
      <c r="AC1768" s="11"/>
      <c r="AD1768" s="11"/>
      <c r="AE1768" s="11"/>
      <c r="AF1768" s="11"/>
      <c r="AG1768" s="11"/>
      <c r="AH1768" s="11"/>
      <c r="AJ1768" s="11"/>
      <c r="AK1768" s="11"/>
      <c r="AL1768" s="11"/>
      <c r="AM1768" s="11"/>
      <c r="AN1768" s="11"/>
      <c r="AO1768" s="11"/>
      <c r="AP1768" s="11"/>
      <c r="AQ1768" s="11"/>
      <c r="AR1768" s="11"/>
      <c r="AS1768" s="11"/>
      <c r="AT1768" s="11"/>
      <c r="AU1768" s="11"/>
      <c r="AV1768" s="11"/>
      <c r="AW1768" s="11"/>
      <c r="AX1768" s="11"/>
      <c r="AY1768" s="11"/>
      <c r="AZ1768" s="11"/>
      <c r="BA1768" s="11"/>
      <c r="BB1768" s="11"/>
      <c r="BC1768" s="11"/>
      <c r="BD1768" s="11"/>
      <c r="BE1768" s="11"/>
      <c r="BF1768" s="11"/>
      <c r="BG1768" s="11"/>
      <c r="BI1768" s="11"/>
      <c r="BJ1768" s="11"/>
      <c r="BK1768" s="11"/>
      <c r="BL1768" s="11"/>
      <c r="BM1768" s="11"/>
      <c r="BN1768" s="11"/>
      <c r="BO1768" s="11"/>
      <c r="BP1768" s="11"/>
      <c r="BQ1768" s="11"/>
      <c r="BR1768" s="11"/>
      <c r="BS1768" s="11"/>
      <c r="BT1768" s="11"/>
      <c r="BU1768" s="11"/>
      <c r="BV1768" s="11"/>
      <c r="BW1768" s="11"/>
      <c r="BX1768" s="11"/>
      <c r="BY1768" s="11"/>
      <c r="BZ1768" s="11"/>
      <c r="CA1768" s="11"/>
      <c r="CB1768" s="11"/>
      <c r="CC1768" s="11"/>
      <c r="CD1768" s="11"/>
      <c r="CE1768" s="11"/>
      <c r="CF1768" s="11"/>
      <c r="CG1768" s="11"/>
      <c r="CH1768" s="11"/>
      <c r="CI1768" s="11"/>
      <c r="CJ1768" s="11"/>
      <c r="CK1768" s="11"/>
      <c r="CL1768" s="11"/>
      <c r="CM1768" s="11"/>
      <c r="CN1768" s="11"/>
      <c r="CO1768" s="11"/>
      <c r="CP1768" s="11"/>
      <c r="CQ1768" s="11"/>
      <c r="CR1768" s="11"/>
      <c r="CS1768" s="11"/>
      <c r="CT1768" s="11"/>
      <c r="CU1768" s="11"/>
      <c r="CV1768" s="11"/>
      <c r="CW1768" s="11"/>
      <c r="CX1768" s="11"/>
      <c r="CY1768" s="11"/>
      <c r="CZ1768" s="11"/>
      <c r="DA1768" s="11"/>
      <c r="DB1768" s="11"/>
      <c r="DC1768" s="11"/>
      <c r="DD1768" s="11"/>
      <c r="DF1768" s="11">
        <f t="shared" si="90"/>
        <v>18</v>
      </c>
      <c r="DG1768" s="11">
        <f t="shared" si="91"/>
        <v>19</v>
      </c>
      <c r="DH1768" s="20">
        <f t="shared" ca="1" si="92"/>
        <v>0</v>
      </c>
      <c r="DI1768" s="11">
        <v>1</v>
      </c>
    </row>
    <row r="1769" spans="1:113" x14ac:dyDescent="0.25">
      <c r="A1769" s="11" t="s">
        <v>57</v>
      </c>
      <c r="B1769" s="11" t="s">
        <v>56</v>
      </c>
      <c r="C1769" s="11" t="s">
        <v>56</v>
      </c>
      <c r="D1769" s="11" t="s">
        <v>100</v>
      </c>
      <c r="E1769" s="11" t="s">
        <v>56</v>
      </c>
      <c r="F1769" s="11" t="s">
        <v>56</v>
      </c>
      <c r="G1769" s="11" t="s">
        <v>174</v>
      </c>
      <c r="H1769" s="1">
        <v>42256</v>
      </c>
      <c r="I1769" s="11">
        <v>16</v>
      </c>
      <c r="J1769" s="11">
        <v>19</v>
      </c>
      <c r="K1769" s="11"/>
      <c r="L1769" s="11"/>
      <c r="M1769" s="11"/>
      <c r="N1769" s="11"/>
      <c r="O1769" s="11"/>
      <c r="P1769" s="11"/>
      <c r="Q1769" s="11"/>
      <c r="R1769" s="11"/>
      <c r="S1769" s="11"/>
      <c r="T1769" s="11"/>
      <c r="U1769" s="11"/>
      <c r="V1769" s="11"/>
      <c r="W1769" s="11"/>
      <c r="X1769" s="11"/>
      <c r="Y1769" s="11"/>
      <c r="Z1769" s="11"/>
      <c r="AA1769" s="11"/>
      <c r="AB1769" s="11"/>
      <c r="AC1769" s="11"/>
      <c r="AD1769" s="11"/>
      <c r="AE1769" s="11"/>
      <c r="AF1769" s="11"/>
      <c r="AG1769" s="11"/>
      <c r="AH1769" s="11"/>
      <c r="AJ1769" s="11"/>
      <c r="AK1769" s="11"/>
      <c r="AL1769" s="11"/>
      <c r="AM1769" s="11"/>
      <c r="AN1769" s="11"/>
      <c r="AO1769" s="11"/>
      <c r="AP1769" s="11"/>
      <c r="AQ1769" s="11"/>
      <c r="AR1769" s="11"/>
      <c r="AS1769" s="11"/>
      <c r="AT1769" s="11"/>
      <c r="AU1769" s="11"/>
      <c r="AV1769" s="11"/>
      <c r="AW1769" s="11"/>
      <c r="AX1769" s="11"/>
      <c r="AY1769" s="11"/>
      <c r="AZ1769" s="11"/>
      <c r="BA1769" s="11"/>
      <c r="BB1769" s="11"/>
      <c r="BC1769" s="11"/>
      <c r="BD1769" s="11"/>
      <c r="BE1769" s="11"/>
      <c r="BF1769" s="11"/>
      <c r="BG1769" s="11"/>
      <c r="BI1769" s="11"/>
      <c r="BJ1769" s="11"/>
      <c r="BK1769" s="11"/>
      <c r="BL1769" s="11"/>
      <c r="BM1769" s="11"/>
      <c r="BN1769" s="11"/>
      <c r="BO1769" s="11"/>
      <c r="BP1769" s="11"/>
      <c r="BQ1769" s="11"/>
      <c r="BR1769" s="11"/>
      <c r="BS1769" s="11"/>
      <c r="BT1769" s="11"/>
      <c r="BU1769" s="11"/>
      <c r="BV1769" s="11"/>
      <c r="BW1769" s="11"/>
      <c r="BX1769" s="11"/>
      <c r="BY1769" s="11"/>
      <c r="BZ1769" s="11"/>
      <c r="CA1769" s="11"/>
      <c r="CB1769" s="11"/>
      <c r="CC1769" s="11"/>
      <c r="CD1769" s="11"/>
      <c r="CE1769" s="11"/>
      <c r="CF1769" s="11"/>
      <c r="CG1769" s="11"/>
      <c r="CH1769" s="11"/>
      <c r="CI1769" s="11"/>
      <c r="CJ1769" s="11"/>
      <c r="CK1769" s="11"/>
      <c r="CL1769" s="11"/>
      <c r="CM1769" s="11"/>
      <c r="CN1769" s="11"/>
      <c r="CO1769" s="11"/>
      <c r="CP1769" s="11"/>
      <c r="CQ1769" s="11"/>
      <c r="CR1769" s="11"/>
      <c r="CS1769" s="11"/>
      <c r="CT1769" s="11"/>
      <c r="CU1769" s="11"/>
      <c r="CV1769" s="11"/>
      <c r="CW1769" s="11"/>
      <c r="CX1769" s="11"/>
      <c r="CY1769" s="11"/>
      <c r="CZ1769" s="11"/>
      <c r="DA1769" s="11"/>
      <c r="DB1769" s="11"/>
      <c r="DC1769" s="11"/>
      <c r="DD1769" s="11"/>
      <c r="DF1769" s="11">
        <f t="shared" si="90"/>
        <v>16</v>
      </c>
      <c r="DG1769" s="11">
        <f t="shared" si="91"/>
        <v>19</v>
      </c>
      <c r="DH1769" s="20">
        <f t="shared" ca="1" si="92"/>
        <v>0</v>
      </c>
      <c r="DI1769" s="11">
        <v>1</v>
      </c>
    </row>
    <row r="1770" spans="1:113" x14ac:dyDescent="0.25">
      <c r="A1770" s="11" t="s">
        <v>57</v>
      </c>
      <c r="B1770" s="11" t="s">
        <v>56</v>
      </c>
      <c r="C1770" s="11" t="s">
        <v>56</v>
      </c>
      <c r="D1770" s="11" t="s">
        <v>100</v>
      </c>
      <c r="E1770" s="11" t="s">
        <v>56</v>
      </c>
      <c r="F1770" s="11" t="s">
        <v>56</v>
      </c>
      <c r="G1770" s="11" t="s">
        <v>174</v>
      </c>
      <c r="H1770" s="1">
        <v>42257</v>
      </c>
      <c r="I1770" s="11">
        <v>16</v>
      </c>
      <c r="J1770" s="11">
        <v>19</v>
      </c>
      <c r="K1770" s="11"/>
      <c r="L1770" s="11"/>
      <c r="M1770" s="11"/>
      <c r="N1770" s="11"/>
      <c r="O1770" s="11"/>
      <c r="P1770" s="11"/>
      <c r="Q1770" s="11"/>
      <c r="R1770" s="11"/>
      <c r="S1770" s="11"/>
      <c r="T1770" s="11"/>
      <c r="U1770" s="11"/>
      <c r="V1770" s="11"/>
      <c r="W1770" s="11"/>
      <c r="X1770" s="11"/>
      <c r="Y1770" s="11"/>
      <c r="Z1770" s="11"/>
      <c r="AA1770" s="11"/>
      <c r="AB1770" s="11"/>
      <c r="AC1770" s="11"/>
      <c r="AD1770" s="11"/>
      <c r="AE1770" s="11"/>
      <c r="AF1770" s="11"/>
      <c r="AG1770" s="11"/>
      <c r="AH1770" s="11"/>
      <c r="AJ1770" s="11"/>
      <c r="AK1770" s="11"/>
      <c r="AL1770" s="11"/>
      <c r="AM1770" s="11"/>
      <c r="AN1770" s="11"/>
      <c r="AO1770" s="11"/>
      <c r="AP1770" s="11"/>
      <c r="AQ1770" s="11"/>
      <c r="AR1770" s="11"/>
      <c r="AS1770" s="11"/>
      <c r="AT1770" s="11"/>
      <c r="AU1770" s="11"/>
      <c r="AV1770" s="11"/>
      <c r="AW1770" s="11"/>
      <c r="AX1770" s="11"/>
      <c r="AY1770" s="11"/>
      <c r="AZ1770" s="11"/>
      <c r="BA1770" s="11"/>
      <c r="BB1770" s="11"/>
      <c r="BC1770" s="11"/>
      <c r="BD1770" s="11"/>
      <c r="BE1770" s="11"/>
      <c r="BF1770" s="11"/>
      <c r="BG1770" s="11"/>
      <c r="BI1770" s="11"/>
      <c r="BJ1770" s="11"/>
      <c r="BK1770" s="11"/>
      <c r="BL1770" s="11"/>
      <c r="BM1770" s="11"/>
      <c r="BN1770" s="11"/>
      <c r="BO1770" s="11"/>
      <c r="BP1770" s="11"/>
      <c r="BQ1770" s="11"/>
      <c r="BR1770" s="11"/>
      <c r="BS1770" s="11"/>
      <c r="BT1770" s="11"/>
      <c r="BU1770" s="11"/>
      <c r="BV1770" s="11"/>
      <c r="BW1770" s="11"/>
      <c r="BX1770" s="11"/>
      <c r="BY1770" s="11"/>
      <c r="BZ1770" s="11"/>
      <c r="CA1770" s="11"/>
      <c r="CB1770" s="11"/>
      <c r="CC1770" s="11"/>
      <c r="CD1770" s="11"/>
      <c r="CE1770" s="11"/>
      <c r="CF1770" s="11"/>
      <c r="CG1770" s="11"/>
      <c r="CH1770" s="11"/>
      <c r="CI1770" s="11"/>
      <c r="CJ1770" s="11"/>
      <c r="CK1770" s="11"/>
      <c r="CL1770" s="11"/>
      <c r="CM1770" s="11"/>
      <c r="CN1770" s="11"/>
      <c r="CO1770" s="11"/>
      <c r="CP1770" s="11"/>
      <c r="CQ1770" s="11"/>
      <c r="CR1770" s="11"/>
      <c r="CS1770" s="11"/>
      <c r="CT1770" s="11"/>
      <c r="CU1770" s="11"/>
      <c r="CV1770" s="11"/>
      <c r="CW1770" s="11"/>
      <c r="CX1770" s="11"/>
      <c r="CY1770" s="11"/>
      <c r="CZ1770" s="11"/>
      <c r="DA1770" s="11"/>
      <c r="DB1770" s="11"/>
      <c r="DC1770" s="11"/>
      <c r="DD1770" s="11"/>
      <c r="DF1770" s="11">
        <f t="shared" si="90"/>
        <v>16</v>
      </c>
      <c r="DG1770" s="11">
        <f t="shared" si="91"/>
        <v>19</v>
      </c>
      <c r="DH1770" s="20">
        <f t="shared" ca="1" si="92"/>
        <v>0</v>
      </c>
      <c r="DI1770" s="11">
        <v>1</v>
      </c>
    </row>
    <row r="1771" spans="1:113" x14ac:dyDescent="0.25">
      <c r="A1771" s="11" t="s">
        <v>57</v>
      </c>
      <c r="B1771" s="11" t="s">
        <v>56</v>
      </c>
      <c r="C1771" s="11" t="s">
        <v>56</v>
      </c>
      <c r="D1771" s="11" t="s">
        <v>100</v>
      </c>
      <c r="E1771" s="11" t="s">
        <v>56</v>
      </c>
      <c r="F1771" s="11" t="s">
        <v>56</v>
      </c>
      <c r="G1771" s="11" t="s">
        <v>174</v>
      </c>
      <c r="H1771" s="1">
        <v>42258</v>
      </c>
      <c r="I1771" s="11">
        <v>15</v>
      </c>
      <c r="J1771" s="11">
        <v>18</v>
      </c>
      <c r="K1771" s="11"/>
      <c r="L1771" s="11"/>
      <c r="M1771" s="11"/>
      <c r="N1771" s="11"/>
      <c r="O1771" s="11"/>
      <c r="P1771" s="11"/>
      <c r="Q1771" s="11"/>
      <c r="R1771" s="11"/>
      <c r="S1771" s="11"/>
      <c r="T1771" s="11"/>
      <c r="U1771" s="11"/>
      <c r="V1771" s="11"/>
      <c r="W1771" s="11"/>
      <c r="X1771" s="11"/>
      <c r="Y1771" s="11"/>
      <c r="Z1771" s="11"/>
      <c r="AA1771" s="11"/>
      <c r="AB1771" s="11"/>
      <c r="AC1771" s="11"/>
      <c r="AD1771" s="11"/>
      <c r="AE1771" s="11"/>
      <c r="AF1771" s="11"/>
      <c r="AG1771" s="11"/>
      <c r="AH1771" s="11"/>
      <c r="AJ1771" s="11"/>
      <c r="AK1771" s="11"/>
      <c r="AL1771" s="11"/>
      <c r="AM1771" s="11"/>
      <c r="AN1771" s="11"/>
      <c r="AO1771" s="11"/>
      <c r="AP1771" s="11"/>
      <c r="AQ1771" s="11"/>
      <c r="AR1771" s="11"/>
      <c r="AS1771" s="11"/>
      <c r="AT1771" s="11"/>
      <c r="AU1771" s="11"/>
      <c r="AV1771" s="11"/>
      <c r="AW1771" s="11"/>
      <c r="AX1771" s="11"/>
      <c r="AY1771" s="11"/>
      <c r="AZ1771" s="11"/>
      <c r="BA1771" s="11"/>
      <c r="BB1771" s="11"/>
      <c r="BC1771" s="11"/>
      <c r="BD1771" s="11"/>
      <c r="BE1771" s="11"/>
      <c r="BF1771" s="11"/>
      <c r="BG1771" s="11"/>
      <c r="BI1771" s="11"/>
      <c r="BJ1771" s="11"/>
      <c r="BK1771" s="11"/>
      <c r="BL1771" s="11"/>
      <c r="BM1771" s="11"/>
      <c r="BN1771" s="11"/>
      <c r="BO1771" s="11"/>
      <c r="BP1771" s="11"/>
      <c r="BQ1771" s="11"/>
      <c r="BR1771" s="11"/>
      <c r="BS1771" s="11"/>
      <c r="BT1771" s="11"/>
      <c r="BU1771" s="11"/>
      <c r="BV1771" s="11"/>
      <c r="BW1771" s="11"/>
      <c r="BX1771" s="11"/>
      <c r="BY1771" s="11"/>
      <c r="BZ1771" s="11"/>
      <c r="CA1771" s="11"/>
      <c r="CB1771" s="11"/>
      <c r="CC1771" s="11"/>
      <c r="CD1771" s="11"/>
      <c r="CE1771" s="11"/>
      <c r="CF1771" s="11"/>
      <c r="CG1771" s="11"/>
      <c r="CH1771" s="11"/>
      <c r="CI1771" s="11"/>
      <c r="CJ1771" s="11"/>
      <c r="CK1771" s="11"/>
      <c r="CL1771" s="11"/>
      <c r="CM1771" s="11"/>
      <c r="CN1771" s="11"/>
      <c r="CO1771" s="11"/>
      <c r="CP1771" s="11"/>
      <c r="CQ1771" s="11"/>
      <c r="CR1771" s="11"/>
      <c r="CS1771" s="11"/>
      <c r="CT1771" s="11"/>
      <c r="CU1771" s="11"/>
      <c r="CV1771" s="11"/>
      <c r="CW1771" s="11"/>
      <c r="CX1771" s="11"/>
      <c r="CY1771" s="11"/>
      <c r="CZ1771" s="11"/>
      <c r="DA1771" s="11"/>
      <c r="DB1771" s="11"/>
      <c r="DC1771" s="11"/>
      <c r="DD1771" s="11"/>
      <c r="DF1771" s="11">
        <f t="shared" si="90"/>
        <v>15</v>
      </c>
      <c r="DG1771" s="11">
        <f t="shared" si="91"/>
        <v>18</v>
      </c>
      <c r="DH1771" s="20">
        <f t="shared" ca="1" si="92"/>
        <v>0</v>
      </c>
      <c r="DI1771" s="11">
        <v>1</v>
      </c>
    </row>
    <row r="1772" spans="1:113" x14ac:dyDescent="0.25">
      <c r="A1772" s="11" t="s">
        <v>57</v>
      </c>
      <c r="B1772" s="11" t="s">
        <v>56</v>
      </c>
      <c r="C1772" s="11" t="s">
        <v>56</v>
      </c>
      <c r="D1772" s="11" t="s">
        <v>100</v>
      </c>
      <c r="E1772" s="11" t="s">
        <v>56</v>
      </c>
      <c r="F1772" s="11" t="s">
        <v>56</v>
      </c>
      <c r="G1772" s="11" t="s">
        <v>174</v>
      </c>
      <c r="H1772" s="1">
        <v>42258</v>
      </c>
      <c r="I1772" s="11">
        <v>16</v>
      </c>
      <c r="J1772" s="11">
        <v>19</v>
      </c>
      <c r="K1772" s="11"/>
      <c r="L1772" s="11"/>
      <c r="M1772" s="11"/>
      <c r="N1772" s="11"/>
      <c r="O1772" s="11"/>
      <c r="P1772" s="11"/>
      <c r="Q1772" s="11"/>
      <c r="R1772" s="11"/>
      <c r="S1772" s="11"/>
      <c r="T1772" s="11"/>
      <c r="U1772" s="11"/>
      <c r="V1772" s="11"/>
      <c r="W1772" s="11"/>
      <c r="X1772" s="11"/>
      <c r="Y1772" s="11"/>
      <c r="Z1772" s="11"/>
      <c r="AA1772" s="11"/>
      <c r="AB1772" s="11"/>
      <c r="AC1772" s="11"/>
      <c r="AD1772" s="11"/>
      <c r="AE1772" s="11"/>
      <c r="AF1772" s="11"/>
      <c r="AG1772" s="11"/>
      <c r="AH1772" s="11"/>
      <c r="AJ1772" s="11"/>
      <c r="AK1772" s="11"/>
      <c r="AL1772" s="11"/>
      <c r="AM1772" s="11"/>
      <c r="AN1772" s="11"/>
      <c r="AO1772" s="11"/>
      <c r="AP1772" s="11"/>
      <c r="AQ1772" s="11"/>
      <c r="AR1772" s="11"/>
      <c r="AS1772" s="11"/>
      <c r="AT1772" s="11"/>
      <c r="AU1772" s="11"/>
      <c r="AV1772" s="11"/>
      <c r="AW1772" s="11"/>
      <c r="AX1772" s="11"/>
      <c r="AY1772" s="11"/>
      <c r="AZ1772" s="11"/>
      <c r="BA1772" s="11"/>
      <c r="BB1772" s="11"/>
      <c r="BC1772" s="11"/>
      <c r="BD1772" s="11"/>
      <c r="BE1772" s="11"/>
      <c r="BF1772" s="11"/>
      <c r="BG1772" s="11"/>
      <c r="BI1772" s="11"/>
      <c r="BJ1772" s="11"/>
      <c r="BK1772" s="11"/>
      <c r="BL1772" s="11"/>
      <c r="BM1772" s="11"/>
      <c r="BN1772" s="11"/>
      <c r="BO1772" s="11"/>
      <c r="BP1772" s="11"/>
      <c r="BQ1772" s="11"/>
      <c r="BR1772" s="11"/>
      <c r="BS1772" s="11"/>
      <c r="BT1772" s="11"/>
      <c r="BU1772" s="11"/>
      <c r="BV1772" s="11"/>
      <c r="BW1772" s="11"/>
      <c r="BX1772" s="11"/>
      <c r="BY1772" s="11"/>
      <c r="BZ1772" s="11"/>
      <c r="CA1772" s="11"/>
      <c r="CB1772" s="11"/>
      <c r="CC1772" s="11"/>
      <c r="CD1772" s="11"/>
      <c r="CE1772" s="11"/>
      <c r="CF1772" s="11"/>
      <c r="CG1772" s="11"/>
      <c r="CH1772" s="11"/>
      <c r="CI1772" s="11"/>
      <c r="CJ1772" s="11"/>
      <c r="CK1772" s="11"/>
      <c r="CL1772" s="11"/>
      <c r="CM1772" s="11"/>
      <c r="CN1772" s="11"/>
      <c r="CO1772" s="11"/>
      <c r="CP1772" s="11"/>
      <c r="CQ1772" s="11"/>
      <c r="CR1772" s="11"/>
      <c r="CS1772" s="11"/>
      <c r="CT1772" s="11"/>
      <c r="CU1772" s="11"/>
      <c r="CV1772" s="11"/>
      <c r="CW1772" s="11"/>
      <c r="CX1772" s="11"/>
      <c r="CY1772" s="11"/>
      <c r="CZ1772" s="11"/>
      <c r="DA1772" s="11"/>
      <c r="DB1772" s="11"/>
      <c r="DC1772" s="11"/>
      <c r="DD1772" s="11"/>
      <c r="DF1772" s="11">
        <f t="shared" si="90"/>
        <v>16</v>
      </c>
      <c r="DG1772" s="11">
        <f t="shared" si="91"/>
        <v>19</v>
      </c>
      <c r="DH1772" s="20">
        <f t="shared" ca="1" si="92"/>
        <v>0</v>
      </c>
      <c r="DI1772" s="11">
        <v>1</v>
      </c>
    </row>
    <row r="1773" spans="1:113" x14ac:dyDescent="0.25">
      <c r="A1773" s="11" t="s">
        <v>57</v>
      </c>
      <c r="B1773" s="11" t="s">
        <v>56</v>
      </c>
      <c r="C1773" s="11" t="s">
        <v>56</v>
      </c>
      <c r="D1773" s="11" t="s">
        <v>100</v>
      </c>
      <c r="E1773" s="11" t="s">
        <v>56</v>
      </c>
      <c r="F1773" s="11" t="s">
        <v>56</v>
      </c>
      <c r="G1773" s="11" t="s">
        <v>174</v>
      </c>
      <c r="H1773" s="1">
        <v>42268</v>
      </c>
      <c r="I1773" s="11">
        <v>16</v>
      </c>
      <c r="J1773" s="11">
        <v>19</v>
      </c>
      <c r="K1773" s="11"/>
      <c r="L1773" s="11"/>
      <c r="M1773" s="11"/>
      <c r="N1773" s="11"/>
      <c r="O1773" s="11"/>
      <c r="P1773" s="11"/>
      <c r="Q1773" s="11"/>
      <c r="R1773" s="11"/>
      <c r="S1773" s="11"/>
      <c r="T1773" s="11"/>
      <c r="U1773" s="11"/>
      <c r="V1773" s="11"/>
      <c r="W1773" s="11"/>
      <c r="X1773" s="11"/>
      <c r="Y1773" s="11"/>
      <c r="Z1773" s="11"/>
      <c r="AA1773" s="11"/>
      <c r="AB1773" s="11"/>
      <c r="AC1773" s="11"/>
      <c r="AD1773" s="11"/>
      <c r="AE1773" s="11"/>
      <c r="AF1773" s="11"/>
      <c r="AG1773" s="11"/>
      <c r="AH1773" s="11"/>
      <c r="AJ1773" s="11"/>
      <c r="AK1773" s="11"/>
      <c r="AL1773" s="11"/>
      <c r="AM1773" s="11"/>
      <c r="AN1773" s="11"/>
      <c r="AO1773" s="11"/>
      <c r="AP1773" s="11"/>
      <c r="AQ1773" s="11"/>
      <c r="AR1773" s="11"/>
      <c r="AS1773" s="11"/>
      <c r="AT1773" s="11"/>
      <c r="AU1773" s="11"/>
      <c r="AV1773" s="11"/>
      <c r="AW1773" s="11"/>
      <c r="AX1773" s="11"/>
      <c r="AY1773" s="11"/>
      <c r="AZ1773" s="11"/>
      <c r="BA1773" s="11"/>
      <c r="BB1773" s="11"/>
      <c r="BC1773" s="11"/>
      <c r="BD1773" s="11"/>
      <c r="BE1773" s="11"/>
      <c r="BF1773" s="11"/>
      <c r="BG1773" s="11"/>
      <c r="BI1773" s="11"/>
      <c r="BJ1773" s="11"/>
      <c r="BK1773" s="11"/>
      <c r="BL1773" s="11"/>
      <c r="BM1773" s="11"/>
      <c r="BN1773" s="11"/>
      <c r="BO1773" s="11"/>
      <c r="BP1773" s="11"/>
      <c r="BQ1773" s="11"/>
      <c r="BR1773" s="11"/>
      <c r="BS1773" s="11"/>
      <c r="BT1773" s="11"/>
      <c r="BU1773" s="11"/>
      <c r="BV1773" s="11"/>
      <c r="BW1773" s="11"/>
      <c r="BX1773" s="11"/>
      <c r="BY1773" s="11"/>
      <c r="BZ1773" s="11"/>
      <c r="CA1773" s="11"/>
      <c r="CB1773" s="11"/>
      <c r="CC1773" s="11"/>
      <c r="CD1773" s="11"/>
      <c r="CE1773" s="11"/>
      <c r="CF1773" s="11"/>
      <c r="CG1773" s="11"/>
      <c r="CH1773" s="11"/>
      <c r="CI1773" s="11"/>
      <c r="CJ1773" s="11"/>
      <c r="CK1773" s="11"/>
      <c r="CL1773" s="11"/>
      <c r="CM1773" s="11"/>
      <c r="CN1773" s="11"/>
      <c r="CO1773" s="11"/>
      <c r="CP1773" s="11"/>
      <c r="CQ1773" s="11"/>
      <c r="CR1773" s="11"/>
      <c r="CS1773" s="11"/>
      <c r="CT1773" s="11"/>
      <c r="CU1773" s="11"/>
      <c r="CV1773" s="11"/>
      <c r="CW1773" s="11"/>
      <c r="CX1773" s="11"/>
      <c r="CY1773" s="11"/>
      <c r="CZ1773" s="11"/>
      <c r="DA1773" s="11"/>
      <c r="DB1773" s="11"/>
      <c r="DC1773" s="11"/>
      <c r="DD1773" s="11"/>
      <c r="DF1773" s="11">
        <f t="shared" si="90"/>
        <v>16</v>
      </c>
      <c r="DG1773" s="11">
        <f t="shared" si="91"/>
        <v>19</v>
      </c>
      <c r="DH1773" s="20">
        <f t="shared" ca="1" si="92"/>
        <v>0</v>
      </c>
      <c r="DI1773" s="11">
        <v>1</v>
      </c>
    </row>
    <row r="1774" spans="1:113" x14ac:dyDescent="0.25">
      <c r="A1774" s="11" t="s">
        <v>57</v>
      </c>
      <c r="B1774" s="11" t="s">
        <v>56</v>
      </c>
      <c r="C1774" s="11" t="s">
        <v>56</v>
      </c>
      <c r="D1774" s="11" t="s">
        <v>100</v>
      </c>
      <c r="E1774" s="11" t="s">
        <v>56</v>
      </c>
      <c r="F1774" s="11" t="s">
        <v>56</v>
      </c>
      <c r="G1774" s="11" t="s">
        <v>174</v>
      </c>
      <c r="H1774" s="1">
        <v>42271</v>
      </c>
      <c r="I1774" s="11">
        <v>19</v>
      </c>
      <c r="J1774" s="11">
        <v>19</v>
      </c>
      <c r="K1774" s="11"/>
      <c r="L1774" s="11"/>
      <c r="M1774" s="11"/>
      <c r="N1774" s="11"/>
      <c r="O1774" s="11"/>
      <c r="P1774" s="11"/>
      <c r="Q1774" s="11"/>
      <c r="R1774" s="11"/>
      <c r="S1774" s="11"/>
      <c r="T1774" s="11"/>
      <c r="U1774" s="11"/>
      <c r="V1774" s="11"/>
      <c r="W1774" s="11"/>
      <c r="X1774" s="11"/>
      <c r="Y1774" s="11"/>
      <c r="Z1774" s="11"/>
      <c r="AA1774" s="11"/>
      <c r="AB1774" s="11"/>
      <c r="AC1774" s="11"/>
      <c r="AD1774" s="11"/>
      <c r="AE1774" s="11"/>
      <c r="AF1774" s="11"/>
      <c r="AG1774" s="11"/>
      <c r="AH1774" s="11"/>
      <c r="AJ1774" s="11"/>
      <c r="AK1774" s="11"/>
      <c r="AL1774" s="11"/>
      <c r="AM1774" s="11"/>
      <c r="AN1774" s="11"/>
      <c r="AO1774" s="11"/>
      <c r="AP1774" s="11"/>
      <c r="AQ1774" s="11"/>
      <c r="AR1774" s="11"/>
      <c r="AS1774" s="11"/>
      <c r="AT1774" s="11"/>
      <c r="AU1774" s="11"/>
      <c r="AV1774" s="11"/>
      <c r="AW1774" s="11"/>
      <c r="AX1774" s="11"/>
      <c r="AY1774" s="11"/>
      <c r="AZ1774" s="11"/>
      <c r="BA1774" s="11"/>
      <c r="BB1774" s="11"/>
      <c r="BC1774" s="11"/>
      <c r="BD1774" s="11"/>
      <c r="BE1774" s="11"/>
      <c r="BF1774" s="11"/>
      <c r="BG1774" s="11"/>
      <c r="BI1774" s="11"/>
      <c r="BJ1774" s="11"/>
      <c r="BK1774" s="11"/>
      <c r="BL1774" s="11"/>
      <c r="BM1774" s="11"/>
      <c r="BN1774" s="11"/>
      <c r="BO1774" s="11"/>
      <c r="BP1774" s="11"/>
      <c r="BQ1774" s="11"/>
      <c r="BR1774" s="11"/>
      <c r="BS1774" s="11"/>
      <c r="BT1774" s="11"/>
      <c r="BU1774" s="11"/>
      <c r="BV1774" s="11"/>
      <c r="BW1774" s="11"/>
      <c r="BX1774" s="11"/>
      <c r="BY1774" s="11"/>
      <c r="BZ1774" s="11"/>
      <c r="CA1774" s="11"/>
      <c r="CB1774" s="11"/>
      <c r="CC1774" s="11"/>
      <c r="CD1774" s="11"/>
      <c r="CE1774" s="11"/>
      <c r="CF1774" s="11"/>
      <c r="CG1774" s="11"/>
      <c r="CH1774" s="11"/>
      <c r="CI1774" s="11"/>
      <c r="CJ1774" s="11"/>
      <c r="CK1774" s="11"/>
      <c r="CL1774" s="11"/>
      <c r="CM1774" s="11"/>
      <c r="CN1774" s="11"/>
      <c r="CO1774" s="11"/>
      <c r="CP1774" s="11"/>
      <c r="CQ1774" s="11"/>
      <c r="CR1774" s="11"/>
      <c r="CS1774" s="11"/>
      <c r="CT1774" s="11"/>
      <c r="CU1774" s="11"/>
      <c r="CV1774" s="11"/>
      <c r="CW1774" s="11"/>
      <c r="CX1774" s="11"/>
      <c r="CY1774" s="11"/>
      <c r="CZ1774" s="11"/>
      <c r="DA1774" s="11"/>
      <c r="DB1774" s="11"/>
      <c r="DC1774" s="11"/>
      <c r="DD1774" s="11"/>
      <c r="DF1774" s="11">
        <f t="shared" si="90"/>
        <v>19</v>
      </c>
      <c r="DG1774" s="11">
        <f t="shared" si="91"/>
        <v>19</v>
      </c>
      <c r="DH1774" s="20">
        <f t="shared" ca="1" si="92"/>
        <v>0</v>
      </c>
      <c r="DI1774" s="11">
        <v>1</v>
      </c>
    </row>
    <row r="1775" spans="1:113" x14ac:dyDescent="0.25">
      <c r="A1775" s="11" t="s">
        <v>57</v>
      </c>
      <c r="B1775" s="11" t="s">
        <v>56</v>
      </c>
      <c r="C1775" s="11" t="s">
        <v>56</v>
      </c>
      <c r="D1775" s="11" t="s">
        <v>100</v>
      </c>
      <c r="E1775" s="11" t="s">
        <v>56</v>
      </c>
      <c r="F1775" s="11" t="s">
        <v>56</v>
      </c>
      <c r="G1775" s="11" t="s">
        <v>174</v>
      </c>
      <c r="H1775" s="1">
        <v>42272</v>
      </c>
      <c r="I1775" s="11">
        <v>18</v>
      </c>
      <c r="J1775" s="11">
        <v>19</v>
      </c>
      <c r="K1775" s="11"/>
      <c r="L1775" s="11"/>
      <c r="M1775" s="11"/>
      <c r="N1775" s="11"/>
      <c r="O1775" s="11"/>
      <c r="P1775" s="11"/>
      <c r="Q1775" s="11"/>
      <c r="R1775" s="11"/>
      <c r="S1775" s="11"/>
      <c r="T1775" s="11"/>
      <c r="U1775" s="11"/>
      <c r="V1775" s="11"/>
      <c r="W1775" s="11"/>
      <c r="X1775" s="11"/>
      <c r="Y1775" s="11"/>
      <c r="Z1775" s="11"/>
      <c r="AA1775" s="11"/>
      <c r="AB1775" s="11"/>
      <c r="AC1775" s="11"/>
      <c r="AD1775" s="11"/>
      <c r="AE1775" s="11"/>
      <c r="AF1775" s="11"/>
      <c r="AG1775" s="11"/>
      <c r="AH1775" s="11"/>
      <c r="AJ1775" s="11"/>
      <c r="AK1775" s="11"/>
      <c r="AL1775" s="11"/>
      <c r="AM1775" s="11"/>
      <c r="AN1775" s="11"/>
      <c r="AO1775" s="11"/>
      <c r="AP1775" s="11"/>
      <c r="AQ1775" s="11"/>
      <c r="AR1775" s="11"/>
      <c r="AS1775" s="11"/>
      <c r="AT1775" s="11"/>
      <c r="AU1775" s="11"/>
      <c r="AV1775" s="11"/>
      <c r="AW1775" s="11"/>
      <c r="AX1775" s="11"/>
      <c r="AY1775" s="11"/>
      <c r="AZ1775" s="11"/>
      <c r="BA1775" s="11"/>
      <c r="BB1775" s="11"/>
      <c r="BC1775" s="11"/>
      <c r="BD1775" s="11"/>
      <c r="BE1775" s="11"/>
      <c r="BF1775" s="11"/>
      <c r="BG1775" s="11"/>
      <c r="BI1775" s="11"/>
      <c r="BJ1775" s="11"/>
      <c r="BK1775" s="11"/>
      <c r="BL1775" s="11"/>
      <c r="BM1775" s="11"/>
      <c r="BN1775" s="11"/>
      <c r="BO1775" s="11"/>
      <c r="BP1775" s="11"/>
      <c r="BQ1775" s="11"/>
      <c r="BR1775" s="11"/>
      <c r="BS1775" s="11"/>
      <c r="BT1775" s="11"/>
      <c r="BU1775" s="11"/>
      <c r="BV1775" s="11"/>
      <c r="BW1775" s="11"/>
      <c r="BX1775" s="11"/>
      <c r="BY1775" s="11"/>
      <c r="BZ1775" s="11"/>
      <c r="CA1775" s="11"/>
      <c r="CB1775" s="11"/>
      <c r="CC1775" s="11"/>
      <c r="CD1775" s="11"/>
      <c r="CE1775" s="11"/>
      <c r="CF1775" s="11"/>
      <c r="CG1775" s="11"/>
      <c r="CH1775" s="11"/>
      <c r="CI1775" s="11"/>
      <c r="CJ1775" s="11"/>
      <c r="CK1775" s="11"/>
      <c r="CL1775" s="11"/>
      <c r="CM1775" s="11"/>
      <c r="CN1775" s="11"/>
      <c r="CO1775" s="11"/>
      <c r="CP1775" s="11"/>
      <c r="CQ1775" s="11"/>
      <c r="CR1775" s="11"/>
      <c r="CS1775" s="11"/>
      <c r="CT1775" s="11"/>
      <c r="CU1775" s="11"/>
      <c r="CV1775" s="11"/>
      <c r="CW1775" s="11"/>
      <c r="CX1775" s="11"/>
      <c r="CY1775" s="11"/>
      <c r="CZ1775" s="11"/>
      <c r="DA1775" s="11"/>
      <c r="DB1775" s="11"/>
      <c r="DC1775" s="11"/>
      <c r="DD1775" s="11"/>
      <c r="DF1775" s="11">
        <f t="shared" si="90"/>
        <v>18</v>
      </c>
      <c r="DG1775" s="11">
        <f t="shared" si="91"/>
        <v>19</v>
      </c>
      <c r="DH1775" s="20">
        <f t="shared" ca="1" si="92"/>
        <v>0</v>
      </c>
      <c r="DI1775" s="11">
        <v>1</v>
      </c>
    </row>
    <row r="1776" spans="1:113" x14ac:dyDescent="0.25">
      <c r="A1776" s="11" t="s">
        <v>57</v>
      </c>
      <c r="B1776" s="11" t="s">
        <v>56</v>
      </c>
      <c r="C1776" s="11" t="s">
        <v>56</v>
      </c>
      <c r="D1776" s="11" t="s">
        <v>100</v>
      </c>
      <c r="E1776" s="11" t="s">
        <v>56</v>
      </c>
      <c r="F1776" s="11" t="s">
        <v>56</v>
      </c>
      <c r="G1776" s="11" t="s">
        <v>174</v>
      </c>
      <c r="H1776" s="1">
        <v>42276</v>
      </c>
      <c r="I1776" s="11">
        <v>18</v>
      </c>
      <c r="J1776" s="11">
        <v>18</v>
      </c>
      <c r="K1776" s="11"/>
      <c r="L1776" s="11"/>
      <c r="M1776" s="11"/>
      <c r="N1776" s="11"/>
      <c r="O1776" s="11"/>
      <c r="P1776" s="11"/>
      <c r="Q1776" s="11"/>
      <c r="R1776" s="11"/>
      <c r="S1776" s="11"/>
      <c r="T1776" s="11"/>
      <c r="U1776" s="11"/>
      <c r="V1776" s="11"/>
      <c r="W1776" s="11"/>
      <c r="X1776" s="11"/>
      <c r="Y1776" s="11"/>
      <c r="Z1776" s="11"/>
      <c r="AA1776" s="11"/>
      <c r="AB1776" s="11"/>
      <c r="AC1776" s="11"/>
      <c r="AD1776" s="11"/>
      <c r="AE1776" s="11"/>
      <c r="AF1776" s="11"/>
      <c r="AG1776" s="11"/>
      <c r="AH1776" s="11"/>
      <c r="AJ1776" s="11"/>
      <c r="AK1776" s="11"/>
      <c r="AL1776" s="11"/>
      <c r="AM1776" s="11"/>
      <c r="AN1776" s="11"/>
      <c r="AO1776" s="11"/>
      <c r="AP1776" s="11"/>
      <c r="AQ1776" s="11"/>
      <c r="AR1776" s="11"/>
      <c r="AS1776" s="11"/>
      <c r="AT1776" s="11"/>
      <c r="AU1776" s="11"/>
      <c r="AV1776" s="11"/>
      <c r="AW1776" s="11"/>
      <c r="AX1776" s="11"/>
      <c r="AY1776" s="11"/>
      <c r="AZ1776" s="11"/>
      <c r="BA1776" s="11"/>
      <c r="BB1776" s="11"/>
      <c r="BC1776" s="11"/>
      <c r="BD1776" s="11"/>
      <c r="BE1776" s="11"/>
      <c r="BF1776" s="11"/>
      <c r="BG1776" s="11"/>
      <c r="BI1776" s="11"/>
      <c r="BJ1776" s="11"/>
      <c r="BK1776" s="11"/>
      <c r="BL1776" s="11"/>
      <c r="BM1776" s="11"/>
      <c r="BN1776" s="11"/>
      <c r="BO1776" s="11"/>
      <c r="BP1776" s="11"/>
      <c r="BQ1776" s="11"/>
      <c r="BR1776" s="11"/>
      <c r="BS1776" s="11"/>
      <c r="BT1776" s="11"/>
      <c r="BU1776" s="11"/>
      <c r="BV1776" s="11"/>
      <c r="BW1776" s="11"/>
      <c r="BX1776" s="11"/>
      <c r="BY1776" s="11"/>
      <c r="BZ1776" s="11"/>
      <c r="CA1776" s="11"/>
      <c r="CB1776" s="11"/>
      <c r="CC1776" s="11"/>
      <c r="CD1776" s="11"/>
      <c r="CE1776" s="11"/>
      <c r="CF1776" s="11"/>
      <c r="CG1776" s="11"/>
      <c r="CH1776" s="11"/>
      <c r="CI1776" s="11"/>
      <c r="CJ1776" s="11"/>
      <c r="CK1776" s="11"/>
      <c r="CL1776" s="11"/>
      <c r="CM1776" s="11"/>
      <c r="CN1776" s="11"/>
      <c r="CO1776" s="11"/>
      <c r="CP1776" s="11"/>
      <c r="CQ1776" s="11"/>
      <c r="CR1776" s="11"/>
      <c r="CS1776" s="11"/>
      <c r="CT1776" s="11"/>
      <c r="CU1776" s="11"/>
      <c r="CV1776" s="11"/>
      <c r="CW1776" s="11"/>
      <c r="CX1776" s="11"/>
      <c r="CY1776" s="11"/>
      <c r="CZ1776" s="11"/>
      <c r="DA1776" s="11"/>
      <c r="DB1776" s="11"/>
      <c r="DC1776" s="11"/>
      <c r="DD1776" s="11"/>
      <c r="DF1776" s="11">
        <f t="shared" si="90"/>
        <v>18</v>
      </c>
      <c r="DG1776" s="11">
        <f t="shared" si="91"/>
        <v>18</v>
      </c>
      <c r="DH1776" s="20">
        <f t="shared" ca="1" si="92"/>
        <v>0</v>
      </c>
      <c r="DI1776" s="11">
        <v>1</v>
      </c>
    </row>
    <row r="1777" spans="1:113" x14ac:dyDescent="0.25">
      <c r="A1777" s="11" t="s">
        <v>57</v>
      </c>
      <c r="B1777" s="11" t="s">
        <v>56</v>
      </c>
      <c r="C1777" s="11" t="s">
        <v>56</v>
      </c>
      <c r="D1777" s="11" t="s">
        <v>100</v>
      </c>
      <c r="E1777" s="11" t="s">
        <v>56</v>
      </c>
      <c r="F1777" s="11" t="s">
        <v>56</v>
      </c>
      <c r="G1777" s="11" t="s">
        <v>174</v>
      </c>
      <c r="H1777" s="1">
        <v>42285</v>
      </c>
      <c r="I1777" s="11">
        <v>19</v>
      </c>
      <c r="J1777" s="11">
        <v>19</v>
      </c>
      <c r="K1777" s="11"/>
      <c r="L1777" s="11"/>
      <c r="M1777" s="11"/>
      <c r="N1777" s="11"/>
      <c r="O1777" s="11"/>
      <c r="P1777" s="11"/>
      <c r="Q1777" s="11"/>
      <c r="R1777" s="11"/>
      <c r="S1777" s="11"/>
      <c r="T1777" s="11"/>
      <c r="U1777" s="11"/>
      <c r="V1777" s="11"/>
      <c r="W1777" s="11"/>
      <c r="X1777" s="11"/>
      <c r="Y1777" s="11"/>
      <c r="Z1777" s="11"/>
      <c r="AA1777" s="11"/>
      <c r="AB1777" s="11"/>
      <c r="AC1777" s="11"/>
      <c r="AD1777" s="11"/>
      <c r="AE1777" s="11"/>
      <c r="AF1777" s="11"/>
      <c r="AG1777" s="11"/>
      <c r="AH1777" s="11"/>
      <c r="AJ1777" s="11"/>
      <c r="AK1777" s="11"/>
      <c r="AL1777" s="11"/>
      <c r="AM1777" s="11"/>
      <c r="AN1777" s="11"/>
      <c r="AO1777" s="11"/>
      <c r="AP1777" s="11"/>
      <c r="AQ1777" s="11"/>
      <c r="AR1777" s="11"/>
      <c r="AS1777" s="11"/>
      <c r="AT1777" s="11"/>
      <c r="AU1777" s="11"/>
      <c r="AV1777" s="11"/>
      <c r="AW1777" s="11"/>
      <c r="AX1777" s="11"/>
      <c r="AY1777" s="11"/>
      <c r="AZ1777" s="11"/>
      <c r="BA1777" s="11"/>
      <c r="BB1777" s="11"/>
      <c r="BC1777" s="11"/>
      <c r="BD1777" s="11"/>
      <c r="BE1777" s="11"/>
      <c r="BF1777" s="11"/>
      <c r="BG1777" s="11"/>
      <c r="BI1777" s="11"/>
      <c r="BJ1777" s="11"/>
      <c r="BK1777" s="11"/>
      <c r="BL1777" s="11"/>
      <c r="BM1777" s="11"/>
      <c r="BN1777" s="11"/>
      <c r="BO1777" s="11"/>
      <c r="BP1777" s="11"/>
      <c r="BQ1777" s="11"/>
      <c r="BR1777" s="11"/>
      <c r="BS1777" s="11"/>
      <c r="BT1777" s="11"/>
      <c r="BU1777" s="11"/>
      <c r="BV1777" s="11"/>
      <c r="BW1777" s="11"/>
      <c r="BX1777" s="11"/>
      <c r="BY1777" s="11"/>
      <c r="BZ1777" s="11"/>
      <c r="CA1777" s="11"/>
      <c r="CB1777" s="11"/>
      <c r="CC1777" s="11"/>
      <c r="CD1777" s="11"/>
      <c r="CE1777" s="11"/>
      <c r="CF1777" s="11"/>
      <c r="CG1777" s="11"/>
      <c r="CH1777" s="11"/>
      <c r="CI1777" s="11"/>
      <c r="CJ1777" s="11"/>
      <c r="CK1777" s="11"/>
      <c r="CL1777" s="11"/>
      <c r="CM1777" s="11"/>
      <c r="CN1777" s="11"/>
      <c r="CO1777" s="11"/>
      <c r="CP1777" s="11"/>
      <c r="CQ1777" s="11"/>
      <c r="CR1777" s="11"/>
      <c r="CS1777" s="11"/>
      <c r="CT1777" s="11"/>
      <c r="CU1777" s="11"/>
      <c r="CV1777" s="11"/>
      <c r="CW1777" s="11"/>
      <c r="CX1777" s="11"/>
      <c r="CY1777" s="11"/>
      <c r="CZ1777" s="11"/>
      <c r="DA1777" s="11"/>
      <c r="DB1777" s="11"/>
      <c r="DC1777" s="11"/>
      <c r="DD1777" s="11"/>
      <c r="DF1777" s="11">
        <f t="shared" si="90"/>
        <v>19</v>
      </c>
      <c r="DG1777" s="11">
        <f t="shared" si="91"/>
        <v>19</v>
      </c>
      <c r="DH1777" s="20">
        <f t="shared" ca="1" si="92"/>
        <v>0</v>
      </c>
      <c r="DI1777" s="11">
        <v>1</v>
      </c>
    </row>
    <row r="1778" spans="1:113" x14ac:dyDescent="0.25">
      <c r="A1778" s="11" t="s">
        <v>57</v>
      </c>
      <c r="B1778" s="11" t="s">
        <v>56</v>
      </c>
      <c r="C1778" s="11" t="s">
        <v>56</v>
      </c>
      <c r="D1778" s="11" t="s">
        <v>100</v>
      </c>
      <c r="E1778" s="11" t="s">
        <v>56</v>
      </c>
      <c r="F1778" s="11" t="s">
        <v>56</v>
      </c>
      <c r="G1778" s="11" t="s">
        <v>174</v>
      </c>
      <c r="H1778" s="1">
        <v>42286</v>
      </c>
      <c r="I1778" s="11">
        <v>17</v>
      </c>
      <c r="J1778" s="11">
        <v>19</v>
      </c>
      <c r="K1778" s="11"/>
      <c r="L1778" s="11"/>
      <c r="M1778" s="11"/>
      <c r="N1778" s="11"/>
      <c r="O1778" s="11"/>
      <c r="P1778" s="11"/>
      <c r="Q1778" s="11"/>
      <c r="R1778" s="11"/>
      <c r="S1778" s="11"/>
      <c r="T1778" s="11"/>
      <c r="U1778" s="11"/>
      <c r="V1778" s="11"/>
      <c r="W1778" s="11"/>
      <c r="X1778" s="11"/>
      <c r="Y1778" s="11"/>
      <c r="Z1778" s="11"/>
      <c r="AA1778" s="11"/>
      <c r="AB1778" s="11"/>
      <c r="AC1778" s="11"/>
      <c r="AD1778" s="11"/>
      <c r="AE1778" s="11"/>
      <c r="AF1778" s="11"/>
      <c r="AG1778" s="11"/>
      <c r="AH1778" s="11"/>
      <c r="AJ1778" s="11"/>
      <c r="AK1778" s="11"/>
      <c r="AL1778" s="11"/>
      <c r="AM1778" s="11"/>
      <c r="AN1778" s="11"/>
      <c r="AO1778" s="11"/>
      <c r="AP1778" s="11"/>
      <c r="AQ1778" s="11"/>
      <c r="AR1778" s="11"/>
      <c r="AS1778" s="11"/>
      <c r="AT1778" s="11"/>
      <c r="AU1778" s="11"/>
      <c r="AV1778" s="11"/>
      <c r="AW1778" s="11"/>
      <c r="AX1778" s="11"/>
      <c r="AY1778" s="11"/>
      <c r="AZ1778" s="11"/>
      <c r="BA1778" s="11"/>
      <c r="BB1778" s="11"/>
      <c r="BC1778" s="11"/>
      <c r="BD1778" s="11"/>
      <c r="BE1778" s="11"/>
      <c r="BF1778" s="11"/>
      <c r="BG1778" s="11"/>
      <c r="BI1778" s="11"/>
      <c r="BJ1778" s="11"/>
      <c r="BK1778" s="11"/>
      <c r="BL1778" s="11"/>
      <c r="BM1778" s="11"/>
      <c r="BN1778" s="11"/>
      <c r="BO1778" s="11"/>
      <c r="BP1778" s="11"/>
      <c r="BQ1778" s="11"/>
      <c r="BR1778" s="11"/>
      <c r="BS1778" s="11"/>
      <c r="BT1778" s="11"/>
      <c r="BU1778" s="11"/>
      <c r="BV1778" s="11"/>
      <c r="BW1778" s="11"/>
      <c r="BX1778" s="11"/>
      <c r="BY1778" s="11"/>
      <c r="BZ1778" s="11"/>
      <c r="CA1778" s="11"/>
      <c r="CB1778" s="11"/>
      <c r="CC1778" s="11"/>
      <c r="CD1778" s="11"/>
      <c r="CE1778" s="11"/>
      <c r="CF1778" s="11"/>
      <c r="CG1778" s="11"/>
      <c r="CH1778" s="11"/>
      <c r="CI1778" s="11"/>
      <c r="CJ1778" s="11"/>
      <c r="CK1778" s="11"/>
      <c r="CL1778" s="11"/>
      <c r="CM1778" s="11"/>
      <c r="CN1778" s="11"/>
      <c r="CO1778" s="11"/>
      <c r="CP1778" s="11"/>
      <c r="CQ1778" s="11"/>
      <c r="CR1778" s="11"/>
      <c r="CS1778" s="11"/>
      <c r="CT1778" s="11"/>
      <c r="CU1778" s="11"/>
      <c r="CV1778" s="11"/>
      <c r="CW1778" s="11"/>
      <c r="CX1778" s="11"/>
      <c r="CY1778" s="11"/>
      <c r="CZ1778" s="11"/>
      <c r="DA1778" s="11"/>
      <c r="DB1778" s="11"/>
      <c r="DC1778" s="11"/>
      <c r="DD1778" s="11"/>
      <c r="DF1778" s="11">
        <f t="shared" si="90"/>
        <v>17</v>
      </c>
      <c r="DG1778" s="11">
        <f t="shared" si="91"/>
        <v>19</v>
      </c>
      <c r="DH1778" s="20">
        <f t="shared" ca="1" si="92"/>
        <v>0</v>
      </c>
      <c r="DI1778" s="11">
        <v>1</v>
      </c>
    </row>
    <row r="1779" spans="1:113" x14ac:dyDescent="0.25">
      <c r="A1779" s="11" t="s">
        <v>57</v>
      </c>
      <c r="B1779" s="11" t="s">
        <v>56</v>
      </c>
      <c r="C1779" s="11" t="s">
        <v>56</v>
      </c>
      <c r="D1779" s="11" t="s">
        <v>100</v>
      </c>
      <c r="E1779" s="11" t="s">
        <v>56</v>
      </c>
      <c r="F1779" s="11" t="s">
        <v>56</v>
      </c>
      <c r="G1779" s="11" t="s">
        <v>174</v>
      </c>
      <c r="H1779" s="1">
        <v>42286</v>
      </c>
      <c r="I1779" s="11">
        <v>18</v>
      </c>
      <c r="J1779" s="11">
        <v>19</v>
      </c>
      <c r="K1779" s="11"/>
      <c r="L1779" s="11"/>
      <c r="M1779" s="11"/>
      <c r="N1779" s="11"/>
      <c r="O1779" s="11"/>
      <c r="P1779" s="11"/>
      <c r="Q1779" s="11"/>
      <c r="R1779" s="11"/>
      <c r="S1779" s="11"/>
      <c r="T1779" s="11"/>
      <c r="U1779" s="11"/>
      <c r="V1779" s="11"/>
      <c r="W1779" s="11"/>
      <c r="X1779" s="11"/>
      <c r="Y1779" s="11"/>
      <c r="Z1779" s="11"/>
      <c r="AA1779" s="11"/>
      <c r="AB1779" s="11"/>
      <c r="AC1779" s="11"/>
      <c r="AD1779" s="11"/>
      <c r="AE1779" s="11"/>
      <c r="AF1779" s="11"/>
      <c r="AG1779" s="11"/>
      <c r="AH1779" s="11"/>
      <c r="AJ1779" s="11"/>
      <c r="AK1779" s="11"/>
      <c r="AL1779" s="11"/>
      <c r="AM1779" s="11"/>
      <c r="AN1779" s="11"/>
      <c r="AO1779" s="11"/>
      <c r="AP1779" s="11"/>
      <c r="AQ1779" s="11"/>
      <c r="AR1779" s="11"/>
      <c r="AS1779" s="11"/>
      <c r="AT1779" s="11"/>
      <c r="AU1779" s="11"/>
      <c r="AV1779" s="11"/>
      <c r="AW1779" s="11"/>
      <c r="AX1779" s="11"/>
      <c r="AY1779" s="11"/>
      <c r="AZ1779" s="11"/>
      <c r="BA1779" s="11"/>
      <c r="BB1779" s="11"/>
      <c r="BC1779" s="11"/>
      <c r="BD1779" s="11"/>
      <c r="BE1779" s="11"/>
      <c r="BF1779" s="11"/>
      <c r="BG1779" s="11"/>
      <c r="BI1779" s="11"/>
      <c r="BJ1779" s="11"/>
      <c r="BK1779" s="11"/>
      <c r="BL1779" s="11"/>
      <c r="BM1779" s="11"/>
      <c r="BN1779" s="11"/>
      <c r="BO1779" s="11"/>
      <c r="BP1779" s="11"/>
      <c r="BQ1779" s="11"/>
      <c r="BR1779" s="11"/>
      <c r="BS1779" s="11"/>
      <c r="BT1779" s="11"/>
      <c r="BU1779" s="11"/>
      <c r="BV1779" s="11"/>
      <c r="BW1779" s="11"/>
      <c r="BX1779" s="11"/>
      <c r="BY1779" s="11"/>
      <c r="BZ1779" s="11"/>
      <c r="CA1779" s="11"/>
      <c r="CB1779" s="11"/>
      <c r="CC1779" s="11"/>
      <c r="CD1779" s="11"/>
      <c r="CE1779" s="11"/>
      <c r="CF1779" s="11"/>
      <c r="CG1779" s="11"/>
      <c r="CH1779" s="11"/>
      <c r="CI1779" s="11"/>
      <c r="CJ1779" s="11"/>
      <c r="CK1779" s="11"/>
      <c r="CL1779" s="11"/>
      <c r="CM1779" s="11"/>
      <c r="CN1779" s="11"/>
      <c r="CO1779" s="11"/>
      <c r="CP1779" s="11"/>
      <c r="CQ1779" s="11"/>
      <c r="CR1779" s="11"/>
      <c r="CS1779" s="11"/>
      <c r="CT1779" s="11"/>
      <c r="CU1779" s="11"/>
      <c r="CV1779" s="11"/>
      <c r="CW1779" s="11"/>
      <c r="CX1779" s="11"/>
      <c r="CY1779" s="11"/>
      <c r="CZ1779" s="11"/>
      <c r="DA1779" s="11"/>
      <c r="DB1779" s="11"/>
      <c r="DC1779" s="11"/>
      <c r="DD1779" s="11"/>
      <c r="DF1779" s="11">
        <f t="shared" si="90"/>
        <v>18</v>
      </c>
      <c r="DG1779" s="11">
        <f t="shared" si="91"/>
        <v>19</v>
      </c>
      <c r="DH1779" s="20">
        <f t="shared" ca="1" si="92"/>
        <v>0</v>
      </c>
      <c r="DI1779" s="11">
        <v>1</v>
      </c>
    </row>
    <row r="1780" spans="1:113" x14ac:dyDescent="0.25">
      <c r="A1780" s="11" t="s">
        <v>57</v>
      </c>
      <c r="B1780" s="11" t="s">
        <v>56</v>
      </c>
      <c r="C1780" s="11" t="s">
        <v>56</v>
      </c>
      <c r="D1780" s="11" t="s">
        <v>100</v>
      </c>
      <c r="E1780" s="11" t="s">
        <v>56</v>
      </c>
      <c r="F1780" s="11" t="s">
        <v>56</v>
      </c>
      <c r="G1780" s="11" t="s">
        <v>174</v>
      </c>
      <c r="H1780" s="1">
        <v>42289</v>
      </c>
      <c r="I1780" s="11">
        <v>19</v>
      </c>
      <c r="J1780" s="11">
        <v>19</v>
      </c>
      <c r="K1780" s="11"/>
      <c r="L1780" s="11"/>
      <c r="M1780" s="11"/>
      <c r="N1780" s="11"/>
      <c r="O1780" s="11"/>
      <c r="P1780" s="11"/>
      <c r="Q1780" s="11"/>
      <c r="R1780" s="11"/>
      <c r="S1780" s="11"/>
      <c r="T1780" s="11"/>
      <c r="U1780" s="11"/>
      <c r="V1780" s="11"/>
      <c r="W1780" s="11"/>
      <c r="X1780" s="11"/>
      <c r="Y1780" s="11"/>
      <c r="Z1780" s="11"/>
      <c r="AA1780" s="11"/>
      <c r="AB1780" s="11"/>
      <c r="AC1780" s="11"/>
      <c r="AD1780" s="11"/>
      <c r="AE1780" s="11"/>
      <c r="AF1780" s="11"/>
      <c r="AG1780" s="11"/>
      <c r="AH1780" s="11"/>
      <c r="AJ1780" s="11"/>
      <c r="AK1780" s="11"/>
      <c r="AL1780" s="11"/>
      <c r="AM1780" s="11"/>
      <c r="AN1780" s="11"/>
      <c r="AO1780" s="11"/>
      <c r="AP1780" s="11"/>
      <c r="AQ1780" s="11"/>
      <c r="AR1780" s="11"/>
      <c r="AS1780" s="11"/>
      <c r="AT1780" s="11"/>
      <c r="AU1780" s="11"/>
      <c r="AV1780" s="11"/>
      <c r="AW1780" s="11"/>
      <c r="AX1780" s="11"/>
      <c r="AY1780" s="11"/>
      <c r="AZ1780" s="11"/>
      <c r="BA1780" s="11"/>
      <c r="BB1780" s="11"/>
      <c r="BC1780" s="11"/>
      <c r="BD1780" s="11"/>
      <c r="BE1780" s="11"/>
      <c r="BF1780" s="11"/>
      <c r="BG1780" s="11"/>
      <c r="BI1780" s="11"/>
      <c r="BJ1780" s="11"/>
      <c r="BK1780" s="11"/>
      <c r="BL1780" s="11"/>
      <c r="BM1780" s="11"/>
      <c r="BN1780" s="11"/>
      <c r="BO1780" s="11"/>
      <c r="BP1780" s="11"/>
      <c r="BQ1780" s="11"/>
      <c r="BR1780" s="11"/>
      <c r="BS1780" s="11"/>
      <c r="BT1780" s="11"/>
      <c r="BU1780" s="11"/>
      <c r="BV1780" s="11"/>
      <c r="BW1780" s="11"/>
      <c r="BX1780" s="11"/>
      <c r="BY1780" s="11"/>
      <c r="BZ1780" s="11"/>
      <c r="CA1780" s="11"/>
      <c r="CB1780" s="11"/>
      <c r="CC1780" s="11"/>
      <c r="CD1780" s="11"/>
      <c r="CE1780" s="11"/>
      <c r="CF1780" s="11"/>
      <c r="CG1780" s="11"/>
      <c r="CH1780" s="11"/>
      <c r="CI1780" s="11"/>
      <c r="CJ1780" s="11"/>
      <c r="CK1780" s="11"/>
      <c r="CL1780" s="11"/>
      <c r="CM1780" s="11"/>
      <c r="CN1780" s="11"/>
      <c r="CO1780" s="11"/>
      <c r="CP1780" s="11"/>
      <c r="CQ1780" s="11"/>
      <c r="CR1780" s="11"/>
      <c r="CS1780" s="11"/>
      <c r="CT1780" s="11"/>
      <c r="CU1780" s="11"/>
      <c r="CV1780" s="11"/>
      <c r="CW1780" s="11"/>
      <c r="CX1780" s="11"/>
      <c r="CY1780" s="11"/>
      <c r="CZ1780" s="11"/>
      <c r="DA1780" s="11"/>
      <c r="DB1780" s="11"/>
      <c r="DC1780" s="11"/>
      <c r="DD1780" s="11"/>
      <c r="DF1780" s="11">
        <f t="shared" si="90"/>
        <v>19</v>
      </c>
      <c r="DG1780" s="11">
        <f t="shared" si="91"/>
        <v>19</v>
      </c>
      <c r="DH1780" s="20">
        <f t="shared" ca="1" si="92"/>
        <v>0</v>
      </c>
      <c r="DI1780" s="11">
        <v>1</v>
      </c>
    </row>
    <row r="1781" spans="1:113" x14ac:dyDescent="0.25">
      <c r="A1781" s="11" t="s">
        <v>57</v>
      </c>
      <c r="B1781" s="11" t="s">
        <v>56</v>
      </c>
      <c r="C1781" s="11" t="s">
        <v>56</v>
      </c>
      <c r="D1781" s="11" t="s">
        <v>100</v>
      </c>
      <c r="E1781" s="11" t="s">
        <v>56</v>
      </c>
      <c r="F1781" s="11" t="s">
        <v>56</v>
      </c>
      <c r="G1781" s="11" t="s">
        <v>174</v>
      </c>
      <c r="H1781" s="1">
        <v>42290</v>
      </c>
      <c r="I1781" s="11">
        <v>16</v>
      </c>
      <c r="J1781" s="11">
        <v>19</v>
      </c>
      <c r="K1781" s="11"/>
      <c r="L1781" s="11"/>
      <c r="M1781" s="11"/>
      <c r="N1781" s="11"/>
      <c r="O1781" s="11"/>
      <c r="P1781" s="11"/>
      <c r="Q1781" s="11"/>
      <c r="R1781" s="11"/>
      <c r="S1781" s="11"/>
      <c r="T1781" s="11"/>
      <c r="U1781" s="11"/>
      <c r="V1781" s="11"/>
      <c r="W1781" s="11"/>
      <c r="X1781" s="11"/>
      <c r="Y1781" s="11"/>
      <c r="Z1781" s="11"/>
      <c r="AA1781" s="11"/>
      <c r="AB1781" s="11"/>
      <c r="AC1781" s="11"/>
      <c r="AD1781" s="11"/>
      <c r="AE1781" s="11"/>
      <c r="AF1781" s="11"/>
      <c r="AG1781" s="11"/>
      <c r="AH1781" s="11"/>
      <c r="AJ1781" s="11"/>
      <c r="AK1781" s="11"/>
      <c r="AL1781" s="11"/>
      <c r="AM1781" s="11"/>
      <c r="AN1781" s="11"/>
      <c r="AO1781" s="11"/>
      <c r="AP1781" s="11"/>
      <c r="AQ1781" s="11"/>
      <c r="AR1781" s="11"/>
      <c r="AS1781" s="11"/>
      <c r="AT1781" s="11"/>
      <c r="AU1781" s="11"/>
      <c r="AV1781" s="11"/>
      <c r="AW1781" s="11"/>
      <c r="AX1781" s="11"/>
      <c r="AY1781" s="11"/>
      <c r="AZ1781" s="11"/>
      <c r="BA1781" s="11"/>
      <c r="BB1781" s="11"/>
      <c r="BC1781" s="11"/>
      <c r="BD1781" s="11"/>
      <c r="BE1781" s="11"/>
      <c r="BF1781" s="11"/>
      <c r="BG1781" s="11"/>
      <c r="BI1781" s="11"/>
      <c r="BJ1781" s="11"/>
      <c r="BK1781" s="11"/>
      <c r="BL1781" s="11"/>
      <c r="BM1781" s="11"/>
      <c r="BN1781" s="11"/>
      <c r="BO1781" s="11"/>
      <c r="BP1781" s="11"/>
      <c r="BQ1781" s="11"/>
      <c r="BR1781" s="11"/>
      <c r="BS1781" s="11"/>
      <c r="BT1781" s="11"/>
      <c r="BU1781" s="11"/>
      <c r="BV1781" s="11"/>
      <c r="BW1781" s="11"/>
      <c r="BX1781" s="11"/>
      <c r="BY1781" s="11"/>
      <c r="BZ1781" s="11"/>
      <c r="CA1781" s="11"/>
      <c r="CB1781" s="11"/>
      <c r="CC1781" s="11"/>
      <c r="CD1781" s="11"/>
      <c r="CE1781" s="11"/>
      <c r="CF1781" s="11"/>
      <c r="CG1781" s="11"/>
      <c r="CH1781" s="11"/>
      <c r="CI1781" s="11"/>
      <c r="CJ1781" s="11"/>
      <c r="CK1781" s="11"/>
      <c r="CL1781" s="11"/>
      <c r="CM1781" s="11"/>
      <c r="CN1781" s="11"/>
      <c r="CO1781" s="11"/>
      <c r="CP1781" s="11"/>
      <c r="CQ1781" s="11"/>
      <c r="CR1781" s="11"/>
      <c r="CS1781" s="11"/>
      <c r="CT1781" s="11"/>
      <c r="CU1781" s="11"/>
      <c r="CV1781" s="11"/>
      <c r="CW1781" s="11"/>
      <c r="CX1781" s="11"/>
      <c r="CY1781" s="11"/>
      <c r="CZ1781" s="11"/>
      <c r="DA1781" s="11"/>
      <c r="DB1781" s="11"/>
      <c r="DC1781" s="11"/>
      <c r="DD1781" s="11"/>
      <c r="DF1781" s="11">
        <f t="shared" si="90"/>
        <v>16</v>
      </c>
      <c r="DG1781" s="11">
        <f t="shared" si="91"/>
        <v>19</v>
      </c>
      <c r="DH1781" s="20">
        <f t="shared" ca="1" si="92"/>
        <v>0</v>
      </c>
      <c r="DI1781" s="11">
        <v>1</v>
      </c>
    </row>
    <row r="1782" spans="1:113" x14ac:dyDescent="0.25">
      <c r="A1782" s="11" t="s">
        <v>57</v>
      </c>
      <c r="B1782" s="11" t="s">
        <v>56</v>
      </c>
      <c r="C1782" s="11" t="s">
        <v>56</v>
      </c>
      <c r="D1782" s="11" t="s">
        <v>100</v>
      </c>
      <c r="E1782" s="11" t="s">
        <v>56</v>
      </c>
      <c r="F1782" s="11" t="s">
        <v>56</v>
      </c>
      <c r="G1782" s="11" t="s">
        <v>174</v>
      </c>
      <c r="H1782" s="1">
        <v>42290</v>
      </c>
      <c r="I1782" s="11">
        <v>17</v>
      </c>
      <c r="J1782" s="11">
        <v>19</v>
      </c>
      <c r="K1782" s="11"/>
      <c r="L1782" s="11"/>
      <c r="M1782" s="11"/>
      <c r="N1782" s="11"/>
      <c r="O1782" s="11"/>
      <c r="P1782" s="11"/>
      <c r="Q1782" s="11"/>
      <c r="R1782" s="11"/>
      <c r="S1782" s="11"/>
      <c r="T1782" s="11"/>
      <c r="U1782" s="11"/>
      <c r="V1782" s="11"/>
      <c r="W1782" s="11"/>
      <c r="X1782" s="11"/>
      <c r="Y1782" s="11"/>
      <c r="Z1782" s="11"/>
      <c r="AA1782" s="11"/>
      <c r="AB1782" s="11"/>
      <c r="AC1782" s="11"/>
      <c r="AD1782" s="11"/>
      <c r="AE1782" s="11"/>
      <c r="AF1782" s="11"/>
      <c r="AG1782" s="11"/>
      <c r="AH1782" s="11"/>
      <c r="AJ1782" s="11"/>
      <c r="AK1782" s="11"/>
      <c r="AL1782" s="11"/>
      <c r="AM1782" s="11"/>
      <c r="AN1782" s="11"/>
      <c r="AO1782" s="11"/>
      <c r="AP1782" s="11"/>
      <c r="AQ1782" s="11"/>
      <c r="AR1782" s="11"/>
      <c r="AS1782" s="11"/>
      <c r="AT1782" s="11"/>
      <c r="AU1782" s="11"/>
      <c r="AV1782" s="11"/>
      <c r="AW1782" s="11"/>
      <c r="AX1782" s="11"/>
      <c r="AY1782" s="11"/>
      <c r="AZ1782" s="11"/>
      <c r="BA1782" s="11"/>
      <c r="BB1782" s="11"/>
      <c r="BC1782" s="11"/>
      <c r="BD1782" s="11"/>
      <c r="BE1782" s="11"/>
      <c r="BF1782" s="11"/>
      <c r="BG1782" s="11"/>
      <c r="BI1782" s="11"/>
      <c r="BJ1782" s="11"/>
      <c r="BK1782" s="11"/>
      <c r="BL1782" s="11"/>
      <c r="BM1782" s="11"/>
      <c r="BN1782" s="11"/>
      <c r="BO1782" s="11"/>
      <c r="BP1782" s="11"/>
      <c r="BQ1782" s="11"/>
      <c r="BR1782" s="11"/>
      <c r="BS1782" s="11"/>
      <c r="BT1782" s="11"/>
      <c r="BU1782" s="11"/>
      <c r="BV1782" s="11"/>
      <c r="BW1782" s="11"/>
      <c r="BX1782" s="11"/>
      <c r="BY1782" s="11"/>
      <c r="BZ1782" s="11"/>
      <c r="CA1782" s="11"/>
      <c r="CB1782" s="11"/>
      <c r="CC1782" s="11"/>
      <c r="CD1782" s="11"/>
      <c r="CE1782" s="11"/>
      <c r="CF1782" s="11"/>
      <c r="CG1782" s="11"/>
      <c r="CH1782" s="11"/>
      <c r="CI1782" s="11"/>
      <c r="CJ1782" s="11"/>
      <c r="CK1782" s="11"/>
      <c r="CL1782" s="11"/>
      <c r="CM1782" s="11"/>
      <c r="CN1782" s="11"/>
      <c r="CO1782" s="11"/>
      <c r="CP1782" s="11"/>
      <c r="CQ1782" s="11"/>
      <c r="CR1782" s="11"/>
      <c r="CS1782" s="11"/>
      <c r="CT1782" s="11"/>
      <c r="CU1782" s="11"/>
      <c r="CV1782" s="11"/>
      <c r="CW1782" s="11"/>
      <c r="CX1782" s="11"/>
      <c r="CY1782" s="11"/>
      <c r="CZ1782" s="11"/>
      <c r="DA1782" s="11"/>
      <c r="DB1782" s="11"/>
      <c r="DC1782" s="11"/>
      <c r="DD1782" s="11"/>
      <c r="DF1782" s="11">
        <f t="shared" si="90"/>
        <v>17</v>
      </c>
      <c r="DG1782" s="11">
        <f t="shared" si="91"/>
        <v>19</v>
      </c>
      <c r="DH1782" s="20">
        <f t="shared" ca="1" si="92"/>
        <v>0</v>
      </c>
      <c r="DI1782" s="11">
        <v>1</v>
      </c>
    </row>
    <row r="1783" spans="1:113" x14ac:dyDescent="0.25">
      <c r="A1783" s="11" t="s">
        <v>57</v>
      </c>
      <c r="B1783" s="11" t="s">
        <v>56</v>
      </c>
      <c r="C1783" s="11" t="s">
        <v>56</v>
      </c>
      <c r="D1783" s="11" t="s">
        <v>100</v>
      </c>
      <c r="E1783" s="11" t="s">
        <v>56</v>
      </c>
      <c r="F1783" s="11" t="s">
        <v>56</v>
      </c>
      <c r="G1783" s="11" t="s">
        <v>174</v>
      </c>
      <c r="H1783" s="1">
        <v>42291</v>
      </c>
      <c r="I1783" s="11">
        <v>18</v>
      </c>
      <c r="J1783" s="11">
        <v>19</v>
      </c>
      <c r="K1783" s="11"/>
      <c r="L1783" s="11"/>
      <c r="M1783" s="11"/>
      <c r="N1783" s="11"/>
      <c r="O1783" s="11"/>
      <c r="P1783" s="11"/>
      <c r="Q1783" s="11"/>
      <c r="R1783" s="11"/>
      <c r="S1783" s="11"/>
      <c r="T1783" s="11"/>
      <c r="U1783" s="11"/>
      <c r="V1783" s="11"/>
      <c r="W1783" s="11"/>
      <c r="X1783" s="11"/>
      <c r="Y1783" s="11"/>
      <c r="Z1783" s="11"/>
      <c r="AA1783" s="11"/>
      <c r="AB1783" s="11"/>
      <c r="AC1783" s="11"/>
      <c r="AD1783" s="11"/>
      <c r="AE1783" s="11"/>
      <c r="AF1783" s="11"/>
      <c r="AG1783" s="11"/>
      <c r="AH1783" s="11"/>
      <c r="AJ1783" s="11"/>
      <c r="AK1783" s="11"/>
      <c r="AL1783" s="11"/>
      <c r="AM1783" s="11"/>
      <c r="AN1783" s="11"/>
      <c r="AO1783" s="11"/>
      <c r="AP1783" s="11"/>
      <c r="AQ1783" s="11"/>
      <c r="AR1783" s="11"/>
      <c r="AS1783" s="11"/>
      <c r="AT1783" s="11"/>
      <c r="AU1783" s="11"/>
      <c r="AV1783" s="11"/>
      <c r="AW1783" s="11"/>
      <c r="AX1783" s="11"/>
      <c r="AY1783" s="11"/>
      <c r="AZ1783" s="11"/>
      <c r="BA1783" s="11"/>
      <c r="BB1783" s="11"/>
      <c r="BC1783" s="11"/>
      <c r="BD1783" s="11"/>
      <c r="BE1783" s="11"/>
      <c r="BF1783" s="11"/>
      <c r="BG1783" s="11"/>
      <c r="BI1783" s="11"/>
      <c r="BJ1783" s="11"/>
      <c r="BK1783" s="11"/>
      <c r="BL1783" s="11"/>
      <c r="BM1783" s="11"/>
      <c r="BN1783" s="11"/>
      <c r="BO1783" s="11"/>
      <c r="BP1783" s="11"/>
      <c r="BQ1783" s="11"/>
      <c r="BR1783" s="11"/>
      <c r="BS1783" s="11"/>
      <c r="BT1783" s="11"/>
      <c r="BU1783" s="11"/>
      <c r="BV1783" s="11"/>
      <c r="BW1783" s="11"/>
      <c r="BX1783" s="11"/>
      <c r="BY1783" s="11"/>
      <c r="BZ1783" s="11"/>
      <c r="CA1783" s="11"/>
      <c r="CB1783" s="11"/>
      <c r="CC1783" s="11"/>
      <c r="CD1783" s="11"/>
      <c r="CE1783" s="11"/>
      <c r="CF1783" s="11"/>
      <c r="CG1783" s="11"/>
      <c r="CH1783" s="11"/>
      <c r="CI1783" s="11"/>
      <c r="CJ1783" s="11"/>
      <c r="CK1783" s="11"/>
      <c r="CL1783" s="11"/>
      <c r="CM1783" s="11"/>
      <c r="CN1783" s="11"/>
      <c r="CO1783" s="11"/>
      <c r="CP1783" s="11"/>
      <c r="CQ1783" s="11"/>
      <c r="CR1783" s="11"/>
      <c r="CS1783" s="11"/>
      <c r="CT1783" s="11"/>
      <c r="CU1783" s="11"/>
      <c r="CV1783" s="11"/>
      <c r="CW1783" s="11"/>
      <c r="CX1783" s="11"/>
      <c r="CY1783" s="11"/>
      <c r="CZ1783" s="11"/>
      <c r="DA1783" s="11"/>
      <c r="DB1783" s="11"/>
      <c r="DC1783" s="11"/>
      <c r="DD1783" s="11"/>
      <c r="DF1783" s="11">
        <f t="shared" si="90"/>
        <v>18</v>
      </c>
      <c r="DG1783" s="11">
        <f t="shared" si="91"/>
        <v>19</v>
      </c>
      <c r="DH1783" s="20">
        <f t="shared" ca="1" si="92"/>
        <v>0</v>
      </c>
      <c r="DI1783" s="11">
        <v>1</v>
      </c>
    </row>
    <row r="1784" spans="1:113" x14ac:dyDescent="0.25">
      <c r="A1784" s="11" t="s">
        <v>57</v>
      </c>
      <c r="B1784" s="11" t="s">
        <v>56</v>
      </c>
      <c r="C1784" s="11" t="s">
        <v>56</v>
      </c>
      <c r="D1784" s="11" t="s">
        <v>100</v>
      </c>
      <c r="E1784" s="11" t="s">
        <v>56</v>
      </c>
      <c r="F1784" s="11" t="s">
        <v>56</v>
      </c>
      <c r="G1784" s="11" t="s">
        <v>174</v>
      </c>
      <c r="H1784" s="1">
        <v>42292</v>
      </c>
      <c r="I1784" s="11">
        <v>18</v>
      </c>
      <c r="J1784" s="11">
        <v>19</v>
      </c>
      <c r="K1784" s="11"/>
      <c r="L1784" s="11"/>
      <c r="M1784" s="11"/>
      <c r="N1784" s="11"/>
      <c r="O1784" s="11"/>
      <c r="P1784" s="11"/>
      <c r="Q1784" s="11"/>
      <c r="R1784" s="11"/>
      <c r="S1784" s="11"/>
      <c r="T1784" s="11"/>
      <c r="U1784" s="11"/>
      <c r="V1784" s="11"/>
      <c r="W1784" s="11"/>
      <c r="X1784" s="11"/>
      <c r="Y1784" s="11"/>
      <c r="Z1784" s="11"/>
      <c r="AA1784" s="11"/>
      <c r="AB1784" s="11"/>
      <c r="AC1784" s="11"/>
      <c r="AD1784" s="11"/>
      <c r="AE1784" s="11"/>
      <c r="AF1784" s="11"/>
      <c r="AG1784" s="11"/>
      <c r="AH1784" s="11"/>
      <c r="AJ1784" s="11"/>
      <c r="AK1784" s="11"/>
      <c r="AL1784" s="11"/>
      <c r="AM1784" s="11"/>
      <c r="AN1784" s="11"/>
      <c r="AO1784" s="11"/>
      <c r="AP1784" s="11"/>
      <c r="AQ1784" s="11"/>
      <c r="AR1784" s="11"/>
      <c r="AS1784" s="11"/>
      <c r="AT1784" s="11"/>
      <c r="AU1784" s="11"/>
      <c r="AV1784" s="11"/>
      <c r="AW1784" s="11"/>
      <c r="AX1784" s="11"/>
      <c r="AY1784" s="11"/>
      <c r="AZ1784" s="11"/>
      <c r="BA1784" s="11"/>
      <c r="BB1784" s="11"/>
      <c r="BC1784" s="11"/>
      <c r="BD1784" s="11"/>
      <c r="BE1784" s="11"/>
      <c r="BF1784" s="11"/>
      <c r="BG1784" s="11"/>
      <c r="BI1784" s="11"/>
      <c r="BJ1784" s="11"/>
      <c r="BK1784" s="11"/>
      <c r="BL1784" s="11"/>
      <c r="BM1784" s="11"/>
      <c r="BN1784" s="11"/>
      <c r="BO1784" s="11"/>
      <c r="BP1784" s="11"/>
      <c r="BQ1784" s="11"/>
      <c r="BR1784" s="11"/>
      <c r="BS1784" s="11"/>
      <c r="BT1784" s="11"/>
      <c r="BU1784" s="11"/>
      <c r="BV1784" s="11"/>
      <c r="BW1784" s="11"/>
      <c r="BX1784" s="11"/>
      <c r="BY1784" s="11"/>
      <c r="BZ1784" s="11"/>
      <c r="CA1784" s="11"/>
      <c r="CB1784" s="11"/>
      <c r="CC1784" s="11"/>
      <c r="CD1784" s="11"/>
      <c r="CE1784" s="11"/>
      <c r="CF1784" s="11"/>
      <c r="CG1784" s="11"/>
      <c r="CH1784" s="11"/>
      <c r="CI1784" s="11"/>
      <c r="CJ1784" s="11"/>
      <c r="CK1784" s="11"/>
      <c r="CL1784" s="11"/>
      <c r="CM1784" s="11"/>
      <c r="CN1784" s="11"/>
      <c r="CO1784" s="11"/>
      <c r="CP1784" s="11"/>
      <c r="CQ1784" s="11"/>
      <c r="CR1784" s="11"/>
      <c r="CS1784" s="11"/>
      <c r="CT1784" s="11"/>
      <c r="CU1784" s="11"/>
      <c r="CV1784" s="11"/>
      <c r="CW1784" s="11"/>
      <c r="CX1784" s="11"/>
      <c r="CY1784" s="11"/>
      <c r="CZ1784" s="11"/>
      <c r="DA1784" s="11"/>
      <c r="DB1784" s="11"/>
      <c r="DC1784" s="11"/>
      <c r="DD1784" s="11"/>
      <c r="DF1784" s="11">
        <f t="shared" si="90"/>
        <v>18</v>
      </c>
      <c r="DG1784" s="11">
        <f t="shared" si="91"/>
        <v>19</v>
      </c>
      <c r="DH1784" s="20">
        <f t="shared" ca="1" si="92"/>
        <v>0</v>
      </c>
      <c r="DI1784" s="11">
        <v>1</v>
      </c>
    </row>
    <row r="1785" spans="1:113" x14ac:dyDescent="0.25">
      <c r="A1785" s="11" t="s">
        <v>57</v>
      </c>
      <c r="B1785" s="11" t="s">
        <v>56</v>
      </c>
      <c r="C1785" s="11" t="s">
        <v>56</v>
      </c>
      <c r="D1785" s="11" t="s">
        <v>100</v>
      </c>
      <c r="E1785" s="11" t="s">
        <v>56</v>
      </c>
      <c r="F1785" s="11" t="s">
        <v>56</v>
      </c>
      <c r="G1785" s="11" t="s">
        <v>174</v>
      </c>
      <c r="H1785" s="1">
        <v>42292</v>
      </c>
      <c r="I1785" s="11">
        <v>19</v>
      </c>
      <c r="J1785" s="11">
        <v>19</v>
      </c>
      <c r="K1785" s="11"/>
      <c r="L1785" s="11"/>
      <c r="M1785" s="11"/>
      <c r="N1785" s="11"/>
      <c r="O1785" s="11"/>
      <c r="P1785" s="11"/>
      <c r="Q1785" s="11"/>
      <c r="R1785" s="11"/>
      <c r="S1785" s="11"/>
      <c r="T1785" s="11"/>
      <c r="U1785" s="11"/>
      <c r="V1785" s="11"/>
      <c r="W1785" s="11"/>
      <c r="X1785" s="11"/>
      <c r="Y1785" s="11"/>
      <c r="Z1785" s="11"/>
      <c r="AA1785" s="11"/>
      <c r="AB1785" s="11"/>
      <c r="AC1785" s="11"/>
      <c r="AD1785" s="11"/>
      <c r="AE1785" s="11"/>
      <c r="AF1785" s="11"/>
      <c r="AG1785" s="11"/>
      <c r="AH1785" s="11"/>
      <c r="AJ1785" s="11"/>
      <c r="AK1785" s="11"/>
      <c r="AL1785" s="11"/>
      <c r="AM1785" s="11"/>
      <c r="AN1785" s="11"/>
      <c r="AO1785" s="11"/>
      <c r="AP1785" s="11"/>
      <c r="AQ1785" s="11"/>
      <c r="AR1785" s="11"/>
      <c r="AS1785" s="11"/>
      <c r="AT1785" s="11"/>
      <c r="AU1785" s="11"/>
      <c r="AV1785" s="11"/>
      <c r="AW1785" s="11"/>
      <c r="AX1785" s="11"/>
      <c r="AY1785" s="11"/>
      <c r="AZ1785" s="11"/>
      <c r="BA1785" s="11"/>
      <c r="BB1785" s="11"/>
      <c r="BC1785" s="11"/>
      <c r="BD1785" s="11"/>
      <c r="BE1785" s="11"/>
      <c r="BF1785" s="11"/>
      <c r="BG1785" s="11"/>
      <c r="BI1785" s="11"/>
      <c r="BJ1785" s="11"/>
      <c r="BK1785" s="11"/>
      <c r="BL1785" s="11"/>
      <c r="BM1785" s="11"/>
      <c r="BN1785" s="11"/>
      <c r="BO1785" s="11"/>
      <c r="BP1785" s="11"/>
      <c r="BQ1785" s="11"/>
      <c r="BR1785" s="11"/>
      <c r="BS1785" s="11"/>
      <c r="BT1785" s="11"/>
      <c r="BU1785" s="11"/>
      <c r="BV1785" s="11"/>
      <c r="BW1785" s="11"/>
      <c r="BX1785" s="11"/>
      <c r="BY1785" s="11"/>
      <c r="BZ1785" s="11"/>
      <c r="CA1785" s="11"/>
      <c r="CB1785" s="11"/>
      <c r="CC1785" s="11"/>
      <c r="CD1785" s="11"/>
      <c r="CE1785" s="11"/>
      <c r="CF1785" s="11"/>
      <c r="CG1785" s="11"/>
      <c r="CH1785" s="11"/>
      <c r="CI1785" s="11"/>
      <c r="CJ1785" s="11"/>
      <c r="CK1785" s="11"/>
      <c r="CL1785" s="11"/>
      <c r="CM1785" s="11"/>
      <c r="CN1785" s="11"/>
      <c r="CO1785" s="11"/>
      <c r="CP1785" s="11"/>
      <c r="CQ1785" s="11"/>
      <c r="CR1785" s="11"/>
      <c r="CS1785" s="11"/>
      <c r="CT1785" s="11"/>
      <c r="CU1785" s="11"/>
      <c r="CV1785" s="11"/>
      <c r="CW1785" s="11"/>
      <c r="CX1785" s="11"/>
      <c r="CY1785" s="11"/>
      <c r="CZ1785" s="11"/>
      <c r="DA1785" s="11"/>
      <c r="DB1785" s="11"/>
      <c r="DC1785" s="11"/>
      <c r="DD1785" s="11"/>
      <c r="DF1785" s="11">
        <f t="shared" si="90"/>
        <v>19</v>
      </c>
      <c r="DG1785" s="11">
        <f t="shared" si="91"/>
        <v>19</v>
      </c>
      <c r="DH1785" s="20">
        <f t="shared" ca="1" si="92"/>
        <v>0</v>
      </c>
      <c r="DI1785" s="11">
        <v>1</v>
      </c>
    </row>
    <row r="1786" spans="1:113" x14ac:dyDescent="0.25">
      <c r="A1786" s="11" t="s">
        <v>57</v>
      </c>
      <c r="B1786" s="11" t="s">
        <v>56</v>
      </c>
      <c r="C1786" s="11" t="s">
        <v>56</v>
      </c>
      <c r="D1786" s="11" t="s">
        <v>100</v>
      </c>
      <c r="E1786" s="11" t="s">
        <v>56</v>
      </c>
      <c r="F1786" s="11" t="s">
        <v>56</v>
      </c>
      <c r="G1786" s="11" t="s">
        <v>174</v>
      </c>
      <c r="H1786" s="1">
        <v>42293</v>
      </c>
      <c r="I1786" s="11">
        <v>19</v>
      </c>
      <c r="J1786" s="11">
        <v>19</v>
      </c>
      <c r="K1786" s="11"/>
      <c r="L1786" s="11"/>
      <c r="M1786" s="11"/>
      <c r="N1786" s="11"/>
      <c r="O1786" s="11"/>
      <c r="P1786" s="11"/>
      <c r="Q1786" s="11"/>
      <c r="R1786" s="11"/>
      <c r="S1786" s="11"/>
      <c r="T1786" s="11"/>
      <c r="U1786" s="11"/>
      <c r="V1786" s="11"/>
      <c r="W1786" s="11"/>
      <c r="X1786" s="11"/>
      <c r="Y1786" s="11"/>
      <c r="Z1786" s="11"/>
      <c r="AA1786" s="11"/>
      <c r="AB1786" s="11"/>
      <c r="AC1786" s="11"/>
      <c r="AD1786" s="11"/>
      <c r="AE1786" s="11"/>
      <c r="AF1786" s="11"/>
      <c r="AG1786" s="11"/>
      <c r="AH1786" s="11"/>
      <c r="AJ1786" s="11"/>
      <c r="AK1786" s="11"/>
      <c r="AL1786" s="11"/>
      <c r="AM1786" s="11"/>
      <c r="AN1786" s="11"/>
      <c r="AO1786" s="11"/>
      <c r="AP1786" s="11"/>
      <c r="AQ1786" s="11"/>
      <c r="AR1786" s="11"/>
      <c r="AS1786" s="11"/>
      <c r="AT1786" s="11"/>
      <c r="AU1786" s="11"/>
      <c r="AV1786" s="11"/>
      <c r="AW1786" s="11"/>
      <c r="AX1786" s="11"/>
      <c r="AY1786" s="11"/>
      <c r="AZ1786" s="11"/>
      <c r="BA1786" s="11"/>
      <c r="BB1786" s="11"/>
      <c r="BC1786" s="11"/>
      <c r="BD1786" s="11"/>
      <c r="BE1786" s="11"/>
      <c r="BF1786" s="11"/>
      <c r="BG1786" s="11"/>
      <c r="BI1786" s="11"/>
      <c r="BJ1786" s="11"/>
      <c r="BK1786" s="11"/>
      <c r="BL1786" s="11"/>
      <c r="BM1786" s="11"/>
      <c r="BN1786" s="11"/>
      <c r="BO1786" s="11"/>
      <c r="BP1786" s="11"/>
      <c r="BQ1786" s="11"/>
      <c r="BR1786" s="11"/>
      <c r="BS1786" s="11"/>
      <c r="BT1786" s="11"/>
      <c r="BU1786" s="11"/>
      <c r="BV1786" s="11"/>
      <c r="BW1786" s="11"/>
      <c r="BX1786" s="11"/>
      <c r="BY1786" s="11"/>
      <c r="BZ1786" s="11"/>
      <c r="CA1786" s="11"/>
      <c r="CB1786" s="11"/>
      <c r="CC1786" s="11"/>
      <c r="CD1786" s="11"/>
      <c r="CE1786" s="11"/>
      <c r="CF1786" s="11"/>
      <c r="CG1786" s="11"/>
      <c r="CH1786" s="11"/>
      <c r="CI1786" s="11"/>
      <c r="CJ1786" s="11"/>
      <c r="CK1786" s="11"/>
      <c r="CL1786" s="11"/>
      <c r="CM1786" s="11"/>
      <c r="CN1786" s="11"/>
      <c r="CO1786" s="11"/>
      <c r="CP1786" s="11"/>
      <c r="CQ1786" s="11"/>
      <c r="CR1786" s="11"/>
      <c r="CS1786" s="11"/>
      <c r="CT1786" s="11"/>
      <c r="CU1786" s="11"/>
      <c r="CV1786" s="11"/>
      <c r="CW1786" s="11"/>
      <c r="CX1786" s="11"/>
      <c r="CY1786" s="11"/>
      <c r="CZ1786" s="11"/>
      <c r="DA1786" s="11"/>
      <c r="DB1786" s="11"/>
      <c r="DC1786" s="11"/>
      <c r="DD1786" s="11"/>
      <c r="DF1786" s="11">
        <f t="shared" si="90"/>
        <v>19</v>
      </c>
      <c r="DG1786" s="11">
        <f t="shared" si="91"/>
        <v>19</v>
      </c>
      <c r="DH1786" s="20">
        <f t="shared" ca="1" si="92"/>
        <v>0</v>
      </c>
      <c r="DI1786" s="11">
        <v>1</v>
      </c>
    </row>
    <row r="1787" spans="1:113" x14ac:dyDescent="0.25">
      <c r="A1787" s="11" t="s">
        <v>57</v>
      </c>
      <c r="B1787" s="11" t="s">
        <v>56</v>
      </c>
      <c r="C1787" s="11" t="s">
        <v>56</v>
      </c>
      <c r="D1787" s="11" t="s">
        <v>100</v>
      </c>
      <c r="E1787" s="11" t="s">
        <v>56</v>
      </c>
      <c r="F1787" s="11" t="s">
        <v>56</v>
      </c>
      <c r="G1787" s="11" t="s">
        <v>174</v>
      </c>
      <c r="H1787" s="1">
        <v>42296</v>
      </c>
      <c r="I1787" s="11">
        <v>19</v>
      </c>
      <c r="J1787" s="11">
        <v>19</v>
      </c>
      <c r="K1787" s="11"/>
      <c r="L1787" s="11"/>
      <c r="M1787" s="11"/>
      <c r="N1787" s="11"/>
      <c r="O1787" s="11"/>
      <c r="P1787" s="11"/>
      <c r="Q1787" s="11"/>
      <c r="R1787" s="11"/>
      <c r="S1787" s="11"/>
      <c r="T1787" s="11"/>
      <c r="U1787" s="11"/>
      <c r="V1787" s="11"/>
      <c r="W1787" s="11"/>
      <c r="X1787" s="11"/>
      <c r="Y1787" s="11"/>
      <c r="Z1787" s="11"/>
      <c r="AA1787" s="11"/>
      <c r="AB1787" s="11"/>
      <c r="AC1787" s="11"/>
      <c r="AD1787" s="11"/>
      <c r="AE1787" s="11"/>
      <c r="AF1787" s="11"/>
      <c r="AG1787" s="11"/>
      <c r="AH1787" s="11"/>
      <c r="AJ1787" s="11"/>
      <c r="AK1787" s="11"/>
      <c r="AL1787" s="11"/>
      <c r="AM1787" s="11"/>
      <c r="AN1787" s="11"/>
      <c r="AO1787" s="11"/>
      <c r="AP1787" s="11"/>
      <c r="AQ1787" s="11"/>
      <c r="AR1787" s="11"/>
      <c r="AS1787" s="11"/>
      <c r="AT1787" s="11"/>
      <c r="AU1787" s="11"/>
      <c r="AV1787" s="11"/>
      <c r="AW1787" s="11"/>
      <c r="AX1787" s="11"/>
      <c r="AY1787" s="11"/>
      <c r="AZ1787" s="11"/>
      <c r="BA1787" s="11"/>
      <c r="BB1787" s="11"/>
      <c r="BC1787" s="11"/>
      <c r="BD1787" s="11"/>
      <c r="BE1787" s="11"/>
      <c r="BF1787" s="11"/>
      <c r="BG1787" s="11"/>
      <c r="BI1787" s="11"/>
      <c r="BJ1787" s="11"/>
      <c r="BK1787" s="11"/>
      <c r="BL1787" s="11"/>
      <c r="BM1787" s="11"/>
      <c r="BN1787" s="11"/>
      <c r="BO1787" s="11"/>
      <c r="BP1787" s="11"/>
      <c r="BQ1787" s="11"/>
      <c r="BR1787" s="11"/>
      <c r="BS1787" s="11"/>
      <c r="BT1787" s="11"/>
      <c r="BU1787" s="11"/>
      <c r="BV1787" s="11"/>
      <c r="BW1787" s="11"/>
      <c r="BX1787" s="11"/>
      <c r="BY1787" s="11"/>
      <c r="BZ1787" s="11"/>
      <c r="CA1787" s="11"/>
      <c r="CB1787" s="11"/>
      <c r="CC1787" s="11"/>
      <c r="CD1787" s="11"/>
      <c r="CE1787" s="11"/>
      <c r="CF1787" s="11"/>
      <c r="CG1787" s="11"/>
      <c r="CH1787" s="11"/>
      <c r="CI1787" s="11"/>
      <c r="CJ1787" s="11"/>
      <c r="CK1787" s="11"/>
      <c r="CL1787" s="11"/>
      <c r="CM1787" s="11"/>
      <c r="CN1787" s="11"/>
      <c r="CO1787" s="11"/>
      <c r="CP1787" s="11"/>
      <c r="CQ1787" s="11"/>
      <c r="CR1787" s="11"/>
      <c r="CS1787" s="11"/>
      <c r="CT1787" s="11"/>
      <c r="CU1787" s="11"/>
      <c r="CV1787" s="11"/>
      <c r="CW1787" s="11"/>
      <c r="CX1787" s="11"/>
      <c r="CY1787" s="11"/>
      <c r="CZ1787" s="11"/>
      <c r="DA1787" s="11"/>
      <c r="DB1787" s="11"/>
      <c r="DC1787" s="11"/>
      <c r="DD1787" s="11"/>
      <c r="DF1787" s="11">
        <f t="shared" si="90"/>
        <v>19</v>
      </c>
      <c r="DG1787" s="11">
        <f t="shared" si="91"/>
        <v>19</v>
      </c>
      <c r="DH1787" s="20">
        <f t="shared" ca="1" si="92"/>
        <v>0</v>
      </c>
      <c r="DI1787" s="11">
        <v>1</v>
      </c>
    </row>
    <row r="1788" spans="1:113" x14ac:dyDescent="0.25">
      <c r="A1788" s="11" t="s">
        <v>57</v>
      </c>
      <c r="B1788" s="11" t="s">
        <v>56</v>
      </c>
      <c r="C1788" s="11" t="s">
        <v>56</v>
      </c>
      <c r="D1788" s="11" t="s">
        <v>100</v>
      </c>
      <c r="E1788" s="11" t="s">
        <v>56</v>
      </c>
      <c r="F1788" s="11" t="s">
        <v>56</v>
      </c>
      <c r="G1788" s="11" t="s">
        <v>174</v>
      </c>
      <c r="H1788" s="1">
        <v>42303</v>
      </c>
      <c r="I1788" s="11">
        <v>19</v>
      </c>
      <c r="J1788" s="11">
        <v>19</v>
      </c>
      <c r="K1788" s="11"/>
      <c r="L1788" s="11"/>
      <c r="M1788" s="11"/>
      <c r="N1788" s="11"/>
      <c r="O1788" s="11"/>
      <c r="P1788" s="11"/>
      <c r="Q1788" s="11"/>
      <c r="R1788" s="11"/>
      <c r="S1788" s="11"/>
      <c r="T1788" s="11"/>
      <c r="U1788" s="11"/>
      <c r="V1788" s="11"/>
      <c r="W1788" s="11"/>
      <c r="X1788" s="11"/>
      <c r="Y1788" s="11"/>
      <c r="Z1788" s="11"/>
      <c r="AA1788" s="11"/>
      <c r="AB1788" s="11"/>
      <c r="AC1788" s="11"/>
      <c r="AD1788" s="11"/>
      <c r="AE1788" s="11"/>
      <c r="AF1788" s="11"/>
      <c r="AG1788" s="11"/>
      <c r="AH1788" s="11"/>
      <c r="AJ1788" s="11"/>
      <c r="AK1788" s="11"/>
      <c r="AL1788" s="11"/>
      <c r="AM1788" s="11"/>
      <c r="AN1788" s="11"/>
      <c r="AO1788" s="11"/>
      <c r="AP1788" s="11"/>
      <c r="AQ1788" s="11"/>
      <c r="AR1788" s="11"/>
      <c r="AS1788" s="11"/>
      <c r="AT1788" s="11"/>
      <c r="AU1788" s="11"/>
      <c r="AV1788" s="11"/>
      <c r="AW1788" s="11"/>
      <c r="AX1788" s="11"/>
      <c r="AY1788" s="11"/>
      <c r="AZ1788" s="11"/>
      <c r="BA1788" s="11"/>
      <c r="BB1788" s="11"/>
      <c r="BC1788" s="11"/>
      <c r="BD1788" s="11"/>
      <c r="BE1788" s="11"/>
      <c r="BF1788" s="11"/>
      <c r="BG1788" s="11"/>
      <c r="BI1788" s="11"/>
      <c r="BJ1788" s="11"/>
      <c r="BK1788" s="11"/>
      <c r="BL1788" s="11"/>
      <c r="BM1788" s="11"/>
      <c r="BN1788" s="11"/>
      <c r="BO1788" s="11"/>
      <c r="BP1788" s="11"/>
      <c r="BQ1788" s="11"/>
      <c r="BR1788" s="11"/>
      <c r="BS1788" s="11"/>
      <c r="BT1788" s="11"/>
      <c r="BU1788" s="11"/>
      <c r="BV1788" s="11"/>
      <c r="BW1788" s="11"/>
      <c r="BX1788" s="11"/>
      <c r="BY1788" s="11"/>
      <c r="BZ1788" s="11"/>
      <c r="CA1788" s="11"/>
      <c r="CB1788" s="11"/>
      <c r="CC1788" s="11"/>
      <c r="CD1788" s="11"/>
      <c r="CE1788" s="11"/>
      <c r="CF1788" s="11"/>
      <c r="CG1788" s="11"/>
      <c r="CH1788" s="11"/>
      <c r="CI1788" s="11"/>
      <c r="CJ1788" s="11"/>
      <c r="CK1788" s="11"/>
      <c r="CL1788" s="11"/>
      <c r="CM1788" s="11"/>
      <c r="CN1788" s="11"/>
      <c r="CO1788" s="11"/>
      <c r="CP1788" s="11"/>
      <c r="CQ1788" s="11"/>
      <c r="CR1788" s="11"/>
      <c r="CS1788" s="11"/>
      <c r="CT1788" s="11"/>
      <c r="CU1788" s="11"/>
      <c r="CV1788" s="11"/>
      <c r="CW1788" s="11"/>
      <c r="CX1788" s="11"/>
      <c r="CY1788" s="11"/>
      <c r="CZ1788" s="11"/>
      <c r="DA1788" s="11"/>
      <c r="DB1788" s="11"/>
      <c r="DC1788" s="11"/>
      <c r="DD1788" s="11"/>
      <c r="DF1788" s="11">
        <f t="shared" si="90"/>
        <v>19</v>
      </c>
      <c r="DG1788" s="11">
        <f t="shared" si="91"/>
        <v>19</v>
      </c>
      <c r="DH1788" s="20">
        <f t="shared" ca="1" si="92"/>
        <v>0</v>
      </c>
      <c r="DI1788" s="11">
        <v>1</v>
      </c>
    </row>
    <row r="1789" spans="1:113" x14ac:dyDescent="0.25">
      <c r="A1789" s="11" t="s">
        <v>57</v>
      </c>
      <c r="B1789" s="11" t="s">
        <v>56</v>
      </c>
      <c r="C1789" s="11" t="s">
        <v>56</v>
      </c>
      <c r="D1789" s="11" t="s">
        <v>100</v>
      </c>
      <c r="E1789" s="11" t="s">
        <v>56</v>
      </c>
      <c r="F1789" s="11" t="s">
        <v>56</v>
      </c>
      <c r="G1789" s="11" t="s">
        <v>174</v>
      </c>
      <c r="H1789" s="1">
        <v>42304</v>
      </c>
      <c r="I1789" s="11">
        <v>19</v>
      </c>
      <c r="J1789" s="11">
        <v>19</v>
      </c>
      <c r="K1789" s="11"/>
      <c r="L1789" s="11"/>
      <c r="M1789" s="11"/>
      <c r="N1789" s="11"/>
      <c r="O1789" s="11"/>
      <c r="P1789" s="11"/>
      <c r="Q1789" s="11"/>
      <c r="R1789" s="11"/>
      <c r="S1789" s="11"/>
      <c r="T1789" s="11"/>
      <c r="U1789" s="11"/>
      <c r="V1789" s="11"/>
      <c r="W1789" s="11"/>
      <c r="X1789" s="11"/>
      <c r="Y1789" s="11"/>
      <c r="Z1789" s="11"/>
      <c r="AA1789" s="11"/>
      <c r="AB1789" s="11"/>
      <c r="AC1789" s="11"/>
      <c r="AD1789" s="11"/>
      <c r="AE1789" s="11"/>
      <c r="AF1789" s="11"/>
      <c r="AG1789" s="11"/>
      <c r="AH1789" s="11"/>
      <c r="AJ1789" s="11"/>
      <c r="AK1789" s="11"/>
      <c r="AL1789" s="11"/>
      <c r="AM1789" s="11"/>
      <c r="AN1789" s="11"/>
      <c r="AO1789" s="11"/>
      <c r="AP1789" s="11"/>
      <c r="AQ1789" s="11"/>
      <c r="AR1789" s="11"/>
      <c r="AS1789" s="11"/>
      <c r="AT1789" s="11"/>
      <c r="AU1789" s="11"/>
      <c r="AV1789" s="11"/>
      <c r="AW1789" s="11"/>
      <c r="AX1789" s="11"/>
      <c r="AY1789" s="11"/>
      <c r="AZ1789" s="11"/>
      <c r="BA1789" s="11"/>
      <c r="BB1789" s="11"/>
      <c r="BC1789" s="11"/>
      <c r="BD1789" s="11"/>
      <c r="BE1789" s="11"/>
      <c r="BF1789" s="11"/>
      <c r="BG1789" s="11"/>
      <c r="BI1789" s="11"/>
      <c r="BJ1789" s="11"/>
      <c r="BK1789" s="11"/>
      <c r="BL1789" s="11"/>
      <c r="BM1789" s="11"/>
      <c r="BN1789" s="11"/>
      <c r="BO1789" s="11"/>
      <c r="BP1789" s="11"/>
      <c r="BQ1789" s="11"/>
      <c r="BR1789" s="11"/>
      <c r="BS1789" s="11"/>
      <c r="BT1789" s="11"/>
      <c r="BU1789" s="11"/>
      <c r="BV1789" s="11"/>
      <c r="BW1789" s="11"/>
      <c r="BX1789" s="11"/>
      <c r="BY1789" s="11"/>
      <c r="BZ1789" s="11"/>
      <c r="CA1789" s="11"/>
      <c r="CB1789" s="11"/>
      <c r="CC1789" s="11"/>
      <c r="CD1789" s="11"/>
      <c r="CE1789" s="11"/>
      <c r="CF1789" s="11"/>
      <c r="CG1789" s="11"/>
      <c r="CH1789" s="11"/>
      <c r="CI1789" s="11"/>
      <c r="CJ1789" s="11"/>
      <c r="CK1789" s="11"/>
      <c r="CL1789" s="11"/>
      <c r="CM1789" s="11"/>
      <c r="CN1789" s="11"/>
      <c r="CO1789" s="11"/>
      <c r="CP1789" s="11"/>
      <c r="CQ1789" s="11"/>
      <c r="CR1789" s="11"/>
      <c r="CS1789" s="11"/>
      <c r="CT1789" s="11"/>
      <c r="CU1789" s="11"/>
      <c r="CV1789" s="11"/>
      <c r="CW1789" s="11"/>
      <c r="CX1789" s="11"/>
      <c r="CY1789" s="11"/>
      <c r="CZ1789" s="11"/>
      <c r="DA1789" s="11"/>
      <c r="DB1789" s="11"/>
      <c r="DC1789" s="11"/>
      <c r="DD1789" s="11"/>
      <c r="DF1789" s="11">
        <f t="shared" si="90"/>
        <v>19</v>
      </c>
      <c r="DG1789" s="11">
        <f t="shared" si="91"/>
        <v>19</v>
      </c>
      <c r="DH1789" s="20">
        <f t="shared" ca="1" si="92"/>
        <v>0</v>
      </c>
      <c r="DI1789" s="11">
        <v>1</v>
      </c>
    </row>
    <row r="1790" spans="1:113" x14ac:dyDescent="0.25">
      <c r="A1790" s="11" t="s">
        <v>57</v>
      </c>
      <c r="B1790" s="11" t="s">
        <v>56</v>
      </c>
      <c r="C1790" s="11" t="s">
        <v>56</v>
      </c>
      <c r="D1790" s="11" t="s">
        <v>100</v>
      </c>
      <c r="E1790" s="11" t="s">
        <v>56</v>
      </c>
      <c r="F1790" s="11" t="s">
        <v>56</v>
      </c>
      <c r="G1790" s="11" t="s">
        <v>174</v>
      </c>
      <c r="H1790" s="1">
        <v>42305</v>
      </c>
      <c r="I1790" s="11">
        <v>19</v>
      </c>
      <c r="J1790" s="11">
        <v>19</v>
      </c>
      <c r="K1790" s="11"/>
      <c r="L1790" s="11"/>
      <c r="M1790" s="11"/>
      <c r="N1790" s="11"/>
      <c r="O1790" s="11"/>
      <c r="P1790" s="11"/>
      <c r="Q1790" s="11"/>
      <c r="R1790" s="11"/>
      <c r="S1790" s="11"/>
      <c r="T1790" s="11"/>
      <c r="U1790" s="11"/>
      <c r="V1790" s="11"/>
      <c r="W1790" s="11"/>
      <c r="X1790" s="11"/>
      <c r="Y1790" s="11"/>
      <c r="Z1790" s="11"/>
      <c r="AA1790" s="11"/>
      <c r="AB1790" s="11"/>
      <c r="AC1790" s="11"/>
      <c r="AD1790" s="11"/>
      <c r="AE1790" s="11"/>
      <c r="AF1790" s="11"/>
      <c r="AG1790" s="11"/>
      <c r="AH1790" s="11"/>
      <c r="AJ1790" s="11"/>
      <c r="AK1790" s="11"/>
      <c r="AL1790" s="11"/>
      <c r="AM1790" s="11"/>
      <c r="AN1790" s="11"/>
      <c r="AO1790" s="11"/>
      <c r="AP1790" s="11"/>
      <c r="AQ1790" s="11"/>
      <c r="AR1790" s="11"/>
      <c r="AS1790" s="11"/>
      <c r="AT1790" s="11"/>
      <c r="AU1790" s="11"/>
      <c r="AV1790" s="11"/>
      <c r="AW1790" s="11"/>
      <c r="AX1790" s="11"/>
      <c r="AY1790" s="11"/>
      <c r="AZ1790" s="11"/>
      <c r="BA1790" s="11"/>
      <c r="BB1790" s="11"/>
      <c r="BC1790" s="11"/>
      <c r="BD1790" s="11"/>
      <c r="BE1790" s="11"/>
      <c r="BF1790" s="11"/>
      <c r="BG1790" s="11"/>
      <c r="BI1790" s="11"/>
      <c r="BJ1790" s="11"/>
      <c r="BK1790" s="11"/>
      <c r="BL1790" s="11"/>
      <c r="BM1790" s="11"/>
      <c r="BN1790" s="11"/>
      <c r="BO1790" s="11"/>
      <c r="BP1790" s="11"/>
      <c r="BQ1790" s="11"/>
      <c r="BR1790" s="11"/>
      <c r="BS1790" s="11"/>
      <c r="BT1790" s="11"/>
      <c r="BU1790" s="11"/>
      <c r="BV1790" s="11"/>
      <c r="BW1790" s="11"/>
      <c r="BX1790" s="11"/>
      <c r="BY1790" s="11"/>
      <c r="BZ1790" s="11"/>
      <c r="CA1790" s="11"/>
      <c r="CB1790" s="11"/>
      <c r="CC1790" s="11"/>
      <c r="CD1790" s="11"/>
      <c r="CE1790" s="11"/>
      <c r="CF1790" s="11"/>
      <c r="CG1790" s="11"/>
      <c r="CH1790" s="11"/>
      <c r="CI1790" s="11"/>
      <c r="CJ1790" s="11"/>
      <c r="CK1790" s="11"/>
      <c r="CL1790" s="11"/>
      <c r="CM1790" s="11"/>
      <c r="CN1790" s="11"/>
      <c r="CO1790" s="11"/>
      <c r="CP1790" s="11"/>
      <c r="CQ1790" s="11"/>
      <c r="CR1790" s="11"/>
      <c r="CS1790" s="11"/>
      <c r="CT1790" s="11"/>
      <c r="CU1790" s="11"/>
      <c r="CV1790" s="11"/>
      <c r="CW1790" s="11"/>
      <c r="CX1790" s="11"/>
      <c r="CY1790" s="11"/>
      <c r="CZ1790" s="11"/>
      <c r="DA1790" s="11"/>
      <c r="DB1790" s="11"/>
      <c r="DC1790" s="11"/>
      <c r="DD1790" s="11"/>
      <c r="DF1790" s="11">
        <f t="shared" si="90"/>
        <v>19</v>
      </c>
      <c r="DG1790" s="11">
        <f t="shared" si="91"/>
        <v>19</v>
      </c>
      <c r="DH1790" s="20">
        <f t="shared" ca="1" si="92"/>
        <v>0</v>
      </c>
      <c r="DI1790" s="11">
        <v>1</v>
      </c>
    </row>
    <row r="1791" spans="1:113" x14ac:dyDescent="0.25">
      <c r="A1791" s="11" t="s">
        <v>57</v>
      </c>
      <c r="B1791" s="11" t="s">
        <v>56</v>
      </c>
      <c r="C1791" s="11" t="s">
        <v>56</v>
      </c>
      <c r="D1791" s="11" t="s">
        <v>100</v>
      </c>
      <c r="E1791" s="11" t="s">
        <v>56</v>
      </c>
      <c r="F1791" s="11" t="s">
        <v>56</v>
      </c>
      <c r="G1791" s="11" t="s">
        <v>174</v>
      </c>
      <c r="H1791" s="1">
        <v>42306</v>
      </c>
      <c r="I1791" s="11">
        <v>19</v>
      </c>
      <c r="J1791" s="11">
        <v>19</v>
      </c>
      <c r="K1791" s="11"/>
      <c r="L1791" s="11"/>
      <c r="M1791" s="11"/>
      <c r="N1791" s="11"/>
      <c r="O1791" s="11"/>
      <c r="P1791" s="11"/>
      <c r="Q1791" s="11"/>
      <c r="R1791" s="11"/>
      <c r="S1791" s="11"/>
      <c r="T1791" s="11"/>
      <c r="U1791" s="11"/>
      <c r="V1791" s="11"/>
      <c r="W1791" s="11"/>
      <c r="X1791" s="11"/>
      <c r="Y1791" s="11"/>
      <c r="Z1791" s="11"/>
      <c r="AA1791" s="11"/>
      <c r="AB1791" s="11"/>
      <c r="AC1791" s="11"/>
      <c r="AD1791" s="11"/>
      <c r="AE1791" s="11"/>
      <c r="AF1791" s="11"/>
      <c r="AG1791" s="11"/>
      <c r="AH1791" s="11"/>
      <c r="AJ1791" s="11"/>
      <c r="AK1791" s="11"/>
      <c r="AL1791" s="11"/>
      <c r="AM1791" s="11"/>
      <c r="AN1791" s="11"/>
      <c r="AO1791" s="11"/>
      <c r="AP1791" s="11"/>
      <c r="AQ1791" s="11"/>
      <c r="AR1791" s="11"/>
      <c r="AS1791" s="11"/>
      <c r="AT1791" s="11"/>
      <c r="AU1791" s="11"/>
      <c r="AV1791" s="11"/>
      <c r="AW1791" s="11"/>
      <c r="AX1791" s="11"/>
      <c r="AY1791" s="11"/>
      <c r="AZ1791" s="11"/>
      <c r="BA1791" s="11"/>
      <c r="BB1791" s="11"/>
      <c r="BC1791" s="11"/>
      <c r="BD1791" s="11"/>
      <c r="BE1791" s="11"/>
      <c r="BF1791" s="11"/>
      <c r="BG1791" s="11"/>
      <c r="BI1791" s="11"/>
      <c r="BJ1791" s="11"/>
      <c r="BK1791" s="11"/>
      <c r="BL1791" s="11"/>
      <c r="BM1791" s="11"/>
      <c r="BN1791" s="11"/>
      <c r="BO1791" s="11"/>
      <c r="BP1791" s="11"/>
      <c r="BQ1791" s="11"/>
      <c r="BR1791" s="11"/>
      <c r="BS1791" s="11"/>
      <c r="BT1791" s="11"/>
      <c r="BU1791" s="11"/>
      <c r="BV1791" s="11"/>
      <c r="BW1791" s="11"/>
      <c r="BX1791" s="11"/>
      <c r="BY1791" s="11"/>
      <c r="BZ1791" s="11"/>
      <c r="CA1791" s="11"/>
      <c r="CB1791" s="11"/>
      <c r="CC1791" s="11"/>
      <c r="CD1791" s="11"/>
      <c r="CE1791" s="11"/>
      <c r="CF1791" s="11"/>
      <c r="CG1791" s="11"/>
      <c r="CH1791" s="11"/>
      <c r="CI1791" s="11"/>
      <c r="CJ1791" s="11"/>
      <c r="CK1791" s="11"/>
      <c r="CL1791" s="11"/>
      <c r="CM1791" s="11"/>
      <c r="CN1791" s="11"/>
      <c r="CO1791" s="11"/>
      <c r="CP1791" s="11"/>
      <c r="CQ1791" s="11"/>
      <c r="CR1791" s="11"/>
      <c r="CS1791" s="11"/>
      <c r="CT1791" s="11"/>
      <c r="CU1791" s="11"/>
      <c r="CV1791" s="11"/>
      <c r="CW1791" s="11"/>
      <c r="CX1791" s="11"/>
      <c r="CY1791" s="11"/>
      <c r="CZ1791" s="11"/>
      <c r="DA1791" s="11"/>
      <c r="DB1791" s="11"/>
      <c r="DC1791" s="11"/>
      <c r="DD1791" s="11"/>
      <c r="DF1791" s="11">
        <f t="shared" si="90"/>
        <v>19</v>
      </c>
      <c r="DG1791" s="11">
        <f t="shared" si="91"/>
        <v>19</v>
      </c>
      <c r="DH1791" s="20">
        <f t="shared" ca="1" si="92"/>
        <v>0</v>
      </c>
      <c r="DI1791" s="11">
        <v>1</v>
      </c>
    </row>
    <row r="1792" spans="1:113" x14ac:dyDescent="0.25">
      <c r="A1792" s="11" t="s">
        <v>57</v>
      </c>
      <c r="B1792" s="11" t="s">
        <v>56</v>
      </c>
      <c r="C1792" s="11" t="s">
        <v>56</v>
      </c>
      <c r="D1792" s="11" t="s">
        <v>100</v>
      </c>
      <c r="E1792" s="11" t="s">
        <v>56</v>
      </c>
      <c r="F1792" s="11" t="s">
        <v>56</v>
      </c>
      <c r="G1792" s="11" t="s">
        <v>174</v>
      </c>
      <c r="H1792" s="1">
        <v>42307</v>
      </c>
      <c r="I1792" s="11">
        <v>19</v>
      </c>
      <c r="J1792" s="11">
        <v>19</v>
      </c>
      <c r="K1792" s="11"/>
      <c r="L1792" s="11"/>
      <c r="M1792" s="11"/>
      <c r="N1792" s="11"/>
      <c r="O1792" s="11"/>
      <c r="P1792" s="11"/>
      <c r="Q1792" s="11"/>
      <c r="R1792" s="11"/>
      <c r="S1792" s="11"/>
      <c r="T1792" s="11"/>
      <c r="U1792" s="11"/>
      <c r="V1792" s="11"/>
      <c r="W1792" s="11"/>
      <c r="X1792" s="11"/>
      <c r="Y1792" s="11"/>
      <c r="Z1792" s="11"/>
      <c r="AA1792" s="11"/>
      <c r="AB1792" s="11"/>
      <c r="AC1792" s="11"/>
      <c r="AD1792" s="11"/>
      <c r="AE1792" s="11"/>
      <c r="AF1792" s="11"/>
      <c r="AG1792" s="11"/>
      <c r="AH1792" s="11"/>
      <c r="AJ1792" s="11"/>
      <c r="AK1792" s="11"/>
      <c r="AL1792" s="11"/>
      <c r="AM1792" s="11"/>
      <c r="AN1792" s="11"/>
      <c r="AO1792" s="11"/>
      <c r="AP1792" s="11"/>
      <c r="AQ1792" s="11"/>
      <c r="AR1792" s="11"/>
      <c r="AS1792" s="11"/>
      <c r="AT1792" s="11"/>
      <c r="AU1792" s="11"/>
      <c r="AV1792" s="11"/>
      <c r="AW1792" s="11"/>
      <c r="AX1792" s="11"/>
      <c r="AY1792" s="11"/>
      <c r="AZ1792" s="11"/>
      <c r="BA1792" s="11"/>
      <c r="BB1792" s="11"/>
      <c r="BC1792" s="11"/>
      <c r="BD1792" s="11"/>
      <c r="BE1792" s="11"/>
      <c r="BF1792" s="11"/>
      <c r="BG1792" s="11"/>
      <c r="BI1792" s="11"/>
      <c r="BJ1792" s="11"/>
      <c r="BK1792" s="11"/>
      <c r="BL1792" s="11"/>
      <c r="BM1792" s="11"/>
      <c r="BN1792" s="11"/>
      <c r="BO1792" s="11"/>
      <c r="BP1792" s="11"/>
      <c r="BQ1792" s="11"/>
      <c r="BR1792" s="11"/>
      <c r="BS1792" s="11"/>
      <c r="BT1792" s="11"/>
      <c r="BU1792" s="11"/>
      <c r="BV1792" s="11"/>
      <c r="BW1792" s="11"/>
      <c r="BX1792" s="11"/>
      <c r="BY1792" s="11"/>
      <c r="BZ1792" s="11"/>
      <c r="CA1792" s="11"/>
      <c r="CB1792" s="11"/>
      <c r="CC1792" s="11"/>
      <c r="CD1792" s="11"/>
      <c r="CE1792" s="11"/>
      <c r="CF1792" s="11"/>
      <c r="CG1792" s="11"/>
      <c r="CH1792" s="11"/>
      <c r="CI1792" s="11"/>
      <c r="CJ1792" s="11"/>
      <c r="CK1792" s="11"/>
      <c r="CL1792" s="11"/>
      <c r="CM1792" s="11"/>
      <c r="CN1792" s="11"/>
      <c r="CO1792" s="11"/>
      <c r="CP1792" s="11"/>
      <c r="CQ1792" s="11"/>
      <c r="CR1792" s="11"/>
      <c r="CS1792" s="11"/>
      <c r="CT1792" s="11"/>
      <c r="CU1792" s="11"/>
      <c r="CV1792" s="11"/>
      <c r="CW1792" s="11"/>
      <c r="CX1792" s="11"/>
      <c r="CY1792" s="11"/>
      <c r="CZ1792" s="11"/>
      <c r="DA1792" s="11"/>
      <c r="DB1792" s="11"/>
      <c r="DC1792" s="11"/>
      <c r="DD1792" s="11"/>
      <c r="DF1792" s="11">
        <f t="shared" si="90"/>
        <v>19</v>
      </c>
      <c r="DG1792" s="11">
        <f t="shared" si="91"/>
        <v>19</v>
      </c>
      <c r="DH1792" s="20">
        <f t="shared" ca="1" si="92"/>
        <v>0</v>
      </c>
      <c r="DI1792" s="11">
        <v>1</v>
      </c>
    </row>
    <row r="1793" spans="1:113" x14ac:dyDescent="0.25">
      <c r="A1793" s="11" t="s">
        <v>57</v>
      </c>
      <c r="B1793" s="11" t="s">
        <v>56</v>
      </c>
      <c r="C1793" s="11" t="s">
        <v>56</v>
      </c>
      <c r="D1793" s="11" t="s">
        <v>100</v>
      </c>
      <c r="E1793" s="11" t="s">
        <v>56</v>
      </c>
      <c r="F1793" s="11" t="s">
        <v>56</v>
      </c>
      <c r="G1793" s="11" t="s">
        <v>175</v>
      </c>
      <c r="H1793" s="1">
        <v>42163</v>
      </c>
      <c r="I1793" s="11">
        <v>15</v>
      </c>
      <c r="J1793" s="11">
        <v>19</v>
      </c>
      <c r="K1793" s="11"/>
      <c r="L1793" s="11"/>
      <c r="M1793" s="11"/>
      <c r="N1793" s="11"/>
      <c r="O1793" s="11"/>
      <c r="P1793" s="11"/>
      <c r="Q1793" s="11"/>
      <c r="R1793" s="11"/>
      <c r="S1793" s="11"/>
      <c r="T1793" s="11"/>
      <c r="U1793" s="11"/>
      <c r="V1793" s="11"/>
      <c r="W1793" s="11"/>
      <c r="X1793" s="11"/>
      <c r="Y1793" s="11"/>
      <c r="Z1793" s="11"/>
      <c r="AA1793" s="11"/>
      <c r="AB1793" s="11"/>
      <c r="AC1793" s="11"/>
      <c r="AD1793" s="11"/>
      <c r="AE1793" s="11"/>
      <c r="AF1793" s="11"/>
      <c r="AG1793" s="11"/>
      <c r="AH1793" s="11"/>
      <c r="AJ1793" s="11"/>
      <c r="AK1793" s="11"/>
      <c r="AL1793" s="11"/>
      <c r="AM1793" s="11"/>
      <c r="AN1793" s="11"/>
      <c r="AO1793" s="11"/>
      <c r="AP1793" s="11"/>
      <c r="AQ1793" s="11"/>
      <c r="AR1793" s="11"/>
      <c r="AS1793" s="11"/>
      <c r="AT1793" s="11"/>
      <c r="AU1793" s="11"/>
      <c r="AV1793" s="11"/>
      <c r="AW1793" s="11"/>
      <c r="AX1793" s="11"/>
      <c r="AY1793" s="11"/>
      <c r="AZ1793" s="11"/>
      <c r="BA1793" s="11"/>
      <c r="BB1793" s="11"/>
      <c r="BC1793" s="11"/>
      <c r="BD1793" s="11"/>
      <c r="BE1793" s="11"/>
      <c r="BF1793" s="11"/>
      <c r="BG1793" s="11"/>
      <c r="BI1793" s="11"/>
      <c r="BJ1793" s="11"/>
      <c r="BK1793" s="11"/>
      <c r="BL1793" s="11"/>
      <c r="BM1793" s="11"/>
      <c r="BN1793" s="11"/>
      <c r="BO1793" s="11"/>
      <c r="BP1793" s="11"/>
      <c r="BQ1793" s="11"/>
      <c r="BR1793" s="11"/>
      <c r="BS1793" s="11"/>
      <c r="BT1793" s="11"/>
      <c r="BU1793" s="11"/>
      <c r="BV1793" s="11"/>
      <c r="BW1793" s="11"/>
      <c r="BX1793" s="11"/>
      <c r="BY1793" s="11"/>
      <c r="BZ1793" s="11"/>
      <c r="CA1793" s="11"/>
      <c r="CB1793" s="11"/>
      <c r="CC1793" s="11"/>
      <c r="CD1793" s="11"/>
      <c r="CE1793" s="11"/>
      <c r="CF1793" s="11"/>
      <c r="CG1793" s="11"/>
      <c r="CH1793" s="11"/>
      <c r="CI1793" s="11"/>
      <c r="CJ1793" s="11"/>
      <c r="CK1793" s="11"/>
      <c r="CL1793" s="11"/>
      <c r="CM1793" s="11"/>
      <c r="CN1793" s="11"/>
      <c r="CO1793" s="11"/>
      <c r="CP1793" s="11"/>
      <c r="CQ1793" s="11"/>
      <c r="CR1793" s="11"/>
      <c r="CS1793" s="11"/>
      <c r="CT1793" s="11"/>
      <c r="CU1793" s="11"/>
      <c r="CV1793" s="11"/>
      <c r="CW1793" s="11"/>
      <c r="CX1793" s="11"/>
      <c r="CY1793" s="11"/>
      <c r="CZ1793" s="11"/>
      <c r="DA1793" s="11"/>
      <c r="DB1793" s="11"/>
      <c r="DC1793" s="11"/>
      <c r="DD1793" s="11"/>
      <c r="DF1793" s="11">
        <f t="shared" si="90"/>
        <v>15</v>
      </c>
      <c r="DG1793" s="11">
        <f t="shared" si="91"/>
        <v>19</v>
      </c>
      <c r="DH1793" s="20">
        <f t="shared" ca="1" si="92"/>
        <v>0</v>
      </c>
      <c r="DI1793" s="11">
        <v>1</v>
      </c>
    </row>
    <row r="1794" spans="1:113" x14ac:dyDescent="0.25">
      <c r="A1794" s="11" t="s">
        <v>57</v>
      </c>
      <c r="B1794" s="11" t="s">
        <v>56</v>
      </c>
      <c r="C1794" s="11" t="s">
        <v>56</v>
      </c>
      <c r="D1794" s="11" t="s">
        <v>100</v>
      </c>
      <c r="E1794" s="11" t="s">
        <v>56</v>
      </c>
      <c r="F1794" s="11" t="s">
        <v>56</v>
      </c>
      <c r="G1794" s="11" t="s">
        <v>175</v>
      </c>
      <c r="H1794" s="1">
        <v>42164</v>
      </c>
      <c r="I1794" s="11">
        <v>14</v>
      </c>
      <c r="J1794" s="11">
        <v>19</v>
      </c>
      <c r="K1794" s="11"/>
      <c r="L1794" s="11"/>
      <c r="M1794" s="11"/>
      <c r="N1794" s="11"/>
      <c r="O1794" s="11"/>
      <c r="P1794" s="11"/>
      <c r="Q1794" s="11"/>
      <c r="R1794" s="11"/>
      <c r="S1794" s="11"/>
      <c r="T1794" s="11"/>
      <c r="U1794" s="11"/>
      <c r="V1794" s="11"/>
      <c r="W1794" s="11"/>
      <c r="X1794" s="11"/>
      <c r="Y1794" s="11"/>
      <c r="Z1794" s="11"/>
      <c r="AA1794" s="11"/>
      <c r="AB1794" s="11"/>
      <c r="AC1794" s="11"/>
      <c r="AD1794" s="11"/>
      <c r="AE1794" s="11"/>
      <c r="AF1794" s="11"/>
      <c r="AG1794" s="11"/>
      <c r="AH1794" s="11"/>
      <c r="AJ1794" s="11"/>
      <c r="AK1794" s="11"/>
      <c r="AL1794" s="11"/>
      <c r="AM1794" s="11"/>
      <c r="AN1794" s="11"/>
      <c r="AO1794" s="11"/>
      <c r="AP1794" s="11"/>
      <c r="AQ1794" s="11"/>
      <c r="AR1794" s="11"/>
      <c r="AS1794" s="11"/>
      <c r="AT1794" s="11"/>
      <c r="AU1794" s="11"/>
      <c r="AV1794" s="11"/>
      <c r="AW1794" s="11"/>
      <c r="AX1794" s="11"/>
      <c r="AY1794" s="11"/>
      <c r="AZ1794" s="11"/>
      <c r="BA1794" s="11"/>
      <c r="BB1794" s="11"/>
      <c r="BC1794" s="11"/>
      <c r="BD1794" s="11"/>
      <c r="BE1794" s="11"/>
      <c r="BF1794" s="11"/>
      <c r="BG1794" s="11"/>
      <c r="BI1794" s="11"/>
      <c r="BJ1794" s="11"/>
      <c r="BK1794" s="11"/>
      <c r="BL1794" s="11"/>
      <c r="BM1794" s="11"/>
      <c r="BN1794" s="11"/>
      <c r="BO1794" s="11"/>
      <c r="BP1794" s="11"/>
      <c r="BQ1794" s="11"/>
      <c r="BR1794" s="11"/>
      <c r="BS1794" s="11"/>
      <c r="BT1794" s="11"/>
      <c r="BU1794" s="11"/>
      <c r="BV1794" s="11"/>
      <c r="BW1794" s="11"/>
      <c r="BX1794" s="11"/>
      <c r="BY1794" s="11"/>
      <c r="BZ1794" s="11"/>
      <c r="CA1794" s="11"/>
      <c r="CB1794" s="11"/>
      <c r="CC1794" s="11"/>
      <c r="CD1794" s="11"/>
      <c r="CE1794" s="11"/>
      <c r="CF1794" s="11"/>
      <c r="CG1794" s="11"/>
      <c r="CH1794" s="11"/>
      <c r="CI1794" s="11"/>
      <c r="CJ1794" s="11"/>
      <c r="CK1794" s="11"/>
      <c r="CL1794" s="11"/>
      <c r="CM1794" s="11"/>
      <c r="CN1794" s="11"/>
      <c r="CO1794" s="11"/>
      <c r="CP1794" s="11"/>
      <c r="CQ1794" s="11"/>
      <c r="CR1794" s="11"/>
      <c r="CS1794" s="11"/>
      <c r="CT1794" s="11"/>
      <c r="CU1794" s="11"/>
      <c r="CV1794" s="11"/>
      <c r="CW1794" s="11"/>
      <c r="CX1794" s="11"/>
      <c r="CY1794" s="11"/>
      <c r="CZ1794" s="11"/>
      <c r="DA1794" s="11"/>
      <c r="DB1794" s="11"/>
      <c r="DC1794" s="11"/>
      <c r="DD1794" s="11"/>
      <c r="DF1794" s="11">
        <f t="shared" si="90"/>
        <v>14</v>
      </c>
      <c r="DG1794" s="11">
        <f t="shared" si="91"/>
        <v>19</v>
      </c>
      <c r="DH1794" s="20">
        <f t="shared" ca="1" si="92"/>
        <v>0</v>
      </c>
      <c r="DI1794" s="11">
        <v>1</v>
      </c>
    </row>
    <row r="1795" spans="1:113" x14ac:dyDescent="0.25">
      <c r="A1795" s="11" t="s">
        <v>57</v>
      </c>
      <c r="B1795" s="11" t="s">
        <v>56</v>
      </c>
      <c r="C1795" s="11" t="s">
        <v>56</v>
      </c>
      <c r="D1795" s="11" t="s">
        <v>100</v>
      </c>
      <c r="E1795" s="11" t="s">
        <v>56</v>
      </c>
      <c r="F1795" s="11" t="s">
        <v>56</v>
      </c>
      <c r="G1795" s="11" t="s">
        <v>175</v>
      </c>
      <c r="H1795" s="1">
        <v>42173</v>
      </c>
      <c r="I1795" s="11">
        <v>17</v>
      </c>
      <c r="J1795" s="11">
        <v>19</v>
      </c>
      <c r="K1795" s="11"/>
      <c r="L1795" s="11"/>
      <c r="M1795" s="11"/>
      <c r="N1795" s="11"/>
      <c r="O1795" s="11"/>
      <c r="P1795" s="11"/>
      <c r="Q1795" s="11"/>
      <c r="R1795" s="11"/>
      <c r="S1795" s="11"/>
      <c r="T1795" s="11"/>
      <c r="U1795" s="11"/>
      <c r="V1795" s="11"/>
      <c r="W1795" s="11"/>
      <c r="X1795" s="11"/>
      <c r="Y1795" s="11"/>
      <c r="Z1795" s="11"/>
      <c r="AA1795" s="11"/>
      <c r="AB1795" s="11"/>
      <c r="AC1795" s="11"/>
      <c r="AD1795" s="11"/>
      <c r="AE1795" s="11"/>
      <c r="AF1795" s="11"/>
      <c r="AG1795" s="11"/>
      <c r="AH1795" s="11"/>
      <c r="AJ1795" s="11"/>
      <c r="AK1795" s="11"/>
      <c r="AL1795" s="11"/>
      <c r="AM1795" s="11"/>
      <c r="AN1795" s="11"/>
      <c r="AO1795" s="11"/>
      <c r="AP1795" s="11"/>
      <c r="AQ1795" s="11"/>
      <c r="AR1795" s="11"/>
      <c r="AS1795" s="11"/>
      <c r="AT1795" s="11"/>
      <c r="AU1795" s="11"/>
      <c r="AV1795" s="11"/>
      <c r="AW1795" s="11"/>
      <c r="AX1795" s="11"/>
      <c r="AY1795" s="11"/>
      <c r="AZ1795" s="11"/>
      <c r="BA1795" s="11"/>
      <c r="BB1795" s="11"/>
      <c r="BC1795" s="11"/>
      <c r="BD1795" s="11"/>
      <c r="BE1795" s="11"/>
      <c r="BF1795" s="11"/>
      <c r="BG1795" s="11"/>
      <c r="BI1795" s="11"/>
      <c r="BJ1795" s="11"/>
      <c r="BK1795" s="11"/>
      <c r="BL1795" s="11"/>
      <c r="BM1795" s="11"/>
      <c r="BN1795" s="11"/>
      <c r="BO1795" s="11"/>
      <c r="BP1795" s="11"/>
      <c r="BQ1795" s="11"/>
      <c r="BR1795" s="11"/>
      <c r="BS1795" s="11"/>
      <c r="BT1795" s="11"/>
      <c r="BU1795" s="11"/>
      <c r="BV1795" s="11"/>
      <c r="BW1795" s="11"/>
      <c r="BX1795" s="11"/>
      <c r="BY1795" s="11"/>
      <c r="BZ1795" s="11"/>
      <c r="CA1795" s="11"/>
      <c r="CB1795" s="11"/>
      <c r="CC1795" s="11"/>
      <c r="CD1795" s="11"/>
      <c r="CE1795" s="11"/>
      <c r="CF1795" s="11"/>
      <c r="CG1795" s="11"/>
      <c r="CH1795" s="11"/>
      <c r="CI1795" s="11"/>
      <c r="CJ1795" s="11"/>
      <c r="CK1795" s="11"/>
      <c r="CL1795" s="11"/>
      <c r="CM1795" s="11"/>
      <c r="CN1795" s="11"/>
      <c r="CO1795" s="11"/>
      <c r="CP1795" s="11"/>
      <c r="CQ1795" s="11"/>
      <c r="CR1795" s="11"/>
      <c r="CS1795" s="11"/>
      <c r="CT1795" s="11"/>
      <c r="CU1795" s="11"/>
      <c r="CV1795" s="11"/>
      <c r="CW1795" s="11"/>
      <c r="CX1795" s="11"/>
      <c r="CY1795" s="11"/>
      <c r="CZ1795" s="11"/>
      <c r="DA1795" s="11"/>
      <c r="DB1795" s="11"/>
      <c r="DC1795" s="11"/>
      <c r="DD1795" s="11"/>
      <c r="DF1795" s="11">
        <f t="shared" si="90"/>
        <v>17</v>
      </c>
      <c r="DG1795" s="11">
        <f t="shared" si="91"/>
        <v>19</v>
      </c>
      <c r="DH1795" s="20">
        <f t="shared" ca="1" si="92"/>
        <v>0</v>
      </c>
      <c r="DI1795" s="11">
        <v>1</v>
      </c>
    </row>
    <row r="1796" spans="1:113" x14ac:dyDescent="0.25">
      <c r="A1796" s="11" t="s">
        <v>57</v>
      </c>
      <c r="B1796" s="11" t="s">
        <v>56</v>
      </c>
      <c r="C1796" s="11" t="s">
        <v>56</v>
      </c>
      <c r="D1796" s="11" t="s">
        <v>100</v>
      </c>
      <c r="E1796" s="11" t="s">
        <v>56</v>
      </c>
      <c r="F1796" s="11" t="s">
        <v>56</v>
      </c>
      <c r="G1796" s="11" t="s">
        <v>175</v>
      </c>
      <c r="H1796" s="1">
        <v>42180</v>
      </c>
      <c r="I1796" s="11">
        <v>15</v>
      </c>
      <c r="J1796" s="11">
        <v>19</v>
      </c>
      <c r="K1796" s="11"/>
      <c r="L1796" s="11"/>
      <c r="M1796" s="11"/>
      <c r="N1796" s="11"/>
      <c r="O1796" s="11"/>
      <c r="P1796" s="11"/>
      <c r="Q1796" s="11"/>
      <c r="R1796" s="11"/>
      <c r="S1796" s="11"/>
      <c r="T1796" s="11"/>
      <c r="U1796" s="11"/>
      <c r="V1796" s="11"/>
      <c r="W1796" s="11"/>
      <c r="X1796" s="11"/>
      <c r="Y1796" s="11"/>
      <c r="Z1796" s="11"/>
      <c r="AA1796" s="11"/>
      <c r="AB1796" s="11"/>
      <c r="AC1796" s="11"/>
      <c r="AD1796" s="11"/>
      <c r="AE1796" s="11"/>
      <c r="AF1796" s="11"/>
      <c r="AG1796" s="11"/>
      <c r="AH1796" s="11"/>
      <c r="AJ1796" s="11"/>
      <c r="AK1796" s="11"/>
      <c r="AL1796" s="11"/>
      <c r="AM1796" s="11"/>
      <c r="AN1796" s="11"/>
      <c r="AO1796" s="11"/>
      <c r="AP1796" s="11"/>
      <c r="AQ1796" s="11"/>
      <c r="AR1796" s="11"/>
      <c r="AS1796" s="11"/>
      <c r="AT1796" s="11"/>
      <c r="AU1796" s="11"/>
      <c r="AV1796" s="11"/>
      <c r="AW1796" s="11"/>
      <c r="AX1796" s="11"/>
      <c r="AY1796" s="11"/>
      <c r="AZ1796" s="11"/>
      <c r="BA1796" s="11"/>
      <c r="BB1796" s="11"/>
      <c r="BC1796" s="11"/>
      <c r="BD1796" s="11"/>
      <c r="BE1796" s="11"/>
      <c r="BF1796" s="11"/>
      <c r="BG1796" s="11"/>
      <c r="BI1796" s="11"/>
      <c r="BJ1796" s="11"/>
      <c r="BK1796" s="11"/>
      <c r="BL1796" s="11"/>
      <c r="BM1796" s="11"/>
      <c r="BN1796" s="11"/>
      <c r="BO1796" s="11"/>
      <c r="BP1796" s="11"/>
      <c r="BQ1796" s="11"/>
      <c r="BR1796" s="11"/>
      <c r="BS1796" s="11"/>
      <c r="BT1796" s="11"/>
      <c r="BU1796" s="11"/>
      <c r="BV1796" s="11"/>
      <c r="BW1796" s="11"/>
      <c r="BX1796" s="11"/>
      <c r="BY1796" s="11"/>
      <c r="BZ1796" s="11"/>
      <c r="CA1796" s="11"/>
      <c r="CB1796" s="11"/>
      <c r="CC1796" s="11"/>
      <c r="CD1796" s="11"/>
      <c r="CE1796" s="11"/>
      <c r="CF1796" s="11"/>
      <c r="CG1796" s="11"/>
      <c r="CH1796" s="11"/>
      <c r="CI1796" s="11"/>
      <c r="CJ1796" s="11"/>
      <c r="CK1796" s="11"/>
      <c r="CL1796" s="11"/>
      <c r="CM1796" s="11"/>
      <c r="CN1796" s="11"/>
      <c r="CO1796" s="11"/>
      <c r="CP1796" s="11"/>
      <c r="CQ1796" s="11"/>
      <c r="CR1796" s="11"/>
      <c r="CS1796" s="11"/>
      <c r="CT1796" s="11"/>
      <c r="CU1796" s="11"/>
      <c r="CV1796" s="11"/>
      <c r="CW1796" s="11"/>
      <c r="CX1796" s="11"/>
      <c r="CY1796" s="11"/>
      <c r="CZ1796" s="11"/>
      <c r="DA1796" s="11"/>
      <c r="DB1796" s="11"/>
      <c r="DC1796" s="11"/>
      <c r="DD1796" s="11"/>
      <c r="DF1796" s="11">
        <f t="shared" si="90"/>
        <v>15</v>
      </c>
      <c r="DG1796" s="11">
        <f t="shared" si="91"/>
        <v>19</v>
      </c>
      <c r="DH1796" s="20">
        <f t="shared" ca="1" si="92"/>
        <v>0</v>
      </c>
      <c r="DI1796" s="11">
        <v>1</v>
      </c>
    </row>
    <row r="1797" spans="1:113" x14ac:dyDescent="0.25">
      <c r="A1797" s="11" t="s">
        <v>57</v>
      </c>
      <c r="B1797" s="11" t="s">
        <v>56</v>
      </c>
      <c r="C1797" s="11" t="s">
        <v>56</v>
      </c>
      <c r="D1797" s="11" t="s">
        <v>100</v>
      </c>
      <c r="E1797" s="11" t="s">
        <v>56</v>
      </c>
      <c r="F1797" s="11" t="s">
        <v>56</v>
      </c>
      <c r="G1797" s="11" t="s">
        <v>175</v>
      </c>
      <c r="H1797" s="1">
        <v>42181</v>
      </c>
      <c r="I1797" s="11">
        <v>17</v>
      </c>
      <c r="J1797" s="11">
        <v>19</v>
      </c>
      <c r="K1797" s="11"/>
      <c r="L1797" s="11"/>
      <c r="M1797" s="11"/>
      <c r="N1797" s="11"/>
      <c r="O1797" s="11"/>
      <c r="P1797" s="11"/>
      <c r="Q1797" s="11"/>
      <c r="R1797" s="11"/>
      <c r="S1797" s="11"/>
      <c r="T1797" s="11"/>
      <c r="U1797" s="11"/>
      <c r="V1797" s="11"/>
      <c r="W1797" s="11"/>
      <c r="X1797" s="11"/>
      <c r="Y1797" s="11"/>
      <c r="Z1797" s="11"/>
      <c r="AA1797" s="11"/>
      <c r="AB1797" s="11"/>
      <c r="AC1797" s="11"/>
      <c r="AD1797" s="11"/>
      <c r="AE1797" s="11"/>
      <c r="AF1797" s="11"/>
      <c r="AG1797" s="11"/>
      <c r="AH1797" s="11"/>
      <c r="AJ1797" s="11"/>
      <c r="AK1797" s="11"/>
      <c r="AL1797" s="11"/>
      <c r="AM1797" s="11"/>
      <c r="AN1797" s="11"/>
      <c r="AO1797" s="11"/>
      <c r="AP1797" s="11"/>
      <c r="AQ1797" s="11"/>
      <c r="AR1797" s="11"/>
      <c r="AS1797" s="11"/>
      <c r="AT1797" s="11"/>
      <c r="AU1797" s="11"/>
      <c r="AV1797" s="11"/>
      <c r="AW1797" s="11"/>
      <c r="AX1797" s="11"/>
      <c r="AY1797" s="11"/>
      <c r="AZ1797" s="11"/>
      <c r="BA1797" s="11"/>
      <c r="BB1797" s="11"/>
      <c r="BC1797" s="11"/>
      <c r="BD1797" s="11"/>
      <c r="BE1797" s="11"/>
      <c r="BF1797" s="11"/>
      <c r="BG1797" s="11"/>
      <c r="BI1797" s="11"/>
      <c r="BJ1797" s="11"/>
      <c r="BK1797" s="11"/>
      <c r="BL1797" s="11"/>
      <c r="BM1797" s="11"/>
      <c r="BN1797" s="11"/>
      <c r="BO1797" s="11"/>
      <c r="BP1797" s="11"/>
      <c r="BQ1797" s="11"/>
      <c r="BR1797" s="11"/>
      <c r="BS1797" s="11"/>
      <c r="BT1797" s="11"/>
      <c r="BU1797" s="11"/>
      <c r="BV1797" s="11"/>
      <c r="BW1797" s="11"/>
      <c r="BX1797" s="11"/>
      <c r="BY1797" s="11"/>
      <c r="BZ1797" s="11"/>
      <c r="CA1797" s="11"/>
      <c r="CB1797" s="11"/>
      <c r="CC1797" s="11"/>
      <c r="CD1797" s="11"/>
      <c r="CE1797" s="11"/>
      <c r="CF1797" s="11"/>
      <c r="CG1797" s="11"/>
      <c r="CH1797" s="11"/>
      <c r="CI1797" s="11"/>
      <c r="CJ1797" s="11"/>
      <c r="CK1797" s="11"/>
      <c r="CL1797" s="11"/>
      <c r="CM1797" s="11"/>
      <c r="CN1797" s="11"/>
      <c r="CO1797" s="11"/>
      <c r="CP1797" s="11"/>
      <c r="CQ1797" s="11"/>
      <c r="CR1797" s="11"/>
      <c r="CS1797" s="11"/>
      <c r="CT1797" s="11"/>
      <c r="CU1797" s="11"/>
      <c r="CV1797" s="11"/>
      <c r="CW1797" s="11"/>
      <c r="CX1797" s="11"/>
      <c r="CY1797" s="11"/>
      <c r="CZ1797" s="11"/>
      <c r="DA1797" s="11"/>
      <c r="DB1797" s="11"/>
      <c r="DC1797" s="11"/>
      <c r="DD1797" s="11"/>
      <c r="DF1797" s="11">
        <f t="shared" si="90"/>
        <v>17</v>
      </c>
      <c r="DG1797" s="11">
        <f t="shared" si="91"/>
        <v>19</v>
      </c>
      <c r="DH1797" s="20">
        <f t="shared" ca="1" si="92"/>
        <v>0</v>
      </c>
      <c r="DI1797" s="11">
        <v>1</v>
      </c>
    </row>
    <row r="1798" spans="1:113" x14ac:dyDescent="0.25">
      <c r="A1798" s="11" t="s">
        <v>57</v>
      </c>
      <c r="B1798" s="11" t="s">
        <v>56</v>
      </c>
      <c r="C1798" s="11" t="s">
        <v>56</v>
      </c>
      <c r="D1798" s="11" t="s">
        <v>100</v>
      </c>
      <c r="E1798" s="11" t="s">
        <v>56</v>
      </c>
      <c r="F1798" s="11" t="s">
        <v>56</v>
      </c>
      <c r="G1798" s="11" t="s">
        <v>175</v>
      </c>
      <c r="H1798" s="1">
        <v>42184</v>
      </c>
      <c r="I1798" s="11">
        <v>17</v>
      </c>
      <c r="J1798" s="11">
        <v>19</v>
      </c>
      <c r="K1798" s="11"/>
      <c r="L1798" s="11"/>
      <c r="M1798" s="11"/>
      <c r="N1798" s="11"/>
      <c r="O1798" s="11"/>
      <c r="P1798" s="11"/>
      <c r="Q1798" s="11"/>
      <c r="R1798" s="11"/>
      <c r="S1798" s="11"/>
      <c r="T1798" s="11"/>
      <c r="U1798" s="11"/>
      <c r="V1798" s="11"/>
      <c r="W1798" s="11"/>
      <c r="X1798" s="11"/>
      <c r="Y1798" s="11"/>
      <c r="Z1798" s="11"/>
      <c r="AA1798" s="11"/>
      <c r="AB1798" s="11"/>
      <c r="AC1798" s="11"/>
      <c r="AD1798" s="11"/>
      <c r="AE1798" s="11"/>
      <c r="AF1798" s="11"/>
      <c r="AG1798" s="11"/>
      <c r="AH1798" s="11"/>
      <c r="AJ1798" s="11"/>
      <c r="AK1798" s="11"/>
      <c r="AL1798" s="11"/>
      <c r="AM1798" s="11"/>
      <c r="AN1798" s="11"/>
      <c r="AO1798" s="11"/>
      <c r="AP1798" s="11"/>
      <c r="AQ1798" s="11"/>
      <c r="AR1798" s="11"/>
      <c r="AS1798" s="11"/>
      <c r="AT1798" s="11"/>
      <c r="AU1798" s="11"/>
      <c r="AV1798" s="11"/>
      <c r="AW1798" s="11"/>
      <c r="AX1798" s="11"/>
      <c r="AY1798" s="11"/>
      <c r="AZ1798" s="11"/>
      <c r="BA1798" s="11"/>
      <c r="BB1798" s="11"/>
      <c r="BC1798" s="11"/>
      <c r="BD1798" s="11"/>
      <c r="BE1798" s="11"/>
      <c r="BF1798" s="11"/>
      <c r="BG1798" s="11"/>
      <c r="BI1798" s="11"/>
      <c r="BJ1798" s="11"/>
      <c r="BK1798" s="11"/>
      <c r="BL1798" s="11"/>
      <c r="BM1798" s="11"/>
      <c r="BN1798" s="11"/>
      <c r="BO1798" s="11"/>
      <c r="BP1798" s="11"/>
      <c r="BQ1798" s="11"/>
      <c r="BR1798" s="11"/>
      <c r="BS1798" s="11"/>
      <c r="BT1798" s="11"/>
      <c r="BU1798" s="11"/>
      <c r="BV1798" s="11"/>
      <c r="BW1798" s="11"/>
      <c r="BX1798" s="11"/>
      <c r="BY1798" s="11"/>
      <c r="BZ1798" s="11"/>
      <c r="CA1798" s="11"/>
      <c r="CB1798" s="11"/>
      <c r="CC1798" s="11"/>
      <c r="CD1798" s="11"/>
      <c r="CE1798" s="11"/>
      <c r="CF1798" s="11"/>
      <c r="CG1798" s="11"/>
      <c r="CH1798" s="11"/>
      <c r="CI1798" s="11"/>
      <c r="CJ1798" s="11"/>
      <c r="CK1798" s="11"/>
      <c r="CL1798" s="11"/>
      <c r="CM1798" s="11"/>
      <c r="CN1798" s="11"/>
      <c r="CO1798" s="11"/>
      <c r="CP1798" s="11"/>
      <c r="CQ1798" s="11"/>
      <c r="CR1798" s="11"/>
      <c r="CS1798" s="11"/>
      <c r="CT1798" s="11"/>
      <c r="CU1798" s="11"/>
      <c r="CV1798" s="11"/>
      <c r="CW1798" s="11"/>
      <c r="CX1798" s="11"/>
      <c r="CY1798" s="11"/>
      <c r="CZ1798" s="11"/>
      <c r="DA1798" s="11"/>
      <c r="DB1798" s="11"/>
      <c r="DC1798" s="11"/>
      <c r="DD1798" s="11"/>
      <c r="DF1798" s="11">
        <f t="shared" si="90"/>
        <v>17</v>
      </c>
      <c r="DG1798" s="11">
        <f t="shared" si="91"/>
        <v>19</v>
      </c>
      <c r="DH1798" s="20">
        <f t="shared" ca="1" si="92"/>
        <v>0</v>
      </c>
      <c r="DI1798" s="11">
        <v>1</v>
      </c>
    </row>
    <row r="1799" spans="1:113" x14ac:dyDescent="0.25">
      <c r="A1799" s="11" t="s">
        <v>57</v>
      </c>
      <c r="B1799" s="11" t="s">
        <v>56</v>
      </c>
      <c r="C1799" s="11" t="s">
        <v>56</v>
      </c>
      <c r="D1799" s="11" t="s">
        <v>100</v>
      </c>
      <c r="E1799" s="11" t="s">
        <v>56</v>
      </c>
      <c r="F1799" s="11" t="s">
        <v>56</v>
      </c>
      <c r="G1799" s="11" t="s">
        <v>175</v>
      </c>
      <c r="H1799" s="1">
        <v>42185</v>
      </c>
      <c r="I1799" s="11">
        <v>16</v>
      </c>
      <c r="J1799" s="11">
        <v>19</v>
      </c>
      <c r="K1799" s="11"/>
      <c r="L1799" s="11"/>
      <c r="M1799" s="11"/>
      <c r="N1799" s="11"/>
      <c r="O1799" s="11"/>
      <c r="P1799" s="11"/>
      <c r="Q1799" s="11"/>
      <c r="R1799" s="11"/>
      <c r="S1799" s="11"/>
      <c r="T1799" s="11"/>
      <c r="U1799" s="11"/>
      <c r="V1799" s="11"/>
      <c r="W1799" s="11"/>
      <c r="X1799" s="11"/>
      <c r="Y1799" s="11"/>
      <c r="Z1799" s="11"/>
      <c r="AA1799" s="11"/>
      <c r="AB1799" s="11"/>
      <c r="AC1799" s="11"/>
      <c r="AD1799" s="11"/>
      <c r="AE1799" s="11"/>
      <c r="AF1799" s="11"/>
      <c r="AG1799" s="11"/>
      <c r="AH1799" s="11"/>
      <c r="AJ1799" s="11"/>
      <c r="AK1799" s="11"/>
      <c r="AL1799" s="11"/>
      <c r="AM1799" s="11"/>
      <c r="AN1799" s="11"/>
      <c r="AO1799" s="11"/>
      <c r="AP1799" s="11"/>
      <c r="AQ1799" s="11"/>
      <c r="AR1799" s="11"/>
      <c r="AS1799" s="11"/>
      <c r="AT1799" s="11"/>
      <c r="AU1799" s="11"/>
      <c r="AV1799" s="11"/>
      <c r="AW1799" s="11"/>
      <c r="AX1799" s="11"/>
      <c r="AY1799" s="11"/>
      <c r="AZ1799" s="11"/>
      <c r="BA1799" s="11"/>
      <c r="BB1799" s="11"/>
      <c r="BC1799" s="11"/>
      <c r="BD1799" s="11"/>
      <c r="BE1799" s="11"/>
      <c r="BF1799" s="11"/>
      <c r="BG1799" s="11"/>
      <c r="BI1799" s="11"/>
      <c r="BJ1799" s="11"/>
      <c r="BK1799" s="11"/>
      <c r="BL1799" s="11"/>
      <c r="BM1799" s="11"/>
      <c r="BN1799" s="11"/>
      <c r="BO1799" s="11"/>
      <c r="BP1799" s="11"/>
      <c r="BQ1799" s="11"/>
      <c r="BR1799" s="11"/>
      <c r="BS1799" s="11"/>
      <c r="BT1799" s="11"/>
      <c r="BU1799" s="11"/>
      <c r="BV1799" s="11"/>
      <c r="BW1799" s="11"/>
      <c r="BX1799" s="11"/>
      <c r="BY1799" s="11"/>
      <c r="BZ1799" s="11"/>
      <c r="CA1799" s="11"/>
      <c r="CB1799" s="11"/>
      <c r="CC1799" s="11"/>
      <c r="CD1799" s="11"/>
      <c r="CE1799" s="11"/>
      <c r="CF1799" s="11"/>
      <c r="CG1799" s="11"/>
      <c r="CH1799" s="11"/>
      <c r="CI1799" s="11"/>
      <c r="CJ1799" s="11"/>
      <c r="CK1799" s="11"/>
      <c r="CL1799" s="11"/>
      <c r="CM1799" s="11"/>
      <c r="CN1799" s="11"/>
      <c r="CO1799" s="11"/>
      <c r="CP1799" s="11"/>
      <c r="CQ1799" s="11"/>
      <c r="CR1799" s="11"/>
      <c r="CS1799" s="11"/>
      <c r="CT1799" s="11"/>
      <c r="CU1799" s="11"/>
      <c r="CV1799" s="11"/>
      <c r="CW1799" s="11"/>
      <c r="CX1799" s="11"/>
      <c r="CY1799" s="11"/>
      <c r="CZ1799" s="11"/>
      <c r="DA1799" s="11"/>
      <c r="DB1799" s="11"/>
      <c r="DC1799" s="11"/>
      <c r="DD1799" s="11"/>
      <c r="DF1799" s="11">
        <f t="shared" si="90"/>
        <v>16</v>
      </c>
      <c r="DG1799" s="11">
        <f t="shared" si="91"/>
        <v>19</v>
      </c>
      <c r="DH1799" s="20">
        <f t="shared" ca="1" si="92"/>
        <v>0</v>
      </c>
      <c r="DI1799" s="11">
        <v>1</v>
      </c>
    </row>
    <row r="1800" spans="1:113" x14ac:dyDescent="0.25">
      <c r="A1800" s="11" t="s">
        <v>57</v>
      </c>
      <c r="B1800" s="11" t="s">
        <v>56</v>
      </c>
      <c r="C1800" s="11" t="s">
        <v>56</v>
      </c>
      <c r="D1800" s="11" t="s">
        <v>100</v>
      </c>
      <c r="E1800" s="11" t="s">
        <v>56</v>
      </c>
      <c r="F1800" s="11" t="s">
        <v>56</v>
      </c>
      <c r="G1800" s="11" t="s">
        <v>175</v>
      </c>
      <c r="H1800" s="1">
        <v>42186</v>
      </c>
      <c r="I1800" s="11">
        <v>14</v>
      </c>
      <c r="J1800" s="11">
        <v>19</v>
      </c>
      <c r="K1800" s="11"/>
      <c r="L1800" s="11"/>
      <c r="M1800" s="11"/>
      <c r="N1800" s="11"/>
      <c r="O1800" s="11"/>
      <c r="P1800" s="11"/>
      <c r="Q1800" s="11"/>
      <c r="R1800" s="11"/>
      <c r="S1800" s="11"/>
      <c r="T1800" s="11"/>
      <c r="U1800" s="11"/>
      <c r="V1800" s="11"/>
      <c r="W1800" s="11"/>
      <c r="X1800" s="11"/>
      <c r="Y1800" s="11"/>
      <c r="Z1800" s="11"/>
      <c r="AA1800" s="11"/>
      <c r="AB1800" s="11"/>
      <c r="AC1800" s="11"/>
      <c r="AD1800" s="11"/>
      <c r="AE1800" s="11"/>
      <c r="AF1800" s="11"/>
      <c r="AG1800" s="11"/>
      <c r="AH1800" s="11"/>
      <c r="AJ1800" s="11"/>
      <c r="AK1800" s="11"/>
      <c r="AL1800" s="11"/>
      <c r="AM1800" s="11"/>
      <c r="AN1800" s="11"/>
      <c r="AO1800" s="11"/>
      <c r="AP1800" s="11"/>
      <c r="AQ1800" s="11"/>
      <c r="AR1800" s="11"/>
      <c r="AS1800" s="11"/>
      <c r="AT1800" s="11"/>
      <c r="AU1800" s="11"/>
      <c r="AV1800" s="11"/>
      <c r="AW1800" s="11"/>
      <c r="AX1800" s="11"/>
      <c r="AY1800" s="11"/>
      <c r="AZ1800" s="11"/>
      <c r="BA1800" s="11"/>
      <c r="BB1800" s="11"/>
      <c r="BC1800" s="11"/>
      <c r="BD1800" s="11"/>
      <c r="BE1800" s="11"/>
      <c r="BF1800" s="11"/>
      <c r="BG1800" s="11"/>
      <c r="BI1800" s="11"/>
      <c r="BJ1800" s="11"/>
      <c r="BK1800" s="11"/>
      <c r="BL1800" s="11"/>
      <c r="BM1800" s="11"/>
      <c r="BN1800" s="11"/>
      <c r="BO1800" s="11"/>
      <c r="BP1800" s="11"/>
      <c r="BQ1800" s="11"/>
      <c r="BR1800" s="11"/>
      <c r="BS1800" s="11"/>
      <c r="BT1800" s="11"/>
      <c r="BU1800" s="11"/>
      <c r="BV1800" s="11"/>
      <c r="BW1800" s="11"/>
      <c r="BX1800" s="11"/>
      <c r="BY1800" s="11"/>
      <c r="BZ1800" s="11"/>
      <c r="CA1800" s="11"/>
      <c r="CB1800" s="11"/>
      <c r="CC1800" s="11"/>
      <c r="CD1800" s="11"/>
      <c r="CE1800" s="11"/>
      <c r="CF1800" s="11"/>
      <c r="CG1800" s="11"/>
      <c r="CH1800" s="11"/>
      <c r="CI1800" s="11"/>
      <c r="CJ1800" s="11"/>
      <c r="CK1800" s="11"/>
      <c r="CL1800" s="11"/>
      <c r="CM1800" s="11"/>
      <c r="CN1800" s="11"/>
      <c r="CO1800" s="11"/>
      <c r="CP1800" s="11"/>
      <c r="CQ1800" s="11"/>
      <c r="CR1800" s="11"/>
      <c r="CS1800" s="11"/>
      <c r="CT1800" s="11"/>
      <c r="CU1800" s="11"/>
      <c r="CV1800" s="11"/>
      <c r="CW1800" s="11"/>
      <c r="CX1800" s="11"/>
      <c r="CY1800" s="11"/>
      <c r="CZ1800" s="11"/>
      <c r="DA1800" s="11"/>
      <c r="DB1800" s="11"/>
      <c r="DC1800" s="11"/>
      <c r="DD1800" s="11"/>
      <c r="DF1800" s="11">
        <f t="shared" si="90"/>
        <v>14</v>
      </c>
      <c r="DG1800" s="11">
        <f t="shared" si="91"/>
        <v>19</v>
      </c>
      <c r="DH1800" s="20">
        <f t="shared" ca="1" si="92"/>
        <v>0</v>
      </c>
      <c r="DI1800" s="11">
        <v>1</v>
      </c>
    </row>
    <row r="1801" spans="1:113" x14ac:dyDescent="0.25">
      <c r="A1801" s="11" t="s">
        <v>57</v>
      </c>
      <c r="B1801" s="11" t="s">
        <v>56</v>
      </c>
      <c r="C1801" s="11" t="s">
        <v>56</v>
      </c>
      <c r="D1801" s="11" t="s">
        <v>100</v>
      </c>
      <c r="E1801" s="11" t="s">
        <v>56</v>
      </c>
      <c r="F1801" s="11" t="s">
        <v>56</v>
      </c>
      <c r="G1801" s="11" t="s">
        <v>175</v>
      </c>
      <c r="H1801" s="1">
        <v>42187</v>
      </c>
      <c r="I1801" s="11">
        <v>17</v>
      </c>
      <c r="J1801" s="11">
        <v>18</v>
      </c>
      <c r="K1801" s="11"/>
      <c r="L1801" s="11"/>
      <c r="M1801" s="11"/>
      <c r="N1801" s="11"/>
      <c r="O1801" s="11"/>
      <c r="P1801" s="11"/>
      <c r="Q1801" s="11"/>
      <c r="R1801" s="11"/>
      <c r="S1801" s="11"/>
      <c r="T1801" s="11"/>
      <c r="U1801" s="11"/>
      <c r="V1801" s="11"/>
      <c r="W1801" s="11"/>
      <c r="X1801" s="11"/>
      <c r="Y1801" s="11"/>
      <c r="Z1801" s="11"/>
      <c r="AA1801" s="11"/>
      <c r="AB1801" s="11"/>
      <c r="AC1801" s="11"/>
      <c r="AD1801" s="11"/>
      <c r="AE1801" s="11"/>
      <c r="AF1801" s="11"/>
      <c r="AG1801" s="11"/>
      <c r="AH1801" s="11"/>
      <c r="AJ1801" s="11"/>
      <c r="AK1801" s="11"/>
      <c r="AL1801" s="11"/>
      <c r="AM1801" s="11"/>
      <c r="AN1801" s="11"/>
      <c r="AO1801" s="11"/>
      <c r="AP1801" s="11"/>
      <c r="AQ1801" s="11"/>
      <c r="AR1801" s="11"/>
      <c r="AS1801" s="11"/>
      <c r="AT1801" s="11"/>
      <c r="AU1801" s="11"/>
      <c r="AV1801" s="11"/>
      <c r="AW1801" s="11"/>
      <c r="AX1801" s="11"/>
      <c r="AY1801" s="11"/>
      <c r="AZ1801" s="11"/>
      <c r="BA1801" s="11"/>
      <c r="BB1801" s="11"/>
      <c r="BC1801" s="11"/>
      <c r="BD1801" s="11"/>
      <c r="BE1801" s="11"/>
      <c r="BF1801" s="11"/>
      <c r="BG1801" s="11"/>
      <c r="BI1801" s="11"/>
      <c r="BJ1801" s="11"/>
      <c r="BK1801" s="11"/>
      <c r="BL1801" s="11"/>
      <c r="BM1801" s="11"/>
      <c r="BN1801" s="11"/>
      <c r="BO1801" s="11"/>
      <c r="BP1801" s="11"/>
      <c r="BQ1801" s="11"/>
      <c r="BR1801" s="11"/>
      <c r="BS1801" s="11"/>
      <c r="BT1801" s="11"/>
      <c r="BU1801" s="11"/>
      <c r="BV1801" s="11"/>
      <c r="BW1801" s="11"/>
      <c r="BX1801" s="11"/>
      <c r="BY1801" s="11"/>
      <c r="BZ1801" s="11"/>
      <c r="CA1801" s="11"/>
      <c r="CB1801" s="11"/>
      <c r="CC1801" s="11"/>
      <c r="CD1801" s="11"/>
      <c r="CE1801" s="11"/>
      <c r="CF1801" s="11"/>
      <c r="CG1801" s="11"/>
      <c r="CH1801" s="11"/>
      <c r="CI1801" s="11"/>
      <c r="CJ1801" s="11"/>
      <c r="CK1801" s="11"/>
      <c r="CL1801" s="11"/>
      <c r="CM1801" s="11"/>
      <c r="CN1801" s="11"/>
      <c r="CO1801" s="11"/>
      <c r="CP1801" s="11"/>
      <c r="CQ1801" s="11"/>
      <c r="CR1801" s="11"/>
      <c r="CS1801" s="11"/>
      <c r="CT1801" s="11"/>
      <c r="CU1801" s="11"/>
      <c r="CV1801" s="11"/>
      <c r="CW1801" s="11"/>
      <c r="CX1801" s="11"/>
      <c r="CY1801" s="11"/>
      <c r="CZ1801" s="11"/>
      <c r="DA1801" s="11"/>
      <c r="DB1801" s="11"/>
      <c r="DC1801" s="11"/>
      <c r="DD1801" s="11"/>
      <c r="DF1801" s="11">
        <f t="shared" si="90"/>
        <v>17</v>
      </c>
      <c r="DG1801" s="11">
        <f t="shared" si="91"/>
        <v>18</v>
      </c>
      <c r="DH1801" s="20">
        <f t="shared" ca="1" si="92"/>
        <v>0</v>
      </c>
      <c r="DI1801" s="11">
        <v>1</v>
      </c>
    </row>
    <row r="1802" spans="1:113" x14ac:dyDescent="0.25">
      <c r="A1802" s="11" t="s">
        <v>57</v>
      </c>
      <c r="B1802" s="11" t="s">
        <v>56</v>
      </c>
      <c r="C1802" s="11" t="s">
        <v>56</v>
      </c>
      <c r="D1802" s="11" t="s">
        <v>100</v>
      </c>
      <c r="E1802" s="11" t="s">
        <v>56</v>
      </c>
      <c r="F1802" s="11" t="s">
        <v>56</v>
      </c>
      <c r="G1802" s="11" t="s">
        <v>175</v>
      </c>
      <c r="H1802" s="1">
        <v>42213</v>
      </c>
      <c r="I1802" s="11">
        <v>17</v>
      </c>
      <c r="J1802" s="11">
        <v>19</v>
      </c>
      <c r="K1802" s="11"/>
      <c r="L1802" s="11"/>
      <c r="M1802" s="11"/>
      <c r="N1802" s="11"/>
      <c r="O1802" s="11"/>
      <c r="P1802" s="11"/>
      <c r="Q1802" s="11"/>
      <c r="R1802" s="11"/>
      <c r="S1802" s="11"/>
      <c r="T1802" s="11"/>
      <c r="U1802" s="11"/>
      <c r="V1802" s="11"/>
      <c r="W1802" s="11"/>
      <c r="X1802" s="11"/>
      <c r="Y1802" s="11"/>
      <c r="Z1802" s="11"/>
      <c r="AA1802" s="11"/>
      <c r="AB1802" s="11"/>
      <c r="AC1802" s="11"/>
      <c r="AD1802" s="11"/>
      <c r="AE1802" s="11"/>
      <c r="AF1802" s="11"/>
      <c r="AG1802" s="11"/>
      <c r="AH1802" s="11"/>
      <c r="AJ1802" s="11"/>
      <c r="AK1802" s="11"/>
      <c r="AL1802" s="11"/>
      <c r="AM1802" s="11"/>
      <c r="AN1802" s="11"/>
      <c r="AO1802" s="11"/>
      <c r="AP1802" s="11"/>
      <c r="AQ1802" s="11"/>
      <c r="AR1802" s="11"/>
      <c r="AS1802" s="11"/>
      <c r="AT1802" s="11"/>
      <c r="AU1802" s="11"/>
      <c r="AV1802" s="11"/>
      <c r="AW1802" s="11"/>
      <c r="AX1802" s="11"/>
      <c r="AY1802" s="11"/>
      <c r="AZ1802" s="11"/>
      <c r="BA1802" s="11"/>
      <c r="BB1802" s="11"/>
      <c r="BC1802" s="11"/>
      <c r="BD1802" s="11"/>
      <c r="BE1802" s="11"/>
      <c r="BF1802" s="11"/>
      <c r="BG1802" s="11"/>
      <c r="BI1802" s="11"/>
      <c r="BJ1802" s="11"/>
      <c r="BK1802" s="11"/>
      <c r="BL1802" s="11"/>
      <c r="BM1802" s="11"/>
      <c r="BN1802" s="11"/>
      <c r="BO1802" s="11"/>
      <c r="BP1802" s="11"/>
      <c r="BQ1802" s="11"/>
      <c r="BR1802" s="11"/>
      <c r="BS1802" s="11"/>
      <c r="BT1802" s="11"/>
      <c r="BU1802" s="11"/>
      <c r="BV1802" s="11"/>
      <c r="BW1802" s="11"/>
      <c r="BX1802" s="11"/>
      <c r="BY1802" s="11"/>
      <c r="BZ1802" s="11"/>
      <c r="CA1802" s="11"/>
      <c r="CB1802" s="11"/>
      <c r="CC1802" s="11"/>
      <c r="CD1802" s="11"/>
      <c r="CE1802" s="11"/>
      <c r="CF1802" s="11"/>
      <c r="CG1802" s="11"/>
      <c r="CH1802" s="11"/>
      <c r="CI1802" s="11"/>
      <c r="CJ1802" s="11"/>
      <c r="CK1802" s="11"/>
      <c r="CL1802" s="11"/>
      <c r="CM1802" s="11"/>
      <c r="CN1802" s="11"/>
      <c r="CO1802" s="11"/>
      <c r="CP1802" s="11"/>
      <c r="CQ1802" s="11"/>
      <c r="CR1802" s="11"/>
      <c r="CS1802" s="11"/>
      <c r="CT1802" s="11"/>
      <c r="CU1802" s="11"/>
      <c r="CV1802" s="11"/>
      <c r="CW1802" s="11"/>
      <c r="CX1802" s="11"/>
      <c r="CY1802" s="11"/>
      <c r="CZ1802" s="11"/>
      <c r="DA1802" s="11"/>
      <c r="DB1802" s="11"/>
      <c r="DC1802" s="11"/>
      <c r="DD1802" s="11"/>
      <c r="DF1802" s="11">
        <f t="shared" si="90"/>
        <v>17</v>
      </c>
      <c r="DG1802" s="11">
        <f t="shared" si="91"/>
        <v>19</v>
      </c>
      <c r="DH1802" s="20">
        <f t="shared" ca="1" si="92"/>
        <v>0</v>
      </c>
      <c r="DI1802" s="11">
        <v>1</v>
      </c>
    </row>
    <row r="1803" spans="1:113" x14ac:dyDescent="0.25">
      <c r="A1803" s="11" t="s">
        <v>57</v>
      </c>
      <c r="B1803" s="11" t="s">
        <v>56</v>
      </c>
      <c r="C1803" s="11" t="s">
        <v>56</v>
      </c>
      <c r="D1803" s="11" t="s">
        <v>100</v>
      </c>
      <c r="E1803" s="11" t="s">
        <v>56</v>
      </c>
      <c r="F1803" s="11" t="s">
        <v>56</v>
      </c>
      <c r="G1803" s="11" t="s">
        <v>175</v>
      </c>
      <c r="H1803" s="1">
        <v>42213</v>
      </c>
      <c r="I1803" s="11">
        <v>18</v>
      </c>
      <c r="J1803" s="11">
        <v>19</v>
      </c>
      <c r="K1803" s="11"/>
      <c r="L1803" s="11"/>
      <c r="M1803" s="11"/>
      <c r="N1803" s="11"/>
      <c r="O1803" s="11"/>
      <c r="P1803" s="11"/>
      <c r="Q1803" s="11"/>
      <c r="R1803" s="11"/>
      <c r="S1803" s="11"/>
      <c r="T1803" s="11"/>
      <c r="U1803" s="11"/>
      <c r="V1803" s="11"/>
      <c r="W1803" s="11"/>
      <c r="X1803" s="11"/>
      <c r="Y1803" s="11"/>
      <c r="Z1803" s="11"/>
      <c r="AA1803" s="11"/>
      <c r="AB1803" s="11"/>
      <c r="AC1803" s="11"/>
      <c r="AD1803" s="11"/>
      <c r="AE1803" s="11"/>
      <c r="AF1803" s="11"/>
      <c r="AG1803" s="11"/>
      <c r="AH1803" s="11"/>
      <c r="AJ1803" s="11"/>
      <c r="AK1803" s="11"/>
      <c r="AL1803" s="11"/>
      <c r="AM1803" s="11"/>
      <c r="AN1803" s="11"/>
      <c r="AO1803" s="11"/>
      <c r="AP1803" s="11"/>
      <c r="AQ1803" s="11"/>
      <c r="AR1803" s="11"/>
      <c r="AS1803" s="11"/>
      <c r="AT1803" s="11"/>
      <c r="AU1803" s="11"/>
      <c r="AV1803" s="11"/>
      <c r="AW1803" s="11"/>
      <c r="AX1803" s="11"/>
      <c r="AY1803" s="11"/>
      <c r="AZ1803" s="11"/>
      <c r="BA1803" s="11"/>
      <c r="BB1803" s="11"/>
      <c r="BC1803" s="11"/>
      <c r="BD1803" s="11"/>
      <c r="BE1803" s="11"/>
      <c r="BF1803" s="11"/>
      <c r="BG1803" s="11"/>
      <c r="BI1803" s="11"/>
      <c r="BJ1803" s="11"/>
      <c r="BK1803" s="11"/>
      <c r="BL1803" s="11"/>
      <c r="BM1803" s="11"/>
      <c r="BN1803" s="11"/>
      <c r="BO1803" s="11"/>
      <c r="BP1803" s="11"/>
      <c r="BQ1803" s="11"/>
      <c r="BR1803" s="11"/>
      <c r="BS1803" s="11"/>
      <c r="BT1803" s="11"/>
      <c r="BU1803" s="11"/>
      <c r="BV1803" s="11"/>
      <c r="BW1803" s="11"/>
      <c r="BX1803" s="11"/>
      <c r="BY1803" s="11"/>
      <c r="BZ1803" s="11"/>
      <c r="CA1803" s="11"/>
      <c r="CB1803" s="11"/>
      <c r="CC1803" s="11"/>
      <c r="CD1803" s="11"/>
      <c r="CE1803" s="11"/>
      <c r="CF1803" s="11"/>
      <c r="CG1803" s="11"/>
      <c r="CH1803" s="11"/>
      <c r="CI1803" s="11"/>
      <c r="CJ1803" s="11"/>
      <c r="CK1803" s="11"/>
      <c r="CL1803" s="11"/>
      <c r="CM1803" s="11"/>
      <c r="CN1803" s="11"/>
      <c r="CO1803" s="11"/>
      <c r="CP1803" s="11"/>
      <c r="CQ1803" s="11"/>
      <c r="CR1803" s="11"/>
      <c r="CS1803" s="11"/>
      <c r="CT1803" s="11"/>
      <c r="CU1803" s="11"/>
      <c r="CV1803" s="11"/>
      <c r="CW1803" s="11"/>
      <c r="CX1803" s="11"/>
      <c r="CY1803" s="11"/>
      <c r="CZ1803" s="11"/>
      <c r="DA1803" s="11"/>
      <c r="DB1803" s="11"/>
      <c r="DC1803" s="11"/>
      <c r="DD1803" s="11"/>
      <c r="DF1803" s="11">
        <f t="shared" si="90"/>
        <v>18</v>
      </c>
      <c r="DG1803" s="11">
        <f t="shared" si="91"/>
        <v>19</v>
      </c>
      <c r="DH1803" s="20">
        <f t="shared" ca="1" si="92"/>
        <v>0</v>
      </c>
      <c r="DI1803" s="11">
        <v>1</v>
      </c>
    </row>
    <row r="1804" spans="1:113" x14ac:dyDescent="0.25">
      <c r="A1804" s="11" t="s">
        <v>57</v>
      </c>
      <c r="B1804" s="11" t="s">
        <v>56</v>
      </c>
      <c r="C1804" s="11" t="s">
        <v>56</v>
      </c>
      <c r="D1804" s="11" t="s">
        <v>100</v>
      </c>
      <c r="E1804" s="11" t="s">
        <v>56</v>
      </c>
      <c r="F1804" s="11" t="s">
        <v>56</v>
      </c>
      <c r="G1804" s="11" t="s">
        <v>175</v>
      </c>
      <c r="H1804" s="1">
        <v>42214</v>
      </c>
      <c r="I1804" s="11">
        <v>17</v>
      </c>
      <c r="J1804" s="11">
        <v>19</v>
      </c>
      <c r="K1804" s="11"/>
      <c r="L1804" s="11"/>
      <c r="M1804" s="11"/>
      <c r="N1804" s="11"/>
      <c r="O1804" s="11"/>
      <c r="P1804" s="11"/>
      <c r="Q1804" s="11"/>
      <c r="R1804" s="11"/>
      <c r="S1804" s="11"/>
      <c r="T1804" s="11"/>
      <c r="U1804" s="11"/>
      <c r="V1804" s="11"/>
      <c r="W1804" s="11"/>
      <c r="X1804" s="11"/>
      <c r="Y1804" s="11"/>
      <c r="Z1804" s="11"/>
      <c r="AA1804" s="11"/>
      <c r="AB1804" s="11"/>
      <c r="AC1804" s="11"/>
      <c r="AD1804" s="11"/>
      <c r="AE1804" s="11"/>
      <c r="AF1804" s="11"/>
      <c r="AG1804" s="11"/>
      <c r="AH1804" s="11"/>
      <c r="AJ1804" s="11"/>
      <c r="AK1804" s="11"/>
      <c r="AL1804" s="11"/>
      <c r="AM1804" s="11"/>
      <c r="AN1804" s="11"/>
      <c r="AO1804" s="11"/>
      <c r="AP1804" s="11"/>
      <c r="AQ1804" s="11"/>
      <c r="AR1804" s="11"/>
      <c r="AS1804" s="11"/>
      <c r="AT1804" s="11"/>
      <c r="AU1804" s="11"/>
      <c r="AV1804" s="11"/>
      <c r="AW1804" s="11"/>
      <c r="AX1804" s="11"/>
      <c r="AY1804" s="11"/>
      <c r="AZ1804" s="11"/>
      <c r="BA1804" s="11"/>
      <c r="BB1804" s="11"/>
      <c r="BC1804" s="11"/>
      <c r="BD1804" s="11"/>
      <c r="BE1804" s="11"/>
      <c r="BF1804" s="11"/>
      <c r="BG1804" s="11"/>
      <c r="BI1804" s="11"/>
      <c r="BJ1804" s="11"/>
      <c r="BK1804" s="11"/>
      <c r="BL1804" s="11"/>
      <c r="BM1804" s="11"/>
      <c r="BN1804" s="11"/>
      <c r="BO1804" s="11"/>
      <c r="BP1804" s="11"/>
      <c r="BQ1804" s="11"/>
      <c r="BR1804" s="11"/>
      <c r="BS1804" s="11"/>
      <c r="BT1804" s="11"/>
      <c r="BU1804" s="11"/>
      <c r="BV1804" s="11"/>
      <c r="BW1804" s="11"/>
      <c r="BX1804" s="11"/>
      <c r="BY1804" s="11"/>
      <c r="BZ1804" s="11"/>
      <c r="CA1804" s="11"/>
      <c r="CB1804" s="11"/>
      <c r="CC1804" s="11"/>
      <c r="CD1804" s="11"/>
      <c r="CE1804" s="11"/>
      <c r="CF1804" s="11"/>
      <c r="CG1804" s="11"/>
      <c r="CH1804" s="11"/>
      <c r="CI1804" s="11"/>
      <c r="CJ1804" s="11"/>
      <c r="CK1804" s="11"/>
      <c r="CL1804" s="11"/>
      <c r="CM1804" s="11"/>
      <c r="CN1804" s="11"/>
      <c r="CO1804" s="11"/>
      <c r="CP1804" s="11"/>
      <c r="CQ1804" s="11"/>
      <c r="CR1804" s="11"/>
      <c r="CS1804" s="11"/>
      <c r="CT1804" s="11"/>
      <c r="CU1804" s="11"/>
      <c r="CV1804" s="11"/>
      <c r="CW1804" s="11"/>
      <c r="CX1804" s="11"/>
      <c r="CY1804" s="11"/>
      <c r="CZ1804" s="11"/>
      <c r="DA1804" s="11"/>
      <c r="DB1804" s="11"/>
      <c r="DC1804" s="11"/>
      <c r="DD1804" s="11"/>
      <c r="DF1804" s="11">
        <f t="shared" si="90"/>
        <v>17</v>
      </c>
      <c r="DG1804" s="11">
        <f t="shared" si="91"/>
        <v>19</v>
      </c>
      <c r="DH1804" s="20">
        <f t="shared" ca="1" si="92"/>
        <v>0</v>
      </c>
      <c r="DI1804" s="11">
        <v>1</v>
      </c>
    </row>
    <row r="1805" spans="1:113" x14ac:dyDescent="0.25">
      <c r="A1805" s="11" t="s">
        <v>57</v>
      </c>
      <c r="B1805" s="11" t="s">
        <v>56</v>
      </c>
      <c r="C1805" s="11" t="s">
        <v>56</v>
      </c>
      <c r="D1805" s="11" t="s">
        <v>100</v>
      </c>
      <c r="E1805" s="11" t="s">
        <v>56</v>
      </c>
      <c r="F1805" s="11" t="s">
        <v>56</v>
      </c>
      <c r="G1805" s="11" t="s">
        <v>175</v>
      </c>
      <c r="H1805" s="1">
        <v>42215</v>
      </c>
      <c r="I1805" s="11">
        <v>17</v>
      </c>
      <c r="J1805" s="11">
        <v>18</v>
      </c>
      <c r="K1805" s="11"/>
      <c r="L1805" s="11"/>
      <c r="M1805" s="11"/>
      <c r="N1805" s="11"/>
      <c r="O1805" s="11"/>
      <c r="P1805" s="11"/>
      <c r="Q1805" s="11"/>
      <c r="R1805" s="11"/>
      <c r="S1805" s="11"/>
      <c r="T1805" s="11"/>
      <c r="U1805" s="11"/>
      <c r="V1805" s="11"/>
      <c r="W1805" s="11"/>
      <c r="X1805" s="11"/>
      <c r="Y1805" s="11"/>
      <c r="Z1805" s="11"/>
      <c r="AA1805" s="11"/>
      <c r="AB1805" s="11"/>
      <c r="AC1805" s="11"/>
      <c r="AD1805" s="11"/>
      <c r="AE1805" s="11"/>
      <c r="AF1805" s="11"/>
      <c r="AG1805" s="11"/>
      <c r="AH1805" s="11"/>
      <c r="AJ1805" s="11"/>
      <c r="AK1805" s="11"/>
      <c r="AL1805" s="11"/>
      <c r="AM1805" s="11"/>
      <c r="AN1805" s="11"/>
      <c r="AO1805" s="11"/>
      <c r="AP1805" s="11"/>
      <c r="AQ1805" s="11"/>
      <c r="AR1805" s="11"/>
      <c r="AS1805" s="11"/>
      <c r="AT1805" s="11"/>
      <c r="AU1805" s="11"/>
      <c r="AV1805" s="11"/>
      <c r="AW1805" s="11"/>
      <c r="AX1805" s="11"/>
      <c r="AY1805" s="11"/>
      <c r="AZ1805" s="11"/>
      <c r="BA1805" s="11"/>
      <c r="BB1805" s="11"/>
      <c r="BC1805" s="11"/>
      <c r="BD1805" s="11"/>
      <c r="BE1805" s="11"/>
      <c r="BF1805" s="11"/>
      <c r="BG1805" s="11"/>
      <c r="BI1805" s="11"/>
      <c r="BJ1805" s="11"/>
      <c r="BK1805" s="11"/>
      <c r="BL1805" s="11"/>
      <c r="BM1805" s="11"/>
      <c r="BN1805" s="11"/>
      <c r="BO1805" s="11"/>
      <c r="BP1805" s="11"/>
      <c r="BQ1805" s="11"/>
      <c r="BR1805" s="11"/>
      <c r="BS1805" s="11"/>
      <c r="BT1805" s="11"/>
      <c r="BU1805" s="11"/>
      <c r="BV1805" s="11"/>
      <c r="BW1805" s="11"/>
      <c r="BX1805" s="11"/>
      <c r="BY1805" s="11"/>
      <c r="BZ1805" s="11"/>
      <c r="CA1805" s="11"/>
      <c r="CB1805" s="11"/>
      <c r="CC1805" s="11"/>
      <c r="CD1805" s="11"/>
      <c r="CE1805" s="11"/>
      <c r="CF1805" s="11"/>
      <c r="CG1805" s="11"/>
      <c r="CH1805" s="11"/>
      <c r="CI1805" s="11"/>
      <c r="CJ1805" s="11"/>
      <c r="CK1805" s="11"/>
      <c r="CL1805" s="11"/>
      <c r="CM1805" s="11"/>
      <c r="CN1805" s="11"/>
      <c r="CO1805" s="11"/>
      <c r="CP1805" s="11"/>
      <c r="CQ1805" s="11"/>
      <c r="CR1805" s="11"/>
      <c r="CS1805" s="11"/>
      <c r="CT1805" s="11"/>
      <c r="CU1805" s="11"/>
      <c r="CV1805" s="11"/>
      <c r="CW1805" s="11"/>
      <c r="CX1805" s="11"/>
      <c r="CY1805" s="11"/>
      <c r="CZ1805" s="11"/>
      <c r="DA1805" s="11"/>
      <c r="DB1805" s="11"/>
      <c r="DC1805" s="11"/>
      <c r="DD1805" s="11"/>
      <c r="DF1805" s="11">
        <f t="shared" si="90"/>
        <v>17</v>
      </c>
      <c r="DG1805" s="11">
        <f t="shared" si="91"/>
        <v>18</v>
      </c>
      <c r="DH1805" s="20">
        <f t="shared" ca="1" si="92"/>
        <v>0</v>
      </c>
      <c r="DI1805" s="11">
        <v>1</v>
      </c>
    </row>
    <row r="1806" spans="1:113" x14ac:dyDescent="0.25">
      <c r="A1806" s="11" t="s">
        <v>57</v>
      </c>
      <c r="B1806" s="11" t="s">
        <v>56</v>
      </c>
      <c r="C1806" s="11" t="s">
        <v>56</v>
      </c>
      <c r="D1806" s="11" t="s">
        <v>100</v>
      </c>
      <c r="E1806" s="11" t="s">
        <v>56</v>
      </c>
      <c r="F1806" s="11" t="s">
        <v>56</v>
      </c>
      <c r="G1806" s="11" t="s">
        <v>175</v>
      </c>
      <c r="H1806" s="1">
        <v>42222</v>
      </c>
      <c r="I1806" s="11">
        <v>17</v>
      </c>
      <c r="J1806" s="11">
        <v>18</v>
      </c>
      <c r="K1806" s="11"/>
      <c r="L1806" s="11"/>
      <c r="M1806" s="11"/>
      <c r="N1806" s="11"/>
      <c r="O1806" s="11"/>
      <c r="P1806" s="11"/>
      <c r="Q1806" s="11"/>
      <c r="R1806" s="11"/>
      <c r="S1806" s="11"/>
      <c r="T1806" s="11"/>
      <c r="U1806" s="11"/>
      <c r="V1806" s="11"/>
      <c r="W1806" s="11"/>
      <c r="X1806" s="11"/>
      <c r="Y1806" s="11"/>
      <c r="Z1806" s="11"/>
      <c r="AA1806" s="11"/>
      <c r="AB1806" s="11"/>
      <c r="AC1806" s="11"/>
      <c r="AD1806" s="11"/>
      <c r="AE1806" s="11"/>
      <c r="AF1806" s="11"/>
      <c r="AG1806" s="11"/>
      <c r="AH1806" s="11"/>
      <c r="AJ1806" s="11"/>
      <c r="AK1806" s="11"/>
      <c r="AL1806" s="11"/>
      <c r="AM1806" s="11"/>
      <c r="AN1806" s="11"/>
      <c r="AO1806" s="11"/>
      <c r="AP1806" s="11"/>
      <c r="AQ1806" s="11"/>
      <c r="AR1806" s="11"/>
      <c r="AS1806" s="11"/>
      <c r="AT1806" s="11"/>
      <c r="AU1806" s="11"/>
      <c r="AV1806" s="11"/>
      <c r="AW1806" s="11"/>
      <c r="AX1806" s="11"/>
      <c r="AY1806" s="11"/>
      <c r="AZ1806" s="11"/>
      <c r="BA1806" s="11"/>
      <c r="BB1806" s="11"/>
      <c r="BC1806" s="11"/>
      <c r="BD1806" s="11"/>
      <c r="BE1806" s="11"/>
      <c r="BF1806" s="11"/>
      <c r="BG1806" s="11"/>
      <c r="BI1806" s="11"/>
      <c r="BJ1806" s="11"/>
      <c r="BK1806" s="11"/>
      <c r="BL1806" s="11"/>
      <c r="BM1806" s="11"/>
      <c r="BN1806" s="11"/>
      <c r="BO1806" s="11"/>
      <c r="BP1806" s="11"/>
      <c r="BQ1806" s="11"/>
      <c r="BR1806" s="11"/>
      <c r="BS1806" s="11"/>
      <c r="BT1806" s="11"/>
      <c r="BU1806" s="11"/>
      <c r="BV1806" s="11"/>
      <c r="BW1806" s="11"/>
      <c r="BX1806" s="11"/>
      <c r="BY1806" s="11"/>
      <c r="BZ1806" s="11"/>
      <c r="CA1806" s="11"/>
      <c r="CB1806" s="11"/>
      <c r="CC1806" s="11"/>
      <c r="CD1806" s="11"/>
      <c r="CE1806" s="11"/>
      <c r="CF1806" s="11"/>
      <c r="CG1806" s="11"/>
      <c r="CH1806" s="11"/>
      <c r="CI1806" s="11"/>
      <c r="CJ1806" s="11"/>
      <c r="CK1806" s="11"/>
      <c r="CL1806" s="11"/>
      <c r="CM1806" s="11"/>
      <c r="CN1806" s="11"/>
      <c r="CO1806" s="11"/>
      <c r="CP1806" s="11"/>
      <c r="CQ1806" s="11"/>
      <c r="CR1806" s="11"/>
      <c r="CS1806" s="11"/>
      <c r="CT1806" s="11"/>
      <c r="CU1806" s="11"/>
      <c r="CV1806" s="11"/>
      <c r="CW1806" s="11"/>
      <c r="CX1806" s="11"/>
      <c r="CY1806" s="11"/>
      <c r="CZ1806" s="11"/>
      <c r="DA1806" s="11"/>
      <c r="DB1806" s="11"/>
      <c r="DC1806" s="11"/>
      <c r="DD1806" s="11"/>
      <c r="DF1806" s="11">
        <f t="shared" si="90"/>
        <v>17</v>
      </c>
      <c r="DG1806" s="11">
        <f t="shared" si="91"/>
        <v>18</v>
      </c>
      <c r="DH1806" s="20">
        <f t="shared" ca="1" si="92"/>
        <v>0</v>
      </c>
      <c r="DI1806" s="11">
        <v>1</v>
      </c>
    </row>
    <row r="1807" spans="1:113" x14ac:dyDescent="0.25">
      <c r="A1807" s="11" t="s">
        <v>57</v>
      </c>
      <c r="B1807" s="11" t="s">
        <v>56</v>
      </c>
      <c r="C1807" s="11" t="s">
        <v>56</v>
      </c>
      <c r="D1807" s="11" t="s">
        <v>100</v>
      </c>
      <c r="E1807" s="11" t="s">
        <v>56</v>
      </c>
      <c r="F1807" s="11" t="s">
        <v>56</v>
      </c>
      <c r="G1807" s="11" t="s">
        <v>175</v>
      </c>
      <c r="H1807" s="1">
        <v>42229</v>
      </c>
      <c r="I1807" s="11">
        <v>18</v>
      </c>
      <c r="J1807" s="11">
        <v>19</v>
      </c>
      <c r="K1807" s="11"/>
      <c r="L1807" s="11"/>
      <c r="M1807" s="11"/>
      <c r="N1807" s="11"/>
      <c r="O1807" s="11"/>
      <c r="P1807" s="11"/>
      <c r="Q1807" s="11"/>
      <c r="R1807" s="11"/>
      <c r="S1807" s="11"/>
      <c r="T1807" s="11"/>
      <c r="U1807" s="11"/>
      <c r="V1807" s="11"/>
      <c r="W1807" s="11"/>
      <c r="X1807" s="11"/>
      <c r="Y1807" s="11"/>
      <c r="Z1807" s="11"/>
      <c r="AA1807" s="11"/>
      <c r="AB1807" s="11"/>
      <c r="AC1807" s="11"/>
      <c r="AD1807" s="11"/>
      <c r="AE1807" s="11"/>
      <c r="AF1807" s="11"/>
      <c r="AG1807" s="11"/>
      <c r="AH1807" s="11"/>
      <c r="AJ1807" s="11"/>
      <c r="AK1807" s="11"/>
      <c r="AL1807" s="11"/>
      <c r="AM1807" s="11"/>
      <c r="AN1807" s="11"/>
      <c r="AO1807" s="11"/>
      <c r="AP1807" s="11"/>
      <c r="AQ1807" s="11"/>
      <c r="AR1807" s="11"/>
      <c r="AS1807" s="11"/>
      <c r="AT1807" s="11"/>
      <c r="AU1807" s="11"/>
      <c r="AV1807" s="11"/>
      <c r="AW1807" s="11"/>
      <c r="AX1807" s="11"/>
      <c r="AY1807" s="11"/>
      <c r="AZ1807" s="11"/>
      <c r="BA1807" s="11"/>
      <c r="BB1807" s="11"/>
      <c r="BC1807" s="11"/>
      <c r="BD1807" s="11"/>
      <c r="BE1807" s="11"/>
      <c r="BF1807" s="11"/>
      <c r="BG1807" s="11"/>
      <c r="BI1807" s="11"/>
      <c r="BJ1807" s="11"/>
      <c r="BK1807" s="11"/>
      <c r="BL1807" s="11"/>
      <c r="BM1807" s="11"/>
      <c r="BN1807" s="11"/>
      <c r="BO1807" s="11"/>
      <c r="BP1807" s="11"/>
      <c r="BQ1807" s="11"/>
      <c r="BR1807" s="11"/>
      <c r="BS1807" s="11"/>
      <c r="BT1807" s="11"/>
      <c r="BU1807" s="11"/>
      <c r="BV1807" s="11"/>
      <c r="BW1807" s="11"/>
      <c r="BX1807" s="11"/>
      <c r="BY1807" s="11"/>
      <c r="BZ1807" s="11"/>
      <c r="CA1807" s="11"/>
      <c r="CB1807" s="11"/>
      <c r="CC1807" s="11"/>
      <c r="CD1807" s="11"/>
      <c r="CE1807" s="11"/>
      <c r="CF1807" s="11"/>
      <c r="CG1807" s="11"/>
      <c r="CH1807" s="11"/>
      <c r="CI1807" s="11"/>
      <c r="CJ1807" s="11"/>
      <c r="CK1807" s="11"/>
      <c r="CL1807" s="11"/>
      <c r="CM1807" s="11"/>
      <c r="CN1807" s="11"/>
      <c r="CO1807" s="11"/>
      <c r="CP1807" s="11"/>
      <c r="CQ1807" s="11"/>
      <c r="CR1807" s="11"/>
      <c r="CS1807" s="11"/>
      <c r="CT1807" s="11"/>
      <c r="CU1807" s="11"/>
      <c r="CV1807" s="11"/>
      <c r="CW1807" s="11"/>
      <c r="CX1807" s="11"/>
      <c r="CY1807" s="11"/>
      <c r="CZ1807" s="11"/>
      <c r="DA1807" s="11"/>
      <c r="DB1807" s="11"/>
      <c r="DC1807" s="11"/>
      <c r="DD1807" s="11"/>
      <c r="DF1807" s="11">
        <f t="shared" si="90"/>
        <v>18</v>
      </c>
      <c r="DG1807" s="11">
        <f t="shared" si="91"/>
        <v>19</v>
      </c>
      <c r="DH1807" s="20">
        <f t="shared" ca="1" si="92"/>
        <v>0</v>
      </c>
      <c r="DI1807" s="11">
        <v>1</v>
      </c>
    </row>
    <row r="1808" spans="1:113" x14ac:dyDescent="0.25">
      <c r="A1808" s="11" t="s">
        <v>57</v>
      </c>
      <c r="B1808" s="11" t="s">
        <v>56</v>
      </c>
      <c r="C1808" s="11" t="s">
        <v>56</v>
      </c>
      <c r="D1808" s="11" t="s">
        <v>100</v>
      </c>
      <c r="E1808" s="11" t="s">
        <v>56</v>
      </c>
      <c r="F1808" s="11" t="s">
        <v>56</v>
      </c>
      <c r="G1808" s="11" t="s">
        <v>175</v>
      </c>
      <c r="H1808" s="1">
        <v>42230</v>
      </c>
      <c r="I1808" s="11">
        <v>17</v>
      </c>
      <c r="J1808" s="11">
        <v>18</v>
      </c>
      <c r="K1808" s="11"/>
      <c r="L1808" s="11"/>
      <c r="M1808" s="11"/>
      <c r="N1808" s="11"/>
      <c r="O1808" s="11"/>
      <c r="P1808" s="11"/>
      <c r="Q1808" s="11"/>
      <c r="R1808" s="11"/>
      <c r="S1808" s="11"/>
      <c r="T1808" s="11"/>
      <c r="U1808" s="11"/>
      <c r="V1808" s="11"/>
      <c r="W1808" s="11"/>
      <c r="X1808" s="11"/>
      <c r="Y1808" s="11"/>
      <c r="Z1808" s="11"/>
      <c r="AA1808" s="11"/>
      <c r="AB1808" s="11"/>
      <c r="AC1808" s="11"/>
      <c r="AD1808" s="11"/>
      <c r="AE1808" s="11"/>
      <c r="AF1808" s="11"/>
      <c r="AG1808" s="11"/>
      <c r="AH1808" s="11"/>
      <c r="AJ1808" s="11"/>
      <c r="AK1808" s="11"/>
      <c r="AL1808" s="11"/>
      <c r="AM1808" s="11"/>
      <c r="AN1808" s="11"/>
      <c r="AO1808" s="11"/>
      <c r="AP1808" s="11"/>
      <c r="AQ1808" s="11"/>
      <c r="AR1808" s="11"/>
      <c r="AS1808" s="11"/>
      <c r="AT1808" s="11"/>
      <c r="AU1808" s="11"/>
      <c r="AV1808" s="11"/>
      <c r="AW1808" s="11"/>
      <c r="AX1808" s="11"/>
      <c r="AY1808" s="11"/>
      <c r="AZ1808" s="11"/>
      <c r="BA1808" s="11"/>
      <c r="BB1808" s="11"/>
      <c r="BC1808" s="11"/>
      <c r="BD1808" s="11"/>
      <c r="BE1808" s="11"/>
      <c r="BF1808" s="11"/>
      <c r="BG1808" s="11"/>
      <c r="BI1808" s="11"/>
      <c r="BJ1808" s="11"/>
      <c r="BK1808" s="11"/>
      <c r="BL1808" s="11"/>
      <c r="BM1808" s="11"/>
      <c r="BN1808" s="11"/>
      <c r="BO1808" s="11"/>
      <c r="BP1808" s="11"/>
      <c r="BQ1808" s="11"/>
      <c r="BR1808" s="11"/>
      <c r="BS1808" s="11"/>
      <c r="BT1808" s="11"/>
      <c r="BU1808" s="11"/>
      <c r="BV1808" s="11"/>
      <c r="BW1808" s="11"/>
      <c r="BX1808" s="11"/>
      <c r="BY1808" s="11"/>
      <c r="BZ1808" s="11"/>
      <c r="CA1808" s="11"/>
      <c r="CB1808" s="11"/>
      <c r="CC1808" s="11"/>
      <c r="CD1808" s="11"/>
      <c r="CE1808" s="11"/>
      <c r="CF1808" s="11"/>
      <c r="CG1808" s="11"/>
      <c r="CH1808" s="11"/>
      <c r="CI1808" s="11"/>
      <c r="CJ1808" s="11"/>
      <c r="CK1808" s="11"/>
      <c r="CL1808" s="11"/>
      <c r="CM1808" s="11"/>
      <c r="CN1808" s="11"/>
      <c r="CO1808" s="11"/>
      <c r="CP1808" s="11"/>
      <c r="CQ1808" s="11"/>
      <c r="CR1808" s="11"/>
      <c r="CS1808" s="11"/>
      <c r="CT1808" s="11"/>
      <c r="CU1808" s="11"/>
      <c r="CV1808" s="11"/>
      <c r="CW1808" s="11"/>
      <c r="CX1808" s="11"/>
      <c r="CY1808" s="11"/>
      <c r="CZ1808" s="11"/>
      <c r="DA1808" s="11"/>
      <c r="DB1808" s="11"/>
      <c r="DC1808" s="11"/>
      <c r="DD1808" s="11"/>
      <c r="DF1808" s="11">
        <f t="shared" si="90"/>
        <v>17</v>
      </c>
      <c r="DG1808" s="11">
        <f t="shared" si="91"/>
        <v>18</v>
      </c>
      <c r="DH1808" s="20">
        <f t="shared" ca="1" si="92"/>
        <v>0</v>
      </c>
      <c r="DI1808" s="11">
        <v>1</v>
      </c>
    </row>
    <row r="1809" spans="1:113" x14ac:dyDescent="0.25">
      <c r="A1809" s="11" t="s">
        <v>57</v>
      </c>
      <c r="B1809" s="11" t="s">
        <v>56</v>
      </c>
      <c r="C1809" s="11" t="s">
        <v>56</v>
      </c>
      <c r="D1809" s="11" t="s">
        <v>100</v>
      </c>
      <c r="E1809" s="11" t="s">
        <v>56</v>
      </c>
      <c r="F1809" s="11" t="s">
        <v>56</v>
      </c>
      <c r="G1809" s="11" t="s">
        <v>175</v>
      </c>
      <c r="H1809" s="1">
        <v>42233</v>
      </c>
      <c r="I1809" s="11">
        <v>17</v>
      </c>
      <c r="J1809" s="11">
        <v>18</v>
      </c>
      <c r="K1809" s="11"/>
      <c r="L1809" s="11"/>
      <c r="M1809" s="11"/>
      <c r="N1809" s="11"/>
      <c r="O1809" s="11"/>
      <c r="P1809" s="11"/>
      <c r="Q1809" s="11"/>
      <c r="R1809" s="11"/>
      <c r="S1809" s="11"/>
      <c r="T1809" s="11"/>
      <c r="U1809" s="11"/>
      <c r="V1809" s="11"/>
      <c r="W1809" s="11"/>
      <c r="X1809" s="11"/>
      <c r="Y1809" s="11"/>
      <c r="Z1809" s="11"/>
      <c r="AA1809" s="11"/>
      <c r="AB1809" s="11"/>
      <c r="AC1809" s="11"/>
      <c r="AD1809" s="11"/>
      <c r="AE1809" s="11"/>
      <c r="AF1809" s="11"/>
      <c r="AG1809" s="11"/>
      <c r="AH1809" s="11"/>
      <c r="AJ1809" s="11"/>
      <c r="AK1809" s="11"/>
      <c r="AL1809" s="11"/>
      <c r="AM1809" s="11"/>
      <c r="AN1809" s="11"/>
      <c r="AO1809" s="11"/>
      <c r="AP1809" s="11"/>
      <c r="AQ1809" s="11"/>
      <c r="AR1809" s="11"/>
      <c r="AS1809" s="11"/>
      <c r="AT1809" s="11"/>
      <c r="AU1809" s="11"/>
      <c r="AV1809" s="11"/>
      <c r="AW1809" s="11"/>
      <c r="AX1809" s="11"/>
      <c r="AY1809" s="11"/>
      <c r="AZ1809" s="11"/>
      <c r="BA1809" s="11"/>
      <c r="BB1809" s="11"/>
      <c r="BC1809" s="11"/>
      <c r="BD1809" s="11"/>
      <c r="BE1809" s="11"/>
      <c r="BF1809" s="11"/>
      <c r="BG1809" s="11"/>
      <c r="BI1809" s="11"/>
      <c r="BJ1809" s="11"/>
      <c r="BK1809" s="11"/>
      <c r="BL1809" s="11"/>
      <c r="BM1809" s="11"/>
      <c r="BN1809" s="11"/>
      <c r="BO1809" s="11"/>
      <c r="BP1809" s="11"/>
      <c r="BQ1809" s="11"/>
      <c r="BR1809" s="11"/>
      <c r="BS1809" s="11"/>
      <c r="BT1809" s="11"/>
      <c r="BU1809" s="11"/>
      <c r="BV1809" s="11"/>
      <c r="BW1809" s="11"/>
      <c r="BX1809" s="11"/>
      <c r="BY1809" s="11"/>
      <c r="BZ1809" s="11"/>
      <c r="CA1809" s="11"/>
      <c r="CB1809" s="11"/>
      <c r="CC1809" s="11"/>
      <c r="CD1809" s="11"/>
      <c r="CE1809" s="11"/>
      <c r="CF1809" s="11"/>
      <c r="CG1809" s="11"/>
      <c r="CH1809" s="11"/>
      <c r="CI1809" s="11"/>
      <c r="CJ1809" s="11"/>
      <c r="CK1809" s="11"/>
      <c r="CL1809" s="11"/>
      <c r="CM1809" s="11"/>
      <c r="CN1809" s="11"/>
      <c r="CO1809" s="11"/>
      <c r="CP1809" s="11"/>
      <c r="CQ1809" s="11"/>
      <c r="CR1809" s="11"/>
      <c r="CS1809" s="11"/>
      <c r="CT1809" s="11"/>
      <c r="CU1809" s="11"/>
      <c r="CV1809" s="11"/>
      <c r="CW1809" s="11"/>
      <c r="CX1809" s="11"/>
      <c r="CY1809" s="11"/>
      <c r="CZ1809" s="11"/>
      <c r="DA1809" s="11"/>
      <c r="DB1809" s="11"/>
      <c r="DC1809" s="11"/>
      <c r="DD1809" s="11"/>
      <c r="DF1809" s="11">
        <f t="shared" si="90"/>
        <v>17</v>
      </c>
      <c r="DG1809" s="11">
        <f t="shared" si="91"/>
        <v>18</v>
      </c>
      <c r="DH1809" s="20">
        <f t="shared" ca="1" si="92"/>
        <v>0</v>
      </c>
      <c r="DI1809" s="11">
        <v>1</v>
      </c>
    </row>
    <row r="1810" spans="1:113" x14ac:dyDescent="0.25">
      <c r="A1810" s="11" t="s">
        <v>57</v>
      </c>
      <c r="B1810" s="11" t="s">
        <v>56</v>
      </c>
      <c r="C1810" s="11" t="s">
        <v>56</v>
      </c>
      <c r="D1810" s="11" t="s">
        <v>100</v>
      </c>
      <c r="E1810" s="11" t="s">
        <v>56</v>
      </c>
      <c r="F1810" s="11" t="s">
        <v>56</v>
      </c>
      <c r="G1810" s="11" t="s">
        <v>175</v>
      </c>
      <c r="H1810" s="1">
        <v>42242</v>
      </c>
      <c r="I1810" s="11">
        <v>16</v>
      </c>
      <c r="J1810" s="11">
        <v>19</v>
      </c>
      <c r="K1810" s="11"/>
      <c r="L1810" s="11"/>
      <c r="M1810" s="11"/>
      <c r="N1810" s="11"/>
      <c r="O1810" s="11"/>
      <c r="P1810" s="11"/>
      <c r="Q1810" s="11"/>
      <c r="R1810" s="11"/>
      <c r="S1810" s="11"/>
      <c r="T1810" s="11"/>
      <c r="U1810" s="11"/>
      <c r="V1810" s="11"/>
      <c r="W1810" s="11"/>
      <c r="X1810" s="11"/>
      <c r="Y1810" s="11"/>
      <c r="Z1810" s="11"/>
      <c r="AA1810" s="11"/>
      <c r="AB1810" s="11"/>
      <c r="AC1810" s="11"/>
      <c r="AD1810" s="11"/>
      <c r="AE1810" s="11"/>
      <c r="AF1810" s="11"/>
      <c r="AG1810" s="11"/>
      <c r="AH1810" s="11"/>
      <c r="AJ1810" s="11"/>
      <c r="AK1810" s="11"/>
      <c r="AL1810" s="11"/>
      <c r="AM1810" s="11"/>
      <c r="AN1810" s="11"/>
      <c r="AO1810" s="11"/>
      <c r="AP1810" s="11"/>
      <c r="AQ1810" s="11"/>
      <c r="AR1810" s="11"/>
      <c r="AS1810" s="11"/>
      <c r="AT1810" s="11"/>
      <c r="AU1810" s="11"/>
      <c r="AV1810" s="11"/>
      <c r="AW1810" s="11"/>
      <c r="AX1810" s="11"/>
      <c r="AY1810" s="11"/>
      <c r="AZ1810" s="11"/>
      <c r="BA1810" s="11"/>
      <c r="BB1810" s="11"/>
      <c r="BC1810" s="11"/>
      <c r="BD1810" s="11"/>
      <c r="BE1810" s="11"/>
      <c r="BF1810" s="11"/>
      <c r="BG1810" s="11"/>
      <c r="BI1810" s="11"/>
      <c r="BJ1810" s="11"/>
      <c r="BK1810" s="11"/>
      <c r="BL1810" s="11"/>
      <c r="BM1810" s="11"/>
      <c r="BN1810" s="11"/>
      <c r="BO1810" s="11"/>
      <c r="BP1810" s="11"/>
      <c r="BQ1810" s="11"/>
      <c r="BR1810" s="11"/>
      <c r="BS1810" s="11"/>
      <c r="BT1810" s="11"/>
      <c r="BU1810" s="11"/>
      <c r="BV1810" s="11"/>
      <c r="BW1810" s="11"/>
      <c r="BX1810" s="11"/>
      <c r="BY1810" s="11"/>
      <c r="BZ1810" s="11"/>
      <c r="CA1810" s="11"/>
      <c r="CB1810" s="11"/>
      <c r="CC1810" s="11"/>
      <c r="CD1810" s="11"/>
      <c r="CE1810" s="11"/>
      <c r="CF1810" s="11"/>
      <c r="CG1810" s="11"/>
      <c r="CH1810" s="11"/>
      <c r="CI1810" s="11"/>
      <c r="CJ1810" s="11"/>
      <c r="CK1810" s="11"/>
      <c r="CL1810" s="11"/>
      <c r="CM1810" s="11"/>
      <c r="CN1810" s="11"/>
      <c r="CO1810" s="11"/>
      <c r="CP1810" s="11"/>
      <c r="CQ1810" s="11"/>
      <c r="CR1810" s="11"/>
      <c r="CS1810" s="11"/>
      <c r="CT1810" s="11"/>
      <c r="CU1810" s="11"/>
      <c r="CV1810" s="11"/>
      <c r="CW1810" s="11"/>
      <c r="CX1810" s="11"/>
      <c r="CY1810" s="11"/>
      <c r="CZ1810" s="11"/>
      <c r="DA1810" s="11"/>
      <c r="DB1810" s="11"/>
      <c r="DC1810" s="11"/>
      <c r="DD1810" s="11"/>
      <c r="DF1810" s="11">
        <f t="shared" si="90"/>
        <v>16</v>
      </c>
      <c r="DG1810" s="11">
        <f t="shared" si="91"/>
        <v>19</v>
      </c>
      <c r="DH1810" s="20">
        <f t="shared" ca="1" si="92"/>
        <v>0</v>
      </c>
      <c r="DI1810" s="11">
        <v>1</v>
      </c>
    </row>
    <row r="1811" spans="1:113" x14ac:dyDescent="0.25">
      <c r="A1811" s="11" t="s">
        <v>57</v>
      </c>
      <c r="B1811" s="11" t="s">
        <v>56</v>
      </c>
      <c r="C1811" s="11" t="s">
        <v>56</v>
      </c>
      <c r="D1811" s="11" t="s">
        <v>100</v>
      </c>
      <c r="E1811" s="11" t="s">
        <v>56</v>
      </c>
      <c r="F1811" s="11" t="s">
        <v>56</v>
      </c>
      <c r="G1811" s="11" t="s">
        <v>175</v>
      </c>
      <c r="H1811" s="1">
        <v>42242</v>
      </c>
      <c r="I1811" s="11">
        <v>17</v>
      </c>
      <c r="J1811" s="11">
        <v>19</v>
      </c>
      <c r="K1811" s="11"/>
      <c r="L1811" s="11"/>
      <c r="M1811" s="11"/>
      <c r="N1811" s="11"/>
      <c r="O1811" s="11"/>
      <c r="P1811" s="11"/>
      <c r="Q1811" s="11"/>
      <c r="R1811" s="11"/>
      <c r="S1811" s="11"/>
      <c r="T1811" s="11"/>
      <c r="U1811" s="11"/>
      <c r="V1811" s="11"/>
      <c r="W1811" s="11"/>
      <c r="X1811" s="11"/>
      <c r="Y1811" s="11"/>
      <c r="Z1811" s="11"/>
      <c r="AA1811" s="11"/>
      <c r="AB1811" s="11"/>
      <c r="AC1811" s="11"/>
      <c r="AD1811" s="11"/>
      <c r="AE1811" s="11"/>
      <c r="AF1811" s="11"/>
      <c r="AG1811" s="11"/>
      <c r="AH1811" s="11"/>
      <c r="AJ1811" s="11"/>
      <c r="AK1811" s="11"/>
      <c r="AL1811" s="11"/>
      <c r="AM1811" s="11"/>
      <c r="AN1811" s="11"/>
      <c r="AO1811" s="11"/>
      <c r="AP1811" s="11"/>
      <c r="AQ1811" s="11"/>
      <c r="AR1811" s="11"/>
      <c r="AS1811" s="11"/>
      <c r="AT1811" s="11"/>
      <c r="AU1811" s="11"/>
      <c r="AV1811" s="11"/>
      <c r="AW1811" s="11"/>
      <c r="AX1811" s="11"/>
      <c r="AY1811" s="11"/>
      <c r="AZ1811" s="11"/>
      <c r="BA1811" s="11"/>
      <c r="BB1811" s="11"/>
      <c r="BC1811" s="11"/>
      <c r="BD1811" s="11"/>
      <c r="BE1811" s="11"/>
      <c r="BF1811" s="11"/>
      <c r="BG1811" s="11"/>
      <c r="BI1811" s="11"/>
      <c r="BJ1811" s="11"/>
      <c r="BK1811" s="11"/>
      <c r="BL1811" s="11"/>
      <c r="BM1811" s="11"/>
      <c r="BN1811" s="11"/>
      <c r="BO1811" s="11"/>
      <c r="BP1811" s="11"/>
      <c r="BQ1811" s="11"/>
      <c r="BR1811" s="11"/>
      <c r="BS1811" s="11"/>
      <c r="BT1811" s="11"/>
      <c r="BU1811" s="11"/>
      <c r="BV1811" s="11"/>
      <c r="BW1811" s="11"/>
      <c r="BX1811" s="11"/>
      <c r="BY1811" s="11"/>
      <c r="BZ1811" s="11"/>
      <c r="CA1811" s="11"/>
      <c r="CB1811" s="11"/>
      <c r="CC1811" s="11"/>
      <c r="CD1811" s="11"/>
      <c r="CE1811" s="11"/>
      <c r="CF1811" s="11"/>
      <c r="CG1811" s="11"/>
      <c r="CH1811" s="11"/>
      <c r="CI1811" s="11"/>
      <c r="CJ1811" s="11"/>
      <c r="CK1811" s="11"/>
      <c r="CL1811" s="11"/>
      <c r="CM1811" s="11"/>
      <c r="CN1811" s="11"/>
      <c r="CO1811" s="11"/>
      <c r="CP1811" s="11"/>
      <c r="CQ1811" s="11"/>
      <c r="CR1811" s="11"/>
      <c r="CS1811" s="11"/>
      <c r="CT1811" s="11"/>
      <c r="CU1811" s="11"/>
      <c r="CV1811" s="11"/>
      <c r="CW1811" s="11"/>
      <c r="CX1811" s="11"/>
      <c r="CY1811" s="11"/>
      <c r="CZ1811" s="11"/>
      <c r="DA1811" s="11"/>
      <c r="DB1811" s="11"/>
      <c r="DC1811" s="11"/>
      <c r="DD1811" s="11"/>
      <c r="DF1811" s="11">
        <f t="shared" si="90"/>
        <v>17</v>
      </c>
      <c r="DG1811" s="11">
        <f t="shared" si="91"/>
        <v>19</v>
      </c>
      <c r="DH1811" s="20">
        <f t="shared" ca="1" si="92"/>
        <v>0</v>
      </c>
      <c r="DI1811" s="11">
        <v>1</v>
      </c>
    </row>
    <row r="1812" spans="1:113" x14ac:dyDescent="0.25">
      <c r="A1812" s="11" t="s">
        <v>57</v>
      </c>
      <c r="B1812" s="11" t="s">
        <v>56</v>
      </c>
      <c r="C1812" s="11" t="s">
        <v>56</v>
      </c>
      <c r="D1812" s="11" t="s">
        <v>100</v>
      </c>
      <c r="E1812" s="11" t="s">
        <v>56</v>
      </c>
      <c r="F1812" s="11" t="s">
        <v>56</v>
      </c>
      <c r="G1812" s="11" t="s">
        <v>175</v>
      </c>
      <c r="H1812" s="1">
        <v>42243</v>
      </c>
      <c r="I1812" s="11">
        <v>18</v>
      </c>
      <c r="J1812" s="11">
        <v>19</v>
      </c>
      <c r="K1812" s="11"/>
      <c r="L1812" s="11"/>
      <c r="M1812" s="11"/>
      <c r="N1812" s="11"/>
      <c r="O1812" s="11"/>
      <c r="P1812" s="11"/>
      <c r="Q1812" s="11"/>
      <c r="R1812" s="11"/>
      <c r="S1812" s="11"/>
      <c r="T1812" s="11"/>
      <c r="U1812" s="11"/>
      <c r="V1812" s="11"/>
      <c r="W1812" s="11"/>
      <c r="X1812" s="11"/>
      <c r="Y1812" s="11"/>
      <c r="Z1812" s="11"/>
      <c r="AA1812" s="11"/>
      <c r="AB1812" s="11"/>
      <c r="AC1812" s="11"/>
      <c r="AD1812" s="11"/>
      <c r="AE1812" s="11"/>
      <c r="AF1812" s="11"/>
      <c r="AG1812" s="11"/>
      <c r="AH1812" s="11"/>
      <c r="AJ1812" s="11"/>
      <c r="AK1812" s="11"/>
      <c r="AL1812" s="11"/>
      <c r="AM1812" s="11"/>
      <c r="AN1812" s="11"/>
      <c r="AO1812" s="11"/>
      <c r="AP1812" s="11"/>
      <c r="AQ1812" s="11"/>
      <c r="AR1812" s="11"/>
      <c r="AS1812" s="11"/>
      <c r="AT1812" s="11"/>
      <c r="AU1812" s="11"/>
      <c r="AV1812" s="11"/>
      <c r="AW1812" s="11"/>
      <c r="AX1812" s="11"/>
      <c r="AY1812" s="11"/>
      <c r="AZ1812" s="11"/>
      <c r="BA1812" s="11"/>
      <c r="BB1812" s="11"/>
      <c r="BC1812" s="11"/>
      <c r="BD1812" s="11"/>
      <c r="BE1812" s="11"/>
      <c r="BF1812" s="11"/>
      <c r="BG1812" s="11"/>
      <c r="BI1812" s="11"/>
      <c r="BJ1812" s="11"/>
      <c r="BK1812" s="11"/>
      <c r="BL1812" s="11"/>
      <c r="BM1812" s="11"/>
      <c r="BN1812" s="11"/>
      <c r="BO1812" s="11"/>
      <c r="BP1812" s="11"/>
      <c r="BQ1812" s="11"/>
      <c r="BR1812" s="11"/>
      <c r="BS1812" s="11"/>
      <c r="BT1812" s="11"/>
      <c r="BU1812" s="11"/>
      <c r="BV1812" s="11"/>
      <c r="BW1812" s="11"/>
      <c r="BX1812" s="11"/>
      <c r="BY1812" s="11"/>
      <c r="BZ1812" s="11"/>
      <c r="CA1812" s="11"/>
      <c r="CB1812" s="11"/>
      <c r="CC1812" s="11"/>
      <c r="CD1812" s="11"/>
      <c r="CE1812" s="11"/>
      <c r="CF1812" s="11"/>
      <c r="CG1812" s="11"/>
      <c r="CH1812" s="11"/>
      <c r="CI1812" s="11"/>
      <c r="CJ1812" s="11"/>
      <c r="CK1812" s="11"/>
      <c r="CL1812" s="11"/>
      <c r="CM1812" s="11"/>
      <c r="CN1812" s="11"/>
      <c r="CO1812" s="11"/>
      <c r="CP1812" s="11"/>
      <c r="CQ1812" s="11"/>
      <c r="CR1812" s="11"/>
      <c r="CS1812" s="11"/>
      <c r="CT1812" s="11"/>
      <c r="CU1812" s="11"/>
      <c r="CV1812" s="11"/>
      <c r="CW1812" s="11"/>
      <c r="CX1812" s="11"/>
      <c r="CY1812" s="11"/>
      <c r="CZ1812" s="11"/>
      <c r="DA1812" s="11"/>
      <c r="DB1812" s="11"/>
      <c r="DC1812" s="11"/>
      <c r="DD1812" s="11"/>
      <c r="DF1812" s="11">
        <f t="shared" si="90"/>
        <v>18</v>
      </c>
      <c r="DG1812" s="11">
        <f t="shared" si="91"/>
        <v>19</v>
      </c>
      <c r="DH1812" s="20">
        <f t="shared" ca="1" si="92"/>
        <v>0</v>
      </c>
      <c r="DI1812" s="11">
        <v>1</v>
      </c>
    </row>
    <row r="1813" spans="1:113" x14ac:dyDescent="0.25">
      <c r="A1813" s="11" t="s">
        <v>57</v>
      </c>
      <c r="B1813" s="11" t="s">
        <v>56</v>
      </c>
      <c r="C1813" s="11" t="s">
        <v>56</v>
      </c>
      <c r="D1813" s="11" t="s">
        <v>100</v>
      </c>
      <c r="E1813" s="11" t="s">
        <v>56</v>
      </c>
      <c r="F1813" s="11" t="s">
        <v>56</v>
      </c>
      <c r="G1813" s="11" t="s">
        <v>175</v>
      </c>
      <c r="H1813" s="1">
        <v>42244</v>
      </c>
      <c r="I1813" s="11">
        <v>17</v>
      </c>
      <c r="J1813" s="11">
        <v>19</v>
      </c>
      <c r="K1813" s="11"/>
      <c r="L1813" s="11"/>
      <c r="M1813" s="11"/>
      <c r="N1813" s="11"/>
      <c r="O1813" s="11"/>
      <c r="P1813" s="11"/>
      <c r="Q1813" s="11"/>
      <c r="R1813" s="11"/>
      <c r="S1813" s="11"/>
      <c r="T1813" s="11"/>
      <c r="U1813" s="11"/>
      <c r="V1813" s="11"/>
      <c r="W1813" s="11"/>
      <c r="X1813" s="11"/>
      <c r="Y1813" s="11"/>
      <c r="Z1813" s="11"/>
      <c r="AA1813" s="11"/>
      <c r="AB1813" s="11"/>
      <c r="AC1813" s="11"/>
      <c r="AD1813" s="11"/>
      <c r="AE1813" s="11"/>
      <c r="AF1813" s="11"/>
      <c r="AG1813" s="11"/>
      <c r="AH1813" s="11"/>
      <c r="AJ1813" s="11"/>
      <c r="AK1813" s="11"/>
      <c r="AL1813" s="11"/>
      <c r="AM1813" s="11"/>
      <c r="AN1813" s="11"/>
      <c r="AO1813" s="11"/>
      <c r="AP1813" s="11"/>
      <c r="AQ1813" s="11"/>
      <c r="AR1813" s="11"/>
      <c r="AS1813" s="11"/>
      <c r="AT1813" s="11"/>
      <c r="AU1813" s="11"/>
      <c r="AV1813" s="11"/>
      <c r="AW1813" s="11"/>
      <c r="AX1813" s="11"/>
      <c r="AY1813" s="11"/>
      <c r="AZ1813" s="11"/>
      <c r="BA1813" s="11"/>
      <c r="BB1813" s="11"/>
      <c r="BC1813" s="11"/>
      <c r="BD1813" s="11"/>
      <c r="BE1813" s="11"/>
      <c r="BF1813" s="11"/>
      <c r="BG1813" s="11"/>
      <c r="BI1813" s="11"/>
      <c r="BJ1813" s="11"/>
      <c r="BK1813" s="11"/>
      <c r="BL1813" s="11"/>
      <c r="BM1813" s="11"/>
      <c r="BN1813" s="11"/>
      <c r="BO1813" s="11"/>
      <c r="BP1813" s="11"/>
      <c r="BQ1813" s="11"/>
      <c r="BR1813" s="11"/>
      <c r="BS1813" s="11"/>
      <c r="BT1813" s="11"/>
      <c r="BU1813" s="11"/>
      <c r="BV1813" s="11"/>
      <c r="BW1813" s="11"/>
      <c r="BX1813" s="11"/>
      <c r="BY1813" s="11"/>
      <c r="BZ1813" s="11"/>
      <c r="CA1813" s="11"/>
      <c r="CB1813" s="11"/>
      <c r="CC1813" s="11"/>
      <c r="CD1813" s="11"/>
      <c r="CE1813" s="11"/>
      <c r="CF1813" s="11"/>
      <c r="CG1813" s="11"/>
      <c r="CH1813" s="11"/>
      <c r="CI1813" s="11"/>
      <c r="CJ1813" s="11"/>
      <c r="CK1813" s="11"/>
      <c r="CL1813" s="11"/>
      <c r="CM1813" s="11"/>
      <c r="CN1813" s="11"/>
      <c r="CO1813" s="11"/>
      <c r="CP1813" s="11"/>
      <c r="CQ1813" s="11"/>
      <c r="CR1813" s="11"/>
      <c r="CS1813" s="11"/>
      <c r="CT1813" s="11"/>
      <c r="CU1813" s="11"/>
      <c r="CV1813" s="11"/>
      <c r="CW1813" s="11"/>
      <c r="CX1813" s="11"/>
      <c r="CY1813" s="11"/>
      <c r="CZ1813" s="11"/>
      <c r="DA1813" s="11"/>
      <c r="DB1813" s="11"/>
      <c r="DC1813" s="11"/>
      <c r="DD1813" s="11"/>
      <c r="DF1813" s="11">
        <f t="shared" si="90"/>
        <v>17</v>
      </c>
      <c r="DG1813" s="11">
        <f t="shared" si="91"/>
        <v>19</v>
      </c>
      <c r="DH1813" s="20">
        <f t="shared" ca="1" si="92"/>
        <v>0</v>
      </c>
      <c r="DI1813" s="11">
        <v>1</v>
      </c>
    </row>
    <row r="1814" spans="1:113" x14ac:dyDescent="0.25">
      <c r="A1814" s="11" t="s">
        <v>57</v>
      </c>
      <c r="B1814" s="11" t="s">
        <v>56</v>
      </c>
      <c r="C1814" s="11" t="s">
        <v>56</v>
      </c>
      <c r="D1814" s="11" t="s">
        <v>100</v>
      </c>
      <c r="E1814" s="11" t="s">
        <v>56</v>
      </c>
      <c r="F1814" s="11" t="s">
        <v>56</v>
      </c>
      <c r="G1814" s="11" t="s">
        <v>175</v>
      </c>
      <c r="H1814" s="1">
        <v>42244</v>
      </c>
      <c r="I1814" s="11">
        <v>18</v>
      </c>
      <c r="J1814" s="11">
        <v>19</v>
      </c>
      <c r="K1814" s="11"/>
      <c r="L1814" s="11"/>
      <c r="M1814" s="11"/>
      <c r="N1814" s="11"/>
      <c r="O1814" s="11"/>
      <c r="P1814" s="11"/>
      <c r="Q1814" s="11"/>
      <c r="R1814" s="11"/>
      <c r="S1814" s="11"/>
      <c r="T1814" s="11"/>
      <c r="U1814" s="11"/>
      <c r="V1814" s="11"/>
      <c r="W1814" s="11"/>
      <c r="X1814" s="11"/>
      <c r="Y1814" s="11"/>
      <c r="Z1814" s="11"/>
      <c r="AA1814" s="11"/>
      <c r="AB1814" s="11"/>
      <c r="AC1814" s="11"/>
      <c r="AD1814" s="11"/>
      <c r="AE1814" s="11"/>
      <c r="AF1814" s="11"/>
      <c r="AG1814" s="11"/>
      <c r="AH1814" s="11"/>
      <c r="AJ1814" s="11"/>
      <c r="AK1814" s="11"/>
      <c r="AL1814" s="11"/>
      <c r="AM1814" s="11"/>
      <c r="AN1814" s="11"/>
      <c r="AO1814" s="11"/>
      <c r="AP1814" s="11"/>
      <c r="AQ1814" s="11"/>
      <c r="AR1814" s="11"/>
      <c r="AS1814" s="11"/>
      <c r="AT1814" s="11"/>
      <c r="AU1814" s="11"/>
      <c r="AV1814" s="11"/>
      <c r="AW1814" s="11"/>
      <c r="AX1814" s="11"/>
      <c r="AY1814" s="11"/>
      <c r="AZ1814" s="11"/>
      <c r="BA1814" s="11"/>
      <c r="BB1814" s="11"/>
      <c r="BC1814" s="11"/>
      <c r="BD1814" s="11"/>
      <c r="BE1814" s="11"/>
      <c r="BF1814" s="11"/>
      <c r="BG1814" s="11"/>
      <c r="BI1814" s="11"/>
      <c r="BJ1814" s="11"/>
      <c r="BK1814" s="11"/>
      <c r="BL1814" s="11"/>
      <c r="BM1814" s="11"/>
      <c r="BN1814" s="11"/>
      <c r="BO1814" s="11"/>
      <c r="BP1814" s="11"/>
      <c r="BQ1814" s="11"/>
      <c r="BR1814" s="11"/>
      <c r="BS1814" s="11"/>
      <c r="BT1814" s="11"/>
      <c r="BU1814" s="11"/>
      <c r="BV1814" s="11"/>
      <c r="BW1814" s="11"/>
      <c r="BX1814" s="11"/>
      <c r="BY1814" s="11"/>
      <c r="BZ1814" s="11"/>
      <c r="CA1814" s="11"/>
      <c r="CB1814" s="11"/>
      <c r="CC1814" s="11"/>
      <c r="CD1814" s="11"/>
      <c r="CE1814" s="11"/>
      <c r="CF1814" s="11"/>
      <c r="CG1814" s="11"/>
      <c r="CH1814" s="11"/>
      <c r="CI1814" s="11"/>
      <c r="CJ1814" s="11"/>
      <c r="CK1814" s="11"/>
      <c r="CL1814" s="11"/>
      <c r="CM1814" s="11"/>
      <c r="CN1814" s="11"/>
      <c r="CO1814" s="11"/>
      <c r="CP1814" s="11"/>
      <c r="CQ1814" s="11"/>
      <c r="CR1814" s="11"/>
      <c r="CS1814" s="11"/>
      <c r="CT1814" s="11"/>
      <c r="CU1814" s="11"/>
      <c r="CV1814" s="11"/>
      <c r="CW1814" s="11"/>
      <c r="CX1814" s="11"/>
      <c r="CY1814" s="11"/>
      <c r="CZ1814" s="11"/>
      <c r="DA1814" s="11"/>
      <c r="DB1814" s="11"/>
      <c r="DC1814" s="11"/>
      <c r="DD1814" s="11"/>
      <c r="DF1814" s="11">
        <f t="shared" si="90"/>
        <v>18</v>
      </c>
      <c r="DG1814" s="11">
        <f t="shared" si="91"/>
        <v>19</v>
      </c>
      <c r="DH1814" s="20">
        <f t="shared" ca="1" si="92"/>
        <v>0</v>
      </c>
      <c r="DI1814" s="11">
        <v>1</v>
      </c>
    </row>
    <row r="1815" spans="1:113" x14ac:dyDescent="0.25">
      <c r="A1815" s="11" t="s">
        <v>57</v>
      </c>
      <c r="B1815" s="11" t="s">
        <v>56</v>
      </c>
      <c r="C1815" s="11" t="s">
        <v>56</v>
      </c>
      <c r="D1815" s="11" t="s">
        <v>100</v>
      </c>
      <c r="E1815" s="11" t="s">
        <v>56</v>
      </c>
      <c r="F1815" s="11" t="s">
        <v>56</v>
      </c>
      <c r="G1815" s="11" t="s">
        <v>175</v>
      </c>
      <c r="H1815" s="1">
        <v>42255</v>
      </c>
      <c r="I1815" s="11">
        <v>15</v>
      </c>
      <c r="J1815" s="11">
        <v>19</v>
      </c>
      <c r="K1815" s="11"/>
      <c r="L1815" s="11"/>
      <c r="M1815" s="11"/>
      <c r="N1815" s="11"/>
      <c r="O1815" s="11"/>
      <c r="P1815" s="11"/>
      <c r="Q1815" s="11"/>
      <c r="R1815" s="11"/>
      <c r="S1815" s="11"/>
      <c r="T1815" s="11"/>
      <c r="U1815" s="11"/>
      <c r="V1815" s="11"/>
      <c r="W1815" s="11"/>
      <c r="X1815" s="11"/>
      <c r="Y1815" s="11"/>
      <c r="Z1815" s="11"/>
      <c r="AA1815" s="11"/>
      <c r="AB1815" s="11"/>
      <c r="AC1815" s="11"/>
      <c r="AD1815" s="11"/>
      <c r="AE1815" s="11"/>
      <c r="AF1815" s="11"/>
      <c r="AG1815" s="11"/>
      <c r="AH1815" s="11"/>
      <c r="AJ1815" s="11"/>
      <c r="AK1815" s="11"/>
      <c r="AL1815" s="11"/>
      <c r="AM1815" s="11"/>
      <c r="AN1815" s="11"/>
      <c r="AO1815" s="11"/>
      <c r="AP1815" s="11"/>
      <c r="AQ1815" s="11"/>
      <c r="AR1815" s="11"/>
      <c r="AS1815" s="11"/>
      <c r="AT1815" s="11"/>
      <c r="AU1815" s="11"/>
      <c r="AV1815" s="11"/>
      <c r="AW1815" s="11"/>
      <c r="AX1815" s="11"/>
      <c r="AY1815" s="11"/>
      <c r="AZ1815" s="11"/>
      <c r="BA1815" s="11"/>
      <c r="BB1815" s="11"/>
      <c r="BC1815" s="11"/>
      <c r="BD1815" s="11"/>
      <c r="BE1815" s="11"/>
      <c r="BF1815" s="11"/>
      <c r="BG1815" s="11"/>
      <c r="BI1815" s="11"/>
      <c r="BJ1815" s="11"/>
      <c r="BK1815" s="11"/>
      <c r="BL1815" s="11"/>
      <c r="BM1815" s="11"/>
      <c r="BN1815" s="11"/>
      <c r="BO1815" s="11"/>
      <c r="BP1815" s="11"/>
      <c r="BQ1815" s="11"/>
      <c r="BR1815" s="11"/>
      <c r="BS1815" s="11"/>
      <c r="BT1815" s="11"/>
      <c r="BU1815" s="11"/>
      <c r="BV1815" s="11"/>
      <c r="BW1815" s="11"/>
      <c r="BX1815" s="11"/>
      <c r="BY1815" s="11"/>
      <c r="BZ1815" s="11"/>
      <c r="CA1815" s="11"/>
      <c r="CB1815" s="11"/>
      <c r="CC1815" s="11"/>
      <c r="CD1815" s="11"/>
      <c r="CE1815" s="11"/>
      <c r="CF1815" s="11"/>
      <c r="CG1815" s="11"/>
      <c r="CH1815" s="11"/>
      <c r="CI1815" s="11"/>
      <c r="CJ1815" s="11"/>
      <c r="CK1815" s="11"/>
      <c r="CL1815" s="11"/>
      <c r="CM1815" s="11"/>
      <c r="CN1815" s="11"/>
      <c r="CO1815" s="11"/>
      <c r="CP1815" s="11"/>
      <c r="CQ1815" s="11"/>
      <c r="CR1815" s="11"/>
      <c r="CS1815" s="11"/>
      <c r="CT1815" s="11"/>
      <c r="CU1815" s="11"/>
      <c r="CV1815" s="11"/>
      <c r="CW1815" s="11"/>
      <c r="CX1815" s="11"/>
      <c r="CY1815" s="11"/>
      <c r="CZ1815" s="11"/>
      <c r="DA1815" s="11"/>
      <c r="DB1815" s="11"/>
      <c r="DC1815" s="11"/>
      <c r="DD1815" s="11"/>
      <c r="DF1815" s="11">
        <f t="shared" si="90"/>
        <v>15</v>
      </c>
      <c r="DG1815" s="11">
        <f t="shared" si="91"/>
        <v>19</v>
      </c>
      <c r="DH1815" s="20">
        <f t="shared" ca="1" si="92"/>
        <v>0</v>
      </c>
      <c r="DI1815" s="11">
        <v>1</v>
      </c>
    </row>
    <row r="1816" spans="1:113" x14ac:dyDescent="0.25">
      <c r="A1816" s="11" t="s">
        <v>57</v>
      </c>
      <c r="B1816" s="11" t="s">
        <v>56</v>
      </c>
      <c r="C1816" s="11" t="s">
        <v>56</v>
      </c>
      <c r="D1816" s="11" t="s">
        <v>100</v>
      </c>
      <c r="E1816" s="11" t="s">
        <v>56</v>
      </c>
      <c r="F1816" s="11" t="s">
        <v>56</v>
      </c>
      <c r="G1816" s="11" t="s">
        <v>175</v>
      </c>
      <c r="H1816" s="1">
        <v>42255</v>
      </c>
      <c r="I1816" s="11">
        <v>16</v>
      </c>
      <c r="J1816" s="11">
        <v>19</v>
      </c>
      <c r="K1816" s="11"/>
      <c r="L1816" s="11"/>
      <c r="M1816" s="11"/>
      <c r="N1816" s="11"/>
      <c r="O1816" s="11"/>
      <c r="P1816" s="11"/>
      <c r="Q1816" s="11"/>
      <c r="R1816" s="11"/>
      <c r="S1816" s="11"/>
      <c r="T1816" s="11"/>
      <c r="U1816" s="11"/>
      <c r="V1816" s="11"/>
      <c r="W1816" s="11"/>
      <c r="X1816" s="11"/>
      <c r="Y1816" s="11"/>
      <c r="Z1816" s="11"/>
      <c r="AA1816" s="11"/>
      <c r="AB1816" s="11"/>
      <c r="AC1816" s="11"/>
      <c r="AD1816" s="11"/>
      <c r="AE1816" s="11"/>
      <c r="AF1816" s="11"/>
      <c r="AG1816" s="11"/>
      <c r="AH1816" s="11"/>
      <c r="AJ1816" s="11"/>
      <c r="AK1816" s="11"/>
      <c r="AL1816" s="11"/>
      <c r="AM1816" s="11"/>
      <c r="AN1816" s="11"/>
      <c r="AO1816" s="11"/>
      <c r="AP1816" s="11"/>
      <c r="AQ1816" s="11"/>
      <c r="AR1816" s="11"/>
      <c r="AS1816" s="11"/>
      <c r="AT1816" s="11"/>
      <c r="AU1816" s="11"/>
      <c r="AV1816" s="11"/>
      <c r="AW1816" s="11"/>
      <c r="AX1816" s="11"/>
      <c r="AY1816" s="11"/>
      <c r="AZ1816" s="11"/>
      <c r="BA1816" s="11"/>
      <c r="BB1816" s="11"/>
      <c r="BC1816" s="11"/>
      <c r="BD1816" s="11"/>
      <c r="BE1816" s="11"/>
      <c r="BF1816" s="11"/>
      <c r="BG1816" s="11"/>
      <c r="BI1816" s="11"/>
      <c r="BJ1816" s="11"/>
      <c r="BK1816" s="11"/>
      <c r="BL1816" s="11"/>
      <c r="BM1816" s="11"/>
      <c r="BN1816" s="11"/>
      <c r="BO1816" s="11"/>
      <c r="BP1816" s="11"/>
      <c r="BQ1816" s="11"/>
      <c r="BR1816" s="11"/>
      <c r="BS1816" s="11"/>
      <c r="BT1816" s="11"/>
      <c r="BU1816" s="11"/>
      <c r="BV1816" s="11"/>
      <c r="BW1816" s="11"/>
      <c r="BX1816" s="11"/>
      <c r="BY1816" s="11"/>
      <c r="BZ1816" s="11"/>
      <c r="CA1816" s="11"/>
      <c r="CB1816" s="11"/>
      <c r="CC1816" s="11"/>
      <c r="CD1816" s="11"/>
      <c r="CE1816" s="11"/>
      <c r="CF1816" s="11"/>
      <c r="CG1816" s="11"/>
      <c r="CH1816" s="11"/>
      <c r="CI1816" s="11"/>
      <c r="CJ1816" s="11"/>
      <c r="CK1816" s="11"/>
      <c r="CL1816" s="11"/>
      <c r="CM1816" s="11"/>
      <c r="CN1816" s="11"/>
      <c r="CO1816" s="11"/>
      <c r="CP1816" s="11"/>
      <c r="CQ1816" s="11"/>
      <c r="CR1816" s="11"/>
      <c r="CS1816" s="11"/>
      <c r="CT1816" s="11"/>
      <c r="CU1816" s="11"/>
      <c r="CV1816" s="11"/>
      <c r="CW1816" s="11"/>
      <c r="CX1816" s="11"/>
      <c r="CY1816" s="11"/>
      <c r="CZ1816" s="11"/>
      <c r="DA1816" s="11"/>
      <c r="DB1816" s="11"/>
      <c r="DC1816" s="11"/>
      <c r="DD1816" s="11"/>
      <c r="DF1816" s="11">
        <f t="shared" si="90"/>
        <v>16</v>
      </c>
      <c r="DG1816" s="11">
        <f t="shared" si="91"/>
        <v>19</v>
      </c>
      <c r="DH1816" s="20">
        <f t="shared" ca="1" si="92"/>
        <v>0</v>
      </c>
      <c r="DI1816" s="11">
        <v>1</v>
      </c>
    </row>
    <row r="1817" spans="1:113" x14ac:dyDescent="0.25">
      <c r="A1817" s="11" t="s">
        <v>57</v>
      </c>
      <c r="B1817" s="11" t="s">
        <v>56</v>
      </c>
      <c r="C1817" s="11" t="s">
        <v>56</v>
      </c>
      <c r="D1817" s="11" t="s">
        <v>100</v>
      </c>
      <c r="E1817" s="11" t="s">
        <v>56</v>
      </c>
      <c r="F1817" s="11" t="s">
        <v>56</v>
      </c>
      <c r="G1817" s="11" t="s">
        <v>175</v>
      </c>
      <c r="H1817" s="1">
        <v>42256</v>
      </c>
      <c r="I1817" s="11">
        <v>15</v>
      </c>
      <c r="J1817" s="11">
        <v>19</v>
      </c>
      <c r="K1817" s="11"/>
      <c r="L1817" s="11"/>
      <c r="M1817" s="11"/>
      <c r="N1817" s="11"/>
      <c r="O1817" s="11"/>
      <c r="P1817" s="11"/>
      <c r="Q1817" s="11"/>
      <c r="R1817" s="11"/>
      <c r="S1817" s="11"/>
      <c r="T1817" s="11"/>
      <c r="U1817" s="11"/>
      <c r="V1817" s="11"/>
      <c r="W1817" s="11"/>
      <c r="X1817" s="11"/>
      <c r="Y1817" s="11"/>
      <c r="Z1817" s="11"/>
      <c r="AA1817" s="11"/>
      <c r="AB1817" s="11"/>
      <c r="AC1817" s="11"/>
      <c r="AD1817" s="11"/>
      <c r="AE1817" s="11"/>
      <c r="AF1817" s="11"/>
      <c r="AG1817" s="11"/>
      <c r="AH1817" s="11"/>
      <c r="AJ1817" s="11"/>
      <c r="AK1817" s="11"/>
      <c r="AL1817" s="11"/>
      <c r="AM1817" s="11"/>
      <c r="AN1817" s="11"/>
      <c r="AO1817" s="11"/>
      <c r="AP1817" s="11"/>
      <c r="AQ1817" s="11"/>
      <c r="AR1817" s="11"/>
      <c r="AS1817" s="11"/>
      <c r="AT1817" s="11"/>
      <c r="AU1817" s="11"/>
      <c r="AV1817" s="11"/>
      <c r="AW1817" s="11"/>
      <c r="AX1817" s="11"/>
      <c r="AY1817" s="11"/>
      <c r="AZ1817" s="11"/>
      <c r="BA1817" s="11"/>
      <c r="BB1817" s="11"/>
      <c r="BC1817" s="11"/>
      <c r="BD1817" s="11"/>
      <c r="BE1817" s="11"/>
      <c r="BF1817" s="11"/>
      <c r="BG1817" s="11"/>
      <c r="BI1817" s="11"/>
      <c r="BJ1817" s="11"/>
      <c r="BK1817" s="11"/>
      <c r="BL1817" s="11"/>
      <c r="BM1817" s="11"/>
      <c r="BN1817" s="11"/>
      <c r="BO1817" s="11"/>
      <c r="BP1817" s="11"/>
      <c r="BQ1817" s="11"/>
      <c r="BR1817" s="11"/>
      <c r="BS1817" s="11"/>
      <c r="BT1817" s="11"/>
      <c r="BU1817" s="11"/>
      <c r="BV1817" s="11"/>
      <c r="BW1817" s="11"/>
      <c r="BX1817" s="11"/>
      <c r="BY1817" s="11"/>
      <c r="BZ1817" s="11"/>
      <c r="CA1817" s="11"/>
      <c r="CB1817" s="11"/>
      <c r="CC1817" s="11"/>
      <c r="CD1817" s="11"/>
      <c r="CE1817" s="11"/>
      <c r="CF1817" s="11"/>
      <c r="CG1817" s="11"/>
      <c r="CH1817" s="11"/>
      <c r="CI1817" s="11"/>
      <c r="CJ1817" s="11"/>
      <c r="CK1817" s="11"/>
      <c r="CL1817" s="11"/>
      <c r="CM1817" s="11"/>
      <c r="CN1817" s="11"/>
      <c r="CO1817" s="11"/>
      <c r="CP1817" s="11"/>
      <c r="CQ1817" s="11"/>
      <c r="CR1817" s="11"/>
      <c r="CS1817" s="11"/>
      <c r="CT1817" s="11"/>
      <c r="CU1817" s="11"/>
      <c r="CV1817" s="11"/>
      <c r="CW1817" s="11"/>
      <c r="CX1817" s="11"/>
      <c r="CY1817" s="11"/>
      <c r="CZ1817" s="11"/>
      <c r="DA1817" s="11"/>
      <c r="DB1817" s="11"/>
      <c r="DC1817" s="11"/>
      <c r="DD1817" s="11"/>
      <c r="DF1817" s="11">
        <f t="shared" si="90"/>
        <v>15</v>
      </c>
      <c r="DG1817" s="11">
        <f t="shared" si="91"/>
        <v>19</v>
      </c>
      <c r="DH1817" s="20">
        <f t="shared" ca="1" si="92"/>
        <v>0</v>
      </c>
      <c r="DI1817" s="11">
        <v>1</v>
      </c>
    </row>
    <row r="1818" spans="1:113" x14ac:dyDescent="0.25">
      <c r="A1818" s="11" t="s">
        <v>57</v>
      </c>
      <c r="B1818" s="11" t="s">
        <v>56</v>
      </c>
      <c r="C1818" s="11" t="s">
        <v>56</v>
      </c>
      <c r="D1818" s="11" t="s">
        <v>100</v>
      </c>
      <c r="E1818" s="11" t="s">
        <v>56</v>
      </c>
      <c r="F1818" s="11" t="s">
        <v>56</v>
      </c>
      <c r="G1818" s="11" t="s">
        <v>175</v>
      </c>
      <c r="H1818" s="1">
        <v>42257</v>
      </c>
      <c r="I1818" s="11">
        <v>15</v>
      </c>
      <c r="J1818" s="11">
        <v>19</v>
      </c>
      <c r="K1818" s="11"/>
      <c r="L1818" s="11"/>
      <c r="M1818" s="11"/>
      <c r="N1818" s="11"/>
      <c r="O1818" s="11"/>
      <c r="P1818" s="11"/>
      <c r="Q1818" s="11"/>
      <c r="R1818" s="11"/>
      <c r="S1818" s="11"/>
      <c r="T1818" s="11"/>
      <c r="U1818" s="11"/>
      <c r="V1818" s="11"/>
      <c r="W1818" s="11"/>
      <c r="X1818" s="11"/>
      <c r="Y1818" s="11"/>
      <c r="Z1818" s="11"/>
      <c r="AA1818" s="11"/>
      <c r="AB1818" s="11"/>
      <c r="AC1818" s="11"/>
      <c r="AD1818" s="11"/>
      <c r="AE1818" s="11"/>
      <c r="AF1818" s="11"/>
      <c r="AG1818" s="11"/>
      <c r="AH1818" s="11"/>
      <c r="AJ1818" s="11"/>
      <c r="AK1818" s="11"/>
      <c r="AL1818" s="11"/>
      <c r="AM1818" s="11"/>
      <c r="AN1818" s="11"/>
      <c r="AO1818" s="11"/>
      <c r="AP1818" s="11"/>
      <c r="AQ1818" s="11"/>
      <c r="AR1818" s="11"/>
      <c r="AS1818" s="11"/>
      <c r="AT1818" s="11"/>
      <c r="AU1818" s="11"/>
      <c r="AV1818" s="11"/>
      <c r="AW1818" s="11"/>
      <c r="AX1818" s="11"/>
      <c r="AY1818" s="11"/>
      <c r="AZ1818" s="11"/>
      <c r="BA1818" s="11"/>
      <c r="BB1818" s="11"/>
      <c r="BC1818" s="11"/>
      <c r="BD1818" s="11"/>
      <c r="BE1818" s="11"/>
      <c r="BF1818" s="11"/>
      <c r="BG1818" s="11"/>
      <c r="BI1818" s="11"/>
      <c r="BJ1818" s="11"/>
      <c r="BK1818" s="11"/>
      <c r="BL1818" s="11"/>
      <c r="BM1818" s="11"/>
      <c r="BN1818" s="11"/>
      <c r="BO1818" s="11"/>
      <c r="BP1818" s="11"/>
      <c r="BQ1818" s="11"/>
      <c r="BR1818" s="11"/>
      <c r="BS1818" s="11"/>
      <c r="BT1818" s="11"/>
      <c r="BU1818" s="11"/>
      <c r="BV1818" s="11"/>
      <c r="BW1818" s="11"/>
      <c r="BX1818" s="11"/>
      <c r="BY1818" s="11"/>
      <c r="BZ1818" s="11"/>
      <c r="CA1818" s="11"/>
      <c r="CB1818" s="11"/>
      <c r="CC1818" s="11"/>
      <c r="CD1818" s="11"/>
      <c r="CE1818" s="11"/>
      <c r="CF1818" s="11"/>
      <c r="CG1818" s="11"/>
      <c r="CH1818" s="11"/>
      <c r="CI1818" s="11"/>
      <c r="CJ1818" s="11"/>
      <c r="CK1818" s="11"/>
      <c r="CL1818" s="11"/>
      <c r="CM1818" s="11"/>
      <c r="CN1818" s="11"/>
      <c r="CO1818" s="11"/>
      <c r="CP1818" s="11"/>
      <c r="CQ1818" s="11"/>
      <c r="CR1818" s="11"/>
      <c r="CS1818" s="11"/>
      <c r="CT1818" s="11"/>
      <c r="CU1818" s="11"/>
      <c r="CV1818" s="11"/>
      <c r="CW1818" s="11"/>
      <c r="CX1818" s="11"/>
      <c r="CY1818" s="11"/>
      <c r="CZ1818" s="11"/>
      <c r="DA1818" s="11"/>
      <c r="DB1818" s="11"/>
      <c r="DC1818" s="11"/>
      <c r="DD1818" s="11"/>
      <c r="DF1818" s="11">
        <f t="shared" si="90"/>
        <v>15</v>
      </c>
      <c r="DG1818" s="11">
        <f t="shared" si="91"/>
        <v>19</v>
      </c>
      <c r="DH1818" s="20">
        <f t="shared" ca="1" si="92"/>
        <v>0</v>
      </c>
      <c r="DI1818" s="11">
        <v>1</v>
      </c>
    </row>
    <row r="1819" spans="1:113" x14ac:dyDescent="0.25">
      <c r="A1819" s="11" t="s">
        <v>57</v>
      </c>
      <c r="B1819" s="11" t="s">
        <v>56</v>
      </c>
      <c r="C1819" s="11" t="s">
        <v>56</v>
      </c>
      <c r="D1819" s="11" t="s">
        <v>100</v>
      </c>
      <c r="E1819" s="11" t="s">
        <v>56</v>
      </c>
      <c r="F1819" s="11" t="s">
        <v>56</v>
      </c>
      <c r="G1819" s="11" t="s">
        <v>175</v>
      </c>
      <c r="H1819" s="1">
        <v>42258</v>
      </c>
      <c r="I1819" s="11">
        <v>15</v>
      </c>
      <c r="J1819" s="11">
        <v>19</v>
      </c>
      <c r="K1819" s="11"/>
      <c r="L1819" s="11"/>
      <c r="M1819" s="11"/>
      <c r="N1819" s="11"/>
      <c r="O1819" s="11"/>
      <c r="P1819" s="11"/>
      <c r="Q1819" s="11"/>
      <c r="R1819" s="11"/>
      <c r="S1819" s="11"/>
      <c r="T1819" s="11"/>
      <c r="U1819" s="11"/>
      <c r="V1819" s="11"/>
      <c r="W1819" s="11"/>
      <c r="X1819" s="11"/>
      <c r="Y1819" s="11"/>
      <c r="Z1819" s="11"/>
      <c r="AA1819" s="11"/>
      <c r="AB1819" s="11"/>
      <c r="AC1819" s="11"/>
      <c r="AD1819" s="11"/>
      <c r="AE1819" s="11"/>
      <c r="AF1819" s="11"/>
      <c r="AG1819" s="11"/>
      <c r="AH1819" s="11"/>
      <c r="AJ1819" s="11"/>
      <c r="AK1819" s="11"/>
      <c r="AL1819" s="11"/>
      <c r="AM1819" s="11"/>
      <c r="AN1819" s="11"/>
      <c r="AO1819" s="11"/>
      <c r="AP1819" s="11"/>
      <c r="AQ1819" s="11"/>
      <c r="AR1819" s="11"/>
      <c r="AS1819" s="11"/>
      <c r="AT1819" s="11"/>
      <c r="AU1819" s="11"/>
      <c r="AV1819" s="11"/>
      <c r="AW1819" s="11"/>
      <c r="AX1819" s="11"/>
      <c r="AY1819" s="11"/>
      <c r="AZ1819" s="11"/>
      <c r="BA1819" s="11"/>
      <c r="BB1819" s="11"/>
      <c r="BC1819" s="11"/>
      <c r="BD1819" s="11"/>
      <c r="BE1819" s="11"/>
      <c r="BF1819" s="11"/>
      <c r="BG1819" s="11"/>
      <c r="BI1819" s="11"/>
      <c r="BJ1819" s="11"/>
      <c r="BK1819" s="11"/>
      <c r="BL1819" s="11"/>
      <c r="BM1819" s="11"/>
      <c r="BN1819" s="11"/>
      <c r="BO1819" s="11"/>
      <c r="BP1819" s="11"/>
      <c r="BQ1819" s="11"/>
      <c r="BR1819" s="11"/>
      <c r="BS1819" s="11"/>
      <c r="BT1819" s="11"/>
      <c r="BU1819" s="11"/>
      <c r="BV1819" s="11"/>
      <c r="BW1819" s="11"/>
      <c r="BX1819" s="11"/>
      <c r="BY1819" s="11"/>
      <c r="BZ1819" s="11"/>
      <c r="CA1819" s="11"/>
      <c r="CB1819" s="11"/>
      <c r="CC1819" s="11"/>
      <c r="CD1819" s="11"/>
      <c r="CE1819" s="11"/>
      <c r="CF1819" s="11"/>
      <c r="CG1819" s="11"/>
      <c r="CH1819" s="11"/>
      <c r="CI1819" s="11"/>
      <c r="CJ1819" s="11"/>
      <c r="CK1819" s="11"/>
      <c r="CL1819" s="11"/>
      <c r="CM1819" s="11"/>
      <c r="CN1819" s="11"/>
      <c r="CO1819" s="11"/>
      <c r="CP1819" s="11"/>
      <c r="CQ1819" s="11"/>
      <c r="CR1819" s="11"/>
      <c r="CS1819" s="11"/>
      <c r="CT1819" s="11"/>
      <c r="CU1819" s="11"/>
      <c r="CV1819" s="11"/>
      <c r="CW1819" s="11"/>
      <c r="CX1819" s="11"/>
      <c r="CY1819" s="11"/>
      <c r="CZ1819" s="11"/>
      <c r="DA1819" s="11"/>
      <c r="DB1819" s="11"/>
      <c r="DC1819" s="11"/>
      <c r="DD1819" s="11"/>
      <c r="DF1819" s="11">
        <f t="shared" si="90"/>
        <v>15</v>
      </c>
      <c r="DG1819" s="11">
        <f t="shared" si="91"/>
        <v>19</v>
      </c>
      <c r="DH1819" s="20">
        <f t="shared" ca="1" si="92"/>
        <v>0</v>
      </c>
      <c r="DI1819" s="11">
        <v>1</v>
      </c>
    </row>
    <row r="1820" spans="1:113" x14ac:dyDescent="0.25">
      <c r="A1820" s="11" t="s">
        <v>57</v>
      </c>
      <c r="B1820" s="11" t="s">
        <v>56</v>
      </c>
      <c r="C1820" s="11" t="s">
        <v>56</v>
      </c>
      <c r="D1820" s="11" t="s">
        <v>100</v>
      </c>
      <c r="E1820" s="11" t="s">
        <v>56</v>
      </c>
      <c r="F1820" s="11" t="s">
        <v>56</v>
      </c>
      <c r="G1820" s="11" t="s">
        <v>175</v>
      </c>
      <c r="H1820" s="1">
        <v>42272</v>
      </c>
      <c r="I1820" s="11">
        <v>18</v>
      </c>
      <c r="J1820" s="11">
        <v>19</v>
      </c>
      <c r="K1820" s="11"/>
      <c r="L1820" s="11"/>
      <c r="M1820" s="11"/>
      <c r="N1820" s="11"/>
      <c r="O1820" s="11"/>
      <c r="P1820" s="11"/>
      <c r="Q1820" s="11"/>
      <c r="R1820" s="11"/>
      <c r="S1820" s="11"/>
      <c r="T1820" s="11"/>
      <c r="U1820" s="11"/>
      <c r="V1820" s="11"/>
      <c r="W1820" s="11"/>
      <c r="X1820" s="11"/>
      <c r="Y1820" s="11"/>
      <c r="Z1820" s="11"/>
      <c r="AA1820" s="11"/>
      <c r="AB1820" s="11"/>
      <c r="AC1820" s="11"/>
      <c r="AD1820" s="11"/>
      <c r="AE1820" s="11"/>
      <c r="AF1820" s="11"/>
      <c r="AG1820" s="11"/>
      <c r="AH1820" s="11"/>
      <c r="AJ1820" s="11"/>
      <c r="AK1820" s="11"/>
      <c r="AL1820" s="11"/>
      <c r="AM1820" s="11"/>
      <c r="AN1820" s="11"/>
      <c r="AO1820" s="11"/>
      <c r="AP1820" s="11"/>
      <c r="AQ1820" s="11"/>
      <c r="AR1820" s="11"/>
      <c r="AS1820" s="11"/>
      <c r="AT1820" s="11"/>
      <c r="AU1820" s="11"/>
      <c r="AV1820" s="11"/>
      <c r="AW1820" s="11"/>
      <c r="AX1820" s="11"/>
      <c r="AY1820" s="11"/>
      <c r="AZ1820" s="11"/>
      <c r="BA1820" s="11"/>
      <c r="BB1820" s="11"/>
      <c r="BC1820" s="11"/>
      <c r="BD1820" s="11"/>
      <c r="BE1820" s="11"/>
      <c r="BF1820" s="11"/>
      <c r="BG1820" s="11"/>
      <c r="BI1820" s="11"/>
      <c r="BJ1820" s="11"/>
      <c r="BK1820" s="11"/>
      <c r="BL1820" s="11"/>
      <c r="BM1820" s="11"/>
      <c r="BN1820" s="11"/>
      <c r="BO1820" s="11"/>
      <c r="BP1820" s="11"/>
      <c r="BQ1820" s="11"/>
      <c r="BR1820" s="11"/>
      <c r="BS1820" s="11"/>
      <c r="BT1820" s="11"/>
      <c r="BU1820" s="11"/>
      <c r="BV1820" s="11"/>
      <c r="BW1820" s="11"/>
      <c r="BX1820" s="11"/>
      <c r="BY1820" s="11"/>
      <c r="BZ1820" s="11"/>
      <c r="CA1820" s="11"/>
      <c r="CB1820" s="11"/>
      <c r="CC1820" s="11"/>
      <c r="CD1820" s="11"/>
      <c r="CE1820" s="11"/>
      <c r="CF1820" s="11"/>
      <c r="CG1820" s="11"/>
      <c r="CH1820" s="11"/>
      <c r="CI1820" s="11"/>
      <c r="CJ1820" s="11"/>
      <c r="CK1820" s="11"/>
      <c r="CL1820" s="11"/>
      <c r="CM1820" s="11"/>
      <c r="CN1820" s="11"/>
      <c r="CO1820" s="11"/>
      <c r="CP1820" s="11"/>
      <c r="CQ1820" s="11"/>
      <c r="CR1820" s="11"/>
      <c r="CS1820" s="11"/>
      <c r="CT1820" s="11"/>
      <c r="CU1820" s="11"/>
      <c r="CV1820" s="11"/>
      <c r="CW1820" s="11"/>
      <c r="CX1820" s="11"/>
      <c r="CY1820" s="11"/>
      <c r="CZ1820" s="11"/>
      <c r="DA1820" s="11"/>
      <c r="DB1820" s="11"/>
      <c r="DC1820" s="11"/>
      <c r="DD1820" s="11"/>
      <c r="DF1820" s="11">
        <f t="shared" si="90"/>
        <v>18</v>
      </c>
      <c r="DG1820" s="11">
        <f t="shared" si="91"/>
        <v>19</v>
      </c>
      <c r="DH1820" s="20">
        <f t="shared" ca="1" si="92"/>
        <v>0</v>
      </c>
      <c r="DI1820" s="11">
        <v>1</v>
      </c>
    </row>
    <row r="1821" spans="1:113" x14ac:dyDescent="0.25">
      <c r="A1821" s="11" t="s">
        <v>57</v>
      </c>
      <c r="B1821" s="11" t="s">
        <v>56</v>
      </c>
      <c r="C1821" s="11" t="s">
        <v>56</v>
      </c>
      <c r="D1821" s="11" t="s">
        <v>100</v>
      </c>
      <c r="E1821" s="11" t="s">
        <v>56</v>
      </c>
      <c r="F1821" s="11" t="s">
        <v>56</v>
      </c>
      <c r="G1821" s="11" t="s">
        <v>175</v>
      </c>
      <c r="H1821" s="1">
        <v>42286</v>
      </c>
      <c r="I1821" s="11">
        <v>17</v>
      </c>
      <c r="J1821" s="11">
        <v>19</v>
      </c>
      <c r="K1821" s="11"/>
      <c r="L1821" s="11"/>
      <c r="M1821" s="11"/>
      <c r="N1821" s="11"/>
      <c r="O1821" s="11"/>
      <c r="P1821" s="11"/>
      <c r="Q1821" s="11"/>
      <c r="R1821" s="11"/>
      <c r="S1821" s="11"/>
      <c r="T1821" s="11"/>
      <c r="U1821" s="11"/>
      <c r="V1821" s="11"/>
      <c r="W1821" s="11"/>
      <c r="X1821" s="11"/>
      <c r="Y1821" s="11"/>
      <c r="Z1821" s="11"/>
      <c r="AA1821" s="11"/>
      <c r="AB1821" s="11"/>
      <c r="AC1821" s="11"/>
      <c r="AD1821" s="11"/>
      <c r="AE1821" s="11"/>
      <c r="AF1821" s="11"/>
      <c r="AG1821" s="11"/>
      <c r="AH1821" s="11"/>
      <c r="AJ1821" s="11"/>
      <c r="AK1821" s="11"/>
      <c r="AL1821" s="11"/>
      <c r="AM1821" s="11"/>
      <c r="AN1821" s="11"/>
      <c r="AO1821" s="11"/>
      <c r="AP1821" s="11"/>
      <c r="AQ1821" s="11"/>
      <c r="AR1821" s="11"/>
      <c r="AS1821" s="11"/>
      <c r="AT1821" s="11"/>
      <c r="AU1821" s="11"/>
      <c r="AV1821" s="11"/>
      <c r="AW1821" s="11"/>
      <c r="AX1821" s="11"/>
      <c r="AY1821" s="11"/>
      <c r="AZ1821" s="11"/>
      <c r="BA1821" s="11"/>
      <c r="BB1821" s="11"/>
      <c r="BC1821" s="11"/>
      <c r="BD1821" s="11"/>
      <c r="BE1821" s="11"/>
      <c r="BF1821" s="11"/>
      <c r="BG1821" s="11"/>
      <c r="BI1821" s="11"/>
      <c r="BJ1821" s="11"/>
      <c r="BK1821" s="11"/>
      <c r="BL1821" s="11"/>
      <c r="BM1821" s="11"/>
      <c r="BN1821" s="11"/>
      <c r="BO1821" s="11"/>
      <c r="BP1821" s="11"/>
      <c r="BQ1821" s="11"/>
      <c r="BR1821" s="11"/>
      <c r="BS1821" s="11"/>
      <c r="BT1821" s="11"/>
      <c r="BU1821" s="11"/>
      <c r="BV1821" s="11"/>
      <c r="BW1821" s="11"/>
      <c r="BX1821" s="11"/>
      <c r="BY1821" s="11"/>
      <c r="BZ1821" s="11"/>
      <c r="CA1821" s="11"/>
      <c r="CB1821" s="11"/>
      <c r="CC1821" s="11"/>
      <c r="CD1821" s="11"/>
      <c r="CE1821" s="11"/>
      <c r="CF1821" s="11"/>
      <c r="CG1821" s="11"/>
      <c r="CH1821" s="11"/>
      <c r="CI1821" s="11"/>
      <c r="CJ1821" s="11"/>
      <c r="CK1821" s="11"/>
      <c r="CL1821" s="11"/>
      <c r="CM1821" s="11"/>
      <c r="CN1821" s="11"/>
      <c r="CO1821" s="11"/>
      <c r="CP1821" s="11"/>
      <c r="CQ1821" s="11"/>
      <c r="CR1821" s="11"/>
      <c r="CS1821" s="11"/>
      <c r="CT1821" s="11"/>
      <c r="CU1821" s="11"/>
      <c r="CV1821" s="11"/>
      <c r="CW1821" s="11"/>
      <c r="CX1821" s="11"/>
      <c r="CY1821" s="11"/>
      <c r="CZ1821" s="11"/>
      <c r="DA1821" s="11"/>
      <c r="DB1821" s="11"/>
      <c r="DC1821" s="11"/>
      <c r="DD1821" s="11"/>
      <c r="DF1821" s="11">
        <f t="shared" si="90"/>
        <v>17</v>
      </c>
      <c r="DG1821" s="11">
        <f t="shared" si="91"/>
        <v>19</v>
      </c>
      <c r="DH1821" s="20">
        <f t="shared" ca="1" si="92"/>
        <v>0</v>
      </c>
      <c r="DI1821" s="11">
        <v>1</v>
      </c>
    </row>
    <row r="1822" spans="1:113" x14ac:dyDescent="0.25">
      <c r="A1822" s="11" t="s">
        <v>57</v>
      </c>
      <c r="B1822" s="11" t="s">
        <v>56</v>
      </c>
      <c r="C1822" s="11" t="s">
        <v>56</v>
      </c>
      <c r="D1822" s="11" t="s">
        <v>100</v>
      </c>
      <c r="E1822" s="11" t="s">
        <v>56</v>
      </c>
      <c r="F1822" s="11" t="s">
        <v>56</v>
      </c>
      <c r="G1822" s="11" t="s">
        <v>175</v>
      </c>
      <c r="H1822" s="1">
        <v>42286</v>
      </c>
      <c r="I1822" s="11">
        <v>18</v>
      </c>
      <c r="J1822" s="11">
        <v>19</v>
      </c>
      <c r="K1822" s="11"/>
      <c r="L1822" s="11"/>
      <c r="M1822" s="11"/>
      <c r="N1822" s="11"/>
      <c r="O1822" s="11"/>
      <c r="P1822" s="11"/>
      <c r="Q1822" s="11"/>
      <c r="R1822" s="11"/>
      <c r="S1822" s="11"/>
      <c r="T1822" s="11"/>
      <c r="U1822" s="11"/>
      <c r="V1822" s="11"/>
      <c r="W1822" s="11"/>
      <c r="X1822" s="11"/>
      <c r="Y1822" s="11"/>
      <c r="Z1822" s="11"/>
      <c r="AA1822" s="11"/>
      <c r="AB1822" s="11"/>
      <c r="AC1822" s="11"/>
      <c r="AD1822" s="11"/>
      <c r="AE1822" s="11"/>
      <c r="AF1822" s="11"/>
      <c r="AG1822" s="11"/>
      <c r="AH1822" s="11"/>
      <c r="AJ1822" s="11"/>
      <c r="AK1822" s="11"/>
      <c r="AL1822" s="11"/>
      <c r="AM1822" s="11"/>
      <c r="AN1822" s="11"/>
      <c r="AO1822" s="11"/>
      <c r="AP1822" s="11"/>
      <c r="AQ1822" s="11"/>
      <c r="AR1822" s="11"/>
      <c r="AS1822" s="11"/>
      <c r="AT1822" s="11"/>
      <c r="AU1822" s="11"/>
      <c r="AV1822" s="11"/>
      <c r="AW1822" s="11"/>
      <c r="AX1822" s="11"/>
      <c r="AY1822" s="11"/>
      <c r="AZ1822" s="11"/>
      <c r="BA1822" s="11"/>
      <c r="BB1822" s="11"/>
      <c r="BC1822" s="11"/>
      <c r="BD1822" s="11"/>
      <c r="BE1822" s="11"/>
      <c r="BF1822" s="11"/>
      <c r="BG1822" s="11"/>
      <c r="BI1822" s="11"/>
      <c r="BJ1822" s="11"/>
      <c r="BK1822" s="11"/>
      <c r="BL1822" s="11"/>
      <c r="BM1822" s="11"/>
      <c r="BN1822" s="11"/>
      <c r="BO1822" s="11"/>
      <c r="BP1822" s="11"/>
      <c r="BQ1822" s="11"/>
      <c r="BR1822" s="11"/>
      <c r="BS1822" s="11"/>
      <c r="BT1822" s="11"/>
      <c r="BU1822" s="11"/>
      <c r="BV1822" s="11"/>
      <c r="BW1822" s="11"/>
      <c r="BX1822" s="11"/>
      <c r="BY1822" s="11"/>
      <c r="BZ1822" s="11"/>
      <c r="CA1822" s="11"/>
      <c r="CB1822" s="11"/>
      <c r="CC1822" s="11"/>
      <c r="CD1822" s="11"/>
      <c r="CE1822" s="11"/>
      <c r="CF1822" s="11"/>
      <c r="CG1822" s="11"/>
      <c r="CH1822" s="11"/>
      <c r="CI1822" s="11"/>
      <c r="CJ1822" s="11"/>
      <c r="CK1822" s="11"/>
      <c r="CL1822" s="11"/>
      <c r="CM1822" s="11"/>
      <c r="CN1822" s="11"/>
      <c r="CO1822" s="11"/>
      <c r="CP1822" s="11"/>
      <c r="CQ1822" s="11"/>
      <c r="CR1822" s="11"/>
      <c r="CS1822" s="11"/>
      <c r="CT1822" s="11"/>
      <c r="CU1822" s="11"/>
      <c r="CV1822" s="11"/>
      <c r="CW1822" s="11"/>
      <c r="CX1822" s="11"/>
      <c r="CY1822" s="11"/>
      <c r="CZ1822" s="11"/>
      <c r="DA1822" s="11"/>
      <c r="DB1822" s="11"/>
      <c r="DC1822" s="11"/>
      <c r="DD1822" s="11"/>
      <c r="DF1822" s="11">
        <f t="shared" si="90"/>
        <v>18</v>
      </c>
      <c r="DG1822" s="11">
        <f t="shared" si="91"/>
        <v>19</v>
      </c>
      <c r="DH1822" s="20">
        <f t="shared" ca="1" si="92"/>
        <v>0</v>
      </c>
      <c r="DI1822" s="11">
        <v>1</v>
      </c>
    </row>
    <row r="1823" spans="1:113" x14ac:dyDescent="0.25">
      <c r="A1823" s="11" t="s">
        <v>57</v>
      </c>
      <c r="B1823" s="11" t="s">
        <v>56</v>
      </c>
      <c r="C1823" s="11" t="s">
        <v>56</v>
      </c>
      <c r="D1823" s="11" t="s">
        <v>100</v>
      </c>
      <c r="E1823" s="11" t="s">
        <v>56</v>
      </c>
      <c r="F1823" s="11" t="s">
        <v>56</v>
      </c>
      <c r="G1823" s="11" t="s">
        <v>175</v>
      </c>
      <c r="H1823" s="1">
        <v>42289</v>
      </c>
      <c r="I1823" s="11">
        <v>16</v>
      </c>
      <c r="J1823" s="11">
        <v>19</v>
      </c>
      <c r="K1823" s="11"/>
      <c r="L1823" s="11"/>
      <c r="M1823" s="11"/>
      <c r="N1823" s="11"/>
      <c r="O1823" s="11"/>
      <c r="P1823" s="11"/>
      <c r="Q1823" s="11"/>
      <c r="R1823" s="11"/>
      <c r="S1823" s="11"/>
      <c r="T1823" s="11"/>
      <c r="U1823" s="11"/>
      <c r="V1823" s="11"/>
      <c r="W1823" s="11"/>
      <c r="X1823" s="11"/>
      <c r="Y1823" s="11"/>
      <c r="Z1823" s="11"/>
      <c r="AA1823" s="11"/>
      <c r="AB1823" s="11"/>
      <c r="AC1823" s="11"/>
      <c r="AD1823" s="11"/>
      <c r="AE1823" s="11"/>
      <c r="AF1823" s="11"/>
      <c r="AG1823" s="11"/>
      <c r="AH1823" s="11"/>
      <c r="AJ1823" s="11"/>
      <c r="AK1823" s="11"/>
      <c r="AL1823" s="11"/>
      <c r="AM1823" s="11"/>
      <c r="AN1823" s="11"/>
      <c r="AO1823" s="11"/>
      <c r="AP1823" s="11"/>
      <c r="AQ1823" s="11"/>
      <c r="AR1823" s="11"/>
      <c r="AS1823" s="11"/>
      <c r="AT1823" s="11"/>
      <c r="AU1823" s="11"/>
      <c r="AV1823" s="11"/>
      <c r="AW1823" s="11"/>
      <c r="AX1823" s="11"/>
      <c r="AY1823" s="11"/>
      <c r="AZ1823" s="11"/>
      <c r="BA1823" s="11"/>
      <c r="BB1823" s="11"/>
      <c r="BC1823" s="11"/>
      <c r="BD1823" s="11"/>
      <c r="BE1823" s="11"/>
      <c r="BF1823" s="11"/>
      <c r="BG1823" s="11"/>
      <c r="BI1823" s="11"/>
      <c r="BJ1823" s="11"/>
      <c r="BK1823" s="11"/>
      <c r="BL1823" s="11"/>
      <c r="BM1823" s="11"/>
      <c r="BN1823" s="11"/>
      <c r="BO1823" s="11"/>
      <c r="BP1823" s="11"/>
      <c r="BQ1823" s="11"/>
      <c r="BR1823" s="11"/>
      <c r="BS1823" s="11"/>
      <c r="BT1823" s="11"/>
      <c r="BU1823" s="11"/>
      <c r="BV1823" s="11"/>
      <c r="BW1823" s="11"/>
      <c r="BX1823" s="11"/>
      <c r="BY1823" s="11"/>
      <c r="BZ1823" s="11"/>
      <c r="CA1823" s="11"/>
      <c r="CB1823" s="11"/>
      <c r="CC1823" s="11"/>
      <c r="CD1823" s="11"/>
      <c r="CE1823" s="11"/>
      <c r="CF1823" s="11"/>
      <c r="CG1823" s="11"/>
      <c r="CH1823" s="11"/>
      <c r="CI1823" s="11"/>
      <c r="CJ1823" s="11"/>
      <c r="CK1823" s="11"/>
      <c r="CL1823" s="11"/>
      <c r="CM1823" s="11"/>
      <c r="CN1823" s="11"/>
      <c r="CO1823" s="11"/>
      <c r="CP1823" s="11"/>
      <c r="CQ1823" s="11"/>
      <c r="CR1823" s="11"/>
      <c r="CS1823" s="11"/>
      <c r="CT1823" s="11"/>
      <c r="CU1823" s="11"/>
      <c r="CV1823" s="11"/>
      <c r="CW1823" s="11"/>
      <c r="CX1823" s="11"/>
      <c r="CY1823" s="11"/>
      <c r="CZ1823" s="11"/>
      <c r="DA1823" s="11"/>
      <c r="DB1823" s="11"/>
      <c r="DC1823" s="11"/>
      <c r="DD1823" s="11"/>
      <c r="DF1823" s="11">
        <f t="shared" si="90"/>
        <v>16</v>
      </c>
      <c r="DG1823" s="11">
        <f t="shared" si="91"/>
        <v>19</v>
      </c>
      <c r="DH1823" s="20">
        <f t="shared" ca="1" si="92"/>
        <v>0</v>
      </c>
      <c r="DI1823" s="11">
        <v>1</v>
      </c>
    </row>
    <row r="1824" spans="1:113" x14ac:dyDescent="0.25">
      <c r="A1824" s="11" t="s">
        <v>57</v>
      </c>
      <c r="B1824" s="11" t="s">
        <v>56</v>
      </c>
      <c r="C1824" s="11" t="s">
        <v>56</v>
      </c>
      <c r="D1824" s="11" t="s">
        <v>100</v>
      </c>
      <c r="E1824" s="11" t="s">
        <v>56</v>
      </c>
      <c r="F1824" s="11" t="s">
        <v>56</v>
      </c>
      <c r="G1824" s="11" t="s">
        <v>175</v>
      </c>
      <c r="H1824" s="1">
        <v>42289</v>
      </c>
      <c r="I1824" s="11">
        <v>17</v>
      </c>
      <c r="J1824" s="11">
        <v>19</v>
      </c>
      <c r="K1824" s="11"/>
      <c r="L1824" s="11"/>
      <c r="M1824" s="11"/>
      <c r="N1824" s="11"/>
      <c r="O1824" s="11"/>
      <c r="P1824" s="11"/>
      <c r="Q1824" s="11"/>
      <c r="R1824" s="11"/>
      <c r="S1824" s="11"/>
      <c r="T1824" s="11"/>
      <c r="U1824" s="11"/>
      <c r="V1824" s="11"/>
      <c r="W1824" s="11"/>
      <c r="X1824" s="11"/>
      <c r="Y1824" s="11"/>
      <c r="Z1824" s="11"/>
      <c r="AA1824" s="11"/>
      <c r="AB1824" s="11"/>
      <c r="AC1824" s="11"/>
      <c r="AD1824" s="11"/>
      <c r="AE1824" s="11"/>
      <c r="AF1824" s="11"/>
      <c r="AG1824" s="11"/>
      <c r="AH1824" s="11"/>
      <c r="AJ1824" s="11"/>
      <c r="AK1824" s="11"/>
      <c r="AL1824" s="11"/>
      <c r="AM1824" s="11"/>
      <c r="AN1824" s="11"/>
      <c r="AO1824" s="11"/>
      <c r="AP1824" s="11"/>
      <c r="AQ1824" s="11"/>
      <c r="AR1824" s="11"/>
      <c r="AS1824" s="11"/>
      <c r="AT1824" s="11"/>
      <c r="AU1824" s="11"/>
      <c r="AV1824" s="11"/>
      <c r="AW1824" s="11"/>
      <c r="AX1824" s="11"/>
      <c r="AY1824" s="11"/>
      <c r="AZ1824" s="11"/>
      <c r="BA1824" s="11"/>
      <c r="BB1824" s="11"/>
      <c r="BC1824" s="11"/>
      <c r="BD1824" s="11"/>
      <c r="BE1824" s="11"/>
      <c r="BF1824" s="11"/>
      <c r="BG1824" s="11"/>
      <c r="BI1824" s="11"/>
      <c r="BJ1824" s="11"/>
      <c r="BK1824" s="11"/>
      <c r="BL1824" s="11"/>
      <c r="BM1824" s="11"/>
      <c r="BN1824" s="11"/>
      <c r="BO1824" s="11"/>
      <c r="BP1824" s="11"/>
      <c r="BQ1824" s="11"/>
      <c r="BR1824" s="11"/>
      <c r="BS1824" s="11"/>
      <c r="BT1824" s="11"/>
      <c r="BU1824" s="11"/>
      <c r="BV1824" s="11"/>
      <c r="BW1824" s="11"/>
      <c r="BX1824" s="11"/>
      <c r="BY1824" s="11"/>
      <c r="BZ1824" s="11"/>
      <c r="CA1824" s="11"/>
      <c r="CB1824" s="11"/>
      <c r="CC1824" s="11"/>
      <c r="CD1824" s="11"/>
      <c r="CE1824" s="11"/>
      <c r="CF1824" s="11"/>
      <c r="CG1824" s="11"/>
      <c r="CH1824" s="11"/>
      <c r="CI1824" s="11"/>
      <c r="CJ1824" s="11"/>
      <c r="CK1824" s="11"/>
      <c r="CL1824" s="11"/>
      <c r="CM1824" s="11"/>
      <c r="CN1824" s="11"/>
      <c r="CO1824" s="11"/>
      <c r="CP1824" s="11"/>
      <c r="CQ1824" s="11"/>
      <c r="CR1824" s="11"/>
      <c r="CS1824" s="11"/>
      <c r="CT1824" s="11"/>
      <c r="CU1824" s="11"/>
      <c r="CV1824" s="11"/>
      <c r="CW1824" s="11"/>
      <c r="CX1824" s="11"/>
      <c r="CY1824" s="11"/>
      <c r="CZ1824" s="11"/>
      <c r="DA1824" s="11"/>
      <c r="DB1824" s="11"/>
      <c r="DC1824" s="11"/>
      <c r="DD1824" s="11"/>
      <c r="DF1824" s="11">
        <f t="shared" ref="DF1824:DF1875" si="93">I1824</f>
        <v>17</v>
      </c>
      <c r="DG1824" s="11">
        <f t="shared" ref="DG1824:DG1875" si="94">J1824</f>
        <v>19</v>
      </c>
      <c r="DH1824" s="20">
        <f t="shared" ca="1" si="92"/>
        <v>0</v>
      </c>
      <c r="DI1824" s="11">
        <v>1</v>
      </c>
    </row>
    <row r="1825" spans="1:113" x14ac:dyDescent="0.25">
      <c r="A1825" s="11" t="s">
        <v>57</v>
      </c>
      <c r="B1825" s="11" t="s">
        <v>56</v>
      </c>
      <c r="C1825" s="11" t="s">
        <v>56</v>
      </c>
      <c r="D1825" s="11" t="s">
        <v>100</v>
      </c>
      <c r="E1825" s="11" t="s">
        <v>56</v>
      </c>
      <c r="F1825" s="11" t="s">
        <v>56</v>
      </c>
      <c r="G1825" s="11" t="s">
        <v>175</v>
      </c>
      <c r="H1825" s="1">
        <v>42290</v>
      </c>
      <c r="I1825" s="11">
        <v>16</v>
      </c>
      <c r="J1825" s="11">
        <v>19</v>
      </c>
      <c r="K1825" s="11"/>
      <c r="L1825" s="11"/>
      <c r="M1825" s="11"/>
      <c r="N1825" s="11"/>
      <c r="O1825" s="11"/>
      <c r="P1825" s="11"/>
      <c r="Q1825" s="11"/>
      <c r="R1825" s="11"/>
      <c r="S1825" s="11"/>
      <c r="T1825" s="11"/>
      <c r="U1825" s="11"/>
      <c r="V1825" s="11"/>
      <c r="W1825" s="11"/>
      <c r="X1825" s="11"/>
      <c r="Y1825" s="11"/>
      <c r="Z1825" s="11"/>
      <c r="AA1825" s="11"/>
      <c r="AB1825" s="11"/>
      <c r="AC1825" s="11"/>
      <c r="AD1825" s="11"/>
      <c r="AE1825" s="11"/>
      <c r="AF1825" s="11"/>
      <c r="AG1825" s="11"/>
      <c r="AH1825" s="11"/>
      <c r="AJ1825" s="11"/>
      <c r="AK1825" s="11"/>
      <c r="AL1825" s="11"/>
      <c r="AM1825" s="11"/>
      <c r="AN1825" s="11"/>
      <c r="AO1825" s="11"/>
      <c r="AP1825" s="11"/>
      <c r="AQ1825" s="11"/>
      <c r="AR1825" s="11"/>
      <c r="AS1825" s="11"/>
      <c r="AT1825" s="11"/>
      <c r="AU1825" s="11"/>
      <c r="AV1825" s="11"/>
      <c r="AW1825" s="11"/>
      <c r="AX1825" s="11"/>
      <c r="AY1825" s="11"/>
      <c r="AZ1825" s="11"/>
      <c r="BA1825" s="11"/>
      <c r="BB1825" s="11"/>
      <c r="BC1825" s="11"/>
      <c r="BD1825" s="11"/>
      <c r="BE1825" s="11"/>
      <c r="BF1825" s="11"/>
      <c r="BG1825" s="11"/>
      <c r="BI1825" s="11"/>
      <c r="BJ1825" s="11"/>
      <c r="BK1825" s="11"/>
      <c r="BL1825" s="11"/>
      <c r="BM1825" s="11"/>
      <c r="BN1825" s="11"/>
      <c r="BO1825" s="11"/>
      <c r="BP1825" s="11"/>
      <c r="BQ1825" s="11"/>
      <c r="BR1825" s="11"/>
      <c r="BS1825" s="11"/>
      <c r="BT1825" s="11"/>
      <c r="BU1825" s="11"/>
      <c r="BV1825" s="11"/>
      <c r="BW1825" s="11"/>
      <c r="BX1825" s="11"/>
      <c r="BY1825" s="11"/>
      <c r="BZ1825" s="11"/>
      <c r="CA1825" s="11"/>
      <c r="CB1825" s="11"/>
      <c r="CC1825" s="11"/>
      <c r="CD1825" s="11"/>
      <c r="CE1825" s="11"/>
      <c r="CF1825" s="11"/>
      <c r="CG1825" s="11"/>
      <c r="CH1825" s="11"/>
      <c r="CI1825" s="11"/>
      <c r="CJ1825" s="11"/>
      <c r="CK1825" s="11"/>
      <c r="CL1825" s="11"/>
      <c r="CM1825" s="11"/>
      <c r="CN1825" s="11"/>
      <c r="CO1825" s="11"/>
      <c r="CP1825" s="11"/>
      <c r="CQ1825" s="11"/>
      <c r="CR1825" s="11"/>
      <c r="CS1825" s="11"/>
      <c r="CT1825" s="11"/>
      <c r="CU1825" s="11"/>
      <c r="CV1825" s="11"/>
      <c r="CW1825" s="11"/>
      <c r="CX1825" s="11"/>
      <c r="CY1825" s="11"/>
      <c r="CZ1825" s="11"/>
      <c r="DA1825" s="11"/>
      <c r="DB1825" s="11"/>
      <c r="DC1825" s="11"/>
      <c r="DD1825" s="11"/>
      <c r="DF1825" s="11">
        <f t="shared" si="93"/>
        <v>16</v>
      </c>
      <c r="DG1825" s="11">
        <f t="shared" si="94"/>
        <v>19</v>
      </c>
      <c r="DH1825" s="20">
        <f t="shared" ca="1" si="92"/>
        <v>0</v>
      </c>
      <c r="DI1825" s="11">
        <v>1</v>
      </c>
    </row>
    <row r="1826" spans="1:113" x14ac:dyDescent="0.25">
      <c r="A1826" s="11" t="s">
        <v>57</v>
      </c>
      <c r="B1826" s="11" t="s">
        <v>56</v>
      </c>
      <c r="C1826" s="11" t="s">
        <v>56</v>
      </c>
      <c r="D1826" s="11" t="s">
        <v>100</v>
      </c>
      <c r="E1826" s="11" t="s">
        <v>56</v>
      </c>
      <c r="F1826" s="11" t="s">
        <v>56</v>
      </c>
      <c r="G1826" s="11" t="s">
        <v>175</v>
      </c>
      <c r="H1826" s="1">
        <v>42290</v>
      </c>
      <c r="I1826" s="11">
        <v>17</v>
      </c>
      <c r="J1826" s="11">
        <v>19</v>
      </c>
      <c r="K1826" s="11"/>
      <c r="L1826" s="11"/>
      <c r="M1826" s="11"/>
      <c r="N1826" s="11"/>
      <c r="O1826" s="11"/>
      <c r="P1826" s="11"/>
      <c r="Q1826" s="11"/>
      <c r="R1826" s="11"/>
      <c r="S1826" s="11"/>
      <c r="T1826" s="11"/>
      <c r="U1826" s="11"/>
      <c r="V1826" s="11"/>
      <c r="W1826" s="11"/>
      <c r="X1826" s="11"/>
      <c r="Y1826" s="11"/>
      <c r="Z1826" s="11"/>
      <c r="AA1826" s="11"/>
      <c r="AB1826" s="11"/>
      <c r="AC1826" s="11"/>
      <c r="AD1826" s="11"/>
      <c r="AE1826" s="11"/>
      <c r="AF1826" s="11"/>
      <c r="AG1826" s="11"/>
      <c r="AH1826" s="11"/>
      <c r="AJ1826" s="11"/>
      <c r="AK1826" s="11"/>
      <c r="AL1826" s="11"/>
      <c r="AM1826" s="11"/>
      <c r="AN1826" s="11"/>
      <c r="AO1826" s="11"/>
      <c r="AP1826" s="11"/>
      <c r="AQ1826" s="11"/>
      <c r="AR1826" s="11"/>
      <c r="AS1826" s="11"/>
      <c r="AT1826" s="11"/>
      <c r="AU1826" s="11"/>
      <c r="AV1826" s="11"/>
      <c r="AW1826" s="11"/>
      <c r="AX1826" s="11"/>
      <c r="AY1826" s="11"/>
      <c r="AZ1826" s="11"/>
      <c r="BA1826" s="11"/>
      <c r="BB1826" s="11"/>
      <c r="BC1826" s="11"/>
      <c r="BD1826" s="11"/>
      <c r="BE1826" s="11"/>
      <c r="BF1826" s="11"/>
      <c r="BG1826" s="11"/>
      <c r="BI1826" s="11"/>
      <c r="BJ1826" s="11"/>
      <c r="BK1826" s="11"/>
      <c r="BL1826" s="11"/>
      <c r="BM1826" s="11"/>
      <c r="BN1826" s="11"/>
      <c r="BO1826" s="11"/>
      <c r="BP1826" s="11"/>
      <c r="BQ1826" s="11"/>
      <c r="BR1826" s="11"/>
      <c r="BS1826" s="11"/>
      <c r="BT1826" s="11"/>
      <c r="BU1826" s="11"/>
      <c r="BV1826" s="11"/>
      <c r="BW1826" s="11"/>
      <c r="BX1826" s="11"/>
      <c r="BY1826" s="11"/>
      <c r="BZ1826" s="11"/>
      <c r="CA1826" s="11"/>
      <c r="CB1826" s="11"/>
      <c r="CC1826" s="11"/>
      <c r="CD1826" s="11"/>
      <c r="CE1826" s="11"/>
      <c r="CF1826" s="11"/>
      <c r="CG1826" s="11"/>
      <c r="CH1826" s="11"/>
      <c r="CI1826" s="11"/>
      <c r="CJ1826" s="11"/>
      <c r="CK1826" s="11"/>
      <c r="CL1826" s="11"/>
      <c r="CM1826" s="11"/>
      <c r="CN1826" s="11"/>
      <c r="CO1826" s="11"/>
      <c r="CP1826" s="11"/>
      <c r="CQ1826" s="11"/>
      <c r="CR1826" s="11"/>
      <c r="CS1826" s="11"/>
      <c r="CT1826" s="11"/>
      <c r="CU1826" s="11"/>
      <c r="CV1826" s="11"/>
      <c r="CW1826" s="11"/>
      <c r="CX1826" s="11"/>
      <c r="CY1826" s="11"/>
      <c r="CZ1826" s="11"/>
      <c r="DA1826" s="11"/>
      <c r="DB1826" s="11"/>
      <c r="DC1826" s="11"/>
      <c r="DD1826" s="11"/>
      <c r="DF1826" s="11">
        <f t="shared" si="93"/>
        <v>17</v>
      </c>
      <c r="DG1826" s="11">
        <f t="shared" si="94"/>
        <v>19</v>
      </c>
      <c r="DH1826" s="20">
        <f t="shared" ref="DH1826:DH1877" ca="1" si="95">(SUM(OFFSET($AJ1826, 0, $DF1826-1, 1, $DG1826-$DF1826+1))-SUM(OFFSET($K1826, 0, $DF1826-1, 1, $DG1826-$DF1826+1)))/($DG1826-$DF1826+1)</f>
        <v>0</v>
      </c>
      <c r="DI1826" s="11">
        <v>1</v>
      </c>
    </row>
    <row r="1827" spans="1:113" x14ac:dyDescent="0.25">
      <c r="A1827" s="11" t="s">
        <v>57</v>
      </c>
      <c r="B1827" s="11" t="s">
        <v>56</v>
      </c>
      <c r="C1827" s="11" t="s">
        <v>56</v>
      </c>
      <c r="D1827" s="11" t="s">
        <v>100</v>
      </c>
      <c r="E1827" s="11" t="s">
        <v>56</v>
      </c>
      <c r="F1827" s="11" t="s">
        <v>56</v>
      </c>
      <c r="G1827" s="11" t="s">
        <v>175</v>
      </c>
      <c r="H1827" s="1">
        <v>42291</v>
      </c>
      <c r="I1827" s="11">
        <v>18</v>
      </c>
      <c r="J1827" s="11">
        <v>19</v>
      </c>
      <c r="K1827" s="11"/>
      <c r="L1827" s="11"/>
      <c r="M1827" s="11"/>
      <c r="N1827" s="11"/>
      <c r="O1827" s="11"/>
      <c r="P1827" s="11"/>
      <c r="Q1827" s="11"/>
      <c r="R1827" s="11"/>
      <c r="S1827" s="11"/>
      <c r="T1827" s="11"/>
      <c r="U1827" s="11"/>
      <c r="V1827" s="11"/>
      <c r="W1827" s="11"/>
      <c r="X1827" s="11"/>
      <c r="Y1827" s="11"/>
      <c r="Z1827" s="11"/>
      <c r="AA1827" s="11"/>
      <c r="AB1827" s="11"/>
      <c r="AC1827" s="11"/>
      <c r="AD1827" s="11"/>
      <c r="AE1827" s="11"/>
      <c r="AF1827" s="11"/>
      <c r="AG1827" s="11"/>
      <c r="AH1827" s="11"/>
      <c r="AJ1827" s="11"/>
      <c r="AK1827" s="11"/>
      <c r="AL1827" s="11"/>
      <c r="AM1827" s="11"/>
      <c r="AN1827" s="11"/>
      <c r="AO1827" s="11"/>
      <c r="AP1827" s="11"/>
      <c r="AQ1827" s="11"/>
      <c r="AR1827" s="11"/>
      <c r="AS1827" s="11"/>
      <c r="AT1827" s="11"/>
      <c r="AU1827" s="11"/>
      <c r="AV1827" s="11"/>
      <c r="AW1827" s="11"/>
      <c r="AX1827" s="11"/>
      <c r="AY1827" s="11"/>
      <c r="AZ1827" s="11"/>
      <c r="BA1827" s="11"/>
      <c r="BB1827" s="11"/>
      <c r="BC1827" s="11"/>
      <c r="BD1827" s="11"/>
      <c r="BE1827" s="11"/>
      <c r="BF1827" s="11"/>
      <c r="BG1827" s="11"/>
      <c r="BI1827" s="11"/>
      <c r="BJ1827" s="11"/>
      <c r="BK1827" s="11"/>
      <c r="BL1827" s="11"/>
      <c r="BM1827" s="11"/>
      <c r="BN1827" s="11"/>
      <c r="BO1827" s="11"/>
      <c r="BP1827" s="11"/>
      <c r="BQ1827" s="11"/>
      <c r="BR1827" s="11"/>
      <c r="BS1827" s="11"/>
      <c r="BT1827" s="11"/>
      <c r="BU1827" s="11"/>
      <c r="BV1827" s="11"/>
      <c r="BW1827" s="11"/>
      <c r="BX1827" s="11"/>
      <c r="BY1827" s="11"/>
      <c r="BZ1827" s="11"/>
      <c r="CA1827" s="11"/>
      <c r="CB1827" s="11"/>
      <c r="CC1827" s="11"/>
      <c r="CD1827" s="11"/>
      <c r="CE1827" s="11"/>
      <c r="CF1827" s="11"/>
      <c r="CG1827" s="11"/>
      <c r="CH1827" s="11"/>
      <c r="CI1827" s="11"/>
      <c r="CJ1827" s="11"/>
      <c r="CK1827" s="11"/>
      <c r="CL1827" s="11"/>
      <c r="CM1827" s="11"/>
      <c r="CN1827" s="11"/>
      <c r="CO1827" s="11"/>
      <c r="CP1827" s="11"/>
      <c r="CQ1827" s="11"/>
      <c r="CR1827" s="11"/>
      <c r="CS1827" s="11"/>
      <c r="CT1827" s="11"/>
      <c r="CU1827" s="11"/>
      <c r="CV1827" s="11"/>
      <c r="CW1827" s="11"/>
      <c r="CX1827" s="11"/>
      <c r="CY1827" s="11"/>
      <c r="CZ1827" s="11"/>
      <c r="DA1827" s="11"/>
      <c r="DB1827" s="11"/>
      <c r="DC1827" s="11"/>
      <c r="DD1827" s="11"/>
      <c r="DF1827" s="11">
        <f t="shared" si="93"/>
        <v>18</v>
      </c>
      <c r="DG1827" s="11">
        <f t="shared" si="94"/>
        <v>19</v>
      </c>
      <c r="DH1827" s="20">
        <f t="shared" ca="1" si="95"/>
        <v>0</v>
      </c>
      <c r="DI1827" s="11">
        <v>1</v>
      </c>
    </row>
    <row r="1828" spans="1:113" x14ac:dyDescent="0.25">
      <c r="A1828" s="11" t="s">
        <v>57</v>
      </c>
      <c r="B1828" s="11" t="s">
        <v>56</v>
      </c>
      <c r="C1828" s="11" t="s">
        <v>56</v>
      </c>
      <c r="D1828" s="11" t="s">
        <v>100</v>
      </c>
      <c r="E1828" s="11" t="s">
        <v>56</v>
      </c>
      <c r="F1828" s="11" t="s">
        <v>56</v>
      </c>
      <c r="G1828" s="11" t="s">
        <v>175</v>
      </c>
      <c r="H1828" s="1">
        <v>42292</v>
      </c>
      <c r="I1828" s="11">
        <v>18</v>
      </c>
      <c r="J1828" s="11">
        <v>19</v>
      </c>
      <c r="K1828" s="11"/>
      <c r="L1828" s="11"/>
      <c r="M1828" s="11"/>
      <c r="N1828" s="11"/>
      <c r="O1828" s="11"/>
      <c r="P1828" s="11"/>
      <c r="Q1828" s="11"/>
      <c r="R1828" s="11"/>
      <c r="S1828" s="11"/>
      <c r="T1828" s="11"/>
      <c r="U1828" s="11"/>
      <c r="V1828" s="11"/>
      <c r="W1828" s="11"/>
      <c r="X1828" s="11"/>
      <c r="Y1828" s="11"/>
      <c r="Z1828" s="11"/>
      <c r="AA1828" s="11"/>
      <c r="AB1828" s="11"/>
      <c r="AC1828" s="11"/>
      <c r="AD1828" s="11"/>
      <c r="AE1828" s="11"/>
      <c r="AF1828" s="11"/>
      <c r="AG1828" s="11"/>
      <c r="AH1828" s="11"/>
      <c r="AJ1828" s="11"/>
      <c r="AK1828" s="11"/>
      <c r="AL1828" s="11"/>
      <c r="AM1828" s="11"/>
      <c r="AN1828" s="11"/>
      <c r="AO1828" s="11"/>
      <c r="AP1828" s="11"/>
      <c r="AQ1828" s="11"/>
      <c r="AR1828" s="11"/>
      <c r="AS1828" s="11"/>
      <c r="AT1828" s="11"/>
      <c r="AU1828" s="11"/>
      <c r="AV1828" s="11"/>
      <c r="AW1828" s="11"/>
      <c r="AX1828" s="11"/>
      <c r="AY1828" s="11"/>
      <c r="AZ1828" s="11"/>
      <c r="BA1828" s="11"/>
      <c r="BB1828" s="11"/>
      <c r="BC1828" s="11"/>
      <c r="BD1828" s="11"/>
      <c r="BE1828" s="11"/>
      <c r="BF1828" s="11"/>
      <c r="BG1828" s="11"/>
      <c r="BI1828" s="11"/>
      <c r="BJ1828" s="11"/>
      <c r="BK1828" s="11"/>
      <c r="BL1828" s="11"/>
      <c r="BM1828" s="11"/>
      <c r="BN1828" s="11"/>
      <c r="BO1828" s="11"/>
      <c r="BP1828" s="11"/>
      <c r="BQ1828" s="11"/>
      <c r="BR1828" s="11"/>
      <c r="BS1828" s="11"/>
      <c r="BT1828" s="11"/>
      <c r="BU1828" s="11"/>
      <c r="BV1828" s="11"/>
      <c r="BW1828" s="11"/>
      <c r="BX1828" s="11"/>
      <c r="BY1828" s="11"/>
      <c r="BZ1828" s="11"/>
      <c r="CA1828" s="11"/>
      <c r="CB1828" s="11"/>
      <c r="CC1828" s="11"/>
      <c r="CD1828" s="11"/>
      <c r="CE1828" s="11"/>
      <c r="CF1828" s="11"/>
      <c r="CG1828" s="11"/>
      <c r="CH1828" s="11"/>
      <c r="CI1828" s="11"/>
      <c r="CJ1828" s="11"/>
      <c r="CK1828" s="11"/>
      <c r="CL1828" s="11"/>
      <c r="CM1828" s="11"/>
      <c r="CN1828" s="11"/>
      <c r="CO1828" s="11"/>
      <c r="CP1828" s="11"/>
      <c r="CQ1828" s="11"/>
      <c r="CR1828" s="11"/>
      <c r="CS1828" s="11"/>
      <c r="CT1828" s="11"/>
      <c r="CU1828" s="11"/>
      <c r="CV1828" s="11"/>
      <c r="CW1828" s="11"/>
      <c r="CX1828" s="11"/>
      <c r="CY1828" s="11"/>
      <c r="CZ1828" s="11"/>
      <c r="DA1828" s="11"/>
      <c r="DB1828" s="11"/>
      <c r="DC1828" s="11"/>
      <c r="DD1828" s="11"/>
      <c r="DF1828" s="11">
        <f t="shared" si="93"/>
        <v>18</v>
      </c>
      <c r="DG1828" s="11">
        <f t="shared" si="94"/>
        <v>19</v>
      </c>
      <c r="DH1828" s="20">
        <f t="shared" ca="1" si="95"/>
        <v>0</v>
      </c>
      <c r="DI1828" s="11">
        <v>1</v>
      </c>
    </row>
    <row r="1829" spans="1:113" x14ac:dyDescent="0.25">
      <c r="A1829" s="11" t="s">
        <v>57</v>
      </c>
      <c r="B1829" s="11" t="s">
        <v>56</v>
      </c>
      <c r="C1829" s="11" t="s">
        <v>56</v>
      </c>
      <c r="D1829" s="11" t="s">
        <v>100</v>
      </c>
      <c r="E1829" s="11" t="s">
        <v>56</v>
      </c>
      <c r="F1829" s="11" t="s">
        <v>56</v>
      </c>
      <c r="G1829" s="11" t="s">
        <v>176</v>
      </c>
      <c r="H1829" s="1">
        <v>42034</v>
      </c>
      <c r="I1829" s="11">
        <v>18</v>
      </c>
      <c r="J1829" s="11">
        <v>19</v>
      </c>
      <c r="K1829" s="11"/>
      <c r="L1829" s="11"/>
      <c r="M1829" s="11"/>
      <c r="N1829" s="11"/>
      <c r="O1829" s="11"/>
      <c r="P1829" s="11"/>
      <c r="Q1829" s="11"/>
      <c r="R1829" s="11"/>
      <c r="S1829" s="11"/>
      <c r="T1829" s="11"/>
      <c r="U1829" s="11"/>
      <c r="V1829" s="11"/>
      <c r="W1829" s="11"/>
      <c r="X1829" s="11"/>
      <c r="Y1829" s="11"/>
      <c r="Z1829" s="11"/>
      <c r="AA1829" s="11"/>
      <c r="AB1829" s="11"/>
      <c r="AC1829" s="11"/>
      <c r="AD1829" s="11"/>
      <c r="AE1829" s="11"/>
      <c r="AF1829" s="11"/>
      <c r="AG1829" s="11"/>
      <c r="AH1829" s="11"/>
      <c r="AJ1829" s="11"/>
      <c r="AK1829" s="11"/>
      <c r="AL1829" s="11"/>
      <c r="AM1829" s="11"/>
      <c r="AN1829" s="11"/>
      <c r="AO1829" s="11"/>
      <c r="AP1829" s="11"/>
      <c r="AQ1829" s="11"/>
      <c r="AR1829" s="11"/>
      <c r="AS1829" s="11"/>
      <c r="AT1829" s="11"/>
      <c r="AU1829" s="11"/>
      <c r="AV1829" s="11"/>
      <c r="AW1829" s="11"/>
      <c r="AX1829" s="11"/>
      <c r="AY1829" s="11"/>
      <c r="AZ1829" s="11"/>
      <c r="BA1829" s="11"/>
      <c r="BB1829" s="11"/>
      <c r="BC1829" s="11"/>
      <c r="BD1829" s="11"/>
      <c r="BE1829" s="11"/>
      <c r="BF1829" s="11"/>
      <c r="BG1829" s="11"/>
      <c r="BI1829" s="11"/>
      <c r="BJ1829" s="11"/>
      <c r="BK1829" s="11"/>
      <c r="BL1829" s="11"/>
      <c r="BM1829" s="11"/>
      <c r="BN1829" s="11"/>
      <c r="BO1829" s="11"/>
      <c r="BP1829" s="11"/>
      <c r="BQ1829" s="11"/>
      <c r="BR1829" s="11"/>
      <c r="BS1829" s="11"/>
      <c r="BT1829" s="11"/>
      <c r="BU1829" s="11"/>
      <c r="BV1829" s="11"/>
      <c r="BW1829" s="11"/>
      <c r="BX1829" s="11"/>
      <c r="BY1829" s="11"/>
      <c r="BZ1829" s="11"/>
      <c r="CA1829" s="11"/>
      <c r="CB1829" s="11"/>
      <c r="CC1829" s="11"/>
      <c r="CD1829" s="11"/>
      <c r="CE1829" s="11"/>
      <c r="CF1829" s="11"/>
      <c r="CG1829" s="11"/>
      <c r="CH1829" s="11"/>
      <c r="CI1829" s="11"/>
      <c r="CJ1829" s="11"/>
      <c r="CK1829" s="11"/>
      <c r="CL1829" s="11"/>
      <c r="CM1829" s="11"/>
      <c r="CN1829" s="11"/>
      <c r="CO1829" s="11"/>
      <c r="CP1829" s="11"/>
      <c r="CQ1829" s="11"/>
      <c r="CR1829" s="11"/>
      <c r="CS1829" s="11"/>
      <c r="CT1829" s="11"/>
      <c r="CU1829" s="11"/>
      <c r="CV1829" s="11"/>
      <c r="CW1829" s="11"/>
      <c r="CX1829" s="11"/>
      <c r="CY1829" s="11"/>
      <c r="CZ1829" s="11"/>
      <c r="DA1829" s="11"/>
      <c r="DB1829" s="11"/>
      <c r="DC1829" s="11"/>
      <c r="DD1829" s="11"/>
      <c r="DF1829" s="11">
        <f t="shared" si="93"/>
        <v>18</v>
      </c>
      <c r="DG1829" s="11">
        <f t="shared" si="94"/>
        <v>19</v>
      </c>
      <c r="DH1829" s="20">
        <f t="shared" ca="1" si="95"/>
        <v>0</v>
      </c>
      <c r="DI1829" s="11">
        <v>1</v>
      </c>
    </row>
    <row r="1830" spans="1:113" x14ac:dyDescent="0.25">
      <c r="A1830" s="11" t="s">
        <v>57</v>
      </c>
      <c r="B1830" s="11" t="s">
        <v>56</v>
      </c>
      <c r="C1830" s="11" t="s">
        <v>56</v>
      </c>
      <c r="D1830" s="11" t="s">
        <v>100</v>
      </c>
      <c r="E1830" s="11" t="s">
        <v>56</v>
      </c>
      <c r="F1830" s="11" t="s">
        <v>56</v>
      </c>
      <c r="G1830" s="11" t="s">
        <v>176</v>
      </c>
      <c r="H1830" s="1">
        <v>42037</v>
      </c>
      <c r="I1830" s="11">
        <v>18</v>
      </c>
      <c r="J1830" s="11">
        <v>19</v>
      </c>
      <c r="K1830" s="11"/>
      <c r="L1830" s="11"/>
      <c r="M1830" s="11"/>
      <c r="N1830" s="11"/>
      <c r="O1830" s="11"/>
      <c r="P1830" s="11"/>
      <c r="Q1830" s="11"/>
      <c r="R1830" s="11"/>
      <c r="S1830" s="11"/>
      <c r="T1830" s="11"/>
      <c r="U1830" s="11"/>
      <c r="V1830" s="11"/>
      <c r="W1830" s="11"/>
      <c r="X1830" s="11"/>
      <c r="Y1830" s="11"/>
      <c r="Z1830" s="11"/>
      <c r="AA1830" s="11"/>
      <c r="AB1830" s="11"/>
      <c r="AC1830" s="11"/>
      <c r="AD1830" s="11"/>
      <c r="AE1830" s="11"/>
      <c r="AF1830" s="11"/>
      <c r="AG1830" s="11"/>
      <c r="AH1830" s="11"/>
      <c r="AJ1830" s="11"/>
      <c r="AK1830" s="11"/>
      <c r="AL1830" s="11"/>
      <c r="AM1830" s="11"/>
      <c r="AN1830" s="11"/>
      <c r="AO1830" s="11"/>
      <c r="AP1830" s="11"/>
      <c r="AQ1830" s="11"/>
      <c r="AR1830" s="11"/>
      <c r="AS1830" s="11"/>
      <c r="AT1830" s="11"/>
      <c r="AU1830" s="11"/>
      <c r="AV1830" s="11"/>
      <c r="AW1830" s="11"/>
      <c r="AX1830" s="11"/>
      <c r="AY1830" s="11"/>
      <c r="AZ1830" s="11"/>
      <c r="BA1830" s="11"/>
      <c r="BB1830" s="11"/>
      <c r="BC1830" s="11"/>
      <c r="BD1830" s="11"/>
      <c r="BE1830" s="11"/>
      <c r="BF1830" s="11"/>
      <c r="BG1830" s="11"/>
      <c r="BI1830" s="11"/>
      <c r="BJ1830" s="11"/>
      <c r="BK1830" s="11"/>
      <c r="BL1830" s="11"/>
      <c r="BM1830" s="11"/>
      <c r="BN1830" s="11"/>
      <c r="BO1830" s="11"/>
      <c r="BP1830" s="11"/>
      <c r="BQ1830" s="11"/>
      <c r="BR1830" s="11"/>
      <c r="BS1830" s="11"/>
      <c r="BT1830" s="11"/>
      <c r="BU1830" s="11"/>
      <c r="BV1830" s="11"/>
      <c r="BW1830" s="11"/>
      <c r="BX1830" s="11"/>
      <c r="BY1830" s="11"/>
      <c r="BZ1830" s="11"/>
      <c r="CA1830" s="11"/>
      <c r="CB1830" s="11"/>
      <c r="CC1830" s="11"/>
      <c r="CD1830" s="11"/>
      <c r="CE1830" s="11"/>
      <c r="CF1830" s="11"/>
      <c r="CG1830" s="11"/>
      <c r="CH1830" s="11"/>
      <c r="CI1830" s="11"/>
      <c r="CJ1830" s="11"/>
      <c r="CK1830" s="11"/>
      <c r="CL1830" s="11"/>
      <c r="CM1830" s="11"/>
      <c r="CN1830" s="11"/>
      <c r="CO1830" s="11"/>
      <c r="CP1830" s="11"/>
      <c r="CQ1830" s="11"/>
      <c r="CR1830" s="11"/>
      <c r="CS1830" s="11"/>
      <c r="CT1830" s="11"/>
      <c r="CU1830" s="11"/>
      <c r="CV1830" s="11"/>
      <c r="CW1830" s="11"/>
      <c r="CX1830" s="11"/>
      <c r="CY1830" s="11"/>
      <c r="CZ1830" s="11"/>
      <c r="DA1830" s="11"/>
      <c r="DB1830" s="11"/>
      <c r="DC1830" s="11"/>
      <c r="DD1830" s="11"/>
      <c r="DF1830" s="11">
        <f t="shared" si="93"/>
        <v>18</v>
      </c>
      <c r="DG1830" s="11">
        <f t="shared" si="94"/>
        <v>19</v>
      </c>
      <c r="DH1830" s="20">
        <f t="shared" ca="1" si="95"/>
        <v>0</v>
      </c>
      <c r="DI1830" s="11">
        <v>1</v>
      </c>
    </row>
    <row r="1831" spans="1:113" x14ac:dyDescent="0.25">
      <c r="A1831" s="11" t="s">
        <v>57</v>
      </c>
      <c r="B1831" s="11" t="s">
        <v>56</v>
      </c>
      <c r="C1831" s="11" t="s">
        <v>56</v>
      </c>
      <c r="D1831" s="11" t="s">
        <v>100</v>
      </c>
      <c r="E1831" s="11" t="s">
        <v>56</v>
      </c>
      <c r="F1831" s="11" t="s">
        <v>56</v>
      </c>
      <c r="G1831" s="11" t="s">
        <v>176</v>
      </c>
      <c r="H1831" s="1">
        <v>42038</v>
      </c>
      <c r="I1831" s="11">
        <v>18</v>
      </c>
      <c r="J1831" s="11">
        <v>19</v>
      </c>
      <c r="K1831" s="11"/>
      <c r="L1831" s="11"/>
      <c r="M1831" s="11"/>
      <c r="N1831" s="11"/>
      <c r="O1831" s="11"/>
      <c r="P1831" s="11"/>
      <c r="Q1831" s="11"/>
      <c r="R1831" s="11"/>
      <c r="S1831" s="11"/>
      <c r="T1831" s="11"/>
      <c r="U1831" s="11"/>
      <c r="V1831" s="11"/>
      <c r="W1831" s="11"/>
      <c r="X1831" s="11"/>
      <c r="Y1831" s="11"/>
      <c r="Z1831" s="11"/>
      <c r="AA1831" s="11"/>
      <c r="AB1831" s="11"/>
      <c r="AC1831" s="11"/>
      <c r="AD1831" s="11"/>
      <c r="AE1831" s="11"/>
      <c r="AF1831" s="11"/>
      <c r="AG1831" s="11"/>
      <c r="AH1831" s="11"/>
      <c r="AJ1831" s="11"/>
      <c r="AK1831" s="11"/>
      <c r="AL1831" s="11"/>
      <c r="AM1831" s="11"/>
      <c r="AN1831" s="11"/>
      <c r="AO1831" s="11"/>
      <c r="AP1831" s="11"/>
      <c r="AQ1831" s="11"/>
      <c r="AR1831" s="11"/>
      <c r="AS1831" s="11"/>
      <c r="AT1831" s="11"/>
      <c r="AU1831" s="11"/>
      <c r="AV1831" s="11"/>
      <c r="AW1831" s="11"/>
      <c r="AX1831" s="11"/>
      <c r="AY1831" s="11"/>
      <c r="AZ1831" s="11"/>
      <c r="BA1831" s="11"/>
      <c r="BB1831" s="11"/>
      <c r="BC1831" s="11"/>
      <c r="BD1831" s="11"/>
      <c r="BE1831" s="11"/>
      <c r="BF1831" s="11"/>
      <c r="BG1831" s="11"/>
      <c r="BI1831" s="11"/>
      <c r="BJ1831" s="11"/>
      <c r="BK1831" s="11"/>
      <c r="BL1831" s="11"/>
      <c r="BM1831" s="11"/>
      <c r="BN1831" s="11"/>
      <c r="BO1831" s="11"/>
      <c r="BP1831" s="11"/>
      <c r="BQ1831" s="11"/>
      <c r="BR1831" s="11"/>
      <c r="BS1831" s="11"/>
      <c r="BT1831" s="11"/>
      <c r="BU1831" s="11"/>
      <c r="BV1831" s="11"/>
      <c r="BW1831" s="11"/>
      <c r="BX1831" s="11"/>
      <c r="BY1831" s="11"/>
      <c r="BZ1831" s="11"/>
      <c r="CA1831" s="11"/>
      <c r="CB1831" s="11"/>
      <c r="CC1831" s="11"/>
      <c r="CD1831" s="11"/>
      <c r="CE1831" s="11"/>
      <c r="CF1831" s="11"/>
      <c r="CG1831" s="11"/>
      <c r="CH1831" s="11"/>
      <c r="CI1831" s="11"/>
      <c r="CJ1831" s="11"/>
      <c r="CK1831" s="11"/>
      <c r="CL1831" s="11"/>
      <c r="CM1831" s="11"/>
      <c r="CN1831" s="11"/>
      <c r="CO1831" s="11"/>
      <c r="CP1831" s="11"/>
      <c r="CQ1831" s="11"/>
      <c r="CR1831" s="11"/>
      <c r="CS1831" s="11"/>
      <c r="CT1831" s="11"/>
      <c r="CU1831" s="11"/>
      <c r="CV1831" s="11"/>
      <c r="CW1831" s="11"/>
      <c r="CX1831" s="11"/>
      <c r="CY1831" s="11"/>
      <c r="CZ1831" s="11"/>
      <c r="DA1831" s="11"/>
      <c r="DB1831" s="11"/>
      <c r="DC1831" s="11"/>
      <c r="DD1831" s="11"/>
      <c r="DF1831" s="11">
        <f t="shared" si="93"/>
        <v>18</v>
      </c>
      <c r="DG1831" s="11">
        <f t="shared" si="94"/>
        <v>19</v>
      </c>
      <c r="DH1831" s="20">
        <f t="shared" ca="1" si="95"/>
        <v>0</v>
      </c>
      <c r="DI1831" s="11">
        <v>1</v>
      </c>
    </row>
    <row r="1832" spans="1:113" x14ac:dyDescent="0.25">
      <c r="A1832" s="11" t="s">
        <v>57</v>
      </c>
      <c r="B1832" s="11" t="s">
        <v>56</v>
      </c>
      <c r="C1832" s="11" t="s">
        <v>56</v>
      </c>
      <c r="D1832" s="11" t="s">
        <v>100</v>
      </c>
      <c r="E1832" s="11" t="s">
        <v>56</v>
      </c>
      <c r="F1832" s="11" t="s">
        <v>56</v>
      </c>
      <c r="G1832" s="11" t="s">
        <v>176</v>
      </c>
      <c r="H1832" s="1">
        <v>42044</v>
      </c>
      <c r="I1832" s="11">
        <v>18</v>
      </c>
      <c r="J1832" s="11">
        <v>19</v>
      </c>
      <c r="K1832" s="11"/>
      <c r="L1832" s="11"/>
      <c r="M1832" s="11"/>
      <c r="N1832" s="11"/>
      <c r="O1832" s="11"/>
      <c r="P1832" s="11"/>
      <c r="Q1832" s="11"/>
      <c r="R1832" s="11"/>
      <c r="S1832" s="11"/>
      <c r="T1832" s="11"/>
      <c r="U1832" s="11"/>
      <c r="V1832" s="11"/>
      <c r="W1832" s="11"/>
      <c r="X1832" s="11"/>
      <c r="Y1832" s="11"/>
      <c r="Z1832" s="11"/>
      <c r="AA1832" s="11"/>
      <c r="AB1832" s="11"/>
      <c r="AC1832" s="11"/>
      <c r="AD1832" s="11"/>
      <c r="AE1832" s="11"/>
      <c r="AF1832" s="11"/>
      <c r="AG1832" s="11"/>
      <c r="AH1832" s="11"/>
      <c r="AJ1832" s="11"/>
      <c r="AK1832" s="11"/>
      <c r="AL1832" s="11"/>
      <c r="AM1832" s="11"/>
      <c r="AN1832" s="11"/>
      <c r="AO1832" s="11"/>
      <c r="AP1832" s="11"/>
      <c r="AQ1832" s="11"/>
      <c r="AR1832" s="11"/>
      <c r="AS1832" s="11"/>
      <c r="AT1832" s="11"/>
      <c r="AU1832" s="11"/>
      <c r="AV1832" s="11"/>
      <c r="AW1832" s="11"/>
      <c r="AX1832" s="11"/>
      <c r="AY1832" s="11"/>
      <c r="AZ1832" s="11"/>
      <c r="BA1832" s="11"/>
      <c r="BB1832" s="11"/>
      <c r="BC1832" s="11"/>
      <c r="BD1832" s="11"/>
      <c r="BE1832" s="11"/>
      <c r="BF1832" s="11"/>
      <c r="BG1832" s="11"/>
      <c r="BI1832" s="11"/>
      <c r="BJ1832" s="11"/>
      <c r="BK1832" s="11"/>
      <c r="BL1832" s="11"/>
      <c r="BM1832" s="11"/>
      <c r="BN1832" s="11"/>
      <c r="BO1832" s="11"/>
      <c r="BP1832" s="11"/>
      <c r="BQ1832" s="11"/>
      <c r="BR1832" s="11"/>
      <c r="BS1832" s="11"/>
      <c r="BT1832" s="11"/>
      <c r="BU1832" s="11"/>
      <c r="BV1832" s="11"/>
      <c r="BW1832" s="11"/>
      <c r="BX1832" s="11"/>
      <c r="BY1832" s="11"/>
      <c r="BZ1832" s="11"/>
      <c r="CA1832" s="11"/>
      <c r="CB1832" s="11"/>
      <c r="CC1832" s="11"/>
      <c r="CD1832" s="11"/>
      <c r="CE1832" s="11"/>
      <c r="CF1832" s="11"/>
      <c r="CG1832" s="11"/>
      <c r="CH1832" s="11"/>
      <c r="CI1832" s="11"/>
      <c r="CJ1832" s="11"/>
      <c r="CK1832" s="11"/>
      <c r="CL1832" s="11"/>
      <c r="CM1832" s="11"/>
      <c r="CN1832" s="11"/>
      <c r="CO1832" s="11"/>
      <c r="CP1832" s="11"/>
      <c r="CQ1832" s="11"/>
      <c r="CR1832" s="11"/>
      <c r="CS1832" s="11"/>
      <c r="CT1832" s="11"/>
      <c r="CU1832" s="11"/>
      <c r="CV1832" s="11"/>
      <c r="CW1832" s="11"/>
      <c r="CX1832" s="11"/>
      <c r="CY1832" s="11"/>
      <c r="CZ1832" s="11"/>
      <c r="DA1832" s="11"/>
      <c r="DB1832" s="11"/>
      <c r="DC1832" s="11"/>
      <c r="DD1832" s="11"/>
      <c r="DF1832" s="11">
        <f t="shared" si="93"/>
        <v>18</v>
      </c>
      <c r="DG1832" s="11">
        <f t="shared" si="94"/>
        <v>19</v>
      </c>
      <c r="DH1832" s="20">
        <f t="shared" ca="1" si="95"/>
        <v>0</v>
      </c>
      <c r="DI1832" s="11">
        <v>1</v>
      </c>
    </row>
    <row r="1833" spans="1:113" x14ac:dyDescent="0.25">
      <c r="A1833" s="11" t="s">
        <v>57</v>
      </c>
      <c r="B1833" s="11" t="s">
        <v>56</v>
      </c>
      <c r="C1833" s="11" t="s">
        <v>56</v>
      </c>
      <c r="D1833" s="11" t="s">
        <v>100</v>
      </c>
      <c r="E1833" s="11" t="s">
        <v>56</v>
      </c>
      <c r="F1833" s="11" t="s">
        <v>56</v>
      </c>
      <c r="G1833" s="11" t="s">
        <v>176</v>
      </c>
      <c r="H1833" s="1">
        <v>42222</v>
      </c>
      <c r="I1833" s="11">
        <v>17</v>
      </c>
      <c r="J1833" s="11">
        <v>18</v>
      </c>
      <c r="K1833" s="11"/>
      <c r="L1833" s="11"/>
      <c r="M1833" s="11"/>
      <c r="N1833" s="11"/>
      <c r="O1833" s="11"/>
      <c r="P1833" s="11"/>
      <c r="Q1833" s="11"/>
      <c r="R1833" s="11"/>
      <c r="S1833" s="11"/>
      <c r="T1833" s="11"/>
      <c r="U1833" s="11"/>
      <c r="V1833" s="11"/>
      <c r="W1833" s="11"/>
      <c r="X1833" s="11"/>
      <c r="Y1833" s="11"/>
      <c r="Z1833" s="11"/>
      <c r="AA1833" s="11"/>
      <c r="AB1833" s="11"/>
      <c r="AC1833" s="11"/>
      <c r="AD1833" s="11"/>
      <c r="AE1833" s="11"/>
      <c r="AF1833" s="11"/>
      <c r="AG1833" s="11"/>
      <c r="AH1833" s="11"/>
      <c r="AJ1833" s="11"/>
      <c r="AK1833" s="11"/>
      <c r="AL1833" s="11"/>
      <c r="AM1833" s="11"/>
      <c r="AN1833" s="11"/>
      <c r="AO1833" s="11"/>
      <c r="AP1833" s="11"/>
      <c r="AQ1833" s="11"/>
      <c r="AR1833" s="11"/>
      <c r="AS1833" s="11"/>
      <c r="AT1833" s="11"/>
      <c r="AU1833" s="11"/>
      <c r="AV1833" s="11"/>
      <c r="AW1833" s="11"/>
      <c r="AX1833" s="11"/>
      <c r="AY1833" s="11"/>
      <c r="AZ1833" s="11"/>
      <c r="BA1833" s="11"/>
      <c r="BB1833" s="11"/>
      <c r="BC1833" s="11"/>
      <c r="BD1833" s="11"/>
      <c r="BE1833" s="11"/>
      <c r="BF1833" s="11"/>
      <c r="BG1833" s="11"/>
      <c r="BI1833" s="11"/>
      <c r="BJ1833" s="11"/>
      <c r="BK1833" s="11"/>
      <c r="BL1833" s="11"/>
      <c r="BM1833" s="11"/>
      <c r="BN1833" s="11"/>
      <c r="BO1833" s="11"/>
      <c r="BP1833" s="11"/>
      <c r="BQ1833" s="11"/>
      <c r="BR1833" s="11"/>
      <c r="BS1833" s="11"/>
      <c r="BT1833" s="11"/>
      <c r="BU1833" s="11"/>
      <c r="BV1833" s="11"/>
      <c r="BW1833" s="11"/>
      <c r="BX1833" s="11"/>
      <c r="BY1833" s="11"/>
      <c r="BZ1833" s="11"/>
      <c r="CA1833" s="11"/>
      <c r="CB1833" s="11"/>
      <c r="CC1833" s="11"/>
      <c r="CD1833" s="11"/>
      <c r="CE1833" s="11"/>
      <c r="CF1833" s="11"/>
      <c r="CG1833" s="11"/>
      <c r="CH1833" s="11"/>
      <c r="CI1833" s="11"/>
      <c r="CJ1833" s="11"/>
      <c r="CK1833" s="11"/>
      <c r="CL1833" s="11"/>
      <c r="CM1833" s="11"/>
      <c r="CN1833" s="11"/>
      <c r="CO1833" s="11"/>
      <c r="CP1833" s="11"/>
      <c r="CQ1833" s="11"/>
      <c r="CR1833" s="11"/>
      <c r="CS1833" s="11"/>
      <c r="CT1833" s="11"/>
      <c r="CU1833" s="11"/>
      <c r="CV1833" s="11"/>
      <c r="CW1833" s="11"/>
      <c r="CX1833" s="11"/>
      <c r="CY1833" s="11"/>
      <c r="CZ1833" s="11"/>
      <c r="DA1833" s="11"/>
      <c r="DB1833" s="11"/>
      <c r="DC1833" s="11"/>
      <c r="DD1833" s="11"/>
      <c r="DF1833" s="11">
        <f t="shared" si="93"/>
        <v>17</v>
      </c>
      <c r="DG1833" s="11">
        <f t="shared" si="94"/>
        <v>18</v>
      </c>
      <c r="DH1833" s="20">
        <f t="shared" ca="1" si="95"/>
        <v>0</v>
      </c>
      <c r="DI1833" s="11">
        <v>1</v>
      </c>
    </row>
    <row r="1834" spans="1:113" x14ac:dyDescent="0.25">
      <c r="A1834" s="11" t="s">
        <v>57</v>
      </c>
      <c r="B1834" s="11" t="s">
        <v>56</v>
      </c>
      <c r="C1834" s="11" t="s">
        <v>56</v>
      </c>
      <c r="D1834" s="11" t="s">
        <v>100</v>
      </c>
      <c r="E1834" s="11" t="s">
        <v>56</v>
      </c>
      <c r="F1834" s="11" t="s">
        <v>56</v>
      </c>
      <c r="G1834" s="11" t="s">
        <v>176</v>
      </c>
      <c r="H1834" s="1">
        <v>42229</v>
      </c>
      <c r="I1834" s="11">
        <v>18</v>
      </c>
      <c r="J1834" s="11">
        <v>19</v>
      </c>
      <c r="K1834" s="11"/>
      <c r="L1834" s="11"/>
      <c r="M1834" s="11"/>
      <c r="N1834" s="11"/>
      <c r="O1834" s="11"/>
      <c r="P1834" s="11"/>
      <c r="Q1834" s="11"/>
      <c r="R1834" s="11"/>
      <c r="S1834" s="11"/>
      <c r="T1834" s="11"/>
      <c r="U1834" s="11"/>
      <c r="V1834" s="11"/>
      <c r="W1834" s="11"/>
      <c r="X1834" s="11"/>
      <c r="Y1834" s="11"/>
      <c r="Z1834" s="11"/>
      <c r="AA1834" s="11"/>
      <c r="AB1834" s="11"/>
      <c r="AC1834" s="11"/>
      <c r="AD1834" s="11"/>
      <c r="AE1834" s="11"/>
      <c r="AF1834" s="11"/>
      <c r="AG1834" s="11"/>
      <c r="AH1834" s="11"/>
      <c r="AJ1834" s="11"/>
      <c r="AK1834" s="11"/>
      <c r="AL1834" s="11"/>
      <c r="AM1834" s="11"/>
      <c r="AN1834" s="11"/>
      <c r="AO1834" s="11"/>
      <c r="AP1834" s="11"/>
      <c r="AQ1834" s="11"/>
      <c r="AR1834" s="11"/>
      <c r="AS1834" s="11"/>
      <c r="AT1834" s="11"/>
      <c r="AU1834" s="11"/>
      <c r="AV1834" s="11"/>
      <c r="AW1834" s="11"/>
      <c r="AX1834" s="11"/>
      <c r="AY1834" s="11"/>
      <c r="AZ1834" s="11"/>
      <c r="BA1834" s="11"/>
      <c r="BB1834" s="11"/>
      <c r="BC1834" s="11"/>
      <c r="BD1834" s="11"/>
      <c r="BE1834" s="11"/>
      <c r="BF1834" s="11"/>
      <c r="BG1834" s="11"/>
      <c r="BI1834" s="11"/>
      <c r="BJ1834" s="11"/>
      <c r="BK1834" s="11"/>
      <c r="BL1834" s="11"/>
      <c r="BM1834" s="11"/>
      <c r="BN1834" s="11"/>
      <c r="BO1834" s="11"/>
      <c r="BP1834" s="11"/>
      <c r="BQ1834" s="11"/>
      <c r="BR1834" s="11"/>
      <c r="BS1834" s="11"/>
      <c r="BT1834" s="11"/>
      <c r="BU1834" s="11"/>
      <c r="BV1834" s="11"/>
      <c r="BW1834" s="11"/>
      <c r="BX1834" s="11"/>
      <c r="BY1834" s="11"/>
      <c r="BZ1834" s="11"/>
      <c r="CA1834" s="11"/>
      <c r="CB1834" s="11"/>
      <c r="CC1834" s="11"/>
      <c r="CD1834" s="11"/>
      <c r="CE1834" s="11"/>
      <c r="CF1834" s="11"/>
      <c r="CG1834" s="11"/>
      <c r="CH1834" s="11"/>
      <c r="CI1834" s="11"/>
      <c r="CJ1834" s="11"/>
      <c r="CK1834" s="11"/>
      <c r="CL1834" s="11"/>
      <c r="CM1834" s="11"/>
      <c r="CN1834" s="11"/>
      <c r="CO1834" s="11"/>
      <c r="CP1834" s="11"/>
      <c r="CQ1834" s="11"/>
      <c r="CR1834" s="11"/>
      <c r="CS1834" s="11"/>
      <c r="CT1834" s="11"/>
      <c r="CU1834" s="11"/>
      <c r="CV1834" s="11"/>
      <c r="CW1834" s="11"/>
      <c r="CX1834" s="11"/>
      <c r="CY1834" s="11"/>
      <c r="CZ1834" s="11"/>
      <c r="DA1834" s="11"/>
      <c r="DB1834" s="11"/>
      <c r="DC1834" s="11"/>
      <c r="DD1834" s="11"/>
      <c r="DF1834" s="11">
        <f t="shared" si="93"/>
        <v>18</v>
      </c>
      <c r="DG1834" s="11">
        <f t="shared" si="94"/>
        <v>19</v>
      </c>
      <c r="DH1834" s="20">
        <f t="shared" ca="1" si="95"/>
        <v>0</v>
      </c>
      <c r="DI1834" s="11">
        <v>1</v>
      </c>
    </row>
    <row r="1835" spans="1:113" x14ac:dyDescent="0.25">
      <c r="A1835" s="11" t="s">
        <v>57</v>
      </c>
      <c r="B1835" s="11" t="s">
        <v>56</v>
      </c>
      <c r="C1835" s="11" t="s">
        <v>56</v>
      </c>
      <c r="D1835" s="11" t="s">
        <v>100</v>
      </c>
      <c r="E1835" s="11" t="s">
        <v>56</v>
      </c>
      <c r="F1835" s="11" t="s">
        <v>56</v>
      </c>
      <c r="G1835" s="11" t="s">
        <v>176</v>
      </c>
      <c r="H1835" s="1">
        <v>42233</v>
      </c>
      <c r="I1835" s="11">
        <v>17</v>
      </c>
      <c r="J1835" s="11">
        <v>18</v>
      </c>
      <c r="K1835" s="11"/>
      <c r="L1835" s="11"/>
      <c r="M1835" s="11"/>
      <c r="N1835" s="11"/>
      <c r="O1835" s="11"/>
      <c r="P1835" s="11"/>
      <c r="Q1835" s="11"/>
      <c r="R1835" s="11"/>
      <c r="S1835" s="11"/>
      <c r="T1835" s="11"/>
      <c r="U1835" s="11"/>
      <c r="V1835" s="11"/>
      <c r="W1835" s="11"/>
      <c r="X1835" s="11"/>
      <c r="Y1835" s="11"/>
      <c r="Z1835" s="11"/>
      <c r="AA1835" s="11"/>
      <c r="AB1835" s="11"/>
      <c r="AC1835" s="11"/>
      <c r="AD1835" s="11"/>
      <c r="AE1835" s="11"/>
      <c r="AF1835" s="11"/>
      <c r="AG1835" s="11"/>
      <c r="AH1835" s="11"/>
      <c r="AJ1835" s="11"/>
      <c r="AK1835" s="11"/>
      <c r="AL1835" s="11"/>
      <c r="AM1835" s="11"/>
      <c r="AN1835" s="11"/>
      <c r="AO1835" s="11"/>
      <c r="AP1835" s="11"/>
      <c r="AQ1835" s="11"/>
      <c r="AR1835" s="11"/>
      <c r="AS1835" s="11"/>
      <c r="AT1835" s="11"/>
      <c r="AU1835" s="11"/>
      <c r="AV1835" s="11"/>
      <c r="AW1835" s="11"/>
      <c r="AX1835" s="11"/>
      <c r="AY1835" s="11"/>
      <c r="AZ1835" s="11"/>
      <c r="BA1835" s="11"/>
      <c r="BB1835" s="11"/>
      <c r="BC1835" s="11"/>
      <c r="BD1835" s="11"/>
      <c r="BE1835" s="11"/>
      <c r="BF1835" s="11"/>
      <c r="BG1835" s="11"/>
      <c r="BI1835" s="11"/>
      <c r="BJ1835" s="11"/>
      <c r="BK1835" s="11"/>
      <c r="BL1835" s="11"/>
      <c r="BM1835" s="11"/>
      <c r="BN1835" s="11"/>
      <c r="BO1835" s="11"/>
      <c r="BP1835" s="11"/>
      <c r="BQ1835" s="11"/>
      <c r="BR1835" s="11"/>
      <c r="BS1835" s="11"/>
      <c r="BT1835" s="11"/>
      <c r="BU1835" s="11"/>
      <c r="BV1835" s="11"/>
      <c r="BW1835" s="11"/>
      <c r="BX1835" s="11"/>
      <c r="BY1835" s="11"/>
      <c r="BZ1835" s="11"/>
      <c r="CA1835" s="11"/>
      <c r="CB1835" s="11"/>
      <c r="CC1835" s="11"/>
      <c r="CD1835" s="11"/>
      <c r="CE1835" s="11"/>
      <c r="CF1835" s="11"/>
      <c r="CG1835" s="11"/>
      <c r="CH1835" s="11"/>
      <c r="CI1835" s="11"/>
      <c r="CJ1835" s="11"/>
      <c r="CK1835" s="11"/>
      <c r="CL1835" s="11"/>
      <c r="CM1835" s="11"/>
      <c r="CN1835" s="11"/>
      <c r="CO1835" s="11"/>
      <c r="CP1835" s="11"/>
      <c r="CQ1835" s="11"/>
      <c r="CR1835" s="11"/>
      <c r="CS1835" s="11"/>
      <c r="CT1835" s="11"/>
      <c r="CU1835" s="11"/>
      <c r="CV1835" s="11"/>
      <c r="CW1835" s="11"/>
      <c r="CX1835" s="11"/>
      <c r="CY1835" s="11"/>
      <c r="CZ1835" s="11"/>
      <c r="DA1835" s="11"/>
      <c r="DB1835" s="11"/>
      <c r="DC1835" s="11"/>
      <c r="DD1835" s="11"/>
      <c r="DF1835" s="11">
        <f t="shared" si="93"/>
        <v>17</v>
      </c>
      <c r="DG1835" s="11">
        <f t="shared" si="94"/>
        <v>18</v>
      </c>
      <c r="DH1835" s="20">
        <f t="shared" ca="1" si="95"/>
        <v>0</v>
      </c>
      <c r="DI1835" s="11">
        <v>1</v>
      </c>
    </row>
    <row r="1836" spans="1:113" x14ac:dyDescent="0.25">
      <c r="A1836" s="11" t="s">
        <v>57</v>
      </c>
      <c r="B1836" s="11" t="s">
        <v>56</v>
      </c>
      <c r="C1836" s="11" t="s">
        <v>56</v>
      </c>
      <c r="D1836" s="11" t="s">
        <v>100</v>
      </c>
      <c r="E1836" s="11" t="s">
        <v>56</v>
      </c>
      <c r="F1836" s="11" t="s">
        <v>56</v>
      </c>
      <c r="G1836" s="11" t="s">
        <v>176</v>
      </c>
      <c r="H1836" s="1">
        <v>42242</v>
      </c>
      <c r="I1836" s="11">
        <v>17</v>
      </c>
      <c r="J1836" s="11">
        <v>19</v>
      </c>
      <c r="K1836" s="11"/>
      <c r="L1836" s="11"/>
      <c r="M1836" s="11"/>
      <c r="N1836" s="11"/>
      <c r="O1836" s="11"/>
      <c r="P1836" s="11"/>
      <c r="Q1836" s="11"/>
      <c r="R1836" s="11"/>
      <c r="S1836" s="11"/>
      <c r="T1836" s="11"/>
      <c r="U1836" s="11"/>
      <c r="V1836" s="11"/>
      <c r="W1836" s="11"/>
      <c r="X1836" s="11"/>
      <c r="Y1836" s="11"/>
      <c r="Z1836" s="11"/>
      <c r="AA1836" s="11"/>
      <c r="AB1836" s="11"/>
      <c r="AC1836" s="11"/>
      <c r="AD1836" s="11"/>
      <c r="AE1836" s="11"/>
      <c r="AF1836" s="11"/>
      <c r="AG1836" s="11"/>
      <c r="AH1836" s="11"/>
      <c r="AJ1836" s="11"/>
      <c r="AK1836" s="11"/>
      <c r="AL1836" s="11"/>
      <c r="AM1836" s="11"/>
      <c r="AN1836" s="11"/>
      <c r="AO1836" s="11"/>
      <c r="AP1836" s="11"/>
      <c r="AQ1836" s="11"/>
      <c r="AR1836" s="11"/>
      <c r="AS1836" s="11"/>
      <c r="AT1836" s="11"/>
      <c r="AU1836" s="11"/>
      <c r="AV1836" s="11"/>
      <c r="AW1836" s="11"/>
      <c r="AX1836" s="11"/>
      <c r="AY1836" s="11"/>
      <c r="AZ1836" s="11"/>
      <c r="BA1836" s="11"/>
      <c r="BB1836" s="11"/>
      <c r="BC1836" s="11"/>
      <c r="BD1836" s="11"/>
      <c r="BE1836" s="11"/>
      <c r="BF1836" s="11"/>
      <c r="BG1836" s="11"/>
      <c r="BI1836" s="11"/>
      <c r="BJ1836" s="11"/>
      <c r="BK1836" s="11"/>
      <c r="BL1836" s="11"/>
      <c r="BM1836" s="11"/>
      <c r="BN1836" s="11"/>
      <c r="BO1836" s="11"/>
      <c r="BP1836" s="11"/>
      <c r="BQ1836" s="11"/>
      <c r="BR1836" s="11"/>
      <c r="BS1836" s="11"/>
      <c r="BT1836" s="11"/>
      <c r="BU1836" s="11"/>
      <c r="BV1836" s="11"/>
      <c r="BW1836" s="11"/>
      <c r="BX1836" s="11"/>
      <c r="BY1836" s="11"/>
      <c r="BZ1836" s="11"/>
      <c r="CA1836" s="11"/>
      <c r="CB1836" s="11"/>
      <c r="CC1836" s="11"/>
      <c r="CD1836" s="11"/>
      <c r="CE1836" s="11"/>
      <c r="CF1836" s="11"/>
      <c r="CG1836" s="11"/>
      <c r="CH1836" s="11"/>
      <c r="CI1836" s="11"/>
      <c r="CJ1836" s="11"/>
      <c r="CK1836" s="11"/>
      <c r="CL1836" s="11"/>
      <c r="CM1836" s="11"/>
      <c r="CN1836" s="11"/>
      <c r="CO1836" s="11"/>
      <c r="CP1836" s="11"/>
      <c r="CQ1836" s="11"/>
      <c r="CR1836" s="11"/>
      <c r="CS1836" s="11"/>
      <c r="CT1836" s="11"/>
      <c r="CU1836" s="11"/>
      <c r="CV1836" s="11"/>
      <c r="CW1836" s="11"/>
      <c r="CX1836" s="11"/>
      <c r="CY1836" s="11"/>
      <c r="CZ1836" s="11"/>
      <c r="DA1836" s="11"/>
      <c r="DB1836" s="11"/>
      <c r="DC1836" s="11"/>
      <c r="DD1836" s="11"/>
      <c r="DF1836" s="11">
        <f t="shared" si="93"/>
        <v>17</v>
      </c>
      <c r="DG1836" s="11">
        <f t="shared" si="94"/>
        <v>19</v>
      </c>
      <c r="DH1836" s="20">
        <f t="shared" ca="1" si="95"/>
        <v>0</v>
      </c>
      <c r="DI1836" s="11">
        <v>1</v>
      </c>
    </row>
    <row r="1837" spans="1:113" x14ac:dyDescent="0.25">
      <c r="A1837" s="11" t="s">
        <v>57</v>
      </c>
      <c r="B1837" s="11" t="s">
        <v>56</v>
      </c>
      <c r="C1837" s="11" t="s">
        <v>56</v>
      </c>
      <c r="D1837" s="11" t="s">
        <v>100</v>
      </c>
      <c r="E1837" s="11" t="s">
        <v>56</v>
      </c>
      <c r="F1837" s="11" t="s">
        <v>56</v>
      </c>
      <c r="G1837" s="11" t="s">
        <v>176</v>
      </c>
      <c r="H1837" s="1">
        <v>42244</v>
      </c>
      <c r="I1837" s="11">
        <v>17</v>
      </c>
      <c r="J1837" s="11">
        <v>19</v>
      </c>
      <c r="K1837" s="11"/>
      <c r="L1837" s="11"/>
      <c r="M1837" s="11"/>
      <c r="N1837" s="11"/>
      <c r="O1837" s="11"/>
      <c r="P1837" s="11"/>
      <c r="Q1837" s="11"/>
      <c r="R1837" s="11"/>
      <c r="S1837" s="11"/>
      <c r="T1837" s="11"/>
      <c r="U1837" s="11"/>
      <c r="V1837" s="11"/>
      <c r="W1837" s="11"/>
      <c r="X1837" s="11"/>
      <c r="Y1837" s="11"/>
      <c r="Z1837" s="11"/>
      <c r="AA1837" s="11"/>
      <c r="AB1837" s="11"/>
      <c r="AC1837" s="11"/>
      <c r="AD1837" s="11"/>
      <c r="AE1837" s="11"/>
      <c r="AF1837" s="11"/>
      <c r="AG1837" s="11"/>
      <c r="AH1837" s="11"/>
      <c r="AJ1837" s="11"/>
      <c r="AK1837" s="11"/>
      <c r="AL1837" s="11"/>
      <c r="AM1837" s="11"/>
      <c r="AN1837" s="11"/>
      <c r="AO1837" s="11"/>
      <c r="AP1837" s="11"/>
      <c r="AQ1837" s="11"/>
      <c r="AR1837" s="11"/>
      <c r="AS1837" s="11"/>
      <c r="AT1837" s="11"/>
      <c r="AU1837" s="11"/>
      <c r="AV1837" s="11"/>
      <c r="AW1837" s="11"/>
      <c r="AX1837" s="11"/>
      <c r="AY1837" s="11"/>
      <c r="AZ1837" s="11"/>
      <c r="BA1837" s="11"/>
      <c r="BB1837" s="11"/>
      <c r="BC1837" s="11"/>
      <c r="BD1837" s="11"/>
      <c r="BE1837" s="11"/>
      <c r="BF1837" s="11"/>
      <c r="BG1837" s="11"/>
      <c r="BI1837" s="11"/>
      <c r="BJ1837" s="11"/>
      <c r="BK1837" s="11"/>
      <c r="BL1837" s="11"/>
      <c r="BM1837" s="11"/>
      <c r="BN1837" s="11"/>
      <c r="BO1837" s="11"/>
      <c r="BP1837" s="11"/>
      <c r="BQ1837" s="11"/>
      <c r="BR1837" s="11"/>
      <c r="BS1837" s="11"/>
      <c r="BT1837" s="11"/>
      <c r="BU1837" s="11"/>
      <c r="BV1837" s="11"/>
      <c r="BW1837" s="11"/>
      <c r="BX1837" s="11"/>
      <c r="BY1837" s="11"/>
      <c r="BZ1837" s="11"/>
      <c r="CA1837" s="11"/>
      <c r="CB1837" s="11"/>
      <c r="CC1837" s="11"/>
      <c r="CD1837" s="11"/>
      <c r="CE1837" s="11"/>
      <c r="CF1837" s="11"/>
      <c r="CG1837" s="11"/>
      <c r="CH1837" s="11"/>
      <c r="CI1837" s="11"/>
      <c r="CJ1837" s="11"/>
      <c r="CK1837" s="11"/>
      <c r="CL1837" s="11"/>
      <c r="CM1837" s="11"/>
      <c r="CN1837" s="11"/>
      <c r="CO1837" s="11"/>
      <c r="CP1837" s="11"/>
      <c r="CQ1837" s="11"/>
      <c r="CR1837" s="11"/>
      <c r="CS1837" s="11"/>
      <c r="CT1837" s="11"/>
      <c r="CU1837" s="11"/>
      <c r="CV1837" s="11"/>
      <c r="CW1837" s="11"/>
      <c r="CX1837" s="11"/>
      <c r="CY1837" s="11"/>
      <c r="CZ1837" s="11"/>
      <c r="DA1837" s="11"/>
      <c r="DB1837" s="11"/>
      <c r="DC1837" s="11"/>
      <c r="DD1837" s="11"/>
      <c r="DF1837" s="11">
        <f t="shared" si="93"/>
        <v>17</v>
      </c>
      <c r="DG1837" s="11">
        <f t="shared" si="94"/>
        <v>19</v>
      </c>
      <c r="DH1837" s="20">
        <f t="shared" ca="1" si="95"/>
        <v>0</v>
      </c>
      <c r="DI1837" s="11">
        <v>1</v>
      </c>
    </row>
    <row r="1838" spans="1:113" x14ac:dyDescent="0.25">
      <c r="A1838" s="11" t="s">
        <v>57</v>
      </c>
      <c r="B1838" s="11" t="s">
        <v>56</v>
      </c>
      <c r="C1838" s="11" t="s">
        <v>56</v>
      </c>
      <c r="D1838" s="11" t="s">
        <v>100</v>
      </c>
      <c r="E1838" s="11" t="s">
        <v>56</v>
      </c>
      <c r="F1838" s="11" t="s">
        <v>56</v>
      </c>
      <c r="G1838" s="11" t="s">
        <v>176</v>
      </c>
      <c r="H1838" s="1">
        <v>42256</v>
      </c>
      <c r="I1838" s="11">
        <v>15</v>
      </c>
      <c r="J1838" s="11">
        <v>19</v>
      </c>
      <c r="K1838" s="11"/>
      <c r="L1838" s="11"/>
      <c r="M1838" s="11"/>
      <c r="N1838" s="11"/>
      <c r="O1838" s="11"/>
      <c r="P1838" s="11"/>
      <c r="Q1838" s="11"/>
      <c r="R1838" s="11"/>
      <c r="S1838" s="11"/>
      <c r="T1838" s="11"/>
      <c r="U1838" s="11"/>
      <c r="V1838" s="11"/>
      <c r="W1838" s="11"/>
      <c r="X1838" s="11"/>
      <c r="Y1838" s="11"/>
      <c r="Z1838" s="11"/>
      <c r="AA1838" s="11"/>
      <c r="AB1838" s="11"/>
      <c r="AC1838" s="11"/>
      <c r="AD1838" s="11"/>
      <c r="AE1838" s="11"/>
      <c r="AF1838" s="11"/>
      <c r="AG1838" s="11"/>
      <c r="AH1838" s="11"/>
      <c r="AJ1838" s="11"/>
      <c r="AK1838" s="11"/>
      <c r="AL1838" s="11"/>
      <c r="AM1838" s="11"/>
      <c r="AN1838" s="11"/>
      <c r="AO1838" s="11"/>
      <c r="AP1838" s="11"/>
      <c r="AQ1838" s="11"/>
      <c r="AR1838" s="11"/>
      <c r="AS1838" s="11"/>
      <c r="AT1838" s="11"/>
      <c r="AU1838" s="11"/>
      <c r="AV1838" s="11"/>
      <c r="AW1838" s="11"/>
      <c r="AX1838" s="11"/>
      <c r="AY1838" s="11"/>
      <c r="AZ1838" s="11"/>
      <c r="BA1838" s="11"/>
      <c r="BB1838" s="11"/>
      <c r="BC1838" s="11"/>
      <c r="BD1838" s="11"/>
      <c r="BE1838" s="11"/>
      <c r="BF1838" s="11"/>
      <c r="BG1838" s="11"/>
      <c r="BI1838" s="11"/>
      <c r="BJ1838" s="11"/>
      <c r="BK1838" s="11"/>
      <c r="BL1838" s="11"/>
      <c r="BM1838" s="11"/>
      <c r="BN1838" s="11"/>
      <c r="BO1838" s="11"/>
      <c r="BP1838" s="11"/>
      <c r="BQ1838" s="11"/>
      <c r="BR1838" s="11"/>
      <c r="BS1838" s="11"/>
      <c r="BT1838" s="11"/>
      <c r="BU1838" s="11"/>
      <c r="BV1838" s="11"/>
      <c r="BW1838" s="11"/>
      <c r="BX1838" s="11"/>
      <c r="BY1838" s="11"/>
      <c r="BZ1838" s="11"/>
      <c r="CA1838" s="11"/>
      <c r="CB1838" s="11"/>
      <c r="CC1838" s="11"/>
      <c r="CD1838" s="11"/>
      <c r="CE1838" s="11"/>
      <c r="CF1838" s="11"/>
      <c r="CG1838" s="11"/>
      <c r="CH1838" s="11"/>
      <c r="CI1838" s="11"/>
      <c r="CJ1838" s="11"/>
      <c r="CK1838" s="11"/>
      <c r="CL1838" s="11"/>
      <c r="CM1838" s="11"/>
      <c r="CN1838" s="11"/>
      <c r="CO1838" s="11"/>
      <c r="CP1838" s="11"/>
      <c r="CQ1838" s="11"/>
      <c r="CR1838" s="11"/>
      <c r="CS1838" s="11"/>
      <c r="CT1838" s="11"/>
      <c r="CU1838" s="11"/>
      <c r="CV1838" s="11"/>
      <c r="CW1838" s="11"/>
      <c r="CX1838" s="11"/>
      <c r="CY1838" s="11"/>
      <c r="CZ1838" s="11"/>
      <c r="DA1838" s="11"/>
      <c r="DB1838" s="11"/>
      <c r="DC1838" s="11"/>
      <c r="DD1838" s="11"/>
      <c r="DF1838" s="11">
        <f t="shared" si="93"/>
        <v>15</v>
      </c>
      <c r="DG1838" s="11">
        <f t="shared" si="94"/>
        <v>19</v>
      </c>
      <c r="DH1838" s="20">
        <f t="shared" ca="1" si="95"/>
        <v>0</v>
      </c>
      <c r="DI1838" s="11">
        <v>1</v>
      </c>
    </row>
    <row r="1839" spans="1:113" x14ac:dyDescent="0.25">
      <c r="A1839" s="11" t="s">
        <v>57</v>
      </c>
      <c r="B1839" s="11" t="s">
        <v>56</v>
      </c>
      <c r="C1839" s="11" t="s">
        <v>56</v>
      </c>
      <c r="D1839" s="11" t="s">
        <v>100</v>
      </c>
      <c r="E1839" s="11" t="s">
        <v>56</v>
      </c>
      <c r="F1839" s="11" t="s">
        <v>56</v>
      </c>
      <c r="G1839" s="11" t="s">
        <v>176</v>
      </c>
      <c r="H1839" s="1">
        <v>42257</v>
      </c>
      <c r="I1839" s="11">
        <v>15</v>
      </c>
      <c r="J1839" s="11">
        <v>19</v>
      </c>
      <c r="K1839" s="11"/>
      <c r="L1839" s="11"/>
      <c r="M1839" s="11"/>
      <c r="N1839" s="11"/>
      <c r="O1839" s="11"/>
      <c r="P1839" s="11"/>
      <c r="Q1839" s="11"/>
      <c r="R1839" s="11"/>
      <c r="S1839" s="11"/>
      <c r="T1839" s="11"/>
      <c r="U1839" s="11"/>
      <c r="V1839" s="11"/>
      <c r="W1839" s="11"/>
      <c r="X1839" s="11"/>
      <c r="Y1839" s="11"/>
      <c r="Z1839" s="11"/>
      <c r="AA1839" s="11"/>
      <c r="AB1839" s="11"/>
      <c r="AC1839" s="11"/>
      <c r="AD1839" s="11"/>
      <c r="AE1839" s="11"/>
      <c r="AF1839" s="11"/>
      <c r="AG1839" s="11"/>
      <c r="AH1839" s="11"/>
      <c r="AJ1839" s="11"/>
      <c r="AK1839" s="11"/>
      <c r="AL1839" s="11"/>
      <c r="AM1839" s="11"/>
      <c r="AN1839" s="11"/>
      <c r="AO1839" s="11"/>
      <c r="AP1839" s="11"/>
      <c r="AQ1839" s="11"/>
      <c r="AR1839" s="11"/>
      <c r="AS1839" s="11"/>
      <c r="AT1839" s="11"/>
      <c r="AU1839" s="11"/>
      <c r="AV1839" s="11"/>
      <c r="AW1839" s="11"/>
      <c r="AX1839" s="11"/>
      <c r="AY1839" s="11"/>
      <c r="AZ1839" s="11"/>
      <c r="BA1839" s="11"/>
      <c r="BB1839" s="11"/>
      <c r="BC1839" s="11"/>
      <c r="BD1839" s="11"/>
      <c r="BE1839" s="11"/>
      <c r="BF1839" s="11"/>
      <c r="BG1839" s="11"/>
      <c r="BI1839" s="11"/>
      <c r="BJ1839" s="11"/>
      <c r="BK1839" s="11"/>
      <c r="BL1839" s="11"/>
      <c r="BM1839" s="11"/>
      <c r="BN1839" s="11"/>
      <c r="BO1839" s="11"/>
      <c r="BP1839" s="11"/>
      <c r="BQ1839" s="11"/>
      <c r="BR1839" s="11"/>
      <c r="BS1839" s="11"/>
      <c r="BT1839" s="11"/>
      <c r="BU1839" s="11"/>
      <c r="BV1839" s="11"/>
      <c r="BW1839" s="11"/>
      <c r="BX1839" s="11"/>
      <c r="BY1839" s="11"/>
      <c r="BZ1839" s="11"/>
      <c r="CA1839" s="11"/>
      <c r="CB1839" s="11"/>
      <c r="CC1839" s="11"/>
      <c r="CD1839" s="11"/>
      <c r="CE1839" s="11"/>
      <c r="CF1839" s="11"/>
      <c r="CG1839" s="11"/>
      <c r="CH1839" s="11"/>
      <c r="CI1839" s="11"/>
      <c r="CJ1839" s="11"/>
      <c r="CK1839" s="11"/>
      <c r="CL1839" s="11"/>
      <c r="CM1839" s="11"/>
      <c r="CN1839" s="11"/>
      <c r="CO1839" s="11"/>
      <c r="CP1839" s="11"/>
      <c r="CQ1839" s="11"/>
      <c r="CR1839" s="11"/>
      <c r="CS1839" s="11"/>
      <c r="CT1839" s="11"/>
      <c r="CU1839" s="11"/>
      <c r="CV1839" s="11"/>
      <c r="CW1839" s="11"/>
      <c r="CX1839" s="11"/>
      <c r="CY1839" s="11"/>
      <c r="CZ1839" s="11"/>
      <c r="DA1839" s="11"/>
      <c r="DB1839" s="11"/>
      <c r="DC1839" s="11"/>
      <c r="DD1839" s="11"/>
      <c r="DF1839" s="11">
        <f t="shared" si="93"/>
        <v>15</v>
      </c>
      <c r="DG1839" s="11">
        <f t="shared" si="94"/>
        <v>19</v>
      </c>
      <c r="DH1839" s="20">
        <f t="shared" ca="1" si="95"/>
        <v>0</v>
      </c>
      <c r="DI1839" s="11">
        <v>1</v>
      </c>
    </row>
    <row r="1840" spans="1:113" x14ac:dyDescent="0.25">
      <c r="A1840" s="11" t="s">
        <v>57</v>
      </c>
      <c r="B1840" s="11" t="s">
        <v>56</v>
      </c>
      <c r="C1840" s="11" t="s">
        <v>56</v>
      </c>
      <c r="D1840" s="11" t="s">
        <v>100</v>
      </c>
      <c r="E1840" s="11" t="s">
        <v>56</v>
      </c>
      <c r="F1840" s="11" t="s">
        <v>56</v>
      </c>
      <c r="G1840" s="11" t="s">
        <v>176</v>
      </c>
      <c r="H1840" s="1">
        <v>42258</v>
      </c>
      <c r="I1840" s="11">
        <v>15</v>
      </c>
      <c r="J1840" s="11">
        <v>19</v>
      </c>
      <c r="K1840" s="11"/>
      <c r="L1840" s="11"/>
      <c r="M1840" s="11"/>
      <c r="N1840" s="11"/>
      <c r="O1840" s="11"/>
      <c r="P1840" s="11"/>
      <c r="Q1840" s="11"/>
      <c r="R1840" s="11"/>
      <c r="S1840" s="11"/>
      <c r="T1840" s="11"/>
      <c r="U1840" s="11"/>
      <c r="V1840" s="11"/>
      <c r="W1840" s="11"/>
      <c r="X1840" s="11"/>
      <c r="Y1840" s="11"/>
      <c r="Z1840" s="11"/>
      <c r="AA1840" s="11"/>
      <c r="AB1840" s="11"/>
      <c r="AC1840" s="11"/>
      <c r="AD1840" s="11"/>
      <c r="AE1840" s="11"/>
      <c r="AF1840" s="11"/>
      <c r="AG1840" s="11"/>
      <c r="AH1840" s="11"/>
      <c r="AJ1840" s="11"/>
      <c r="AK1840" s="11"/>
      <c r="AL1840" s="11"/>
      <c r="AM1840" s="11"/>
      <c r="AN1840" s="11"/>
      <c r="AO1840" s="11"/>
      <c r="AP1840" s="11"/>
      <c r="AQ1840" s="11"/>
      <c r="AR1840" s="11"/>
      <c r="AS1840" s="11"/>
      <c r="AT1840" s="11"/>
      <c r="AU1840" s="11"/>
      <c r="AV1840" s="11"/>
      <c r="AW1840" s="11"/>
      <c r="AX1840" s="11"/>
      <c r="AY1840" s="11"/>
      <c r="AZ1840" s="11"/>
      <c r="BA1840" s="11"/>
      <c r="BB1840" s="11"/>
      <c r="BC1840" s="11"/>
      <c r="BD1840" s="11"/>
      <c r="BE1840" s="11"/>
      <c r="BF1840" s="11"/>
      <c r="BG1840" s="11"/>
      <c r="BI1840" s="11"/>
      <c r="BJ1840" s="11"/>
      <c r="BK1840" s="11"/>
      <c r="BL1840" s="11"/>
      <c r="BM1840" s="11"/>
      <c r="BN1840" s="11"/>
      <c r="BO1840" s="11"/>
      <c r="BP1840" s="11"/>
      <c r="BQ1840" s="11"/>
      <c r="BR1840" s="11"/>
      <c r="BS1840" s="11"/>
      <c r="BT1840" s="11"/>
      <c r="BU1840" s="11"/>
      <c r="BV1840" s="11"/>
      <c r="BW1840" s="11"/>
      <c r="BX1840" s="11"/>
      <c r="BY1840" s="11"/>
      <c r="BZ1840" s="11"/>
      <c r="CA1840" s="11"/>
      <c r="CB1840" s="11"/>
      <c r="CC1840" s="11"/>
      <c r="CD1840" s="11"/>
      <c r="CE1840" s="11"/>
      <c r="CF1840" s="11"/>
      <c r="CG1840" s="11"/>
      <c r="CH1840" s="11"/>
      <c r="CI1840" s="11"/>
      <c r="CJ1840" s="11"/>
      <c r="CK1840" s="11"/>
      <c r="CL1840" s="11"/>
      <c r="CM1840" s="11"/>
      <c r="CN1840" s="11"/>
      <c r="CO1840" s="11"/>
      <c r="CP1840" s="11"/>
      <c r="CQ1840" s="11"/>
      <c r="CR1840" s="11"/>
      <c r="CS1840" s="11"/>
      <c r="CT1840" s="11"/>
      <c r="CU1840" s="11"/>
      <c r="CV1840" s="11"/>
      <c r="CW1840" s="11"/>
      <c r="CX1840" s="11"/>
      <c r="CY1840" s="11"/>
      <c r="CZ1840" s="11"/>
      <c r="DA1840" s="11"/>
      <c r="DB1840" s="11"/>
      <c r="DC1840" s="11"/>
      <c r="DD1840" s="11"/>
      <c r="DF1840" s="11">
        <f t="shared" si="93"/>
        <v>15</v>
      </c>
      <c r="DG1840" s="11">
        <f t="shared" si="94"/>
        <v>19</v>
      </c>
      <c r="DH1840" s="20">
        <f t="shared" ca="1" si="95"/>
        <v>0</v>
      </c>
      <c r="DI1840" s="11">
        <v>1</v>
      </c>
    </row>
    <row r="1841" spans="1:113" x14ac:dyDescent="0.25">
      <c r="A1841" s="11" t="s">
        <v>57</v>
      </c>
      <c r="B1841" s="11" t="s">
        <v>56</v>
      </c>
      <c r="C1841" s="11" t="s">
        <v>56</v>
      </c>
      <c r="D1841" s="11" t="s">
        <v>100</v>
      </c>
      <c r="E1841" s="11" t="s">
        <v>56</v>
      </c>
      <c r="F1841" s="11" t="s">
        <v>56</v>
      </c>
      <c r="G1841" s="11" t="s">
        <v>176</v>
      </c>
      <c r="H1841" s="1">
        <v>42268</v>
      </c>
      <c r="I1841" s="11">
        <v>16</v>
      </c>
      <c r="J1841" s="11">
        <v>19</v>
      </c>
      <c r="K1841" s="11"/>
      <c r="L1841" s="11"/>
      <c r="M1841" s="11"/>
      <c r="N1841" s="11"/>
      <c r="O1841" s="11"/>
      <c r="P1841" s="11"/>
      <c r="Q1841" s="11"/>
      <c r="R1841" s="11"/>
      <c r="S1841" s="11"/>
      <c r="T1841" s="11"/>
      <c r="U1841" s="11"/>
      <c r="V1841" s="11"/>
      <c r="W1841" s="11"/>
      <c r="X1841" s="11"/>
      <c r="Y1841" s="11"/>
      <c r="Z1841" s="11"/>
      <c r="AA1841" s="11"/>
      <c r="AB1841" s="11"/>
      <c r="AC1841" s="11"/>
      <c r="AD1841" s="11"/>
      <c r="AE1841" s="11"/>
      <c r="AF1841" s="11"/>
      <c r="AG1841" s="11"/>
      <c r="AH1841" s="11"/>
      <c r="AJ1841" s="11"/>
      <c r="AK1841" s="11"/>
      <c r="AL1841" s="11"/>
      <c r="AM1841" s="11"/>
      <c r="AN1841" s="11"/>
      <c r="AO1841" s="11"/>
      <c r="AP1841" s="11"/>
      <c r="AQ1841" s="11"/>
      <c r="AR1841" s="11"/>
      <c r="AS1841" s="11"/>
      <c r="AT1841" s="11"/>
      <c r="AU1841" s="11"/>
      <c r="AV1841" s="11"/>
      <c r="AW1841" s="11"/>
      <c r="AX1841" s="11"/>
      <c r="AY1841" s="11"/>
      <c r="AZ1841" s="11"/>
      <c r="BA1841" s="11"/>
      <c r="BB1841" s="11"/>
      <c r="BC1841" s="11"/>
      <c r="BD1841" s="11"/>
      <c r="BE1841" s="11"/>
      <c r="BF1841" s="11"/>
      <c r="BG1841" s="11"/>
      <c r="BI1841" s="11"/>
      <c r="BJ1841" s="11"/>
      <c r="BK1841" s="11"/>
      <c r="BL1841" s="11"/>
      <c r="BM1841" s="11"/>
      <c r="BN1841" s="11"/>
      <c r="BO1841" s="11"/>
      <c r="BP1841" s="11"/>
      <c r="BQ1841" s="11"/>
      <c r="BR1841" s="11"/>
      <c r="BS1841" s="11"/>
      <c r="BT1841" s="11"/>
      <c r="BU1841" s="11"/>
      <c r="BV1841" s="11"/>
      <c r="BW1841" s="11"/>
      <c r="BX1841" s="11"/>
      <c r="BY1841" s="11"/>
      <c r="BZ1841" s="11"/>
      <c r="CA1841" s="11"/>
      <c r="CB1841" s="11"/>
      <c r="CC1841" s="11"/>
      <c r="CD1841" s="11"/>
      <c r="CE1841" s="11"/>
      <c r="CF1841" s="11"/>
      <c r="CG1841" s="11"/>
      <c r="CH1841" s="11"/>
      <c r="CI1841" s="11"/>
      <c r="CJ1841" s="11"/>
      <c r="CK1841" s="11"/>
      <c r="CL1841" s="11"/>
      <c r="CM1841" s="11"/>
      <c r="CN1841" s="11"/>
      <c r="CO1841" s="11"/>
      <c r="CP1841" s="11"/>
      <c r="CQ1841" s="11"/>
      <c r="CR1841" s="11"/>
      <c r="CS1841" s="11"/>
      <c r="CT1841" s="11"/>
      <c r="CU1841" s="11"/>
      <c r="CV1841" s="11"/>
      <c r="CW1841" s="11"/>
      <c r="CX1841" s="11"/>
      <c r="CY1841" s="11"/>
      <c r="CZ1841" s="11"/>
      <c r="DA1841" s="11"/>
      <c r="DB1841" s="11"/>
      <c r="DC1841" s="11"/>
      <c r="DD1841" s="11"/>
      <c r="DF1841" s="11">
        <f t="shared" si="93"/>
        <v>16</v>
      </c>
      <c r="DG1841" s="11">
        <f t="shared" si="94"/>
        <v>19</v>
      </c>
      <c r="DH1841" s="20">
        <f t="shared" ca="1" si="95"/>
        <v>0</v>
      </c>
      <c r="DI1841" s="11">
        <v>1</v>
      </c>
    </row>
    <row r="1842" spans="1:113" x14ac:dyDescent="0.25">
      <c r="A1842" s="11" t="s">
        <v>57</v>
      </c>
      <c r="B1842" s="11" t="s">
        <v>56</v>
      </c>
      <c r="C1842" s="11" t="s">
        <v>56</v>
      </c>
      <c r="D1842" s="11" t="s">
        <v>100</v>
      </c>
      <c r="E1842" s="11" t="s">
        <v>56</v>
      </c>
      <c r="F1842" s="11" t="s">
        <v>56</v>
      </c>
      <c r="G1842" s="11" t="s">
        <v>176</v>
      </c>
      <c r="H1842" s="1">
        <v>42272</v>
      </c>
      <c r="I1842" s="11">
        <v>18</v>
      </c>
      <c r="J1842" s="11">
        <v>19</v>
      </c>
      <c r="K1842" s="11"/>
      <c r="L1842" s="11"/>
      <c r="M1842" s="11"/>
      <c r="N1842" s="11"/>
      <c r="O1842" s="11"/>
      <c r="P1842" s="11"/>
      <c r="Q1842" s="11"/>
      <c r="R1842" s="11"/>
      <c r="S1842" s="11"/>
      <c r="T1842" s="11"/>
      <c r="U1842" s="11"/>
      <c r="V1842" s="11"/>
      <c r="W1842" s="11"/>
      <c r="X1842" s="11"/>
      <c r="Y1842" s="11"/>
      <c r="Z1842" s="11"/>
      <c r="AA1842" s="11"/>
      <c r="AB1842" s="11"/>
      <c r="AC1842" s="11"/>
      <c r="AD1842" s="11"/>
      <c r="AE1842" s="11"/>
      <c r="AF1842" s="11"/>
      <c r="AG1842" s="11"/>
      <c r="AH1842" s="11"/>
      <c r="AJ1842" s="11"/>
      <c r="AK1842" s="11"/>
      <c r="AL1842" s="11"/>
      <c r="AM1842" s="11"/>
      <c r="AN1842" s="11"/>
      <c r="AO1842" s="11"/>
      <c r="AP1842" s="11"/>
      <c r="AQ1842" s="11"/>
      <c r="AR1842" s="11"/>
      <c r="AS1842" s="11"/>
      <c r="AT1842" s="11"/>
      <c r="AU1842" s="11"/>
      <c r="AV1842" s="11"/>
      <c r="AW1842" s="11"/>
      <c r="AX1842" s="11"/>
      <c r="AY1842" s="11"/>
      <c r="AZ1842" s="11"/>
      <c r="BA1842" s="11"/>
      <c r="BB1842" s="11"/>
      <c r="BC1842" s="11"/>
      <c r="BD1842" s="11"/>
      <c r="BE1842" s="11"/>
      <c r="BF1842" s="11"/>
      <c r="BG1842" s="11"/>
      <c r="BI1842" s="11"/>
      <c r="BJ1842" s="11"/>
      <c r="BK1842" s="11"/>
      <c r="BL1842" s="11"/>
      <c r="BM1842" s="11"/>
      <c r="BN1842" s="11"/>
      <c r="BO1842" s="11"/>
      <c r="BP1842" s="11"/>
      <c r="BQ1842" s="11"/>
      <c r="BR1842" s="11"/>
      <c r="BS1842" s="11"/>
      <c r="BT1842" s="11"/>
      <c r="BU1842" s="11"/>
      <c r="BV1842" s="11"/>
      <c r="BW1842" s="11"/>
      <c r="BX1842" s="11"/>
      <c r="BY1842" s="11"/>
      <c r="BZ1842" s="11"/>
      <c r="CA1842" s="11"/>
      <c r="CB1842" s="11"/>
      <c r="CC1842" s="11"/>
      <c r="CD1842" s="11"/>
      <c r="CE1842" s="11"/>
      <c r="CF1842" s="11"/>
      <c r="CG1842" s="11"/>
      <c r="CH1842" s="11"/>
      <c r="CI1842" s="11"/>
      <c r="CJ1842" s="11"/>
      <c r="CK1842" s="11"/>
      <c r="CL1842" s="11"/>
      <c r="CM1842" s="11"/>
      <c r="CN1842" s="11"/>
      <c r="CO1842" s="11"/>
      <c r="CP1842" s="11"/>
      <c r="CQ1842" s="11"/>
      <c r="CR1842" s="11"/>
      <c r="CS1842" s="11"/>
      <c r="CT1842" s="11"/>
      <c r="CU1842" s="11"/>
      <c r="CV1842" s="11"/>
      <c r="CW1842" s="11"/>
      <c r="CX1842" s="11"/>
      <c r="CY1842" s="11"/>
      <c r="CZ1842" s="11"/>
      <c r="DA1842" s="11"/>
      <c r="DB1842" s="11"/>
      <c r="DC1842" s="11"/>
      <c r="DD1842" s="11"/>
      <c r="DF1842" s="11">
        <f t="shared" si="93"/>
        <v>18</v>
      </c>
      <c r="DG1842" s="11">
        <f t="shared" si="94"/>
        <v>19</v>
      </c>
      <c r="DH1842" s="20">
        <f t="shared" ca="1" si="95"/>
        <v>0</v>
      </c>
      <c r="DI1842" s="11">
        <v>1</v>
      </c>
    </row>
    <row r="1843" spans="1:113" x14ac:dyDescent="0.25">
      <c r="A1843" s="11" t="s">
        <v>57</v>
      </c>
      <c r="B1843" s="11" t="s">
        <v>56</v>
      </c>
      <c r="C1843" s="11" t="s">
        <v>56</v>
      </c>
      <c r="D1843" s="11" t="s">
        <v>100</v>
      </c>
      <c r="E1843" s="11" t="s">
        <v>56</v>
      </c>
      <c r="F1843" s="11" t="s">
        <v>56</v>
      </c>
      <c r="G1843" s="11" t="s">
        <v>176</v>
      </c>
      <c r="H1843" s="1">
        <v>42286</v>
      </c>
      <c r="I1843" s="11">
        <v>18</v>
      </c>
      <c r="J1843" s="11">
        <v>19</v>
      </c>
      <c r="K1843" s="11"/>
      <c r="L1843" s="11"/>
      <c r="M1843" s="11"/>
      <c r="N1843" s="11"/>
      <c r="O1843" s="11"/>
      <c r="P1843" s="11"/>
      <c r="Q1843" s="11"/>
      <c r="R1843" s="11"/>
      <c r="S1843" s="11"/>
      <c r="T1843" s="11"/>
      <c r="U1843" s="11"/>
      <c r="V1843" s="11"/>
      <c r="W1843" s="11"/>
      <c r="X1843" s="11"/>
      <c r="Y1843" s="11"/>
      <c r="Z1843" s="11"/>
      <c r="AA1843" s="11"/>
      <c r="AB1843" s="11"/>
      <c r="AC1843" s="11"/>
      <c r="AD1843" s="11"/>
      <c r="AE1843" s="11"/>
      <c r="AF1843" s="11"/>
      <c r="AG1843" s="11"/>
      <c r="AH1843" s="11"/>
      <c r="AJ1843" s="11"/>
      <c r="AK1843" s="11"/>
      <c r="AL1843" s="11"/>
      <c r="AM1843" s="11"/>
      <c r="AN1843" s="11"/>
      <c r="AO1843" s="11"/>
      <c r="AP1843" s="11"/>
      <c r="AQ1843" s="11"/>
      <c r="AR1843" s="11"/>
      <c r="AS1843" s="11"/>
      <c r="AT1843" s="11"/>
      <c r="AU1843" s="11"/>
      <c r="AV1843" s="11"/>
      <c r="AW1843" s="11"/>
      <c r="AX1843" s="11"/>
      <c r="AY1843" s="11"/>
      <c r="AZ1843" s="11"/>
      <c r="BA1843" s="11"/>
      <c r="BB1843" s="11"/>
      <c r="BC1843" s="11"/>
      <c r="BD1843" s="11"/>
      <c r="BE1843" s="11"/>
      <c r="BF1843" s="11"/>
      <c r="BG1843" s="11"/>
      <c r="BI1843" s="11"/>
      <c r="BJ1843" s="11"/>
      <c r="BK1843" s="11"/>
      <c r="BL1843" s="11"/>
      <c r="BM1843" s="11"/>
      <c r="BN1843" s="11"/>
      <c r="BO1843" s="11"/>
      <c r="BP1843" s="11"/>
      <c r="BQ1843" s="11"/>
      <c r="BR1843" s="11"/>
      <c r="BS1843" s="11"/>
      <c r="BT1843" s="11"/>
      <c r="BU1843" s="11"/>
      <c r="BV1843" s="11"/>
      <c r="BW1843" s="11"/>
      <c r="BX1843" s="11"/>
      <c r="BY1843" s="11"/>
      <c r="BZ1843" s="11"/>
      <c r="CA1843" s="11"/>
      <c r="CB1843" s="11"/>
      <c r="CC1843" s="11"/>
      <c r="CD1843" s="11"/>
      <c r="CE1843" s="11"/>
      <c r="CF1843" s="11"/>
      <c r="CG1843" s="11"/>
      <c r="CH1843" s="11"/>
      <c r="CI1843" s="11"/>
      <c r="CJ1843" s="11"/>
      <c r="CK1843" s="11"/>
      <c r="CL1843" s="11"/>
      <c r="CM1843" s="11"/>
      <c r="CN1843" s="11"/>
      <c r="CO1843" s="11"/>
      <c r="CP1843" s="11"/>
      <c r="CQ1843" s="11"/>
      <c r="CR1843" s="11"/>
      <c r="CS1843" s="11"/>
      <c r="CT1843" s="11"/>
      <c r="CU1843" s="11"/>
      <c r="CV1843" s="11"/>
      <c r="CW1843" s="11"/>
      <c r="CX1843" s="11"/>
      <c r="CY1843" s="11"/>
      <c r="CZ1843" s="11"/>
      <c r="DA1843" s="11"/>
      <c r="DB1843" s="11"/>
      <c r="DC1843" s="11"/>
      <c r="DD1843" s="11"/>
      <c r="DF1843" s="11">
        <f t="shared" si="93"/>
        <v>18</v>
      </c>
      <c r="DG1843" s="11">
        <f t="shared" si="94"/>
        <v>19</v>
      </c>
      <c r="DH1843" s="20">
        <f t="shared" ca="1" si="95"/>
        <v>0</v>
      </c>
      <c r="DI1843" s="11">
        <v>1</v>
      </c>
    </row>
    <row r="1844" spans="1:113" x14ac:dyDescent="0.25">
      <c r="A1844" s="11" t="s">
        <v>57</v>
      </c>
      <c r="B1844" s="11" t="s">
        <v>56</v>
      </c>
      <c r="C1844" s="11" t="s">
        <v>56</v>
      </c>
      <c r="D1844" s="11" t="s">
        <v>100</v>
      </c>
      <c r="E1844" s="11" t="s">
        <v>56</v>
      </c>
      <c r="F1844" s="11" t="s">
        <v>56</v>
      </c>
      <c r="G1844" s="11" t="s">
        <v>176</v>
      </c>
      <c r="H1844" s="1">
        <v>42290</v>
      </c>
      <c r="I1844" s="11">
        <v>17</v>
      </c>
      <c r="J1844" s="11">
        <v>19</v>
      </c>
      <c r="K1844" s="11"/>
      <c r="L1844" s="11"/>
      <c r="M1844" s="11"/>
      <c r="N1844" s="11"/>
      <c r="O1844" s="11"/>
      <c r="P1844" s="11"/>
      <c r="Q1844" s="11"/>
      <c r="R1844" s="11"/>
      <c r="S1844" s="11"/>
      <c r="T1844" s="11"/>
      <c r="U1844" s="11"/>
      <c r="V1844" s="11"/>
      <c r="W1844" s="11"/>
      <c r="X1844" s="11"/>
      <c r="Y1844" s="11"/>
      <c r="Z1844" s="11"/>
      <c r="AA1844" s="11"/>
      <c r="AB1844" s="11"/>
      <c r="AC1844" s="11"/>
      <c r="AD1844" s="11"/>
      <c r="AE1844" s="11"/>
      <c r="AF1844" s="11"/>
      <c r="AG1844" s="11"/>
      <c r="AH1844" s="11"/>
      <c r="AJ1844" s="11"/>
      <c r="AK1844" s="11"/>
      <c r="AL1844" s="11"/>
      <c r="AM1844" s="11"/>
      <c r="AN1844" s="11"/>
      <c r="AO1844" s="11"/>
      <c r="AP1844" s="11"/>
      <c r="AQ1844" s="11"/>
      <c r="AR1844" s="11"/>
      <c r="AS1844" s="11"/>
      <c r="AT1844" s="11"/>
      <c r="AU1844" s="11"/>
      <c r="AV1844" s="11"/>
      <c r="AW1844" s="11"/>
      <c r="AX1844" s="11"/>
      <c r="AY1844" s="11"/>
      <c r="AZ1844" s="11"/>
      <c r="BA1844" s="11"/>
      <c r="BB1844" s="11"/>
      <c r="BC1844" s="11"/>
      <c r="BD1844" s="11"/>
      <c r="BE1844" s="11"/>
      <c r="BF1844" s="11"/>
      <c r="BG1844" s="11"/>
      <c r="BI1844" s="11"/>
      <c r="BJ1844" s="11"/>
      <c r="BK1844" s="11"/>
      <c r="BL1844" s="11"/>
      <c r="BM1844" s="11"/>
      <c r="BN1844" s="11"/>
      <c r="BO1844" s="11"/>
      <c r="BP1844" s="11"/>
      <c r="BQ1844" s="11"/>
      <c r="BR1844" s="11"/>
      <c r="BS1844" s="11"/>
      <c r="BT1844" s="11"/>
      <c r="BU1844" s="11"/>
      <c r="BV1844" s="11"/>
      <c r="BW1844" s="11"/>
      <c r="BX1844" s="11"/>
      <c r="BY1844" s="11"/>
      <c r="BZ1844" s="11"/>
      <c r="CA1844" s="11"/>
      <c r="CB1844" s="11"/>
      <c r="CC1844" s="11"/>
      <c r="CD1844" s="11"/>
      <c r="CE1844" s="11"/>
      <c r="CF1844" s="11"/>
      <c r="CG1844" s="11"/>
      <c r="CH1844" s="11"/>
      <c r="CI1844" s="11"/>
      <c r="CJ1844" s="11"/>
      <c r="CK1844" s="11"/>
      <c r="CL1844" s="11"/>
      <c r="CM1844" s="11"/>
      <c r="CN1844" s="11"/>
      <c r="CO1844" s="11"/>
      <c r="CP1844" s="11"/>
      <c r="CQ1844" s="11"/>
      <c r="CR1844" s="11"/>
      <c r="CS1844" s="11"/>
      <c r="CT1844" s="11"/>
      <c r="CU1844" s="11"/>
      <c r="CV1844" s="11"/>
      <c r="CW1844" s="11"/>
      <c r="CX1844" s="11"/>
      <c r="CY1844" s="11"/>
      <c r="CZ1844" s="11"/>
      <c r="DA1844" s="11"/>
      <c r="DB1844" s="11"/>
      <c r="DC1844" s="11"/>
      <c r="DD1844" s="11"/>
      <c r="DF1844" s="11">
        <f t="shared" si="93"/>
        <v>17</v>
      </c>
      <c r="DG1844" s="11">
        <f t="shared" si="94"/>
        <v>19</v>
      </c>
      <c r="DH1844" s="20">
        <f t="shared" ca="1" si="95"/>
        <v>0</v>
      </c>
      <c r="DI1844" s="11">
        <v>1</v>
      </c>
    </row>
    <row r="1845" spans="1:113" x14ac:dyDescent="0.25">
      <c r="A1845" s="11" t="s">
        <v>57</v>
      </c>
      <c r="B1845" s="11" t="s">
        <v>56</v>
      </c>
      <c r="C1845" s="11" t="s">
        <v>56</v>
      </c>
      <c r="D1845" s="11" t="s">
        <v>100</v>
      </c>
      <c r="E1845" s="11" t="s">
        <v>56</v>
      </c>
      <c r="F1845" s="11" t="s">
        <v>56</v>
      </c>
      <c r="G1845" s="11" t="s">
        <v>176</v>
      </c>
      <c r="H1845" s="1">
        <v>42291</v>
      </c>
      <c r="I1845" s="11">
        <v>18</v>
      </c>
      <c r="J1845" s="11">
        <v>19</v>
      </c>
      <c r="K1845" s="11"/>
      <c r="L1845" s="11"/>
      <c r="M1845" s="11"/>
      <c r="N1845" s="11"/>
      <c r="O1845" s="11"/>
      <c r="P1845" s="11"/>
      <c r="Q1845" s="11"/>
      <c r="R1845" s="11"/>
      <c r="S1845" s="11"/>
      <c r="T1845" s="11"/>
      <c r="U1845" s="11"/>
      <c r="V1845" s="11"/>
      <c r="W1845" s="11"/>
      <c r="X1845" s="11"/>
      <c r="Y1845" s="11"/>
      <c r="Z1845" s="11"/>
      <c r="AA1845" s="11"/>
      <c r="AB1845" s="11"/>
      <c r="AC1845" s="11"/>
      <c r="AD1845" s="11"/>
      <c r="AE1845" s="11"/>
      <c r="AF1845" s="11"/>
      <c r="AG1845" s="11"/>
      <c r="AH1845" s="11"/>
      <c r="AJ1845" s="11"/>
      <c r="AK1845" s="11"/>
      <c r="AL1845" s="11"/>
      <c r="AM1845" s="11"/>
      <c r="AN1845" s="11"/>
      <c r="AO1845" s="11"/>
      <c r="AP1845" s="11"/>
      <c r="AQ1845" s="11"/>
      <c r="AR1845" s="11"/>
      <c r="AS1845" s="11"/>
      <c r="AT1845" s="11"/>
      <c r="AU1845" s="11"/>
      <c r="AV1845" s="11"/>
      <c r="AW1845" s="11"/>
      <c r="AX1845" s="11"/>
      <c r="AY1845" s="11"/>
      <c r="AZ1845" s="11"/>
      <c r="BA1845" s="11"/>
      <c r="BB1845" s="11"/>
      <c r="BC1845" s="11"/>
      <c r="BD1845" s="11"/>
      <c r="BE1845" s="11"/>
      <c r="BF1845" s="11"/>
      <c r="BG1845" s="11"/>
      <c r="BI1845" s="11"/>
      <c r="BJ1845" s="11"/>
      <c r="BK1845" s="11"/>
      <c r="BL1845" s="11"/>
      <c r="BM1845" s="11"/>
      <c r="BN1845" s="11"/>
      <c r="BO1845" s="11"/>
      <c r="BP1845" s="11"/>
      <c r="BQ1845" s="11"/>
      <c r="BR1845" s="11"/>
      <c r="BS1845" s="11"/>
      <c r="BT1845" s="11"/>
      <c r="BU1845" s="11"/>
      <c r="BV1845" s="11"/>
      <c r="BW1845" s="11"/>
      <c r="BX1845" s="11"/>
      <c r="BY1845" s="11"/>
      <c r="BZ1845" s="11"/>
      <c r="CA1845" s="11"/>
      <c r="CB1845" s="11"/>
      <c r="CC1845" s="11"/>
      <c r="CD1845" s="11"/>
      <c r="CE1845" s="11"/>
      <c r="CF1845" s="11"/>
      <c r="CG1845" s="11"/>
      <c r="CH1845" s="11"/>
      <c r="CI1845" s="11"/>
      <c r="CJ1845" s="11"/>
      <c r="CK1845" s="11"/>
      <c r="CL1845" s="11"/>
      <c r="CM1845" s="11"/>
      <c r="CN1845" s="11"/>
      <c r="CO1845" s="11"/>
      <c r="CP1845" s="11"/>
      <c r="CQ1845" s="11"/>
      <c r="CR1845" s="11"/>
      <c r="CS1845" s="11"/>
      <c r="CT1845" s="11"/>
      <c r="CU1845" s="11"/>
      <c r="CV1845" s="11"/>
      <c r="CW1845" s="11"/>
      <c r="CX1845" s="11"/>
      <c r="CY1845" s="11"/>
      <c r="CZ1845" s="11"/>
      <c r="DA1845" s="11"/>
      <c r="DB1845" s="11"/>
      <c r="DC1845" s="11"/>
      <c r="DD1845" s="11"/>
      <c r="DF1845" s="11">
        <f t="shared" si="93"/>
        <v>18</v>
      </c>
      <c r="DG1845" s="11">
        <f t="shared" si="94"/>
        <v>19</v>
      </c>
      <c r="DH1845" s="20">
        <f t="shared" ca="1" si="95"/>
        <v>0</v>
      </c>
      <c r="DI1845" s="11">
        <v>1</v>
      </c>
    </row>
    <row r="1846" spans="1:113" x14ac:dyDescent="0.25">
      <c r="A1846" s="11" t="s">
        <v>57</v>
      </c>
      <c r="B1846" s="11" t="s">
        <v>56</v>
      </c>
      <c r="C1846" s="11" t="s">
        <v>56</v>
      </c>
      <c r="D1846" s="11" t="s">
        <v>100</v>
      </c>
      <c r="E1846" s="11" t="s">
        <v>56</v>
      </c>
      <c r="F1846" s="11" t="s">
        <v>56</v>
      </c>
      <c r="G1846" s="11" t="s">
        <v>176</v>
      </c>
      <c r="H1846" s="1">
        <v>42292</v>
      </c>
      <c r="I1846" s="11">
        <v>18</v>
      </c>
      <c r="J1846" s="11">
        <v>19</v>
      </c>
      <c r="K1846" s="11"/>
      <c r="L1846" s="11"/>
      <c r="M1846" s="11"/>
      <c r="N1846" s="11"/>
      <c r="O1846" s="11"/>
      <c r="P1846" s="11"/>
      <c r="Q1846" s="11"/>
      <c r="R1846" s="11"/>
      <c r="S1846" s="11"/>
      <c r="T1846" s="11"/>
      <c r="U1846" s="11"/>
      <c r="V1846" s="11"/>
      <c r="W1846" s="11"/>
      <c r="X1846" s="11"/>
      <c r="Y1846" s="11"/>
      <c r="Z1846" s="11"/>
      <c r="AA1846" s="11"/>
      <c r="AB1846" s="11"/>
      <c r="AC1846" s="11"/>
      <c r="AD1846" s="11"/>
      <c r="AE1846" s="11"/>
      <c r="AF1846" s="11"/>
      <c r="AG1846" s="11"/>
      <c r="AH1846" s="11"/>
      <c r="AJ1846" s="11"/>
      <c r="AK1846" s="11"/>
      <c r="AL1846" s="11"/>
      <c r="AM1846" s="11"/>
      <c r="AN1846" s="11"/>
      <c r="AO1846" s="11"/>
      <c r="AP1846" s="11"/>
      <c r="AQ1846" s="11"/>
      <c r="AR1846" s="11"/>
      <c r="AS1846" s="11"/>
      <c r="AT1846" s="11"/>
      <c r="AU1846" s="11"/>
      <c r="AV1846" s="11"/>
      <c r="AW1846" s="11"/>
      <c r="AX1846" s="11"/>
      <c r="AY1846" s="11"/>
      <c r="AZ1846" s="11"/>
      <c r="BA1846" s="11"/>
      <c r="BB1846" s="11"/>
      <c r="BC1846" s="11"/>
      <c r="BD1846" s="11"/>
      <c r="BE1846" s="11"/>
      <c r="BF1846" s="11"/>
      <c r="BG1846" s="11"/>
      <c r="BI1846" s="11"/>
      <c r="BJ1846" s="11"/>
      <c r="BK1846" s="11"/>
      <c r="BL1846" s="11"/>
      <c r="BM1846" s="11"/>
      <c r="BN1846" s="11"/>
      <c r="BO1846" s="11"/>
      <c r="BP1846" s="11"/>
      <c r="BQ1846" s="11"/>
      <c r="BR1846" s="11"/>
      <c r="BS1846" s="11"/>
      <c r="BT1846" s="11"/>
      <c r="BU1846" s="11"/>
      <c r="BV1846" s="11"/>
      <c r="BW1846" s="11"/>
      <c r="BX1846" s="11"/>
      <c r="BY1846" s="11"/>
      <c r="BZ1846" s="11"/>
      <c r="CA1846" s="11"/>
      <c r="CB1846" s="11"/>
      <c r="CC1846" s="11"/>
      <c r="CD1846" s="11"/>
      <c r="CE1846" s="11"/>
      <c r="CF1846" s="11"/>
      <c r="CG1846" s="11"/>
      <c r="CH1846" s="11"/>
      <c r="CI1846" s="11"/>
      <c r="CJ1846" s="11"/>
      <c r="CK1846" s="11"/>
      <c r="CL1846" s="11"/>
      <c r="CM1846" s="11"/>
      <c r="CN1846" s="11"/>
      <c r="CO1846" s="11"/>
      <c r="CP1846" s="11"/>
      <c r="CQ1846" s="11"/>
      <c r="CR1846" s="11"/>
      <c r="CS1846" s="11"/>
      <c r="CT1846" s="11"/>
      <c r="CU1846" s="11"/>
      <c r="CV1846" s="11"/>
      <c r="CW1846" s="11"/>
      <c r="CX1846" s="11"/>
      <c r="CY1846" s="11"/>
      <c r="CZ1846" s="11"/>
      <c r="DA1846" s="11"/>
      <c r="DB1846" s="11"/>
      <c r="DC1846" s="11"/>
      <c r="DD1846" s="11"/>
      <c r="DF1846" s="11">
        <f t="shared" si="93"/>
        <v>18</v>
      </c>
      <c r="DG1846" s="11">
        <f t="shared" si="94"/>
        <v>19</v>
      </c>
      <c r="DH1846" s="20">
        <f t="shared" ca="1" si="95"/>
        <v>0</v>
      </c>
      <c r="DI1846" s="11">
        <v>1</v>
      </c>
    </row>
    <row r="1847" spans="1:113" x14ac:dyDescent="0.25">
      <c r="A1847" s="11" t="s">
        <v>57</v>
      </c>
      <c r="B1847" s="11" t="s">
        <v>56</v>
      </c>
      <c r="C1847" s="11" t="s">
        <v>56</v>
      </c>
      <c r="D1847" s="11" t="s">
        <v>101</v>
      </c>
      <c r="E1847" s="11" t="s">
        <v>56</v>
      </c>
      <c r="F1847" s="11" t="s">
        <v>56</v>
      </c>
      <c r="G1847" s="11" t="s">
        <v>173</v>
      </c>
      <c r="H1847" s="1">
        <v>41949</v>
      </c>
      <c r="I1847" s="11">
        <v>18</v>
      </c>
      <c r="J1847" s="11">
        <v>19</v>
      </c>
      <c r="K1847" s="11"/>
      <c r="L1847" s="11"/>
      <c r="M1847" s="11"/>
      <c r="N1847" s="11"/>
      <c r="O1847" s="11"/>
      <c r="P1847" s="11"/>
      <c r="Q1847" s="11"/>
      <c r="R1847" s="11"/>
      <c r="S1847" s="11"/>
      <c r="T1847" s="11"/>
      <c r="U1847" s="11"/>
      <c r="V1847" s="11"/>
      <c r="W1847" s="11"/>
      <c r="X1847" s="11"/>
      <c r="Y1847" s="11"/>
      <c r="Z1847" s="11"/>
      <c r="AA1847" s="11"/>
      <c r="AB1847" s="11"/>
      <c r="AC1847" s="11"/>
      <c r="AD1847" s="11"/>
      <c r="AE1847" s="11"/>
      <c r="AF1847" s="11"/>
      <c r="AG1847" s="11"/>
      <c r="AH1847" s="11"/>
      <c r="AJ1847" s="11"/>
      <c r="AK1847" s="11"/>
      <c r="AL1847" s="11"/>
      <c r="AM1847" s="11"/>
      <c r="AN1847" s="11"/>
      <c r="AO1847" s="11"/>
      <c r="AP1847" s="11"/>
      <c r="AQ1847" s="11"/>
      <c r="AR1847" s="11"/>
      <c r="AS1847" s="11"/>
      <c r="AT1847" s="11"/>
      <c r="AU1847" s="11"/>
      <c r="AV1847" s="11"/>
      <c r="AW1847" s="11"/>
      <c r="AX1847" s="11"/>
      <c r="AY1847" s="11"/>
      <c r="AZ1847" s="11"/>
      <c r="BA1847" s="11"/>
      <c r="BB1847" s="11"/>
      <c r="BC1847" s="11"/>
      <c r="BD1847" s="11"/>
      <c r="BE1847" s="11"/>
      <c r="BF1847" s="11"/>
      <c r="BG1847" s="11"/>
      <c r="BI1847" s="11"/>
      <c r="BJ1847" s="11"/>
      <c r="BK1847" s="11"/>
      <c r="BL1847" s="11"/>
      <c r="BM1847" s="11"/>
      <c r="BN1847" s="11"/>
      <c r="BO1847" s="11"/>
      <c r="BP1847" s="11"/>
      <c r="BQ1847" s="11"/>
      <c r="BR1847" s="11"/>
      <c r="BS1847" s="11"/>
      <c r="BT1847" s="11"/>
      <c r="BU1847" s="11"/>
      <c r="BV1847" s="11"/>
      <c r="BW1847" s="11"/>
      <c r="BX1847" s="11"/>
      <c r="BY1847" s="11"/>
      <c r="BZ1847" s="11"/>
      <c r="CA1847" s="11"/>
      <c r="CB1847" s="11"/>
      <c r="CC1847" s="11"/>
      <c r="CD1847" s="11"/>
      <c r="CE1847" s="11"/>
      <c r="CF1847" s="11"/>
      <c r="CG1847" s="11"/>
      <c r="CH1847" s="11"/>
      <c r="CI1847" s="11"/>
      <c r="CJ1847" s="11"/>
      <c r="CK1847" s="11"/>
      <c r="CL1847" s="11"/>
      <c r="CM1847" s="11"/>
      <c r="CN1847" s="11"/>
      <c r="CO1847" s="11"/>
      <c r="CP1847" s="11"/>
      <c r="CQ1847" s="11"/>
      <c r="CR1847" s="11"/>
      <c r="CS1847" s="11"/>
      <c r="CT1847" s="11"/>
      <c r="CU1847" s="11"/>
      <c r="CV1847" s="11"/>
      <c r="CW1847" s="11"/>
      <c r="CX1847" s="11"/>
      <c r="CY1847" s="11"/>
      <c r="CZ1847" s="11"/>
      <c r="DA1847" s="11"/>
      <c r="DB1847" s="11"/>
      <c r="DC1847" s="11"/>
      <c r="DD1847" s="11"/>
      <c r="DF1847" s="11">
        <f t="shared" si="93"/>
        <v>18</v>
      </c>
      <c r="DG1847" s="11">
        <f t="shared" si="94"/>
        <v>19</v>
      </c>
      <c r="DH1847" s="20">
        <f t="shared" ca="1" si="95"/>
        <v>0</v>
      </c>
      <c r="DI1847" s="11">
        <v>1</v>
      </c>
    </row>
    <row r="1848" spans="1:113" x14ac:dyDescent="0.25">
      <c r="A1848" s="11" t="s">
        <v>57</v>
      </c>
      <c r="B1848" s="11" t="s">
        <v>56</v>
      </c>
      <c r="C1848" s="11" t="s">
        <v>56</v>
      </c>
      <c r="D1848" s="11" t="s">
        <v>101</v>
      </c>
      <c r="E1848" s="11" t="s">
        <v>56</v>
      </c>
      <c r="F1848" s="11" t="s">
        <v>56</v>
      </c>
      <c r="G1848" s="11" t="s">
        <v>173</v>
      </c>
      <c r="H1848" s="1">
        <v>42163</v>
      </c>
      <c r="I1848" s="11">
        <v>15</v>
      </c>
      <c r="J1848" s="11">
        <v>18</v>
      </c>
      <c r="K1848" s="11">
        <v>2087.1930000000002</v>
      </c>
      <c r="L1848" s="11">
        <v>1902.42</v>
      </c>
      <c r="M1848" s="11">
        <v>1830.498</v>
      </c>
      <c r="N1848" s="11">
        <v>1854.057</v>
      </c>
      <c r="O1848" s="11">
        <v>1975.2349999999999</v>
      </c>
      <c r="P1848" s="11">
        <v>2214.1840000000002</v>
      </c>
      <c r="Q1848" s="11">
        <v>2563.3359999999998</v>
      </c>
      <c r="R1848" s="11">
        <v>3402.27</v>
      </c>
      <c r="S1848" s="11">
        <v>3982.5749999999998</v>
      </c>
      <c r="T1848" s="11">
        <v>5499.1030000000001</v>
      </c>
      <c r="U1848" s="11">
        <v>6822.232</v>
      </c>
      <c r="V1848" s="11">
        <v>7304.9530000000004</v>
      </c>
      <c r="W1848" s="11">
        <v>7601.9440000000004</v>
      </c>
      <c r="X1848" s="11">
        <v>7920.3959999999997</v>
      </c>
      <c r="Y1848" s="11">
        <v>6318.6620000000003</v>
      </c>
      <c r="Z1848" s="11">
        <v>6100.7740000000003</v>
      </c>
      <c r="AA1848" s="11">
        <v>6177.41</v>
      </c>
      <c r="AB1848" s="11">
        <v>6070.4930000000004</v>
      </c>
      <c r="AC1848" s="11">
        <v>7757.6220000000003</v>
      </c>
      <c r="AD1848" s="11">
        <v>7451.0249999999996</v>
      </c>
      <c r="AE1848" s="11">
        <v>6939.4380000000001</v>
      </c>
      <c r="AF1848" s="11">
        <v>4934.9709999999995</v>
      </c>
      <c r="AG1848" s="11">
        <v>3160.8710000000001</v>
      </c>
      <c r="AH1848" s="11">
        <v>2629.31</v>
      </c>
      <c r="AI1848" s="37">
        <v>6166.835</v>
      </c>
      <c r="AJ1848" s="11">
        <v>2127.4209999999998</v>
      </c>
      <c r="AK1848" s="11">
        <v>1929.596</v>
      </c>
      <c r="AL1848" s="11">
        <v>1858.808</v>
      </c>
      <c r="AM1848" s="11">
        <v>1882.1959999999999</v>
      </c>
      <c r="AN1848" s="11">
        <v>2018.8109999999999</v>
      </c>
      <c r="AO1848" s="11">
        <v>2211.835</v>
      </c>
      <c r="AP1848" s="11">
        <v>2537.7979999999998</v>
      </c>
      <c r="AQ1848" s="11">
        <v>3427.9839999999999</v>
      </c>
      <c r="AR1848" s="11">
        <v>4013.4279999999999</v>
      </c>
      <c r="AS1848" s="11">
        <v>5431.6030000000001</v>
      </c>
      <c r="AT1848" s="11">
        <v>6809.3519999999999</v>
      </c>
      <c r="AU1848" s="11">
        <v>7298.8329999999996</v>
      </c>
      <c r="AV1848" s="11">
        <v>7619.7439999999997</v>
      </c>
      <c r="AW1848" s="11">
        <v>8024.2089999999998</v>
      </c>
      <c r="AX1848" s="11">
        <v>8397.0069999999996</v>
      </c>
      <c r="AY1848" s="11">
        <v>8312.9570000000003</v>
      </c>
      <c r="AZ1848" s="11">
        <v>8310.7800000000007</v>
      </c>
      <c r="BA1848" s="11">
        <v>7771.7950000000001</v>
      </c>
      <c r="BB1848" s="11">
        <v>7518.1319999999996</v>
      </c>
      <c r="BC1848" s="11">
        <v>7197.2650000000003</v>
      </c>
      <c r="BD1848" s="11">
        <v>6690.9089999999997</v>
      </c>
      <c r="BE1848" s="11">
        <v>4902.3739999999998</v>
      </c>
      <c r="BF1848" s="11">
        <v>3156.3130000000001</v>
      </c>
      <c r="BG1848" s="11">
        <v>2609.0830000000001</v>
      </c>
      <c r="BH1848" s="37">
        <v>8074.3919999999998</v>
      </c>
      <c r="BI1848" s="11">
        <v>65.899100000000004</v>
      </c>
      <c r="BJ1848" s="11">
        <v>64.798060000000007</v>
      </c>
      <c r="BK1848" s="11">
        <v>63.733879999999999</v>
      </c>
      <c r="BL1848" s="11">
        <v>63.025069999999999</v>
      </c>
      <c r="BM1848" s="11">
        <v>62.41</v>
      </c>
      <c r="BN1848" s="11">
        <v>61.812980000000003</v>
      </c>
      <c r="BO1848" s="11">
        <v>62.927160000000001</v>
      </c>
      <c r="BP1848" s="11">
        <v>66.641490000000005</v>
      </c>
      <c r="BQ1848" s="11">
        <v>70.904030000000006</v>
      </c>
      <c r="BR1848" s="11">
        <v>75.505070000000003</v>
      </c>
      <c r="BS1848" s="11">
        <v>80.006119999999996</v>
      </c>
      <c r="BT1848" s="11">
        <v>84.283289999999994</v>
      </c>
      <c r="BU1848" s="11">
        <v>87.006569999999996</v>
      </c>
      <c r="BV1848" s="11">
        <v>87.455820000000003</v>
      </c>
      <c r="BW1848" s="11">
        <v>87.754620000000003</v>
      </c>
      <c r="BX1848" s="11">
        <v>88.021789999999996</v>
      </c>
      <c r="BY1848" s="11">
        <v>87.386859999999999</v>
      </c>
      <c r="BZ1848" s="11">
        <v>83.700599999999994</v>
      </c>
      <c r="CA1848" s="11">
        <v>79.674329999999998</v>
      </c>
      <c r="CB1848" s="11">
        <v>76.473140000000001</v>
      </c>
      <c r="CC1848" s="11">
        <v>73.933729999999997</v>
      </c>
      <c r="CD1848" s="11">
        <v>72.783730000000006</v>
      </c>
      <c r="CE1848" s="11">
        <v>71.651340000000005</v>
      </c>
      <c r="CF1848" s="11">
        <v>70.986559999999997</v>
      </c>
      <c r="CG1848" s="11">
        <v>359.80900000000003</v>
      </c>
      <c r="CH1848" s="11">
        <v>311.10239999999999</v>
      </c>
      <c r="CI1848" s="11">
        <v>297.8571</v>
      </c>
      <c r="CJ1848" s="11">
        <v>278.25869999999998</v>
      </c>
      <c r="CK1848" s="11">
        <v>259.67849999999999</v>
      </c>
      <c r="CL1848" s="11">
        <v>239.8218</v>
      </c>
      <c r="CM1848" s="11">
        <v>266.87920000000003</v>
      </c>
      <c r="CN1848" s="11">
        <v>378.61079999999998</v>
      </c>
      <c r="CO1848" s="11">
        <v>440.83730000000003</v>
      </c>
      <c r="CP1848" s="11">
        <v>1175.5989999999999</v>
      </c>
      <c r="CQ1848" s="11">
        <v>1658.836</v>
      </c>
      <c r="CR1848" s="11">
        <v>2215.9760000000001</v>
      </c>
      <c r="CS1848" s="11">
        <v>2455.319</v>
      </c>
      <c r="CT1848" s="11">
        <v>8788.7710000000006</v>
      </c>
      <c r="CU1848" s="11">
        <v>9080.8469999999998</v>
      </c>
      <c r="CV1848" s="11">
        <v>6896.3209999999999</v>
      </c>
      <c r="CW1848" s="11">
        <v>3476.1010000000001</v>
      </c>
      <c r="CX1848" s="11">
        <v>4321.165</v>
      </c>
      <c r="CY1848" s="11">
        <v>4129.4809999999998</v>
      </c>
      <c r="CZ1848" s="11">
        <v>4016.1480000000001</v>
      </c>
      <c r="DA1848" s="11">
        <v>2394.5839999999998</v>
      </c>
      <c r="DB1848" s="11">
        <v>849.90700000000004</v>
      </c>
      <c r="DC1848" s="11">
        <v>562.90949999999998</v>
      </c>
      <c r="DD1848" s="11">
        <v>507.66559999999998</v>
      </c>
      <c r="DE1848" s="37">
        <v>5899.1949999999997</v>
      </c>
      <c r="DF1848" s="11">
        <f t="shared" si="93"/>
        <v>15</v>
      </c>
      <c r="DG1848" s="11">
        <f t="shared" si="94"/>
        <v>18</v>
      </c>
      <c r="DH1848" s="20">
        <f t="shared" ca="1" si="95"/>
        <v>2031.2999999999993</v>
      </c>
      <c r="DI1848" s="11">
        <v>0</v>
      </c>
    </row>
    <row r="1849" spans="1:113" x14ac:dyDescent="0.25">
      <c r="A1849" s="11" t="s">
        <v>57</v>
      </c>
      <c r="B1849" s="11" t="s">
        <v>56</v>
      </c>
      <c r="C1849" s="11" t="s">
        <v>56</v>
      </c>
      <c r="D1849" s="11" t="s">
        <v>101</v>
      </c>
      <c r="E1849" s="11" t="s">
        <v>56</v>
      </c>
      <c r="F1849" s="11" t="s">
        <v>56</v>
      </c>
      <c r="G1849" s="11" t="s">
        <v>173</v>
      </c>
      <c r="H1849" s="1">
        <v>42164</v>
      </c>
      <c r="I1849" s="11">
        <v>15</v>
      </c>
      <c r="J1849" s="11">
        <v>18</v>
      </c>
      <c r="K1849" s="11">
        <v>2304.0639999999999</v>
      </c>
      <c r="L1849" s="11">
        <v>2141.8270000000002</v>
      </c>
      <c r="M1849" s="11">
        <v>2018.3889999999999</v>
      </c>
      <c r="N1849" s="11">
        <v>2057.9290000000001</v>
      </c>
      <c r="O1849" s="11">
        <v>2152.1759999999999</v>
      </c>
      <c r="P1849" s="11">
        <v>2530.5610000000001</v>
      </c>
      <c r="Q1849" s="11">
        <v>2904.1390000000001</v>
      </c>
      <c r="R1849" s="11">
        <v>3741.355</v>
      </c>
      <c r="S1849" s="11">
        <v>4268.0209999999997</v>
      </c>
      <c r="T1849" s="11">
        <v>5665.866</v>
      </c>
      <c r="U1849" s="11">
        <v>6430.2489999999998</v>
      </c>
      <c r="V1849" s="11">
        <v>6846.7380000000003</v>
      </c>
      <c r="W1849" s="11">
        <v>7153.866</v>
      </c>
      <c r="X1849" s="11">
        <v>7212.3609999999999</v>
      </c>
      <c r="Y1849" s="11">
        <v>5583.5590000000002</v>
      </c>
      <c r="Z1849" s="11">
        <v>5581.82</v>
      </c>
      <c r="AA1849" s="11">
        <v>5707.1679999999997</v>
      </c>
      <c r="AB1849" s="11">
        <v>5754.3059999999996</v>
      </c>
      <c r="AC1849" s="11">
        <v>7380.7430000000004</v>
      </c>
      <c r="AD1849" s="11">
        <v>7191.5940000000001</v>
      </c>
      <c r="AE1849" s="11">
        <v>6891.09</v>
      </c>
      <c r="AF1849" s="11">
        <v>5022.991</v>
      </c>
      <c r="AG1849" s="11">
        <v>3153.0250000000001</v>
      </c>
      <c r="AH1849" s="11">
        <v>2534.134</v>
      </c>
      <c r="AI1849" s="37">
        <v>5656.7139999999999</v>
      </c>
      <c r="AJ1849" s="11">
        <v>2342.5309999999999</v>
      </c>
      <c r="AK1849" s="11">
        <v>2168.172</v>
      </c>
      <c r="AL1849" s="11">
        <v>2046.252</v>
      </c>
      <c r="AM1849" s="11">
        <v>2084.9070000000002</v>
      </c>
      <c r="AN1849" s="11">
        <v>2189.674</v>
      </c>
      <c r="AO1849" s="11">
        <v>2537.7649999999999</v>
      </c>
      <c r="AP1849" s="11">
        <v>2879.9989999999998</v>
      </c>
      <c r="AQ1849" s="11">
        <v>3765.1280000000002</v>
      </c>
      <c r="AR1849" s="11">
        <v>4301.348</v>
      </c>
      <c r="AS1849" s="11">
        <v>5600.3919999999998</v>
      </c>
      <c r="AT1849" s="11">
        <v>6422.1149999999998</v>
      </c>
      <c r="AU1849" s="11">
        <v>6844.7290000000003</v>
      </c>
      <c r="AV1849" s="11">
        <v>7176.777</v>
      </c>
      <c r="AW1849" s="11">
        <v>7317.17</v>
      </c>
      <c r="AX1849" s="11">
        <v>7661.0969999999998</v>
      </c>
      <c r="AY1849" s="11">
        <v>7788.8509999999997</v>
      </c>
      <c r="AZ1849" s="11">
        <v>7830.7259999999997</v>
      </c>
      <c r="BA1849" s="11">
        <v>7448.3950000000004</v>
      </c>
      <c r="BB1849" s="11">
        <v>7109.799</v>
      </c>
      <c r="BC1849" s="11">
        <v>6963.0919999999996</v>
      </c>
      <c r="BD1849" s="11">
        <v>6657.4880000000003</v>
      </c>
      <c r="BE1849" s="11">
        <v>5014.3310000000001</v>
      </c>
      <c r="BF1849" s="11">
        <v>3158.1819999999998</v>
      </c>
      <c r="BG1849" s="11">
        <v>2516.62</v>
      </c>
      <c r="BH1849" s="37">
        <v>7560.8620000000001</v>
      </c>
      <c r="BI1849" s="11">
        <v>71.00985</v>
      </c>
      <c r="BJ1849" s="11">
        <v>70.367059999999995</v>
      </c>
      <c r="BK1849" s="11">
        <v>69.697649999999996</v>
      </c>
      <c r="BL1849" s="11">
        <v>69.839560000000006</v>
      </c>
      <c r="BM1849" s="11">
        <v>69.682789999999997</v>
      </c>
      <c r="BN1849" s="11">
        <v>69.360590000000002</v>
      </c>
      <c r="BO1849" s="11">
        <v>69.478679999999997</v>
      </c>
      <c r="BP1849" s="11">
        <v>69.652349999999998</v>
      </c>
      <c r="BQ1849" s="11">
        <v>72.014849999999996</v>
      </c>
      <c r="BR1849" s="11">
        <v>75.111620000000002</v>
      </c>
      <c r="BS1849" s="11">
        <v>78.360290000000006</v>
      </c>
      <c r="BT1849" s="11">
        <v>80.604560000000006</v>
      </c>
      <c r="BU1849" s="11">
        <v>80.87603</v>
      </c>
      <c r="BV1849" s="11">
        <v>81.175449999999998</v>
      </c>
      <c r="BW1849" s="11">
        <v>81.292209999999997</v>
      </c>
      <c r="BX1849" s="11">
        <v>81.602059999999994</v>
      </c>
      <c r="BY1849" s="11">
        <v>80.668819999999997</v>
      </c>
      <c r="BZ1849" s="11">
        <v>78.868089999999995</v>
      </c>
      <c r="CA1849" s="11">
        <v>78.037499999999994</v>
      </c>
      <c r="CB1849" s="11">
        <v>77.316909999999993</v>
      </c>
      <c r="CC1849" s="11">
        <v>75.917500000000004</v>
      </c>
      <c r="CD1849" s="11">
        <v>73.814999999999998</v>
      </c>
      <c r="CE1849" s="11">
        <v>70.804860000000005</v>
      </c>
      <c r="CF1849" s="11">
        <v>68.157060000000001</v>
      </c>
      <c r="CG1849" s="11">
        <v>375.73790000000002</v>
      </c>
      <c r="CH1849" s="11">
        <v>323.14679999999998</v>
      </c>
      <c r="CI1849" s="11">
        <v>313.60000000000002</v>
      </c>
      <c r="CJ1849" s="11">
        <v>312.40159999999997</v>
      </c>
      <c r="CK1849" s="11">
        <v>290.27080000000001</v>
      </c>
      <c r="CL1849" s="11">
        <v>271.63350000000003</v>
      </c>
      <c r="CM1849" s="11">
        <v>333.49419999999998</v>
      </c>
      <c r="CN1849" s="11">
        <v>382.84480000000002</v>
      </c>
      <c r="CO1849" s="11">
        <v>427.74869999999999</v>
      </c>
      <c r="CP1849" s="11">
        <v>1111.846</v>
      </c>
      <c r="CQ1849" s="11">
        <v>1556.433</v>
      </c>
      <c r="CR1849" s="11">
        <v>2077.5129999999999</v>
      </c>
      <c r="CS1849" s="11">
        <v>2291.5740000000001</v>
      </c>
      <c r="CT1849" s="11">
        <v>8773.5959999999995</v>
      </c>
      <c r="CU1849" s="11">
        <v>9070.8490000000002</v>
      </c>
      <c r="CV1849" s="11">
        <v>6884.0420000000004</v>
      </c>
      <c r="CW1849" s="11">
        <v>3263.71</v>
      </c>
      <c r="CX1849" s="11">
        <v>4218.6970000000001</v>
      </c>
      <c r="CY1849" s="11">
        <v>4017.3270000000002</v>
      </c>
      <c r="CZ1849" s="11">
        <v>4098.0950000000003</v>
      </c>
      <c r="DA1849" s="11">
        <v>2601.4690000000001</v>
      </c>
      <c r="DB1849" s="11">
        <v>1011.092</v>
      </c>
      <c r="DC1849" s="11">
        <v>591.64779999999996</v>
      </c>
      <c r="DD1849" s="11">
        <v>533.10400000000004</v>
      </c>
      <c r="DE1849" s="37">
        <v>5798.1080000000002</v>
      </c>
      <c r="DF1849" s="11">
        <f t="shared" si="93"/>
        <v>15</v>
      </c>
      <c r="DG1849" s="11">
        <f t="shared" si="94"/>
        <v>18</v>
      </c>
      <c r="DH1849" s="20">
        <f t="shared" ca="1" si="95"/>
        <v>2025.5540000000001</v>
      </c>
      <c r="DI1849" s="11">
        <v>0</v>
      </c>
    </row>
    <row r="1850" spans="1:113" x14ac:dyDescent="0.25">
      <c r="A1850" s="11" t="s">
        <v>57</v>
      </c>
      <c r="B1850" s="11" t="s">
        <v>56</v>
      </c>
      <c r="C1850" s="11" t="s">
        <v>56</v>
      </c>
      <c r="D1850" s="11" t="s">
        <v>101</v>
      </c>
      <c r="E1850" s="11" t="s">
        <v>56</v>
      </c>
      <c r="F1850" s="11" t="s">
        <v>56</v>
      </c>
      <c r="G1850" s="11" t="s">
        <v>173</v>
      </c>
      <c r="H1850" s="1">
        <v>42173</v>
      </c>
      <c r="I1850" s="11">
        <v>17</v>
      </c>
      <c r="J1850" s="11">
        <v>19</v>
      </c>
      <c r="K1850" s="11"/>
      <c r="L1850" s="11"/>
      <c r="M1850" s="11"/>
      <c r="N1850" s="11"/>
      <c r="O1850" s="11"/>
      <c r="P1850" s="11"/>
      <c r="Q1850" s="11"/>
      <c r="R1850" s="11"/>
      <c r="S1850" s="11"/>
      <c r="T1850" s="11"/>
      <c r="U1850" s="11"/>
      <c r="V1850" s="11"/>
      <c r="W1850" s="11"/>
      <c r="X1850" s="11"/>
      <c r="Y1850" s="11"/>
      <c r="Z1850" s="11"/>
      <c r="AA1850" s="11"/>
      <c r="AB1850" s="11"/>
      <c r="AC1850" s="11"/>
      <c r="AD1850" s="11"/>
      <c r="AE1850" s="11"/>
      <c r="AF1850" s="11"/>
      <c r="AG1850" s="11"/>
      <c r="AH1850" s="11"/>
      <c r="AJ1850" s="11"/>
      <c r="AK1850" s="11"/>
      <c r="AL1850" s="11"/>
      <c r="AM1850" s="11"/>
      <c r="AN1850" s="11"/>
      <c r="AO1850" s="11"/>
      <c r="AP1850" s="11"/>
      <c r="AQ1850" s="11"/>
      <c r="AR1850" s="11"/>
      <c r="AS1850" s="11"/>
      <c r="AT1850" s="11"/>
      <c r="AU1850" s="11"/>
      <c r="AV1850" s="11"/>
      <c r="AW1850" s="11"/>
      <c r="AX1850" s="11"/>
      <c r="AY1850" s="11"/>
      <c r="AZ1850" s="11"/>
      <c r="BA1850" s="11"/>
      <c r="BB1850" s="11"/>
      <c r="BC1850" s="11"/>
      <c r="BD1850" s="11"/>
      <c r="BE1850" s="11"/>
      <c r="BF1850" s="11"/>
      <c r="BG1850" s="11"/>
      <c r="BI1850" s="11"/>
      <c r="BJ1850" s="11"/>
      <c r="BK1850" s="11"/>
      <c r="BL1850" s="11"/>
      <c r="BM1850" s="11"/>
      <c r="BN1850" s="11"/>
      <c r="BO1850" s="11"/>
      <c r="BP1850" s="11"/>
      <c r="BQ1850" s="11"/>
      <c r="BR1850" s="11"/>
      <c r="BS1850" s="11"/>
      <c r="BT1850" s="11"/>
      <c r="BU1850" s="11"/>
      <c r="BV1850" s="11"/>
      <c r="BW1850" s="11"/>
      <c r="BX1850" s="11"/>
      <c r="BY1850" s="11"/>
      <c r="BZ1850" s="11"/>
      <c r="CA1850" s="11"/>
      <c r="CB1850" s="11"/>
      <c r="CC1850" s="11"/>
      <c r="CD1850" s="11"/>
      <c r="CE1850" s="11"/>
      <c r="CF1850" s="11"/>
      <c r="CG1850" s="11"/>
      <c r="CH1850" s="11"/>
      <c r="CI1850" s="11"/>
      <c r="CJ1850" s="11"/>
      <c r="CK1850" s="11"/>
      <c r="CL1850" s="11"/>
      <c r="CM1850" s="11"/>
      <c r="CN1850" s="11"/>
      <c r="CO1850" s="11"/>
      <c r="CP1850" s="11"/>
      <c r="CQ1850" s="11"/>
      <c r="CR1850" s="11"/>
      <c r="CS1850" s="11"/>
      <c r="CT1850" s="11"/>
      <c r="CU1850" s="11"/>
      <c r="CV1850" s="11"/>
      <c r="CW1850" s="11"/>
      <c r="CX1850" s="11"/>
      <c r="CY1850" s="11"/>
      <c r="CZ1850" s="11"/>
      <c r="DA1850" s="11"/>
      <c r="DB1850" s="11"/>
      <c r="DC1850" s="11"/>
      <c r="DD1850" s="11"/>
      <c r="DF1850" s="11">
        <f t="shared" si="93"/>
        <v>17</v>
      </c>
      <c r="DG1850" s="11">
        <f t="shared" si="94"/>
        <v>19</v>
      </c>
      <c r="DH1850" s="20">
        <f t="shared" ca="1" si="95"/>
        <v>0</v>
      </c>
      <c r="DI1850" s="11">
        <v>1</v>
      </c>
    </row>
    <row r="1851" spans="1:113" x14ac:dyDescent="0.25">
      <c r="A1851" s="11" t="s">
        <v>57</v>
      </c>
      <c r="B1851" s="11" t="s">
        <v>56</v>
      </c>
      <c r="C1851" s="11" t="s">
        <v>56</v>
      </c>
      <c r="D1851" s="11" t="s">
        <v>101</v>
      </c>
      <c r="E1851" s="11" t="s">
        <v>56</v>
      </c>
      <c r="F1851" s="11" t="s">
        <v>56</v>
      </c>
      <c r="G1851" s="11" t="s">
        <v>173</v>
      </c>
      <c r="H1851" s="1">
        <v>42180</v>
      </c>
      <c r="I1851" s="11">
        <v>16</v>
      </c>
      <c r="J1851" s="11">
        <v>19</v>
      </c>
      <c r="K1851" s="11">
        <v>2227.84</v>
      </c>
      <c r="L1851" s="11">
        <v>2006.12</v>
      </c>
      <c r="M1851" s="11">
        <v>1902.74</v>
      </c>
      <c r="N1851" s="11">
        <v>1859.96</v>
      </c>
      <c r="O1851" s="11">
        <v>1932.4</v>
      </c>
      <c r="P1851" s="11">
        <v>2219.96</v>
      </c>
      <c r="Q1851" s="11">
        <v>2698.32</v>
      </c>
      <c r="R1851" s="11">
        <v>3694.08</v>
      </c>
      <c r="S1851" s="11">
        <v>4358.42</v>
      </c>
      <c r="T1851" s="11">
        <v>5840.44</v>
      </c>
      <c r="U1851" s="11">
        <v>7124.32</v>
      </c>
      <c r="V1851" s="11">
        <v>7514.78</v>
      </c>
      <c r="W1851" s="11">
        <v>7863.2</v>
      </c>
      <c r="X1851" s="11">
        <v>8088.52</v>
      </c>
      <c r="Y1851" s="11">
        <v>8308.92</v>
      </c>
      <c r="Z1851" s="11">
        <v>6220.56</v>
      </c>
      <c r="AA1851" s="11">
        <v>6287.42</v>
      </c>
      <c r="AB1851" s="11">
        <v>6384.26</v>
      </c>
      <c r="AC1851" s="11">
        <v>6381.48</v>
      </c>
      <c r="AD1851" s="11">
        <v>8047.12</v>
      </c>
      <c r="AE1851" s="11">
        <v>7346.22</v>
      </c>
      <c r="AF1851" s="11">
        <v>5263.22</v>
      </c>
      <c r="AG1851" s="11">
        <v>3156.44</v>
      </c>
      <c r="AH1851" s="11">
        <v>2657.62</v>
      </c>
      <c r="AI1851" s="37">
        <v>6318.43</v>
      </c>
      <c r="AJ1851" s="11">
        <v>2261.8780000000002</v>
      </c>
      <c r="AK1851" s="11">
        <v>2028.9649999999999</v>
      </c>
      <c r="AL1851" s="11">
        <v>1926.9459999999999</v>
      </c>
      <c r="AM1851" s="11">
        <v>1880.8150000000001</v>
      </c>
      <c r="AN1851" s="11">
        <v>1972.9349999999999</v>
      </c>
      <c r="AO1851" s="11">
        <v>2225.46</v>
      </c>
      <c r="AP1851" s="11">
        <v>2671.61</v>
      </c>
      <c r="AQ1851" s="11">
        <v>3715.4520000000002</v>
      </c>
      <c r="AR1851" s="11">
        <v>4371.7179999999998</v>
      </c>
      <c r="AS1851" s="11">
        <v>5751</v>
      </c>
      <c r="AT1851" s="11">
        <v>7098.8620000000001</v>
      </c>
      <c r="AU1851" s="11">
        <v>7493.9709999999995</v>
      </c>
      <c r="AV1851" s="11">
        <v>7869.4040000000005</v>
      </c>
      <c r="AW1851" s="11">
        <v>8097.9380000000001</v>
      </c>
      <c r="AX1851" s="11">
        <v>8295.5619999999999</v>
      </c>
      <c r="AY1851" s="11">
        <v>8664.1959999999999</v>
      </c>
      <c r="AZ1851" s="11">
        <v>8472.51</v>
      </c>
      <c r="BA1851" s="11">
        <v>8313.8719999999994</v>
      </c>
      <c r="BB1851" s="11">
        <v>8161.5169999999998</v>
      </c>
      <c r="BC1851" s="11">
        <v>7627.7960000000003</v>
      </c>
      <c r="BD1851" s="11">
        <v>7092.1270000000004</v>
      </c>
      <c r="BE1851" s="11">
        <v>5260.0870000000004</v>
      </c>
      <c r="BF1851" s="11">
        <v>3167.3960000000002</v>
      </c>
      <c r="BG1851" s="11">
        <v>2628.7809999999999</v>
      </c>
      <c r="BH1851" s="37">
        <v>8403.6170000000002</v>
      </c>
      <c r="BI1851" s="11">
        <v>67.656199999999998</v>
      </c>
      <c r="BJ1851" s="11">
        <v>66.847890000000007</v>
      </c>
      <c r="BK1851" s="11">
        <v>65.531409999999994</v>
      </c>
      <c r="BL1851" s="11">
        <v>64.997749999999996</v>
      </c>
      <c r="BM1851" s="11">
        <v>64.228870000000001</v>
      </c>
      <c r="BN1851" s="11">
        <v>63.467610000000001</v>
      </c>
      <c r="BO1851" s="11">
        <v>64.372540000000001</v>
      </c>
      <c r="BP1851" s="11">
        <v>67.400840000000002</v>
      </c>
      <c r="BQ1851" s="11">
        <v>71.076899999999995</v>
      </c>
      <c r="BR1851" s="11">
        <v>74.938310000000001</v>
      </c>
      <c r="BS1851" s="11">
        <v>78.509289999999993</v>
      </c>
      <c r="BT1851" s="11">
        <v>81.392399999999995</v>
      </c>
      <c r="BU1851" s="11">
        <v>83.072400000000002</v>
      </c>
      <c r="BV1851" s="11">
        <v>84.252679999999998</v>
      </c>
      <c r="BW1851" s="11">
        <v>85.194370000000006</v>
      </c>
      <c r="BX1851" s="11">
        <v>85.442539999999994</v>
      </c>
      <c r="BY1851" s="11">
        <v>84.783100000000005</v>
      </c>
      <c r="BZ1851" s="11">
        <v>83.319720000000004</v>
      </c>
      <c r="CA1851" s="11">
        <v>80.802539999999993</v>
      </c>
      <c r="CB1851" s="11">
        <v>77.866910000000004</v>
      </c>
      <c r="CC1851" s="11">
        <v>74.393659999999997</v>
      </c>
      <c r="CD1851" s="11">
        <v>72.306619999999995</v>
      </c>
      <c r="CE1851" s="11">
        <v>70.772959999999998</v>
      </c>
      <c r="CF1851" s="11">
        <v>69.036479999999997</v>
      </c>
      <c r="CG1851" s="11">
        <v>336.7552</v>
      </c>
      <c r="CH1851" s="11">
        <v>282.51190000000003</v>
      </c>
      <c r="CI1851" s="11">
        <v>272.7054</v>
      </c>
      <c r="CJ1851" s="11">
        <v>254.3553</v>
      </c>
      <c r="CK1851" s="11">
        <v>247.9315</v>
      </c>
      <c r="CL1851" s="11">
        <v>227.74860000000001</v>
      </c>
      <c r="CM1851" s="11">
        <v>258.81900000000002</v>
      </c>
      <c r="CN1851" s="11">
        <v>359.80040000000002</v>
      </c>
      <c r="CO1851" s="11">
        <v>412.65109999999999</v>
      </c>
      <c r="CP1851" s="11">
        <v>1081.933</v>
      </c>
      <c r="CQ1851" s="11">
        <v>1495.0419999999999</v>
      </c>
      <c r="CR1851" s="11">
        <v>1995.3820000000001</v>
      </c>
      <c r="CS1851" s="11">
        <v>2208.3870000000002</v>
      </c>
      <c r="CT1851" s="11">
        <v>2492.0610000000001</v>
      </c>
      <c r="CU1851" s="11">
        <v>3886.3560000000002</v>
      </c>
      <c r="CV1851" s="11">
        <v>3870.2159999999999</v>
      </c>
      <c r="CW1851" s="11">
        <v>3205.5659999999998</v>
      </c>
      <c r="CX1851" s="11">
        <v>3046.9169999999999</v>
      </c>
      <c r="CY1851" s="11">
        <v>2720.7530000000002</v>
      </c>
      <c r="CZ1851" s="11">
        <v>2609.0410000000002</v>
      </c>
      <c r="DA1851" s="11">
        <v>2240.0529999999999</v>
      </c>
      <c r="DB1851" s="11">
        <v>834.52750000000003</v>
      </c>
      <c r="DC1851" s="11">
        <v>525.91859999999997</v>
      </c>
      <c r="DD1851" s="11">
        <v>462.1542</v>
      </c>
      <c r="DE1851" s="37">
        <v>3417.7890000000002</v>
      </c>
      <c r="DF1851" s="11">
        <f t="shared" si="93"/>
        <v>16</v>
      </c>
      <c r="DG1851" s="11">
        <f t="shared" si="94"/>
        <v>19</v>
      </c>
      <c r="DH1851" s="20">
        <f t="shared" ca="1" si="95"/>
        <v>2084.5937500000009</v>
      </c>
      <c r="DI1851" s="11">
        <v>0</v>
      </c>
    </row>
    <row r="1852" spans="1:113" x14ac:dyDescent="0.25">
      <c r="A1852" s="11" t="s">
        <v>57</v>
      </c>
      <c r="B1852" s="11" t="s">
        <v>56</v>
      </c>
      <c r="C1852" s="11" t="s">
        <v>56</v>
      </c>
      <c r="D1852" s="11" t="s">
        <v>101</v>
      </c>
      <c r="E1852" s="11" t="s">
        <v>56</v>
      </c>
      <c r="F1852" s="11" t="s">
        <v>56</v>
      </c>
      <c r="G1852" s="11" t="s">
        <v>173</v>
      </c>
      <c r="H1852" s="1">
        <v>42181</v>
      </c>
      <c r="I1852" s="11">
        <v>17</v>
      </c>
      <c r="J1852" s="11">
        <v>19</v>
      </c>
      <c r="K1852" s="11">
        <v>2344</v>
      </c>
      <c r="L1852" s="11">
        <v>2126.3200000000002</v>
      </c>
      <c r="M1852" s="11">
        <v>2044.26</v>
      </c>
      <c r="N1852" s="11">
        <v>2008.36</v>
      </c>
      <c r="O1852" s="11">
        <v>2099.5</v>
      </c>
      <c r="P1852" s="11">
        <v>2425.02</v>
      </c>
      <c r="Q1852" s="11">
        <v>2798.16</v>
      </c>
      <c r="R1852" s="11">
        <v>3880.34</v>
      </c>
      <c r="S1852" s="11">
        <v>4221.1400000000003</v>
      </c>
      <c r="T1852" s="11">
        <v>5857.22</v>
      </c>
      <c r="U1852" s="11">
        <v>7028.48</v>
      </c>
      <c r="V1852" s="11">
        <v>7391.88</v>
      </c>
      <c r="W1852" s="11">
        <v>7618.92</v>
      </c>
      <c r="X1852" s="11">
        <v>7818.92</v>
      </c>
      <c r="Y1852" s="11">
        <v>8036.7</v>
      </c>
      <c r="Z1852" s="11">
        <v>8118.62</v>
      </c>
      <c r="AA1852" s="11">
        <v>6713.88</v>
      </c>
      <c r="AB1852" s="11">
        <v>6722.98</v>
      </c>
      <c r="AC1852" s="11">
        <v>6646.44</v>
      </c>
      <c r="AD1852" s="11">
        <v>7736.6</v>
      </c>
      <c r="AE1852" s="11">
        <v>7100.36</v>
      </c>
      <c r="AF1852" s="11">
        <v>4944.9799999999996</v>
      </c>
      <c r="AG1852" s="11">
        <v>3173.74</v>
      </c>
      <c r="AH1852" s="11">
        <v>2650.34</v>
      </c>
      <c r="AI1852" s="37">
        <v>6694.433</v>
      </c>
      <c r="AJ1852" s="11">
        <v>2370.886</v>
      </c>
      <c r="AK1852" s="11">
        <v>2141.92</v>
      </c>
      <c r="AL1852" s="11">
        <v>2061.5279999999998</v>
      </c>
      <c r="AM1852" s="11">
        <v>2021.521</v>
      </c>
      <c r="AN1852" s="11">
        <v>2132.2069999999999</v>
      </c>
      <c r="AO1852" s="11">
        <v>2438.442</v>
      </c>
      <c r="AP1852" s="11">
        <v>2774.6559999999999</v>
      </c>
      <c r="AQ1852" s="11">
        <v>3904.1289999999999</v>
      </c>
      <c r="AR1852" s="11">
        <v>4230.4369999999999</v>
      </c>
      <c r="AS1852" s="11">
        <v>5766.0630000000001</v>
      </c>
      <c r="AT1852" s="11">
        <v>6999.442</v>
      </c>
      <c r="AU1852" s="11">
        <v>7368.6170000000002</v>
      </c>
      <c r="AV1852" s="11">
        <v>7620.3879999999999</v>
      </c>
      <c r="AW1852" s="11">
        <v>7821.9769999999999</v>
      </c>
      <c r="AX1852" s="11">
        <v>8086.558</v>
      </c>
      <c r="AY1852" s="11">
        <v>8060.05</v>
      </c>
      <c r="AZ1852" s="11">
        <v>8815.0460000000003</v>
      </c>
      <c r="BA1852" s="11">
        <v>8607.4860000000008</v>
      </c>
      <c r="BB1852" s="11">
        <v>8379.1650000000009</v>
      </c>
      <c r="BC1852" s="11">
        <v>7312.4219999999996</v>
      </c>
      <c r="BD1852" s="11">
        <v>6842.0810000000001</v>
      </c>
      <c r="BE1852" s="11">
        <v>4941.616</v>
      </c>
      <c r="BF1852" s="11">
        <v>3188.2379999999998</v>
      </c>
      <c r="BG1852" s="11">
        <v>2616.7350000000001</v>
      </c>
      <c r="BH1852" s="37">
        <v>8613.8320000000003</v>
      </c>
      <c r="BI1852" s="11">
        <v>68.171000000000006</v>
      </c>
      <c r="BJ1852" s="11">
        <v>67.269000000000005</v>
      </c>
      <c r="BK1852" s="11">
        <v>67.039000000000001</v>
      </c>
      <c r="BL1852" s="11">
        <v>66.672139999999999</v>
      </c>
      <c r="BM1852" s="11">
        <v>65.78443</v>
      </c>
      <c r="BN1852" s="11">
        <v>65.036580000000001</v>
      </c>
      <c r="BO1852" s="11">
        <v>65.573859999999996</v>
      </c>
      <c r="BP1852" s="11">
        <v>67.818719999999999</v>
      </c>
      <c r="BQ1852" s="11">
        <v>71.249709999999993</v>
      </c>
      <c r="BR1852" s="11">
        <v>75.16</v>
      </c>
      <c r="BS1852" s="11">
        <v>78.763999999999996</v>
      </c>
      <c r="BT1852" s="11">
        <v>81.273430000000005</v>
      </c>
      <c r="BU1852" s="11">
        <v>82.746570000000006</v>
      </c>
      <c r="BV1852" s="11">
        <v>83.988</v>
      </c>
      <c r="BW1852" s="11">
        <v>85.224000000000004</v>
      </c>
      <c r="BX1852" s="11">
        <v>85.395430000000005</v>
      </c>
      <c r="BY1852" s="11">
        <v>84.56429</v>
      </c>
      <c r="BZ1852" s="11">
        <v>83.606859999999998</v>
      </c>
      <c r="CA1852" s="11">
        <v>80.936000000000007</v>
      </c>
      <c r="CB1852" s="11">
        <v>77.926280000000006</v>
      </c>
      <c r="CC1852" s="11">
        <v>75.291569999999993</v>
      </c>
      <c r="CD1852" s="11">
        <v>73.409000000000006</v>
      </c>
      <c r="CE1852" s="11">
        <v>71.766859999999994</v>
      </c>
      <c r="CF1852" s="11">
        <v>70.676429999999996</v>
      </c>
      <c r="CG1852" s="11">
        <v>351.49799999999999</v>
      </c>
      <c r="CH1852" s="11">
        <v>291.78899999999999</v>
      </c>
      <c r="CI1852" s="11">
        <v>280.97289999999998</v>
      </c>
      <c r="CJ1852" s="11">
        <v>263.62259999999998</v>
      </c>
      <c r="CK1852" s="11">
        <v>246.10419999999999</v>
      </c>
      <c r="CL1852" s="11">
        <v>229.14019999999999</v>
      </c>
      <c r="CM1852" s="11">
        <v>269.99560000000002</v>
      </c>
      <c r="CN1852" s="11">
        <v>363.63639999999998</v>
      </c>
      <c r="CO1852" s="11">
        <v>412.03050000000002</v>
      </c>
      <c r="CP1852" s="11">
        <v>1087.19</v>
      </c>
      <c r="CQ1852" s="11">
        <v>1499.56</v>
      </c>
      <c r="CR1852" s="11">
        <v>2002.365</v>
      </c>
      <c r="CS1852" s="11">
        <v>2226.9340000000002</v>
      </c>
      <c r="CT1852" s="11">
        <v>2542.172</v>
      </c>
      <c r="CU1852" s="11">
        <v>3001.8240000000001</v>
      </c>
      <c r="CV1852" s="11">
        <v>4347.1360000000004</v>
      </c>
      <c r="CW1852" s="11">
        <v>4236.1729999999998</v>
      </c>
      <c r="CX1852" s="11">
        <v>3069.433</v>
      </c>
      <c r="CY1852" s="11">
        <v>2768.3719999999998</v>
      </c>
      <c r="CZ1852" s="11">
        <v>2643.41</v>
      </c>
      <c r="DA1852" s="11">
        <v>2273.9499999999998</v>
      </c>
      <c r="DB1852" s="11">
        <v>856.64670000000001</v>
      </c>
      <c r="DC1852" s="11">
        <v>540.42470000000003</v>
      </c>
      <c r="DD1852" s="11">
        <v>476.69729999999998</v>
      </c>
      <c r="DE1852" s="37">
        <v>4179.6000000000004</v>
      </c>
      <c r="DF1852" s="11">
        <f t="shared" si="93"/>
        <v>17</v>
      </c>
      <c r="DG1852" s="11">
        <f t="shared" si="94"/>
        <v>19</v>
      </c>
      <c r="DH1852" s="20">
        <f t="shared" ca="1" si="95"/>
        <v>1906.1323333333337</v>
      </c>
      <c r="DI1852" s="11">
        <v>0</v>
      </c>
    </row>
    <row r="1853" spans="1:113" x14ac:dyDescent="0.25">
      <c r="A1853" s="11" t="s">
        <v>57</v>
      </c>
      <c r="B1853" s="11" t="s">
        <v>56</v>
      </c>
      <c r="C1853" s="11" t="s">
        <v>56</v>
      </c>
      <c r="D1853" s="11" t="s">
        <v>101</v>
      </c>
      <c r="E1853" s="11" t="s">
        <v>56</v>
      </c>
      <c r="F1853" s="11" t="s">
        <v>56</v>
      </c>
      <c r="G1853" s="11" t="s">
        <v>173</v>
      </c>
      <c r="H1853" s="1">
        <v>42184</v>
      </c>
      <c r="I1853" s="11">
        <v>19</v>
      </c>
      <c r="J1853" s="11">
        <v>19</v>
      </c>
      <c r="K1853" s="11">
        <v>2273.12</v>
      </c>
      <c r="L1853" s="11">
        <v>2151.2199999999998</v>
      </c>
      <c r="M1853" s="11">
        <v>2046.02</v>
      </c>
      <c r="N1853" s="11">
        <v>2017.56</v>
      </c>
      <c r="O1853" s="11">
        <v>2186.1799999999998</v>
      </c>
      <c r="P1853" s="11">
        <v>2665.9</v>
      </c>
      <c r="Q1853" s="11">
        <v>3069.14</v>
      </c>
      <c r="R1853" s="11">
        <v>4093.44</v>
      </c>
      <c r="S1853" s="11">
        <v>4764.8999999999996</v>
      </c>
      <c r="T1853" s="11">
        <v>6353.9</v>
      </c>
      <c r="U1853" s="11">
        <v>7584.38</v>
      </c>
      <c r="V1853" s="11">
        <v>7870.4</v>
      </c>
      <c r="W1853" s="11">
        <v>8205.86</v>
      </c>
      <c r="X1853" s="11">
        <v>8389.6</v>
      </c>
      <c r="Y1853" s="11">
        <v>8504.6</v>
      </c>
      <c r="Z1853" s="11">
        <v>8497.52</v>
      </c>
      <c r="AA1853" s="11">
        <v>8386.48</v>
      </c>
      <c r="AB1853" s="11">
        <v>8143.74</v>
      </c>
      <c r="AC1853" s="11">
        <v>6570.66</v>
      </c>
      <c r="AD1853" s="11">
        <v>7848.42</v>
      </c>
      <c r="AE1853" s="11">
        <v>7417.84</v>
      </c>
      <c r="AF1853" s="11">
        <v>5244.96</v>
      </c>
      <c r="AG1853" s="11">
        <v>3242.84</v>
      </c>
      <c r="AH1853" s="11">
        <v>2672.18</v>
      </c>
      <c r="AI1853" s="37">
        <v>6570.66</v>
      </c>
      <c r="AJ1853" s="11">
        <v>2317.3879999999999</v>
      </c>
      <c r="AK1853" s="11">
        <v>2178.7049999999999</v>
      </c>
      <c r="AL1853" s="11">
        <v>2072.415</v>
      </c>
      <c r="AM1853" s="11">
        <v>2042.8320000000001</v>
      </c>
      <c r="AN1853" s="11">
        <v>2229.3780000000002</v>
      </c>
      <c r="AO1853" s="11">
        <v>2667.5619999999999</v>
      </c>
      <c r="AP1853" s="11">
        <v>3038.4119999999998</v>
      </c>
      <c r="AQ1853" s="11">
        <v>4117.8370000000004</v>
      </c>
      <c r="AR1853" s="11">
        <v>4776.1319999999996</v>
      </c>
      <c r="AS1853" s="11">
        <v>6267.0209999999997</v>
      </c>
      <c r="AT1853" s="11">
        <v>7562.5129999999999</v>
      </c>
      <c r="AU1853" s="11">
        <v>7852.9390000000003</v>
      </c>
      <c r="AV1853" s="11">
        <v>8214.393</v>
      </c>
      <c r="AW1853" s="11">
        <v>8398.6239999999998</v>
      </c>
      <c r="AX1853" s="11">
        <v>8557.0889999999999</v>
      </c>
      <c r="AY1853" s="11">
        <v>8631.0630000000001</v>
      </c>
      <c r="AZ1853" s="11">
        <v>8482.098</v>
      </c>
      <c r="BA1853" s="11">
        <v>8236.0580000000009</v>
      </c>
      <c r="BB1853" s="11">
        <v>8169.0950000000003</v>
      </c>
      <c r="BC1853" s="11">
        <v>7442.0379999999996</v>
      </c>
      <c r="BD1853" s="11">
        <v>7159.3950000000004</v>
      </c>
      <c r="BE1853" s="11">
        <v>5224.1459999999997</v>
      </c>
      <c r="BF1853" s="11">
        <v>3252.26</v>
      </c>
      <c r="BG1853" s="11">
        <v>2660.4560000000001</v>
      </c>
      <c r="BH1853" s="37">
        <v>8169.0950000000003</v>
      </c>
      <c r="BI1853" s="11">
        <v>73.207149999999999</v>
      </c>
      <c r="BJ1853" s="11">
        <v>72.166719999999998</v>
      </c>
      <c r="BK1853" s="11">
        <v>71.062709999999996</v>
      </c>
      <c r="BL1853" s="11">
        <v>70.349289999999996</v>
      </c>
      <c r="BM1853" s="11">
        <v>69.986279999999994</v>
      </c>
      <c r="BN1853" s="11">
        <v>69.353139999999996</v>
      </c>
      <c r="BO1853" s="11">
        <v>69.71114</v>
      </c>
      <c r="BP1853" s="11">
        <v>71.665710000000004</v>
      </c>
      <c r="BQ1853" s="11">
        <v>74.977010000000007</v>
      </c>
      <c r="BR1853" s="11">
        <v>78.220280000000002</v>
      </c>
      <c r="BS1853" s="11">
        <v>80.794569999999993</v>
      </c>
      <c r="BT1853" s="11">
        <v>83.491140000000001</v>
      </c>
      <c r="BU1853" s="11">
        <v>85.508859999999999</v>
      </c>
      <c r="BV1853" s="11">
        <v>86.861999999999995</v>
      </c>
      <c r="BW1853" s="11">
        <v>87.177710000000005</v>
      </c>
      <c r="BX1853" s="11">
        <v>86.489140000000006</v>
      </c>
      <c r="BY1853" s="11">
        <v>85.185429999999997</v>
      </c>
      <c r="BZ1853" s="11">
        <v>83.332570000000004</v>
      </c>
      <c r="CA1853" s="11">
        <v>81.878569999999996</v>
      </c>
      <c r="CB1853" s="11">
        <v>79.584280000000007</v>
      </c>
      <c r="CC1853" s="11">
        <v>76.550569999999993</v>
      </c>
      <c r="CD1853" s="11">
        <v>75.111429999999999</v>
      </c>
      <c r="CE1853" s="11">
        <v>74.267570000000006</v>
      </c>
      <c r="CF1853" s="11">
        <v>73.529139999999998</v>
      </c>
      <c r="CG1853" s="11">
        <v>388.06900000000002</v>
      </c>
      <c r="CH1853" s="11">
        <v>329.2081</v>
      </c>
      <c r="CI1853" s="11">
        <v>310.27339999999998</v>
      </c>
      <c r="CJ1853" s="11">
        <v>295.17219999999998</v>
      </c>
      <c r="CK1853" s="11">
        <v>279.93799999999999</v>
      </c>
      <c r="CL1853" s="11">
        <v>243.9365</v>
      </c>
      <c r="CM1853" s="11">
        <v>282.56150000000002</v>
      </c>
      <c r="CN1853" s="11">
        <v>388.3152</v>
      </c>
      <c r="CO1853" s="11">
        <v>431.59539999999998</v>
      </c>
      <c r="CP1853" s="11">
        <v>1116.375</v>
      </c>
      <c r="CQ1853" s="11">
        <v>1542.22</v>
      </c>
      <c r="CR1853" s="11">
        <v>2059.181</v>
      </c>
      <c r="CS1853" s="11">
        <v>2286.152</v>
      </c>
      <c r="CT1853" s="11">
        <v>2631.5340000000001</v>
      </c>
      <c r="CU1853" s="11">
        <v>3107.1689999999999</v>
      </c>
      <c r="CV1853" s="11">
        <v>4178.8630000000003</v>
      </c>
      <c r="CW1853" s="11">
        <v>4426.259</v>
      </c>
      <c r="CX1853" s="11">
        <v>4502.1139999999996</v>
      </c>
      <c r="CY1853" s="11">
        <v>4168.509</v>
      </c>
      <c r="CZ1853" s="11">
        <v>2674.1289999999999</v>
      </c>
      <c r="DA1853" s="11">
        <v>2311.1970000000001</v>
      </c>
      <c r="DB1853" s="11">
        <v>862.06769999999995</v>
      </c>
      <c r="DC1853" s="11">
        <v>543.98509999999999</v>
      </c>
      <c r="DD1853" s="11">
        <v>505.93849999999998</v>
      </c>
      <c r="DE1853" s="37">
        <v>4168.509</v>
      </c>
      <c r="DF1853" s="11">
        <f t="shared" si="93"/>
        <v>19</v>
      </c>
      <c r="DG1853" s="11">
        <f t="shared" si="94"/>
        <v>19</v>
      </c>
      <c r="DH1853" s="20">
        <f t="shared" ca="1" si="95"/>
        <v>1598.4350000000004</v>
      </c>
      <c r="DI1853" s="11">
        <v>0</v>
      </c>
    </row>
    <row r="1854" spans="1:113" x14ac:dyDescent="0.25">
      <c r="A1854" s="11" t="s">
        <v>57</v>
      </c>
      <c r="B1854" s="11" t="s">
        <v>56</v>
      </c>
      <c r="C1854" s="11" t="s">
        <v>56</v>
      </c>
      <c r="D1854" s="11" t="s">
        <v>101</v>
      </c>
      <c r="E1854" s="11" t="s">
        <v>56</v>
      </c>
      <c r="F1854" s="11" t="s">
        <v>56</v>
      </c>
      <c r="G1854" s="11" t="s">
        <v>173</v>
      </c>
      <c r="H1854" s="1">
        <v>42185</v>
      </c>
      <c r="I1854" s="11">
        <v>16</v>
      </c>
      <c r="J1854" s="11">
        <v>19</v>
      </c>
      <c r="K1854" s="11">
        <v>2371.3000000000002</v>
      </c>
      <c r="L1854" s="11">
        <v>2051.42</v>
      </c>
      <c r="M1854" s="11">
        <v>1967.98</v>
      </c>
      <c r="N1854" s="11">
        <v>1940.28</v>
      </c>
      <c r="O1854" s="11">
        <v>2076.6</v>
      </c>
      <c r="P1854" s="11">
        <v>2500.2800000000002</v>
      </c>
      <c r="Q1854" s="11">
        <v>2902.18</v>
      </c>
      <c r="R1854" s="11">
        <v>4028.28</v>
      </c>
      <c r="S1854" s="11">
        <v>4678.5600000000004</v>
      </c>
      <c r="T1854" s="11">
        <v>6297.12</v>
      </c>
      <c r="U1854" s="11">
        <v>7670.22</v>
      </c>
      <c r="V1854" s="11">
        <v>8072.82</v>
      </c>
      <c r="W1854" s="11">
        <v>8250.14</v>
      </c>
      <c r="X1854" s="11">
        <v>8383.32</v>
      </c>
      <c r="Y1854" s="11">
        <v>7713.12</v>
      </c>
      <c r="Z1854" s="11">
        <v>6654.76</v>
      </c>
      <c r="AA1854" s="11">
        <v>6508.92</v>
      </c>
      <c r="AB1854" s="11">
        <v>6224.3</v>
      </c>
      <c r="AC1854" s="11">
        <v>6124.54</v>
      </c>
      <c r="AD1854" s="11">
        <v>7746.44</v>
      </c>
      <c r="AE1854" s="11">
        <v>7530.42</v>
      </c>
      <c r="AF1854" s="11">
        <v>5239.72</v>
      </c>
      <c r="AG1854" s="11">
        <v>3210.36</v>
      </c>
      <c r="AH1854" s="11">
        <v>2592.04</v>
      </c>
      <c r="AI1854" s="37">
        <v>6378.13</v>
      </c>
      <c r="AJ1854" s="11">
        <v>2402.8220000000001</v>
      </c>
      <c r="AK1854" s="11">
        <v>2070.5880000000002</v>
      </c>
      <c r="AL1854" s="11">
        <v>1989.5719999999999</v>
      </c>
      <c r="AM1854" s="11">
        <v>1960.9490000000001</v>
      </c>
      <c r="AN1854" s="11">
        <v>2112.6</v>
      </c>
      <c r="AO1854" s="11">
        <v>2500.6880000000001</v>
      </c>
      <c r="AP1854" s="11">
        <v>2878.06</v>
      </c>
      <c r="AQ1854" s="11">
        <v>4045.5079999999998</v>
      </c>
      <c r="AR1854" s="11">
        <v>4691.607</v>
      </c>
      <c r="AS1854" s="11">
        <v>6219.9290000000001</v>
      </c>
      <c r="AT1854" s="11">
        <v>7659.8450000000003</v>
      </c>
      <c r="AU1854" s="11">
        <v>8062.4210000000003</v>
      </c>
      <c r="AV1854" s="11">
        <v>8267.2099999999991</v>
      </c>
      <c r="AW1854" s="11">
        <v>8402.5450000000001</v>
      </c>
      <c r="AX1854" s="11">
        <v>7703.652</v>
      </c>
      <c r="AY1854" s="11">
        <v>8882.5190000000002</v>
      </c>
      <c r="AZ1854" s="11">
        <v>8510.91</v>
      </c>
      <c r="BA1854" s="11">
        <v>8008.04</v>
      </c>
      <c r="BB1854" s="11">
        <v>7780.4089999999997</v>
      </c>
      <c r="BC1854" s="11">
        <v>7369.9179999999997</v>
      </c>
      <c r="BD1854" s="11">
        <v>7291.4790000000003</v>
      </c>
      <c r="BE1854" s="11">
        <v>5229.2730000000001</v>
      </c>
      <c r="BF1854" s="11">
        <v>3213.7440000000001</v>
      </c>
      <c r="BG1854" s="11">
        <v>2568.7829999999999</v>
      </c>
      <c r="BH1854" s="37">
        <v>8294.4740000000002</v>
      </c>
      <c r="BI1854" s="11">
        <v>72.497230000000002</v>
      </c>
      <c r="BJ1854" s="11">
        <v>71.970920000000007</v>
      </c>
      <c r="BK1854" s="11">
        <v>70.950159999999997</v>
      </c>
      <c r="BL1854" s="11">
        <v>70.232609999999994</v>
      </c>
      <c r="BM1854" s="11">
        <v>69.912769999999995</v>
      </c>
      <c r="BN1854" s="11">
        <v>69.33323</v>
      </c>
      <c r="BO1854" s="11">
        <v>69.718459999999993</v>
      </c>
      <c r="BP1854" s="11">
        <v>72.080309999999997</v>
      </c>
      <c r="BQ1854" s="11">
        <v>76.342460000000003</v>
      </c>
      <c r="BR1854" s="11">
        <v>80.150769999999994</v>
      </c>
      <c r="BS1854" s="11">
        <v>84.037379999999999</v>
      </c>
      <c r="BT1854" s="11">
        <v>86.787999999999997</v>
      </c>
      <c r="BU1854" s="11">
        <v>88.46893</v>
      </c>
      <c r="BV1854" s="11">
        <v>89.215230000000005</v>
      </c>
      <c r="BW1854" s="11">
        <v>86.345380000000006</v>
      </c>
      <c r="BX1854" s="11">
        <v>82.183689999999999</v>
      </c>
      <c r="BY1854" s="11">
        <v>79.68262</v>
      </c>
      <c r="BZ1854" s="11">
        <v>80.623230000000007</v>
      </c>
      <c r="CA1854" s="11">
        <v>82.441540000000003</v>
      </c>
      <c r="CB1854" s="11">
        <v>82.576459999999997</v>
      </c>
      <c r="CC1854" s="11">
        <v>80.20523</v>
      </c>
      <c r="CD1854" s="11">
        <v>77.738619999999997</v>
      </c>
      <c r="CE1854" s="11">
        <v>75.761849999999995</v>
      </c>
      <c r="CF1854" s="11">
        <v>74.51061</v>
      </c>
      <c r="CG1854" s="11">
        <v>384.10070000000002</v>
      </c>
      <c r="CH1854" s="11">
        <v>326.89449999999999</v>
      </c>
      <c r="CI1854" s="11">
        <v>303.42500000000001</v>
      </c>
      <c r="CJ1854" s="11">
        <v>285.52870000000001</v>
      </c>
      <c r="CK1854" s="11">
        <v>275.47649999999999</v>
      </c>
      <c r="CL1854" s="11">
        <v>248.51490000000001</v>
      </c>
      <c r="CM1854" s="11">
        <v>235.5145</v>
      </c>
      <c r="CN1854" s="11">
        <v>380.78390000000002</v>
      </c>
      <c r="CO1854" s="11">
        <v>451.73390000000001</v>
      </c>
      <c r="CP1854" s="11">
        <v>1153.1210000000001</v>
      </c>
      <c r="CQ1854" s="11">
        <v>1595.5329999999999</v>
      </c>
      <c r="CR1854" s="11">
        <v>2124.29</v>
      </c>
      <c r="CS1854" s="11">
        <v>2337.0650000000001</v>
      </c>
      <c r="CT1854" s="11">
        <v>2666.2890000000002</v>
      </c>
      <c r="CU1854" s="11">
        <v>3992.2530000000002</v>
      </c>
      <c r="CV1854" s="11">
        <v>3993.6280000000002</v>
      </c>
      <c r="CW1854" s="11">
        <v>3304.8339999999998</v>
      </c>
      <c r="CX1854" s="11">
        <v>3142.9639999999999</v>
      </c>
      <c r="CY1854" s="11">
        <v>2826.13</v>
      </c>
      <c r="CZ1854" s="11">
        <v>2723.9470000000001</v>
      </c>
      <c r="DA1854" s="11">
        <v>2391.13</v>
      </c>
      <c r="DB1854" s="11">
        <v>923.07709999999997</v>
      </c>
      <c r="DC1854" s="11">
        <v>633.82899999999995</v>
      </c>
      <c r="DD1854" s="11">
        <v>547.85580000000004</v>
      </c>
      <c r="DE1854" s="37">
        <v>3479.8620000000001</v>
      </c>
      <c r="DF1854" s="11">
        <f t="shared" si="93"/>
        <v>16</v>
      </c>
      <c r="DG1854" s="11">
        <f t="shared" si="94"/>
        <v>19</v>
      </c>
      <c r="DH1854" s="20">
        <f t="shared" ca="1" si="95"/>
        <v>1917.3394999999991</v>
      </c>
      <c r="DI1854" s="11">
        <v>0</v>
      </c>
    </row>
    <row r="1855" spans="1:113" x14ac:dyDescent="0.25">
      <c r="A1855" s="11" t="s">
        <v>57</v>
      </c>
      <c r="B1855" s="11" t="s">
        <v>56</v>
      </c>
      <c r="C1855" s="11" t="s">
        <v>56</v>
      </c>
      <c r="D1855" s="11" t="s">
        <v>101</v>
      </c>
      <c r="E1855" s="11" t="s">
        <v>56</v>
      </c>
      <c r="F1855" s="11" t="s">
        <v>56</v>
      </c>
      <c r="G1855" s="11" t="s">
        <v>173</v>
      </c>
      <c r="H1855" s="1">
        <v>42186</v>
      </c>
      <c r="I1855" s="11">
        <v>16</v>
      </c>
      <c r="J1855" s="11">
        <v>19</v>
      </c>
      <c r="K1855" s="11">
        <v>2126.0610000000001</v>
      </c>
      <c r="L1855" s="11">
        <v>1889.54</v>
      </c>
      <c r="M1855" s="11">
        <v>1800.64</v>
      </c>
      <c r="N1855" s="11">
        <v>1772.44</v>
      </c>
      <c r="O1855" s="11">
        <v>1980.08</v>
      </c>
      <c r="P1855" s="11">
        <v>2316.86</v>
      </c>
      <c r="Q1855" s="11">
        <v>2750.74</v>
      </c>
      <c r="R1855" s="11">
        <v>3782.4</v>
      </c>
      <c r="S1855" s="11">
        <v>4068.3</v>
      </c>
      <c r="T1855" s="11">
        <v>5432.58</v>
      </c>
      <c r="U1855" s="11">
        <v>6536.38</v>
      </c>
      <c r="V1855" s="11">
        <v>6644</v>
      </c>
      <c r="W1855" s="11">
        <v>6741.32</v>
      </c>
      <c r="X1855" s="11">
        <v>6816.1</v>
      </c>
      <c r="Y1855" s="11">
        <v>6755.54</v>
      </c>
      <c r="Z1855" s="11">
        <v>5912.28</v>
      </c>
      <c r="AA1855" s="11">
        <v>5936.86</v>
      </c>
      <c r="AB1855" s="11">
        <v>6019.6</v>
      </c>
      <c r="AC1855" s="11">
        <v>5945.6</v>
      </c>
      <c r="AD1855" s="11">
        <v>6673.72</v>
      </c>
      <c r="AE1855" s="11">
        <v>6259.94</v>
      </c>
      <c r="AF1855" s="11">
        <v>4374.24</v>
      </c>
      <c r="AG1855" s="11">
        <v>3174.12</v>
      </c>
      <c r="AH1855" s="11">
        <v>2646.98</v>
      </c>
      <c r="AI1855" s="37">
        <v>5953.585</v>
      </c>
      <c r="AJ1855" s="11">
        <v>2148.337</v>
      </c>
      <c r="AK1855" s="11">
        <v>1897.567</v>
      </c>
      <c r="AL1855" s="11">
        <v>1807.903</v>
      </c>
      <c r="AM1855" s="11">
        <v>1776.2729999999999</v>
      </c>
      <c r="AN1855" s="11">
        <v>1987.8019999999999</v>
      </c>
      <c r="AO1855" s="11">
        <v>2313.5390000000002</v>
      </c>
      <c r="AP1855" s="11">
        <v>2737.2080000000001</v>
      </c>
      <c r="AQ1855" s="11">
        <v>3803.7</v>
      </c>
      <c r="AR1855" s="11">
        <v>4094.9050000000002</v>
      </c>
      <c r="AS1855" s="11">
        <v>5359.2030000000004</v>
      </c>
      <c r="AT1855" s="11">
        <v>6516.6940000000004</v>
      </c>
      <c r="AU1855" s="11">
        <v>6621.6149999999998</v>
      </c>
      <c r="AV1855" s="11">
        <v>6740.0330000000004</v>
      </c>
      <c r="AW1855" s="11">
        <v>6821.5159999999996</v>
      </c>
      <c r="AX1855" s="11">
        <v>6774.5649999999996</v>
      </c>
      <c r="AY1855" s="11">
        <v>7359.4679999999998</v>
      </c>
      <c r="AZ1855" s="11">
        <v>7303.6530000000002</v>
      </c>
      <c r="BA1855" s="11">
        <v>7193.3940000000002</v>
      </c>
      <c r="BB1855" s="11">
        <v>7041.4340000000002</v>
      </c>
      <c r="BC1855" s="11">
        <v>6472.5720000000001</v>
      </c>
      <c r="BD1855" s="11">
        <v>6139.4949999999999</v>
      </c>
      <c r="BE1855" s="11">
        <v>4471.2259999999997</v>
      </c>
      <c r="BF1855" s="11">
        <v>3188.8649999999998</v>
      </c>
      <c r="BG1855" s="11">
        <v>2623.442</v>
      </c>
      <c r="BH1855" s="37">
        <v>7227.7939999999999</v>
      </c>
      <c r="BI1855" s="11">
        <v>72.726039999999998</v>
      </c>
      <c r="BJ1855" s="11">
        <v>72.15146</v>
      </c>
      <c r="BK1855" s="11">
        <v>71.705209999999994</v>
      </c>
      <c r="BL1855" s="11">
        <v>71.671459999999996</v>
      </c>
      <c r="BM1855" s="11">
        <v>71.132499999999993</v>
      </c>
      <c r="BN1855" s="11">
        <v>70.479579999999999</v>
      </c>
      <c r="BO1855" s="11">
        <v>70.926249999999996</v>
      </c>
      <c r="BP1855" s="11">
        <v>72.246880000000004</v>
      </c>
      <c r="BQ1855" s="11">
        <v>74.068749999999994</v>
      </c>
      <c r="BR1855" s="11">
        <v>75.712710000000001</v>
      </c>
      <c r="BS1855" s="11">
        <v>77.538749999999993</v>
      </c>
      <c r="BT1855" s="11">
        <v>79.594579999999993</v>
      </c>
      <c r="BU1855" s="11">
        <v>80.56062</v>
      </c>
      <c r="BV1855" s="11">
        <v>81.056250000000006</v>
      </c>
      <c r="BW1855" s="11">
        <v>80.890420000000006</v>
      </c>
      <c r="BX1855" s="11">
        <v>80.819590000000005</v>
      </c>
      <c r="BY1855" s="11">
        <v>80.227080000000001</v>
      </c>
      <c r="BZ1855" s="11">
        <v>79.196659999999994</v>
      </c>
      <c r="CA1855" s="11">
        <v>77.477289999999996</v>
      </c>
      <c r="CB1855" s="11">
        <v>75.256460000000004</v>
      </c>
      <c r="CC1855" s="11">
        <v>73.661460000000005</v>
      </c>
      <c r="CD1855" s="11">
        <v>72.789169999999999</v>
      </c>
      <c r="CE1855" s="11">
        <v>71.762500000000003</v>
      </c>
      <c r="CF1855" s="11">
        <v>71.033330000000007</v>
      </c>
      <c r="CG1855" s="11">
        <v>383.85300000000001</v>
      </c>
      <c r="CH1855" s="11">
        <v>308.96129999999999</v>
      </c>
      <c r="CI1855" s="11">
        <v>292.47410000000002</v>
      </c>
      <c r="CJ1855" s="11">
        <v>281.76990000000001</v>
      </c>
      <c r="CK1855" s="11">
        <v>252.30959999999999</v>
      </c>
      <c r="CL1855" s="11">
        <v>229.35560000000001</v>
      </c>
      <c r="CM1855" s="11">
        <v>273.85629999999998</v>
      </c>
      <c r="CN1855" s="11">
        <v>373.28379999999999</v>
      </c>
      <c r="CO1855" s="11">
        <v>423.00400000000002</v>
      </c>
      <c r="CP1855" s="11">
        <v>1134.847</v>
      </c>
      <c r="CQ1855" s="11">
        <v>1608.5129999999999</v>
      </c>
      <c r="CR1855" s="11">
        <v>2138.75</v>
      </c>
      <c r="CS1855" s="11">
        <v>2342.73</v>
      </c>
      <c r="CT1855" s="11">
        <v>2585.7179999999998</v>
      </c>
      <c r="CU1855" s="11">
        <v>3915.5390000000002</v>
      </c>
      <c r="CV1855" s="11">
        <v>3907.0650000000001</v>
      </c>
      <c r="CW1855" s="11">
        <v>3380.0369999999998</v>
      </c>
      <c r="CX1855" s="11">
        <v>3033.922</v>
      </c>
      <c r="CY1855" s="11">
        <v>2743.4189999999999</v>
      </c>
      <c r="CZ1855" s="11">
        <v>2564.52</v>
      </c>
      <c r="DA1855" s="11">
        <v>2184.6179999999999</v>
      </c>
      <c r="DB1855" s="11">
        <v>738.08550000000002</v>
      </c>
      <c r="DC1855" s="11">
        <v>520.06780000000003</v>
      </c>
      <c r="DD1855" s="11">
        <v>487.43279999999999</v>
      </c>
      <c r="DE1855" s="37">
        <v>3466.482</v>
      </c>
      <c r="DF1855" s="11">
        <f t="shared" si="93"/>
        <v>16</v>
      </c>
      <c r="DG1855" s="11">
        <f t="shared" si="94"/>
        <v>19</v>
      </c>
      <c r="DH1855" s="20">
        <f t="shared" ca="1" si="95"/>
        <v>1270.902250000001</v>
      </c>
      <c r="DI1855" s="11">
        <v>0</v>
      </c>
    </row>
    <row r="1856" spans="1:113" x14ac:dyDescent="0.25">
      <c r="A1856" s="11" t="s">
        <v>57</v>
      </c>
      <c r="B1856" s="11" t="s">
        <v>56</v>
      </c>
      <c r="C1856" s="11" t="s">
        <v>56</v>
      </c>
      <c r="D1856" s="11" t="s">
        <v>101</v>
      </c>
      <c r="E1856" s="11" t="s">
        <v>56</v>
      </c>
      <c r="F1856" s="11" t="s">
        <v>56</v>
      </c>
      <c r="G1856" s="11" t="s">
        <v>173</v>
      </c>
      <c r="H1856" s="1">
        <v>42187</v>
      </c>
      <c r="I1856" s="11">
        <v>17</v>
      </c>
      <c r="J1856" s="11">
        <v>18</v>
      </c>
      <c r="K1856" s="11">
        <v>2245.3209999999999</v>
      </c>
      <c r="L1856" s="11">
        <v>2087.08</v>
      </c>
      <c r="M1856" s="11">
        <v>2028.98</v>
      </c>
      <c r="N1856" s="11">
        <v>1993.82</v>
      </c>
      <c r="O1856" s="11">
        <v>2146.12</v>
      </c>
      <c r="P1856" s="11">
        <v>2728.64</v>
      </c>
      <c r="Q1856" s="11">
        <v>3170.28</v>
      </c>
      <c r="R1856" s="11">
        <v>4440.62</v>
      </c>
      <c r="S1856" s="11">
        <v>4940.38</v>
      </c>
      <c r="T1856" s="11">
        <v>6379.1</v>
      </c>
      <c r="U1856" s="11">
        <v>7282.88</v>
      </c>
      <c r="V1856" s="11">
        <v>7648.8</v>
      </c>
      <c r="W1856" s="11">
        <v>7921.8</v>
      </c>
      <c r="X1856" s="11">
        <v>8121.06</v>
      </c>
      <c r="Y1856" s="11">
        <v>8356.32</v>
      </c>
      <c r="Z1856" s="11">
        <v>8366.92</v>
      </c>
      <c r="AA1856" s="11">
        <v>5944.58</v>
      </c>
      <c r="AB1856" s="11">
        <v>6016.18</v>
      </c>
      <c r="AC1856" s="11">
        <v>7948.74</v>
      </c>
      <c r="AD1856" s="11">
        <v>7624.12</v>
      </c>
      <c r="AE1856" s="11">
        <v>7101.68</v>
      </c>
      <c r="AF1856" s="11">
        <v>5115.0200000000004</v>
      </c>
      <c r="AG1856" s="11">
        <v>3187.68</v>
      </c>
      <c r="AH1856" s="11">
        <v>2547.02</v>
      </c>
      <c r="AI1856" s="37">
        <v>5980.38</v>
      </c>
      <c r="AJ1856" s="11">
        <v>2261.6559999999999</v>
      </c>
      <c r="AK1856" s="11">
        <v>2092.9870000000001</v>
      </c>
      <c r="AL1856" s="11">
        <v>2037.5740000000001</v>
      </c>
      <c r="AM1856" s="11">
        <v>2002.895</v>
      </c>
      <c r="AN1856" s="11">
        <v>2172.127</v>
      </c>
      <c r="AO1856" s="11">
        <v>2713.7530000000002</v>
      </c>
      <c r="AP1856" s="11">
        <v>3143.8609999999999</v>
      </c>
      <c r="AQ1856" s="11">
        <v>4471.0969999999998</v>
      </c>
      <c r="AR1856" s="11">
        <v>4967.9690000000001</v>
      </c>
      <c r="AS1856" s="11">
        <v>6301.7939999999999</v>
      </c>
      <c r="AT1856" s="11">
        <v>7270.9620000000004</v>
      </c>
      <c r="AU1856" s="11">
        <v>7639.7629999999999</v>
      </c>
      <c r="AV1856" s="11">
        <v>7935.2190000000001</v>
      </c>
      <c r="AW1856" s="11">
        <v>8139.1440000000002</v>
      </c>
      <c r="AX1856" s="11">
        <v>8425.4950000000008</v>
      </c>
      <c r="AY1856" s="11">
        <v>8332.3709999999992</v>
      </c>
      <c r="AZ1856" s="11">
        <v>8060.8389999999999</v>
      </c>
      <c r="BA1856" s="11">
        <v>7764.5360000000001</v>
      </c>
      <c r="BB1856" s="11">
        <v>7674.9939999999997</v>
      </c>
      <c r="BC1856" s="11">
        <v>7426.2610000000004</v>
      </c>
      <c r="BD1856" s="11">
        <v>6928.8620000000001</v>
      </c>
      <c r="BE1856" s="11">
        <v>5153.0959999999995</v>
      </c>
      <c r="BF1856" s="11">
        <v>3203.3539999999998</v>
      </c>
      <c r="BG1856" s="11">
        <v>2528.3319999999999</v>
      </c>
      <c r="BH1856" s="37">
        <v>7906.7510000000002</v>
      </c>
      <c r="BI1856" s="11">
        <v>71.472530000000006</v>
      </c>
      <c r="BJ1856" s="11">
        <v>71.393140000000002</v>
      </c>
      <c r="BK1856" s="11">
        <v>71.064930000000004</v>
      </c>
      <c r="BL1856" s="11">
        <v>70.685370000000006</v>
      </c>
      <c r="BM1856" s="11">
        <v>70.617609999999999</v>
      </c>
      <c r="BN1856" s="11">
        <v>70.500900000000001</v>
      </c>
      <c r="BO1856" s="11">
        <v>70.959109999999995</v>
      </c>
      <c r="BP1856" s="11">
        <v>72.209109999999995</v>
      </c>
      <c r="BQ1856" s="11">
        <v>74.056719999999999</v>
      </c>
      <c r="BR1856" s="11">
        <v>76.107759999999999</v>
      </c>
      <c r="BS1856" s="11">
        <v>78.522540000000006</v>
      </c>
      <c r="BT1856" s="11">
        <v>81.014030000000005</v>
      </c>
      <c r="BU1856" s="11">
        <v>82.148510000000002</v>
      </c>
      <c r="BV1856" s="11">
        <v>83.861639999999994</v>
      </c>
      <c r="BW1856" s="11">
        <v>85.103579999999994</v>
      </c>
      <c r="BX1856" s="11">
        <v>84.831940000000003</v>
      </c>
      <c r="BY1856" s="11">
        <v>83.782229999999998</v>
      </c>
      <c r="BZ1856" s="11">
        <v>82.296710000000004</v>
      </c>
      <c r="CA1856" s="11">
        <v>80.172839999999994</v>
      </c>
      <c r="CB1856" s="11">
        <v>77.611050000000006</v>
      </c>
      <c r="CC1856" s="11">
        <v>75.107320000000001</v>
      </c>
      <c r="CD1856" s="11">
        <v>73.613879999999995</v>
      </c>
      <c r="CE1856" s="11">
        <v>72.530299999999997</v>
      </c>
      <c r="CF1856" s="11">
        <v>71.531639999999996</v>
      </c>
      <c r="CG1856" s="11">
        <v>329.7276</v>
      </c>
      <c r="CH1856" s="11">
        <v>256.56040000000002</v>
      </c>
      <c r="CI1856" s="11">
        <v>241.86600000000001</v>
      </c>
      <c r="CJ1856" s="11">
        <v>224.66460000000001</v>
      </c>
      <c r="CK1856" s="11">
        <v>207.3349</v>
      </c>
      <c r="CL1856" s="11">
        <v>183.23869999999999</v>
      </c>
      <c r="CM1856" s="11">
        <v>245.81729999999999</v>
      </c>
      <c r="CN1856" s="11">
        <v>282.5172</v>
      </c>
      <c r="CO1856" s="11">
        <v>316.0609</v>
      </c>
      <c r="CP1856" s="11">
        <v>756.51170000000002</v>
      </c>
      <c r="CQ1856" s="11">
        <v>885.22580000000005</v>
      </c>
      <c r="CR1856" s="11">
        <v>1138.575</v>
      </c>
      <c r="CS1856" s="11">
        <v>1266.154</v>
      </c>
      <c r="CT1856" s="11">
        <v>1386.1320000000001</v>
      </c>
      <c r="CU1856" s="11">
        <v>1718.184</v>
      </c>
      <c r="CV1856" s="11">
        <v>2378.8130000000001</v>
      </c>
      <c r="CW1856" s="11">
        <v>2318.0569999999998</v>
      </c>
      <c r="CX1856" s="11">
        <v>2242.1790000000001</v>
      </c>
      <c r="CY1856" s="11">
        <v>2140.77</v>
      </c>
      <c r="CZ1856" s="11">
        <v>2384.25</v>
      </c>
      <c r="DA1856" s="11">
        <v>1637.6</v>
      </c>
      <c r="DB1856" s="11">
        <v>758.16830000000004</v>
      </c>
      <c r="DC1856" s="11">
        <v>488.67750000000001</v>
      </c>
      <c r="DD1856" s="11">
        <v>452.51900000000001</v>
      </c>
      <c r="DE1856" s="37">
        <v>2784.3829999999998</v>
      </c>
      <c r="DF1856" s="11">
        <f t="shared" si="93"/>
        <v>17</v>
      </c>
      <c r="DG1856" s="11">
        <f t="shared" si="94"/>
        <v>18</v>
      </c>
      <c r="DH1856" s="20">
        <f t="shared" ca="1" si="95"/>
        <v>1932.3074999999999</v>
      </c>
      <c r="DI1856" s="11">
        <v>0</v>
      </c>
    </row>
    <row r="1857" spans="1:113" x14ac:dyDescent="0.25">
      <c r="A1857" s="11" t="s">
        <v>57</v>
      </c>
      <c r="B1857" s="11" t="s">
        <v>56</v>
      </c>
      <c r="C1857" s="11" t="s">
        <v>56</v>
      </c>
      <c r="D1857" s="11" t="s">
        <v>101</v>
      </c>
      <c r="E1857" s="11" t="s">
        <v>56</v>
      </c>
      <c r="F1857" s="11" t="s">
        <v>56</v>
      </c>
      <c r="G1857" s="11" t="s">
        <v>173</v>
      </c>
      <c r="H1857" s="1">
        <v>42207</v>
      </c>
      <c r="I1857" s="11">
        <v>16</v>
      </c>
      <c r="J1857" s="11">
        <v>16</v>
      </c>
      <c r="K1857" s="11"/>
      <c r="L1857" s="11"/>
      <c r="M1857" s="11"/>
      <c r="N1857" s="11"/>
      <c r="O1857" s="11"/>
      <c r="P1857" s="11"/>
      <c r="Q1857" s="11"/>
      <c r="R1857" s="11"/>
      <c r="S1857" s="11"/>
      <c r="T1857" s="11"/>
      <c r="U1857" s="11"/>
      <c r="V1857" s="11"/>
      <c r="W1857" s="11"/>
      <c r="X1857" s="11"/>
      <c r="Y1857" s="11"/>
      <c r="Z1857" s="11"/>
      <c r="AA1857" s="11"/>
      <c r="AB1857" s="11"/>
      <c r="AC1857" s="11"/>
      <c r="AD1857" s="11"/>
      <c r="AE1857" s="11"/>
      <c r="AF1857" s="11"/>
      <c r="AG1857" s="11"/>
      <c r="AH1857" s="11"/>
      <c r="AJ1857" s="11"/>
      <c r="AK1857" s="11"/>
      <c r="AL1857" s="11"/>
      <c r="AM1857" s="11"/>
      <c r="AN1857" s="11"/>
      <c r="AO1857" s="11"/>
      <c r="AP1857" s="11"/>
      <c r="AQ1857" s="11"/>
      <c r="AR1857" s="11"/>
      <c r="AS1857" s="11"/>
      <c r="AT1857" s="11"/>
      <c r="AU1857" s="11"/>
      <c r="AV1857" s="11"/>
      <c r="AW1857" s="11"/>
      <c r="AX1857" s="11"/>
      <c r="AY1857" s="11"/>
      <c r="AZ1857" s="11"/>
      <c r="BA1857" s="11"/>
      <c r="BB1857" s="11"/>
      <c r="BC1857" s="11"/>
      <c r="BD1857" s="11"/>
      <c r="BE1857" s="11"/>
      <c r="BF1857" s="11"/>
      <c r="BG1857" s="11"/>
      <c r="BI1857" s="11"/>
      <c r="BJ1857" s="11"/>
      <c r="BK1857" s="11"/>
      <c r="BL1857" s="11"/>
      <c r="BM1857" s="11"/>
      <c r="BN1857" s="11"/>
      <c r="BO1857" s="11"/>
      <c r="BP1857" s="11"/>
      <c r="BQ1857" s="11"/>
      <c r="BR1857" s="11"/>
      <c r="BS1857" s="11"/>
      <c r="BT1857" s="11"/>
      <c r="BU1857" s="11"/>
      <c r="BV1857" s="11"/>
      <c r="BW1857" s="11"/>
      <c r="BX1857" s="11"/>
      <c r="BY1857" s="11"/>
      <c r="BZ1857" s="11"/>
      <c r="CA1857" s="11"/>
      <c r="CB1857" s="11"/>
      <c r="CC1857" s="11"/>
      <c r="CD1857" s="11"/>
      <c r="CE1857" s="11"/>
      <c r="CF1857" s="11"/>
      <c r="CG1857" s="11"/>
      <c r="CH1857" s="11"/>
      <c r="CI1857" s="11"/>
      <c r="CJ1857" s="11"/>
      <c r="CK1857" s="11"/>
      <c r="CL1857" s="11"/>
      <c r="CM1857" s="11"/>
      <c r="CN1857" s="11"/>
      <c r="CO1857" s="11"/>
      <c r="CP1857" s="11"/>
      <c r="CQ1857" s="11"/>
      <c r="CR1857" s="11"/>
      <c r="CS1857" s="11"/>
      <c r="CT1857" s="11"/>
      <c r="CU1857" s="11"/>
      <c r="CV1857" s="11"/>
      <c r="CW1857" s="11"/>
      <c r="CX1857" s="11"/>
      <c r="CY1857" s="11"/>
      <c r="CZ1857" s="11"/>
      <c r="DA1857" s="11"/>
      <c r="DB1857" s="11"/>
      <c r="DC1857" s="11"/>
      <c r="DD1857" s="11"/>
      <c r="DF1857" s="11">
        <f t="shared" si="93"/>
        <v>16</v>
      </c>
      <c r="DG1857" s="11">
        <f t="shared" si="94"/>
        <v>16</v>
      </c>
      <c r="DH1857" s="20">
        <f t="shared" ca="1" si="95"/>
        <v>0</v>
      </c>
      <c r="DI1857" s="11">
        <v>1</v>
      </c>
    </row>
    <row r="1858" spans="1:113" x14ac:dyDescent="0.25">
      <c r="A1858" s="11" t="s">
        <v>57</v>
      </c>
      <c r="B1858" s="11" t="s">
        <v>56</v>
      </c>
      <c r="C1858" s="11" t="s">
        <v>56</v>
      </c>
      <c r="D1858" s="11" t="s">
        <v>101</v>
      </c>
      <c r="E1858" s="11" t="s">
        <v>56</v>
      </c>
      <c r="F1858" s="11" t="s">
        <v>56</v>
      </c>
      <c r="G1858" s="11" t="s">
        <v>173</v>
      </c>
      <c r="H1858" s="1">
        <v>42213</v>
      </c>
      <c r="I1858" s="11">
        <v>17</v>
      </c>
      <c r="J1858" s="11">
        <v>19</v>
      </c>
      <c r="K1858" s="11"/>
      <c r="L1858" s="11"/>
      <c r="M1858" s="11"/>
      <c r="N1858" s="11"/>
      <c r="O1858" s="11"/>
      <c r="P1858" s="11"/>
      <c r="Q1858" s="11"/>
      <c r="R1858" s="11"/>
      <c r="S1858" s="11"/>
      <c r="T1858" s="11"/>
      <c r="U1858" s="11"/>
      <c r="V1858" s="11"/>
      <c r="W1858" s="11"/>
      <c r="X1858" s="11"/>
      <c r="Y1858" s="11"/>
      <c r="Z1858" s="11"/>
      <c r="AA1858" s="11"/>
      <c r="AB1858" s="11"/>
      <c r="AC1858" s="11"/>
      <c r="AD1858" s="11"/>
      <c r="AE1858" s="11"/>
      <c r="AF1858" s="11"/>
      <c r="AG1858" s="11"/>
      <c r="AH1858" s="11"/>
      <c r="AJ1858" s="11"/>
      <c r="AK1858" s="11"/>
      <c r="AL1858" s="11"/>
      <c r="AM1858" s="11"/>
      <c r="AN1858" s="11"/>
      <c r="AO1858" s="11"/>
      <c r="AP1858" s="11"/>
      <c r="AQ1858" s="11"/>
      <c r="AR1858" s="11"/>
      <c r="AS1858" s="11"/>
      <c r="AT1858" s="11"/>
      <c r="AU1858" s="11"/>
      <c r="AV1858" s="11"/>
      <c r="AW1858" s="11"/>
      <c r="AX1858" s="11"/>
      <c r="AY1858" s="11"/>
      <c r="AZ1858" s="11"/>
      <c r="BA1858" s="11"/>
      <c r="BB1858" s="11"/>
      <c r="BC1858" s="11"/>
      <c r="BD1858" s="11"/>
      <c r="BE1858" s="11"/>
      <c r="BF1858" s="11"/>
      <c r="BG1858" s="11"/>
      <c r="BI1858" s="11"/>
      <c r="BJ1858" s="11"/>
      <c r="BK1858" s="11"/>
      <c r="BL1858" s="11"/>
      <c r="BM1858" s="11"/>
      <c r="BN1858" s="11"/>
      <c r="BO1858" s="11"/>
      <c r="BP1858" s="11"/>
      <c r="BQ1858" s="11"/>
      <c r="BR1858" s="11"/>
      <c r="BS1858" s="11"/>
      <c r="BT1858" s="11"/>
      <c r="BU1858" s="11"/>
      <c r="BV1858" s="11"/>
      <c r="BW1858" s="11"/>
      <c r="BX1858" s="11"/>
      <c r="BY1858" s="11"/>
      <c r="BZ1858" s="11"/>
      <c r="CA1858" s="11"/>
      <c r="CB1858" s="11"/>
      <c r="CC1858" s="11"/>
      <c r="CD1858" s="11"/>
      <c r="CE1858" s="11"/>
      <c r="CF1858" s="11"/>
      <c r="CG1858" s="11"/>
      <c r="CH1858" s="11"/>
      <c r="CI1858" s="11"/>
      <c r="CJ1858" s="11"/>
      <c r="CK1858" s="11"/>
      <c r="CL1858" s="11"/>
      <c r="CM1858" s="11"/>
      <c r="CN1858" s="11"/>
      <c r="CO1858" s="11"/>
      <c r="CP1858" s="11"/>
      <c r="CQ1858" s="11"/>
      <c r="CR1858" s="11"/>
      <c r="CS1858" s="11"/>
      <c r="CT1858" s="11"/>
      <c r="CU1858" s="11"/>
      <c r="CV1858" s="11"/>
      <c r="CW1858" s="11"/>
      <c r="CX1858" s="11"/>
      <c r="CY1858" s="11"/>
      <c r="CZ1858" s="11"/>
      <c r="DA1858" s="11"/>
      <c r="DB1858" s="11"/>
      <c r="DC1858" s="11"/>
      <c r="DD1858" s="11"/>
      <c r="DF1858" s="11">
        <f t="shared" si="93"/>
        <v>17</v>
      </c>
      <c r="DG1858" s="11">
        <f t="shared" si="94"/>
        <v>19</v>
      </c>
      <c r="DH1858" s="20">
        <f t="shared" ca="1" si="95"/>
        <v>0</v>
      </c>
      <c r="DI1858" s="11">
        <v>1</v>
      </c>
    </row>
    <row r="1859" spans="1:113" x14ac:dyDescent="0.25">
      <c r="A1859" s="11" t="s">
        <v>57</v>
      </c>
      <c r="B1859" s="11" t="s">
        <v>56</v>
      </c>
      <c r="C1859" s="11" t="s">
        <v>56</v>
      </c>
      <c r="D1859" s="11" t="s">
        <v>101</v>
      </c>
      <c r="E1859" s="11" t="s">
        <v>56</v>
      </c>
      <c r="F1859" s="11" t="s">
        <v>56</v>
      </c>
      <c r="G1859" s="11" t="s">
        <v>173</v>
      </c>
      <c r="H1859" s="1">
        <v>42213</v>
      </c>
      <c r="I1859" s="11">
        <v>18</v>
      </c>
      <c r="J1859" s="11">
        <v>18</v>
      </c>
      <c r="K1859" s="11"/>
      <c r="L1859" s="11"/>
      <c r="M1859" s="11"/>
      <c r="N1859" s="11"/>
      <c r="O1859" s="11"/>
      <c r="P1859" s="11"/>
      <c r="Q1859" s="11"/>
      <c r="R1859" s="11"/>
      <c r="S1859" s="11"/>
      <c r="T1859" s="11"/>
      <c r="U1859" s="11"/>
      <c r="V1859" s="11"/>
      <c r="W1859" s="11"/>
      <c r="X1859" s="11"/>
      <c r="Y1859" s="11"/>
      <c r="Z1859" s="11"/>
      <c r="AA1859" s="11"/>
      <c r="AB1859" s="11"/>
      <c r="AC1859" s="11"/>
      <c r="AD1859" s="11"/>
      <c r="AE1859" s="11"/>
      <c r="AF1859" s="11"/>
      <c r="AG1859" s="11"/>
      <c r="AH1859" s="11"/>
      <c r="AJ1859" s="11"/>
      <c r="AK1859" s="11"/>
      <c r="AL1859" s="11"/>
      <c r="AM1859" s="11"/>
      <c r="AN1859" s="11"/>
      <c r="AO1859" s="11"/>
      <c r="AP1859" s="11"/>
      <c r="AQ1859" s="11"/>
      <c r="AR1859" s="11"/>
      <c r="AS1859" s="11"/>
      <c r="AT1859" s="11"/>
      <c r="AU1859" s="11"/>
      <c r="AV1859" s="11"/>
      <c r="AW1859" s="11"/>
      <c r="AX1859" s="11"/>
      <c r="AY1859" s="11"/>
      <c r="AZ1859" s="11"/>
      <c r="BA1859" s="11"/>
      <c r="BB1859" s="11"/>
      <c r="BC1859" s="11"/>
      <c r="BD1859" s="11"/>
      <c r="BE1859" s="11"/>
      <c r="BF1859" s="11"/>
      <c r="BG1859" s="11"/>
      <c r="BI1859" s="11"/>
      <c r="BJ1859" s="11"/>
      <c r="BK1859" s="11"/>
      <c r="BL1859" s="11"/>
      <c r="BM1859" s="11"/>
      <c r="BN1859" s="11"/>
      <c r="BO1859" s="11"/>
      <c r="BP1859" s="11"/>
      <c r="BQ1859" s="11"/>
      <c r="BR1859" s="11"/>
      <c r="BS1859" s="11"/>
      <c r="BT1859" s="11"/>
      <c r="BU1859" s="11"/>
      <c r="BV1859" s="11"/>
      <c r="BW1859" s="11"/>
      <c r="BX1859" s="11"/>
      <c r="BY1859" s="11"/>
      <c r="BZ1859" s="11"/>
      <c r="CA1859" s="11"/>
      <c r="CB1859" s="11"/>
      <c r="CC1859" s="11"/>
      <c r="CD1859" s="11"/>
      <c r="CE1859" s="11"/>
      <c r="CF1859" s="11"/>
      <c r="CG1859" s="11"/>
      <c r="CH1859" s="11"/>
      <c r="CI1859" s="11"/>
      <c r="CJ1859" s="11"/>
      <c r="CK1859" s="11"/>
      <c r="CL1859" s="11"/>
      <c r="CM1859" s="11"/>
      <c r="CN1859" s="11"/>
      <c r="CO1859" s="11"/>
      <c r="CP1859" s="11"/>
      <c r="CQ1859" s="11"/>
      <c r="CR1859" s="11"/>
      <c r="CS1859" s="11"/>
      <c r="CT1859" s="11"/>
      <c r="CU1859" s="11"/>
      <c r="CV1859" s="11"/>
      <c r="CW1859" s="11"/>
      <c r="CX1859" s="11"/>
      <c r="CY1859" s="11"/>
      <c r="CZ1859" s="11"/>
      <c r="DA1859" s="11"/>
      <c r="DB1859" s="11"/>
      <c r="DC1859" s="11"/>
      <c r="DD1859" s="11"/>
      <c r="DF1859" s="11">
        <f t="shared" si="93"/>
        <v>18</v>
      </c>
      <c r="DG1859" s="11">
        <f t="shared" si="94"/>
        <v>18</v>
      </c>
      <c r="DH1859" s="20">
        <f t="shared" ca="1" si="95"/>
        <v>0</v>
      </c>
      <c r="DI1859" s="11">
        <v>1</v>
      </c>
    </row>
    <row r="1860" spans="1:113" x14ac:dyDescent="0.25">
      <c r="A1860" s="11" t="s">
        <v>57</v>
      </c>
      <c r="B1860" s="11" t="s">
        <v>56</v>
      </c>
      <c r="C1860" s="11" t="s">
        <v>56</v>
      </c>
      <c r="D1860" s="11" t="s">
        <v>101</v>
      </c>
      <c r="E1860" s="11" t="s">
        <v>56</v>
      </c>
      <c r="F1860" s="11" t="s">
        <v>56</v>
      </c>
      <c r="G1860" s="11" t="s">
        <v>173</v>
      </c>
      <c r="H1860" s="1">
        <v>42213</v>
      </c>
      <c r="I1860" s="11">
        <v>18</v>
      </c>
      <c r="J1860" s="11">
        <v>19</v>
      </c>
      <c r="K1860" s="11">
        <v>883.6</v>
      </c>
      <c r="L1860" s="11">
        <v>767.46</v>
      </c>
      <c r="M1860" s="11">
        <v>738.32</v>
      </c>
      <c r="N1860" s="11">
        <v>747.76</v>
      </c>
      <c r="O1860" s="11">
        <v>772.4</v>
      </c>
      <c r="P1860" s="11">
        <v>1003.8</v>
      </c>
      <c r="Q1860" s="11">
        <v>1249.28</v>
      </c>
      <c r="R1860" s="11">
        <v>1624.5</v>
      </c>
      <c r="S1860" s="11">
        <v>1849.2</v>
      </c>
      <c r="T1860" s="11">
        <v>2373.58</v>
      </c>
      <c r="U1860" s="11">
        <v>2868.36</v>
      </c>
      <c r="V1860" s="11">
        <v>3049.44</v>
      </c>
      <c r="W1860" s="11">
        <v>3251.14</v>
      </c>
      <c r="X1860" s="11">
        <v>3345.6</v>
      </c>
      <c r="Y1860" s="11">
        <v>3493.44</v>
      </c>
      <c r="Z1860" s="11">
        <v>3535.92</v>
      </c>
      <c r="AA1860" s="11">
        <v>3476.86</v>
      </c>
      <c r="AB1860" s="11">
        <v>2542.54</v>
      </c>
      <c r="AC1860" s="11">
        <v>2592.2600000000002</v>
      </c>
      <c r="AD1860" s="11">
        <v>3409.5</v>
      </c>
      <c r="AE1860" s="11">
        <v>3037.54</v>
      </c>
      <c r="AF1860" s="11">
        <v>2149.04</v>
      </c>
      <c r="AG1860" s="11">
        <v>1402.64</v>
      </c>
      <c r="AH1860" s="11">
        <v>1164.5999999999999</v>
      </c>
      <c r="AI1860" s="37">
        <v>2567.4</v>
      </c>
      <c r="AJ1860" s="11">
        <v>881.30769999999995</v>
      </c>
      <c r="AK1860" s="11">
        <v>763.72080000000005</v>
      </c>
      <c r="AL1860" s="11">
        <v>737.64229999999998</v>
      </c>
      <c r="AM1860" s="11">
        <v>743.78750000000002</v>
      </c>
      <c r="AN1860" s="11">
        <v>774.49699999999996</v>
      </c>
      <c r="AO1860" s="11">
        <v>1020.866</v>
      </c>
      <c r="AP1860" s="11">
        <v>1234.855</v>
      </c>
      <c r="AQ1860" s="11">
        <v>1622.453</v>
      </c>
      <c r="AR1860" s="11">
        <v>1841.845</v>
      </c>
      <c r="AS1860" s="11">
        <v>2302.2570000000001</v>
      </c>
      <c r="AT1860" s="11">
        <v>2841.8150000000001</v>
      </c>
      <c r="AU1860" s="11">
        <v>3054.279</v>
      </c>
      <c r="AV1860" s="11">
        <v>3268.5039999999999</v>
      </c>
      <c r="AW1860" s="11">
        <v>3393.3159999999998</v>
      </c>
      <c r="AX1860" s="11">
        <v>3553.931</v>
      </c>
      <c r="AY1860" s="11">
        <v>3619.0990000000002</v>
      </c>
      <c r="AZ1860" s="11">
        <v>3544.5540000000001</v>
      </c>
      <c r="BA1860" s="11">
        <v>3562.9389999999999</v>
      </c>
      <c r="BB1860" s="11">
        <v>3354.674</v>
      </c>
      <c r="BC1860" s="11">
        <v>3223.5369999999998</v>
      </c>
      <c r="BD1860" s="11">
        <v>2987.0360000000001</v>
      </c>
      <c r="BE1860" s="11">
        <v>2224.7420000000002</v>
      </c>
      <c r="BF1860" s="11">
        <v>1429.7809999999999</v>
      </c>
      <c r="BG1860" s="11">
        <v>1150.231</v>
      </c>
      <c r="BH1860" s="37">
        <v>3496.723</v>
      </c>
      <c r="BI1860" s="11">
        <v>67.004999999999995</v>
      </c>
      <c r="BJ1860" s="11">
        <v>66.364689999999996</v>
      </c>
      <c r="BK1860" s="11">
        <v>65.697190000000006</v>
      </c>
      <c r="BL1860" s="11">
        <v>64.941869999999994</v>
      </c>
      <c r="BM1860" s="11">
        <v>64.489999999999995</v>
      </c>
      <c r="BN1860" s="11">
        <v>63.966250000000002</v>
      </c>
      <c r="BO1860" s="11">
        <v>64.287189999999995</v>
      </c>
      <c r="BP1860" s="11">
        <v>67.227810000000005</v>
      </c>
      <c r="BQ1860" s="11">
        <v>70.929060000000007</v>
      </c>
      <c r="BR1860" s="11">
        <v>75.427809999999994</v>
      </c>
      <c r="BS1860" s="11">
        <v>79.924999999999997</v>
      </c>
      <c r="BT1860" s="11">
        <v>83.271870000000007</v>
      </c>
      <c r="BU1860" s="11">
        <v>86.21875</v>
      </c>
      <c r="BV1860" s="11">
        <v>88.618750000000006</v>
      </c>
      <c r="BW1860" s="11">
        <v>90.131249999999994</v>
      </c>
      <c r="BX1860" s="11">
        <v>90.712500000000006</v>
      </c>
      <c r="BY1860" s="11">
        <v>90.28125</v>
      </c>
      <c r="BZ1860" s="11">
        <v>87.55</v>
      </c>
      <c r="CA1860" s="11">
        <v>83.63937</v>
      </c>
      <c r="CB1860" s="11">
        <v>78.805000000000007</v>
      </c>
      <c r="CC1860" s="11">
        <v>74.585620000000006</v>
      </c>
      <c r="CD1860" s="11">
        <v>72.215620000000001</v>
      </c>
      <c r="CE1860" s="11">
        <v>70.661869999999993</v>
      </c>
      <c r="CF1860" s="11">
        <v>69.921880000000002</v>
      </c>
      <c r="CG1860" s="11">
        <v>182.2749</v>
      </c>
      <c r="CH1860" s="11">
        <v>122.6584</v>
      </c>
      <c r="CI1860" s="11">
        <v>115.7606</v>
      </c>
      <c r="CJ1860" s="11">
        <v>110.0889</v>
      </c>
      <c r="CK1860" s="11">
        <v>116.3531</v>
      </c>
      <c r="CL1860" s="11">
        <v>115.2389</v>
      </c>
      <c r="CM1860" s="11">
        <v>196.85890000000001</v>
      </c>
      <c r="CN1860" s="11">
        <v>135.6987</v>
      </c>
      <c r="CO1860" s="11">
        <v>122.5325</v>
      </c>
      <c r="CP1860" s="11">
        <v>231.50540000000001</v>
      </c>
      <c r="CQ1860" s="11">
        <v>223.86920000000001</v>
      </c>
      <c r="CR1860" s="11">
        <v>187.92830000000001</v>
      </c>
      <c r="CS1860" s="11">
        <v>203.40969999999999</v>
      </c>
      <c r="CT1860" s="11">
        <v>229.5915</v>
      </c>
      <c r="CU1860" s="11">
        <v>287.00060000000002</v>
      </c>
      <c r="CV1860" s="11">
        <v>386.17739999999998</v>
      </c>
      <c r="CW1860" s="11">
        <v>553.89319999999998</v>
      </c>
      <c r="CX1860" s="11">
        <v>519.67769999999996</v>
      </c>
      <c r="CY1860" s="11">
        <v>256.43759999999997</v>
      </c>
      <c r="CZ1860" s="11">
        <v>264.26499999999999</v>
      </c>
      <c r="DA1860" s="11">
        <v>532.04769999999996</v>
      </c>
      <c r="DB1860" s="11">
        <v>373.21460000000002</v>
      </c>
      <c r="DC1860" s="11">
        <v>259.90320000000003</v>
      </c>
      <c r="DD1860" s="11">
        <v>230.6114</v>
      </c>
      <c r="DE1860" s="37">
        <v>438.93020000000001</v>
      </c>
      <c r="DF1860" s="11">
        <f t="shared" si="93"/>
        <v>18</v>
      </c>
      <c r="DG1860" s="11">
        <f t="shared" si="94"/>
        <v>19</v>
      </c>
      <c r="DH1860" s="20">
        <f t="shared" ca="1" si="95"/>
        <v>891.4064999999996</v>
      </c>
      <c r="DI1860" s="11">
        <v>0</v>
      </c>
    </row>
    <row r="1861" spans="1:113" x14ac:dyDescent="0.25">
      <c r="A1861" s="11" t="s">
        <v>57</v>
      </c>
      <c r="B1861" s="11" t="s">
        <v>56</v>
      </c>
      <c r="C1861" s="11" t="s">
        <v>56</v>
      </c>
      <c r="D1861" s="11" t="s">
        <v>101</v>
      </c>
      <c r="E1861" s="11" t="s">
        <v>56</v>
      </c>
      <c r="F1861" s="11" t="s">
        <v>56</v>
      </c>
      <c r="G1861" s="11" t="s">
        <v>173</v>
      </c>
      <c r="H1861" s="1">
        <v>42214</v>
      </c>
      <c r="I1861" s="11">
        <v>17</v>
      </c>
      <c r="J1861" s="11">
        <v>19</v>
      </c>
      <c r="K1861" s="11">
        <v>2497.1799999999998</v>
      </c>
      <c r="L1861" s="11">
        <v>2326.34</v>
      </c>
      <c r="M1861" s="11">
        <v>2217.56</v>
      </c>
      <c r="N1861" s="11">
        <v>2169.96</v>
      </c>
      <c r="O1861" s="11">
        <v>2393.14</v>
      </c>
      <c r="P1861" s="11">
        <v>2921.44</v>
      </c>
      <c r="Q1861" s="11">
        <v>3356.72</v>
      </c>
      <c r="R1861" s="11">
        <v>4191.58</v>
      </c>
      <c r="S1861" s="11">
        <v>4888.88</v>
      </c>
      <c r="T1861" s="11">
        <v>6707.6</v>
      </c>
      <c r="U1861" s="11">
        <v>7779.04</v>
      </c>
      <c r="V1861" s="11">
        <v>8176.68</v>
      </c>
      <c r="W1861" s="11">
        <v>8622.08</v>
      </c>
      <c r="X1861" s="11">
        <v>8870.2000000000007</v>
      </c>
      <c r="Y1861" s="11">
        <v>8951.9</v>
      </c>
      <c r="Z1861" s="11">
        <v>8859.66</v>
      </c>
      <c r="AA1861" s="11">
        <v>7014.86</v>
      </c>
      <c r="AB1861" s="11">
        <v>6892.36</v>
      </c>
      <c r="AC1861" s="11">
        <v>6757.72</v>
      </c>
      <c r="AD1861" s="11">
        <v>8597.52</v>
      </c>
      <c r="AE1861" s="11">
        <v>8093.18</v>
      </c>
      <c r="AF1861" s="11">
        <v>5446.2</v>
      </c>
      <c r="AG1861" s="11">
        <v>3505.82</v>
      </c>
      <c r="AH1861" s="11">
        <v>2978.74</v>
      </c>
      <c r="AI1861" s="37">
        <v>6888.3130000000001</v>
      </c>
      <c r="AJ1861" s="11">
        <v>2517.5169999999998</v>
      </c>
      <c r="AK1861" s="11">
        <v>2333.9470000000001</v>
      </c>
      <c r="AL1861" s="11">
        <v>2226.259</v>
      </c>
      <c r="AM1861" s="11">
        <v>2176.4380000000001</v>
      </c>
      <c r="AN1861" s="11">
        <v>2418.3220000000001</v>
      </c>
      <c r="AO1861" s="11">
        <v>2919.681</v>
      </c>
      <c r="AP1861" s="11">
        <v>3308.1460000000002</v>
      </c>
      <c r="AQ1861" s="11">
        <v>4210.1930000000002</v>
      </c>
      <c r="AR1861" s="11">
        <v>4910.1220000000003</v>
      </c>
      <c r="AS1861" s="11">
        <v>6626.0649999999996</v>
      </c>
      <c r="AT1861" s="11">
        <v>7767.7349999999997</v>
      </c>
      <c r="AU1861" s="11">
        <v>8178.6890000000003</v>
      </c>
      <c r="AV1861" s="11">
        <v>8653.9369999999999</v>
      </c>
      <c r="AW1861" s="11">
        <v>8906.9969999999994</v>
      </c>
      <c r="AX1861" s="11">
        <v>9028.9619999999995</v>
      </c>
      <c r="AY1861" s="11">
        <v>8835.0540000000001</v>
      </c>
      <c r="AZ1861" s="11">
        <v>9061.268</v>
      </c>
      <c r="BA1861" s="11">
        <v>8752.9519999999993</v>
      </c>
      <c r="BB1861" s="11">
        <v>8469.2569999999996</v>
      </c>
      <c r="BC1861" s="11">
        <v>8253.2250000000004</v>
      </c>
      <c r="BD1861" s="11">
        <v>7880.4740000000002</v>
      </c>
      <c r="BE1861" s="11">
        <v>5488.7169999999996</v>
      </c>
      <c r="BF1861" s="11">
        <v>3534.1950000000002</v>
      </c>
      <c r="BG1861" s="11">
        <v>2941.1260000000002</v>
      </c>
      <c r="BH1861" s="37">
        <v>8764.0220000000008</v>
      </c>
      <c r="BI1861" s="11">
        <v>69.660579999999996</v>
      </c>
      <c r="BJ1861" s="11">
        <v>69.241879999999995</v>
      </c>
      <c r="BK1861" s="11">
        <v>68.880290000000002</v>
      </c>
      <c r="BL1861" s="11">
        <v>68.484629999999996</v>
      </c>
      <c r="BM1861" s="11">
        <v>68.329570000000004</v>
      </c>
      <c r="BN1861" s="11">
        <v>68.05565</v>
      </c>
      <c r="BO1861" s="11">
        <v>68.448689999999999</v>
      </c>
      <c r="BP1861" s="11">
        <v>69.500579999999999</v>
      </c>
      <c r="BQ1861" s="11">
        <v>71.337969999999999</v>
      </c>
      <c r="BR1861" s="11">
        <v>74.334350000000001</v>
      </c>
      <c r="BS1861" s="11">
        <v>78.165790000000001</v>
      </c>
      <c r="BT1861" s="11">
        <v>82.188119999999998</v>
      </c>
      <c r="BU1861" s="11">
        <v>85.009280000000004</v>
      </c>
      <c r="BV1861" s="11">
        <v>86.387829999999994</v>
      </c>
      <c r="BW1861" s="11">
        <v>86.380870000000002</v>
      </c>
      <c r="BX1861" s="11">
        <v>85.342320000000001</v>
      </c>
      <c r="BY1861" s="11">
        <v>83.385509999999996</v>
      </c>
      <c r="BZ1861" s="11">
        <v>82.431880000000007</v>
      </c>
      <c r="CA1861" s="11">
        <v>81.421449999999993</v>
      </c>
      <c r="CB1861" s="11">
        <v>78.598550000000003</v>
      </c>
      <c r="CC1861" s="11">
        <v>75.386669999999995</v>
      </c>
      <c r="CD1861" s="11">
        <v>74.180440000000004</v>
      </c>
      <c r="CE1861" s="11">
        <v>73.376959999999997</v>
      </c>
      <c r="CF1861" s="11">
        <v>72.78246</v>
      </c>
      <c r="CG1861" s="11">
        <v>389.08539999999999</v>
      </c>
      <c r="CH1861" s="11">
        <v>306.91890000000001</v>
      </c>
      <c r="CI1861" s="11">
        <v>291.2835</v>
      </c>
      <c r="CJ1861" s="11">
        <v>274.18259999999998</v>
      </c>
      <c r="CK1861" s="11">
        <v>261.38979999999998</v>
      </c>
      <c r="CL1861" s="11">
        <v>254.39599999999999</v>
      </c>
      <c r="CM1861" s="11">
        <v>301.41660000000002</v>
      </c>
      <c r="CN1861" s="11">
        <v>383.17129999999997</v>
      </c>
      <c r="CO1861" s="11">
        <v>434.16570000000002</v>
      </c>
      <c r="CP1861" s="11">
        <v>1097.8009999999999</v>
      </c>
      <c r="CQ1861" s="11">
        <v>1555.893</v>
      </c>
      <c r="CR1861" s="11">
        <v>2049.654</v>
      </c>
      <c r="CS1861" s="11">
        <v>2246.4830000000002</v>
      </c>
      <c r="CT1861" s="11">
        <v>2487.6880000000001</v>
      </c>
      <c r="CU1861" s="11">
        <v>2990.7240000000002</v>
      </c>
      <c r="CV1861" s="11">
        <v>4198.5510000000004</v>
      </c>
      <c r="CW1861" s="11">
        <v>4110.1899999999996</v>
      </c>
      <c r="CX1861" s="11">
        <v>2980.098</v>
      </c>
      <c r="CY1861" s="11">
        <v>2707.7779999999998</v>
      </c>
      <c r="CZ1861" s="11">
        <v>2593.3960000000002</v>
      </c>
      <c r="DA1861" s="11">
        <v>2254.3519999999999</v>
      </c>
      <c r="DB1861" s="11">
        <v>868.65390000000002</v>
      </c>
      <c r="DC1861" s="11">
        <v>584.86109999999996</v>
      </c>
      <c r="DD1861" s="11">
        <v>528.51610000000005</v>
      </c>
      <c r="DE1861" s="37">
        <v>3977.3739999999998</v>
      </c>
      <c r="DF1861" s="11">
        <f t="shared" si="93"/>
        <v>17</v>
      </c>
      <c r="DG1861" s="11">
        <f t="shared" si="94"/>
        <v>19</v>
      </c>
      <c r="DH1861" s="20">
        <f t="shared" ca="1" si="95"/>
        <v>1872.8456666666668</v>
      </c>
      <c r="DI1861" s="11">
        <v>0</v>
      </c>
    </row>
    <row r="1862" spans="1:113" x14ac:dyDescent="0.25">
      <c r="A1862" s="11" t="s">
        <v>57</v>
      </c>
      <c r="B1862" s="11" t="s">
        <v>56</v>
      </c>
      <c r="C1862" s="11" t="s">
        <v>56</v>
      </c>
      <c r="D1862" s="11" t="s">
        <v>101</v>
      </c>
      <c r="E1862" s="11" t="s">
        <v>56</v>
      </c>
      <c r="F1862" s="11" t="s">
        <v>56</v>
      </c>
      <c r="G1862" s="11" t="s">
        <v>173</v>
      </c>
      <c r="H1862" s="1">
        <v>42215</v>
      </c>
      <c r="I1862" s="11">
        <v>17</v>
      </c>
      <c r="J1862" s="11">
        <v>18</v>
      </c>
      <c r="K1862" s="11">
        <v>2428.34</v>
      </c>
      <c r="L1862" s="11">
        <v>2247.12</v>
      </c>
      <c r="M1862" s="11">
        <v>2147.7600000000002</v>
      </c>
      <c r="N1862" s="11">
        <v>2109.48</v>
      </c>
      <c r="O1862" s="11">
        <v>2236.86</v>
      </c>
      <c r="P1862" s="11">
        <v>2833.34</v>
      </c>
      <c r="Q1862" s="11">
        <v>3333.98</v>
      </c>
      <c r="R1862" s="11">
        <v>4224.92</v>
      </c>
      <c r="S1862" s="11">
        <v>4925.2</v>
      </c>
      <c r="T1862" s="11">
        <v>6748.44</v>
      </c>
      <c r="U1862" s="11">
        <v>7782.52</v>
      </c>
      <c r="V1862" s="11">
        <v>8161.7</v>
      </c>
      <c r="W1862" s="11">
        <v>8487.2000000000007</v>
      </c>
      <c r="X1862" s="11">
        <v>8659.36</v>
      </c>
      <c r="Y1862" s="11">
        <v>8686.4599999999991</v>
      </c>
      <c r="Z1862" s="11">
        <v>8632.82</v>
      </c>
      <c r="AA1862" s="11">
        <v>6880.24</v>
      </c>
      <c r="AB1862" s="11">
        <v>6919.14</v>
      </c>
      <c r="AC1862" s="11">
        <v>8462.2000000000007</v>
      </c>
      <c r="AD1862" s="11">
        <v>8346.4</v>
      </c>
      <c r="AE1862" s="11">
        <v>7785.58</v>
      </c>
      <c r="AF1862" s="11">
        <v>5302.68</v>
      </c>
      <c r="AG1862" s="11">
        <v>3482.38</v>
      </c>
      <c r="AH1862" s="11">
        <v>2947.94</v>
      </c>
      <c r="AI1862" s="37">
        <v>6899.69</v>
      </c>
      <c r="AJ1862" s="11">
        <v>2453.596</v>
      </c>
      <c r="AK1862" s="11">
        <v>2255.0250000000001</v>
      </c>
      <c r="AL1862" s="11">
        <v>2154.9389999999999</v>
      </c>
      <c r="AM1862" s="11">
        <v>2113.9569999999999</v>
      </c>
      <c r="AN1862" s="11">
        <v>2256.1120000000001</v>
      </c>
      <c r="AO1862" s="11">
        <v>2838.7510000000002</v>
      </c>
      <c r="AP1862" s="11">
        <v>3290.8739999999998</v>
      </c>
      <c r="AQ1862" s="11">
        <v>4238.97</v>
      </c>
      <c r="AR1862" s="11">
        <v>4941.5619999999999</v>
      </c>
      <c r="AS1862" s="11">
        <v>6669.808</v>
      </c>
      <c r="AT1862" s="11">
        <v>7775.8469999999998</v>
      </c>
      <c r="AU1862" s="11">
        <v>8164.1030000000001</v>
      </c>
      <c r="AV1862" s="11">
        <v>8513.6299999999992</v>
      </c>
      <c r="AW1862" s="11">
        <v>8690.0789999999997</v>
      </c>
      <c r="AX1862" s="11">
        <v>8754.7369999999992</v>
      </c>
      <c r="AY1862" s="11">
        <v>8610.375</v>
      </c>
      <c r="AZ1862" s="11">
        <v>8805.1239999999998</v>
      </c>
      <c r="BA1862" s="11">
        <v>8545.6959999999999</v>
      </c>
      <c r="BB1862" s="11">
        <v>8158.4610000000002</v>
      </c>
      <c r="BC1862" s="11">
        <v>8143.1769999999997</v>
      </c>
      <c r="BD1862" s="11">
        <v>7579.9620000000004</v>
      </c>
      <c r="BE1862" s="11">
        <v>5343.86</v>
      </c>
      <c r="BF1862" s="11">
        <v>3509.7809999999999</v>
      </c>
      <c r="BG1862" s="11">
        <v>2915.3150000000001</v>
      </c>
      <c r="BH1862" s="37">
        <v>8647.6749999999993</v>
      </c>
      <c r="BI1862" s="11">
        <v>72.361080000000001</v>
      </c>
      <c r="BJ1862" s="11">
        <v>72.351070000000007</v>
      </c>
      <c r="BK1862" s="11">
        <v>71.946920000000006</v>
      </c>
      <c r="BL1862" s="11">
        <v>71.477999999999994</v>
      </c>
      <c r="BM1862" s="11">
        <v>71.140299999999996</v>
      </c>
      <c r="BN1862" s="11">
        <v>71.157070000000004</v>
      </c>
      <c r="BO1862" s="11">
        <v>71.372309999999999</v>
      </c>
      <c r="BP1862" s="11">
        <v>72.357690000000005</v>
      </c>
      <c r="BQ1862" s="11">
        <v>73.995540000000005</v>
      </c>
      <c r="BR1862" s="11">
        <v>76.895390000000006</v>
      </c>
      <c r="BS1862" s="11">
        <v>80.521230000000003</v>
      </c>
      <c r="BT1862" s="11">
        <v>83.540490000000005</v>
      </c>
      <c r="BU1862" s="11">
        <v>85.655779999999993</v>
      </c>
      <c r="BV1862" s="11">
        <v>86.404920000000004</v>
      </c>
      <c r="BW1862" s="11">
        <v>86.123080000000002</v>
      </c>
      <c r="BX1862" s="11">
        <v>86.135999999999996</v>
      </c>
      <c r="BY1862" s="11">
        <v>85.840609999999998</v>
      </c>
      <c r="BZ1862" s="11">
        <v>83.460920000000002</v>
      </c>
      <c r="CA1862" s="11">
        <v>80.990769999999998</v>
      </c>
      <c r="CB1862" s="11">
        <v>79.326459999999997</v>
      </c>
      <c r="CC1862" s="11">
        <v>77.243690000000001</v>
      </c>
      <c r="CD1862" s="11">
        <v>75.834000000000003</v>
      </c>
      <c r="CE1862" s="11">
        <v>74.494460000000004</v>
      </c>
      <c r="CF1862" s="11">
        <v>73.638149999999996</v>
      </c>
      <c r="CG1862" s="11">
        <v>341.7482</v>
      </c>
      <c r="CH1862" s="11">
        <v>290.24709999999999</v>
      </c>
      <c r="CI1862" s="11">
        <v>281.14400000000001</v>
      </c>
      <c r="CJ1862" s="11">
        <v>265.14789999999999</v>
      </c>
      <c r="CK1862" s="11">
        <v>249.97900000000001</v>
      </c>
      <c r="CL1862" s="11">
        <v>242.7867</v>
      </c>
      <c r="CM1862" s="11">
        <v>293.42270000000002</v>
      </c>
      <c r="CN1862" s="11">
        <v>365.40809999999999</v>
      </c>
      <c r="CO1862" s="11">
        <v>412.54629999999997</v>
      </c>
      <c r="CP1862" s="11">
        <v>1069.385</v>
      </c>
      <c r="CQ1862" s="11">
        <v>1485.9290000000001</v>
      </c>
      <c r="CR1862" s="11">
        <v>1979.364</v>
      </c>
      <c r="CS1862" s="11">
        <v>2169.0650000000001</v>
      </c>
      <c r="CT1862" s="11">
        <v>2390.2710000000002</v>
      </c>
      <c r="CU1862" s="11">
        <v>2879.7710000000002</v>
      </c>
      <c r="CV1862" s="11">
        <v>4107.7120000000004</v>
      </c>
      <c r="CW1862" s="11">
        <v>4009.174</v>
      </c>
      <c r="CX1862" s="11">
        <v>3954.7040000000002</v>
      </c>
      <c r="CY1862" s="11">
        <v>3772.8290000000002</v>
      </c>
      <c r="CZ1862" s="11">
        <v>3643.172</v>
      </c>
      <c r="DA1862" s="11">
        <v>2142.0439999999999</v>
      </c>
      <c r="DB1862" s="11">
        <v>792.23620000000005</v>
      </c>
      <c r="DC1862" s="11">
        <v>510.75659999999999</v>
      </c>
      <c r="DD1862" s="11">
        <v>461.99959999999999</v>
      </c>
      <c r="DE1862" s="37">
        <v>5058.6360000000004</v>
      </c>
      <c r="DF1862" s="11">
        <f t="shared" si="93"/>
        <v>17</v>
      </c>
      <c r="DG1862" s="11">
        <f t="shared" si="94"/>
        <v>18</v>
      </c>
      <c r="DH1862" s="20">
        <f t="shared" ca="1" si="95"/>
        <v>1775.7199999999993</v>
      </c>
      <c r="DI1862" s="11">
        <v>0</v>
      </c>
    </row>
    <row r="1863" spans="1:113" x14ac:dyDescent="0.25">
      <c r="A1863" s="11" t="s">
        <v>57</v>
      </c>
      <c r="B1863" s="11" t="s">
        <v>56</v>
      </c>
      <c r="C1863" s="11" t="s">
        <v>56</v>
      </c>
      <c r="D1863" s="11" t="s">
        <v>101</v>
      </c>
      <c r="E1863" s="11" t="s">
        <v>56</v>
      </c>
      <c r="F1863" s="11" t="s">
        <v>56</v>
      </c>
      <c r="G1863" s="11" t="s">
        <v>173</v>
      </c>
      <c r="H1863" s="1">
        <v>42216</v>
      </c>
      <c r="I1863" s="11">
        <v>17</v>
      </c>
      <c r="J1863" s="11">
        <v>17</v>
      </c>
      <c r="K1863" s="11">
        <v>2603.1</v>
      </c>
      <c r="L1863" s="11">
        <v>2351.7399999999998</v>
      </c>
      <c r="M1863" s="11">
        <v>2285.34</v>
      </c>
      <c r="N1863" s="11">
        <v>2266.56</v>
      </c>
      <c r="O1863" s="11">
        <v>2410.02</v>
      </c>
      <c r="P1863" s="11">
        <v>3049.82</v>
      </c>
      <c r="Q1863" s="11">
        <v>3481.28</v>
      </c>
      <c r="R1863" s="11">
        <v>4575.54</v>
      </c>
      <c r="S1863" s="11">
        <v>5306.68</v>
      </c>
      <c r="T1863" s="11">
        <v>7103.78</v>
      </c>
      <c r="U1863" s="11">
        <v>8320.02</v>
      </c>
      <c r="V1863" s="11">
        <v>8762.16</v>
      </c>
      <c r="W1863" s="11">
        <v>8957.1</v>
      </c>
      <c r="X1863" s="11">
        <v>9111.7800000000007</v>
      </c>
      <c r="Y1863" s="11">
        <v>9494.4599999999991</v>
      </c>
      <c r="Z1863" s="11">
        <v>9493.4599999999991</v>
      </c>
      <c r="AA1863" s="11">
        <v>7163.52</v>
      </c>
      <c r="AB1863" s="11">
        <v>9446.4</v>
      </c>
      <c r="AC1863" s="11">
        <v>9123.2199999999993</v>
      </c>
      <c r="AD1863" s="11">
        <v>8762.6200000000008</v>
      </c>
      <c r="AE1863" s="11">
        <v>8270.5</v>
      </c>
      <c r="AF1863" s="11">
        <v>5714.32</v>
      </c>
      <c r="AG1863" s="11">
        <v>3710.9</v>
      </c>
      <c r="AH1863" s="11">
        <v>3062.26</v>
      </c>
      <c r="AI1863" s="37">
        <v>7163.52</v>
      </c>
      <c r="AJ1863" s="11">
        <v>2622.3359999999998</v>
      </c>
      <c r="AK1863" s="11">
        <v>2357.79</v>
      </c>
      <c r="AL1863" s="11">
        <v>2293.0709999999999</v>
      </c>
      <c r="AM1863" s="11">
        <v>2273.451</v>
      </c>
      <c r="AN1863" s="11">
        <v>2427.1930000000002</v>
      </c>
      <c r="AO1863" s="11">
        <v>3050.9479999999999</v>
      </c>
      <c r="AP1863" s="11">
        <v>3434.3530000000001</v>
      </c>
      <c r="AQ1863" s="11">
        <v>4587.7060000000001</v>
      </c>
      <c r="AR1863" s="11">
        <v>5333.4070000000002</v>
      </c>
      <c r="AS1863" s="11">
        <v>7028.9859999999999</v>
      </c>
      <c r="AT1863" s="11">
        <v>8314.6540000000005</v>
      </c>
      <c r="AU1863" s="11">
        <v>8767.0889999999999</v>
      </c>
      <c r="AV1863" s="11">
        <v>8993.4210000000003</v>
      </c>
      <c r="AW1863" s="11">
        <v>9154.3469999999998</v>
      </c>
      <c r="AX1863" s="11">
        <v>9577.1959999999999</v>
      </c>
      <c r="AY1863" s="11">
        <v>9470.9220000000005</v>
      </c>
      <c r="AZ1863" s="11">
        <v>9303.3430000000008</v>
      </c>
      <c r="BA1863" s="11">
        <v>9115.1949999999997</v>
      </c>
      <c r="BB1863" s="11">
        <v>8725.65</v>
      </c>
      <c r="BC1863" s="11">
        <v>8562.7710000000006</v>
      </c>
      <c r="BD1863" s="11">
        <v>8076.0929999999998</v>
      </c>
      <c r="BE1863" s="11">
        <v>5775.125</v>
      </c>
      <c r="BF1863" s="11">
        <v>3736.6089999999999</v>
      </c>
      <c r="BG1863" s="11">
        <v>3034.5749999999998</v>
      </c>
      <c r="BH1863" s="37">
        <v>9303.3430000000008</v>
      </c>
      <c r="BI1863" s="11">
        <v>72.650729999999996</v>
      </c>
      <c r="BJ1863" s="11">
        <v>71.979129999999998</v>
      </c>
      <c r="BK1863" s="11">
        <v>71.335509999999999</v>
      </c>
      <c r="BL1863" s="11">
        <v>70.777969999999996</v>
      </c>
      <c r="BM1863" s="11">
        <v>70.284059999999997</v>
      </c>
      <c r="BN1863" s="11">
        <v>69.871600000000001</v>
      </c>
      <c r="BO1863" s="11">
        <v>70.05189</v>
      </c>
      <c r="BP1863" s="11">
        <v>71.82638</v>
      </c>
      <c r="BQ1863" s="11">
        <v>73.939419999999998</v>
      </c>
      <c r="BR1863" s="11">
        <v>76.726089999999999</v>
      </c>
      <c r="BS1863" s="11">
        <v>79.650440000000003</v>
      </c>
      <c r="BT1863" s="11">
        <v>82.485789999999994</v>
      </c>
      <c r="BU1863" s="11">
        <v>84.753619999999998</v>
      </c>
      <c r="BV1863" s="11">
        <v>85.905799999999999</v>
      </c>
      <c r="BW1863" s="11">
        <v>86.501450000000006</v>
      </c>
      <c r="BX1863" s="11">
        <v>86.64667</v>
      </c>
      <c r="BY1863" s="11">
        <v>86.236239999999995</v>
      </c>
      <c r="BZ1863" s="11">
        <v>84.523480000000006</v>
      </c>
      <c r="CA1863" s="11">
        <v>82.158839999999998</v>
      </c>
      <c r="CB1863" s="11">
        <v>79.747249999999994</v>
      </c>
      <c r="CC1863" s="11">
        <v>77.016670000000005</v>
      </c>
      <c r="CD1863" s="11">
        <v>75.250429999999994</v>
      </c>
      <c r="CE1863" s="11">
        <v>73.663759999999996</v>
      </c>
      <c r="CF1863" s="11">
        <v>72.329859999999996</v>
      </c>
      <c r="CG1863" s="11">
        <v>385.98430000000002</v>
      </c>
      <c r="CH1863" s="11">
        <v>326.9316</v>
      </c>
      <c r="CI1863" s="11">
        <v>309.09589999999997</v>
      </c>
      <c r="CJ1863" s="11">
        <v>291.1764</v>
      </c>
      <c r="CK1863" s="11">
        <v>280.9701</v>
      </c>
      <c r="CL1863" s="11">
        <v>280.53449999999998</v>
      </c>
      <c r="CM1863" s="11">
        <v>318.87630000000001</v>
      </c>
      <c r="CN1863" s="11">
        <v>399.22500000000002</v>
      </c>
      <c r="CO1863" s="11">
        <v>444.8723</v>
      </c>
      <c r="CP1863" s="11">
        <v>1114.2059999999999</v>
      </c>
      <c r="CQ1863" s="11">
        <v>1552.8440000000001</v>
      </c>
      <c r="CR1863" s="11">
        <v>2069.085</v>
      </c>
      <c r="CS1863" s="11">
        <v>2270.7339999999999</v>
      </c>
      <c r="CT1863" s="11">
        <v>2519.2440000000001</v>
      </c>
      <c r="CU1863" s="11">
        <v>2939.3389999999999</v>
      </c>
      <c r="CV1863" s="11">
        <v>4110.027</v>
      </c>
      <c r="CW1863" s="11">
        <v>8130.6549999999997</v>
      </c>
      <c r="CX1863" s="11">
        <v>7170.6790000000001</v>
      </c>
      <c r="CY1863" s="11">
        <v>5142.0209999999997</v>
      </c>
      <c r="CZ1863" s="11">
        <v>3730.835</v>
      </c>
      <c r="DA1863" s="11">
        <v>2266.4059999999999</v>
      </c>
      <c r="DB1863" s="11">
        <v>875.67269999999996</v>
      </c>
      <c r="DC1863" s="11">
        <v>593.8528</v>
      </c>
      <c r="DD1863" s="11">
        <v>532.62310000000002</v>
      </c>
      <c r="DE1863" s="37">
        <v>8130.6549999999997</v>
      </c>
      <c r="DF1863" s="11">
        <f t="shared" si="93"/>
        <v>17</v>
      </c>
      <c r="DG1863" s="11">
        <f t="shared" si="94"/>
        <v>17</v>
      </c>
      <c r="DH1863" s="20">
        <f t="shared" ca="1" si="95"/>
        <v>2139.8230000000003</v>
      </c>
      <c r="DI1863" s="11">
        <v>0</v>
      </c>
    </row>
    <row r="1864" spans="1:113" x14ac:dyDescent="0.25">
      <c r="A1864" s="11" t="s">
        <v>57</v>
      </c>
      <c r="B1864" s="11" t="s">
        <v>56</v>
      </c>
      <c r="C1864" s="11" t="s">
        <v>56</v>
      </c>
      <c r="D1864" s="11" t="s">
        <v>101</v>
      </c>
      <c r="E1864" s="11" t="s">
        <v>56</v>
      </c>
      <c r="F1864" s="11" t="s">
        <v>56</v>
      </c>
      <c r="G1864" s="11" t="s">
        <v>173</v>
      </c>
      <c r="H1864" s="1">
        <v>42222</v>
      </c>
      <c r="I1864" s="11">
        <v>17</v>
      </c>
      <c r="J1864" s="11">
        <v>17</v>
      </c>
      <c r="K1864" s="11"/>
      <c r="L1864" s="11"/>
      <c r="M1864" s="11"/>
      <c r="N1864" s="11"/>
      <c r="O1864" s="11"/>
      <c r="P1864" s="11"/>
      <c r="Q1864" s="11"/>
      <c r="R1864" s="11"/>
      <c r="S1864" s="11"/>
      <c r="T1864" s="11"/>
      <c r="U1864" s="11"/>
      <c r="V1864" s="11"/>
      <c r="W1864" s="11"/>
      <c r="X1864" s="11"/>
      <c r="Y1864" s="11"/>
      <c r="Z1864" s="11"/>
      <c r="AA1864" s="11"/>
      <c r="AB1864" s="11"/>
      <c r="AC1864" s="11"/>
      <c r="AD1864" s="11"/>
      <c r="AE1864" s="11"/>
      <c r="AF1864" s="11"/>
      <c r="AG1864" s="11"/>
      <c r="AH1864" s="11"/>
      <c r="AJ1864" s="11"/>
      <c r="AK1864" s="11"/>
      <c r="AL1864" s="11"/>
      <c r="AM1864" s="11"/>
      <c r="AN1864" s="11"/>
      <c r="AO1864" s="11"/>
      <c r="AP1864" s="11"/>
      <c r="AQ1864" s="11"/>
      <c r="AR1864" s="11"/>
      <c r="AS1864" s="11"/>
      <c r="AT1864" s="11"/>
      <c r="AU1864" s="11"/>
      <c r="AV1864" s="11"/>
      <c r="AW1864" s="11"/>
      <c r="AX1864" s="11"/>
      <c r="AY1864" s="11"/>
      <c r="AZ1864" s="11"/>
      <c r="BA1864" s="11"/>
      <c r="BB1864" s="11"/>
      <c r="BC1864" s="11"/>
      <c r="BD1864" s="11"/>
      <c r="BE1864" s="11"/>
      <c r="BF1864" s="11"/>
      <c r="BG1864" s="11"/>
      <c r="BI1864" s="11"/>
      <c r="BJ1864" s="11"/>
      <c r="BK1864" s="11"/>
      <c r="BL1864" s="11"/>
      <c r="BM1864" s="11"/>
      <c r="BN1864" s="11"/>
      <c r="BO1864" s="11"/>
      <c r="BP1864" s="11"/>
      <c r="BQ1864" s="11"/>
      <c r="BR1864" s="11"/>
      <c r="BS1864" s="11"/>
      <c r="BT1864" s="11"/>
      <c r="BU1864" s="11"/>
      <c r="BV1864" s="11"/>
      <c r="BW1864" s="11"/>
      <c r="BX1864" s="11"/>
      <c r="BY1864" s="11"/>
      <c r="BZ1864" s="11"/>
      <c r="CA1864" s="11"/>
      <c r="CB1864" s="11"/>
      <c r="CC1864" s="11"/>
      <c r="CD1864" s="11"/>
      <c r="CE1864" s="11"/>
      <c r="CF1864" s="11"/>
      <c r="CG1864" s="11"/>
      <c r="CH1864" s="11"/>
      <c r="CI1864" s="11"/>
      <c r="CJ1864" s="11"/>
      <c r="CK1864" s="11"/>
      <c r="CL1864" s="11"/>
      <c r="CM1864" s="11"/>
      <c r="CN1864" s="11"/>
      <c r="CO1864" s="11"/>
      <c r="CP1864" s="11"/>
      <c r="CQ1864" s="11"/>
      <c r="CR1864" s="11"/>
      <c r="CS1864" s="11"/>
      <c r="CT1864" s="11"/>
      <c r="CU1864" s="11"/>
      <c r="CV1864" s="11"/>
      <c r="CW1864" s="11"/>
      <c r="CX1864" s="11"/>
      <c r="CY1864" s="11"/>
      <c r="CZ1864" s="11"/>
      <c r="DA1864" s="11"/>
      <c r="DB1864" s="11"/>
      <c r="DC1864" s="11"/>
      <c r="DD1864" s="11"/>
      <c r="DF1864" s="11">
        <f t="shared" si="93"/>
        <v>17</v>
      </c>
      <c r="DG1864" s="11">
        <f t="shared" si="94"/>
        <v>17</v>
      </c>
      <c r="DH1864" s="20">
        <f t="shared" ca="1" si="95"/>
        <v>0</v>
      </c>
      <c r="DI1864" s="11">
        <v>1</v>
      </c>
    </row>
    <row r="1865" spans="1:113" x14ac:dyDescent="0.25">
      <c r="A1865" s="11" t="s">
        <v>57</v>
      </c>
      <c r="B1865" s="11" t="s">
        <v>56</v>
      </c>
      <c r="C1865" s="11" t="s">
        <v>56</v>
      </c>
      <c r="D1865" s="11" t="s">
        <v>101</v>
      </c>
      <c r="E1865" s="11" t="s">
        <v>56</v>
      </c>
      <c r="F1865" s="11" t="s">
        <v>56</v>
      </c>
      <c r="G1865" s="11" t="s">
        <v>173</v>
      </c>
      <c r="H1865" s="1">
        <v>42222</v>
      </c>
      <c r="I1865" s="11">
        <v>17</v>
      </c>
      <c r="J1865" s="11">
        <v>18</v>
      </c>
      <c r="K1865" s="11">
        <v>2160.52</v>
      </c>
      <c r="L1865" s="11">
        <v>1934.52</v>
      </c>
      <c r="M1865" s="11">
        <v>1901.94</v>
      </c>
      <c r="N1865" s="11">
        <v>1870.24</v>
      </c>
      <c r="O1865" s="11">
        <v>1975.18</v>
      </c>
      <c r="P1865" s="11">
        <v>2528.3000000000002</v>
      </c>
      <c r="Q1865" s="11">
        <v>2885.9</v>
      </c>
      <c r="R1865" s="11">
        <v>3840.16</v>
      </c>
      <c r="S1865" s="11">
        <v>4527.88</v>
      </c>
      <c r="T1865" s="11">
        <v>5879.92</v>
      </c>
      <c r="U1865" s="11">
        <v>7050.72</v>
      </c>
      <c r="V1865" s="11">
        <v>7317.18</v>
      </c>
      <c r="W1865" s="11">
        <v>7416.72</v>
      </c>
      <c r="X1865" s="11">
        <v>7440.46</v>
      </c>
      <c r="Y1865" s="11">
        <v>7541.52</v>
      </c>
      <c r="Z1865" s="11">
        <v>7487.42</v>
      </c>
      <c r="AA1865" s="11">
        <v>5990.48</v>
      </c>
      <c r="AB1865" s="11">
        <v>6103.32</v>
      </c>
      <c r="AC1865" s="11">
        <v>7519.74</v>
      </c>
      <c r="AD1865" s="11">
        <v>7199.12</v>
      </c>
      <c r="AE1865" s="11">
        <v>6787.02</v>
      </c>
      <c r="AF1865" s="11">
        <v>4725.96</v>
      </c>
      <c r="AG1865" s="11">
        <v>3242.34</v>
      </c>
      <c r="AH1865" s="11">
        <v>2618.16</v>
      </c>
      <c r="AI1865" s="37">
        <v>6046.9</v>
      </c>
      <c r="AJ1865" s="11">
        <v>2171.6959999999999</v>
      </c>
      <c r="AK1865" s="11">
        <v>1937.191</v>
      </c>
      <c r="AL1865" s="11">
        <v>1905.643</v>
      </c>
      <c r="AM1865" s="11">
        <v>1870.0840000000001</v>
      </c>
      <c r="AN1865" s="11">
        <v>1989.047</v>
      </c>
      <c r="AO1865" s="11">
        <v>2531.924</v>
      </c>
      <c r="AP1865" s="11">
        <v>2841.8739999999998</v>
      </c>
      <c r="AQ1865" s="11">
        <v>3859.5920000000001</v>
      </c>
      <c r="AR1865" s="11">
        <v>4547.1809999999996</v>
      </c>
      <c r="AS1865" s="11">
        <v>5801.9480000000003</v>
      </c>
      <c r="AT1865" s="11">
        <v>7036.0959999999995</v>
      </c>
      <c r="AU1865" s="11">
        <v>7314.3249999999998</v>
      </c>
      <c r="AV1865" s="11">
        <v>7445.6949999999997</v>
      </c>
      <c r="AW1865" s="11">
        <v>7500.9250000000002</v>
      </c>
      <c r="AX1865" s="11">
        <v>7630.277</v>
      </c>
      <c r="AY1865" s="11">
        <v>7515.0969999999998</v>
      </c>
      <c r="AZ1865" s="11">
        <v>7722.8029999999999</v>
      </c>
      <c r="BA1865" s="11">
        <v>7591.9250000000002</v>
      </c>
      <c r="BB1865" s="11">
        <v>7276.3680000000004</v>
      </c>
      <c r="BC1865" s="11">
        <v>7000.3069999999998</v>
      </c>
      <c r="BD1865" s="11">
        <v>6598.5879999999997</v>
      </c>
      <c r="BE1865" s="11">
        <v>4761.6279999999997</v>
      </c>
      <c r="BF1865" s="11">
        <v>3265.46</v>
      </c>
      <c r="BG1865" s="11">
        <v>2579.0889999999999</v>
      </c>
      <c r="BH1865" s="37">
        <v>7637.5159999999996</v>
      </c>
      <c r="BI1865" s="11">
        <v>71.735249999999994</v>
      </c>
      <c r="BJ1865" s="11">
        <v>70.908810000000003</v>
      </c>
      <c r="BK1865" s="11">
        <v>69.994919999999993</v>
      </c>
      <c r="BL1865" s="11">
        <v>69.291529999999995</v>
      </c>
      <c r="BM1865" s="11">
        <v>68.674059999999997</v>
      </c>
      <c r="BN1865" s="11">
        <v>68.038139999999999</v>
      </c>
      <c r="BO1865" s="11">
        <v>68.355090000000004</v>
      </c>
      <c r="BP1865" s="11">
        <v>70.44238</v>
      </c>
      <c r="BQ1865" s="11">
        <v>74.391859999999994</v>
      </c>
      <c r="BR1865" s="11">
        <v>77.40746</v>
      </c>
      <c r="BS1865" s="11">
        <v>80.408810000000003</v>
      </c>
      <c r="BT1865" s="11">
        <v>81.591530000000006</v>
      </c>
      <c r="BU1865" s="11">
        <v>81.771519999999995</v>
      </c>
      <c r="BV1865" s="11">
        <v>81.277959999999993</v>
      </c>
      <c r="BW1865" s="11">
        <v>82.110849999999999</v>
      </c>
      <c r="BX1865" s="11">
        <v>81.90813</v>
      </c>
      <c r="BY1865" s="11">
        <v>81.170509999999993</v>
      </c>
      <c r="BZ1865" s="11">
        <v>79.372540000000001</v>
      </c>
      <c r="CA1865" s="11">
        <v>77.35763</v>
      </c>
      <c r="CB1865" s="11">
        <v>74.759659999999997</v>
      </c>
      <c r="CC1865" s="11">
        <v>72.5578</v>
      </c>
      <c r="CD1865" s="11">
        <v>71.151179999999997</v>
      </c>
      <c r="CE1865" s="11">
        <v>69.802379999999999</v>
      </c>
      <c r="CF1865" s="11">
        <v>68.529830000000004</v>
      </c>
      <c r="CG1865" s="11">
        <v>301.36149999999998</v>
      </c>
      <c r="CH1865" s="11">
        <v>239.50280000000001</v>
      </c>
      <c r="CI1865" s="11">
        <v>228.47409999999999</v>
      </c>
      <c r="CJ1865" s="11">
        <v>217.27860000000001</v>
      </c>
      <c r="CK1865" s="11">
        <v>212.56970000000001</v>
      </c>
      <c r="CL1865" s="11">
        <v>205.49719999999999</v>
      </c>
      <c r="CM1865" s="11">
        <v>199.79429999999999</v>
      </c>
      <c r="CN1865" s="11">
        <v>344.52</v>
      </c>
      <c r="CO1865" s="11">
        <v>386.15429999999998</v>
      </c>
      <c r="CP1865" s="11">
        <v>958.5566</v>
      </c>
      <c r="CQ1865" s="11">
        <v>1512.02</v>
      </c>
      <c r="CR1865" s="11">
        <v>2023.1849999999999</v>
      </c>
      <c r="CS1865" s="11">
        <v>2214.098</v>
      </c>
      <c r="CT1865" s="11">
        <v>2452.7629999999999</v>
      </c>
      <c r="CU1865" s="11">
        <v>2853.95</v>
      </c>
      <c r="CV1865" s="11">
        <v>4090.5309999999999</v>
      </c>
      <c r="CW1865" s="11">
        <v>3963.9369999999999</v>
      </c>
      <c r="CX1865" s="11">
        <v>3879.6979999999999</v>
      </c>
      <c r="CY1865" s="11">
        <v>3750.203</v>
      </c>
      <c r="CZ1865" s="11">
        <v>3461.4349999999999</v>
      </c>
      <c r="DA1865" s="11">
        <v>1954.1759999999999</v>
      </c>
      <c r="DB1865" s="11">
        <v>733.16549999999995</v>
      </c>
      <c r="DC1865" s="11">
        <v>455.3485</v>
      </c>
      <c r="DD1865" s="11">
        <v>406.26609999999999</v>
      </c>
      <c r="DE1865" s="37">
        <v>4936.58</v>
      </c>
      <c r="DF1865" s="11">
        <f t="shared" si="93"/>
        <v>17</v>
      </c>
      <c r="DG1865" s="11">
        <f t="shared" si="94"/>
        <v>18</v>
      </c>
      <c r="DH1865" s="20">
        <f t="shared" ca="1" si="95"/>
        <v>1610.4639999999999</v>
      </c>
      <c r="DI1865" s="11">
        <v>0</v>
      </c>
    </row>
    <row r="1866" spans="1:113" x14ac:dyDescent="0.25">
      <c r="A1866" s="11" t="s">
        <v>57</v>
      </c>
      <c r="B1866" s="11" t="s">
        <v>56</v>
      </c>
      <c r="C1866" s="11" t="s">
        <v>56</v>
      </c>
      <c r="D1866" s="11" t="s">
        <v>101</v>
      </c>
      <c r="E1866" s="11" t="s">
        <v>56</v>
      </c>
      <c r="F1866" s="11" t="s">
        <v>56</v>
      </c>
      <c r="G1866" s="11" t="s">
        <v>173</v>
      </c>
      <c r="H1866" s="1">
        <v>42229</v>
      </c>
      <c r="I1866" s="11">
        <v>18</v>
      </c>
      <c r="J1866" s="11">
        <v>19</v>
      </c>
      <c r="K1866" s="11">
        <v>2115.34</v>
      </c>
      <c r="L1866" s="11">
        <v>1930.88</v>
      </c>
      <c r="M1866" s="11">
        <v>1814.6</v>
      </c>
      <c r="N1866" s="11">
        <v>1792.82</v>
      </c>
      <c r="O1866" s="11">
        <v>1918.48</v>
      </c>
      <c r="P1866" s="11">
        <v>2216.62</v>
      </c>
      <c r="Q1866" s="11">
        <v>2540.3200000000002</v>
      </c>
      <c r="R1866" s="11">
        <v>3447.68</v>
      </c>
      <c r="S1866" s="11">
        <v>4186.3999999999996</v>
      </c>
      <c r="T1866" s="11">
        <v>5790.48</v>
      </c>
      <c r="U1866" s="11">
        <v>6808.36</v>
      </c>
      <c r="V1866" s="11">
        <v>7209.74</v>
      </c>
      <c r="W1866" s="11">
        <v>7538.64</v>
      </c>
      <c r="X1866" s="11">
        <v>7692.38</v>
      </c>
      <c r="Y1866" s="11">
        <v>7753.78</v>
      </c>
      <c r="Z1866" s="11">
        <v>7835.94</v>
      </c>
      <c r="AA1866" s="11">
        <v>7734</v>
      </c>
      <c r="AB1866" s="11">
        <v>5723.54</v>
      </c>
      <c r="AC1866" s="11">
        <v>5674.14</v>
      </c>
      <c r="AD1866" s="11">
        <v>7455.24</v>
      </c>
      <c r="AE1866" s="11">
        <v>7006.16</v>
      </c>
      <c r="AF1866" s="11">
        <v>4832.04</v>
      </c>
      <c r="AG1866" s="11">
        <v>3123.62</v>
      </c>
      <c r="AH1866" s="11">
        <v>2630.64</v>
      </c>
      <c r="AI1866" s="37">
        <v>5698.84</v>
      </c>
      <c r="AJ1866" s="11">
        <v>2129.83</v>
      </c>
      <c r="AK1866" s="11">
        <v>1935.1559999999999</v>
      </c>
      <c r="AL1866" s="11">
        <v>1821.6469999999999</v>
      </c>
      <c r="AM1866" s="11">
        <v>1801.508</v>
      </c>
      <c r="AN1866" s="11">
        <v>1947.259</v>
      </c>
      <c r="AO1866" s="11">
        <v>2212.7370000000001</v>
      </c>
      <c r="AP1866" s="11">
        <v>2517.9520000000002</v>
      </c>
      <c r="AQ1866" s="11">
        <v>3465.076</v>
      </c>
      <c r="AR1866" s="11">
        <v>4230.03</v>
      </c>
      <c r="AS1866" s="11">
        <v>5745.3990000000003</v>
      </c>
      <c r="AT1866" s="11">
        <v>6816.7479999999996</v>
      </c>
      <c r="AU1866" s="11">
        <v>7210.0519999999997</v>
      </c>
      <c r="AV1866" s="11">
        <v>7562.42</v>
      </c>
      <c r="AW1866" s="11">
        <v>7728.1289999999999</v>
      </c>
      <c r="AX1866" s="11">
        <v>7819.9570000000003</v>
      </c>
      <c r="AY1866" s="11">
        <v>7960.6980000000003</v>
      </c>
      <c r="AZ1866" s="11">
        <v>7806.8379999999997</v>
      </c>
      <c r="BA1866" s="11">
        <v>7631.8130000000001</v>
      </c>
      <c r="BB1866" s="11">
        <v>7241.4089999999997</v>
      </c>
      <c r="BC1866" s="11">
        <v>7139.1319999999996</v>
      </c>
      <c r="BD1866" s="11">
        <v>6780.6809999999996</v>
      </c>
      <c r="BE1866" s="11">
        <v>4795.009</v>
      </c>
      <c r="BF1866" s="11">
        <v>3119.7829999999999</v>
      </c>
      <c r="BG1866" s="11">
        <v>2596.931</v>
      </c>
      <c r="BH1866" s="37">
        <v>7472.3050000000003</v>
      </c>
      <c r="BI1866" s="11">
        <v>72.262540000000001</v>
      </c>
      <c r="BJ1866" s="11">
        <v>71.530550000000005</v>
      </c>
      <c r="BK1866" s="11">
        <v>70.906000000000006</v>
      </c>
      <c r="BL1866" s="11">
        <v>70.483630000000005</v>
      </c>
      <c r="BM1866" s="11">
        <v>69.722549999999998</v>
      </c>
      <c r="BN1866" s="11">
        <v>69.138180000000006</v>
      </c>
      <c r="BO1866" s="11">
        <v>69.277820000000006</v>
      </c>
      <c r="BP1866" s="11">
        <v>72.108180000000004</v>
      </c>
      <c r="BQ1866" s="11">
        <v>75.943629999999999</v>
      </c>
      <c r="BR1866" s="11">
        <v>80.069090000000003</v>
      </c>
      <c r="BS1866" s="11">
        <v>83.592730000000003</v>
      </c>
      <c r="BT1866" s="11">
        <v>86.541820000000001</v>
      </c>
      <c r="BU1866" s="11">
        <v>88.541820000000001</v>
      </c>
      <c r="BV1866" s="11">
        <v>89.7</v>
      </c>
      <c r="BW1866" s="11">
        <v>89.585459999999998</v>
      </c>
      <c r="BX1866" s="11">
        <v>90.516369999999995</v>
      </c>
      <c r="BY1866" s="11">
        <v>90.156360000000006</v>
      </c>
      <c r="BZ1866" s="11">
        <v>89.06</v>
      </c>
      <c r="CA1866" s="11">
        <v>86.030910000000006</v>
      </c>
      <c r="CB1866" s="11">
        <v>82.311269999999993</v>
      </c>
      <c r="CC1866" s="11">
        <v>79.37818</v>
      </c>
      <c r="CD1866" s="11">
        <v>77.931820000000002</v>
      </c>
      <c r="CE1866" s="11">
        <v>76.526359999999997</v>
      </c>
      <c r="CF1866" s="11">
        <v>75.657640000000001</v>
      </c>
      <c r="CG1866" s="11">
        <v>284.0976</v>
      </c>
      <c r="CH1866" s="11">
        <v>242.43809999999999</v>
      </c>
      <c r="CI1866" s="11">
        <v>229.63990000000001</v>
      </c>
      <c r="CJ1866" s="11">
        <v>214.56540000000001</v>
      </c>
      <c r="CK1866" s="11">
        <v>199.8</v>
      </c>
      <c r="CL1866" s="11">
        <v>194.4991</v>
      </c>
      <c r="CM1866" s="11">
        <v>187.90440000000001</v>
      </c>
      <c r="CN1866" s="11">
        <v>314.22669999999999</v>
      </c>
      <c r="CO1866" s="11">
        <v>376.15679999999998</v>
      </c>
      <c r="CP1866" s="11">
        <v>1027.8320000000001</v>
      </c>
      <c r="CQ1866" s="11">
        <v>1433.4649999999999</v>
      </c>
      <c r="CR1866" s="11">
        <v>1922.81</v>
      </c>
      <c r="CS1866" s="11">
        <v>2104.8310000000001</v>
      </c>
      <c r="CT1866" s="11">
        <v>2325.8690000000001</v>
      </c>
      <c r="CU1866" s="11">
        <v>2734.3470000000002</v>
      </c>
      <c r="CV1866" s="11">
        <v>3728.866</v>
      </c>
      <c r="CW1866" s="11">
        <v>5826.5330000000004</v>
      </c>
      <c r="CX1866" s="11">
        <v>5727.3950000000004</v>
      </c>
      <c r="CY1866" s="11">
        <v>2563.7240000000002</v>
      </c>
      <c r="CZ1866" s="11">
        <v>2503.7429999999999</v>
      </c>
      <c r="DA1866" s="11">
        <v>2159.904</v>
      </c>
      <c r="DB1866" s="11">
        <v>725.69650000000001</v>
      </c>
      <c r="DC1866" s="11">
        <v>498.27780000000001</v>
      </c>
      <c r="DD1866" s="11">
        <v>450.375</v>
      </c>
      <c r="DE1866" s="37">
        <v>4929.4359999999997</v>
      </c>
      <c r="DF1866" s="11">
        <f t="shared" si="93"/>
        <v>18</v>
      </c>
      <c r="DG1866" s="11">
        <f t="shared" si="94"/>
        <v>19</v>
      </c>
      <c r="DH1866" s="20">
        <f t="shared" ca="1" si="95"/>
        <v>1737.7709999999997</v>
      </c>
      <c r="DI1866" s="11">
        <v>0</v>
      </c>
    </row>
    <row r="1867" spans="1:113" x14ac:dyDescent="0.25">
      <c r="A1867" s="11" t="s">
        <v>57</v>
      </c>
      <c r="B1867" s="11" t="s">
        <v>56</v>
      </c>
      <c r="C1867" s="11" t="s">
        <v>56</v>
      </c>
      <c r="D1867" s="11" t="s">
        <v>101</v>
      </c>
      <c r="E1867" s="11" t="s">
        <v>56</v>
      </c>
      <c r="F1867" s="11" t="s">
        <v>56</v>
      </c>
      <c r="G1867" s="11" t="s">
        <v>173</v>
      </c>
      <c r="H1867" s="1">
        <v>42230</v>
      </c>
      <c r="I1867" s="11">
        <v>17</v>
      </c>
      <c r="J1867" s="11">
        <v>17</v>
      </c>
      <c r="K1867" s="11"/>
      <c r="L1867" s="11"/>
      <c r="M1867" s="11"/>
      <c r="N1867" s="11"/>
      <c r="O1867" s="11"/>
      <c r="P1867" s="11"/>
      <c r="Q1867" s="11"/>
      <c r="R1867" s="11"/>
      <c r="S1867" s="11"/>
      <c r="T1867" s="11"/>
      <c r="U1867" s="11"/>
      <c r="V1867" s="11"/>
      <c r="W1867" s="11"/>
      <c r="X1867" s="11"/>
      <c r="Y1867" s="11"/>
      <c r="Z1867" s="11"/>
      <c r="AA1867" s="11"/>
      <c r="AB1867" s="11"/>
      <c r="AC1867" s="11"/>
      <c r="AD1867" s="11"/>
      <c r="AE1867" s="11"/>
      <c r="AF1867" s="11"/>
      <c r="AG1867" s="11"/>
      <c r="AH1867" s="11"/>
      <c r="AJ1867" s="11"/>
      <c r="AK1867" s="11"/>
      <c r="AL1867" s="11"/>
      <c r="AM1867" s="11"/>
      <c r="AN1867" s="11"/>
      <c r="AO1867" s="11"/>
      <c r="AP1867" s="11"/>
      <c r="AQ1867" s="11"/>
      <c r="AR1867" s="11"/>
      <c r="AS1867" s="11"/>
      <c r="AT1867" s="11"/>
      <c r="AU1867" s="11"/>
      <c r="AV1867" s="11"/>
      <c r="AW1867" s="11"/>
      <c r="AX1867" s="11"/>
      <c r="AY1867" s="11"/>
      <c r="AZ1867" s="11"/>
      <c r="BA1867" s="11"/>
      <c r="BB1867" s="11"/>
      <c r="BC1867" s="11"/>
      <c r="BD1867" s="11"/>
      <c r="BE1867" s="11"/>
      <c r="BF1867" s="11"/>
      <c r="BG1867" s="11"/>
      <c r="BI1867" s="11"/>
      <c r="BJ1867" s="11"/>
      <c r="BK1867" s="11"/>
      <c r="BL1867" s="11"/>
      <c r="BM1867" s="11"/>
      <c r="BN1867" s="11"/>
      <c r="BO1867" s="11"/>
      <c r="BP1867" s="11"/>
      <c r="BQ1867" s="11"/>
      <c r="BR1867" s="11"/>
      <c r="BS1867" s="11"/>
      <c r="BT1867" s="11"/>
      <c r="BU1867" s="11"/>
      <c r="BV1867" s="11"/>
      <c r="BW1867" s="11"/>
      <c r="BX1867" s="11"/>
      <c r="BY1867" s="11"/>
      <c r="BZ1867" s="11"/>
      <c r="CA1867" s="11"/>
      <c r="CB1867" s="11"/>
      <c r="CC1867" s="11"/>
      <c r="CD1867" s="11"/>
      <c r="CE1867" s="11"/>
      <c r="CF1867" s="11"/>
      <c r="CG1867" s="11"/>
      <c r="CH1867" s="11"/>
      <c r="CI1867" s="11"/>
      <c r="CJ1867" s="11"/>
      <c r="CK1867" s="11"/>
      <c r="CL1867" s="11"/>
      <c r="CM1867" s="11"/>
      <c r="CN1867" s="11"/>
      <c r="CO1867" s="11"/>
      <c r="CP1867" s="11"/>
      <c r="CQ1867" s="11"/>
      <c r="CR1867" s="11"/>
      <c r="CS1867" s="11"/>
      <c r="CT1867" s="11"/>
      <c r="CU1867" s="11"/>
      <c r="CV1867" s="11"/>
      <c r="CW1867" s="11"/>
      <c r="CX1867" s="11"/>
      <c r="CY1867" s="11"/>
      <c r="CZ1867" s="11"/>
      <c r="DA1867" s="11"/>
      <c r="DB1867" s="11"/>
      <c r="DC1867" s="11"/>
      <c r="DD1867" s="11"/>
      <c r="DF1867" s="11">
        <f t="shared" si="93"/>
        <v>17</v>
      </c>
      <c r="DG1867" s="11">
        <f t="shared" si="94"/>
        <v>17</v>
      </c>
      <c r="DH1867" s="20">
        <f t="shared" ca="1" si="95"/>
        <v>0</v>
      </c>
      <c r="DI1867" s="11">
        <v>1</v>
      </c>
    </row>
    <row r="1868" spans="1:113" x14ac:dyDescent="0.25">
      <c r="A1868" s="11" t="s">
        <v>57</v>
      </c>
      <c r="B1868" s="11" t="s">
        <v>56</v>
      </c>
      <c r="C1868" s="11" t="s">
        <v>56</v>
      </c>
      <c r="D1868" s="11" t="s">
        <v>101</v>
      </c>
      <c r="E1868" s="11" t="s">
        <v>56</v>
      </c>
      <c r="F1868" s="11" t="s">
        <v>56</v>
      </c>
      <c r="G1868" s="11" t="s">
        <v>173</v>
      </c>
      <c r="H1868" s="1">
        <v>42230</v>
      </c>
      <c r="I1868" s="11">
        <v>17</v>
      </c>
      <c r="J1868" s="11">
        <v>18</v>
      </c>
      <c r="K1868" s="11"/>
      <c r="L1868" s="11"/>
      <c r="M1868" s="11"/>
      <c r="N1868" s="11"/>
      <c r="O1868" s="11"/>
      <c r="P1868" s="11"/>
      <c r="Q1868" s="11"/>
      <c r="R1868" s="11"/>
      <c r="S1868" s="11"/>
      <c r="T1868" s="11"/>
      <c r="U1868" s="11"/>
      <c r="V1868" s="11"/>
      <c r="W1868" s="11"/>
      <c r="X1868" s="11"/>
      <c r="Y1868" s="11"/>
      <c r="Z1868" s="11"/>
      <c r="AA1868" s="11"/>
      <c r="AB1868" s="11"/>
      <c r="AC1868" s="11"/>
      <c r="AD1868" s="11"/>
      <c r="AE1868" s="11"/>
      <c r="AF1868" s="11"/>
      <c r="AG1868" s="11"/>
      <c r="AH1868" s="11"/>
      <c r="AJ1868" s="11"/>
      <c r="AK1868" s="11"/>
      <c r="AL1868" s="11"/>
      <c r="AM1868" s="11"/>
      <c r="AN1868" s="11"/>
      <c r="AO1868" s="11"/>
      <c r="AP1868" s="11"/>
      <c r="AQ1868" s="11"/>
      <c r="AR1868" s="11"/>
      <c r="AS1868" s="11"/>
      <c r="AT1868" s="11"/>
      <c r="AU1868" s="11"/>
      <c r="AV1868" s="11"/>
      <c r="AW1868" s="11"/>
      <c r="AX1868" s="11"/>
      <c r="AY1868" s="11"/>
      <c r="AZ1868" s="11"/>
      <c r="BA1868" s="11"/>
      <c r="BB1868" s="11"/>
      <c r="BC1868" s="11"/>
      <c r="BD1868" s="11"/>
      <c r="BE1868" s="11"/>
      <c r="BF1868" s="11"/>
      <c r="BG1868" s="11"/>
      <c r="BI1868" s="11"/>
      <c r="BJ1868" s="11"/>
      <c r="BK1868" s="11"/>
      <c r="BL1868" s="11"/>
      <c r="BM1868" s="11"/>
      <c r="BN1868" s="11"/>
      <c r="BO1868" s="11"/>
      <c r="BP1868" s="11"/>
      <c r="BQ1868" s="11"/>
      <c r="BR1868" s="11"/>
      <c r="BS1868" s="11"/>
      <c r="BT1868" s="11"/>
      <c r="BU1868" s="11"/>
      <c r="BV1868" s="11"/>
      <c r="BW1868" s="11"/>
      <c r="BX1868" s="11"/>
      <c r="BY1868" s="11"/>
      <c r="BZ1868" s="11"/>
      <c r="CA1868" s="11"/>
      <c r="CB1868" s="11"/>
      <c r="CC1868" s="11"/>
      <c r="CD1868" s="11"/>
      <c r="CE1868" s="11"/>
      <c r="CF1868" s="11"/>
      <c r="CG1868" s="11"/>
      <c r="CH1868" s="11"/>
      <c r="CI1868" s="11"/>
      <c r="CJ1868" s="11"/>
      <c r="CK1868" s="11"/>
      <c r="CL1868" s="11"/>
      <c r="CM1868" s="11"/>
      <c r="CN1868" s="11"/>
      <c r="CO1868" s="11"/>
      <c r="CP1868" s="11"/>
      <c r="CQ1868" s="11"/>
      <c r="CR1868" s="11"/>
      <c r="CS1868" s="11"/>
      <c r="CT1868" s="11"/>
      <c r="CU1868" s="11"/>
      <c r="CV1868" s="11"/>
      <c r="CW1868" s="11"/>
      <c r="CX1868" s="11"/>
      <c r="CY1868" s="11"/>
      <c r="CZ1868" s="11"/>
      <c r="DA1868" s="11"/>
      <c r="DB1868" s="11"/>
      <c r="DC1868" s="11"/>
      <c r="DD1868" s="11"/>
      <c r="DF1868" s="11">
        <f t="shared" si="93"/>
        <v>17</v>
      </c>
      <c r="DG1868" s="11">
        <f t="shared" si="94"/>
        <v>18</v>
      </c>
      <c r="DH1868" s="20">
        <f t="shared" ca="1" si="95"/>
        <v>0</v>
      </c>
      <c r="DI1868" s="11">
        <v>1</v>
      </c>
    </row>
    <row r="1869" spans="1:113" x14ac:dyDescent="0.25">
      <c r="A1869" s="11" t="s">
        <v>57</v>
      </c>
      <c r="B1869" s="11" t="s">
        <v>56</v>
      </c>
      <c r="C1869" s="11" t="s">
        <v>56</v>
      </c>
      <c r="D1869" s="11" t="s">
        <v>101</v>
      </c>
      <c r="E1869" s="11" t="s">
        <v>56</v>
      </c>
      <c r="F1869" s="11" t="s">
        <v>56</v>
      </c>
      <c r="G1869" s="11" t="s">
        <v>173</v>
      </c>
      <c r="H1869" s="1">
        <v>42230</v>
      </c>
      <c r="I1869" s="11">
        <v>18</v>
      </c>
      <c r="J1869" s="11">
        <v>18</v>
      </c>
      <c r="K1869" s="11"/>
      <c r="L1869" s="11"/>
      <c r="M1869" s="11"/>
      <c r="N1869" s="11"/>
      <c r="O1869" s="11"/>
      <c r="P1869" s="11"/>
      <c r="Q1869" s="11"/>
      <c r="R1869" s="11"/>
      <c r="S1869" s="11"/>
      <c r="T1869" s="11"/>
      <c r="U1869" s="11"/>
      <c r="V1869" s="11"/>
      <c r="W1869" s="11"/>
      <c r="X1869" s="11"/>
      <c r="Y1869" s="11"/>
      <c r="Z1869" s="11"/>
      <c r="AA1869" s="11"/>
      <c r="AB1869" s="11"/>
      <c r="AC1869" s="11"/>
      <c r="AD1869" s="11"/>
      <c r="AE1869" s="11"/>
      <c r="AF1869" s="11"/>
      <c r="AG1869" s="11"/>
      <c r="AH1869" s="11"/>
      <c r="AJ1869" s="11"/>
      <c r="AK1869" s="11"/>
      <c r="AL1869" s="11"/>
      <c r="AM1869" s="11"/>
      <c r="AN1869" s="11"/>
      <c r="AO1869" s="11"/>
      <c r="AP1869" s="11"/>
      <c r="AQ1869" s="11"/>
      <c r="AR1869" s="11"/>
      <c r="AS1869" s="11"/>
      <c r="AT1869" s="11"/>
      <c r="AU1869" s="11"/>
      <c r="AV1869" s="11"/>
      <c r="AW1869" s="11"/>
      <c r="AX1869" s="11"/>
      <c r="AY1869" s="11"/>
      <c r="AZ1869" s="11"/>
      <c r="BA1869" s="11"/>
      <c r="BB1869" s="11"/>
      <c r="BC1869" s="11"/>
      <c r="BD1869" s="11"/>
      <c r="BE1869" s="11"/>
      <c r="BF1869" s="11"/>
      <c r="BG1869" s="11"/>
      <c r="BI1869" s="11"/>
      <c r="BJ1869" s="11"/>
      <c r="BK1869" s="11"/>
      <c r="BL1869" s="11"/>
      <c r="BM1869" s="11"/>
      <c r="BN1869" s="11"/>
      <c r="BO1869" s="11"/>
      <c r="BP1869" s="11"/>
      <c r="BQ1869" s="11"/>
      <c r="BR1869" s="11"/>
      <c r="BS1869" s="11"/>
      <c r="BT1869" s="11"/>
      <c r="BU1869" s="11"/>
      <c r="BV1869" s="11"/>
      <c r="BW1869" s="11"/>
      <c r="BX1869" s="11"/>
      <c r="BY1869" s="11"/>
      <c r="BZ1869" s="11"/>
      <c r="CA1869" s="11"/>
      <c r="CB1869" s="11"/>
      <c r="CC1869" s="11"/>
      <c r="CD1869" s="11"/>
      <c r="CE1869" s="11"/>
      <c r="CF1869" s="11"/>
      <c r="CG1869" s="11"/>
      <c r="CH1869" s="11"/>
      <c r="CI1869" s="11"/>
      <c r="CJ1869" s="11"/>
      <c r="CK1869" s="11"/>
      <c r="CL1869" s="11"/>
      <c r="CM1869" s="11"/>
      <c r="CN1869" s="11"/>
      <c r="CO1869" s="11"/>
      <c r="CP1869" s="11"/>
      <c r="CQ1869" s="11"/>
      <c r="CR1869" s="11"/>
      <c r="CS1869" s="11"/>
      <c r="CT1869" s="11"/>
      <c r="CU1869" s="11"/>
      <c r="CV1869" s="11"/>
      <c r="CW1869" s="11"/>
      <c r="CX1869" s="11"/>
      <c r="CY1869" s="11"/>
      <c r="CZ1869" s="11"/>
      <c r="DA1869" s="11"/>
      <c r="DB1869" s="11"/>
      <c r="DC1869" s="11"/>
      <c r="DD1869" s="11"/>
      <c r="DF1869" s="11">
        <f t="shared" si="93"/>
        <v>18</v>
      </c>
      <c r="DG1869" s="11">
        <f t="shared" si="94"/>
        <v>18</v>
      </c>
      <c r="DH1869" s="20">
        <f t="shared" ca="1" si="95"/>
        <v>0</v>
      </c>
      <c r="DI1869" s="11">
        <v>1</v>
      </c>
    </row>
    <row r="1870" spans="1:113" x14ac:dyDescent="0.25">
      <c r="A1870" s="11" t="s">
        <v>57</v>
      </c>
      <c r="B1870" s="11" t="s">
        <v>56</v>
      </c>
      <c r="C1870" s="11" t="s">
        <v>56</v>
      </c>
      <c r="D1870" s="11" t="s">
        <v>101</v>
      </c>
      <c r="E1870" s="11" t="s">
        <v>56</v>
      </c>
      <c r="F1870" s="11" t="s">
        <v>56</v>
      </c>
      <c r="G1870" s="11" t="s">
        <v>173</v>
      </c>
      <c r="H1870" s="1">
        <v>42233</v>
      </c>
      <c r="I1870" s="11">
        <v>17</v>
      </c>
      <c r="J1870" s="11">
        <v>18</v>
      </c>
      <c r="K1870" s="11">
        <v>2663.78</v>
      </c>
      <c r="L1870" s="11">
        <v>2464.2399999999998</v>
      </c>
      <c r="M1870" s="11">
        <v>2343.88</v>
      </c>
      <c r="N1870" s="11">
        <v>2416.14</v>
      </c>
      <c r="O1870" s="11">
        <v>2585.8200000000002</v>
      </c>
      <c r="P1870" s="11">
        <v>3251.56</v>
      </c>
      <c r="Q1870" s="11">
        <v>3729.98</v>
      </c>
      <c r="R1870" s="11">
        <v>4761.0600000000004</v>
      </c>
      <c r="S1870" s="11">
        <v>5633.6</v>
      </c>
      <c r="T1870" s="11">
        <v>7602.12</v>
      </c>
      <c r="U1870" s="11">
        <v>8668.86</v>
      </c>
      <c r="V1870" s="11">
        <v>9010.48</v>
      </c>
      <c r="W1870" s="11">
        <v>9274.7000000000007</v>
      </c>
      <c r="X1870" s="11">
        <v>9402.86</v>
      </c>
      <c r="Y1870" s="11">
        <v>9516.36</v>
      </c>
      <c r="Z1870" s="11">
        <v>9487.9</v>
      </c>
      <c r="AA1870" s="11">
        <v>7085.32</v>
      </c>
      <c r="AB1870" s="11">
        <v>7321</v>
      </c>
      <c r="AC1870" s="11">
        <v>9275.1</v>
      </c>
      <c r="AD1870" s="11">
        <v>8844.64</v>
      </c>
      <c r="AE1870" s="11">
        <v>8339.0400000000009</v>
      </c>
      <c r="AF1870" s="11">
        <v>5854.86</v>
      </c>
      <c r="AG1870" s="11">
        <v>3981.84</v>
      </c>
      <c r="AH1870" s="11">
        <v>3228.8</v>
      </c>
      <c r="AI1870" s="37">
        <v>7203.16</v>
      </c>
      <c r="AJ1870" s="11">
        <v>2685.7959999999998</v>
      </c>
      <c r="AK1870" s="11">
        <v>2473.9</v>
      </c>
      <c r="AL1870" s="11">
        <v>2354.5819999999999</v>
      </c>
      <c r="AM1870" s="11">
        <v>2426.4369999999999</v>
      </c>
      <c r="AN1870" s="11">
        <v>2611.404</v>
      </c>
      <c r="AO1870" s="11">
        <v>3248.1990000000001</v>
      </c>
      <c r="AP1870" s="11">
        <v>3678.2150000000001</v>
      </c>
      <c r="AQ1870" s="11">
        <v>4783.2330000000002</v>
      </c>
      <c r="AR1870" s="11">
        <v>5660.6379999999999</v>
      </c>
      <c r="AS1870" s="11">
        <v>7529.9189999999999</v>
      </c>
      <c r="AT1870" s="11">
        <v>8661.4030000000002</v>
      </c>
      <c r="AU1870" s="11">
        <v>9016.152</v>
      </c>
      <c r="AV1870" s="11">
        <v>9313.7240000000002</v>
      </c>
      <c r="AW1870" s="11">
        <v>9456.1659999999993</v>
      </c>
      <c r="AX1870" s="11">
        <v>9605.7369999999992</v>
      </c>
      <c r="AY1870" s="11">
        <v>9485.2829999999994</v>
      </c>
      <c r="AZ1870" s="11">
        <v>9214.59</v>
      </c>
      <c r="BA1870" s="11">
        <v>9114.2009999999991</v>
      </c>
      <c r="BB1870" s="11">
        <v>9014.6509999999998</v>
      </c>
      <c r="BC1870" s="11">
        <v>8629.15</v>
      </c>
      <c r="BD1870" s="11">
        <v>8129.8980000000001</v>
      </c>
      <c r="BE1870" s="11">
        <v>5898.3590000000004</v>
      </c>
      <c r="BF1870" s="11">
        <v>4007.3339999999998</v>
      </c>
      <c r="BG1870" s="11">
        <v>3202.8960000000002</v>
      </c>
      <c r="BH1870" s="37">
        <v>9133.0939999999991</v>
      </c>
      <c r="BI1870" s="11">
        <v>73.967830000000006</v>
      </c>
      <c r="BJ1870" s="11">
        <v>73.106960000000001</v>
      </c>
      <c r="BK1870" s="11">
        <v>72.290149999999997</v>
      </c>
      <c r="BL1870" s="11">
        <v>71.672169999999994</v>
      </c>
      <c r="BM1870" s="11">
        <v>71.198120000000003</v>
      </c>
      <c r="BN1870" s="11">
        <v>71.126080000000002</v>
      </c>
      <c r="BO1870" s="11">
        <v>71.364199999999997</v>
      </c>
      <c r="BP1870" s="11">
        <v>73.620869999999996</v>
      </c>
      <c r="BQ1870" s="11">
        <v>77.657970000000006</v>
      </c>
      <c r="BR1870" s="11">
        <v>81.285510000000002</v>
      </c>
      <c r="BS1870" s="11">
        <v>83.094200000000001</v>
      </c>
      <c r="BT1870" s="11">
        <v>84.482600000000005</v>
      </c>
      <c r="BU1870" s="11">
        <v>84.957970000000003</v>
      </c>
      <c r="BV1870" s="11">
        <v>84.766660000000002</v>
      </c>
      <c r="BW1870" s="11">
        <v>84.488399999999999</v>
      </c>
      <c r="BX1870" s="11">
        <v>84.463769999999997</v>
      </c>
      <c r="BY1870" s="11">
        <v>83.471019999999996</v>
      </c>
      <c r="BZ1870" s="11">
        <v>82.095650000000006</v>
      </c>
      <c r="CA1870" s="11">
        <v>79.819999999999993</v>
      </c>
      <c r="CB1870" s="11">
        <v>77.034490000000005</v>
      </c>
      <c r="CC1870" s="11">
        <v>74.786959999999993</v>
      </c>
      <c r="CD1870" s="11">
        <v>73.260869999999997</v>
      </c>
      <c r="CE1870" s="11">
        <v>72.346519999999998</v>
      </c>
      <c r="CF1870" s="11">
        <v>71.724639999999994</v>
      </c>
      <c r="CG1870" s="11">
        <v>415.45229999999998</v>
      </c>
      <c r="CH1870" s="11">
        <v>335.58199999999999</v>
      </c>
      <c r="CI1870" s="11">
        <v>321.68259999999998</v>
      </c>
      <c r="CJ1870" s="11">
        <v>302.07190000000003</v>
      </c>
      <c r="CK1870" s="11">
        <v>284.80160000000001</v>
      </c>
      <c r="CL1870" s="11">
        <v>271.2133</v>
      </c>
      <c r="CM1870" s="11">
        <v>329.31470000000002</v>
      </c>
      <c r="CN1870" s="11">
        <v>409.55110000000002</v>
      </c>
      <c r="CO1870" s="11">
        <v>457.3802</v>
      </c>
      <c r="CP1870" s="11">
        <v>1139.422</v>
      </c>
      <c r="CQ1870" s="11">
        <v>1551.1</v>
      </c>
      <c r="CR1870" s="11">
        <v>2040.8530000000001</v>
      </c>
      <c r="CS1870" s="11">
        <v>2230.6640000000002</v>
      </c>
      <c r="CT1870" s="11">
        <v>2508.3670000000002</v>
      </c>
      <c r="CU1870" s="11">
        <v>2904.1280000000002</v>
      </c>
      <c r="CV1870" s="11">
        <v>4207.183</v>
      </c>
      <c r="CW1870" s="11">
        <v>4089.2080000000001</v>
      </c>
      <c r="CX1870" s="11">
        <v>3963.498</v>
      </c>
      <c r="CY1870" s="11">
        <v>3822.712</v>
      </c>
      <c r="CZ1870" s="11">
        <v>3785.3130000000001</v>
      </c>
      <c r="DA1870" s="11">
        <v>2261.9740000000002</v>
      </c>
      <c r="DB1870" s="11">
        <v>898.76340000000005</v>
      </c>
      <c r="DC1870" s="11">
        <v>603.01589999999999</v>
      </c>
      <c r="DD1870" s="11">
        <v>547.96550000000002</v>
      </c>
      <c r="DE1870" s="37">
        <v>5026.598</v>
      </c>
      <c r="DF1870" s="11">
        <f t="shared" si="93"/>
        <v>17</v>
      </c>
      <c r="DG1870" s="11">
        <f t="shared" si="94"/>
        <v>18</v>
      </c>
      <c r="DH1870" s="20">
        <f t="shared" ca="1" si="95"/>
        <v>1961.2354999999989</v>
      </c>
      <c r="DI1870" s="11">
        <v>0</v>
      </c>
    </row>
    <row r="1871" spans="1:113" x14ac:dyDescent="0.25">
      <c r="A1871" s="11" t="s">
        <v>57</v>
      </c>
      <c r="B1871" s="11" t="s">
        <v>56</v>
      </c>
      <c r="C1871" s="11" t="s">
        <v>56</v>
      </c>
      <c r="D1871" s="11" t="s">
        <v>101</v>
      </c>
      <c r="E1871" s="11" t="s">
        <v>56</v>
      </c>
      <c r="F1871" s="11" t="s">
        <v>56</v>
      </c>
      <c r="G1871" s="11" t="s">
        <v>173</v>
      </c>
      <c r="H1871" s="1">
        <v>42242</v>
      </c>
      <c r="I1871" s="11">
        <v>16</v>
      </c>
      <c r="J1871" s="11">
        <v>19</v>
      </c>
      <c r="K1871" s="11"/>
      <c r="L1871" s="11"/>
      <c r="M1871" s="11"/>
      <c r="N1871" s="11"/>
      <c r="O1871" s="11"/>
      <c r="P1871" s="11"/>
      <c r="Q1871" s="11"/>
      <c r="R1871" s="11"/>
      <c r="S1871" s="11"/>
      <c r="T1871" s="11"/>
      <c r="U1871" s="11"/>
      <c r="V1871" s="11"/>
      <c r="W1871" s="11"/>
      <c r="X1871" s="11"/>
      <c r="Y1871" s="11"/>
      <c r="Z1871" s="11"/>
      <c r="AA1871" s="11"/>
      <c r="AB1871" s="11"/>
      <c r="AC1871" s="11"/>
      <c r="AD1871" s="11"/>
      <c r="AE1871" s="11"/>
      <c r="AF1871" s="11"/>
      <c r="AG1871" s="11"/>
      <c r="AH1871" s="11"/>
      <c r="AJ1871" s="11"/>
      <c r="AK1871" s="11"/>
      <c r="AL1871" s="11"/>
      <c r="AM1871" s="11"/>
      <c r="AN1871" s="11"/>
      <c r="AO1871" s="11"/>
      <c r="AP1871" s="11"/>
      <c r="AQ1871" s="11"/>
      <c r="AR1871" s="11"/>
      <c r="AS1871" s="11"/>
      <c r="AT1871" s="11"/>
      <c r="AU1871" s="11"/>
      <c r="AV1871" s="11"/>
      <c r="AW1871" s="11"/>
      <c r="AX1871" s="11"/>
      <c r="AY1871" s="11"/>
      <c r="AZ1871" s="11"/>
      <c r="BA1871" s="11"/>
      <c r="BB1871" s="11"/>
      <c r="BC1871" s="11"/>
      <c r="BD1871" s="11"/>
      <c r="BE1871" s="11"/>
      <c r="BF1871" s="11"/>
      <c r="BG1871" s="11"/>
      <c r="BI1871" s="11"/>
      <c r="BJ1871" s="11"/>
      <c r="BK1871" s="11"/>
      <c r="BL1871" s="11"/>
      <c r="BM1871" s="11"/>
      <c r="BN1871" s="11"/>
      <c r="BO1871" s="11"/>
      <c r="BP1871" s="11"/>
      <c r="BQ1871" s="11"/>
      <c r="BR1871" s="11"/>
      <c r="BS1871" s="11"/>
      <c r="BT1871" s="11"/>
      <c r="BU1871" s="11"/>
      <c r="BV1871" s="11"/>
      <c r="BW1871" s="11"/>
      <c r="BX1871" s="11"/>
      <c r="BY1871" s="11"/>
      <c r="BZ1871" s="11"/>
      <c r="CA1871" s="11"/>
      <c r="CB1871" s="11"/>
      <c r="CC1871" s="11"/>
      <c r="CD1871" s="11"/>
      <c r="CE1871" s="11"/>
      <c r="CF1871" s="11"/>
      <c r="CG1871" s="11"/>
      <c r="CH1871" s="11"/>
      <c r="CI1871" s="11"/>
      <c r="CJ1871" s="11"/>
      <c r="CK1871" s="11"/>
      <c r="CL1871" s="11"/>
      <c r="CM1871" s="11"/>
      <c r="CN1871" s="11"/>
      <c r="CO1871" s="11"/>
      <c r="CP1871" s="11"/>
      <c r="CQ1871" s="11"/>
      <c r="CR1871" s="11"/>
      <c r="CS1871" s="11"/>
      <c r="CT1871" s="11"/>
      <c r="CU1871" s="11"/>
      <c r="CV1871" s="11"/>
      <c r="CW1871" s="11"/>
      <c r="CX1871" s="11"/>
      <c r="CY1871" s="11"/>
      <c r="CZ1871" s="11"/>
      <c r="DA1871" s="11"/>
      <c r="DB1871" s="11"/>
      <c r="DC1871" s="11"/>
      <c r="DD1871" s="11"/>
      <c r="DF1871" s="11">
        <f t="shared" si="93"/>
        <v>16</v>
      </c>
      <c r="DG1871" s="11">
        <f t="shared" si="94"/>
        <v>19</v>
      </c>
      <c r="DH1871" s="20">
        <f t="shared" ca="1" si="95"/>
        <v>0</v>
      </c>
      <c r="DI1871" s="11">
        <v>1</v>
      </c>
    </row>
    <row r="1872" spans="1:113" x14ac:dyDescent="0.25">
      <c r="A1872" s="11" t="s">
        <v>57</v>
      </c>
      <c r="B1872" s="11" t="s">
        <v>56</v>
      </c>
      <c r="C1872" s="11" t="s">
        <v>56</v>
      </c>
      <c r="D1872" s="11" t="s">
        <v>101</v>
      </c>
      <c r="E1872" s="11" t="s">
        <v>56</v>
      </c>
      <c r="F1872" s="11" t="s">
        <v>56</v>
      </c>
      <c r="G1872" s="11" t="s">
        <v>173</v>
      </c>
      <c r="H1872" s="1">
        <v>42242</v>
      </c>
      <c r="I1872" s="11">
        <v>17</v>
      </c>
      <c r="J1872" s="11">
        <v>19</v>
      </c>
      <c r="K1872" s="11">
        <v>1080.5999999999999</v>
      </c>
      <c r="L1872" s="11">
        <v>1005.7</v>
      </c>
      <c r="M1872" s="11">
        <v>953.68</v>
      </c>
      <c r="N1872" s="11">
        <v>965.8</v>
      </c>
      <c r="O1872" s="11">
        <v>1071</v>
      </c>
      <c r="P1872" s="11">
        <v>1475.82</v>
      </c>
      <c r="Q1872" s="11">
        <v>1785.3</v>
      </c>
      <c r="R1872" s="11">
        <v>2390.5</v>
      </c>
      <c r="S1872" s="11">
        <v>2730.24</v>
      </c>
      <c r="T1872" s="11">
        <v>3491.14</v>
      </c>
      <c r="U1872" s="11">
        <v>4073.34</v>
      </c>
      <c r="V1872" s="11">
        <v>4466.5</v>
      </c>
      <c r="W1872" s="11">
        <v>4652.84</v>
      </c>
      <c r="X1872" s="11">
        <v>4799.8</v>
      </c>
      <c r="Y1872" s="11">
        <v>5079.5600000000004</v>
      </c>
      <c r="Z1872" s="11">
        <v>5004.6000000000004</v>
      </c>
      <c r="AA1872" s="11">
        <v>3272.2</v>
      </c>
      <c r="AB1872" s="11">
        <v>3369.34</v>
      </c>
      <c r="AC1872" s="11">
        <v>3348.86</v>
      </c>
      <c r="AD1872" s="11">
        <v>4577.8999999999996</v>
      </c>
      <c r="AE1872" s="11">
        <v>4025.24</v>
      </c>
      <c r="AF1872" s="11">
        <v>2820.06</v>
      </c>
      <c r="AG1872" s="11">
        <v>1885.38</v>
      </c>
      <c r="AH1872" s="11">
        <v>1456.74</v>
      </c>
      <c r="AI1872" s="37">
        <v>3330.1329999999998</v>
      </c>
      <c r="AJ1872" s="11">
        <v>1083.925</v>
      </c>
      <c r="AK1872" s="11">
        <v>1003.41</v>
      </c>
      <c r="AL1872" s="11">
        <v>955.89290000000005</v>
      </c>
      <c r="AM1872" s="11">
        <v>969.98009999999999</v>
      </c>
      <c r="AN1872" s="11">
        <v>1078.3389999999999</v>
      </c>
      <c r="AO1872" s="11">
        <v>1485.4760000000001</v>
      </c>
      <c r="AP1872" s="11">
        <v>1759.453</v>
      </c>
      <c r="AQ1872" s="11">
        <v>2388.3290000000002</v>
      </c>
      <c r="AR1872" s="11">
        <v>2727.335</v>
      </c>
      <c r="AS1872" s="11">
        <v>3431.4549999999999</v>
      </c>
      <c r="AT1872" s="11">
        <v>4062.2910000000002</v>
      </c>
      <c r="AU1872" s="11">
        <v>4479.7759999999998</v>
      </c>
      <c r="AV1872" s="11">
        <v>4677.4880000000003</v>
      </c>
      <c r="AW1872" s="11">
        <v>4827.0420000000004</v>
      </c>
      <c r="AX1872" s="11">
        <v>5131.0029999999997</v>
      </c>
      <c r="AY1872" s="11">
        <v>4994.1210000000001</v>
      </c>
      <c r="AZ1872" s="11">
        <v>4741.1049999999996</v>
      </c>
      <c r="BA1872" s="11">
        <v>4556.2939999999999</v>
      </c>
      <c r="BB1872" s="11">
        <v>4423.45</v>
      </c>
      <c r="BC1872" s="11">
        <v>4337.2960000000003</v>
      </c>
      <c r="BD1872" s="11">
        <v>3939.9769999999999</v>
      </c>
      <c r="BE1872" s="11">
        <v>2880.895</v>
      </c>
      <c r="BF1872" s="11">
        <v>1898.761</v>
      </c>
      <c r="BG1872" s="11">
        <v>1445.076</v>
      </c>
      <c r="BH1872" s="37">
        <v>4585.7879999999996</v>
      </c>
      <c r="BI1872" s="11">
        <v>77.484999999999999</v>
      </c>
      <c r="BJ1872" s="11">
        <v>77.035679999999999</v>
      </c>
      <c r="BK1872" s="11">
        <v>76.471590000000006</v>
      </c>
      <c r="BL1872" s="11">
        <v>75.669780000000003</v>
      </c>
      <c r="BM1872" s="11">
        <v>74.459090000000003</v>
      </c>
      <c r="BN1872" s="11">
        <v>73.972269999999995</v>
      </c>
      <c r="BO1872" s="11">
        <v>73.776589999999999</v>
      </c>
      <c r="BP1872" s="11">
        <v>75.030680000000004</v>
      </c>
      <c r="BQ1872" s="11">
        <v>79.253410000000002</v>
      </c>
      <c r="BR1872" s="11">
        <v>83.9</v>
      </c>
      <c r="BS1872" s="11">
        <v>87.775000000000006</v>
      </c>
      <c r="BT1872" s="11">
        <v>90.713639999999998</v>
      </c>
      <c r="BU1872" s="11">
        <v>92.890910000000005</v>
      </c>
      <c r="BV1872" s="11">
        <v>94.602270000000004</v>
      </c>
      <c r="BW1872" s="11">
        <v>95.570449999999994</v>
      </c>
      <c r="BX1872" s="11">
        <v>95.55</v>
      </c>
      <c r="BY1872" s="11">
        <v>94.902280000000005</v>
      </c>
      <c r="BZ1872" s="11">
        <v>93.15</v>
      </c>
      <c r="CA1872" s="11">
        <v>90.345460000000003</v>
      </c>
      <c r="CB1872" s="11">
        <v>85.802279999999996</v>
      </c>
      <c r="CC1872" s="11">
        <v>82.010909999999996</v>
      </c>
      <c r="CD1872" s="11">
        <v>80.012270000000001</v>
      </c>
      <c r="CE1872" s="11">
        <v>78.827730000000003</v>
      </c>
      <c r="CF1872" s="11">
        <v>77.787270000000007</v>
      </c>
      <c r="CG1872" s="11">
        <v>220.6232</v>
      </c>
      <c r="CH1872" s="11">
        <v>175.61529999999999</v>
      </c>
      <c r="CI1872" s="11">
        <v>168.6925</v>
      </c>
      <c r="CJ1872" s="11">
        <v>156.88810000000001</v>
      </c>
      <c r="CK1872" s="11">
        <v>147.36920000000001</v>
      </c>
      <c r="CL1872" s="11">
        <v>141.23830000000001</v>
      </c>
      <c r="CM1872" s="11">
        <v>209.07679999999999</v>
      </c>
      <c r="CN1872" s="11">
        <v>160.1429</v>
      </c>
      <c r="CO1872" s="11">
        <v>160.84309999999999</v>
      </c>
      <c r="CP1872" s="11">
        <v>313.13709999999998</v>
      </c>
      <c r="CQ1872" s="11">
        <v>259.61219999999997</v>
      </c>
      <c r="CR1872" s="11">
        <v>242.72210000000001</v>
      </c>
      <c r="CS1872" s="11">
        <v>262.74560000000002</v>
      </c>
      <c r="CT1872" s="11">
        <v>302.4341</v>
      </c>
      <c r="CU1872" s="11">
        <v>366.80549999999999</v>
      </c>
      <c r="CV1872" s="11">
        <v>551.73209999999995</v>
      </c>
      <c r="CW1872" s="11">
        <v>534.67529999999999</v>
      </c>
      <c r="CX1872" s="11">
        <v>406.0933</v>
      </c>
      <c r="CY1872" s="11">
        <v>349.71120000000002</v>
      </c>
      <c r="CZ1872" s="11">
        <v>377.67860000000002</v>
      </c>
      <c r="DA1872" s="11">
        <v>639.28120000000001</v>
      </c>
      <c r="DB1872" s="11">
        <v>429.47309999999999</v>
      </c>
      <c r="DC1872" s="11">
        <v>299.84089999999998</v>
      </c>
      <c r="DD1872" s="11">
        <v>279.51870000000002</v>
      </c>
      <c r="DE1872" s="37">
        <v>424.22489999999999</v>
      </c>
      <c r="DF1872" s="11">
        <f t="shared" si="93"/>
        <v>17</v>
      </c>
      <c r="DG1872" s="11">
        <f t="shared" si="94"/>
        <v>19</v>
      </c>
      <c r="DH1872" s="20">
        <f t="shared" ca="1" si="95"/>
        <v>1243.4829999999995</v>
      </c>
      <c r="DI1872" s="11">
        <v>0</v>
      </c>
    </row>
    <row r="1873" spans="1:113" x14ac:dyDescent="0.25">
      <c r="A1873" s="11" t="s">
        <v>57</v>
      </c>
      <c r="B1873" s="11" t="s">
        <v>56</v>
      </c>
      <c r="C1873" s="11" t="s">
        <v>56</v>
      </c>
      <c r="D1873" s="11" t="s">
        <v>101</v>
      </c>
      <c r="E1873" s="11" t="s">
        <v>56</v>
      </c>
      <c r="F1873" s="11" t="s">
        <v>56</v>
      </c>
      <c r="G1873" s="11" t="s">
        <v>173</v>
      </c>
      <c r="H1873" s="1">
        <v>42243</v>
      </c>
      <c r="I1873" s="11">
        <v>18</v>
      </c>
      <c r="J1873" s="11">
        <v>19</v>
      </c>
      <c r="K1873" s="11">
        <v>1591</v>
      </c>
      <c r="L1873" s="11">
        <v>1520.28</v>
      </c>
      <c r="M1873" s="11">
        <v>1429.22</v>
      </c>
      <c r="N1873" s="11">
        <v>1438.84</v>
      </c>
      <c r="O1873" s="11">
        <v>1620.76</v>
      </c>
      <c r="P1873" s="11">
        <v>1961.08</v>
      </c>
      <c r="Q1873" s="11">
        <v>2140.86</v>
      </c>
      <c r="R1873" s="11">
        <v>2836.38</v>
      </c>
      <c r="S1873" s="11">
        <v>3319.1</v>
      </c>
      <c r="T1873" s="11">
        <v>4361.18</v>
      </c>
      <c r="U1873" s="11">
        <v>4906.42</v>
      </c>
      <c r="V1873" s="11">
        <v>5107.82</v>
      </c>
      <c r="W1873" s="11">
        <v>5232.78</v>
      </c>
      <c r="X1873" s="11">
        <v>5363.8</v>
      </c>
      <c r="Y1873" s="11">
        <v>5430.56</v>
      </c>
      <c r="Z1873" s="11">
        <v>5549.52</v>
      </c>
      <c r="AA1873" s="11">
        <v>5512.66</v>
      </c>
      <c r="AB1873" s="11">
        <v>4174.16</v>
      </c>
      <c r="AC1873" s="11">
        <v>4217.76</v>
      </c>
      <c r="AD1873" s="11">
        <v>5125.08</v>
      </c>
      <c r="AE1873" s="11">
        <v>4819.42</v>
      </c>
      <c r="AF1873" s="11">
        <v>3478.16</v>
      </c>
      <c r="AG1873" s="11">
        <v>2253.96</v>
      </c>
      <c r="AH1873" s="11">
        <v>1796.06</v>
      </c>
      <c r="AI1873" s="37">
        <v>4195.96</v>
      </c>
      <c r="AJ1873" s="11">
        <v>1605.3330000000001</v>
      </c>
      <c r="AK1873" s="11">
        <v>1523.2439999999999</v>
      </c>
      <c r="AL1873" s="11">
        <v>1431.277</v>
      </c>
      <c r="AM1873" s="11">
        <v>1444.8119999999999</v>
      </c>
      <c r="AN1873" s="11">
        <v>1631.136</v>
      </c>
      <c r="AO1873" s="11">
        <v>1944.8489999999999</v>
      </c>
      <c r="AP1873" s="11">
        <v>2104.8020000000001</v>
      </c>
      <c r="AQ1873" s="11">
        <v>2860.8339999999998</v>
      </c>
      <c r="AR1873" s="11">
        <v>3350.2649999999999</v>
      </c>
      <c r="AS1873" s="11">
        <v>4356.5829999999996</v>
      </c>
      <c r="AT1873" s="11">
        <v>4918.0820000000003</v>
      </c>
      <c r="AU1873" s="11">
        <v>5105.1989999999996</v>
      </c>
      <c r="AV1873" s="11">
        <v>5247.0730000000003</v>
      </c>
      <c r="AW1873" s="11">
        <v>5350.1980000000003</v>
      </c>
      <c r="AX1873" s="11">
        <v>5442.5919999999996</v>
      </c>
      <c r="AY1873" s="11">
        <v>5586.5129999999999</v>
      </c>
      <c r="AZ1873" s="11">
        <v>5478.2759999999998</v>
      </c>
      <c r="BA1873" s="11">
        <v>5319.3549999999996</v>
      </c>
      <c r="BB1873" s="11">
        <v>5180.6710000000003</v>
      </c>
      <c r="BC1873" s="11">
        <v>4962.8999999999996</v>
      </c>
      <c r="BD1873" s="11">
        <v>4654.1220000000003</v>
      </c>
      <c r="BE1873" s="11">
        <v>3437.08</v>
      </c>
      <c r="BF1873" s="11">
        <v>2245.7910000000002</v>
      </c>
      <c r="BG1873" s="11">
        <v>1772.3</v>
      </c>
      <c r="BH1873" s="37">
        <v>5247.183</v>
      </c>
      <c r="BI1873" s="11">
        <v>74.518379999999993</v>
      </c>
      <c r="BJ1873" s="11">
        <v>73.663250000000005</v>
      </c>
      <c r="BK1873" s="11">
        <v>72.855950000000007</v>
      </c>
      <c r="BL1873" s="11">
        <v>72.495140000000006</v>
      </c>
      <c r="BM1873" s="11">
        <v>71.659189999999995</v>
      </c>
      <c r="BN1873" s="11">
        <v>70.619190000000003</v>
      </c>
      <c r="BO1873" s="11">
        <v>70.391350000000003</v>
      </c>
      <c r="BP1873" s="11">
        <v>73.116219999999998</v>
      </c>
      <c r="BQ1873" s="11">
        <v>76.75676</v>
      </c>
      <c r="BR1873" s="11">
        <v>79.248649999999998</v>
      </c>
      <c r="BS1873" s="11">
        <v>82.072980000000001</v>
      </c>
      <c r="BT1873" s="11">
        <v>83.840540000000004</v>
      </c>
      <c r="BU1873" s="11">
        <v>85.289180000000002</v>
      </c>
      <c r="BV1873" s="11">
        <v>86.567570000000003</v>
      </c>
      <c r="BW1873" s="11">
        <v>87.862160000000003</v>
      </c>
      <c r="BX1873" s="11">
        <v>89.054050000000004</v>
      </c>
      <c r="BY1873" s="11">
        <v>88.551349999999999</v>
      </c>
      <c r="BZ1873" s="11">
        <v>87.33784</v>
      </c>
      <c r="CA1873" s="11">
        <v>85.118920000000003</v>
      </c>
      <c r="CB1873" s="11">
        <v>81.762159999999994</v>
      </c>
      <c r="CC1873" s="11">
        <v>79.721620000000001</v>
      </c>
      <c r="CD1873" s="11">
        <v>78.643240000000006</v>
      </c>
      <c r="CE1873" s="11">
        <v>77.4054</v>
      </c>
      <c r="CF1873" s="11">
        <v>75.429730000000006</v>
      </c>
      <c r="CG1873" s="11">
        <v>195.86490000000001</v>
      </c>
      <c r="CH1873" s="11">
        <v>186.4804</v>
      </c>
      <c r="CI1873" s="11">
        <v>178.0556</v>
      </c>
      <c r="CJ1873" s="11">
        <v>169.36429999999999</v>
      </c>
      <c r="CK1873" s="11">
        <v>147.35720000000001</v>
      </c>
      <c r="CL1873" s="11">
        <v>141.786</v>
      </c>
      <c r="CM1873" s="11">
        <v>110.785</v>
      </c>
      <c r="CN1873" s="11">
        <v>277.72609999999997</v>
      </c>
      <c r="CO1873" s="11">
        <v>334.3347</v>
      </c>
      <c r="CP1873" s="11">
        <v>873.48599999999999</v>
      </c>
      <c r="CQ1873" s="11">
        <v>1481.787</v>
      </c>
      <c r="CR1873" s="11">
        <v>2074.25</v>
      </c>
      <c r="CS1873" s="11">
        <v>2264.8229999999999</v>
      </c>
      <c r="CT1873" s="11">
        <v>2491.2429999999999</v>
      </c>
      <c r="CU1873" s="11">
        <v>2877.7730000000001</v>
      </c>
      <c r="CV1873" s="11">
        <v>3798.3449999999998</v>
      </c>
      <c r="CW1873" s="11">
        <v>5742.924</v>
      </c>
      <c r="CX1873" s="11">
        <v>5641.4849999999997</v>
      </c>
      <c r="CY1873" s="11">
        <v>2673.04</v>
      </c>
      <c r="CZ1873" s="11">
        <v>2381.7249999999999</v>
      </c>
      <c r="DA1873" s="11">
        <v>1674.364</v>
      </c>
      <c r="DB1873" s="11">
        <v>506.1379</v>
      </c>
      <c r="DC1873" s="11">
        <v>287.59460000000001</v>
      </c>
      <c r="DD1873" s="11">
        <v>259.51029999999997</v>
      </c>
      <c r="DE1873" s="37">
        <v>4880.0720000000001</v>
      </c>
      <c r="DF1873" s="11">
        <f t="shared" si="93"/>
        <v>18</v>
      </c>
      <c r="DG1873" s="11">
        <f t="shared" si="94"/>
        <v>19</v>
      </c>
      <c r="DH1873" s="20">
        <f t="shared" ca="1" si="95"/>
        <v>1054.0529999999999</v>
      </c>
      <c r="DI1873" s="11">
        <v>0</v>
      </c>
    </row>
    <row r="1874" spans="1:113" x14ac:dyDescent="0.25">
      <c r="A1874" s="11" t="s">
        <v>57</v>
      </c>
      <c r="B1874" s="11" t="s">
        <v>56</v>
      </c>
      <c r="C1874" s="11" t="s">
        <v>56</v>
      </c>
      <c r="D1874" s="11" t="s">
        <v>101</v>
      </c>
      <c r="E1874" s="11" t="s">
        <v>56</v>
      </c>
      <c r="F1874" s="11" t="s">
        <v>56</v>
      </c>
      <c r="G1874" s="11" t="s">
        <v>173</v>
      </c>
      <c r="H1874" s="1">
        <v>42243</v>
      </c>
      <c r="I1874" s="11">
        <v>19</v>
      </c>
      <c r="J1874" s="11">
        <v>19</v>
      </c>
      <c r="K1874" s="11">
        <v>839.2201</v>
      </c>
      <c r="L1874" s="11">
        <v>732.18</v>
      </c>
      <c r="M1874" s="11">
        <v>700.84</v>
      </c>
      <c r="N1874" s="11">
        <v>719.78</v>
      </c>
      <c r="O1874" s="11">
        <v>780.84</v>
      </c>
      <c r="P1874" s="11">
        <v>1101.8599999999999</v>
      </c>
      <c r="Q1874" s="11">
        <v>1365.58</v>
      </c>
      <c r="R1874" s="11">
        <v>1821.9</v>
      </c>
      <c r="S1874" s="11">
        <v>2084.58</v>
      </c>
      <c r="T1874" s="11">
        <v>2761.92</v>
      </c>
      <c r="U1874" s="11">
        <v>3263.92</v>
      </c>
      <c r="V1874" s="11">
        <v>3414.38</v>
      </c>
      <c r="W1874" s="11">
        <v>3642.16</v>
      </c>
      <c r="X1874" s="11">
        <v>3790.7</v>
      </c>
      <c r="Y1874" s="11">
        <v>3791.48</v>
      </c>
      <c r="Z1874" s="11">
        <v>3851.48</v>
      </c>
      <c r="AA1874" s="11">
        <v>3838.7</v>
      </c>
      <c r="AB1874" s="11">
        <v>3604.54</v>
      </c>
      <c r="AC1874" s="11">
        <v>2483.7199999999998</v>
      </c>
      <c r="AD1874" s="11">
        <v>3465.2</v>
      </c>
      <c r="AE1874" s="11">
        <v>3099.06</v>
      </c>
      <c r="AF1874" s="11">
        <v>2166.7800000000002</v>
      </c>
      <c r="AG1874" s="11">
        <v>1352.42</v>
      </c>
      <c r="AH1874" s="11">
        <v>1087.18</v>
      </c>
      <c r="AI1874" s="37">
        <v>2483.7199999999998</v>
      </c>
      <c r="AJ1874" s="11">
        <v>836.72140000000002</v>
      </c>
      <c r="AK1874" s="11">
        <v>729.13819999999998</v>
      </c>
      <c r="AL1874" s="11">
        <v>700.99270000000001</v>
      </c>
      <c r="AM1874" s="11">
        <v>716.00350000000003</v>
      </c>
      <c r="AN1874" s="11">
        <v>782.45960000000002</v>
      </c>
      <c r="AO1874" s="11">
        <v>1126.0820000000001</v>
      </c>
      <c r="AP1874" s="11">
        <v>1355.682</v>
      </c>
      <c r="AQ1874" s="11">
        <v>1828.6489999999999</v>
      </c>
      <c r="AR1874" s="11">
        <v>2080.7159999999999</v>
      </c>
      <c r="AS1874" s="11">
        <v>2693.846</v>
      </c>
      <c r="AT1874" s="11">
        <v>3239.9479999999999</v>
      </c>
      <c r="AU1874" s="11">
        <v>3419.9169999999999</v>
      </c>
      <c r="AV1874" s="11">
        <v>3659.5050000000001</v>
      </c>
      <c r="AW1874" s="11">
        <v>3838.3020000000001</v>
      </c>
      <c r="AX1874" s="11">
        <v>3850.4580000000001</v>
      </c>
      <c r="AY1874" s="11">
        <v>3930.4549999999999</v>
      </c>
      <c r="AZ1874" s="11">
        <v>3932.8359999999998</v>
      </c>
      <c r="BA1874" s="11">
        <v>3687.8510000000001</v>
      </c>
      <c r="BB1874" s="11">
        <v>3254.3820000000001</v>
      </c>
      <c r="BC1874" s="11">
        <v>3285.9659999999999</v>
      </c>
      <c r="BD1874" s="11">
        <v>3060.451</v>
      </c>
      <c r="BE1874" s="11">
        <v>2252.0320000000002</v>
      </c>
      <c r="BF1874" s="11">
        <v>1379.3009999999999</v>
      </c>
      <c r="BG1874" s="11">
        <v>1073.287</v>
      </c>
      <c r="BH1874" s="37">
        <v>3254.3820000000001</v>
      </c>
      <c r="BI1874" s="11">
        <v>75.74709</v>
      </c>
      <c r="BJ1874" s="11">
        <v>74.749350000000007</v>
      </c>
      <c r="BK1874" s="11">
        <v>73.726129999999998</v>
      </c>
      <c r="BL1874" s="11">
        <v>72.790000000000006</v>
      </c>
      <c r="BM1874" s="11">
        <v>71.799030000000002</v>
      </c>
      <c r="BN1874" s="11">
        <v>70.838070000000002</v>
      </c>
      <c r="BO1874" s="11">
        <v>70.557749999999999</v>
      </c>
      <c r="BP1874" s="11">
        <v>74.097740000000002</v>
      </c>
      <c r="BQ1874" s="11">
        <v>79.670969999999997</v>
      </c>
      <c r="BR1874" s="11">
        <v>85.796779999999998</v>
      </c>
      <c r="BS1874" s="11">
        <v>90.896770000000004</v>
      </c>
      <c r="BT1874" s="11">
        <v>93.945160000000001</v>
      </c>
      <c r="BU1874" s="11">
        <v>95.783869999999993</v>
      </c>
      <c r="BV1874" s="11">
        <v>97.374189999999999</v>
      </c>
      <c r="BW1874" s="11">
        <v>97.632260000000002</v>
      </c>
      <c r="BX1874" s="11">
        <v>97.532259999999994</v>
      </c>
      <c r="BY1874" s="11">
        <v>96.512900000000002</v>
      </c>
      <c r="BZ1874" s="11">
        <v>94.745159999999998</v>
      </c>
      <c r="CA1874" s="11">
        <v>90.429029999999997</v>
      </c>
      <c r="CB1874" s="11">
        <v>85.183869999999999</v>
      </c>
      <c r="CC1874" s="11">
        <v>82.206450000000004</v>
      </c>
      <c r="CD1874" s="11">
        <v>80.629040000000003</v>
      </c>
      <c r="CE1874" s="11">
        <v>79.719350000000006</v>
      </c>
      <c r="CF1874" s="11">
        <v>78.403229999999994</v>
      </c>
      <c r="CG1874" s="11">
        <v>179.61869999999999</v>
      </c>
      <c r="CH1874" s="11">
        <v>132.6644</v>
      </c>
      <c r="CI1874" s="11">
        <v>124.0167</v>
      </c>
      <c r="CJ1874" s="11">
        <v>112.66800000000001</v>
      </c>
      <c r="CK1874" s="11">
        <v>117.59399999999999</v>
      </c>
      <c r="CL1874" s="11">
        <v>111.3164</v>
      </c>
      <c r="CM1874" s="11">
        <v>180.59829999999999</v>
      </c>
      <c r="CN1874" s="11">
        <v>135.32669999999999</v>
      </c>
      <c r="CO1874" s="11">
        <v>122.47320000000001</v>
      </c>
      <c r="CP1874" s="11">
        <v>248.54910000000001</v>
      </c>
      <c r="CQ1874" s="11">
        <v>224.0307</v>
      </c>
      <c r="CR1874" s="11">
        <v>186.33019999999999</v>
      </c>
      <c r="CS1874" s="11">
        <v>203.41159999999999</v>
      </c>
      <c r="CT1874" s="11">
        <v>234.68379999999999</v>
      </c>
      <c r="CU1874" s="11">
        <v>284.13470000000001</v>
      </c>
      <c r="CV1874" s="11">
        <v>383.54039999999998</v>
      </c>
      <c r="CW1874" s="11">
        <v>404.68340000000001</v>
      </c>
      <c r="CX1874" s="11">
        <v>391.31760000000003</v>
      </c>
      <c r="CY1874" s="11">
        <v>370.1499</v>
      </c>
      <c r="CZ1874" s="11">
        <v>290.92259999999999</v>
      </c>
      <c r="DA1874" s="11">
        <v>640.23159999999996</v>
      </c>
      <c r="DB1874" s="11">
        <v>428.07909999999998</v>
      </c>
      <c r="DC1874" s="11">
        <v>288.2004</v>
      </c>
      <c r="DD1874" s="11">
        <v>245.19829999999999</v>
      </c>
      <c r="DE1874" s="37">
        <v>370.1499</v>
      </c>
      <c r="DF1874" s="11">
        <f t="shared" si="93"/>
        <v>19</v>
      </c>
      <c r="DG1874" s="11">
        <f t="shared" si="94"/>
        <v>19</v>
      </c>
      <c r="DH1874" s="20">
        <f t="shared" ca="1" si="95"/>
        <v>770.66200000000026</v>
      </c>
      <c r="DI1874" s="11">
        <v>0</v>
      </c>
    </row>
    <row r="1875" spans="1:113" x14ac:dyDescent="0.25">
      <c r="A1875" s="11" t="s">
        <v>57</v>
      </c>
      <c r="B1875" s="11" t="s">
        <v>56</v>
      </c>
      <c r="C1875" s="11" t="s">
        <v>56</v>
      </c>
      <c r="D1875" s="11" t="s">
        <v>101</v>
      </c>
      <c r="E1875" s="11" t="s">
        <v>56</v>
      </c>
      <c r="F1875" s="11" t="s">
        <v>56</v>
      </c>
      <c r="G1875" s="11" t="s">
        <v>173</v>
      </c>
      <c r="H1875" s="1">
        <v>42244</v>
      </c>
      <c r="I1875" s="11">
        <v>17</v>
      </c>
      <c r="J1875" s="11">
        <v>19</v>
      </c>
      <c r="K1875" s="11">
        <v>2200.9</v>
      </c>
      <c r="L1875" s="11">
        <v>2059.4</v>
      </c>
      <c r="M1875" s="11">
        <v>1981.22</v>
      </c>
      <c r="N1875" s="11">
        <v>1999.6</v>
      </c>
      <c r="O1875" s="11">
        <v>2261.2800000000002</v>
      </c>
      <c r="P1875" s="11">
        <v>2933.74</v>
      </c>
      <c r="Q1875" s="11">
        <v>3284.66</v>
      </c>
      <c r="R1875" s="11">
        <v>4340.66</v>
      </c>
      <c r="S1875" s="11">
        <v>5123.26</v>
      </c>
      <c r="T1875" s="11">
        <v>6695.34</v>
      </c>
      <c r="U1875" s="11">
        <v>7656</v>
      </c>
      <c r="V1875" s="11">
        <v>8124.36</v>
      </c>
      <c r="W1875" s="11">
        <v>8441.26</v>
      </c>
      <c r="X1875" s="11">
        <v>8574.98</v>
      </c>
      <c r="Y1875" s="11">
        <v>8694.9599999999991</v>
      </c>
      <c r="Z1875" s="11">
        <v>8691.56</v>
      </c>
      <c r="AA1875" s="11">
        <v>6410.2</v>
      </c>
      <c r="AB1875" s="11">
        <v>6596.3</v>
      </c>
      <c r="AC1875" s="11">
        <v>6504</v>
      </c>
      <c r="AD1875" s="11">
        <v>8212.6200000000008</v>
      </c>
      <c r="AE1875" s="11">
        <v>7669.66</v>
      </c>
      <c r="AF1875" s="11">
        <v>5518.94</v>
      </c>
      <c r="AG1875" s="11">
        <v>3359.78</v>
      </c>
      <c r="AH1875" s="11">
        <v>2740.66</v>
      </c>
      <c r="AI1875" s="37">
        <v>6503.5</v>
      </c>
      <c r="AJ1875" s="11">
        <v>2215.9050000000002</v>
      </c>
      <c r="AK1875" s="11">
        <v>2065.6469999999999</v>
      </c>
      <c r="AL1875" s="11">
        <v>1987.825</v>
      </c>
      <c r="AM1875" s="11">
        <v>2011</v>
      </c>
      <c r="AN1875" s="11">
        <v>2286.1709999999998</v>
      </c>
      <c r="AO1875" s="11">
        <v>2916.9169999999999</v>
      </c>
      <c r="AP1875" s="11">
        <v>3230.0070000000001</v>
      </c>
      <c r="AQ1875" s="11">
        <v>4350.3689999999997</v>
      </c>
      <c r="AR1875" s="11">
        <v>5148.7049999999999</v>
      </c>
      <c r="AS1875" s="11">
        <v>6678.143</v>
      </c>
      <c r="AT1875" s="11">
        <v>7672.7920000000004</v>
      </c>
      <c r="AU1875" s="11">
        <v>8140.2520000000004</v>
      </c>
      <c r="AV1875" s="11">
        <v>8493.857</v>
      </c>
      <c r="AW1875" s="11">
        <v>8622.7630000000008</v>
      </c>
      <c r="AX1875" s="11">
        <v>8783.9509999999991</v>
      </c>
      <c r="AY1875" s="11">
        <v>8683.57</v>
      </c>
      <c r="AZ1875" s="11">
        <v>8401.2009999999991</v>
      </c>
      <c r="BA1875" s="11">
        <v>8409.3970000000008</v>
      </c>
      <c r="BB1875" s="11">
        <v>8170.2920000000004</v>
      </c>
      <c r="BC1875" s="11">
        <v>7909.7640000000001</v>
      </c>
      <c r="BD1875" s="11">
        <v>7457.0680000000002</v>
      </c>
      <c r="BE1875" s="11">
        <v>5504.8050000000003</v>
      </c>
      <c r="BF1875" s="11">
        <v>3380.6959999999999</v>
      </c>
      <c r="BG1875" s="11">
        <v>2716.4960000000001</v>
      </c>
      <c r="BH1875" s="37">
        <v>8334.3269999999993</v>
      </c>
      <c r="BI1875" s="11">
        <v>76.359679999999997</v>
      </c>
      <c r="BJ1875" s="11">
        <v>75.793549999999996</v>
      </c>
      <c r="BK1875" s="11">
        <v>75.351129999999998</v>
      </c>
      <c r="BL1875" s="11">
        <v>74.462909999999994</v>
      </c>
      <c r="BM1875" s="11">
        <v>73.604839999999996</v>
      </c>
      <c r="BN1875" s="11">
        <v>73.142579999999995</v>
      </c>
      <c r="BO1875" s="11">
        <v>72.93629</v>
      </c>
      <c r="BP1875" s="11">
        <v>75.648380000000003</v>
      </c>
      <c r="BQ1875" s="11">
        <v>80.150000000000006</v>
      </c>
      <c r="BR1875" s="11">
        <v>84.732259999999997</v>
      </c>
      <c r="BS1875" s="11">
        <v>88.717740000000006</v>
      </c>
      <c r="BT1875" s="11">
        <v>91.691929999999999</v>
      </c>
      <c r="BU1875" s="11">
        <v>93.667749999999998</v>
      </c>
      <c r="BV1875" s="11">
        <v>94.932259999999999</v>
      </c>
      <c r="BW1875" s="11">
        <v>95.162899999999993</v>
      </c>
      <c r="BX1875" s="11">
        <v>94.909679999999994</v>
      </c>
      <c r="BY1875" s="11">
        <v>93.993549999999999</v>
      </c>
      <c r="BZ1875" s="11">
        <v>92.332260000000005</v>
      </c>
      <c r="CA1875" s="11">
        <v>89.298389999999998</v>
      </c>
      <c r="CB1875" s="11">
        <v>85.601619999999997</v>
      </c>
      <c r="CC1875" s="11">
        <v>83.011290000000002</v>
      </c>
      <c r="CD1875" s="11">
        <v>81.445160000000001</v>
      </c>
      <c r="CE1875" s="11">
        <v>79.691929999999999</v>
      </c>
      <c r="CF1875" s="11">
        <v>78.7</v>
      </c>
      <c r="CG1875" s="11">
        <v>341.06740000000002</v>
      </c>
      <c r="CH1875" s="11">
        <v>282.80070000000001</v>
      </c>
      <c r="CI1875" s="11">
        <v>279.2167</v>
      </c>
      <c r="CJ1875" s="11">
        <v>259.12650000000002</v>
      </c>
      <c r="CK1875" s="11">
        <v>225.68530000000001</v>
      </c>
      <c r="CL1875" s="11">
        <v>230.71520000000001</v>
      </c>
      <c r="CM1875" s="11">
        <v>236.2963</v>
      </c>
      <c r="CN1875" s="11">
        <v>372.5453</v>
      </c>
      <c r="CO1875" s="11">
        <v>421.44659999999999</v>
      </c>
      <c r="CP1875" s="11">
        <v>993.09050000000002</v>
      </c>
      <c r="CQ1875" s="11">
        <v>1538.4349999999999</v>
      </c>
      <c r="CR1875" s="11">
        <v>2080.65</v>
      </c>
      <c r="CS1875" s="11">
        <v>2275.8049999999998</v>
      </c>
      <c r="CT1875" s="11">
        <v>2530.0140000000001</v>
      </c>
      <c r="CU1875" s="11">
        <v>2883.288</v>
      </c>
      <c r="CV1875" s="11">
        <v>4040.2440000000001</v>
      </c>
      <c r="CW1875" s="11">
        <v>3936.6880000000001</v>
      </c>
      <c r="CX1875" s="11">
        <v>3081.904</v>
      </c>
      <c r="CY1875" s="11">
        <v>2750.7359999999999</v>
      </c>
      <c r="CZ1875" s="11">
        <v>2686.058</v>
      </c>
      <c r="DA1875" s="11">
        <v>2040.3489999999999</v>
      </c>
      <c r="DB1875" s="11">
        <v>805.66420000000005</v>
      </c>
      <c r="DC1875" s="11">
        <v>529.27980000000002</v>
      </c>
      <c r="DD1875" s="11">
        <v>483.07190000000003</v>
      </c>
      <c r="DE1875" s="37">
        <v>3975.2649999999999</v>
      </c>
      <c r="DF1875" s="11">
        <f t="shared" si="93"/>
        <v>17</v>
      </c>
      <c r="DG1875" s="11">
        <f t="shared" si="94"/>
        <v>19</v>
      </c>
      <c r="DH1875" s="20">
        <f t="shared" ca="1" si="95"/>
        <v>1823.4633333333331</v>
      </c>
      <c r="DI1875" s="11">
        <v>0</v>
      </c>
    </row>
    <row r="1876" spans="1:113" x14ac:dyDescent="0.25">
      <c r="A1876" s="11" t="s">
        <v>57</v>
      </c>
      <c r="B1876" s="11" t="s">
        <v>56</v>
      </c>
      <c r="C1876" s="11" t="s">
        <v>56</v>
      </c>
      <c r="D1876" s="11" t="s">
        <v>101</v>
      </c>
      <c r="E1876" s="11" t="s">
        <v>56</v>
      </c>
      <c r="F1876" s="11" t="s">
        <v>56</v>
      </c>
      <c r="G1876" s="11" t="s">
        <v>173</v>
      </c>
      <c r="H1876" s="1">
        <v>42244</v>
      </c>
      <c r="I1876" s="11">
        <v>18</v>
      </c>
      <c r="J1876" s="11">
        <v>19</v>
      </c>
      <c r="K1876" s="11"/>
      <c r="L1876" s="11"/>
      <c r="M1876" s="11"/>
      <c r="N1876" s="11"/>
      <c r="O1876" s="11"/>
      <c r="P1876" s="11"/>
      <c r="Q1876" s="11"/>
      <c r="R1876" s="11"/>
      <c r="S1876" s="11"/>
      <c r="T1876" s="11"/>
      <c r="U1876" s="11"/>
      <c r="V1876" s="11"/>
      <c r="W1876" s="11"/>
      <c r="X1876" s="11"/>
      <c r="Y1876" s="11"/>
      <c r="Z1876" s="11"/>
      <c r="AA1876" s="11"/>
      <c r="AB1876" s="11"/>
      <c r="AC1876" s="11"/>
      <c r="AD1876" s="11"/>
      <c r="AE1876" s="11"/>
      <c r="AF1876" s="11"/>
      <c r="AG1876" s="11"/>
      <c r="AH1876" s="11"/>
      <c r="AJ1876" s="11"/>
      <c r="AK1876" s="11"/>
      <c r="AL1876" s="11"/>
      <c r="AM1876" s="11"/>
      <c r="AN1876" s="11"/>
      <c r="AO1876" s="11"/>
      <c r="AP1876" s="11"/>
      <c r="AQ1876" s="11"/>
      <c r="AR1876" s="11"/>
      <c r="AS1876" s="11"/>
      <c r="AT1876" s="11"/>
      <c r="AU1876" s="11"/>
      <c r="AV1876" s="11"/>
      <c r="AW1876" s="11"/>
      <c r="AX1876" s="11"/>
      <c r="AY1876" s="11"/>
      <c r="AZ1876" s="11"/>
      <c r="BA1876" s="11"/>
      <c r="BB1876" s="11"/>
      <c r="BC1876" s="11"/>
      <c r="BD1876" s="11"/>
      <c r="BE1876" s="11"/>
      <c r="BF1876" s="11"/>
      <c r="BG1876" s="11"/>
      <c r="BI1876" s="11"/>
      <c r="BJ1876" s="11"/>
      <c r="BK1876" s="11"/>
      <c r="BL1876" s="11"/>
      <c r="BM1876" s="11"/>
      <c r="BN1876" s="11"/>
      <c r="BO1876" s="11"/>
      <c r="BP1876" s="11"/>
      <c r="BQ1876" s="11"/>
      <c r="BR1876" s="11"/>
      <c r="BS1876" s="11"/>
      <c r="BT1876" s="11"/>
      <c r="BU1876" s="11"/>
      <c r="BV1876" s="11"/>
      <c r="BW1876" s="11"/>
      <c r="BX1876" s="11"/>
      <c r="BY1876" s="11"/>
      <c r="BZ1876" s="11"/>
      <c r="CA1876" s="11"/>
      <c r="CB1876" s="11"/>
      <c r="CC1876" s="11"/>
      <c r="CD1876" s="11"/>
      <c r="CE1876" s="11"/>
      <c r="CF1876" s="11"/>
      <c r="CG1876" s="11"/>
      <c r="CH1876" s="11"/>
      <c r="CI1876" s="11"/>
      <c r="CJ1876" s="11"/>
      <c r="CK1876" s="11"/>
      <c r="CL1876" s="11"/>
      <c r="CM1876" s="11"/>
      <c r="CN1876" s="11"/>
      <c r="CO1876" s="11"/>
      <c r="CP1876" s="11"/>
      <c r="CQ1876" s="11"/>
      <c r="CR1876" s="11"/>
      <c r="CS1876" s="11"/>
      <c r="CT1876" s="11"/>
      <c r="CU1876" s="11"/>
      <c r="CV1876" s="11"/>
      <c r="CW1876" s="11"/>
      <c r="CX1876" s="11"/>
      <c r="CY1876" s="11"/>
      <c r="CZ1876" s="11"/>
      <c r="DA1876" s="11"/>
      <c r="DB1876" s="11"/>
      <c r="DC1876" s="11"/>
      <c r="DD1876" s="11"/>
      <c r="DF1876" s="11">
        <f t="shared" ref="DF1876:DF1939" si="96">I1876</f>
        <v>18</v>
      </c>
      <c r="DG1876" s="11">
        <f t="shared" ref="DG1876:DG1939" si="97">J1876</f>
        <v>19</v>
      </c>
      <c r="DH1876" s="20">
        <f t="shared" ca="1" si="95"/>
        <v>0</v>
      </c>
      <c r="DI1876" s="11">
        <v>1</v>
      </c>
    </row>
    <row r="1877" spans="1:113" x14ac:dyDescent="0.25">
      <c r="A1877" s="11" t="s">
        <v>57</v>
      </c>
      <c r="B1877" s="11" t="s">
        <v>56</v>
      </c>
      <c r="C1877" s="11" t="s">
        <v>56</v>
      </c>
      <c r="D1877" s="11" t="s">
        <v>101</v>
      </c>
      <c r="E1877" s="11" t="s">
        <v>56</v>
      </c>
      <c r="F1877" s="11" t="s">
        <v>56</v>
      </c>
      <c r="G1877" s="11" t="s">
        <v>173</v>
      </c>
      <c r="H1877" s="1">
        <v>42255</v>
      </c>
      <c r="I1877" s="11">
        <v>16</v>
      </c>
      <c r="J1877" s="11">
        <v>19</v>
      </c>
      <c r="K1877" s="11">
        <v>2330.752</v>
      </c>
      <c r="L1877" s="11">
        <v>2193.2199999999998</v>
      </c>
      <c r="M1877" s="11">
        <v>2129.9870000000001</v>
      </c>
      <c r="N1877" s="11">
        <v>2162.415</v>
      </c>
      <c r="O1877" s="11">
        <v>2318.0819999999999</v>
      </c>
      <c r="P1877" s="11">
        <v>2947.9259999999999</v>
      </c>
      <c r="Q1877" s="11">
        <v>3524.9110000000001</v>
      </c>
      <c r="R1877" s="11">
        <v>4594.3389999999999</v>
      </c>
      <c r="S1877" s="11">
        <v>5443.473</v>
      </c>
      <c r="T1877" s="11">
        <v>7134.9520000000002</v>
      </c>
      <c r="U1877" s="11">
        <v>8308.5959999999995</v>
      </c>
      <c r="V1877" s="11">
        <v>8790.9069999999992</v>
      </c>
      <c r="W1877" s="11">
        <v>9148.2800000000007</v>
      </c>
      <c r="X1877" s="11">
        <v>9462.7999999999993</v>
      </c>
      <c r="Y1877" s="11">
        <v>9611.56</v>
      </c>
      <c r="Z1877" s="11">
        <v>7052.58</v>
      </c>
      <c r="AA1877" s="11">
        <v>7250.36</v>
      </c>
      <c r="AB1877" s="11">
        <v>7167.74</v>
      </c>
      <c r="AC1877" s="11">
        <v>6958.34</v>
      </c>
      <c r="AD1877" s="11">
        <v>9020.86</v>
      </c>
      <c r="AE1877" s="11">
        <v>8351.2999999999993</v>
      </c>
      <c r="AF1877" s="11">
        <v>5954</v>
      </c>
      <c r="AG1877" s="11">
        <v>3626.3</v>
      </c>
      <c r="AH1877" s="11">
        <v>2937.96</v>
      </c>
      <c r="AI1877" s="37">
        <v>7107.2550000000001</v>
      </c>
      <c r="AJ1877" s="11">
        <v>2352.8719999999998</v>
      </c>
      <c r="AK1877" s="11">
        <v>2202.239</v>
      </c>
      <c r="AL1877" s="11">
        <v>2141.0680000000002</v>
      </c>
      <c r="AM1877" s="11">
        <v>2175.2159999999999</v>
      </c>
      <c r="AN1877" s="11">
        <v>2340.837</v>
      </c>
      <c r="AO1877" s="11">
        <v>2946.76</v>
      </c>
      <c r="AP1877" s="11">
        <v>3474.683</v>
      </c>
      <c r="AQ1877" s="11">
        <v>4614.9309999999996</v>
      </c>
      <c r="AR1877" s="11">
        <v>5465.3029999999999</v>
      </c>
      <c r="AS1877" s="11">
        <v>7056.16</v>
      </c>
      <c r="AT1877" s="11">
        <v>8289.8379999999997</v>
      </c>
      <c r="AU1877" s="11">
        <v>8784.0609999999997</v>
      </c>
      <c r="AV1877" s="11">
        <v>9172.0570000000007</v>
      </c>
      <c r="AW1877" s="11">
        <v>9489.5529999999999</v>
      </c>
      <c r="AX1877" s="11">
        <v>9621.8379999999997</v>
      </c>
      <c r="AY1877" s="11">
        <v>9417.768</v>
      </c>
      <c r="AZ1877" s="11">
        <v>9412.5159999999996</v>
      </c>
      <c r="BA1877" s="11">
        <v>9080.3790000000008</v>
      </c>
      <c r="BB1877" s="11">
        <v>8713.3970000000008</v>
      </c>
      <c r="BC1877" s="11">
        <v>8657.8799999999992</v>
      </c>
      <c r="BD1877" s="11">
        <v>8133.2479999999996</v>
      </c>
      <c r="BE1877" s="11">
        <v>5987.1319999999996</v>
      </c>
      <c r="BF1877" s="11">
        <v>3641.3440000000001</v>
      </c>
      <c r="BG1877" s="11">
        <v>2905.52</v>
      </c>
      <c r="BH1877" s="37">
        <v>9152.5259999999998</v>
      </c>
      <c r="BI1877" s="11">
        <v>75.899569999999997</v>
      </c>
      <c r="BJ1877" s="11">
        <v>74.446849999999998</v>
      </c>
      <c r="BK1877" s="11">
        <v>73.872</v>
      </c>
      <c r="BL1877" s="11">
        <v>73.349429999999998</v>
      </c>
      <c r="BM1877" s="11">
        <v>72.70872</v>
      </c>
      <c r="BN1877" s="11">
        <v>72.435289999999995</v>
      </c>
      <c r="BO1877" s="11">
        <v>72.070570000000004</v>
      </c>
      <c r="BP1877" s="11">
        <v>73.920860000000005</v>
      </c>
      <c r="BQ1877" s="11">
        <v>77.979709999999997</v>
      </c>
      <c r="BR1877" s="11">
        <v>82.832859999999997</v>
      </c>
      <c r="BS1877" s="11">
        <v>87.04</v>
      </c>
      <c r="BT1877" s="11">
        <v>90.127139999999997</v>
      </c>
      <c r="BU1877" s="11">
        <v>92.598569999999995</v>
      </c>
      <c r="BV1877" s="11">
        <v>94.048569999999998</v>
      </c>
      <c r="BW1877" s="11">
        <v>94.212860000000006</v>
      </c>
      <c r="BX1877" s="11">
        <v>94.475719999999995</v>
      </c>
      <c r="BY1877" s="11">
        <v>93.478570000000005</v>
      </c>
      <c r="BZ1877" s="11">
        <v>90.27</v>
      </c>
      <c r="CA1877" s="11">
        <v>87.652850000000001</v>
      </c>
      <c r="CB1877" s="11">
        <v>84.667140000000003</v>
      </c>
      <c r="CC1877" s="11">
        <v>83.245000000000005</v>
      </c>
      <c r="CD1877" s="11">
        <v>81.92371</v>
      </c>
      <c r="CE1877" s="11">
        <v>81.337850000000003</v>
      </c>
      <c r="CF1877" s="11">
        <v>80.389430000000004</v>
      </c>
      <c r="CG1877" s="11">
        <v>357.06349999999998</v>
      </c>
      <c r="CH1877" s="11">
        <v>300.51920000000001</v>
      </c>
      <c r="CI1877" s="11">
        <v>291.63499999999999</v>
      </c>
      <c r="CJ1877" s="11">
        <v>278.81880000000001</v>
      </c>
      <c r="CK1877" s="11">
        <v>263.46039999999999</v>
      </c>
      <c r="CL1877" s="11">
        <v>247.7133</v>
      </c>
      <c r="CM1877" s="11">
        <v>290.71339999999998</v>
      </c>
      <c r="CN1877" s="11">
        <v>388.38940000000002</v>
      </c>
      <c r="CO1877" s="11">
        <v>426.01280000000003</v>
      </c>
      <c r="CP1877" s="11">
        <v>1021.663</v>
      </c>
      <c r="CQ1877" s="11">
        <v>1476.6679999999999</v>
      </c>
      <c r="CR1877" s="11">
        <v>1951.472</v>
      </c>
      <c r="CS1877" s="11">
        <v>2148.482</v>
      </c>
      <c r="CT1877" s="11">
        <v>2396.7020000000002</v>
      </c>
      <c r="CU1877" s="11">
        <v>3626.92</v>
      </c>
      <c r="CV1877" s="11">
        <v>3622.7979999999998</v>
      </c>
      <c r="CW1877" s="11">
        <v>3070.7489999999998</v>
      </c>
      <c r="CX1877" s="11">
        <v>2880.3960000000002</v>
      </c>
      <c r="CY1877" s="11">
        <v>2577.893</v>
      </c>
      <c r="CZ1877" s="11">
        <v>2291.6770000000001</v>
      </c>
      <c r="DA1877" s="11">
        <v>2040.1780000000001</v>
      </c>
      <c r="DB1877" s="11">
        <v>898.72580000000005</v>
      </c>
      <c r="DC1877" s="11">
        <v>619.61800000000005</v>
      </c>
      <c r="DD1877" s="11">
        <v>622.32799999999997</v>
      </c>
      <c r="DE1877" s="37">
        <v>3158.027</v>
      </c>
      <c r="DF1877" s="11">
        <f t="shared" si="96"/>
        <v>16</v>
      </c>
      <c r="DG1877" s="11">
        <f t="shared" si="97"/>
        <v>19</v>
      </c>
      <c r="DH1877" s="20">
        <f t="shared" ca="1" si="95"/>
        <v>2048.7599999999993</v>
      </c>
      <c r="DI1877" s="11">
        <v>0</v>
      </c>
    </row>
    <row r="1878" spans="1:113" x14ac:dyDescent="0.25">
      <c r="A1878" s="11" t="s">
        <v>57</v>
      </c>
      <c r="B1878" s="11" t="s">
        <v>56</v>
      </c>
      <c r="C1878" s="11" t="s">
        <v>56</v>
      </c>
      <c r="D1878" s="11" t="s">
        <v>101</v>
      </c>
      <c r="E1878" s="11" t="s">
        <v>56</v>
      </c>
      <c r="F1878" s="11" t="s">
        <v>56</v>
      </c>
      <c r="G1878" s="11" t="s">
        <v>173</v>
      </c>
      <c r="H1878" s="1">
        <v>42256</v>
      </c>
      <c r="I1878" s="11">
        <v>16</v>
      </c>
      <c r="J1878" s="11">
        <v>19</v>
      </c>
      <c r="K1878" s="11">
        <v>2731.18</v>
      </c>
      <c r="L1878" s="11">
        <v>2557.6999999999998</v>
      </c>
      <c r="M1878" s="11">
        <v>2497.62</v>
      </c>
      <c r="N1878" s="11">
        <v>2509.8200000000002</v>
      </c>
      <c r="O1878" s="11">
        <v>2727.46</v>
      </c>
      <c r="P1878" s="11">
        <v>3574.46</v>
      </c>
      <c r="Q1878" s="11">
        <v>4069.56</v>
      </c>
      <c r="R1878" s="11">
        <v>5137.6400000000003</v>
      </c>
      <c r="S1878" s="11">
        <v>5975.72</v>
      </c>
      <c r="T1878" s="11">
        <v>7891.46</v>
      </c>
      <c r="U1878" s="11">
        <v>9179.9599999999991</v>
      </c>
      <c r="V1878" s="11">
        <v>9610.9599999999991</v>
      </c>
      <c r="W1878" s="11">
        <v>9890.24</v>
      </c>
      <c r="X1878" s="11">
        <v>10080.780000000001</v>
      </c>
      <c r="Y1878" s="11">
        <v>9911.4</v>
      </c>
      <c r="Z1878" s="11">
        <v>7466.22</v>
      </c>
      <c r="AA1878" s="11">
        <v>7618.4</v>
      </c>
      <c r="AB1878" s="11">
        <v>7619.92</v>
      </c>
      <c r="AC1878" s="11">
        <v>7555.12</v>
      </c>
      <c r="AD1878" s="11">
        <v>9403.86</v>
      </c>
      <c r="AE1878" s="11">
        <v>8781.36</v>
      </c>
      <c r="AF1878" s="11">
        <v>6063.12</v>
      </c>
      <c r="AG1878" s="11">
        <v>3650.5</v>
      </c>
      <c r="AH1878" s="11">
        <v>2932</v>
      </c>
      <c r="AI1878" s="37">
        <v>7564.915</v>
      </c>
      <c r="AJ1878" s="11">
        <v>2755.3290000000002</v>
      </c>
      <c r="AK1878" s="11">
        <v>2568.15</v>
      </c>
      <c r="AL1878" s="11">
        <v>2509.1</v>
      </c>
      <c r="AM1878" s="11">
        <v>2521.9690000000001</v>
      </c>
      <c r="AN1878" s="11">
        <v>2754.7550000000001</v>
      </c>
      <c r="AO1878" s="11">
        <v>3574.7130000000002</v>
      </c>
      <c r="AP1878" s="11">
        <v>4023.2040000000002</v>
      </c>
      <c r="AQ1878" s="11">
        <v>5155.9650000000001</v>
      </c>
      <c r="AR1878" s="11">
        <v>5994.415</v>
      </c>
      <c r="AS1878" s="11">
        <v>7808.7190000000001</v>
      </c>
      <c r="AT1878" s="11">
        <v>9161.7129999999997</v>
      </c>
      <c r="AU1878" s="11">
        <v>9602.4320000000007</v>
      </c>
      <c r="AV1878" s="11">
        <v>9912.5640000000003</v>
      </c>
      <c r="AW1878" s="11">
        <v>10106.58</v>
      </c>
      <c r="AX1878" s="11">
        <v>9920.6319999999996</v>
      </c>
      <c r="AY1878" s="11">
        <v>9862.7420000000002</v>
      </c>
      <c r="AZ1878" s="11">
        <v>9796.7829999999994</v>
      </c>
      <c r="BA1878" s="11">
        <v>9545.7970000000005</v>
      </c>
      <c r="BB1878" s="11">
        <v>9325.8539999999994</v>
      </c>
      <c r="BC1878" s="11">
        <v>9033.2489999999998</v>
      </c>
      <c r="BD1878" s="11">
        <v>8559.1260000000002</v>
      </c>
      <c r="BE1878" s="11">
        <v>6098.7759999999998</v>
      </c>
      <c r="BF1878" s="11">
        <v>3675.3530000000001</v>
      </c>
      <c r="BG1878" s="11">
        <v>2905.625</v>
      </c>
      <c r="BH1878" s="37">
        <v>9625.0159999999996</v>
      </c>
      <c r="BI1878" s="11">
        <v>79.118309999999994</v>
      </c>
      <c r="BJ1878" s="11">
        <v>78.714789999999994</v>
      </c>
      <c r="BK1878" s="11">
        <v>77.784229999999994</v>
      </c>
      <c r="BL1878" s="11">
        <v>77.190420000000003</v>
      </c>
      <c r="BM1878" s="11">
        <v>76.824079999999995</v>
      </c>
      <c r="BN1878" s="11">
        <v>76.376059999999995</v>
      </c>
      <c r="BO1878" s="11">
        <v>76.297460000000001</v>
      </c>
      <c r="BP1878" s="11">
        <v>78.281829999999999</v>
      </c>
      <c r="BQ1878" s="11">
        <v>82.647890000000004</v>
      </c>
      <c r="BR1878" s="11">
        <v>87.684510000000003</v>
      </c>
      <c r="BS1878" s="11">
        <v>91.087329999999994</v>
      </c>
      <c r="BT1878" s="11">
        <v>93.098590000000002</v>
      </c>
      <c r="BU1878" s="11">
        <v>94.567599999999999</v>
      </c>
      <c r="BV1878" s="11">
        <v>95.027330000000006</v>
      </c>
      <c r="BW1878" s="11">
        <v>91.856340000000003</v>
      </c>
      <c r="BX1878" s="11">
        <v>88.829580000000007</v>
      </c>
      <c r="BY1878" s="11">
        <v>86.740139999999997</v>
      </c>
      <c r="BZ1878" s="11">
        <v>87.475070000000002</v>
      </c>
      <c r="CA1878" s="11">
        <v>86.534509999999997</v>
      </c>
      <c r="CB1878" s="11">
        <v>85.173519999999996</v>
      </c>
      <c r="CC1878" s="11">
        <v>83.875069999999994</v>
      </c>
      <c r="CD1878" s="11">
        <v>82.32253</v>
      </c>
      <c r="CE1878" s="11">
        <v>81.161550000000005</v>
      </c>
      <c r="CF1878" s="11">
        <v>79.481830000000002</v>
      </c>
      <c r="CG1878" s="11">
        <v>541.42259999999999</v>
      </c>
      <c r="CH1878" s="11">
        <v>470.99</v>
      </c>
      <c r="CI1878" s="11">
        <v>461.33909999999997</v>
      </c>
      <c r="CJ1878" s="11">
        <v>455.54340000000002</v>
      </c>
      <c r="CK1878" s="11">
        <v>431.62799999999999</v>
      </c>
      <c r="CL1878" s="11">
        <v>400.673</v>
      </c>
      <c r="CM1878" s="11">
        <v>448.41250000000002</v>
      </c>
      <c r="CN1878" s="11">
        <v>535.01880000000006</v>
      </c>
      <c r="CO1878" s="11">
        <v>582.29840000000002</v>
      </c>
      <c r="CP1878" s="11">
        <v>1485.479</v>
      </c>
      <c r="CQ1878" s="11">
        <v>1765.3040000000001</v>
      </c>
      <c r="CR1878" s="11">
        <v>2275.0030000000002</v>
      </c>
      <c r="CS1878" s="11">
        <v>2488.6460000000002</v>
      </c>
      <c r="CT1878" s="11">
        <v>2757.79</v>
      </c>
      <c r="CU1878" s="11">
        <v>4004.5569999999998</v>
      </c>
      <c r="CV1878" s="11">
        <v>4010.7869999999998</v>
      </c>
      <c r="CW1878" s="11">
        <v>3452.3629999999998</v>
      </c>
      <c r="CX1878" s="11">
        <v>3260.933</v>
      </c>
      <c r="CY1878" s="11">
        <v>2921.761</v>
      </c>
      <c r="CZ1878" s="11">
        <v>3041.8809999999999</v>
      </c>
      <c r="DA1878" s="11">
        <v>3139.99</v>
      </c>
      <c r="DB1878" s="11">
        <v>1410.15</v>
      </c>
      <c r="DC1878" s="11">
        <v>1000.153</v>
      </c>
      <c r="DD1878" s="11">
        <v>825.64139999999998</v>
      </c>
      <c r="DE1878" s="37">
        <v>3489.317</v>
      </c>
      <c r="DF1878" s="11">
        <f t="shared" si="96"/>
        <v>16</v>
      </c>
      <c r="DG1878" s="11">
        <f t="shared" si="97"/>
        <v>19</v>
      </c>
      <c r="DH1878" s="20">
        <f t="shared" ref="DH1878:DH1941" ca="1" si="98">(SUM(OFFSET($AJ1878, 0, $DF1878-1, 1, $DG1878-$DF1878+1))-SUM(OFFSET($K1878, 0, $DF1878-1, 1, $DG1878-$DF1878+1)))/($DG1878-$DF1878+1)</f>
        <v>2067.8789999999999</v>
      </c>
      <c r="DI1878" s="11">
        <v>0</v>
      </c>
    </row>
    <row r="1879" spans="1:113" x14ac:dyDescent="0.25">
      <c r="A1879" s="11" t="s">
        <v>57</v>
      </c>
      <c r="B1879" s="11" t="s">
        <v>56</v>
      </c>
      <c r="C1879" s="11" t="s">
        <v>56</v>
      </c>
      <c r="D1879" s="11" t="s">
        <v>101</v>
      </c>
      <c r="E1879" s="11" t="s">
        <v>56</v>
      </c>
      <c r="F1879" s="11" t="s">
        <v>56</v>
      </c>
      <c r="G1879" s="11" t="s">
        <v>173</v>
      </c>
      <c r="H1879" s="1">
        <v>42257</v>
      </c>
      <c r="I1879" s="11">
        <v>16</v>
      </c>
      <c r="J1879" s="11">
        <v>19</v>
      </c>
      <c r="K1879" s="11">
        <v>2487.6</v>
      </c>
      <c r="L1879" s="11">
        <v>2317.62</v>
      </c>
      <c r="M1879" s="11">
        <v>2274.7800000000002</v>
      </c>
      <c r="N1879" s="11">
        <v>2274.58</v>
      </c>
      <c r="O1879" s="11">
        <v>2497.88</v>
      </c>
      <c r="P1879" s="11">
        <v>3269.54</v>
      </c>
      <c r="Q1879" s="11">
        <v>3805.72</v>
      </c>
      <c r="R1879" s="11">
        <v>5044.74</v>
      </c>
      <c r="S1879" s="11">
        <v>5913.34</v>
      </c>
      <c r="T1879" s="11">
        <v>7710.94</v>
      </c>
      <c r="U1879" s="11">
        <v>8948.2800000000007</v>
      </c>
      <c r="V1879" s="11">
        <v>9239.9599999999991</v>
      </c>
      <c r="W1879" s="11">
        <v>9595.3799999999992</v>
      </c>
      <c r="X1879" s="11">
        <v>9787.98</v>
      </c>
      <c r="Y1879" s="11">
        <v>9859.66</v>
      </c>
      <c r="Z1879" s="11">
        <v>7380.56</v>
      </c>
      <c r="AA1879" s="11">
        <v>7850.92</v>
      </c>
      <c r="AB1879" s="11">
        <v>7737.04</v>
      </c>
      <c r="AC1879" s="11">
        <v>7565.2</v>
      </c>
      <c r="AD1879" s="11">
        <v>9423.56</v>
      </c>
      <c r="AE1879" s="11">
        <v>8731.34</v>
      </c>
      <c r="AF1879" s="11">
        <v>6024.56</v>
      </c>
      <c r="AG1879" s="11">
        <v>3617.42</v>
      </c>
      <c r="AH1879" s="11">
        <v>2909.84</v>
      </c>
      <c r="AI1879" s="37">
        <v>7633.43</v>
      </c>
      <c r="AJ1879" s="11">
        <v>2511.1779999999999</v>
      </c>
      <c r="AK1879" s="11">
        <v>2327.7199999999998</v>
      </c>
      <c r="AL1879" s="11">
        <v>2286.848</v>
      </c>
      <c r="AM1879" s="11">
        <v>2286.393</v>
      </c>
      <c r="AN1879" s="11">
        <v>2524.86</v>
      </c>
      <c r="AO1879" s="11">
        <v>3271.0650000000001</v>
      </c>
      <c r="AP1879" s="11">
        <v>3759.7260000000001</v>
      </c>
      <c r="AQ1879" s="11">
        <v>5062.1509999999998</v>
      </c>
      <c r="AR1879" s="11">
        <v>5931.8779999999997</v>
      </c>
      <c r="AS1879" s="11">
        <v>7627.951</v>
      </c>
      <c r="AT1879" s="11">
        <v>8930.66</v>
      </c>
      <c r="AU1879" s="11">
        <v>9231.7610000000004</v>
      </c>
      <c r="AV1879" s="11">
        <v>9617.9860000000008</v>
      </c>
      <c r="AW1879" s="11">
        <v>9816.3349999999991</v>
      </c>
      <c r="AX1879" s="11">
        <v>9873.3690000000006</v>
      </c>
      <c r="AY1879" s="11">
        <v>9756.7620000000006</v>
      </c>
      <c r="AZ1879" s="11">
        <v>10006.58</v>
      </c>
      <c r="BA1879" s="11">
        <v>9643.0339999999997</v>
      </c>
      <c r="BB1879" s="11">
        <v>9318.6180000000004</v>
      </c>
      <c r="BC1879" s="11">
        <v>9056.9459999999999</v>
      </c>
      <c r="BD1879" s="11">
        <v>8509.5130000000008</v>
      </c>
      <c r="BE1879" s="11">
        <v>6060.6440000000002</v>
      </c>
      <c r="BF1879" s="11">
        <v>3642.6489999999999</v>
      </c>
      <c r="BG1879" s="11">
        <v>2884.0360000000001</v>
      </c>
      <c r="BH1879" s="37">
        <v>9672.7450000000008</v>
      </c>
      <c r="BI1879" s="11">
        <v>78.690280000000001</v>
      </c>
      <c r="BJ1879" s="11">
        <v>77.728570000000005</v>
      </c>
      <c r="BK1879" s="11">
        <v>76.636570000000006</v>
      </c>
      <c r="BL1879" s="11">
        <v>76.139430000000004</v>
      </c>
      <c r="BM1879" s="11">
        <v>75.705430000000007</v>
      </c>
      <c r="BN1879" s="11">
        <v>75.539569999999998</v>
      </c>
      <c r="BO1879" s="11">
        <v>75.888000000000005</v>
      </c>
      <c r="BP1879" s="11">
        <v>76.536289999999994</v>
      </c>
      <c r="BQ1879" s="11">
        <v>79.215000000000003</v>
      </c>
      <c r="BR1879" s="11">
        <v>83.092860000000002</v>
      </c>
      <c r="BS1879" s="11">
        <v>86.974289999999996</v>
      </c>
      <c r="BT1879" s="11">
        <v>89.448570000000004</v>
      </c>
      <c r="BU1879" s="11">
        <v>90.585719999999995</v>
      </c>
      <c r="BV1879" s="11">
        <v>91.512860000000003</v>
      </c>
      <c r="BW1879" s="11">
        <v>91.912859999999995</v>
      </c>
      <c r="BX1879" s="11">
        <v>91.98</v>
      </c>
      <c r="BY1879" s="11">
        <v>91.502859999999998</v>
      </c>
      <c r="BZ1879" s="11">
        <v>89.668570000000003</v>
      </c>
      <c r="CA1879" s="11">
        <v>87.535709999999995</v>
      </c>
      <c r="CB1879" s="11">
        <v>84.547709999999995</v>
      </c>
      <c r="CC1879" s="11">
        <v>82.794430000000006</v>
      </c>
      <c r="CD1879" s="11">
        <v>81.612859999999998</v>
      </c>
      <c r="CE1879" s="11">
        <v>80.634</v>
      </c>
      <c r="CF1879" s="11">
        <v>79.864720000000005</v>
      </c>
      <c r="CG1879" s="11">
        <v>552.27470000000005</v>
      </c>
      <c r="CH1879" s="11">
        <v>452.79660000000001</v>
      </c>
      <c r="CI1879" s="11">
        <v>469.98390000000001</v>
      </c>
      <c r="CJ1879" s="11">
        <v>497.30259999999998</v>
      </c>
      <c r="CK1879" s="11">
        <v>523.61630000000002</v>
      </c>
      <c r="CL1879" s="11">
        <v>361.79430000000002</v>
      </c>
      <c r="CM1879" s="11">
        <v>394.80250000000001</v>
      </c>
      <c r="CN1879" s="11">
        <v>468.22609999999997</v>
      </c>
      <c r="CO1879" s="11">
        <v>488.99579999999997</v>
      </c>
      <c r="CP1879" s="11">
        <v>1177.9110000000001</v>
      </c>
      <c r="CQ1879" s="11">
        <v>1621.8340000000001</v>
      </c>
      <c r="CR1879" s="11">
        <v>2105.5520000000001</v>
      </c>
      <c r="CS1879" s="11">
        <v>2311.3130000000001</v>
      </c>
      <c r="CT1879" s="11">
        <v>2554.9740000000002</v>
      </c>
      <c r="CU1879" s="11">
        <v>3817.6869999999999</v>
      </c>
      <c r="CV1879" s="11">
        <v>3810.8989999999999</v>
      </c>
      <c r="CW1879" s="11">
        <v>3277.681</v>
      </c>
      <c r="CX1879" s="11">
        <v>3056.48</v>
      </c>
      <c r="CY1879" s="11">
        <v>2759.0540000000001</v>
      </c>
      <c r="CZ1879" s="11">
        <v>2728.529</v>
      </c>
      <c r="DA1879" s="11">
        <v>3271.1909999999998</v>
      </c>
      <c r="DB1879" s="11">
        <v>1371.5930000000001</v>
      </c>
      <c r="DC1879" s="11">
        <v>917.02689999999996</v>
      </c>
      <c r="DD1879" s="11">
        <v>857.10239999999999</v>
      </c>
      <c r="DE1879" s="37">
        <v>3344.7089999999998</v>
      </c>
      <c r="DF1879" s="11">
        <f t="shared" si="96"/>
        <v>16</v>
      </c>
      <c r="DG1879" s="11">
        <f t="shared" si="97"/>
        <v>19</v>
      </c>
      <c r="DH1879" s="20">
        <f t="shared" ca="1" si="98"/>
        <v>2047.8184999999994</v>
      </c>
      <c r="DI1879" s="11">
        <v>0</v>
      </c>
    </row>
    <row r="1880" spans="1:113" x14ac:dyDescent="0.25">
      <c r="A1880" s="11" t="s">
        <v>57</v>
      </c>
      <c r="B1880" s="11" t="s">
        <v>56</v>
      </c>
      <c r="C1880" s="11" t="s">
        <v>56</v>
      </c>
      <c r="D1880" s="11" t="s">
        <v>101</v>
      </c>
      <c r="E1880" s="11" t="s">
        <v>56</v>
      </c>
      <c r="F1880" s="11" t="s">
        <v>56</v>
      </c>
      <c r="G1880" s="11" t="s">
        <v>173</v>
      </c>
      <c r="H1880" s="1">
        <v>42258</v>
      </c>
      <c r="I1880" s="11">
        <v>15</v>
      </c>
      <c r="J1880" s="11">
        <v>18</v>
      </c>
      <c r="K1880" s="11">
        <v>1984.68</v>
      </c>
      <c r="L1880" s="11">
        <v>1867.46</v>
      </c>
      <c r="M1880" s="11">
        <v>1837.92</v>
      </c>
      <c r="N1880" s="11">
        <v>1856.04</v>
      </c>
      <c r="O1880" s="11">
        <v>1990.3</v>
      </c>
      <c r="P1880" s="11">
        <v>2602</v>
      </c>
      <c r="Q1880" s="11">
        <v>3012.22</v>
      </c>
      <c r="R1880" s="11">
        <v>3935.54</v>
      </c>
      <c r="S1880" s="11">
        <v>4601.66</v>
      </c>
      <c r="T1880" s="11">
        <v>5990.16</v>
      </c>
      <c r="U1880" s="11">
        <v>6644.92</v>
      </c>
      <c r="V1880" s="11">
        <v>6910.46</v>
      </c>
      <c r="W1880" s="11">
        <v>7108.4</v>
      </c>
      <c r="X1880" s="11">
        <v>7167.78</v>
      </c>
      <c r="Y1880" s="11">
        <v>5450.56</v>
      </c>
      <c r="Z1880" s="11">
        <v>5642.84</v>
      </c>
      <c r="AA1880" s="11">
        <v>5831.72</v>
      </c>
      <c r="AB1880" s="11">
        <v>5691.52</v>
      </c>
      <c r="AC1880" s="11">
        <v>6961.26</v>
      </c>
      <c r="AD1880" s="11">
        <v>6854.8</v>
      </c>
      <c r="AE1880" s="11">
        <v>6488.16</v>
      </c>
      <c r="AF1880" s="11">
        <v>4636.4799999999996</v>
      </c>
      <c r="AG1880" s="11">
        <v>2874.62</v>
      </c>
      <c r="AH1880" s="11">
        <v>2370.2199999999998</v>
      </c>
      <c r="AI1880" s="37">
        <v>5654.16</v>
      </c>
      <c r="AJ1880" s="11">
        <v>1997.9670000000001</v>
      </c>
      <c r="AK1880" s="11">
        <v>1876.81</v>
      </c>
      <c r="AL1880" s="11">
        <v>1847.1869999999999</v>
      </c>
      <c r="AM1880" s="11">
        <v>1865.6959999999999</v>
      </c>
      <c r="AN1880" s="11">
        <v>2009.91</v>
      </c>
      <c r="AO1880" s="11">
        <v>2599.63</v>
      </c>
      <c r="AP1880" s="11">
        <v>2965.0479999999998</v>
      </c>
      <c r="AQ1880" s="11">
        <v>3951.2339999999999</v>
      </c>
      <c r="AR1880" s="11">
        <v>4623.3320000000003</v>
      </c>
      <c r="AS1880" s="11">
        <v>5955.0140000000001</v>
      </c>
      <c r="AT1880" s="11">
        <v>6630.3779999999997</v>
      </c>
      <c r="AU1880" s="11">
        <v>6904.1180000000004</v>
      </c>
      <c r="AV1880" s="11">
        <v>7139</v>
      </c>
      <c r="AW1880" s="11">
        <v>7320.5280000000002</v>
      </c>
      <c r="AX1880" s="11">
        <v>7184.2439999999997</v>
      </c>
      <c r="AY1880" s="11">
        <v>7361.165</v>
      </c>
      <c r="AZ1880" s="11">
        <v>7421.4409999999998</v>
      </c>
      <c r="BA1880" s="11">
        <v>7058.2839999999997</v>
      </c>
      <c r="BB1880" s="11">
        <v>6733.7969999999996</v>
      </c>
      <c r="BC1880" s="11">
        <v>6656.7250000000004</v>
      </c>
      <c r="BD1880" s="11">
        <v>6314.0069999999996</v>
      </c>
      <c r="BE1880" s="11">
        <v>4653.55</v>
      </c>
      <c r="BF1880" s="11">
        <v>2901.9409999999998</v>
      </c>
      <c r="BG1880" s="11">
        <v>2342.3290000000002</v>
      </c>
      <c r="BH1880" s="37">
        <v>7191.1930000000002</v>
      </c>
      <c r="BI1880" s="11">
        <v>79.566670000000002</v>
      </c>
      <c r="BJ1880" s="11">
        <v>78.931370000000001</v>
      </c>
      <c r="BK1880" s="11">
        <v>78.025490000000005</v>
      </c>
      <c r="BL1880" s="11">
        <v>76.96275</v>
      </c>
      <c r="BM1880" s="11">
        <v>76.327449999999999</v>
      </c>
      <c r="BN1880" s="11">
        <v>75.911770000000004</v>
      </c>
      <c r="BO1880" s="11">
        <v>75.55686</v>
      </c>
      <c r="BP1880" s="11">
        <v>77.543139999999994</v>
      </c>
      <c r="BQ1880" s="11">
        <v>81.047060000000002</v>
      </c>
      <c r="BR1880" s="11">
        <v>84.903919999999999</v>
      </c>
      <c r="BS1880" s="11">
        <v>88.441180000000003</v>
      </c>
      <c r="BT1880" s="11">
        <v>90.139210000000006</v>
      </c>
      <c r="BU1880" s="11">
        <v>90.903919999999999</v>
      </c>
      <c r="BV1880" s="11">
        <v>92.166659999999993</v>
      </c>
      <c r="BW1880" s="11">
        <v>91.745099999999994</v>
      </c>
      <c r="BX1880" s="11">
        <v>90.970590000000001</v>
      </c>
      <c r="BY1880" s="11">
        <v>89.776470000000003</v>
      </c>
      <c r="BZ1880" s="11">
        <v>87.498040000000003</v>
      </c>
      <c r="CA1880" s="11">
        <v>84.345100000000002</v>
      </c>
      <c r="CB1880" s="11">
        <v>81.635289999999998</v>
      </c>
      <c r="CC1880" s="11">
        <v>80.400000000000006</v>
      </c>
      <c r="CD1880" s="11">
        <v>79.588229999999996</v>
      </c>
      <c r="CE1880" s="11">
        <v>78.470590000000001</v>
      </c>
      <c r="CF1880" s="11">
        <v>77.684309999999996</v>
      </c>
      <c r="CG1880" s="11">
        <v>373.65280000000001</v>
      </c>
      <c r="CH1880" s="11">
        <v>346.7285</v>
      </c>
      <c r="CI1880" s="11">
        <v>355.2</v>
      </c>
      <c r="CJ1880" s="11">
        <v>344.14789999999999</v>
      </c>
      <c r="CK1880" s="11">
        <v>256.83420000000001</v>
      </c>
      <c r="CL1880" s="11">
        <v>243.64680000000001</v>
      </c>
      <c r="CM1880" s="11">
        <v>268.73419999999999</v>
      </c>
      <c r="CN1880" s="11">
        <v>373.69709999999998</v>
      </c>
      <c r="CO1880" s="11">
        <v>370.3229</v>
      </c>
      <c r="CP1880" s="11">
        <v>819.69460000000004</v>
      </c>
      <c r="CQ1880" s="11">
        <v>1422.402</v>
      </c>
      <c r="CR1880" s="11">
        <v>1944.623</v>
      </c>
      <c r="CS1880" s="11">
        <v>2152.2669999999998</v>
      </c>
      <c r="CT1880" s="11">
        <v>8158.7690000000002</v>
      </c>
      <c r="CU1880" s="11">
        <v>8372.8009999999995</v>
      </c>
      <c r="CV1880" s="11">
        <v>6080.0309999999999</v>
      </c>
      <c r="CW1880" s="11">
        <v>3067.73</v>
      </c>
      <c r="CX1880" s="11">
        <v>3947.5529999999999</v>
      </c>
      <c r="CY1880" s="11">
        <v>3822.4470000000001</v>
      </c>
      <c r="CZ1880" s="11">
        <v>3506.61</v>
      </c>
      <c r="DA1880" s="11">
        <v>1647.2829999999999</v>
      </c>
      <c r="DB1880" s="11">
        <v>655.81539999999995</v>
      </c>
      <c r="DC1880" s="11">
        <v>393.9853</v>
      </c>
      <c r="DD1880" s="11">
        <v>358.44470000000001</v>
      </c>
      <c r="DE1880" s="37">
        <v>5534.1540000000005</v>
      </c>
      <c r="DF1880" s="11">
        <f t="shared" si="96"/>
        <v>15</v>
      </c>
      <c r="DG1880" s="11">
        <f t="shared" si="97"/>
        <v>18</v>
      </c>
      <c r="DH1880" s="20">
        <f t="shared" ca="1" si="98"/>
        <v>1602.1234999999988</v>
      </c>
      <c r="DI1880" s="11">
        <v>0</v>
      </c>
    </row>
    <row r="1881" spans="1:113" x14ac:dyDescent="0.25">
      <c r="A1881" s="11" t="s">
        <v>57</v>
      </c>
      <c r="B1881" s="11" t="s">
        <v>56</v>
      </c>
      <c r="C1881" s="11" t="s">
        <v>56</v>
      </c>
      <c r="D1881" s="11" t="s">
        <v>101</v>
      </c>
      <c r="E1881" s="11" t="s">
        <v>56</v>
      </c>
      <c r="F1881" s="11" t="s">
        <v>56</v>
      </c>
      <c r="G1881" s="11" t="s">
        <v>173</v>
      </c>
      <c r="H1881" s="1">
        <v>42258</v>
      </c>
      <c r="I1881" s="11">
        <v>16</v>
      </c>
      <c r="J1881" s="11">
        <v>19</v>
      </c>
      <c r="K1881" s="11">
        <v>459.84</v>
      </c>
      <c r="L1881" s="11">
        <v>436.54</v>
      </c>
      <c r="M1881" s="11">
        <v>393.22</v>
      </c>
      <c r="N1881" s="11">
        <v>402.92</v>
      </c>
      <c r="O1881" s="11">
        <v>461.52</v>
      </c>
      <c r="P1881" s="11">
        <v>662.48</v>
      </c>
      <c r="Q1881" s="11">
        <v>774.2</v>
      </c>
      <c r="R1881" s="11">
        <v>1078.1400000000001</v>
      </c>
      <c r="S1881" s="11">
        <v>1289.9000000000001</v>
      </c>
      <c r="T1881" s="11">
        <v>1752.5</v>
      </c>
      <c r="U1881" s="11">
        <v>2260.54</v>
      </c>
      <c r="V1881" s="11">
        <v>2460.02</v>
      </c>
      <c r="W1881" s="11">
        <v>2542.04</v>
      </c>
      <c r="X1881" s="11">
        <v>2653.76</v>
      </c>
      <c r="Y1881" s="11">
        <v>2727.94</v>
      </c>
      <c r="Z1881" s="11">
        <v>1984.02</v>
      </c>
      <c r="AA1881" s="11">
        <v>1988.56</v>
      </c>
      <c r="AB1881" s="11">
        <v>1999.2</v>
      </c>
      <c r="AC1881" s="11">
        <v>1869.32</v>
      </c>
      <c r="AD1881" s="11">
        <v>2416.54</v>
      </c>
      <c r="AE1881" s="11">
        <v>2231.86</v>
      </c>
      <c r="AF1881" s="11">
        <v>1291.6600000000001</v>
      </c>
      <c r="AG1881" s="11">
        <v>769.96</v>
      </c>
      <c r="AH1881" s="11">
        <v>594.86</v>
      </c>
      <c r="AI1881" s="37">
        <v>1960.2750000000001</v>
      </c>
      <c r="AJ1881" s="11">
        <v>470.82139999999998</v>
      </c>
      <c r="AK1881" s="11">
        <v>437.89589999999998</v>
      </c>
      <c r="AL1881" s="11">
        <v>395.8485</v>
      </c>
      <c r="AM1881" s="11">
        <v>405.33240000000001</v>
      </c>
      <c r="AN1881" s="11">
        <v>469.06849999999997</v>
      </c>
      <c r="AO1881" s="11">
        <v>665.02250000000004</v>
      </c>
      <c r="AP1881" s="11">
        <v>774.85889999999995</v>
      </c>
      <c r="AQ1881" s="11">
        <v>1080.6369999999999</v>
      </c>
      <c r="AR1881" s="11">
        <v>1287.3389999999999</v>
      </c>
      <c r="AS1881" s="11">
        <v>1704.8689999999999</v>
      </c>
      <c r="AT1881" s="11">
        <v>2257.7739999999999</v>
      </c>
      <c r="AU1881" s="11">
        <v>2457.98</v>
      </c>
      <c r="AV1881" s="11">
        <v>2533.4850000000001</v>
      </c>
      <c r="AW1881" s="11">
        <v>2628.6660000000002</v>
      </c>
      <c r="AX1881" s="11">
        <v>2649.5639999999999</v>
      </c>
      <c r="AY1881" s="11">
        <v>2581.614</v>
      </c>
      <c r="AZ1881" s="11">
        <v>2556.422</v>
      </c>
      <c r="BA1881" s="11">
        <v>2426.2280000000001</v>
      </c>
      <c r="BB1881" s="11">
        <v>2259.4169999999999</v>
      </c>
      <c r="BC1881" s="11">
        <v>2326.6370000000002</v>
      </c>
      <c r="BD1881" s="11">
        <v>2185.2629999999999</v>
      </c>
      <c r="BE1881" s="11">
        <v>1310.8409999999999</v>
      </c>
      <c r="BF1881" s="11">
        <v>768.41719999999998</v>
      </c>
      <c r="BG1881" s="11">
        <v>596.97260000000006</v>
      </c>
      <c r="BH1881" s="37">
        <v>2452.2190000000001</v>
      </c>
      <c r="BI1881" s="11">
        <v>78.364739999999998</v>
      </c>
      <c r="BJ1881" s="11">
        <v>77.108949999999993</v>
      </c>
      <c r="BK1881" s="11">
        <v>76.003680000000003</v>
      </c>
      <c r="BL1881" s="11">
        <v>75.024209999999997</v>
      </c>
      <c r="BM1881" s="11">
        <v>74.318420000000003</v>
      </c>
      <c r="BN1881" s="11">
        <v>73.608419999999995</v>
      </c>
      <c r="BO1881" s="11">
        <v>73.272630000000007</v>
      </c>
      <c r="BP1881" s="11">
        <v>74.534210000000002</v>
      </c>
      <c r="BQ1881" s="11">
        <v>78.642110000000002</v>
      </c>
      <c r="BR1881" s="11">
        <v>83.047370000000001</v>
      </c>
      <c r="BS1881" s="11">
        <v>86.752629999999996</v>
      </c>
      <c r="BT1881" s="11">
        <v>89.063159999999996</v>
      </c>
      <c r="BU1881" s="11">
        <v>90.563159999999996</v>
      </c>
      <c r="BV1881" s="11">
        <v>91.784210000000002</v>
      </c>
      <c r="BW1881" s="11">
        <v>92.6</v>
      </c>
      <c r="BX1881" s="11">
        <v>93.615790000000004</v>
      </c>
      <c r="BY1881" s="11">
        <v>91.952640000000002</v>
      </c>
      <c r="BZ1881" s="11">
        <v>89.157899999999998</v>
      </c>
      <c r="CA1881" s="11">
        <v>85.974739999999997</v>
      </c>
      <c r="CB1881" s="11">
        <v>82.89</v>
      </c>
      <c r="CC1881" s="11">
        <v>80.278949999999995</v>
      </c>
      <c r="CD1881" s="11">
        <v>78.946309999999997</v>
      </c>
      <c r="CE1881" s="11">
        <v>78.020529999999994</v>
      </c>
      <c r="CF1881" s="11">
        <v>76.95</v>
      </c>
      <c r="CG1881" s="11">
        <v>199.21780000000001</v>
      </c>
      <c r="CH1881" s="11">
        <v>151.57069999999999</v>
      </c>
      <c r="CI1881" s="11">
        <v>137.2022</v>
      </c>
      <c r="CJ1881" s="11">
        <v>114.8788</v>
      </c>
      <c r="CK1881" s="11">
        <v>118.47239999999999</v>
      </c>
      <c r="CL1881" s="11">
        <v>92.400639999999996</v>
      </c>
      <c r="CM1881" s="11">
        <v>81.698750000000004</v>
      </c>
      <c r="CN1881" s="11">
        <v>81.267049999999998</v>
      </c>
      <c r="CO1881" s="11">
        <v>125.11</v>
      </c>
      <c r="CP1881" s="11">
        <v>368.93259999999998</v>
      </c>
      <c r="CQ1881" s="11">
        <v>170.35499999999999</v>
      </c>
      <c r="CR1881" s="11">
        <v>151.89349999999999</v>
      </c>
      <c r="CS1881" s="11">
        <v>162.62090000000001</v>
      </c>
      <c r="CT1881" s="11">
        <v>188.71100000000001</v>
      </c>
      <c r="CU1881" s="11">
        <v>316.41739999999999</v>
      </c>
      <c r="CV1881" s="11">
        <v>328.63139999999999</v>
      </c>
      <c r="CW1881" s="11">
        <v>295.94920000000002</v>
      </c>
      <c r="CX1881" s="11">
        <v>243.52170000000001</v>
      </c>
      <c r="CY1881" s="11">
        <v>214.9393</v>
      </c>
      <c r="CZ1881" s="11">
        <v>384.2602</v>
      </c>
      <c r="DA1881" s="11">
        <v>838.30160000000001</v>
      </c>
      <c r="DB1881" s="11">
        <v>314.63409999999999</v>
      </c>
      <c r="DC1881" s="11">
        <v>280.31290000000001</v>
      </c>
      <c r="DD1881" s="11">
        <v>245.95509999999999</v>
      </c>
      <c r="DE1881" s="37">
        <v>224.86709999999999</v>
      </c>
      <c r="DF1881" s="11">
        <f t="shared" si="96"/>
        <v>16</v>
      </c>
      <c r="DG1881" s="11">
        <f t="shared" si="97"/>
        <v>19</v>
      </c>
      <c r="DH1881" s="20">
        <f t="shared" ca="1" si="98"/>
        <v>495.64525000000026</v>
      </c>
      <c r="DI1881" s="11">
        <v>0</v>
      </c>
    </row>
    <row r="1882" spans="1:113" x14ac:dyDescent="0.25">
      <c r="A1882" s="11" t="s">
        <v>57</v>
      </c>
      <c r="B1882" s="11" t="s">
        <v>56</v>
      </c>
      <c r="C1882" s="11" t="s">
        <v>56</v>
      </c>
      <c r="D1882" s="11" t="s">
        <v>101</v>
      </c>
      <c r="E1882" s="11" t="s">
        <v>56</v>
      </c>
      <c r="F1882" s="11" t="s">
        <v>56</v>
      </c>
      <c r="G1882" s="11" t="s">
        <v>173</v>
      </c>
      <c r="H1882" s="1">
        <v>42271</v>
      </c>
      <c r="I1882" s="11">
        <v>19</v>
      </c>
      <c r="J1882" s="11">
        <v>19</v>
      </c>
      <c r="K1882" s="11">
        <v>2437.3000000000002</v>
      </c>
      <c r="L1882" s="11">
        <v>2369.86</v>
      </c>
      <c r="M1882" s="11">
        <v>2297.6999999999998</v>
      </c>
      <c r="N1882" s="11">
        <v>2275.88</v>
      </c>
      <c r="O1882" s="11">
        <v>2330.7199999999998</v>
      </c>
      <c r="P1882" s="11">
        <v>2712.96</v>
      </c>
      <c r="Q1882" s="11">
        <v>3298.08</v>
      </c>
      <c r="R1882" s="11">
        <v>4106.82</v>
      </c>
      <c r="S1882" s="11">
        <v>4724.6400000000003</v>
      </c>
      <c r="T1882" s="11">
        <v>6595.56</v>
      </c>
      <c r="U1882" s="11">
        <v>7725.56</v>
      </c>
      <c r="V1882" s="11">
        <v>8190.36</v>
      </c>
      <c r="W1882" s="11">
        <v>8610.5</v>
      </c>
      <c r="X1882" s="11">
        <v>8862.2800000000007</v>
      </c>
      <c r="Y1882" s="11">
        <v>8995.4</v>
      </c>
      <c r="Z1882" s="11">
        <v>9057.9599999999991</v>
      </c>
      <c r="AA1882" s="11">
        <v>9070.5</v>
      </c>
      <c r="AB1882" s="11">
        <v>8874.64</v>
      </c>
      <c r="AC1882" s="11">
        <v>6602.28</v>
      </c>
      <c r="AD1882" s="11">
        <v>8561.36</v>
      </c>
      <c r="AE1882" s="11">
        <v>7870.72</v>
      </c>
      <c r="AF1882" s="11">
        <v>5306.58</v>
      </c>
      <c r="AG1882" s="11">
        <v>3336.5</v>
      </c>
      <c r="AH1882" s="11">
        <v>2789.96</v>
      </c>
      <c r="AI1882" s="37">
        <v>6602.28</v>
      </c>
      <c r="AJ1882" s="11">
        <v>2460.5360000000001</v>
      </c>
      <c r="AK1882" s="11">
        <v>2379.8049999999998</v>
      </c>
      <c r="AL1882" s="11">
        <v>2308.0740000000001</v>
      </c>
      <c r="AM1882" s="11">
        <v>2287.2089999999998</v>
      </c>
      <c r="AN1882" s="11">
        <v>2357.585</v>
      </c>
      <c r="AO1882" s="11">
        <v>2712.5819999999999</v>
      </c>
      <c r="AP1882" s="11">
        <v>3251.2689999999998</v>
      </c>
      <c r="AQ1882" s="11">
        <v>4123.7709999999997</v>
      </c>
      <c r="AR1882" s="11">
        <v>4745.1670000000004</v>
      </c>
      <c r="AS1882" s="11">
        <v>6512.5280000000002</v>
      </c>
      <c r="AT1882" s="11">
        <v>7701.74</v>
      </c>
      <c r="AU1882" s="11">
        <v>8179.3239999999996</v>
      </c>
      <c r="AV1882" s="11">
        <v>8631.7540000000008</v>
      </c>
      <c r="AW1882" s="11">
        <v>8885.6669999999995</v>
      </c>
      <c r="AX1882" s="11">
        <v>9053.2849999999999</v>
      </c>
      <c r="AY1882" s="11">
        <v>9165.0789999999997</v>
      </c>
      <c r="AZ1882" s="11">
        <v>9141.9609999999993</v>
      </c>
      <c r="BA1882" s="11">
        <v>8951.7029999999995</v>
      </c>
      <c r="BB1882" s="11">
        <v>8177.4690000000001</v>
      </c>
      <c r="BC1882" s="11">
        <v>8204.0280000000002</v>
      </c>
      <c r="BD1882" s="11">
        <v>7656.1570000000002</v>
      </c>
      <c r="BE1882" s="11">
        <v>5348.1180000000004</v>
      </c>
      <c r="BF1882" s="11">
        <v>3363.5810000000001</v>
      </c>
      <c r="BG1882" s="11">
        <v>2766.5320000000002</v>
      </c>
      <c r="BH1882" s="37">
        <v>8177.4690000000001</v>
      </c>
      <c r="BI1882" s="11">
        <v>71.55368</v>
      </c>
      <c r="BJ1882" s="11">
        <v>70.517790000000005</v>
      </c>
      <c r="BK1882" s="11">
        <v>69.720290000000006</v>
      </c>
      <c r="BL1882" s="11">
        <v>69.185590000000005</v>
      </c>
      <c r="BM1882" s="11">
        <v>68.254999999999995</v>
      </c>
      <c r="BN1882" s="11">
        <v>67.765879999999996</v>
      </c>
      <c r="BO1882" s="11">
        <v>67.496030000000005</v>
      </c>
      <c r="BP1882" s="11">
        <v>69.087059999999994</v>
      </c>
      <c r="BQ1882" s="11">
        <v>72.940290000000005</v>
      </c>
      <c r="BR1882" s="11">
        <v>77.55</v>
      </c>
      <c r="BS1882" s="11">
        <v>82.002939999999995</v>
      </c>
      <c r="BT1882" s="11">
        <v>85.652940000000001</v>
      </c>
      <c r="BU1882" s="11">
        <v>87.816180000000003</v>
      </c>
      <c r="BV1882" s="11">
        <v>89.075000000000003</v>
      </c>
      <c r="BW1882" s="11">
        <v>89.851470000000006</v>
      </c>
      <c r="BX1882" s="11">
        <v>90.155879999999996</v>
      </c>
      <c r="BY1882" s="11">
        <v>89.224999999999994</v>
      </c>
      <c r="BZ1882" s="11">
        <v>86.304410000000004</v>
      </c>
      <c r="CA1882" s="11">
        <v>82.663240000000002</v>
      </c>
      <c r="CB1882" s="11">
        <v>79.226169999999996</v>
      </c>
      <c r="CC1882" s="11">
        <v>77.314260000000004</v>
      </c>
      <c r="CD1882" s="11">
        <v>76.362210000000005</v>
      </c>
      <c r="CE1882" s="11">
        <v>75.805300000000003</v>
      </c>
      <c r="CF1882" s="11">
        <v>74.53</v>
      </c>
      <c r="CG1882" s="11">
        <v>354.0104</v>
      </c>
      <c r="CH1882" s="11">
        <v>303.9633</v>
      </c>
      <c r="CI1882" s="11">
        <v>290.3098</v>
      </c>
      <c r="CJ1882" s="11">
        <v>273.67759999999998</v>
      </c>
      <c r="CK1882" s="11">
        <v>259.98669999999998</v>
      </c>
      <c r="CL1882" s="11">
        <v>246.3663</v>
      </c>
      <c r="CM1882" s="11">
        <v>287.82310000000001</v>
      </c>
      <c r="CN1882" s="11">
        <v>378.15019999999998</v>
      </c>
      <c r="CO1882" s="11">
        <v>419.28800000000001</v>
      </c>
      <c r="CP1882" s="11">
        <v>1065.6679999999999</v>
      </c>
      <c r="CQ1882" s="11">
        <v>1470.153</v>
      </c>
      <c r="CR1882" s="11">
        <v>1964.5340000000001</v>
      </c>
      <c r="CS1882" s="11">
        <v>2163.7649999999999</v>
      </c>
      <c r="CT1882" s="11">
        <v>2396.239</v>
      </c>
      <c r="CU1882" s="11">
        <v>2957.7289999999998</v>
      </c>
      <c r="CV1882" s="11">
        <v>3734.4690000000001</v>
      </c>
      <c r="CW1882" s="11">
        <v>4070.2150000000001</v>
      </c>
      <c r="CX1882" s="11">
        <v>4078.4090000000001</v>
      </c>
      <c r="CY1882" s="11">
        <v>3830.3020000000001</v>
      </c>
      <c r="CZ1882" s="11">
        <v>2428.605</v>
      </c>
      <c r="DA1882" s="11">
        <v>2188.3000000000002</v>
      </c>
      <c r="DB1882" s="11">
        <v>811.84100000000001</v>
      </c>
      <c r="DC1882" s="11">
        <v>570.82659999999998</v>
      </c>
      <c r="DD1882" s="11">
        <v>505.78769999999997</v>
      </c>
      <c r="DE1882" s="37">
        <v>3830.3020000000001</v>
      </c>
      <c r="DF1882" s="11">
        <f t="shared" si="96"/>
        <v>19</v>
      </c>
      <c r="DG1882" s="11">
        <f t="shared" si="97"/>
        <v>19</v>
      </c>
      <c r="DH1882" s="20">
        <f t="shared" ca="1" si="98"/>
        <v>1575.1890000000003</v>
      </c>
      <c r="DI1882" s="11">
        <v>0</v>
      </c>
    </row>
    <row r="1883" spans="1:113" x14ac:dyDescent="0.25">
      <c r="A1883" s="11" t="s">
        <v>57</v>
      </c>
      <c r="B1883" s="11" t="s">
        <v>56</v>
      </c>
      <c r="C1883" s="11" t="s">
        <v>56</v>
      </c>
      <c r="D1883" s="11" t="s">
        <v>101</v>
      </c>
      <c r="E1883" s="11" t="s">
        <v>56</v>
      </c>
      <c r="F1883" s="11" t="s">
        <v>56</v>
      </c>
      <c r="G1883" s="11" t="s">
        <v>173</v>
      </c>
      <c r="H1883" s="1">
        <v>42272</v>
      </c>
      <c r="I1883" s="11">
        <v>18</v>
      </c>
      <c r="J1883" s="11">
        <v>19</v>
      </c>
      <c r="K1883" s="11">
        <v>2452.86</v>
      </c>
      <c r="L1883" s="11">
        <v>2291.58</v>
      </c>
      <c r="M1883" s="11">
        <v>2158.1999999999998</v>
      </c>
      <c r="N1883" s="11">
        <v>2140.94</v>
      </c>
      <c r="O1883" s="11">
        <v>2279.5</v>
      </c>
      <c r="P1883" s="11">
        <v>2794.52</v>
      </c>
      <c r="Q1883" s="11">
        <v>3332.14</v>
      </c>
      <c r="R1883" s="11">
        <v>4171.26</v>
      </c>
      <c r="S1883" s="11">
        <v>4868.1400000000003</v>
      </c>
      <c r="T1883" s="11">
        <v>6891.1</v>
      </c>
      <c r="U1883" s="11">
        <v>8086.98</v>
      </c>
      <c r="V1883" s="11">
        <v>8505.7800000000007</v>
      </c>
      <c r="W1883" s="11">
        <v>8827.52</v>
      </c>
      <c r="X1883" s="11">
        <v>9040.98</v>
      </c>
      <c r="Y1883" s="11">
        <v>9188.58</v>
      </c>
      <c r="Z1883" s="11">
        <v>9288.7999999999993</v>
      </c>
      <c r="AA1883" s="11">
        <v>9226.24</v>
      </c>
      <c r="AB1883" s="11">
        <v>6906.76</v>
      </c>
      <c r="AC1883" s="11">
        <v>6927.52</v>
      </c>
      <c r="AD1883" s="11">
        <v>8928.6200000000008</v>
      </c>
      <c r="AE1883" s="11">
        <v>8227.0400000000009</v>
      </c>
      <c r="AF1883" s="11">
        <v>5584.24</v>
      </c>
      <c r="AG1883" s="11">
        <v>3503.48</v>
      </c>
      <c r="AH1883" s="11">
        <v>2892.84</v>
      </c>
      <c r="AI1883" s="37">
        <v>6917.14</v>
      </c>
      <c r="AJ1883" s="11">
        <v>2476.5160000000001</v>
      </c>
      <c r="AK1883" s="11">
        <v>2302.2510000000002</v>
      </c>
      <c r="AL1883" s="11">
        <v>2169.6060000000002</v>
      </c>
      <c r="AM1883" s="11">
        <v>2153.16</v>
      </c>
      <c r="AN1883" s="11">
        <v>2307.2759999999998</v>
      </c>
      <c r="AO1883" s="11">
        <v>2794.9940000000001</v>
      </c>
      <c r="AP1883" s="11">
        <v>3285.6320000000001</v>
      </c>
      <c r="AQ1883" s="11">
        <v>4187.7759999999998</v>
      </c>
      <c r="AR1883" s="11">
        <v>4887.7910000000002</v>
      </c>
      <c r="AS1883" s="11">
        <v>6807.21</v>
      </c>
      <c r="AT1883" s="11">
        <v>8062.7359999999999</v>
      </c>
      <c r="AU1883" s="11">
        <v>8493.3240000000005</v>
      </c>
      <c r="AV1883" s="11">
        <v>8846.0169999999998</v>
      </c>
      <c r="AW1883" s="11">
        <v>9059.5390000000007</v>
      </c>
      <c r="AX1883" s="11">
        <v>9241.34</v>
      </c>
      <c r="AY1883" s="11">
        <v>9388.2340000000004</v>
      </c>
      <c r="AZ1883" s="11">
        <v>9227.4509999999991</v>
      </c>
      <c r="BA1883" s="11">
        <v>9060.1740000000009</v>
      </c>
      <c r="BB1883" s="11">
        <v>8637.3889999999992</v>
      </c>
      <c r="BC1883" s="11">
        <v>8567.7649999999994</v>
      </c>
      <c r="BD1883" s="11">
        <v>8009.8389999999999</v>
      </c>
      <c r="BE1883" s="11">
        <v>5623.3159999999998</v>
      </c>
      <c r="BF1883" s="11">
        <v>3529.2040000000002</v>
      </c>
      <c r="BG1883" s="11">
        <v>2869.7449999999999</v>
      </c>
      <c r="BH1883" s="37">
        <v>8887.2970000000005</v>
      </c>
      <c r="BI1883" s="11">
        <v>73.521010000000004</v>
      </c>
      <c r="BJ1883" s="11">
        <v>72.82159</v>
      </c>
      <c r="BK1883" s="11">
        <v>72.175070000000005</v>
      </c>
      <c r="BL1883" s="11">
        <v>71.553039999999996</v>
      </c>
      <c r="BM1883" s="11">
        <v>70.306079999999994</v>
      </c>
      <c r="BN1883" s="11">
        <v>69.467250000000007</v>
      </c>
      <c r="BO1883" s="11">
        <v>68.926379999999995</v>
      </c>
      <c r="BP1883" s="11">
        <v>70.152320000000003</v>
      </c>
      <c r="BQ1883" s="11">
        <v>73.963769999999997</v>
      </c>
      <c r="BR1883" s="11">
        <v>78.349270000000004</v>
      </c>
      <c r="BS1883" s="11">
        <v>82.975359999999995</v>
      </c>
      <c r="BT1883" s="11">
        <v>86.426090000000002</v>
      </c>
      <c r="BU1883" s="11">
        <v>88.818839999999994</v>
      </c>
      <c r="BV1883" s="11">
        <v>90.456519999999998</v>
      </c>
      <c r="BW1883" s="11">
        <v>91.043480000000002</v>
      </c>
      <c r="BX1883" s="11">
        <v>91.086960000000005</v>
      </c>
      <c r="BY1883" s="11">
        <v>89.908699999999996</v>
      </c>
      <c r="BZ1883" s="11">
        <v>87.494200000000006</v>
      </c>
      <c r="CA1883" s="11">
        <v>84.153630000000007</v>
      </c>
      <c r="CB1883" s="11">
        <v>80.783910000000006</v>
      </c>
      <c r="CC1883" s="11">
        <v>79.178700000000006</v>
      </c>
      <c r="CD1883" s="11">
        <v>77.911450000000002</v>
      </c>
      <c r="CE1883" s="11">
        <v>76.852029999999999</v>
      </c>
      <c r="CF1883" s="11">
        <v>75.847530000000006</v>
      </c>
      <c r="CG1883" s="11">
        <v>353.96300000000002</v>
      </c>
      <c r="CH1883" s="11">
        <v>301.88189999999997</v>
      </c>
      <c r="CI1883" s="11">
        <v>290.31479999999999</v>
      </c>
      <c r="CJ1883" s="11">
        <v>275.57429999999999</v>
      </c>
      <c r="CK1883" s="11">
        <v>258.54660000000001</v>
      </c>
      <c r="CL1883" s="11">
        <v>244.4503</v>
      </c>
      <c r="CM1883" s="11">
        <v>289.86349999999999</v>
      </c>
      <c r="CN1883" s="11">
        <v>385.6508</v>
      </c>
      <c r="CO1883" s="11">
        <v>425.12169999999998</v>
      </c>
      <c r="CP1883" s="11">
        <v>1076.1990000000001</v>
      </c>
      <c r="CQ1883" s="11">
        <v>1506.2550000000001</v>
      </c>
      <c r="CR1883" s="11">
        <v>2022.6389999999999</v>
      </c>
      <c r="CS1883" s="11">
        <v>2235.1410000000001</v>
      </c>
      <c r="CT1883" s="11">
        <v>2489.6959999999999</v>
      </c>
      <c r="CU1883" s="11">
        <v>2955.268</v>
      </c>
      <c r="CV1883" s="11">
        <v>3819.683</v>
      </c>
      <c r="CW1883" s="11">
        <v>6360.3450000000003</v>
      </c>
      <c r="CX1883" s="11">
        <v>6248.1459999999997</v>
      </c>
      <c r="CY1883" s="11">
        <v>2708.0439999999999</v>
      </c>
      <c r="CZ1883" s="11">
        <v>2490.1170000000002</v>
      </c>
      <c r="DA1883" s="11">
        <v>2188.0729999999999</v>
      </c>
      <c r="DB1883" s="11">
        <v>814.15089999999998</v>
      </c>
      <c r="DC1883" s="11">
        <v>557.73050000000001</v>
      </c>
      <c r="DD1883" s="11">
        <v>502.9828</v>
      </c>
      <c r="DE1883" s="37">
        <v>5288.6779999999999</v>
      </c>
      <c r="DF1883" s="11">
        <f t="shared" si="96"/>
        <v>18</v>
      </c>
      <c r="DG1883" s="11">
        <f t="shared" si="97"/>
        <v>19</v>
      </c>
      <c r="DH1883" s="20">
        <f t="shared" ca="1" si="98"/>
        <v>1931.6415000000006</v>
      </c>
      <c r="DI1883" s="11">
        <v>0</v>
      </c>
    </row>
    <row r="1884" spans="1:113" x14ac:dyDescent="0.25">
      <c r="A1884" s="11" t="s">
        <v>57</v>
      </c>
      <c r="B1884" s="11" t="s">
        <v>56</v>
      </c>
      <c r="C1884" s="11" t="s">
        <v>56</v>
      </c>
      <c r="D1884" s="11" t="s">
        <v>101</v>
      </c>
      <c r="E1884" s="11" t="s">
        <v>56</v>
      </c>
      <c r="F1884" s="11" t="s">
        <v>56</v>
      </c>
      <c r="G1884" s="11" t="s">
        <v>173</v>
      </c>
      <c r="H1884" s="1">
        <v>42275</v>
      </c>
      <c r="I1884" s="11">
        <v>19</v>
      </c>
      <c r="J1884" s="11">
        <v>19</v>
      </c>
      <c r="K1884" s="11">
        <v>2243.98</v>
      </c>
      <c r="L1884" s="11">
        <v>2153.46</v>
      </c>
      <c r="M1884" s="11">
        <v>2068.3000000000002</v>
      </c>
      <c r="N1884" s="11">
        <v>2108.46</v>
      </c>
      <c r="O1884" s="11">
        <v>2223.7600000000002</v>
      </c>
      <c r="P1884" s="11">
        <v>2642.7</v>
      </c>
      <c r="Q1884" s="11">
        <v>3120.54</v>
      </c>
      <c r="R1884" s="11">
        <v>3945.16</v>
      </c>
      <c r="S1884" s="11">
        <v>4425.8599999999997</v>
      </c>
      <c r="T1884" s="11">
        <v>6201.92</v>
      </c>
      <c r="U1884" s="11">
        <v>7305.92</v>
      </c>
      <c r="V1884" s="11">
        <v>7739.6</v>
      </c>
      <c r="W1884" s="11">
        <v>8025.36</v>
      </c>
      <c r="X1884" s="11">
        <v>8171.28</v>
      </c>
      <c r="Y1884" s="11">
        <v>8234.2800000000007</v>
      </c>
      <c r="Z1884" s="11">
        <v>8243.5</v>
      </c>
      <c r="AA1884" s="11">
        <v>8349.2800000000007</v>
      </c>
      <c r="AB1884" s="11">
        <v>8069.9</v>
      </c>
      <c r="AC1884" s="11">
        <v>6292.14</v>
      </c>
      <c r="AD1884" s="11">
        <v>7770.62</v>
      </c>
      <c r="AE1884" s="11">
        <v>7194.48</v>
      </c>
      <c r="AF1884" s="11">
        <v>4899.04</v>
      </c>
      <c r="AG1884" s="11">
        <v>3182.76</v>
      </c>
      <c r="AH1884" s="11">
        <v>2554.06</v>
      </c>
      <c r="AI1884" s="37">
        <v>6292.14</v>
      </c>
      <c r="AJ1884" s="11">
        <v>2265.6219999999998</v>
      </c>
      <c r="AK1884" s="11">
        <v>2161.886</v>
      </c>
      <c r="AL1884" s="11">
        <v>2077.8339999999998</v>
      </c>
      <c r="AM1884" s="11">
        <v>2118.2809999999999</v>
      </c>
      <c r="AN1884" s="11">
        <v>2249.4059999999999</v>
      </c>
      <c r="AO1884" s="11">
        <v>2647.6129999999998</v>
      </c>
      <c r="AP1884" s="11">
        <v>3075.5529999999999</v>
      </c>
      <c r="AQ1884" s="11">
        <v>3956.4560000000001</v>
      </c>
      <c r="AR1884" s="11">
        <v>4441.2280000000001</v>
      </c>
      <c r="AS1884" s="11">
        <v>6121.7389999999996</v>
      </c>
      <c r="AT1884" s="11">
        <v>7288.8289999999997</v>
      </c>
      <c r="AU1884" s="11">
        <v>7724.4480000000003</v>
      </c>
      <c r="AV1884" s="11">
        <v>8038.5259999999998</v>
      </c>
      <c r="AW1884" s="11">
        <v>8182.92</v>
      </c>
      <c r="AX1884" s="11">
        <v>8277.1229999999996</v>
      </c>
      <c r="AY1884" s="11">
        <v>8327.8130000000001</v>
      </c>
      <c r="AZ1884" s="11">
        <v>8395.5059999999994</v>
      </c>
      <c r="BA1884" s="11">
        <v>8129.8389999999999</v>
      </c>
      <c r="BB1884" s="11">
        <v>7745.8329999999996</v>
      </c>
      <c r="BC1884" s="11">
        <v>7454.7929999999997</v>
      </c>
      <c r="BD1884" s="11">
        <v>6984.7929999999997</v>
      </c>
      <c r="BE1884" s="11">
        <v>4929.5119999999997</v>
      </c>
      <c r="BF1884" s="11">
        <v>3205.0970000000002</v>
      </c>
      <c r="BG1884" s="11">
        <v>2528.5709999999999</v>
      </c>
      <c r="BH1884" s="37">
        <v>7745.8329999999996</v>
      </c>
      <c r="BI1884" s="11">
        <v>71.475390000000004</v>
      </c>
      <c r="BJ1884" s="11">
        <v>70.745999999999995</v>
      </c>
      <c r="BK1884" s="11">
        <v>69.908000000000001</v>
      </c>
      <c r="BL1884" s="11">
        <v>69.247690000000006</v>
      </c>
      <c r="BM1884" s="11">
        <v>68.292299999999997</v>
      </c>
      <c r="BN1884" s="11">
        <v>68.004769999999994</v>
      </c>
      <c r="BO1884" s="11">
        <v>67.653540000000007</v>
      </c>
      <c r="BP1884" s="11">
        <v>68.678920000000005</v>
      </c>
      <c r="BQ1884" s="11">
        <v>71.723849999999999</v>
      </c>
      <c r="BR1884" s="11">
        <v>75.662459999999996</v>
      </c>
      <c r="BS1884" s="11">
        <v>79.259379999999993</v>
      </c>
      <c r="BT1884" s="11">
        <v>81.944609999999997</v>
      </c>
      <c r="BU1884" s="11">
        <v>83.793850000000006</v>
      </c>
      <c r="BV1884" s="11">
        <v>84.883080000000007</v>
      </c>
      <c r="BW1884" s="11">
        <v>85.521540000000002</v>
      </c>
      <c r="BX1884" s="11">
        <v>85.172309999999996</v>
      </c>
      <c r="BY1884" s="11">
        <v>84.332310000000007</v>
      </c>
      <c r="BZ1884" s="11">
        <v>82.275999999999996</v>
      </c>
      <c r="CA1884" s="11">
        <v>79.016000000000005</v>
      </c>
      <c r="CB1884" s="11">
        <v>76.258160000000004</v>
      </c>
      <c r="CC1884" s="11">
        <v>74.627080000000007</v>
      </c>
      <c r="CD1884" s="11">
        <v>73.326930000000004</v>
      </c>
      <c r="CE1884" s="11">
        <v>71.703689999999995</v>
      </c>
      <c r="CF1884" s="11">
        <v>70.274000000000001</v>
      </c>
      <c r="CG1884" s="11">
        <v>352.69240000000002</v>
      </c>
      <c r="CH1884" s="11">
        <v>298.9074</v>
      </c>
      <c r="CI1884" s="11">
        <v>286.42410000000001</v>
      </c>
      <c r="CJ1884" s="11">
        <v>269.14609999999999</v>
      </c>
      <c r="CK1884" s="11">
        <v>256.56040000000002</v>
      </c>
      <c r="CL1884" s="11">
        <v>244.881</v>
      </c>
      <c r="CM1884" s="11">
        <v>243.46969999999999</v>
      </c>
      <c r="CN1884" s="11">
        <v>372.30549999999999</v>
      </c>
      <c r="CO1884" s="11">
        <v>432.75599999999997</v>
      </c>
      <c r="CP1884" s="11">
        <v>1118.758</v>
      </c>
      <c r="CQ1884" s="11">
        <v>1541.0609999999999</v>
      </c>
      <c r="CR1884" s="11">
        <v>2059.37</v>
      </c>
      <c r="CS1884" s="11">
        <v>2267.7550000000001</v>
      </c>
      <c r="CT1884" s="11">
        <v>2548.2510000000002</v>
      </c>
      <c r="CU1884" s="11">
        <v>3053.2460000000001</v>
      </c>
      <c r="CV1884" s="11">
        <v>3829.46</v>
      </c>
      <c r="CW1884" s="11">
        <v>4090.8009999999999</v>
      </c>
      <c r="CX1884" s="11">
        <v>4112.5129999999999</v>
      </c>
      <c r="CY1884" s="11">
        <v>3852.5169999999998</v>
      </c>
      <c r="CZ1884" s="11">
        <v>2534.4830000000002</v>
      </c>
      <c r="DA1884" s="11">
        <v>2240.2199999999998</v>
      </c>
      <c r="DB1884" s="11">
        <v>793.21550000000002</v>
      </c>
      <c r="DC1884" s="11">
        <v>551.90340000000003</v>
      </c>
      <c r="DD1884" s="11">
        <v>508.88780000000003</v>
      </c>
      <c r="DE1884" s="37">
        <v>3852.5169999999998</v>
      </c>
      <c r="DF1884" s="11">
        <f t="shared" si="96"/>
        <v>19</v>
      </c>
      <c r="DG1884" s="11">
        <f t="shared" si="97"/>
        <v>19</v>
      </c>
      <c r="DH1884" s="20">
        <f t="shared" ca="1" si="98"/>
        <v>1453.6929999999993</v>
      </c>
      <c r="DI1884" s="11">
        <v>0</v>
      </c>
    </row>
    <row r="1885" spans="1:113" x14ac:dyDescent="0.25">
      <c r="A1885" s="11" t="s">
        <v>57</v>
      </c>
      <c r="B1885" s="11" t="s">
        <v>56</v>
      </c>
      <c r="C1885" s="11" t="s">
        <v>56</v>
      </c>
      <c r="D1885" s="11" t="s">
        <v>101</v>
      </c>
      <c r="E1885" s="11" t="s">
        <v>56</v>
      </c>
      <c r="F1885" s="11" t="s">
        <v>56</v>
      </c>
      <c r="G1885" s="11" t="s">
        <v>173</v>
      </c>
      <c r="H1885" s="1">
        <v>42276</v>
      </c>
      <c r="I1885" s="11">
        <v>19</v>
      </c>
      <c r="J1885" s="11">
        <v>19</v>
      </c>
      <c r="K1885" s="11">
        <v>1497.44</v>
      </c>
      <c r="L1885" s="11">
        <v>1438.8</v>
      </c>
      <c r="M1885" s="11">
        <v>1366.38</v>
      </c>
      <c r="N1885" s="11">
        <v>1370.66</v>
      </c>
      <c r="O1885" s="11">
        <v>1461.36</v>
      </c>
      <c r="P1885" s="11">
        <v>1621.8</v>
      </c>
      <c r="Q1885" s="11">
        <v>1822.82</v>
      </c>
      <c r="R1885" s="11">
        <v>2206.7399999999998</v>
      </c>
      <c r="S1885" s="11">
        <v>2559.1</v>
      </c>
      <c r="T1885" s="11">
        <v>3838.64</v>
      </c>
      <c r="U1885" s="11">
        <v>4461.84</v>
      </c>
      <c r="V1885" s="11">
        <v>4704.74</v>
      </c>
      <c r="W1885" s="11">
        <v>4788.12</v>
      </c>
      <c r="X1885" s="11">
        <v>4943.18</v>
      </c>
      <c r="Y1885" s="11">
        <v>5030.26</v>
      </c>
      <c r="Z1885" s="11">
        <v>4997.3599999999997</v>
      </c>
      <c r="AA1885" s="11">
        <v>5146.66</v>
      </c>
      <c r="AB1885" s="11">
        <v>4958</v>
      </c>
      <c r="AC1885" s="11">
        <v>4106.5200000000004</v>
      </c>
      <c r="AD1885" s="11">
        <v>4803.8599999999997</v>
      </c>
      <c r="AE1885" s="11">
        <v>4522.9399999999996</v>
      </c>
      <c r="AF1885" s="11">
        <v>3069.66</v>
      </c>
      <c r="AG1885" s="11">
        <v>1978.1</v>
      </c>
      <c r="AH1885" s="11">
        <v>1670</v>
      </c>
      <c r="AI1885" s="37">
        <v>4106.5200000000004</v>
      </c>
      <c r="AJ1885" s="11">
        <v>1516.0550000000001</v>
      </c>
      <c r="AK1885" s="11">
        <v>1445.027</v>
      </c>
      <c r="AL1885" s="11">
        <v>1370.83</v>
      </c>
      <c r="AM1885" s="11">
        <v>1378.2850000000001</v>
      </c>
      <c r="AN1885" s="11">
        <v>1477.742</v>
      </c>
      <c r="AO1885" s="11">
        <v>1610.578</v>
      </c>
      <c r="AP1885" s="11">
        <v>1796.0029999999999</v>
      </c>
      <c r="AQ1885" s="11">
        <v>2227.7629999999999</v>
      </c>
      <c r="AR1885" s="11">
        <v>2581.8069999999998</v>
      </c>
      <c r="AS1885" s="11">
        <v>3826.1550000000002</v>
      </c>
      <c r="AT1885" s="11">
        <v>4467.7299999999996</v>
      </c>
      <c r="AU1885" s="11">
        <v>4691.1189999999997</v>
      </c>
      <c r="AV1885" s="11">
        <v>4789.9179999999997</v>
      </c>
      <c r="AW1885" s="11">
        <v>4916.1130000000003</v>
      </c>
      <c r="AX1885" s="11">
        <v>5025.7269999999999</v>
      </c>
      <c r="AY1885" s="11">
        <v>5019.0709999999999</v>
      </c>
      <c r="AZ1885" s="11">
        <v>5124.5429999999997</v>
      </c>
      <c r="BA1885" s="11">
        <v>4947.2020000000002</v>
      </c>
      <c r="BB1885" s="11">
        <v>4836.0119999999997</v>
      </c>
      <c r="BC1885" s="11">
        <v>4643.1170000000002</v>
      </c>
      <c r="BD1885" s="11">
        <v>4353.3509999999997</v>
      </c>
      <c r="BE1885" s="11">
        <v>3030.19</v>
      </c>
      <c r="BF1885" s="11">
        <v>1981.3879999999999</v>
      </c>
      <c r="BG1885" s="11">
        <v>1653.7170000000001</v>
      </c>
      <c r="BH1885" s="37">
        <v>4836.0119999999997</v>
      </c>
      <c r="BI1885" s="11">
        <v>69.738050000000001</v>
      </c>
      <c r="BJ1885" s="11">
        <v>69.307779999999994</v>
      </c>
      <c r="BK1885" s="11">
        <v>68.288610000000006</v>
      </c>
      <c r="BL1885" s="11">
        <v>67.061390000000003</v>
      </c>
      <c r="BM1885" s="11">
        <v>66.664169999999999</v>
      </c>
      <c r="BN1885" s="11">
        <v>66.41</v>
      </c>
      <c r="BO1885" s="11">
        <v>64.87473</v>
      </c>
      <c r="BP1885" s="11">
        <v>65.079160000000002</v>
      </c>
      <c r="BQ1885" s="11">
        <v>68.757230000000007</v>
      </c>
      <c r="BR1885" s="11">
        <v>72.817499999999995</v>
      </c>
      <c r="BS1885" s="11">
        <v>76.158330000000007</v>
      </c>
      <c r="BT1885" s="11">
        <v>78.663889999999995</v>
      </c>
      <c r="BU1885" s="11">
        <v>80.031109999999998</v>
      </c>
      <c r="BV1885" s="11">
        <v>81.224999999999994</v>
      </c>
      <c r="BW1885" s="11">
        <v>82.105549999999994</v>
      </c>
      <c r="BX1885" s="11">
        <v>82.091669999999993</v>
      </c>
      <c r="BY1885" s="11">
        <v>81.555000000000007</v>
      </c>
      <c r="BZ1885" s="11">
        <v>79.961389999999994</v>
      </c>
      <c r="CA1885" s="11">
        <v>77.258610000000004</v>
      </c>
      <c r="CB1885" s="11">
        <v>75.138339999999999</v>
      </c>
      <c r="CC1885" s="11">
        <v>73.956950000000006</v>
      </c>
      <c r="CD1885" s="11">
        <v>73.023060000000001</v>
      </c>
      <c r="CE1885" s="11">
        <v>71.716669999999993</v>
      </c>
      <c r="CF1885" s="11">
        <v>70.584720000000004</v>
      </c>
      <c r="CG1885" s="11">
        <v>198.86859999999999</v>
      </c>
      <c r="CH1885" s="11">
        <v>183.8963</v>
      </c>
      <c r="CI1885" s="11">
        <v>175.3946</v>
      </c>
      <c r="CJ1885" s="11">
        <v>163.64089999999999</v>
      </c>
      <c r="CK1885" s="11">
        <v>142.1514</v>
      </c>
      <c r="CL1885" s="11">
        <v>136.69669999999999</v>
      </c>
      <c r="CM1885" s="11">
        <v>118.188</v>
      </c>
      <c r="CN1885" s="11">
        <v>252.38669999999999</v>
      </c>
      <c r="CO1885" s="11">
        <v>308.9006</v>
      </c>
      <c r="CP1885" s="11">
        <v>845.09529999999995</v>
      </c>
      <c r="CQ1885" s="11">
        <v>1294.441</v>
      </c>
      <c r="CR1885" s="11">
        <v>1825.9570000000001</v>
      </c>
      <c r="CS1885" s="11">
        <v>2007.5440000000001</v>
      </c>
      <c r="CT1885" s="11">
        <v>2228.3710000000001</v>
      </c>
      <c r="CU1885" s="11">
        <v>2736.0129999999999</v>
      </c>
      <c r="CV1885" s="11">
        <v>3440.2159999999999</v>
      </c>
      <c r="CW1885" s="11">
        <v>3753.663</v>
      </c>
      <c r="CX1885" s="11">
        <v>3769.2660000000001</v>
      </c>
      <c r="CY1885" s="11">
        <v>3532.5940000000001</v>
      </c>
      <c r="CZ1885" s="11">
        <v>2197.0920000000001</v>
      </c>
      <c r="DA1885" s="11">
        <v>1660.7650000000001</v>
      </c>
      <c r="DB1885" s="11">
        <v>468.08359999999999</v>
      </c>
      <c r="DC1885" s="11">
        <v>317.79739999999998</v>
      </c>
      <c r="DD1885" s="11">
        <v>287.7253</v>
      </c>
      <c r="DE1885" s="37">
        <v>3532.5940000000001</v>
      </c>
      <c r="DF1885" s="11">
        <f t="shared" si="96"/>
        <v>19</v>
      </c>
      <c r="DG1885" s="11">
        <f t="shared" si="97"/>
        <v>19</v>
      </c>
      <c r="DH1885" s="20">
        <f t="shared" ca="1" si="98"/>
        <v>729.49199999999928</v>
      </c>
      <c r="DI1885" s="11">
        <v>0</v>
      </c>
    </row>
    <row r="1886" spans="1:113" x14ac:dyDescent="0.25">
      <c r="A1886" s="11" t="s">
        <v>57</v>
      </c>
      <c r="B1886" s="11" t="s">
        <v>56</v>
      </c>
      <c r="C1886" s="11" t="s">
        <v>56</v>
      </c>
      <c r="D1886" s="11" t="s">
        <v>101</v>
      </c>
      <c r="E1886" s="11" t="s">
        <v>56</v>
      </c>
      <c r="F1886" s="11" t="s">
        <v>56</v>
      </c>
      <c r="G1886" s="11" t="s">
        <v>173</v>
      </c>
      <c r="H1886" s="1">
        <v>42285</v>
      </c>
      <c r="I1886" s="11">
        <v>19</v>
      </c>
      <c r="J1886" s="11">
        <v>19</v>
      </c>
      <c r="K1886" s="11">
        <v>2110.6999999999998</v>
      </c>
      <c r="L1886" s="11">
        <v>2038.86</v>
      </c>
      <c r="M1886" s="11">
        <v>1940.5</v>
      </c>
      <c r="N1886" s="11">
        <v>1960.56</v>
      </c>
      <c r="O1886" s="11">
        <v>2114.92</v>
      </c>
      <c r="P1886" s="11">
        <v>2476.1</v>
      </c>
      <c r="Q1886" s="11">
        <v>3042.86</v>
      </c>
      <c r="R1886" s="11">
        <v>3970.74</v>
      </c>
      <c r="S1886" s="11">
        <v>4544.8</v>
      </c>
      <c r="T1886" s="11">
        <v>6102.74</v>
      </c>
      <c r="U1886" s="11">
        <v>7064.18</v>
      </c>
      <c r="V1886" s="11">
        <v>7505.72</v>
      </c>
      <c r="W1886" s="11">
        <v>7906.62</v>
      </c>
      <c r="X1886" s="11">
        <v>8172</v>
      </c>
      <c r="Y1886" s="11">
        <v>8353.24</v>
      </c>
      <c r="Z1886" s="11">
        <v>8398.7800000000007</v>
      </c>
      <c r="AA1886" s="11">
        <v>8473.1</v>
      </c>
      <c r="AB1886" s="11">
        <v>8289.58</v>
      </c>
      <c r="AC1886" s="11">
        <v>6476.22</v>
      </c>
      <c r="AD1886" s="11">
        <v>8067.62</v>
      </c>
      <c r="AE1886" s="11">
        <v>7413.84</v>
      </c>
      <c r="AF1886" s="11">
        <v>5024.54</v>
      </c>
      <c r="AG1886" s="11">
        <v>3108.22</v>
      </c>
      <c r="AH1886" s="11">
        <v>2518.66</v>
      </c>
      <c r="AI1886" s="37">
        <v>6476.22</v>
      </c>
      <c r="AJ1886" s="11">
        <v>2129.904</v>
      </c>
      <c r="AK1886" s="11">
        <v>2044.8050000000001</v>
      </c>
      <c r="AL1886" s="11">
        <v>1946.6089999999999</v>
      </c>
      <c r="AM1886" s="11">
        <v>1966.905</v>
      </c>
      <c r="AN1886" s="11">
        <v>2136.7739999999999</v>
      </c>
      <c r="AO1886" s="11">
        <v>2468.8960000000002</v>
      </c>
      <c r="AP1886" s="11">
        <v>2990.413</v>
      </c>
      <c r="AQ1886" s="11">
        <v>3986.8</v>
      </c>
      <c r="AR1886" s="11">
        <v>4572.9709999999995</v>
      </c>
      <c r="AS1886" s="11">
        <v>6028.6850000000004</v>
      </c>
      <c r="AT1886" s="11">
        <v>7051.9790000000003</v>
      </c>
      <c r="AU1886" s="11">
        <v>7506.8879999999999</v>
      </c>
      <c r="AV1886" s="11">
        <v>7937.9639999999999</v>
      </c>
      <c r="AW1886" s="11">
        <v>8203.384</v>
      </c>
      <c r="AX1886" s="11">
        <v>8423.0540000000001</v>
      </c>
      <c r="AY1886" s="11">
        <v>8513.7759999999998</v>
      </c>
      <c r="AZ1886" s="11">
        <v>8544.9009999999998</v>
      </c>
      <c r="BA1886" s="11">
        <v>8365.2049999999999</v>
      </c>
      <c r="BB1886" s="11">
        <v>8066.1880000000001</v>
      </c>
      <c r="BC1886" s="11">
        <v>7723.7749999999996</v>
      </c>
      <c r="BD1886" s="11">
        <v>7211.5540000000001</v>
      </c>
      <c r="BE1886" s="11">
        <v>5074.8429999999998</v>
      </c>
      <c r="BF1886" s="11">
        <v>3131.8969999999999</v>
      </c>
      <c r="BG1886" s="11">
        <v>2494.107</v>
      </c>
      <c r="BH1886" s="37">
        <v>8066.1880000000001</v>
      </c>
      <c r="BI1886" s="11">
        <v>66.960579999999993</v>
      </c>
      <c r="BJ1886" s="11">
        <v>66.471890000000002</v>
      </c>
      <c r="BK1886" s="11">
        <v>65.655510000000007</v>
      </c>
      <c r="BL1886" s="11">
        <v>65.083629999999999</v>
      </c>
      <c r="BM1886" s="11">
        <v>64.504199999999997</v>
      </c>
      <c r="BN1886" s="11">
        <v>64.601740000000007</v>
      </c>
      <c r="BO1886" s="11">
        <v>65.236810000000006</v>
      </c>
      <c r="BP1886" s="11">
        <v>66.299850000000006</v>
      </c>
      <c r="BQ1886" s="11">
        <v>68.66</v>
      </c>
      <c r="BR1886" s="11">
        <v>73.103480000000005</v>
      </c>
      <c r="BS1886" s="11">
        <v>77.749420000000001</v>
      </c>
      <c r="BT1886" s="11">
        <v>82.119280000000003</v>
      </c>
      <c r="BU1886" s="11">
        <v>85.16507</v>
      </c>
      <c r="BV1886" s="11">
        <v>86.268109999999993</v>
      </c>
      <c r="BW1886" s="11">
        <v>87.040580000000006</v>
      </c>
      <c r="BX1886" s="11">
        <v>87.65652</v>
      </c>
      <c r="BY1886" s="11">
        <v>87.446380000000005</v>
      </c>
      <c r="BZ1886" s="11">
        <v>85.644639999999995</v>
      </c>
      <c r="CA1886" s="11">
        <v>82.712320000000005</v>
      </c>
      <c r="CB1886" s="11">
        <v>79.532749999999993</v>
      </c>
      <c r="CC1886" s="11">
        <v>77.694630000000004</v>
      </c>
      <c r="CD1886" s="11">
        <v>76.110439999999997</v>
      </c>
      <c r="CE1886" s="11">
        <v>74.676090000000002</v>
      </c>
      <c r="CF1886" s="11">
        <v>73.224209999999999</v>
      </c>
      <c r="CG1886" s="11">
        <v>348.95339999999999</v>
      </c>
      <c r="CH1886" s="11">
        <v>295.96640000000002</v>
      </c>
      <c r="CI1886" s="11">
        <v>280.93430000000001</v>
      </c>
      <c r="CJ1886" s="11">
        <v>262.30059999999997</v>
      </c>
      <c r="CK1886" s="11">
        <v>251.56960000000001</v>
      </c>
      <c r="CL1886" s="11">
        <v>236.30779999999999</v>
      </c>
      <c r="CM1886" s="11">
        <v>276.2654</v>
      </c>
      <c r="CN1886" s="11">
        <v>371.37520000000001</v>
      </c>
      <c r="CO1886" s="11">
        <v>415.94159999999999</v>
      </c>
      <c r="CP1886" s="11">
        <v>1054.377</v>
      </c>
      <c r="CQ1886" s="11">
        <v>1470.412</v>
      </c>
      <c r="CR1886" s="11">
        <v>1976.4670000000001</v>
      </c>
      <c r="CS1886" s="11">
        <v>2173.134</v>
      </c>
      <c r="CT1886" s="11">
        <v>2393.4430000000002</v>
      </c>
      <c r="CU1886" s="11">
        <v>2824.4319999999998</v>
      </c>
      <c r="CV1886" s="11">
        <v>3553.77</v>
      </c>
      <c r="CW1886" s="11">
        <v>3891.9450000000002</v>
      </c>
      <c r="CX1886" s="11">
        <v>3903.395</v>
      </c>
      <c r="CY1886" s="11">
        <v>3679.6329999999998</v>
      </c>
      <c r="CZ1886" s="11">
        <v>2410.2179999999998</v>
      </c>
      <c r="DA1886" s="11">
        <v>2158.63</v>
      </c>
      <c r="DB1886" s="11">
        <v>822.899</v>
      </c>
      <c r="DC1886" s="11">
        <v>547.13959999999997</v>
      </c>
      <c r="DD1886" s="11">
        <v>520.52120000000002</v>
      </c>
      <c r="DE1886" s="37">
        <v>3679.6329999999998</v>
      </c>
      <c r="DF1886" s="11">
        <f t="shared" si="96"/>
        <v>19</v>
      </c>
      <c r="DG1886" s="11">
        <f t="shared" si="97"/>
        <v>19</v>
      </c>
      <c r="DH1886" s="20">
        <f t="shared" ca="1" si="98"/>
        <v>1589.9679999999998</v>
      </c>
      <c r="DI1886" s="11">
        <v>0</v>
      </c>
    </row>
    <row r="1887" spans="1:113" x14ac:dyDescent="0.25">
      <c r="A1887" s="11" t="s">
        <v>57</v>
      </c>
      <c r="B1887" s="11" t="s">
        <v>56</v>
      </c>
      <c r="C1887" s="11" t="s">
        <v>56</v>
      </c>
      <c r="D1887" s="11" t="s">
        <v>101</v>
      </c>
      <c r="E1887" s="11" t="s">
        <v>56</v>
      </c>
      <c r="F1887" s="11" t="s">
        <v>56</v>
      </c>
      <c r="G1887" s="11" t="s">
        <v>173</v>
      </c>
      <c r="H1887" s="1">
        <v>42286</v>
      </c>
      <c r="I1887" s="11">
        <v>17</v>
      </c>
      <c r="J1887" s="11">
        <v>19</v>
      </c>
      <c r="K1887" s="11">
        <v>1564.42</v>
      </c>
      <c r="L1887" s="11">
        <v>1488.08</v>
      </c>
      <c r="M1887" s="11">
        <v>1459.32</v>
      </c>
      <c r="N1887" s="11">
        <v>1475.24</v>
      </c>
      <c r="O1887" s="11">
        <v>1600.34</v>
      </c>
      <c r="P1887" s="11">
        <v>1923.8</v>
      </c>
      <c r="Q1887" s="11">
        <v>2259.2800000000002</v>
      </c>
      <c r="R1887" s="11">
        <v>3013.96</v>
      </c>
      <c r="S1887" s="11">
        <v>3582.16</v>
      </c>
      <c r="T1887" s="11">
        <v>4898.3</v>
      </c>
      <c r="U1887" s="11">
        <v>5733.44</v>
      </c>
      <c r="V1887" s="11">
        <v>6099.92</v>
      </c>
      <c r="W1887" s="11">
        <v>6425.02</v>
      </c>
      <c r="X1887" s="11">
        <v>6625.76</v>
      </c>
      <c r="Y1887" s="11">
        <v>6769.82</v>
      </c>
      <c r="Z1887" s="11">
        <v>6817.24</v>
      </c>
      <c r="AA1887" s="11">
        <v>5349.84</v>
      </c>
      <c r="AB1887" s="11">
        <v>5384.42</v>
      </c>
      <c r="AC1887" s="11">
        <v>5402.48</v>
      </c>
      <c r="AD1887" s="11">
        <v>6517.44</v>
      </c>
      <c r="AE1887" s="11">
        <v>6144.18</v>
      </c>
      <c r="AF1887" s="11">
        <v>4136.18</v>
      </c>
      <c r="AG1887" s="11">
        <v>2652.06</v>
      </c>
      <c r="AH1887" s="11">
        <v>2125.8000000000002</v>
      </c>
      <c r="AI1887" s="37">
        <v>5378.9129999999996</v>
      </c>
      <c r="AJ1887" s="11">
        <v>1590.635</v>
      </c>
      <c r="AK1887" s="11">
        <v>1497.546</v>
      </c>
      <c r="AL1887" s="11">
        <v>1467.2929999999999</v>
      </c>
      <c r="AM1887" s="11">
        <v>1482.4580000000001</v>
      </c>
      <c r="AN1887" s="11">
        <v>1619.9159999999999</v>
      </c>
      <c r="AO1887" s="11">
        <v>1910.6479999999999</v>
      </c>
      <c r="AP1887" s="11">
        <v>2230.3809999999999</v>
      </c>
      <c r="AQ1887" s="11">
        <v>3038.77</v>
      </c>
      <c r="AR1887" s="11">
        <v>3610.9209999999998</v>
      </c>
      <c r="AS1887" s="11">
        <v>4838.8630000000003</v>
      </c>
      <c r="AT1887" s="11">
        <v>5734.116</v>
      </c>
      <c r="AU1887" s="11">
        <v>6090.29</v>
      </c>
      <c r="AV1887" s="11">
        <v>6429.3519999999999</v>
      </c>
      <c r="AW1887" s="11">
        <v>6614.9409999999998</v>
      </c>
      <c r="AX1887" s="11">
        <v>6786.4560000000001</v>
      </c>
      <c r="AY1887" s="11">
        <v>6746.1180000000004</v>
      </c>
      <c r="AZ1887" s="11">
        <v>6550.3119999999999</v>
      </c>
      <c r="BA1887" s="11">
        <v>6549.741</v>
      </c>
      <c r="BB1887" s="11">
        <v>6486.7219999999998</v>
      </c>
      <c r="BC1887" s="11">
        <v>6324.21</v>
      </c>
      <c r="BD1887" s="11">
        <v>5974.5690000000004</v>
      </c>
      <c r="BE1887" s="11">
        <v>4135.7860000000001</v>
      </c>
      <c r="BF1887" s="11">
        <v>2652.7370000000001</v>
      </c>
      <c r="BG1887" s="11">
        <v>2106.8290000000002</v>
      </c>
      <c r="BH1887" s="37">
        <v>6524.1530000000002</v>
      </c>
      <c r="BI1887" s="11">
        <v>72.646000000000001</v>
      </c>
      <c r="BJ1887" s="11">
        <v>72.087779999999995</v>
      </c>
      <c r="BK1887" s="11">
        <v>70.599779999999996</v>
      </c>
      <c r="BL1887" s="11">
        <v>69.789559999999994</v>
      </c>
      <c r="BM1887" s="11">
        <v>68.943119999999993</v>
      </c>
      <c r="BN1887" s="11">
        <v>68.07911</v>
      </c>
      <c r="BO1887" s="11">
        <v>68.370890000000003</v>
      </c>
      <c r="BP1887" s="11">
        <v>69.774889999999999</v>
      </c>
      <c r="BQ1887" s="11">
        <v>73.786450000000002</v>
      </c>
      <c r="BR1887" s="11">
        <v>78.401780000000002</v>
      </c>
      <c r="BS1887" s="11">
        <v>83.92</v>
      </c>
      <c r="BT1887" s="11">
        <v>88.795559999999995</v>
      </c>
      <c r="BU1887" s="11">
        <v>91.071110000000004</v>
      </c>
      <c r="BV1887" s="11">
        <v>92.668890000000005</v>
      </c>
      <c r="BW1887" s="11">
        <v>93.428889999999996</v>
      </c>
      <c r="BX1887" s="11">
        <v>93.075550000000007</v>
      </c>
      <c r="BY1887" s="11">
        <v>92.426670000000001</v>
      </c>
      <c r="BZ1887" s="11">
        <v>90.126670000000004</v>
      </c>
      <c r="CA1887" s="11">
        <v>86.460890000000006</v>
      </c>
      <c r="CB1887" s="11">
        <v>82.245769999999993</v>
      </c>
      <c r="CC1887" s="11">
        <v>80.168220000000005</v>
      </c>
      <c r="CD1887" s="11">
        <v>79.516000000000005</v>
      </c>
      <c r="CE1887" s="11">
        <v>77.545330000000007</v>
      </c>
      <c r="CF1887" s="11">
        <v>76.71978</v>
      </c>
      <c r="CG1887" s="11">
        <v>388.75200000000001</v>
      </c>
      <c r="CH1887" s="11">
        <v>297.8263</v>
      </c>
      <c r="CI1887" s="11">
        <v>265.06369999999998</v>
      </c>
      <c r="CJ1887" s="11">
        <v>244.32329999999999</v>
      </c>
      <c r="CK1887" s="11">
        <v>248.40960000000001</v>
      </c>
      <c r="CL1887" s="11">
        <v>202.07679999999999</v>
      </c>
      <c r="CM1887" s="11">
        <v>168.14160000000001</v>
      </c>
      <c r="CN1887" s="11">
        <v>313.72829999999999</v>
      </c>
      <c r="CO1887" s="11">
        <v>387.29849999999999</v>
      </c>
      <c r="CP1887" s="11">
        <v>1162.8440000000001</v>
      </c>
      <c r="CQ1887" s="11">
        <v>1476.72</v>
      </c>
      <c r="CR1887" s="11">
        <v>1974.52</v>
      </c>
      <c r="CS1887" s="11">
        <v>2162.9270000000001</v>
      </c>
      <c r="CT1887" s="11">
        <v>2394.1799999999998</v>
      </c>
      <c r="CU1887" s="11">
        <v>2728.152</v>
      </c>
      <c r="CV1887" s="11">
        <v>4199.3370000000004</v>
      </c>
      <c r="CW1887" s="11">
        <v>4128.33</v>
      </c>
      <c r="CX1887" s="11">
        <v>3040.5059999999999</v>
      </c>
      <c r="CY1887" s="11">
        <v>2710.105</v>
      </c>
      <c r="CZ1887" s="11">
        <v>2570.864</v>
      </c>
      <c r="DA1887" s="11">
        <v>2405.9090000000001</v>
      </c>
      <c r="DB1887" s="11">
        <v>905.96410000000003</v>
      </c>
      <c r="DC1887" s="11">
        <v>548.27440000000001</v>
      </c>
      <c r="DD1887" s="11">
        <v>537.09450000000004</v>
      </c>
      <c r="DE1887" s="37">
        <v>3907.431</v>
      </c>
      <c r="DF1887" s="11">
        <f t="shared" si="96"/>
        <v>17</v>
      </c>
      <c r="DG1887" s="11">
        <f t="shared" si="97"/>
        <v>19</v>
      </c>
      <c r="DH1887" s="20">
        <f t="shared" ca="1" si="98"/>
        <v>1150.0116666666672</v>
      </c>
      <c r="DI1887" s="11">
        <v>0</v>
      </c>
    </row>
    <row r="1888" spans="1:113" x14ac:dyDescent="0.25">
      <c r="A1888" s="11" t="s">
        <v>57</v>
      </c>
      <c r="B1888" s="11" t="s">
        <v>56</v>
      </c>
      <c r="C1888" s="11" t="s">
        <v>56</v>
      </c>
      <c r="D1888" s="11" t="s">
        <v>101</v>
      </c>
      <c r="E1888" s="11" t="s">
        <v>56</v>
      </c>
      <c r="F1888" s="11" t="s">
        <v>56</v>
      </c>
      <c r="G1888" s="11" t="s">
        <v>173</v>
      </c>
      <c r="H1888" s="1">
        <v>42286</v>
      </c>
      <c r="I1888" s="11">
        <v>18</v>
      </c>
      <c r="J1888" s="11">
        <v>19</v>
      </c>
      <c r="K1888" s="11"/>
      <c r="L1888" s="11"/>
      <c r="M1888" s="11"/>
      <c r="N1888" s="11"/>
      <c r="O1888" s="11"/>
      <c r="P1888" s="11"/>
      <c r="Q1888" s="11"/>
      <c r="R1888" s="11"/>
      <c r="S1888" s="11"/>
      <c r="T1888" s="11"/>
      <c r="U1888" s="11"/>
      <c r="V1888" s="11"/>
      <c r="W1888" s="11"/>
      <c r="X1888" s="11"/>
      <c r="Y1888" s="11"/>
      <c r="Z1888" s="11"/>
      <c r="AA1888" s="11"/>
      <c r="AB1888" s="11"/>
      <c r="AC1888" s="11"/>
      <c r="AD1888" s="11"/>
      <c r="AE1888" s="11"/>
      <c r="AF1888" s="11"/>
      <c r="AG1888" s="11"/>
      <c r="AH1888" s="11"/>
      <c r="AJ1888" s="11"/>
      <c r="AK1888" s="11"/>
      <c r="AL1888" s="11"/>
      <c r="AM1888" s="11"/>
      <c r="AN1888" s="11"/>
      <c r="AO1888" s="11"/>
      <c r="AP1888" s="11"/>
      <c r="AQ1888" s="11"/>
      <c r="AR1888" s="11"/>
      <c r="AS1888" s="11"/>
      <c r="AT1888" s="11"/>
      <c r="AU1888" s="11"/>
      <c r="AV1888" s="11"/>
      <c r="AW1888" s="11"/>
      <c r="AX1888" s="11"/>
      <c r="AY1888" s="11"/>
      <c r="AZ1888" s="11"/>
      <c r="BA1888" s="11"/>
      <c r="BB1888" s="11"/>
      <c r="BC1888" s="11"/>
      <c r="BD1888" s="11"/>
      <c r="BE1888" s="11"/>
      <c r="BF1888" s="11"/>
      <c r="BG1888" s="11"/>
      <c r="BI1888" s="11"/>
      <c r="BJ1888" s="11"/>
      <c r="BK1888" s="11"/>
      <c r="BL1888" s="11"/>
      <c r="BM1888" s="11"/>
      <c r="BN1888" s="11"/>
      <c r="BO1888" s="11"/>
      <c r="BP1888" s="11"/>
      <c r="BQ1888" s="11"/>
      <c r="BR1888" s="11"/>
      <c r="BS1888" s="11"/>
      <c r="BT1888" s="11"/>
      <c r="BU1888" s="11"/>
      <c r="BV1888" s="11"/>
      <c r="BW1888" s="11"/>
      <c r="BX1888" s="11"/>
      <c r="BY1888" s="11"/>
      <c r="BZ1888" s="11"/>
      <c r="CA1888" s="11"/>
      <c r="CB1888" s="11"/>
      <c r="CC1888" s="11"/>
      <c r="CD1888" s="11"/>
      <c r="CE1888" s="11"/>
      <c r="CF1888" s="11"/>
      <c r="CG1888" s="11"/>
      <c r="CH1888" s="11"/>
      <c r="CI1888" s="11"/>
      <c r="CJ1888" s="11"/>
      <c r="CK1888" s="11"/>
      <c r="CL1888" s="11"/>
      <c r="CM1888" s="11"/>
      <c r="CN1888" s="11"/>
      <c r="CO1888" s="11"/>
      <c r="CP1888" s="11"/>
      <c r="CQ1888" s="11"/>
      <c r="CR1888" s="11"/>
      <c r="CS1888" s="11"/>
      <c r="CT1888" s="11"/>
      <c r="CU1888" s="11"/>
      <c r="CV1888" s="11"/>
      <c r="CW1888" s="11"/>
      <c r="CX1888" s="11"/>
      <c r="CY1888" s="11"/>
      <c r="CZ1888" s="11"/>
      <c r="DA1888" s="11"/>
      <c r="DB1888" s="11"/>
      <c r="DC1888" s="11"/>
      <c r="DD1888" s="11"/>
      <c r="DF1888" s="11">
        <f t="shared" si="96"/>
        <v>18</v>
      </c>
      <c r="DG1888" s="11">
        <f t="shared" si="97"/>
        <v>19</v>
      </c>
      <c r="DH1888" s="20">
        <f t="shared" ca="1" si="98"/>
        <v>0</v>
      </c>
      <c r="DI1888" s="11">
        <v>1</v>
      </c>
    </row>
    <row r="1889" spans="1:113" x14ac:dyDescent="0.25">
      <c r="A1889" s="11" t="s">
        <v>57</v>
      </c>
      <c r="B1889" s="11" t="s">
        <v>56</v>
      </c>
      <c r="C1889" s="11" t="s">
        <v>56</v>
      </c>
      <c r="D1889" s="11" t="s">
        <v>101</v>
      </c>
      <c r="E1889" s="11" t="s">
        <v>56</v>
      </c>
      <c r="F1889" s="11" t="s">
        <v>56</v>
      </c>
      <c r="G1889" s="11" t="s">
        <v>173</v>
      </c>
      <c r="H1889" s="1">
        <v>42289</v>
      </c>
      <c r="I1889" s="11">
        <v>16</v>
      </c>
      <c r="J1889" s="11">
        <v>19</v>
      </c>
      <c r="K1889" s="11"/>
      <c r="L1889" s="11"/>
      <c r="M1889" s="11"/>
      <c r="N1889" s="11"/>
      <c r="O1889" s="11"/>
      <c r="P1889" s="11"/>
      <c r="Q1889" s="11"/>
      <c r="R1889" s="11"/>
      <c r="S1889" s="11"/>
      <c r="T1889" s="11"/>
      <c r="U1889" s="11"/>
      <c r="V1889" s="11"/>
      <c r="W1889" s="11"/>
      <c r="X1889" s="11"/>
      <c r="Y1889" s="11"/>
      <c r="Z1889" s="11"/>
      <c r="AA1889" s="11"/>
      <c r="AB1889" s="11"/>
      <c r="AC1889" s="11"/>
      <c r="AD1889" s="11"/>
      <c r="AE1889" s="11"/>
      <c r="AF1889" s="11"/>
      <c r="AG1889" s="11"/>
      <c r="AH1889" s="11"/>
      <c r="AJ1889" s="11"/>
      <c r="AK1889" s="11"/>
      <c r="AL1889" s="11"/>
      <c r="AM1889" s="11"/>
      <c r="AN1889" s="11"/>
      <c r="AO1889" s="11"/>
      <c r="AP1889" s="11"/>
      <c r="AQ1889" s="11"/>
      <c r="AR1889" s="11"/>
      <c r="AS1889" s="11"/>
      <c r="AT1889" s="11"/>
      <c r="AU1889" s="11"/>
      <c r="AV1889" s="11"/>
      <c r="AW1889" s="11"/>
      <c r="AX1889" s="11"/>
      <c r="AY1889" s="11"/>
      <c r="AZ1889" s="11"/>
      <c r="BA1889" s="11"/>
      <c r="BB1889" s="11"/>
      <c r="BC1889" s="11"/>
      <c r="BD1889" s="11"/>
      <c r="BE1889" s="11"/>
      <c r="BF1889" s="11"/>
      <c r="BG1889" s="11"/>
      <c r="BI1889" s="11"/>
      <c r="BJ1889" s="11"/>
      <c r="BK1889" s="11"/>
      <c r="BL1889" s="11"/>
      <c r="BM1889" s="11"/>
      <c r="BN1889" s="11"/>
      <c r="BO1889" s="11"/>
      <c r="BP1889" s="11"/>
      <c r="BQ1889" s="11"/>
      <c r="BR1889" s="11"/>
      <c r="BS1889" s="11"/>
      <c r="BT1889" s="11"/>
      <c r="BU1889" s="11"/>
      <c r="BV1889" s="11"/>
      <c r="BW1889" s="11"/>
      <c r="BX1889" s="11"/>
      <c r="BY1889" s="11"/>
      <c r="BZ1889" s="11"/>
      <c r="CA1889" s="11"/>
      <c r="CB1889" s="11"/>
      <c r="CC1889" s="11"/>
      <c r="CD1889" s="11"/>
      <c r="CE1889" s="11"/>
      <c r="CF1889" s="11"/>
      <c r="CG1889" s="11"/>
      <c r="CH1889" s="11"/>
      <c r="CI1889" s="11"/>
      <c r="CJ1889" s="11"/>
      <c r="CK1889" s="11"/>
      <c r="CL1889" s="11"/>
      <c r="CM1889" s="11"/>
      <c r="CN1889" s="11"/>
      <c r="CO1889" s="11"/>
      <c r="CP1889" s="11"/>
      <c r="CQ1889" s="11"/>
      <c r="CR1889" s="11"/>
      <c r="CS1889" s="11"/>
      <c r="CT1889" s="11"/>
      <c r="CU1889" s="11"/>
      <c r="CV1889" s="11"/>
      <c r="CW1889" s="11"/>
      <c r="CX1889" s="11"/>
      <c r="CY1889" s="11"/>
      <c r="CZ1889" s="11"/>
      <c r="DA1889" s="11"/>
      <c r="DB1889" s="11"/>
      <c r="DC1889" s="11"/>
      <c r="DD1889" s="11"/>
      <c r="DF1889" s="11">
        <f t="shared" si="96"/>
        <v>16</v>
      </c>
      <c r="DG1889" s="11">
        <f t="shared" si="97"/>
        <v>19</v>
      </c>
      <c r="DH1889" s="20">
        <f t="shared" ca="1" si="98"/>
        <v>0</v>
      </c>
      <c r="DI1889" s="11">
        <v>1</v>
      </c>
    </row>
    <row r="1890" spans="1:113" x14ac:dyDescent="0.25">
      <c r="A1890" s="11" t="s">
        <v>57</v>
      </c>
      <c r="B1890" s="11" t="s">
        <v>56</v>
      </c>
      <c r="C1890" s="11" t="s">
        <v>56</v>
      </c>
      <c r="D1890" s="11" t="s">
        <v>101</v>
      </c>
      <c r="E1890" s="11" t="s">
        <v>56</v>
      </c>
      <c r="F1890" s="11" t="s">
        <v>56</v>
      </c>
      <c r="G1890" s="11" t="s">
        <v>173</v>
      </c>
      <c r="H1890" s="1">
        <v>42289</v>
      </c>
      <c r="I1890" s="11">
        <v>17</v>
      </c>
      <c r="J1890" s="11">
        <v>19</v>
      </c>
      <c r="K1890" s="11">
        <v>2062.2399999999998</v>
      </c>
      <c r="L1890" s="11">
        <v>1960.76</v>
      </c>
      <c r="M1890" s="11">
        <v>1921.9</v>
      </c>
      <c r="N1890" s="11">
        <v>1958.28</v>
      </c>
      <c r="O1890" s="11">
        <v>2084.66</v>
      </c>
      <c r="P1890" s="11">
        <v>2577.48</v>
      </c>
      <c r="Q1890" s="11">
        <v>2998.54</v>
      </c>
      <c r="R1890" s="11">
        <v>4003.08</v>
      </c>
      <c r="S1890" s="11">
        <v>4599.3599999999997</v>
      </c>
      <c r="T1890" s="11">
        <v>6073.42</v>
      </c>
      <c r="U1890" s="11">
        <v>6849.22</v>
      </c>
      <c r="V1890" s="11">
        <v>7203.6</v>
      </c>
      <c r="W1890" s="11">
        <v>7427.16</v>
      </c>
      <c r="X1890" s="11">
        <v>7567.26</v>
      </c>
      <c r="Y1890" s="11">
        <v>7648.38</v>
      </c>
      <c r="Z1890" s="11">
        <v>7587.26</v>
      </c>
      <c r="AA1890" s="11">
        <v>6031.62</v>
      </c>
      <c r="AB1890" s="11">
        <v>6115.24</v>
      </c>
      <c r="AC1890" s="11">
        <v>6207.22</v>
      </c>
      <c r="AD1890" s="11">
        <v>7781.88</v>
      </c>
      <c r="AE1890" s="11">
        <v>7248.46</v>
      </c>
      <c r="AF1890" s="11">
        <v>5164.6400000000003</v>
      </c>
      <c r="AG1890" s="11">
        <v>3252.54</v>
      </c>
      <c r="AH1890" s="11">
        <v>2741.8</v>
      </c>
      <c r="AI1890" s="37">
        <v>6118.027</v>
      </c>
      <c r="AJ1890" s="11">
        <v>2075.2170000000001</v>
      </c>
      <c r="AK1890" s="11">
        <v>1965.8409999999999</v>
      </c>
      <c r="AL1890" s="11">
        <v>1927.049</v>
      </c>
      <c r="AM1890" s="11">
        <v>1959.6610000000001</v>
      </c>
      <c r="AN1890" s="11">
        <v>2099.7950000000001</v>
      </c>
      <c r="AO1890" s="11">
        <v>2585.3389999999999</v>
      </c>
      <c r="AP1890" s="11">
        <v>2961.2159999999999</v>
      </c>
      <c r="AQ1890" s="11">
        <v>4026.53</v>
      </c>
      <c r="AR1890" s="11">
        <v>4624.723</v>
      </c>
      <c r="AS1890" s="11">
        <v>5988.3289999999997</v>
      </c>
      <c r="AT1890" s="11">
        <v>6818.9709999999995</v>
      </c>
      <c r="AU1890" s="11">
        <v>7195.9319999999998</v>
      </c>
      <c r="AV1890" s="11">
        <v>7451.7719999999999</v>
      </c>
      <c r="AW1890" s="11">
        <v>7620.1819999999998</v>
      </c>
      <c r="AX1890" s="11">
        <v>7725.2920000000004</v>
      </c>
      <c r="AY1890" s="11">
        <v>7609.5860000000002</v>
      </c>
      <c r="AZ1890" s="11">
        <v>7632.0420000000004</v>
      </c>
      <c r="BA1890" s="11">
        <v>7620.9269999999997</v>
      </c>
      <c r="BB1890" s="11">
        <v>7607.65</v>
      </c>
      <c r="BC1890" s="11">
        <v>7501.0839999999998</v>
      </c>
      <c r="BD1890" s="11">
        <v>7079.46</v>
      </c>
      <c r="BE1890" s="11">
        <v>5223.3029999999999</v>
      </c>
      <c r="BF1890" s="11">
        <v>3281.8969999999999</v>
      </c>
      <c r="BG1890" s="11">
        <v>2709.0940000000001</v>
      </c>
      <c r="BH1890" s="37">
        <v>7609.4620000000004</v>
      </c>
      <c r="BI1890" s="11">
        <v>75.362499999999997</v>
      </c>
      <c r="BJ1890" s="11">
        <v>74.8</v>
      </c>
      <c r="BK1890" s="11">
        <v>73.923220000000001</v>
      </c>
      <c r="BL1890" s="11">
        <v>72.88</v>
      </c>
      <c r="BM1890" s="11">
        <v>72.134469999999993</v>
      </c>
      <c r="BN1890" s="11">
        <v>71.948220000000006</v>
      </c>
      <c r="BO1890" s="11">
        <v>71.643039999999999</v>
      </c>
      <c r="BP1890" s="11">
        <v>72.289829999999995</v>
      </c>
      <c r="BQ1890" s="11">
        <v>76.303569999999993</v>
      </c>
      <c r="BR1890" s="11">
        <v>80.342860000000002</v>
      </c>
      <c r="BS1890" s="11">
        <v>83.441069999999996</v>
      </c>
      <c r="BT1890" s="11">
        <v>85.987499999999997</v>
      </c>
      <c r="BU1890" s="11">
        <v>87.367859999999993</v>
      </c>
      <c r="BV1890" s="11">
        <v>88.601780000000005</v>
      </c>
      <c r="BW1890" s="11">
        <v>89.408929999999998</v>
      </c>
      <c r="BX1890" s="11">
        <v>89.226780000000005</v>
      </c>
      <c r="BY1890" s="11">
        <v>88.871430000000004</v>
      </c>
      <c r="BZ1890" s="11">
        <v>88.575000000000003</v>
      </c>
      <c r="CA1890" s="11">
        <v>87.194640000000007</v>
      </c>
      <c r="CB1890" s="11">
        <v>85.223209999999995</v>
      </c>
      <c r="CC1890" s="11">
        <v>83.237499999999997</v>
      </c>
      <c r="CD1890" s="11">
        <v>81.798220000000001</v>
      </c>
      <c r="CE1890" s="11">
        <v>80.93929</v>
      </c>
      <c r="CF1890" s="11">
        <v>79.68571</v>
      </c>
      <c r="CG1890" s="11">
        <v>384.59539999999998</v>
      </c>
      <c r="CH1890" s="11">
        <v>319.57060000000001</v>
      </c>
      <c r="CI1890" s="11">
        <v>298.6678</v>
      </c>
      <c r="CJ1890" s="11">
        <v>285.84179999999998</v>
      </c>
      <c r="CK1890" s="11">
        <v>272.23899999999998</v>
      </c>
      <c r="CL1890" s="11">
        <v>251.4408</v>
      </c>
      <c r="CM1890" s="11">
        <v>282.32659999999998</v>
      </c>
      <c r="CN1890" s="11">
        <v>415.73880000000003</v>
      </c>
      <c r="CO1890" s="11">
        <v>440.13569999999999</v>
      </c>
      <c r="CP1890" s="11">
        <v>1079.7819999999999</v>
      </c>
      <c r="CQ1890" s="11">
        <v>1633.49</v>
      </c>
      <c r="CR1890" s="11">
        <v>2173.442</v>
      </c>
      <c r="CS1890" s="11">
        <v>2381.9569999999999</v>
      </c>
      <c r="CT1890" s="11">
        <v>2633.6619999999998</v>
      </c>
      <c r="CU1890" s="11">
        <v>3015.2860000000001</v>
      </c>
      <c r="CV1890" s="11">
        <v>4618.9939999999997</v>
      </c>
      <c r="CW1890" s="11">
        <v>4515.2960000000003</v>
      </c>
      <c r="CX1890" s="11">
        <v>3361.924</v>
      </c>
      <c r="CY1890" s="11">
        <v>3002.4940000000001</v>
      </c>
      <c r="CZ1890" s="11">
        <v>2682.337</v>
      </c>
      <c r="DA1890" s="11">
        <v>3161.4540000000002</v>
      </c>
      <c r="DB1890" s="11">
        <v>1403.742</v>
      </c>
      <c r="DC1890" s="11">
        <v>1086.365</v>
      </c>
      <c r="DD1890" s="11">
        <v>1048.193</v>
      </c>
      <c r="DE1890" s="37">
        <v>4320.0259999999998</v>
      </c>
      <c r="DF1890" s="11">
        <f t="shared" si="96"/>
        <v>17</v>
      </c>
      <c r="DG1890" s="11">
        <f t="shared" si="97"/>
        <v>19</v>
      </c>
      <c r="DH1890" s="20">
        <f t="shared" ca="1" si="98"/>
        <v>1502.1796666666658</v>
      </c>
      <c r="DI1890" s="11">
        <v>0</v>
      </c>
    </row>
    <row r="1891" spans="1:113" x14ac:dyDescent="0.25">
      <c r="A1891" s="11" t="s">
        <v>57</v>
      </c>
      <c r="B1891" s="11" t="s">
        <v>56</v>
      </c>
      <c r="C1891" s="11" t="s">
        <v>56</v>
      </c>
      <c r="D1891" s="11" t="s">
        <v>101</v>
      </c>
      <c r="E1891" s="11" t="s">
        <v>56</v>
      </c>
      <c r="F1891" s="11" t="s">
        <v>56</v>
      </c>
      <c r="G1891" s="11" t="s">
        <v>173</v>
      </c>
      <c r="H1891" s="1">
        <v>42290</v>
      </c>
      <c r="I1891" s="11">
        <v>16</v>
      </c>
      <c r="J1891" s="11">
        <v>19</v>
      </c>
      <c r="K1891" s="11">
        <v>1354.32</v>
      </c>
      <c r="L1891" s="11">
        <v>1302.8599999999999</v>
      </c>
      <c r="M1891" s="11">
        <v>1303.1600000000001</v>
      </c>
      <c r="N1891" s="11">
        <v>1281.8599999999999</v>
      </c>
      <c r="O1891" s="11">
        <v>1406.98</v>
      </c>
      <c r="P1891" s="11">
        <v>1749.34</v>
      </c>
      <c r="Q1891" s="11">
        <v>1995.54</v>
      </c>
      <c r="R1891" s="11">
        <v>2490.88</v>
      </c>
      <c r="S1891" s="11">
        <v>2719.62</v>
      </c>
      <c r="T1891" s="11">
        <v>3443.52</v>
      </c>
      <c r="U1891" s="11">
        <v>3924.38</v>
      </c>
      <c r="V1891" s="11">
        <v>4181.08</v>
      </c>
      <c r="W1891" s="11">
        <v>4463.54</v>
      </c>
      <c r="X1891" s="11">
        <v>4915.16</v>
      </c>
      <c r="Y1891" s="11">
        <v>4923.82</v>
      </c>
      <c r="Z1891" s="11">
        <v>3546.7</v>
      </c>
      <c r="AA1891" s="11">
        <v>3507.94</v>
      </c>
      <c r="AB1891" s="11">
        <v>3514.76</v>
      </c>
      <c r="AC1891" s="11">
        <v>3573.22</v>
      </c>
      <c r="AD1891" s="11">
        <v>4624.42</v>
      </c>
      <c r="AE1891" s="11">
        <v>4365.8</v>
      </c>
      <c r="AF1891" s="11">
        <v>3036.12</v>
      </c>
      <c r="AG1891" s="11">
        <v>1920.32</v>
      </c>
      <c r="AH1891" s="11">
        <v>1643.2</v>
      </c>
      <c r="AI1891" s="37">
        <v>3535.6550000000002</v>
      </c>
      <c r="AJ1891" s="11">
        <v>1380.2180000000001</v>
      </c>
      <c r="AK1891" s="11">
        <v>1317.0840000000001</v>
      </c>
      <c r="AL1891" s="11">
        <v>1314.8420000000001</v>
      </c>
      <c r="AM1891" s="11">
        <v>1296.7</v>
      </c>
      <c r="AN1891" s="11">
        <v>1424.4739999999999</v>
      </c>
      <c r="AO1891" s="11">
        <v>1733.673</v>
      </c>
      <c r="AP1891" s="11">
        <v>1968.797</v>
      </c>
      <c r="AQ1891" s="11">
        <v>2494.6129999999998</v>
      </c>
      <c r="AR1891" s="11">
        <v>2743.4580000000001</v>
      </c>
      <c r="AS1891" s="11">
        <v>3455.5160000000001</v>
      </c>
      <c r="AT1891" s="11">
        <v>3950.9960000000001</v>
      </c>
      <c r="AU1891" s="11">
        <v>4196.3850000000002</v>
      </c>
      <c r="AV1891" s="11">
        <v>4497.33</v>
      </c>
      <c r="AW1891" s="11">
        <v>4939.2240000000002</v>
      </c>
      <c r="AX1891" s="11">
        <v>4899.1589999999997</v>
      </c>
      <c r="AY1891" s="11">
        <v>4617.37</v>
      </c>
      <c r="AZ1891" s="11">
        <v>4490.1350000000002</v>
      </c>
      <c r="BA1891" s="11">
        <v>4341.0410000000002</v>
      </c>
      <c r="BB1891" s="11">
        <v>4347.0240000000003</v>
      </c>
      <c r="BC1891" s="11">
        <v>4499.2889999999998</v>
      </c>
      <c r="BD1891" s="11">
        <v>4262.8370000000004</v>
      </c>
      <c r="BE1891" s="11">
        <v>3039.337</v>
      </c>
      <c r="BF1891" s="11">
        <v>1939.7090000000001</v>
      </c>
      <c r="BG1891" s="11">
        <v>1643.634</v>
      </c>
      <c r="BH1891" s="37">
        <v>4462.3950000000004</v>
      </c>
      <c r="BI1891" s="11">
        <v>78.137659999999997</v>
      </c>
      <c r="BJ1891" s="11">
        <v>76.537329999999997</v>
      </c>
      <c r="BK1891" s="11">
        <v>76.075670000000002</v>
      </c>
      <c r="BL1891" s="11">
        <v>76.027000000000001</v>
      </c>
      <c r="BM1891" s="11">
        <v>76.604330000000004</v>
      </c>
      <c r="BN1891" s="11">
        <v>76.453329999999994</v>
      </c>
      <c r="BO1891" s="11">
        <v>75.709000000000003</v>
      </c>
      <c r="BP1891" s="11">
        <v>75.384330000000006</v>
      </c>
      <c r="BQ1891" s="11">
        <v>78.018000000000001</v>
      </c>
      <c r="BR1891" s="11">
        <v>80.456000000000003</v>
      </c>
      <c r="BS1891" s="11">
        <v>81.739999999999995</v>
      </c>
      <c r="BT1891" s="11">
        <v>82.53</v>
      </c>
      <c r="BU1891" s="11">
        <v>83.486000000000004</v>
      </c>
      <c r="BV1891" s="11">
        <v>84.203670000000002</v>
      </c>
      <c r="BW1891" s="11">
        <v>84.553330000000003</v>
      </c>
      <c r="BX1891" s="11">
        <v>84.553330000000003</v>
      </c>
      <c r="BY1891" s="11">
        <v>83.753330000000005</v>
      </c>
      <c r="BZ1891" s="11">
        <v>81.409000000000006</v>
      </c>
      <c r="CA1891" s="11">
        <v>78.973339999999993</v>
      </c>
      <c r="CB1891" s="11">
        <v>77.582999999999998</v>
      </c>
      <c r="CC1891" s="11">
        <v>76.706000000000003</v>
      </c>
      <c r="CD1891" s="11">
        <v>75.88</v>
      </c>
      <c r="CE1891" s="11">
        <v>75.173330000000007</v>
      </c>
      <c r="CF1891" s="11">
        <v>74.715999999999994</v>
      </c>
      <c r="CG1891" s="11">
        <v>303.53160000000003</v>
      </c>
      <c r="CH1891" s="11">
        <v>275.79770000000002</v>
      </c>
      <c r="CI1891" s="11">
        <v>288.8809</v>
      </c>
      <c r="CJ1891" s="11">
        <v>298.01729999999998</v>
      </c>
      <c r="CK1891" s="11">
        <v>239.48500000000001</v>
      </c>
      <c r="CL1891" s="11">
        <v>210.45869999999999</v>
      </c>
      <c r="CM1891" s="11">
        <v>160.3708</v>
      </c>
      <c r="CN1891" s="11">
        <v>226.1737</v>
      </c>
      <c r="CO1891" s="11">
        <v>290.41500000000002</v>
      </c>
      <c r="CP1891" s="11">
        <v>689.3</v>
      </c>
      <c r="CQ1891" s="11">
        <v>903.46879999999999</v>
      </c>
      <c r="CR1891" s="11">
        <v>1164.23</v>
      </c>
      <c r="CS1891" s="11">
        <v>1253.825</v>
      </c>
      <c r="CT1891" s="11">
        <v>1387.2840000000001</v>
      </c>
      <c r="CU1891" s="11">
        <v>2145.2130000000002</v>
      </c>
      <c r="CV1891" s="11">
        <v>2122.3110000000001</v>
      </c>
      <c r="CW1891" s="11">
        <v>1861.665</v>
      </c>
      <c r="CX1891" s="11">
        <v>1718.501</v>
      </c>
      <c r="CY1891" s="11">
        <v>1511.3979999999999</v>
      </c>
      <c r="CZ1891" s="11">
        <v>1598.8910000000001</v>
      </c>
      <c r="DA1891" s="11">
        <v>1285.8140000000001</v>
      </c>
      <c r="DB1891" s="11">
        <v>429.23009999999999</v>
      </c>
      <c r="DC1891" s="11">
        <v>317.2817</v>
      </c>
      <c r="DD1891" s="11">
        <v>327.92070000000001</v>
      </c>
      <c r="DE1891" s="37">
        <v>1875.6479999999999</v>
      </c>
      <c r="DF1891" s="11">
        <f t="shared" si="96"/>
        <v>16</v>
      </c>
      <c r="DG1891" s="11">
        <f t="shared" si="97"/>
        <v>19</v>
      </c>
      <c r="DH1891" s="20">
        <f t="shared" ca="1" si="98"/>
        <v>913.23750000000109</v>
      </c>
      <c r="DI1891" s="11">
        <v>0</v>
      </c>
    </row>
    <row r="1892" spans="1:113" x14ac:dyDescent="0.25">
      <c r="A1892" s="11" t="s">
        <v>57</v>
      </c>
      <c r="B1892" s="11" t="s">
        <v>56</v>
      </c>
      <c r="C1892" s="11" t="s">
        <v>56</v>
      </c>
      <c r="D1892" s="11" t="s">
        <v>101</v>
      </c>
      <c r="E1892" s="11" t="s">
        <v>56</v>
      </c>
      <c r="F1892" s="11" t="s">
        <v>56</v>
      </c>
      <c r="G1892" s="11" t="s">
        <v>173</v>
      </c>
      <c r="H1892" s="1">
        <v>42290</v>
      </c>
      <c r="I1892" s="11">
        <v>17</v>
      </c>
      <c r="J1892" s="11">
        <v>19</v>
      </c>
      <c r="K1892" s="11">
        <v>827.18</v>
      </c>
      <c r="L1892" s="11">
        <v>716.5</v>
      </c>
      <c r="M1892" s="11">
        <v>704.16</v>
      </c>
      <c r="N1892" s="11">
        <v>718.02</v>
      </c>
      <c r="O1892" s="11">
        <v>771.2</v>
      </c>
      <c r="P1892" s="11">
        <v>1043.26</v>
      </c>
      <c r="Q1892" s="11">
        <v>1350.76</v>
      </c>
      <c r="R1892" s="11">
        <v>1821.48</v>
      </c>
      <c r="S1892" s="11">
        <v>2085.36</v>
      </c>
      <c r="T1892" s="11">
        <v>2706.46</v>
      </c>
      <c r="U1892" s="11">
        <v>3078.42</v>
      </c>
      <c r="V1892" s="11">
        <v>3239.48</v>
      </c>
      <c r="W1892" s="11">
        <v>3398.62</v>
      </c>
      <c r="X1892" s="11">
        <v>3462.86</v>
      </c>
      <c r="Y1892" s="11">
        <v>3538.06</v>
      </c>
      <c r="Z1892" s="11">
        <v>3560.22</v>
      </c>
      <c r="AA1892" s="11">
        <v>2520.6</v>
      </c>
      <c r="AB1892" s="11">
        <v>2557.2600000000002</v>
      </c>
      <c r="AC1892" s="11">
        <v>2532.9</v>
      </c>
      <c r="AD1892" s="11">
        <v>3529.56</v>
      </c>
      <c r="AE1892" s="11">
        <v>3137.98</v>
      </c>
      <c r="AF1892" s="11">
        <v>2084.3000000000002</v>
      </c>
      <c r="AG1892" s="11">
        <v>1273.6600000000001</v>
      </c>
      <c r="AH1892" s="11">
        <v>1037.76</v>
      </c>
      <c r="AI1892" s="37">
        <v>2536.92</v>
      </c>
      <c r="AJ1892" s="11">
        <v>825.06899999999996</v>
      </c>
      <c r="AK1892" s="11">
        <v>713.69949999999994</v>
      </c>
      <c r="AL1892" s="11">
        <v>704.17859999999996</v>
      </c>
      <c r="AM1892" s="11">
        <v>714.92070000000001</v>
      </c>
      <c r="AN1892" s="11">
        <v>774.76639999999998</v>
      </c>
      <c r="AO1892" s="11">
        <v>1062.8779999999999</v>
      </c>
      <c r="AP1892" s="11">
        <v>1334.2750000000001</v>
      </c>
      <c r="AQ1892" s="11">
        <v>1819.39</v>
      </c>
      <c r="AR1892" s="11">
        <v>2078.3029999999999</v>
      </c>
      <c r="AS1892" s="11">
        <v>2633.3380000000002</v>
      </c>
      <c r="AT1892" s="11">
        <v>3044.7060000000001</v>
      </c>
      <c r="AU1892" s="11">
        <v>3238.1909999999998</v>
      </c>
      <c r="AV1892" s="11">
        <v>3410.5819999999999</v>
      </c>
      <c r="AW1892" s="11">
        <v>3502.125</v>
      </c>
      <c r="AX1892" s="11">
        <v>3589.578</v>
      </c>
      <c r="AY1892" s="11">
        <v>3589.8690000000001</v>
      </c>
      <c r="AZ1892" s="11">
        <v>3557.5970000000002</v>
      </c>
      <c r="BA1892" s="11">
        <v>3387.9830000000002</v>
      </c>
      <c r="BB1892" s="11">
        <v>3294.8209999999999</v>
      </c>
      <c r="BC1892" s="11">
        <v>3324.5920000000001</v>
      </c>
      <c r="BD1892" s="11">
        <v>3086.181</v>
      </c>
      <c r="BE1892" s="11">
        <v>2162.614</v>
      </c>
      <c r="BF1892" s="11">
        <v>1299.6379999999999</v>
      </c>
      <c r="BG1892" s="11">
        <v>1026.181</v>
      </c>
      <c r="BH1892" s="37">
        <v>3416.1120000000001</v>
      </c>
      <c r="BI1892" s="11">
        <v>79.040629999999993</v>
      </c>
      <c r="BJ1892" s="11">
        <v>78.78125</v>
      </c>
      <c r="BK1892" s="11">
        <v>77.953130000000002</v>
      </c>
      <c r="BL1892" s="11">
        <v>77.400000000000006</v>
      </c>
      <c r="BM1892" s="11">
        <v>76.996880000000004</v>
      </c>
      <c r="BN1892" s="11">
        <v>76.037499999999994</v>
      </c>
      <c r="BO1892" s="11">
        <v>75.153120000000001</v>
      </c>
      <c r="BP1892" s="11">
        <v>75.284379999999999</v>
      </c>
      <c r="BQ1892" s="11">
        <v>78.396870000000007</v>
      </c>
      <c r="BR1892" s="11">
        <v>81.737499999999997</v>
      </c>
      <c r="BS1892" s="11">
        <v>84.284379999999999</v>
      </c>
      <c r="BT1892" s="11">
        <v>86.284369999999996</v>
      </c>
      <c r="BU1892" s="11">
        <v>88.193749999999994</v>
      </c>
      <c r="BV1892" s="11">
        <v>88.806250000000006</v>
      </c>
      <c r="BW1892" s="11">
        <v>89.918750000000003</v>
      </c>
      <c r="BX1892" s="11">
        <v>89.8</v>
      </c>
      <c r="BY1892" s="11">
        <v>88.653120000000001</v>
      </c>
      <c r="BZ1892" s="11">
        <v>84.4375</v>
      </c>
      <c r="CA1892" s="11">
        <v>80.171880000000002</v>
      </c>
      <c r="CB1892" s="11">
        <v>77.234380000000002</v>
      </c>
      <c r="CC1892" s="11">
        <v>75.878119999999996</v>
      </c>
      <c r="CD1892" s="11">
        <v>75.021870000000007</v>
      </c>
      <c r="CE1892" s="11">
        <v>74.26688</v>
      </c>
      <c r="CF1892" s="11">
        <v>73.823130000000006</v>
      </c>
      <c r="CG1892" s="11">
        <v>384.44889999999998</v>
      </c>
      <c r="CH1892" s="11">
        <v>304.16250000000002</v>
      </c>
      <c r="CI1892" s="11">
        <v>268.26830000000001</v>
      </c>
      <c r="CJ1892" s="11">
        <v>216.14019999999999</v>
      </c>
      <c r="CK1892" s="11">
        <v>211.6842</v>
      </c>
      <c r="CL1892" s="11">
        <v>179.96430000000001</v>
      </c>
      <c r="CM1892" s="11">
        <v>226.2123</v>
      </c>
      <c r="CN1892" s="11">
        <v>154.52019999999999</v>
      </c>
      <c r="CO1892" s="11">
        <v>130.44319999999999</v>
      </c>
      <c r="CP1892" s="11">
        <v>256.78739999999999</v>
      </c>
      <c r="CQ1892" s="11">
        <v>198.48349999999999</v>
      </c>
      <c r="CR1892" s="11">
        <v>167.60900000000001</v>
      </c>
      <c r="CS1892" s="11">
        <v>181.83949999999999</v>
      </c>
      <c r="CT1892" s="11">
        <v>208.85390000000001</v>
      </c>
      <c r="CU1892" s="11">
        <v>246.13509999999999</v>
      </c>
      <c r="CV1892" s="11">
        <v>390.0043</v>
      </c>
      <c r="CW1892" s="11">
        <v>364.65910000000002</v>
      </c>
      <c r="CX1892" s="11">
        <v>275.2167</v>
      </c>
      <c r="CY1892" s="11">
        <v>240.19980000000001</v>
      </c>
      <c r="CZ1892" s="11">
        <v>263.30259999999998</v>
      </c>
      <c r="DA1892" s="11">
        <v>598.77670000000001</v>
      </c>
      <c r="DB1892" s="11">
        <v>395.92180000000002</v>
      </c>
      <c r="DC1892" s="11">
        <v>253.71719999999999</v>
      </c>
      <c r="DD1892" s="11">
        <v>220.142</v>
      </c>
      <c r="DE1892" s="37">
        <v>291.77980000000002</v>
      </c>
      <c r="DF1892" s="11">
        <f t="shared" si="96"/>
        <v>17</v>
      </c>
      <c r="DG1892" s="11">
        <f t="shared" si="97"/>
        <v>19</v>
      </c>
      <c r="DH1892" s="20">
        <f t="shared" ca="1" si="98"/>
        <v>876.54699999999991</v>
      </c>
      <c r="DI1892" s="11">
        <v>0</v>
      </c>
    </row>
    <row r="1893" spans="1:113" x14ac:dyDescent="0.25">
      <c r="A1893" s="11" t="s">
        <v>57</v>
      </c>
      <c r="B1893" s="11" t="s">
        <v>56</v>
      </c>
      <c r="C1893" s="11" t="s">
        <v>56</v>
      </c>
      <c r="D1893" s="11" t="s">
        <v>101</v>
      </c>
      <c r="E1893" s="11" t="s">
        <v>56</v>
      </c>
      <c r="F1893" s="11" t="s">
        <v>56</v>
      </c>
      <c r="G1893" s="11" t="s">
        <v>173</v>
      </c>
      <c r="H1893" s="1">
        <v>42291</v>
      </c>
      <c r="I1893" s="11">
        <v>18</v>
      </c>
      <c r="J1893" s="11">
        <v>19</v>
      </c>
      <c r="K1893" s="11">
        <v>2272.6</v>
      </c>
      <c r="L1893" s="11">
        <v>2177.1999999999998</v>
      </c>
      <c r="M1893" s="11">
        <v>2138.96</v>
      </c>
      <c r="N1893" s="11">
        <v>2142.4</v>
      </c>
      <c r="O1893" s="11">
        <v>2309.98</v>
      </c>
      <c r="P1893" s="11">
        <v>2993.62</v>
      </c>
      <c r="Q1893" s="11">
        <v>3502.64</v>
      </c>
      <c r="R1893" s="11">
        <v>4577.1400000000003</v>
      </c>
      <c r="S1893" s="11">
        <v>5206.6400000000003</v>
      </c>
      <c r="T1893" s="11">
        <v>6669.86</v>
      </c>
      <c r="U1893" s="11">
        <v>7450.76</v>
      </c>
      <c r="V1893" s="11">
        <v>7787.58</v>
      </c>
      <c r="W1893" s="11">
        <v>7989.02</v>
      </c>
      <c r="X1893" s="11">
        <v>8109.66</v>
      </c>
      <c r="Y1893" s="11">
        <v>8185.02</v>
      </c>
      <c r="Z1893" s="11">
        <v>8275.94</v>
      </c>
      <c r="AA1893" s="11">
        <v>8115.82</v>
      </c>
      <c r="AB1893" s="11">
        <v>5602.42</v>
      </c>
      <c r="AC1893" s="11">
        <v>5765.06</v>
      </c>
      <c r="AD1893" s="11">
        <v>7970.56</v>
      </c>
      <c r="AE1893" s="11">
        <v>7279.8</v>
      </c>
      <c r="AF1893" s="11">
        <v>4985.08</v>
      </c>
      <c r="AG1893" s="11">
        <v>3069.9</v>
      </c>
      <c r="AH1893" s="11">
        <v>2591</v>
      </c>
      <c r="AI1893" s="37">
        <v>5683.74</v>
      </c>
      <c r="AJ1893" s="11">
        <v>2297.0830000000001</v>
      </c>
      <c r="AK1893" s="11">
        <v>2189.9349999999999</v>
      </c>
      <c r="AL1893" s="11">
        <v>2151.89</v>
      </c>
      <c r="AM1893" s="11">
        <v>2155.7489999999998</v>
      </c>
      <c r="AN1893" s="11">
        <v>2338.636</v>
      </c>
      <c r="AO1893" s="11">
        <v>2990.8969999999999</v>
      </c>
      <c r="AP1893" s="11">
        <v>3455.36</v>
      </c>
      <c r="AQ1893" s="11">
        <v>4584.6080000000002</v>
      </c>
      <c r="AR1893" s="11">
        <v>5221.6009999999997</v>
      </c>
      <c r="AS1893" s="11">
        <v>6602.7960000000003</v>
      </c>
      <c r="AT1893" s="11">
        <v>7438.1909999999998</v>
      </c>
      <c r="AU1893" s="11">
        <v>7796.1959999999999</v>
      </c>
      <c r="AV1893" s="11">
        <v>8028.8670000000002</v>
      </c>
      <c r="AW1893" s="11">
        <v>8159.5020000000004</v>
      </c>
      <c r="AX1893" s="11">
        <v>8278.7119999999995</v>
      </c>
      <c r="AY1893" s="11">
        <v>8426.7099999999991</v>
      </c>
      <c r="AZ1893" s="11">
        <v>8188.7160000000003</v>
      </c>
      <c r="BA1893" s="11">
        <v>7811.665</v>
      </c>
      <c r="BB1893" s="11">
        <v>7489.5140000000001</v>
      </c>
      <c r="BC1893" s="11">
        <v>7625.1620000000003</v>
      </c>
      <c r="BD1893" s="11">
        <v>7092.9660000000003</v>
      </c>
      <c r="BE1893" s="11">
        <v>5038.232</v>
      </c>
      <c r="BF1893" s="11">
        <v>3107.7240000000002</v>
      </c>
      <c r="BG1893" s="11">
        <v>2578.3739999999998</v>
      </c>
      <c r="BH1893" s="37">
        <v>7717.9660000000003</v>
      </c>
      <c r="BI1893" s="11">
        <v>73.607830000000007</v>
      </c>
      <c r="BJ1893" s="11">
        <v>72.757249999999999</v>
      </c>
      <c r="BK1893" s="11">
        <v>72.229129999999998</v>
      </c>
      <c r="BL1893" s="11">
        <v>71.487099999999998</v>
      </c>
      <c r="BM1893" s="11">
        <v>70.807820000000007</v>
      </c>
      <c r="BN1893" s="11">
        <v>70.618260000000006</v>
      </c>
      <c r="BO1893" s="11">
        <v>70.820719999999994</v>
      </c>
      <c r="BP1893" s="11">
        <v>71.299859999999995</v>
      </c>
      <c r="BQ1893" s="11">
        <v>73.609129999999993</v>
      </c>
      <c r="BR1893" s="11">
        <v>76.792320000000004</v>
      </c>
      <c r="BS1893" s="11">
        <v>79.677970000000002</v>
      </c>
      <c r="BT1893" s="11">
        <v>81.66</v>
      </c>
      <c r="BU1893" s="11">
        <v>82.838260000000005</v>
      </c>
      <c r="BV1893" s="11">
        <v>83.559129999999996</v>
      </c>
      <c r="BW1893" s="11">
        <v>83.84</v>
      </c>
      <c r="BX1893" s="11">
        <v>83.724059999999994</v>
      </c>
      <c r="BY1893" s="11">
        <v>82.497540000000001</v>
      </c>
      <c r="BZ1893" s="11">
        <v>81.025069999999999</v>
      </c>
      <c r="CA1893" s="11">
        <v>78.695080000000004</v>
      </c>
      <c r="CB1893" s="11">
        <v>76.85754</v>
      </c>
      <c r="CC1893" s="11">
        <v>75.493769999999998</v>
      </c>
      <c r="CD1893" s="11">
        <v>74.342029999999994</v>
      </c>
      <c r="CE1893" s="11">
        <v>73.824780000000004</v>
      </c>
      <c r="CF1893" s="11">
        <v>72.673479999999998</v>
      </c>
      <c r="CG1893" s="11">
        <v>418.58109999999999</v>
      </c>
      <c r="CH1893" s="11">
        <v>367.87979999999999</v>
      </c>
      <c r="CI1893" s="11">
        <v>343.05810000000002</v>
      </c>
      <c r="CJ1893" s="11">
        <v>324.71859999999998</v>
      </c>
      <c r="CK1893" s="11">
        <v>303.00549999999998</v>
      </c>
      <c r="CL1893" s="11">
        <v>288.77249999999998</v>
      </c>
      <c r="CM1893" s="11">
        <v>312.7885</v>
      </c>
      <c r="CN1893" s="11">
        <v>378.32240000000002</v>
      </c>
      <c r="CO1893" s="11">
        <v>432.2199</v>
      </c>
      <c r="CP1893" s="11">
        <v>1076.105</v>
      </c>
      <c r="CQ1893" s="11">
        <v>1456.308</v>
      </c>
      <c r="CR1893" s="11">
        <v>1840.5250000000001</v>
      </c>
      <c r="CS1893" s="11">
        <v>1983.3510000000001</v>
      </c>
      <c r="CT1893" s="11">
        <v>2186.4949999999999</v>
      </c>
      <c r="CU1893" s="11">
        <v>2431.4409999999998</v>
      </c>
      <c r="CV1893" s="11">
        <v>2832.2190000000001</v>
      </c>
      <c r="CW1893" s="11">
        <v>4010.1559999999999</v>
      </c>
      <c r="CX1893" s="11">
        <v>3983.71</v>
      </c>
      <c r="CY1893" s="11">
        <v>2291.64</v>
      </c>
      <c r="CZ1893" s="11">
        <v>2298.643</v>
      </c>
      <c r="DA1893" s="11">
        <v>2139.9189999999999</v>
      </c>
      <c r="DB1893" s="11">
        <v>844.86739999999998</v>
      </c>
      <c r="DC1893" s="11">
        <v>575.27139999999997</v>
      </c>
      <c r="DD1893" s="11">
        <v>537.40679999999998</v>
      </c>
      <c r="DE1893" s="37">
        <v>3514.6770000000001</v>
      </c>
      <c r="DF1893" s="11">
        <f t="shared" si="96"/>
        <v>18</v>
      </c>
      <c r="DG1893" s="11">
        <f t="shared" si="97"/>
        <v>19</v>
      </c>
      <c r="DH1893" s="20">
        <f t="shared" ca="1" si="98"/>
        <v>1966.8495000000003</v>
      </c>
      <c r="DI1893" s="11">
        <v>0</v>
      </c>
    </row>
    <row r="1894" spans="1:113" x14ac:dyDescent="0.25">
      <c r="A1894" s="11" t="s">
        <v>57</v>
      </c>
      <c r="B1894" s="11" t="s">
        <v>56</v>
      </c>
      <c r="C1894" s="11" t="s">
        <v>56</v>
      </c>
      <c r="D1894" s="11" t="s">
        <v>101</v>
      </c>
      <c r="E1894" s="11" t="s">
        <v>56</v>
      </c>
      <c r="F1894" s="11" t="s">
        <v>56</v>
      </c>
      <c r="G1894" s="11" t="s">
        <v>173</v>
      </c>
      <c r="H1894" s="1">
        <v>42292</v>
      </c>
      <c r="I1894" s="11">
        <v>18</v>
      </c>
      <c r="J1894" s="11">
        <v>19</v>
      </c>
      <c r="K1894" s="11">
        <v>1970.8</v>
      </c>
      <c r="L1894" s="11">
        <v>1833.36</v>
      </c>
      <c r="M1894" s="11">
        <v>1776.22</v>
      </c>
      <c r="N1894" s="11">
        <v>1781.24</v>
      </c>
      <c r="O1894" s="11">
        <v>1869.18</v>
      </c>
      <c r="P1894" s="11">
        <v>2359.04</v>
      </c>
      <c r="Q1894" s="11">
        <v>2832.62</v>
      </c>
      <c r="R1894" s="11">
        <v>3644.2</v>
      </c>
      <c r="S1894" s="11">
        <v>4020.2</v>
      </c>
      <c r="T1894" s="11">
        <v>5103.82</v>
      </c>
      <c r="U1894" s="11">
        <v>5528.66</v>
      </c>
      <c r="V1894" s="11">
        <v>5762.12</v>
      </c>
      <c r="W1894" s="11">
        <v>5960.46</v>
      </c>
      <c r="X1894" s="11">
        <v>6074.4</v>
      </c>
      <c r="Y1894" s="11">
        <v>6098.52</v>
      </c>
      <c r="Z1894" s="11">
        <v>6187.6</v>
      </c>
      <c r="AA1894" s="11">
        <v>6058.74</v>
      </c>
      <c r="AB1894" s="11">
        <v>4288.0600000000004</v>
      </c>
      <c r="AC1894" s="11">
        <v>4361.8599999999997</v>
      </c>
      <c r="AD1894" s="11">
        <v>5750.62</v>
      </c>
      <c r="AE1894" s="11">
        <v>5314.8</v>
      </c>
      <c r="AF1894" s="11">
        <v>4005.02</v>
      </c>
      <c r="AG1894" s="11">
        <v>2429.48</v>
      </c>
      <c r="AH1894" s="11">
        <v>2037.38</v>
      </c>
      <c r="AI1894" s="37">
        <v>4324.96</v>
      </c>
      <c r="AJ1894" s="11">
        <v>1990.0650000000001</v>
      </c>
      <c r="AK1894" s="11">
        <v>1848.175</v>
      </c>
      <c r="AL1894" s="11">
        <v>1790.568</v>
      </c>
      <c r="AM1894" s="11">
        <v>1797.508</v>
      </c>
      <c r="AN1894" s="11">
        <v>1901.385</v>
      </c>
      <c r="AO1894" s="11">
        <v>2350.5160000000001</v>
      </c>
      <c r="AP1894" s="11">
        <v>2784.3209999999999</v>
      </c>
      <c r="AQ1894" s="11">
        <v>3637.78</v>
      </c>
      <c r="AR1894" s="11">
        <v>4027.59</v>
      </c>
      <c r="AS1894" s="11">
        <v>5096.2719999999999</v>
      </c>
      <c r="AT1894" s="11">
        <v>5544.1710000000003</v>
      </c>
      <c r="AU1894" s="11">
        <v>5785.7070000000003</v>
      </c>
      <c r="AV1894" s="11">
        <v>6015.3609999999999</v>
      </c>
      <c r="AW1894" s="11">
        <v>6133.049</v>
      </c>
      <c r="AX1894" s="11">
        <v>6197.2809999999999</v>
      </c>
      <c r="AY1894" s="11">
        <v>6325.683</v>
      </c>
      <c r="AZ1894" s="11">
        <v>6124.1840000000002</v>
      </c>
      <c r="BA1894" s="11">
        <v>6168.6040000000003</v>
      </c>
      <c r="BB1894" s="11">
        <v>5849.9359999999997</v>
      </c>
      <c r="BC1894" s="11">
        <v>5470.2290000000003</v>
      </c>
      <c r="BD1894" s="11">
        <v>5126.9650000000001</v>
      </c>
      <c r="BE1894" s="11">
        <v>3991.8490000000002</v>
      </c>
      <c r="BF1894" s="11">
        <v>2464.8989999999999</v>
      </c>
      <c r="BG1894" s="11">
        <v>2021.434</v>
      </c>
      <c r="BH1894" s="37">
        <v>6063.3320000000003</v>
      </c>
      <c r="BI1894" s="11">
        <v>72.437719999999999</v>
      </c>
      <c r="BJ1894" s="11">
        <v>71.448599999999999</v>
      </c>
      <c r="BK1894" s="11">
        <v>70.717370000000003</v>
      </c>
      <c r="BL1894" s="11">
        <v>70.709819999999993</v>
      </c>
      <c r="BM1894" s="11">
        <v>70.936319999999995</v>
      </c>
      <c r="BN1894" s="11">
        <v>70.783680000000004</v>
      </c>
      <c r="BO1894" s="11">
        <v>70.354389999999995</v>
      </c>
      <c r="BP1894" s="11">
        <v>70.242450000000005</v>
      </c>
      <c r="BQ1894" s="11">
        <v>71.066310000000001</v>
      </c>
      <c r="BR1894" s="11">
        <v>72.364559999999997</v>
      </c>
      <c r="BS1894" s="11">
        <v>73.829830000000001</v>
      </c>
      <c r="BT1894" s="11">
        <v>75.3035</v>
      </c>
      <c r="BU1894" s="11">
        <v>76.736840000000001</v>
      </c>
      <c r="BV1894" s="11">
        <v>78.682460000000006</v>
      </c>
      <c r="BW1894" s="11">
        <v>79.164910000000006</v>
      </c>
      <c r="BX1894" s="11">
        <v>79.138599999999997</v>
      </c>
      <c r="BY1894" s="11">
        <v>76.657539999999997</v>
      </c>
      <c r="BZ1894" s="11">
        <v>74.965260000000001</v>
      </c>
      <c r="CA1894" s="11">
        <v>72.783860000000004</v>
      </c>
      <c r="CB1894" s="11">
        <v>71.365620000000007</v>
      </c>
      <c r="CC1894" s="11">
        <v>70.747020000000006</v>
      </c>
      <c r="CD1894" s="11">
        <v>70.237009999999998</v>
      </c>
      <c r="CE1894" s="11">
        <v>69.652979999999999</v>
      </c>
      <c r="CF1894" s="11">
        <v>69.279470000000003</v>
      </c>
      <c r="CG1894" s="11">
        <v>274.32929999999999</v>
      </c>
      <c r="CH1894" s="11">
        <v>232.15010000000001</v>
      </c>
      <c r="CI1894" s="11">
        <v>222.6456</v>
      </c>
      <c r="CJ1894" s="11">
        <v>213.8775</v>
      </c>
      <c r="CK1894" s="11">
        <v>195.72319999999999</v>
      </c>
      <c r="CL1894" s="11">
        <v>205.8553</v>
      </c>
      <c r="CM1894" s="11">
        <v>196.15459999999999</v>
      </c>
      <c r="CN1894" s="11">
        <v>267.5847</v>
      </c>
      <c r="CO1894" s="11">
        <v>324.00810000000001</v>
      </c>
      <c r="CP1894" s="11">
        <v>788.02020000000005</v>
      </c>
      <c r="CQ1894" s="11">
        <v>1157.29</v>
      </c>
      <c r="CR1894" s="11">
        <v>1496.8320000000001</v>
      </c>
      <c r="CS1894" s="11">
        <v>1617.3109999999999</v>
      </c>
      <c r="CT1894" s="11">
        <v>1775.251</v>
      </c>
      <c r="CU1894" s="11">
        <v>1991.056</v>
      </c>
      <c r="CV1894" s="11">
        <v>2343.201</v>
      </c>
      <c r="CW1894" s="11">
        <v>3480.95</v>
      </c>
      <c r="CX1894" s="11">
        <v>3428.596</v>
      </c>
      <c r="CY1894" s="11">
        <v>1913.498</v>
      </c>
      <c r="CZ1894" s="11">
        <v>1947.9159999999999</v>
      </c>
      <c r="DA1894" s="11">
        <v>1553.6479999999999</v>
      </c>
      <c r="DB1894" s="11">
        <v>600.38750000000005</v>
      </c>
      <c r="DC1894" s="11">
        <v>409.15219999999999</v>
      </c>
      <c r="DD1894" s="11">
        <v>366.73160000000001</v>
      </c>
      <c r="DE1894" s="37">
        <v>3013.806</v>
      </c>
      <c r="DF1894" s="11">
        <f t="shared" si="96"/>
        <v>18</v>
      </c>
      <c r="DG1894" s="11">
        <f t="shared" si="97"/>
        <v>19</v>
      </c>
      <c r="DH1894" s="20">
        <f t="shared" ca="1" si="98"/>
        <v>1684.3100000000004</v>
      </c>
      <c r="DI1894" s="11">
        <v>0</v>
      </c>
    </row>
    <row r="1895" spans="1:113" x14ac:dyDescent="0.25">
      <c r="A1895" s="11" t="s">
        <v>57</v>
      </c>
      <c r="B1895" s="11" t="s">
        <v>56</v>
      </c>
      <c r="C1895" s="11" t="s">
        <v>56</v>
      </c>
      <c r="D1895" s="11" t="s">
        <v>101</v>
      </c>
      <c r="E1895" s="11" t="s">
        <v>56</v>
      </c>
      <c r="F1895" s="11" t="s">
        <v>56</v>
      </c>
      <c r="G1895" s="11" t="s">
        <v>173</v>
      </c>
      <c r="H1895" s="1">
        <v>42292</v>
      </c>
      <c r="I1895" s="11">
        <v>19</v>
      </c>
      <c r="J1895" s="11">
        <v>19</v>
      </c>
      <c r="K1895" s="11"/>
      <c r="L1895" s="11"/>
      <c r="M1895" s="11"/>
      <c r="N1895" s="11"/>
      <c r="O1895" s="11"/>
      <c r="P1895" s="11"/>
      <c r="Q1895" s="11"/>
      <c r="R1895" s="11"/>
      <c r="S1895" s="11"/>
      <c r="T1895" s="11"/>
      <c r="U1895" s="11"/>
      <c r="V1895" s="11"/>
      <c r="W1895" s="11"/>
      <c r="X1895" s="11"/>
      <c r="Y1895" s="11"/>
      <c r="Z1895" s="11"/>
      <c r="AA1895" s="11"/>
      <c r="AB1895" s="11"/>
      <c r="AC1895" s="11"/>
      <c r="AD1895" s="11"/>
      <c r="AE1895" s="11"/>
      <c r="AF1895" s="11"/>
      <c r="AG1895" s="11"/>
      <c r="AH1895" s="11"/>
      <c r="AJ1895" s="11"/>
      <c r="AK1895" s="11"/>
      <c r="AL1895" s="11"/>
      <c r="AM1895" s="11"/>
      <c r="AN1895" s="11"/>
      <c r="AO1895" s="11"/>
      <c r="AP1895" s="11"/>
      <c r="AQ1895" s="11"/>
      <c r="AR1895" s="11"/>
      <c r="AS1895" s="11"/>
      <c r="AT1895" s="11"/>
      <c r="AU1895" s="11"/>
      <c r="AV1895" s="11"/>
      <c r="AW1895" s="11"/>
      <c r="AX1895" s="11"/>
      <c r="AY1895" s="11"/>
      <c r="AZ1895" s="11"/>
      <c r="BA1895" s="11"/>
      <c r="BB1895" s="11"/>
      <c r="BC1895" s="11"/>
      <c r="BD1895" s="11"/>
      <c r="BE1895" s="11"/>
      <c r="BF1895" s="11"/>
      <c r="BG1895" s="11"/>
      <c r="BI1895" s="11"/>
      <c r="BJ1895" s="11"/>
      <c r="BK1895" s="11"/>
      <c r="BL1895" s="11"/>
      <c r="BM1895" s="11"/>
      <c r="BN1895" s="11"/>
      <c r="BO1895" s="11"/>
      <c r="BP1895" s="11"/>
      <c r="BQ1895" s="11"/>
      <c r="BR1895" s="11"/>
      <c r="BS1895" s="11"/>
      <c r="BT1895" s="11"/>
      <c r="BU1895" s="11"/>
      <c r="BV1895" s="11"/>
      <c r="BW1895" s="11"/>
      <c r="BX1895" s="11"/>
      <c r="BY1895" s="11"/>
      <c r="BZ1895" s="11"/>
      <c r="CA1895" s="11"/>
      <c r="CB1895" s="11"/>
      <c r="CC1895" s="11"/>
      <c r="CD1895" s="11"/>
      <c r="CE1895" s="11"/>
      <c r="CF1895" s="11"/>
      <c r="CG1895" s="11"/>
      <c r="CH1895" s="11"/>
      <c r="CI1895" s="11"/>
      <c r="CJ1895" s="11"/>
      <c r="CK1895" s="11"/>
      <c r="CL1895" s="11"/>
      <c r="CM1895" s="11"/>
      <c r="CN1895" s="11"/>
      <c r="CO1895" s="11"/>
      <c r="CP1895" s="11"/>
      <c r="CQ1895" s="11"/>
      <c r="CR1895" s="11"/>
      <c r="CS1895" s="11"/>
      <c r="CT1895" s="11"/>
      <c r="CU1895" s="11"/>
      <c r="CV1895" s="11"/>
      <c r="CW1895" s="11"/>
      <c r="CX1895" s="11"/>
      <c r="CY1895" s="11"/>
      <c r="CZ1895" s="11"/>
      <c r="DA1895" s="11"/>
      <c r="DB1895" s="11"/>
      <c r="DC1895" s="11"/>
      <c r="DD1895" s="11"/>
      <c r="DF1895" s="11">
        <f t="shared" si="96"/>
        <v>19</v>
      </c>
      <c r="DG1895" s="11">
        <f t="shared" si="97"/>
        <v>19</v>
      </c>
      <c r="DH1895" s="20">
        <f t="shared" ca="1" si="98"/>
        <v>0</v>
      </c>
      <c r="DI1895" s="11">
        <v>1</v>
      </c>
    </row>
    <row r="1896" spans="1:113" x14ac:dyDescent="0.25">
      <c r="A1896" s="11" t="s">
        <v>57</v>
      </c>
      <c r="B1896" s="11" t="s">
        <v>56</v>
      </c>
      <c r="C1896" s="11" t="s">
        <v>56</v>
      </c>
      <c r="D1896" s="11" t="s">
        <v>101</v>
      </c>
      <c r="E1896" s="11" t="s">
        <v>56</v>
      </c>
      <c r="F1896" s="11" t="s">
        <v>56</v>
      </c>
      <c r="G1896" s="11" t="s">
        <v>173</v>
      </c>
      <c r="H1896" s="1">
        <v>42293</v>
      </c>
      <c r="I1896" s="11">
        <v>19</v>
      </c>
      <c r="J1896" s="11">
        <v>19</v>
      </c>
      <c r="K1896" s="11">
        <v>2196.44</v>
      </c>
      <c r="L1896" s="11">
        <v>2047.24</v>
      </c>
      <c r="M1896" s="11">
        <v>2007.12</v>
      </c>
      <c r="N1896" s="11">
        <v>2040.08</v>
      </c>
      <c r="O1896" s="11">
        <v>2225.16</v>
      </c>
      <c r="P1896" s="11">
        <v>2764.94</v>
      </c>
      <c r="Q1896" s="11">
        <v>3348.66</v>
      </c>
      <c r="R1896" s="11">
        <v>4250.74</v>
      </c>
      <c r="S1896" s="11">
        <v>4740.8599999999997</v>
      </c>
      <c r="T1896" s="11">
        <v>6289.46</v>
      </c>
      <c r="U1896" s="11">
        <v>7059.58</v>
      </c>
      <c r="V1896" s="11">
        <v>7268.78</v>
      </c>
      <c r="W1896" s="11">
        <v>7359.1</v>
      </c>
      <c r="X1896" s="11">
        <v>7494.62</v>
      </c>
      <c r="Y1896" s="11">
        <v>7646</v>
      </c>
      <c r="Z1896" s="11">
        <v>7694.72</v>
      </c>
      <c r="AA1896" s="11">
        <v>7711.1</v>
      </c>
      <c r="AB1896" s="11">
        <v>7563.88</v>
      </c>
      <c r="AC1896" s="11">
        <v>6270.66</v>
      </c>
      <c r="AD1896" s="11">
        <v>7672.5</v>
      </c>
      <c r="AE1896" s="11">
        <v>7214.22</v>
      </c>
      <c r="AF1896" s="11">
        <v>5000</v>
      </c>
      <c r="AG1896" s="11">
        <v>3240.58</v>
      </c>
      <c r="AH1896" s="11">
        <v>2687.9</v>
      </c>
      <c r="AI1896" s="37">
        <v>6270.66</v>
      </c>
      <c r="AJ1896" s="11">
        <v>2217.491</v>
      </c>
      <c r="AK1896" s="11">
        <v>2055.4699999999998</v>
      </c>
      <c r="AL1896" s="11">
        <v>2015.7639999999999</v>
      </c>
      <c r="AM1896" s="11">
        <v>2048.9630000000002</v>
      </c>
      <c r="AN1896" s="11">
        <v>2249.8029999999999</v>
      </c>
      <c r="AO1896" s="11">
        <v>2754.5569999999998</v>
      </c>
      <c r="AP1896" s="11">
        <v>3293.4270000000001</v>
      </c>
      <c r="AQ1896" s="11">
        <v>4267.8370000000004</v>
      </c>
      <c r="AR1896" s="11">
        <v>4770.4960000000001</v>
      </c>
      <c r="AS1896" s="11">
        <v>6215.0590000000002</v>
      </c>
      <c r="AT1896" s="11">
        <v>7042.2659999999996</v>
      </c>
      <c r="AU1896" s="11">
        <v>7268.5929999999998</v>
      </c>
      <c r="AV1896" s="11">
        <v>7388.6750000000002</v>
      </c>
      <c r="AW1896" s="11">
        <v>7524.9709999999995</v>
      </c>
      <c r="AX1896" s="11">
        <v>7713.1719999999996</v>
      </c>
      <c r="AY1896" s="11">
        <v>7814.7520000000004</v>
      </c>
      <c r="AZ1896" s="11">
        <v>7787.9870000000001</v>
      </c>
      <c r="BA1896" s="11">
        <v>7641.6120000000001</v>
      </c>
      <c r="BB1896" s="11">
        <v>7843.357</v>
      </c>
      <c r="BC1896" s="11">
        <v>7338.2569999999996</v>
      </c>
      <c r="BD1896" s="11">
        <v>7012.1239999999998</v>
      </c>
      <c r="BE1896" s="11">
        <v>5035.0010000000002</v>
      </c>
      <c r="BF1896" s="11">
        <v>3257.31</v>
      </c>
      <c r="BG1896" s="11">
        <v>2659.8</v>
      </c>
      <c r="BH1896" s="37">
        <v>7843.357</v>
      </c>
      <c r="BI1896" s="11">
        <v>68.900729999999996</v>
      </c>
      <c r="BJ1896" s="11">
        <v>68.509259999999998</v>
      </c>
      <c r="BK1896" s="11">
        <v>68.279709999999994</v>
      </c>
      <c r="BL1896" s="11">
        <v>68.278679999999994</v>
      </c>
      <c r="BM1896" s="11">
        <v>68.360290000000006</v>
      </c>
      <c r="BN1896" s="11">
        <v>68.386179999999996</v>
      </c>
      <c r="BO1896" s="11">
        <v>68.132639999999995</v>
      </c>
      <c r="BP1896" s="11">
        <v>67.745590000000007</v>
      </c>
      <c r="BQ1896" s="11">
        <v>68.527349999999998</v>
      </c>
      <c r="BR1896" s="11">
        <v>69.990440000000007</v>
      </c>
      <c r="BS1896" s="11">
        <v>71.643529999999998</v>
      </c>
      <c r="BT1896" s="11">
        <v>73.092349999999996</v>
      </c>
      <c r="BU1896" s="11">
        <v>74.219560000000001</v>
      </c>
      <c r="BV1896" s="11">
        <v>74.952799999999996</v>
      </c>
      <c r="BW1896" s="11">
        <v>75.334999999999994</v>
      </c>
      <c r="BX1896" s="11">
        <v>74.58</v>
      </c>
      <c r="BY1896" s="11">
        <v>74.012789999999995</v>
      </c>
      <c r="BZ1896" s="11">
        <v>72.977059999999994</v>
      </c>
      <c r="CA1896" s="11">
        <v>71.597059999999999</v>
      </c>
      <c r="CB1896" s="11">
        <v>71.205879999999993</v>
      </c>
      <c r="CC1896" s="11">
        <v>70.719560000000001</v>
      </c>
      <c r="CD1896" s="11">
        <v>70.128969999999995</v>
      </c>
      <c r="CE1896" s="11">
        <v>69.895439999999994</v>
      </c>
      <c r="CF1896" s="11">
        <v>69.578379999999996</v>
      </c>
      <c r="CG1896" s="11">
        <v>344.28440000000001</v>
      </c>
      <c r="CH1896" s="11">
        <v>293.68040000000002</v>
      </c>
      <c r="CI1896" s="11">
        <v>280.88729999999998</v>
      </c>
      <c r="CJ1896" s="11">
        <v>266.01310000000001</v>
      </c>
      <c r="CK1896" s="11">
        <v>253.86250000000001</v>
      </c>
      <c r="CL1896" s="11">
        <v>238.8869</v>
      </c>
      <c r="CM1896" s="11">
        <v>279.38339999999999</v>
      </c>
      <c r="CN1896" s="11">
        <v>367.74720000000002</v>
      </c>
      <c r="CO1896" s="11">
        <v>412.23200000000003</v>
      </c>
      <c r="CP1896" s="11">
        <v>1058.873</v>
      </c>
      <c r="CQ1896" s="11">
        <v>1477.4970000000001</v>
      </c>
      <c r="CR1896" s="11">
        <v>1967.921</v>
      </c>
      <c r="CS1896" s="11">
        <v>2158.4380000000001</v>
      </c>
      <c r="CT1896" s="11">
        <v>2384.7049999999999</v>
      </c>
      <c r="CU1896" s="11">
        <v>2728.5520000000001</v>
      </c>
      <c r="CV1896" s="11">
        <v>3526.5250000000001</v>
      </c>
      <c r="CW1896" s="11">
        <v>3802.386</v>
      </c>
      <c r="CX1896" s="11">
        <v>3798.4259999999999</v>
      </c>
      <c r="CY1896" s="11">
        <v>3577.6790000000001</v>
      </c>
      <c r="CZ1896" s="11">
        <v>2386.8049999999998</v>
      </c>
      <c r="DA1896" s="11">
        <v>2127.3870000000002</v>
      </c>
      <c r="DB1896" s="11">
        <v>790.44749999999999</v>
      </c>
      <c r="DC1896" s="11">
        <v>522.12210000000005</v>
      </c>
      <c r="DD1896" s="11">
        <v>472.18700000000001</v>
      </c>
      <c r="DE1896" s="37">
        <v>3577.6790000000001</v>
      </c>
      <c r="DF1896" s="11">
        <f t="shared" si="96"/>
        <v>19</v>
      </c>
      <c r="DG1896" s="11">
        <f t="shared" si="97"/>
        <v>19</v>
      </c>
      <c r="DH1896" s="20">
        <f t="shared" ca="1" si="98"/>
        <v>1572.6970000000001</v>
      </c>
      <c r="DI1896" s="11">
        <v>0</v>
      </c>
    </row>
    <row r="1897" spans="1:113" x14ac:dyDescent="0.25">
      <c r="A1897" s="11" t="s">
        <v>57</v>
      </c>
      <c r="B1897" s="11" t="s">
        <v>56</v>
      </c>
      <c r="C1897" s="11" t="s">
        <v>56</v>
      </c>
      <c r="D1897" s="11" t="s">
        <v>101</v>
      </c>
      <c r="E1897" s="11" t="s">
        <v>56</v>
      </c>
      <c r="F1897" s="11" t="s">
        <v>56</v>
      </c>
      <c r="G1897" s="11" t="s">
        <v>173</v>
      </c>
      <c r="H1897" s="1">
        <v>42303</v>
      </c>
      <c r="I1897" s="11">
        <v>19</v>
      </c>
      <c r="J1897" s="11">
        <v>19</v>
      </c>
      <c r="K1897" s="11">
        <v>2602.7800000000002</v>
      </c>
      <c r="L1897" s="11">
        <v>2394.34</v>
      </c>
      <c r="M1897" s="11">
        <v>2325.88</v>
      </c>
      <c r="N1897" s="11">
        <v>2252</v>
      </c>
      <c r="O1897" s="11">
        <v>2352.48</v>
      </c>
      <c r="P1897" s="11">
        <v>2714.72</v>
      </c>
      <c r="Q1897" s="11">
        <v>3171.86</v>
      </c>
      <c r="R1897" s="11">
        <v>3803.46</v>
      </c>
      <c r="S1897" s="11">
        <v>4324.82</v>
      </c>
      <c r="T1897" s="11">
        <v>5704</v>
      </c>
      <c r="U1897" s="11">
        <v>6737.34</v>
      </c>
      <c r="V1897" s="11">
        <v>7278.02</v>
      </c>
      <c r="W1897" s="11">
        <v>7782.08</v>
      </c>
      <c r="X1897" s="11">
        <v>8182.4</v>
      </c>
      <c r="Y1897" s="11">
        <v>8331.2000000000007</v>
      </c>
      <c r="Z1897" s="11">
        <v>8403.4</v>
      </c>
      <c r="AA1897" s="11">
        <v>8392.98</v>
      </c>
      <c r="AB1897" s="11">
        <v>8243.6</v>
      </c>
      <c r="AC1897" s="11">
        <v>6645.32</v>
      </c>
      <c r="AD1897" s="11">
        <v>8068.84</v>
      </c>
      <c r="AE1897" s="11">
        <v>7503.88</v>
      </c>
      <c r="AF1897" s="11">
        <v>5389.44</v>
      </c>
      <c r="AG1897" s="11">
        <v>3618.76</v>
      </c>
      <c r="AH1897" s="11">
        <v>2985.7</v>
      </c>
      <c r="AI1897" s="37">
        <v>6645.32</v>
      </c>
      <c r="AJ1897" s="11">
        <v>2621.1480000000001</v>
      </c>
      <c r="AK1897" s="11">
        <v>2393.4499999999998</v>
      </c>
      <c r="AL1897" s="11">
        <v>2326.4459999999999</v>
      </c>
      <c r="AM1897" s="11">
        <v>2257.1869999999999</v>
      </c>
      <c r="AN1897" s="11">
        <v>2377.569</v>
      </c>
      <c r="AO1897" s="11">
        <v>2713.8020000000001</v>
      </c>
      <c r="AP1897" s="11">
        <v>3120.2359999999999</v>
      </c>
      <c r="AQ1897" s="11">
        <v>3817.4169999999999</v>
      </c>
      <c r="AR1897" s="11">
        <v>4354.8680000000004</v>
      </c>
      <c r="AS1897" s="11">
        <v>5627.7790000000005</v>
      </c>
      <c r="AT1897" s="11">
        <v>6720.5029999999997</v>
      </c>
      <c r="AU1897" s="11">
        <v>7293.9340000000002</v>
      </c>
      <c r="AV1897" s="11">
        <v>7820.665</v>
      </c>
      <c r="AW1897" s="11">
        <v>8227.6080000000002</v>
      </c>
      <c r="AX1897" s="11">
        <v>8427.5969999999998</v>
      </c>
      <c r="AY1897" s="11">
        <v>8557.8670000000002</v>
      </c>
      <c r="AZ1897" s="11">
        <v>8513.0750000000007</v>
      </c>
      <c r="BA1897" s="11">
        <v>8369.8410000000003</v>
      </c>
      <c r="BB1897" s="11">
        <v>8360.3279999999995</v>
      </c>
      <c r="BC1897" s="11">
        <v>7688.8530000000001</v>
      </c>
      <c r="BD1897" s="11">
        <v>7291.92</v>
      </c>
      <c r="BE1897" s="11">
        <v>5432.7839999999997</v>
      </c>
      <c r="BF1897" s="11">
        <v>3647.1579999999999</v>
      </c>
      <c r="BG1897" s="11">
        <v>2954.9749999999999</v>
      </c>
      <c r="BH1897" s="37">
        <v>8360.3279999999995</v>
      </c>
      <c r="BI1897" s="11">
        <v>63.590400000000002</v>
      </c>
      <c r="BJ1897" s="11">
        <v>62.874400000000001</v>
      </c>
      <c r="BK1897" s="11">
        <v>61.841459999999998</v>
      </c>
      <c r="BL1897" s="11">
        <v>60.770130000000002</v>
      </c>
      <c r="BM1897" s="11">
        <v>59.906930000000003</v>
      </c>
      <c r="BN1897" s="11">
        <v>59.625869999999999</v>
      </c>
      <c r="BO1897" s="11">
        <v>59.018529999999998</v>
      </c>
      <c r="BP1897" s="11">
        <v>59.071069999999999</v>
      </c>
      <c r="BQ1897" s="11">
        <v>61.988399999999999</v>
      </c>
      <c r="BR1897" s="11">
        <v>67.372129999999999</v>
      </c>
      <c r="BS1897" s="11">
        <v>72.655069999999995</v>
      </c>
      <c r="BT1897" s="11">
        <v>77.328270000000003</v>
      </c>
      <c r="BU1897" s="11">
        <v>80.010670000000005</v>
      </c>
      <c r="BV1897" s="11">
        <v>81.313469999999995</v>
      </c>
      <c r="BW1897" s="11">
        <v>82.230800000000002</v>
      </c>
      <c r="BX1897" s="11">
        <v>82.537999999999997</v>
      </c>
      <c r="BY1897" s="11">
        <v>81.644530000000003</v>
      </c>
      <c r="BZ1897" s="11">
        <v>79.596800000000002</v>
      </c>
      <c r="CA1897" s="11">
        <v>75.616259999999997</v>
      </c>
      <c r="CB1897" s="11">
        <v>72.755330000000001</v>
      </c>
      <c r="CC1897" s="11">
        <v>70.65907</v>
      </c>
      <c r="CD1897" s="11">
        <v>68.678669999999997</v>
      </c>
      <c r="CE1897" s="11">
        <v>67.13306</v>
      </c>
      <c r="CF1897" s="11">
        <v>65.231859999999998</v>
      </c>
      <c r="CG1897" s="11">
        <v>413.59530000000001</v>
      </c>
      <c r="CH1897" s="11">
        <v>332.19529999999997</v>
      </c>
      <c r="CI1897" s="11">
        <v>319.56740000000002</v>
      </c>
      <c r="CJ1897" s="11">
        <v>289.57209999999998</v>
      </c>
      <c r="CK1897" s="11">
        <v>270.58359999999999</v>
      </c>
      <c r="CL1897" s="11">
        <v>255.30029999999999</v>
      </c>
      <c r="CM1897" s="11">
        <v>303.73700000000002</v>
      </c>
      <c r="CN1897" s="11">
        <v>393.74639999999999</v>
      </c>
      <c r="CO1897" s="11">
        <v>452.58199999999999</v>
      </c>
      <c r="CP1897" s="11">
        <v>1105.79</v>
      </c>
      <c r="CQ1897" s="11">
        <v>1533.972</v>
      </c>
      <c r="CR1897" s="11">
        <v>2049.86</v>
      </c>
      <c r="CS1897" s="11">
        <v>2234.2840000000001</v>
      </c>
      <c r="CT1897" s="11">
        <v>2462.239</v>
      </c>
      <c r="CU1897" s="11">
        <v>2830.3330000000001</v>
      </c>
      <c r="CV1897" s="11">
        <v>3576.0349999999999</v>
      </c>
      <c r="CW1897" s="11">
        <v>3853.3119999999999</v>
      </c>
      <c r="CX1897" s="11">
        <v>3864.15</v>
      </c>
      <c r="CY1897" s="11">
        <v>3656.2559999999999</v>
      </c>
      <c r="CZ1897" s="11">
        <v>2489.5079999999998</v>
      </c>
      <c r="DA1897" s="11">
        <v>2247.2950000000001</v>
      </c>
      <c r="DB1897" s="11">
        <v>894.70830000000001</v>
      </c>
      <c r="DC1897" s="11">
        <v>631.77949999999998</v>
      </c>
      <c r="DD1897" s="11">
        <v>608.51840000000004</v>
      </c>
      <c r="DE1897" s="37">
        <v>3656.2559999999999</v>
      </c>
      <c r="DF1897" s="11">
        <f t="shared" si="96"/>
        <v>19</v>
      </c>
      <c r="DG1897" s="11">
        <f t="shared" si="97"/>
        <v>19</v>
      </c>
      <c r="DH1897" s="20">
        <f t="shared" ca="1" si="98"/>
        <v>1715.0079999999998</v>
      </c>
      <c r="DI1897" s="11">
        <v>0</v>
      </c>
    </row>
    <row r="1898" spans="1:113" x14ac:dyDescent="0.25">
      <c r="A1898" s="11" t="s">
        <v>57</v>
      </c>
      <c r="B1898" s="11" t="s">
        <v>56</v>
      </c>
      <c r="C1898" s="11" t="s">
        <v>56</v>
      </c>
      <c r="D1898" s="11" t="s">
        <v>101</v>
      </c>
      <c r="E1898" s="11" t="s">
        <v>56</v>
      </c>
      <c r="F1898" s="11" t="s">
        <v>56</v>
      </c>
      <c r="G1898" s="11" t="s">
        <v>173</v>
      </c>
      <c r="H1898" s="1">
        <v>42304</v>
      </c>
      <c r="I1898" s="11">
        <v>19</v>
      </c>
      <c r="J1898" s="11">
        <v>19</v>
      </c>
      <c r="K1898" s="11">
        <v>2598.36</v>
      </c>
      <c r="L1898" s="11">
        <v>2401.8200000000002</v>
      </c>
      <c r="M1898" s="11">
        <v>2282.62</v>
      </c>
      <c r="N1898" s="11">
        <v>2262.2600000000002</v>
      </c>
      <c r="O1898" s="11">
        <v>2430.7399999999998</v>
      </c>
      <c r="P1898" s="11">
        <v>2808.76</v>
      </c>
      <c r="Q1898" s="11">
        <v>3292.74</v>
      </c>
      <c r="R1898" s="11">
        <v>3708.04</v>
      </c>
      <c r="S1898" s="11">
        <v>4111.8999999999996</v>
      </c>
      <c r="T1898" s="11">
        <v>5566.1</v>
      </c>
      <c r="U1898" s="11">
        <v>6679.84</v>
      </c>
      <c r="V1898" s="11">
        <v>7205.62</v>
      </c>
      <c r="W1898" s="11">
        <v>7584.34</v>
      </c>
      <c r="X1898" s="11">
        <v>7844.22</v>
      </c>
      <c r="Y1898" s="11">
        <v>8016.94</v>
      </c>
      <c r="Z1898" s="11">
        <v>8024.28</v>
      </c>
      <c r="AA1898" s="11">
        <v>8081.22</v>
      </c>
      <c r="AB1898" s="11">
        <v>7930.14</v>
      </c>
      <c r="AC1898" s="11">
        <v>6715.6</v>
      </c>
      <c r="AD1898" s="11">
        <v>7962.9</v>
      </c>
      <c r="AE1898" s="11">
        <v>7512.96</v>
      </c>
      <c r="AF1898" s="11">
        <v>5383.82</v>
      </c>
      <c r="AG1898" s="11">
        <v>3731.94</v>
      </c>
      <c r="AH1898" s="11">
        <v>3047.2</v>
      </c>
      <c r="AI1898" s="37">
        <v>6715.6</v>
      </c>
      <c r="AJ1898" s="11">
        <v>2618.4580000000001</v>
      </c>
      <c r="AK1898" s="11">
        <v>2402.8789999999999</v>
      </c>
      <c r="AL1898" s="11">
        <v>2284.0889999999999</v>
      </c>
      <c r="AM1898" s="11">
        <v>2268.194</v>
      </c>
      <c r="AN1898" s="11">
        <v>2458.1889999999999</v>
      </c>
      <c r="AO1898" s="11">
        <v>2806.6439999999998</v>
      </c>
      <c r="AP1898" s="11">
        <v>3240.4479999999999</v>
      </c>
      <c r="AQ1898" s="11">
        <v>3722.28</v>
      </c>
      <c r="AR1898" s="11">
        <v>4142.9380000000001</v>
      </c>
      <c r="AS1898" s="11">
        <v>5493.7479999999996</v>
      </c>
      <c r="AT1898" s="11">
        <v>6664.2529999999997</v>
      </c>
      <c r="AU1898" s="11">
        <v>7223.6610000000001</v>
      </c>
      <c r="AV1898" s="11">
        <v>7626.2349999999997</v>
      </c>
      <c r="AW1898" s="11">
        <v>7900.0230000000001</v>
      </c>
      <c r="AX1898" s="11">
        <v>8122.0069999999996</v>
      </c>
      <c r="AY1898" s="11">
        <v>8189.0990000000002</v>
      </c>
      <c r="AZ1898" s="11">
        <v>8215.8729999999996</v>
      </c>
      <c r="BA1898" s="11">
        <v>8072.63</v>
      </c>
      <c r="BB1898" s="11">
        <v>8453.0319999999992</v>
      </c>
      <c r="BC1898" s="11">
        <v>7566.3819999999996</v>
      </c>
      <c r="BD1898" s="11">
        <v>7296.9759999999997</v>
      </c>
      <c r="BE1898" s="11">
        <v>5423.8180000000002</v>
      </c>
      <c r="BF1898" s="11">
        <v>3759.8879999999999</v>
      </c>
      <c r="BG1898" s="11">
        <v>3017.9580000000001</v>
      </c>
      <c r="BH1898" s="37">
        <v>8453.0319999999992</v>
      </c>
      <c r="BI1898" s="11">
        <v>63.681620000000002</v>
      </c>
      <c r="BJ1898" s="11">
        <v>62.791620000000002</v>
      </c>
      <c r="BK1898" s="11">
        <v>61.343110000000003</v>
      </c>
      <c r="BL1898" s="11">
        <v>60.158650000000002</v>
      </c>
      <c r="BM1898" s="11">
        <v>59.007570000000001</v>
      </c>
      <c r="BN1898" s="11">
        <v>59.004730000000002</v>
      </c>
      <c r="BO1898" s="11">
        <v>58.97878</v>
      </c>
      <c r="BP1898" s="11">
        <v>59.598779999999998</v>
      </c>
      <c r="BQ1898" s="11">
        <v>62.901890000000002</v>
      </c>
      <c r="BR1898" s="11">
        <v>66.938379999999995</v>
      </c>
      <c r="BS1898" s="11">
        <v>71.628110000000007</v>
      </c>
      <c r="BT1898" s="11">
        <v>75.315950000000001</v>
      </c>
      <c r="BU1898" s="11">
        <v>77.660809999999998</v>
      </c>
      <c r="BV1898" s="11">
        <v>79.215270000000004</v>
      </c>
      <c r="BW1898" s="11">
        <v>79.800809999999998</v>
      </c>
      <c r="BX1898" s="11">
        <v>79.658919999999995</v>
      </c>
      <c r="BY1898" s="11">
        <v>78.312299999999993</v>
      </c>
      <c r="BZ1898" s="11">
        <v>75.899860000000004</v>
      </c>
      <c r="CA1898" s="11">
        <v>73.616219999999998</v>
      </c>
      <c r="CB1898" s="11">
        <v>72.046890000000005</v>
      </c>
      <c r="CC1898" s="11">
        <v>70.936220000000006</v>
      </c>
      <c r="CD1898" s="11">
        <v>69.830129999999997</v>
      </c>
      <c r="CE1898" s="11">
        <v>68.976749999999996</v>
      </c>
      <c r="CF1898" s="11">
        <v>67.91798</v>
      </c>
      <c r="CG1898" s="11">
        <v>402.61900000000003</v>
      </c>
      <c r="CH1898" s="11">
        <v>323.86689999999999</v>
      </c>
      <c r="CI1898" s="11">
        <v>310.62880000000001</v>
      </c>
      <c r="CJ1898" s="11">
        <v>279.63929999999999</v>
      </c>
      <c r="CK1898" s="11">
        <v>262.95940000000002</v>
      </c>
      <c r="CL1898" s="11">
        <v>248.12710000000001</v>
      </c>
      <c r="CM1898" s="11">
        <v>293.6189</v>
      </c>
      <c r="CN1898" s="11">
        <v>381.3605</v>
      </c>
      <c r="CO1898" s="11">
        <v>438.07569999999998</v>
      </c>
      <c r="CP1898" s="11">
        <v>1082.5640000000001</v>
      </c>
      <c r="CQ1898" s="11">
        <v>1505.883</v>
      </c>
      <c r="CR1898" s="11">
        <v>2005.825</v>
      </c>
      <c r="CS1898" s="11">
        <v>2180.4679999999998</v>
      </c>
      <c r="CT1898" s="11">
        <v>2386.663</v>
      </c>
      <c r="CU1898" s="11">
        <v>2803.0630000000001</v>
      </c>
      <c r="CV1898" s="11">
        <v>3546.0509999999999</v>
      </c>
      <c r="CW1898" s="11">
        <v>3872.4760000000001</v>
      </c>
      <c r="CX1898" s="11">
        <v>3871.3580000000002</v>
      </c>
      <c r="CY1898" s="11">
        <v>3670.4189999999999</v>
      </c>
      <c r="CZ1898" s="11">
        <v>2424.0639999999999</v>
      </c>
      <c r="DA1898" s="11">
        <v>2196.549</v>
      </c>
      <c r="DB1898" s="11">
        <v>873.59839999999997</v>
      </c>
      <c r="DC1898" s="11">
        <v>612.72950000000003</v>
      </c>
      <c r="DD1898" s="11">
        <v>589.68489999999997</v>
      </c>
      <c r="DE1898" s="37">
        <v>3670.4189999999999</v>
      </c>
      <c r="DF1898" s="11">
        <f t="shared" si="96"/>
        <v>19</v>
      </c>
      <c r="DG1898" s="11">
        <f t="shared" si="97"/>
        <v>19</v>
      </c>
      <c r="DH1898" s="20">
        <f t="shared" ca="1" si="98"/>
        <v>1737.4319999999989</v>
      </c>
      <c r="DI1898" s="11">
        <v>0</v>
      </c>
    </row>
    <row r="1899" spans="1:113" x14ac:dyDescent="0.25">
      <c r="A1899" s="11" t="s">
        <v>57</v>
      </c>
      <c r="B1899" s="11" t="s">
        <v>56</v>
      </c>
      <c r="C1899" s="11" t="s">
        <v>56</v>
      </c>
      <c r="D1899" s="11" t="s">
        <v>101</v>
      </c>
      <c r="E1899" s="11" t="s">
        <v>56</v>
      </c>
      <c r="F1899" s="11" t="s">
        <v>56</v>
      </c>
      <c r="G1899" s="11" t="s">
        <v>173</v>
      </c>
      <c r="H1899" s="1">
        <v>42305</v>
      </c>
      <c r="I1899" s="11">
        <v>19</v>
      </c>
      <c r="J1899" s="11">
        <v>19</v>
      </c>
      <c r="K1899" s="11">
        <v>2569.5</v>
      </c>
      <c r="L1899" s="11">
        <v>2341.44</v>
      </c>
      <c r="M1899" s="11">
        <v>2211.14</v>
      </c>
      <c r="N1899" s="11">
        <v>2171.48</v>
      </c>
      <c r="O1899" s="11">
        <v>2409.6</v>
      </c>
      <c r="P1899" s="11">
        <v>2792.08</v>
      </c>
      <c r="Q1899" s="11">
        <v>3308.72</v>
      </c>
      <c r="R1899" s="11">
        <v>3979.82</v>
      </c>
      <c r="S1899" s="11">
        <v>4494.3</v>
      </c>
      <c r="T1899" s="11">
        <v>5997.74</v>
      </c>
      <c r="U1899" s="11">
        <v>6950.52</v>
      </c>
      <c r="V1899" s="11">
        <v>7356.7</v>
      </c>
      <c r="W1899" s="11">
        <v>7609.4</v>
      </c>
      <c r="X1899" s="11">
        <v>7728.68</v>
      </c>
      <c r="Y1899" s="11">
        <v>7849.5</v>
      </c>
      <c r="Z1899" s="11">
        <v>7851.28</v>
      </c>
      <c r="AA1899" s="11">
        <v>8004.34</v>
      </c>
      <c r="AB1899" s="11">
        <v>7883.62</v>
      </c>
      <c r="AC1899" s="11">
        <v>6574.2</v>
      </c>
      <c r="AD1899" s="11">
        <v>7857.48</v>
      </c>
      <c r="AE1899" s="11">
        <v>7373.4</v>
      </c>
      <c r="AF1899" s="11">
        <v>5396.46</v>
      </c>
      <c r="AG1899" s="11">
        <v>3699.16</v>
      </c>
      <c r="AH1899" s="11">
        <v>3074.44</v>
      </c>
      <c r="AI1899" s="37">
        <v>6574.2</v>
      </c>
      <c r="AJ1899" s="11">
        <v>2588.607</v>
      </c>
      <c r="AK1899" s="11">
        <v>2341.5070000000001</v>
      </c>
      <c r="AL1899" s="11">
        <v>2211.61</v>
      </c>
      <c r="AM1899" s="11">
        <v>2176.5610000000001</v>
      </c>
      <c r="AN1899" s="11">
        <v>2436.1849999999999</v>
      </c>
      <c r="AO1899" s="11">
        <v>2789.12</v>
      </c>
      <c r="AP1899" s="11">
        <v>3255.9470000000001</v>
      </c>
      <c r="AQ1899" s="11">
        <v>3994.1660000000002</v>
      </c>
      <c r="AR1899" s="11">
        <v>4525.3509999999997</v>
      </c>
      <c r="AS1899" s="11">
        <v>5922.1080000000002</v>
      </c>
      <c r="AT1899" s="11">
        <v>6932.8770000000004</v>
      </c>
      <c r="AU1899" s="11">
        <v>7372.018</v>
      </c>
      <c r="AV1899" s="11">
        <v>7647.9520000000002</v>
      </c>
      <c r="AW1899" s="11">
        <v>7773.799</v>
      </c>
      <c r="AX1899" s="11">
        <v>7947.47</v>
      </c>
      <c r="AY1899" s="11">
        <v>8008.1869999999999</v>
      </c>
      <c r="AZ1899" s="11">
        <v>8126.0219999999999</v>
      </c>
      <c r="BA1899" s="11">
        <v>8009.1970000000001</v>
      </c>
      <c r="BB1899" s="11">
        <v>8315.3109999999997</v>
      </c>
      <c r="BC1899" s="11">
        <v>7461.0940000000001</v>
      </c>
      <c r="BD1899" s="11">
        <v>7157.1149999999998</v>
      </c>
      <c r="BE1899" s="11">
        <v>5436.11</v>
      </c>
      <c r="BF1899" s="11">
        <v>3726.9259999999999</v>
      </c>
      <c r="BG1899" s="11">
        <v>3044.8449999999998</v>
      </c>
      <c r="BH1899" s="37">
        <v>8315.3109999999997</v>
      </c>
      <c r="BI1899" s="11">
        <v>67.11027</v>
      </c>
      <c r="BJ1899" s="11">
        <v>66.866399999999999</v>
      </c>
      <c r="BK1899" s="11">
        <v>66.323070000000001</v>
      </c>
      <c r="BL1899" s="11">
        <v>66.136399999999995</v>
      </c>
      <c r="BM1899" s="11">
        <v>65.265339999999995</v>
      </c>
      <c r="BN1899" s="11">
        <v>65.028400000000005</v>
      </c>
      <c r="BO1899" s="11">
        <v>65.146000000000001</v>
      </c>
      <c r="BP1899" s="11">
        <v>65.369060000000005</v>
      </c>
      <c r="BQ1899" s="11">
        <v>66.835729999999998</v>
      </c>
      <c r="BR1899" s="11">
        <v>69.559070000000006</v>
      </c>
      <c r="BS1899" s="11">
        <v>72.403869999999998</v>
      </c>
      <c r="BT1899" s="11">
        <v>74.148269999999997</v>
      </c>
      <c r="BU1899" s="11">
        <v>75.466800000000006</v>
      </c>
      <c r="BV1899" s="11">
        <v>76.303200000000004</v>
      </c>
      <c r="BW1899" s="11">
        <v>76.499470000000002</v>
      </c>
      <c r="BX1899" s="11">
        <v>76.503460000000004</v>
      </c>
      <c r="BY1899" s="11">
        <v>75.301329999999993</v>
      </c>
      <c r="BZ1899" s="11">
        <v>73.375730000000004</v>
      </c>
      <c r="CA1899" s="11">
        <v>70.919470000000004</v>
      </c>
      <c r="CB1899" s="11">
        <v>69.374529999999993</v>
      </c>
      <c r="CC1899" s="11">
        <v>68.085070000000002</v>
      </c>
      <c r="CD1899" s="11">
        <v>66.984129999999993</v>
      </c>
      <c r="CE1899" s="11">
        <v>65.710930000000005</v>
      </c>
      <c r="CF1899" s="11">
        <v>64.583730000000003</v>
      </c>
      <c r="CG1899" s="11">
        <v>400.23989999999998</v>
      </c>
      <c r="CH1899" s="11">
        <v>325.892</v>
      </c>
      <c r="CI1899" s="11">
        <v>312.37759999999997</v>
      </c>
      <c r="CJ1899" s="11">
        <v>283.34390000000002</v>
      </c>
      <c r="CK1899" s="11">
        <v>266.50700000000001</v>
      </c>
      <c r="CL1899" s="11">
        <v>251.8501</v>
      </c>
      <c r="CM1899" s="11">
        <v>293.67540000000002</v>
      </c>
      <c r="CN1899" s="11">
        <v>393.28339999999997</v>
      </c>
      <c r="CO1899" s="11">
        <v>450.21480000000003</v>
      </c>
      <c r="CP1899" s="11">
        <v>1137.961</v>
      </c>
      <c r="CQ1899" s="11">
        <v>1601.7760000000001</v>
      </c>
      <c r="CR1899" s="11">
        <v>2144.0650000000001</v>
      </c>
      <c r="CS1899" s="11">
        <v>2322.91</v>
      </c>
      <c r="CT1899" s="11">
        <v>2543.6999999999998</v>
      </c>
      <c r="CU1899" s="11">
        <v>2950.8829999999998</v>
      </c>
      <c r="CV1899" s="11">
        <v>3731.8879999999999</v>
      </c>
      <c r="CW1899" s="11">
        <v>4086.3319999999999</v>
      </c>
      <c r="CX1899" s="11">
        <v>4075.6950000000002</v>
      </c>
      <c r="CY1899" s="11">
        <v>3858.5949999999998</v>
      </c>
      <c r="CZ1899" s="11">
        <v>2540.8339999999998</v>
      </c>
      <c r="DA1899" s="11">
        <v>2271.136</v>
      </c>
      <c r="DB1899" s="11">
        <v>878.54359999999997</v>
      </c>
      <c r="DC1899" s="11">
        <v>616.29589999999996</v>
      </c>
      <c r="DD1899" s="11">
        <v>587.65369999999996</v>
      </c>
      <c r="DE1899" s="37">
        <v>3858.5949999999998</v>
      </c>
      <c r="DF1899" s="11">
        <f t="shared" si="96"/>
        <v>19</v>
      </c>
      <c r="DG1899" s="11">
        <f t="shared" si="97"/>
        <v>19</v>
      </c>
      <c r="DH1899" s="20">
        <f t="shared" ca="1" si="98"/>
        <v>1741.1109999999999</v>
      </c>
      <c r="DI1899" s="11">
        <v>0</v>
      </c>
    </row>
    <row r="1900" spans="1:113" x14ac:dyDescent="0.25">
      <c r="A1900" s="11" t="s">
        <v>57</v>
      </c>
      <c r="B1900" s="11" t="s">
        <v>56</v>
      </c>
      <c r="C1900" s="11" t="s">
        <v>56</v>
      </c>
      <c r="D1900" s="11" t="s">
        <v>101</v>
      </c>
      <c r="E1900" s="11" t="s">
        <v>56</v>
      </c>
      <c r="F1900" s="11" t="s">
        <v>56</v>
      </c>
      <c r="G1900" s="11" t="s">
        <v>173</v>
      </c>
      <c r="H1900" s="1">
        <v>42306</v>
      </c>
      <c r="I1900" s="11">
        <v>19</v>
      </c>
      <c r="J1900" s="11">
        <v>19</v>
      </c>
      <c r="K1900" s="11">
        <v>2337.2800000000002</v>
      </c>
      <c r="L1900" s="11">
        <v>2178.8200000000002</v>
      </c>
      <c r="M1900" s="11">
        <v>2070.08</v>
      </c>
      <c r="N1900" s="11">
        <v>2073.5</v>
      </c>
      <c r="O1900" s="11">
        <v>2140.7600000000002</v>
      </c>
      <c r="P1900" s="11">
        <v>2397.9</v>
      </c>
      <c r="Q1900" s="11">
        <v>2885.1</v>
      </c>
      <c r="R1900" s="11">
        <v>3484.32</v>
      </c>
      <c r="S1900" s="11">
        <v>4043.88</v>
      </c>
      <c r="T1900" s="11">
        <v>5273.66</v>
      </c>
      <c r="U1900" s="11">
        <v>6119.62</v>
      </c>
      <c r="V1900" s="11">
        <v>6511.6</v>
      </c>
      <c r="W1900" s="11">
        <v>6826.7</v>
      </c>
      <c r="X1900" s="11">
        <v>7078.32</v>
      </c>
      <c r="Y1900" s="11">
        <v>7244.68</v>
      </c>
      <c r="Z1900" s="11">
        <v>7307.78</v>
      </c>
      <c r="AA1900" s="11">
        <v>7334.28</v>
      </c>
      <c r="AB1900" s="11">
        <v>7135.44</v>
      </c>
      <c r="AC1900" s="11">
        <v>5960.92</v>
      </c>
      <c r="AD1900" s="11">
        <v>7007.76</v>
      </c>
      <c r="AE1900" s="11">
        <v>6504.72</v>
      </c>
      <c r="AF1900" s="11">
        <v>4687.88</v>
      </c>
      <c r="AG1900" s="11">
        <v>3198.6</v>
      </c>
      <c r="AH1900" s="11">
        <v>2690.78</v>
      </c>
      <c r="AI1900" s="37">
        <v>5960.92</v>
      </c>
      <c r="AJ1900" s="11">
        <v>2350.375</v>
      </c>
      <c r="AK1900" s="11">
        <v>2175.152</v>
      </c>
      <c r="AL1900" s="11">
        <v>2066.6030000000001</v>
      </c>
      <c r="AM1900" s="11">
        <v>2071.3440000000001</v>
      </c>
      <c r="AN1900" s="11">
        <v>2159.6759999999999</v>
      </c>
      <c r="AO1900" s="11">
        <v>2394.3530000000001</v>
      </c>
      <c r="AP1900" s="11">
        <v>2836.2739999999999</v>
      </c>
      <c r="AQ1900" s="11">
        <v>3498.748</v>
      </c>
      <c r="AR1900" s="11">
        <v>4068.2640000000001</v>
      </c>
      <c r="AS1900" s="11">
        <v>5204.7179999999998</v>
      </c>
      <c r="AT1900" s="11">
        <v>6127.8620000000001</v>
      </c>
      <c r="AU1900" s="11">
        <v>6532.1540000000005</v>
      </c>
      <c r="AV1900" s="11">
        <v>6863.14</v>
      </c>
      <c r="AW1900" s="11">
        <v>7121.7879999999996</v>
      </c>
      <c r="AX1900" s="11">
        <v>7336.3639999999996</v>
      </c>
      <c r="AY1900" s="11">
        <v>7448.0060000000003</v>
      </c>
      <c r="AZ1900" s="11">
        <v>7437.51</v>
      </c>
      <c r="BA1900" s="11">
        <v>7239.1279999999997</v>
      </c>
      <c r="BB1900" s="11">
        <v>7584.3140000000003</v>
      </c>
      <c r="BC1900" s="11">
        <v>6641.8819999999996</v>
      </c>
      <c r="BD1900" s="11">
        <v>6287.11</v>
      </c>
      <c r="BE1900" s="11">
        <v>4719.0119999999997</v>
      </c>
      <c r="BF1900" s="11">
        <v>3225.6819999999998</v>
      </c>
      <c r="BG1900" s="11">
        <v>2647.3760000000002</v>
      </c>
      <c r="BH1900" s="37">
        <v>7584.3140000000003</v>
      </c>
      <c r="BI1900" s="11">
        <v>64.214429999999993</v>
      </c>
      <c r="BJ1900" s="11">
        <v>64.084000000000003</v>
      </c>
      <c r="BK1900" s="11">
        <v>64.230289999999997</v>
      </c>
      <c r="BL1900" s="11">
        <v>64.087850000000003</v>
      </c>
      <c r="BM1900" s="11">
        <v>63.241860000000003</v>
      </c>
      <c r="BN1900" s="11">
        <v>62.460140000000003</v>
      </c>
      <c r="BO1900" s="11">
        <v>61.73686</v>
      </c>
      <c r="BP1900" s="11">
        <v>61.953569999999999</v>
      </c>
      <c r="BQ1900" s="11">
        <v>64.822850000000003</v>
      </c>
      <c r="BR1900" s="11">
        <v>68.146860000000004</v>
      </c>
      <c r="BS1900" s="11">
        <v>70.854569999999995</v>
      </c>
      <c r="BT1900" s="11">
        <v>73.303709999999995</v>
      </c>
      <c r="BU1900" s="11">
        <v>75.476860000000002</v>
      </c>
      <c r="BV1900" s="11">
        <v>76.653999999999996</v>
      </c>
      <c r="BW1900" s="11">
        <v>76.82629</v>
      </c>
      <c r="BX1900" s="11">
        <v>76.078000000000003</v>
      </c>
      <c r="BY1900" s="11">
        <v>75.39828</v>
      </c>
      <c r="BZ1900" s="11">
        <v>74.057720000000003</v>
      </c>
      <c r="CA1900" s="11">
        <v>72.619860000000003</v>
      </c>
      <c r="CB1900" s="11">
        <v>70.989859999999993</v>
      </c>
      <c r="CC1900" s="11">
        <v>69.531000000000006</v>
      </c>
      <c r="CD1900" s="11">
        <v>68.720569999999995</v>
      </c>
      <c r="CE1900" s="11">
        <v>67.673569999999998</v>
      </c>
      <c r="CF1900" s="11">
        <v>66.834140000000005</v>
      </c>
      <c r="CG1900" s="11">
        <v>328.80180000000001</v>
      </c>
      <c r="CH1900" s="11">
        <v>271.23860000000002</v>
      </c>
      <c r="CI1900" s="11">
        <v>259.584</v>
      </c>
      <c r="CJ1900" s="11">
        <v>238.8673</v>
      </c>
      <c r="CK1900" s="11">
        <v>233.5164</v>
      </c>
      <c r="CL1900" s="11">
        <v>227.15539999999999</v>
      </c>
      <c r="CM1900" s="11">
        <v>224.49299999999999</v>
      </c>
      <c r="CN1900" s="11">
        <v>345.85320000000002</v>
      </c>
      <c r="CO1900" s="11">
        <v>404.55880000000002</v>
      </c>
      <c r="CP1900" s="11">
        <v>1052.671</v>
      </c>
      <c r="CQ1900" s="11">
        <v>1463.877</v>
      </c>
      <c r="CR1900" s="11">
        <v>1964.6389999999999</v>
      </c>
      <c r="CS1900" s="11">
        <v>2150.3510000000001</v>
      </c>
      <c r="CT1900" s="11">
        <v>2357.7350000000001</v>
      </c>
      <c r="CU1900" s="11">
        <v>2740.9580000000001</v>
      </c>
      <c r="CV1900" s="11">
        <v>3474.3980000000001</v>
      </c>
      <c r="CW1900" s="11">
        <v>3805.6579999999999</v>
      </c>
      <c r="CX1900" s="11">
        <v>3811.826</v>
      </c>
      <c r="CY1900" s="11">
        <v>3624.2869999999998</v>
      </c>
      <c r="CZ1900" s="11">
        <v>2474.2719999999999</v>
      </c>
      <c r="DA1900" s="11">
        <v>2183.069</v>
      </c>
      <c r="DB1900" s="11">
        <v>808.3623</v>
      </c>
      <c r="DC1900" s="11">
        <v>528.19920000000002</v>
      </c>
      <c r="DD1900" s="11">
        <v>473.62189999999998</v>
      </c>
      <c r="DE1900" s="37">
        <v>3624.2869999999998</v>
      </c>
      <c r="DF1900" s="11">
        <f t="shared" si="96"/>
        <v>19</v>
      </c>
      <c r="DG1900" s="11">
        <f t="shared" si="97"/>
        <v>19</v>
      </c>
      <c r="DH1900" s="20">
        <f t="shared" ca="1" si="98"/>
        <v>1623.3940000000002</v>
      </c>
      <c r="DI1900" s="11">
        <v>0</v>
      </c>
    </row>
    <row r="1901" spans="1:113" x14ac:dyDescent="0.25">
      <c r="A1901" s="11" t="s">
        <v>57</v>
      </c>
      <c r="B1901" s="11" t="s">
        <v>56</v>
      </c>
      <c r="C1901" s="11" t="s">
        <v>56</v>
      </c>
      <c r="D1901" s="11" t="s">
        <v>101</v>
      </c>
      <c r="E1901" s="11" t="s">
        <v>56</v>
      </c>
      <c r="F1901" s="11" t="s">
        <v>56</v>
      </c>
      <c r="G1901" s="11" t="s">
        <v>173</v>
      </c>
      <c r="H1901" s="1">
        <v>42307</v>
      </c>
      <c r="I1901" s="11">
        <v>19</v>
      </c>
      <c r="J1901" s="11">
        <v>19</v>
      </c>
      <c r="K1901" s="11">
        <v>2505.58</v>
      </c>
      <c r="L1901" s="11">
        <v>2369.1</v>
      </c>
      <c r="M1901" s="11">
        <v>2246.16</v>
      </c>
      <c r="N1901" s="11">
        <v>2213.1999999999998</v>
      </c>
      <c r="O1901" s="11">
        <v>2394.44</v>
      </c>
      <c r="P1901" s="11">
        <v>2713.28</v>
      </c>
      <c r="Q1901" s="11">
        <v>3203.48</v>
      </c>
      <c r="R1901" s="11">
        <v>3862.64</v>
      </c>
      <c r="S1901" s="11">
        <v>4303.8999999999996</v>
      </c>
      <c r="T1901" s="11">
        <v>5582.7</v>
      </c>
      <c r="U1901" s="11">
        <v>6607.58</v>
      </c>
      <c r="V1901" s="11">
        <v>7058.74</v>
      </c>
      <c r="W1901" s="11">
        <v>7351.88</v>
      </c>
      <c r="X1901" s="11">
        <v>7687.1</v>
      </c>
      <c r="Y1901" s="11">
        <v>7815.52</v>
      </c>
      <c r="Z1901" s="11">
        <v>7894.66</v>
      </c>
      <c r="AA1901" s="11">
        <v>7992.18</v>
      </c>
      <c r="AB1901" s="11">
        <v>7942.98</v>
      </c>
      <c r="AC1901" s="11">
        <v>6523.76</v>
      </c>
      <c r="AD1901" s="11">
        <v>7866.84</v>
      </c>
      <c r="AE1901" s="11">
        <v>7291</v>
      </c>
      <c r="AF1901" s="11">
        <v>5360.74</v>
      </c>
      <c r="AG1901" s="11">
        <v>3674.08</v>
      </c>
      <c r="AH1901" s="11">
        <v>3059.74</v>
      </c>
      <c r="AI1901" s="37">
        <v>6523.76</v>
      </c>
      <c r="AJ1901" s="11">
        <v>2524.6</v>
      </c>
      <c r="AK1901" s="11">
        <v>2368.9720000000002</v>
      </c>
      <c r="AL1901" s="11">
        <v>2247.41</v>
      </c>
      <c r="AM1901" s="11">
        <v>2219.1129999999998</v>
      </c>
      <c r="AN1901" s="11">
        <v>2420.5160000000001</v>
      </c>
      <c r="AO1901" s="11">
        <v>2710.0030000000002</v>
      </c>
      <c r="AP1901" s="11">
        <v>3150.8620000000001</v>
      </c>
      <c r="AQ1901" s="11">
        <v>3877.511</v>
      </c>
      <c r="AR1901" s="11">
        <v>4334.7780000000002</v>
      </c>
      <c r="AS1901" s="11">
        <v>5507.3639999999996</v>
      </c>
      <c r="AT1901" s="11">
        <v>6591.2110000000002</v>
      </c>
      <c r="AU1901" s="11">
        <v>7075.4539999999997</v>
      </c>
      <c r="AV1901" s="11">
        <v>7391.4279999999999</v>
      </c>
      <c r="AW1901" s="11">
        <v>7733.3119999999999</v>
      </c>
      <c r="AX1901" s="11">
        <v>7914.3620000000001</v>
      </c>
      <c r="AY1901" s="11">
        <v>8052.6959999999999</v>
      </c>
      <c r="AZ1901" s="11">
        <v>8116.0569999999998</v>
      </c>
      <c r="BA1901" s="11">
        <v>8071.7389999999996</v>
      </c>
      <c r="BB1901" s="11">
        <v>8272.56</v>
      </c>
      <c r="BC1901" s="11">
        <v>7473.57</v>
      </c>
      <c r="BD1901" s="11">
        <v>7074.4110000000001</v>
      </c>
      <c r="BE1901" s="11">
        <v>5400.05</v>
      </c>
      <c r="BF1901" s="11">
        <v>3701.1559999999999</v>
      </c>
      <c r="BG1901" s="11">
        <v>3029.5</v>
      </c>
      <c r="BH1901" s="37">
        <v>8272.56</v>
      </c>
      <c r="BI1901" s="11">
        <v>65.53434</v>
      </c>
      <c r="BJ1901" s="11">
        <v>65.673550000000006</v>
      </c>
      <c r="BK1901" s="11">
        <v>65.709469999999996</v>
      </c>
      <c r="BL1901" s="11">
        <v>65.412899999999993</v>
      </c>
      <c r="BM1901" s="11">
        <v>65.379739999999998</v>
      </c>
      <c r="BN1901" s="11">
        <v>64.274730000000005</v>
      </c>
      <c r="BO1901" s="11">
        <v>63.377760000000002</v>
      </c>
      <c r="BP1901" s="11">
        <v>62.75224</v>
      </c>
      <c r="BQ1901" s="11">
        <v>64.626580000000004</v>
      </c>
      <c r="BR1901" s="11">
        <v>68.802369999999996</v>
      </c>
      <c r="BS1901" s="11">
        <v>72.545140000000004</v>
      </c>
      <c r="BT1901" s="11">
        <v>74.829480000000004</v>
      </c>
      <c r="BU1901" s="11">
        <v>76.248689999999996</v>
      </c>
      <c r="BV1901" s="11">
        <v>77.685389999999998</v>
      </c>
      <c r="BW1901" s="11">
        <v>78.558419999999998</v>
      </c>
      <c r="BX1901" s="11">
        <v>78.882900000000006</v>
      </c>
      <c r="BY1901" s="11">
        <v>78.801320000000004</v>
      </c>
      <c r="BZ1901" s="11">
        <v>77.183419999999998</v>
      </c>
      <c r="CA1901" s="11">
        <v>74.311049999999994</v>
      </c>
      <c r="CB1901" s="11">
        <v>71.598950000000002</v>
      </c>
      <c r="CC1901" s="11">
        <v>69.385530000000003</v>
      </c>
      <c r="CD1901" s="11">
        <v>67.897239999999996</v>
      </c>
      <c r="CE1901" s="11">
        <v>67.023420000000002</v>
      </c>
      <c r="CF1901" s="11">
        <v>65.543019999999999</v>
      </c>
      <c r="CG1901" s="11">
        <v>400.62869999999998</v>
      </c>
      <c r="CH1901" s="11">
        <v>324.83069999999998</v>
      </c>
      <c r="CI1901" s="11">
        <v>315.08249999999998</v>
      </c>
      <c r="CJ1901" s="11">
        <v>285.4855</v>
      </c>
      <c r="CK1901" s="11">
        <v>265.21870000000001</v>
      </c>
      <c r="CL1901" s="11">
        <v>250.78909999999999</v>
      </c>
      <c r="CM1901" s="11">
        <v>292.5324</v>
      </c>
      <c r="CN1901" s="11">
        <v>381.81380000000001</v>
      </c>
      <c r="CO1901" s="11">
        <v>441.0401</v>
      </c>
      <c r="CP1901" s="11">
        <v>1093.6300000000001</v>
      </c>
      <c r="CQ1901" s="11">
        <v>1510.9749999999999</v>
      </c>
      <c r="CR1901" s="11">
        <v>2012.9259999999999</v>
      </c>
      <c r="CS1901" s="11">
        <v>2190.326</v>
      </c>
      <c r="CT1901" s="11">
        <v>2405.3200000000002</v>
      </c>
      <c r="CU1901" s="11">
        <v>2746.3319999999999</v>
      </c>
      <c r="CV1901" s="11">
        <v>3568.8220000000001</v>
      </c>
      <c r="CW1901" s="11">
        <v>3845.777</v>
      </c>
      <c r="CX1901" s="11">
        <v>3856.0920000000001</v>
      </c>
      <c r="CY1901" s="11">
        <v>3658.5140000000001</v>
      </c>
      <c r="CZ1901" s="11">
        <v>2523.241</v>
      </c>
      <c r="DA1901" s="11">
        <v>2230.3150000000001</v>
      </c>
      <c r="DB1901" s="11">
        <v>913.13729999999998</v>
      </c>
      <c r="DC1901" s="11">
        <v>641.97400000000005</v>
      </c>
      <c r="DD1901" s="11">
        <v>611.72609999999997</v>
      </c>
      <c r="DE1901" s="37">
        <v>3658.5140000000001</v>
      </c>
      <c r="DF1901" s="11">
        <f t="shared" si="96"/>
        <v>19</v>
      </c>
      <c r="DG1901" s="11">
        <f t="shared" si="97"/>
        <v>19</v>
      </c>
      <c r="DH1901" s="20">
        <f t="shared" ca="1" si="98"/>
        <v>1748.7999999999993</v>
      </c>
      <c r="DI1901" s="11">
        <v>0</v>
      </c>
    </row>
    <row r="1902" spans="1:113" x14ac:dyDescent="0.25">
      <c r="A1902" s="11" t="s">
        <v>57</v>
      </c>
      <c r="B1902" s="11" t="s">
        <v>56</v>
      </c>
      <c r="C1902" s="11" t="s">
        <v>56</v>
      </c>
      <c r="D1902" s="11" t="s">
        <v>101</v>
      </c>
      <c r="E1902" s="11" t="s">
        <v>56</v>
      </c>
      <c r="F1902" s="11" t="s">
        <v>56</v>
      </c>
      <c r="G1902" s="11" t="s">
        <v>174</v>
      </c>
      <c r="H1902" s="1">
        <v>41947</v>
      </c>
      <c r="I1902" s="11">
        <v>19</v>
      </c>
      <c r="J1902" s="11">
        <v>19</v>
      </c>
      <c r="K1902" s="11"/>
      <c r="L1902" s="11"/>
      <c r="M1902" s="11"/>
      <c r="N1902" s="11"/>
      <c r="O1902" s="11"/>
      <c r="P1902" s="11"/>
      <c r="Q1902" s="11"/>
      <c r="R1902" s="11"/>
      <c r="S1902" s="11"/>
      <c r="T1902" s="11"/>
      <c r="U1902" s="11"/>
      <c r="V1902" s="11"/>
      <c r="W1902" s="11"/>
      <c r="X1902" s="11"/>
      <c r="Y1902" s="11"/>
      <c r="Z1902" s="11"/>
      <c r="AA1902" s="11"/>
      <c r="AB1902" s="11"/>
      <c r="AC1902" s="11"/>
      <c r="AD1902" s="11"/>
      <c r="AE1902" s="11"/>
      <c r="AF1902" s="11"/>
      <c r="AG1902" s="11"/>
      <c r="AH1902" s="11"/>
      <c r="AJ1902" s="11"/>
      <c r="AK1902" s="11"/>
      <c r="AL1902" s="11"/>
      <c r="AM1902" s="11"/>
      <c r="AN1902" s="11"/>
      <c r="AO1902" s="11"/>
      <c r="AP1902" s="11"/>
      <c r="AQ1902" s="11"/>
      <c r="AR1902" s="11"/>
      <c r="AS1902" s="11"/>
      <c r="AT1902" s="11"/>
      <c r="AU1902" s="11"/>
      <c r="AV1902" s="11"/>
      <c r="AW1902" s="11"/>
      <c r="AX1902" s="11"/>
      <c r="AY1902" s="11"/>
      <c r="AZ1902" s="11"/>
      <c r="BA1902" s="11"/>
      <c r="BB1902" s="11"/>
      <c r="BC1902" s="11"/>
      <c r="BD1902" s="11"/>
      <c r="BE1902" s="11"/>
      <c r="BF1902" s="11"/>
      <c r="BG1902" s="11"/>
      <c r="BI1902" s="11"/>
      <c r="BJ1902" s="11"/>
      <c r="BK1902" s="11"/>
      <c r="BL1902" s="11"/>
      <c r="BM1902" s="11"/>
      <c r="BN1902" s="11"/>
      <c r="BO1902" s="11"/>
      <c r="BP1902" s="11"/>
      <c r="BQ1902" s="11"/>
      <c r="BR1902" s="11"/>
      <c r="BS1902" s="11"/>
      <c r="BT1902" s="11"/>
      <c r="BU1902" s="11"/>
      <c r="BV1902" s="11"/>
      <c r="BW1902" s="11"/>
      <c r="BX1902" s="11"/>
      <c r="BY1902" s="11"/>
      <c r="BZ1902" s="11"/>
      <c r="CA1902" s="11"/>
      <c r="CB1902" s="11"/>
      <c r="CC1902" s="11"/>
      <c r="CD1902" s="11"/>
      <c r="CE1902" s="11"/>
      <c r="CF1902" s="11"/>
      <c r="CG1902" s="11"/>
      <c r="CH1902" s="11"/>
      <c r="CI1902" s="11"/>
      <c r="CJ1902" s="11"/>
      <c r="CK1902" s="11"/>
      <c r="CL1902" s="11"/>
      <c r="CM1902" s="11"/>
      <c r="CN1902" s="11"/>
      <c r="CO1902" s="11"/>
      <c r="CP1902" s="11"/>
      <c r="CQ1902" s="11"/>
      <c r="CR1902" s="11"/>
      <c r="CS1902" s="11"/>
      <c r="CT1902" s="11"/>
      <c r="CU1902" s="11"/>
      <c r="CV1902" s="11"/>
      <c r="CW1902" s="11"/>
      <c r="CX1902" s="11"/>
      <c r="CY1902" s="11"/>
      <c r="CZ1902" s="11"/>
      <c r="DA1902" s="11"/>
      <c r="DB1902" s="11"/>
      <c r="DC1902" s="11"/>
      <c r="DD1902" s="11"/>
      <c r="DF1902" s="11">
        <f t="shared" si="96"/>
        <v>19</v>
      </c>
      <c r="DG1902" s="11">
        <f t="shared" si="97"/>
        <v>19</v>
      </c>
      <c r="DH1902" s="20">
        <f t="shared" ca="1" si="98"/>
        <v>0</v>
      </c>
      <c r="DI1902" s="11">
        <v>1</v>
      </c>
    </row>
    <row r="1903" spans="1:113" x14ac:dyDescent="0.25">
      <c r="A1903" s="11" t="s">
        <v>57</v>
      </c>
      <c r="B1903" s="11" t="s">
        <v>56</v>
      </c>
      <c r="C1903" s="11" t="s">
        <v>56</v>
      </c>
      <c r="D1903" s="11" t="s">
        <v>101</v>
      </c>
      <c r="E1903" s="11" t="s">
        <v>56</v>
      </c>
      <c r="F1903" s="11" t="s">
        <v>56</v>
      </c>
      <c r="G1903" s="11" t="s">
        <v>174</v>
      </c>
      <c r="H1903" s="1">
        <v>41948</v>
      </c>
      <c r="I1903" s="11">
        <v>18</v>
      </c>
      <c r="J1903" s="11">
        <v>19</v>
      </c>
      <c r="K1903" s="11"/>
      <c r="L1903" s="11"/>
      <c r="M1903" s="11"/>
      <c r="N1903" s="11"/>
      <c r="O1903" s="11"/>
      <c r="P1903" s="11"/>
      <c r="Q1903" s="11"/>
      <c r="R1903" s="11"/>
      <c r="S1903" s="11"/>
      <c r="T1903" s="11"/>
      <c r="U1903" s="11"/>
      <c r="V1903" s="11"/>
      <c r="W1903" s="11"/>
      <c r="X1903" s="11"/>
      <c r="Y1903" s="11"/>
      <c r="Z1903" s="11"/>
      <c r="AA1903" s="11"/>
      <c r="AB1903" s="11"/>
      <c r="AC1903" s="11"/>
      <c r="AD1903" s="11"/>
      <c r="AE1903" s="11"/>
      <c r="AF1903" s="11"/>
      <c r="AG1903" s="11"/>
      <c r="AH1903" s="11"/>
      <c r="AJ1903" s="11"/>
      <c r="AK1903" s="11"/>
      <c r="AL1903" s="11"/>
      <c r="AM1903" s="11"/>
      <c r="AN1903" s="11"/>
      <c r="AO1903" s="11"/>
      <c r="AP1903" s="11"/>
      <c r="AQ1903" s="11"/>
      <c r="AR1903" s="11"/>
      <c r="AS1903" s="11"/>
      <c r="AT1903" s="11"/>
      <c r="AU1903" s="11"/>
      <c r="AV1903" s="11"/>
      <c r="AW1903" s="11"/>
      <c r="AX1903" s="11"/>
      <c r="AY1903" s="11"/>
      <c r="AZ1903" s="11"/>
      <c r="BA1903" s="11"/>
      <c r="BB1903" s="11"/>
      <c r="BC1903" s="11"/>
      <c r="BD1903" s="11"/>
      <c r="BE1903" s="11"/>
      <c r="BF1903" s="11"/>
      <c r="BG1903" s="11"/>
      <c r="BI1903" s="11"/>
      <c r="BJ1903" s="11"/>
      <c r="BK1903" s="11"/>
      <c r="BL1903" s="11"/>
      <c r="BM1903" s="11"/>
      <c r="BN1903" s="11"/>
      <c r="BO1903" s="11"/>
      <c r="BP1903" s="11"/>
      <c r="BQ1903" s="11"/>
      <c r="BR1903" s="11"/>
      <c r="BS1903" s="11"/>
      <c r="BT1903" s="11"/>
      <c r="BU1903" s="11"/>
      <c r="BV1903" s="11"/>
      <c r="BW1903" s="11"/>
      <c r="BX1903" s="11"/>
      <c r="BY1903" s="11"/>
      <c r="BZ1903" s="11"/>
      <c r="CA1903" s="11"/>
      <c r="CB1903" s="11"/>
      <c r="CC1903" s="11"/>
      <c r="CD1903" s="11"/>
      <c r="CE1903" s="11"/>
      <c r="CF1903" s="11"/>
      <c r="CG1903" s="11"/>
      <c r="CH1903" s="11"/>
      <c r="CI1903" s="11"/>
      <c r="CJ1903" s="11"/>
      <c r="CK1903" s="11"/>
      <c r="CL1903" s="11"/>
      <c r="CM1903" s="11"/>
      <c r="CN1903" s="11"/>
      <c r="CO1903" s="11"/>
      <c r="CP1903" s="11"/>
      <c r="CQ1903" s="11"/>
      <c r="CR1903" s="11"/>
      <c r="CS1903" s="11"/>
      <c r="CT1903" s="11"/>
      <c r="CU1903" s="11"/>
      <c r="CV1903" s="11"/>
      <c r="CW1903" s="11"/>
      <c r="CX1903" s="11"/>
      <c r="CY1903" s="11"/>
      <c r="CZ1903" s="11"/>
      <c r="DA1903" s="11"/>
      <c r="DB1903" s="11"/>
      <c r="DC1903" s="11"/>
      <c r="DD1903" s="11"/>
      <c r="DF1903" s="11">
        <f t="shared" si="96"/>
        <v>18</v>
      </c>
      <c r="DG1903" s="11">
        <f t="shared" si="97"/>
        <v>19</v>
      </c>
      <c r="DH1903" s="20">
        <f t="shared" ca="1" si="98"/>
        <v>0</v>
      </c>
      <c r="DI1903" s="11">
        <v>1</v>
      </c>
    </row>
    <row r="1904" spans="1:113" x14ac:dyDescent="0.25">
      <c r="A1904" s="11" t="s">
        <v>57</v>
      </c>
      <c r="B1904" s="11" t="s">
        <v>56</v>
      </c>
      <c r="C1904" s="11" t="s">
        <v>56</v>
      </c>
      <c r="D1904" s="11" t="s">
        <v>101</v>
      </c>
      <c r="E1904" s="11" t="s">
        <v>56</v>
      </c>
      <c r="F1904" s="11" t="s">
        <v>56</v>
      </c>
      <c r="G1904" s="11" t="s">
        <v>174</v>
      </c>
      <c r="H1904" s="1">
        <v>41949</v>
      </c>
      <c r="I1904" s="11">
        <v>17</v>
      </c>
      <c r="J1904" s="11">
        <v>19</v>
      </c>
      <c r="K1904" s="11"/>
      <c r="L1904" s="11"/>
      <c r="M1904" s="11"/>
      <c r="N1904" s="11"/>
      <c r="O1904" s="11"/>
      <c r="P1904" s="11"/>
      <c r="Q1904" s="11"/>
      <c r="R1904" s="11"/>
      <c r="S1904" s="11"/>
      <c r="T1904" s="11"/>
      <c r="U1904" s="11"/>
      <c r="V1904" s="11"/>
      <c r="W1904" s="11"/>
      <c r="X1904" s="11"/>
      <c r="Y1904" s="11"/>
      <c r="Z1904" s="11"/>
      <c r="AA1904" s="11"/>
      <c r="AB1904" s="11"/>
      <c r="AC1904" s="11"/>
      <c r="AD1904" s="11"/>
      <c r="AE1904" s="11"/>
      <c r="AF1904" s="11"/>
      <c r="AG1904" s="11"/>
      <c r="AH1904" s="11"/>
      <c r="AJ1904" s="11"/>
      <c r="AK1904" s="11"/>
      <c r="AL1904" s="11"/>
      <c r="AM1904" s="11"/>
      <c r="AN1904" s="11"/>
      <c r="AO1904" s="11"/>
      <c r="AP1904" s="11"/>
      <c r="AQ1904" s="11"/>
      <c r="AR1904" s="11"/>
      <c r="AS1904" s="11"/>
      <c r="AT1904" s="11"/>
      <c r="AU1904" s="11"/>
      <c r="AV1904" s="11"/>
      <c r="AW1904" s="11"/>
      <c r="AX1904" s="11"/>
      <c r="AY1904" s="11"/>
      <c r="AZ1904" s="11"/>
      <c r="BA1904" s="11"/>
      <c r="BB1904" s="11"/>
      <c r="BC1904" s="11"/>
      <c r="BD1904" s="11"/>
      <c r="BE1904" s="11"/>
      <c r="BF1904" s="11"/>
      <c r="BG1904" s="11"/>
      <c r="BI1904" s="11"/>
      <c r="BJ1904" s="11"/>
      <c r="BK1904" s="11"/>
      <c r="BL1904" s="11"/>
      <c r="BM1904" s="11"/>
      <c r="BN1904" s="11"/>
      <c r="BO1904" s="11"/>
      <c r="BP1904" s="11"/>
      <c r="BQ1904" s="11"/>
      <c r="BR1904" s="11"/>
      <c r="BS1904" s="11"/>
      <c r="BT1904" s="11"/>
      <c r="BU1904" s="11"/>
      <c r="BV1904" s="11"/>
      <c r="BW1904" s="11"/>
      <c r="BX1904" s="11"/>
      <c r="BY1904" s="11"/>
      <c r="BZ1904" s="11"/>
      <c r="CA1904" s="11"/>
      <c r="CB1904" s="11"/>
      <c r="CC1904" s="11"/>
      <c r="CD1904" s="11"/>
      <c r="CE1904" s="11"/>
      <c r="CF1904" s="11"/>
      <c r="CG1904" s="11"/>
      <c r="CH1904" s="11"/>
      <c r="CI1904" s="11"/>
      <c r="CJ1904" s="11"/>
      <c r="CK1904" s="11"/>
      <c r="CL1904" s="11"/>
      <c r="CM1904" s="11"/>
      <c r="CN1904" s="11"/>
      <c r="CO1904" s="11"/>
      <c r="CP1904" s="11"/>
      <c r="CQ1904" s="11"/>
      <c r="CR1904" s="11"/>
      <c r="CS1904" s="11"/>
      <c r="CT1904" s="11"/>
      <c r="CU1904" s="11"/>
      <c r="CV1904" s="11"/>
      <c r="CW1904" s="11"/>
      <c r="CX1904" s="11"/>
      <c r="CY1904" s="11"/>
      <c r="CZ1904" s="11"/>
      <c r="DA1904" s="11"/>
      <c r="DB1904" s="11"/>
      <c r="DC1904" s="11"/>
      <c r="DD1904" s="11"/>
      <c r="DF1904" s="11">
        <f t="shared" si="96"/>
        <v>17</v>
      </c>
      <c r="DG1904" s="11">
        <f t="shared" si="97"/>
        <v>19</v>
      </c>
      <c r="DH1904" s="20">
        <f t="shared" ca="1" si="98"/>
        <v>0</v>
      </c>
      <c r="DI1904" s="11">
        <v>1</v>
      </c>
    </row>
    <row r="1905" spans="1:113" x14ac:dyDescent="0.25">
      <c r="A1905" s="11" t="s">
        <v>57</v>
      </c>
      <c r="B1905" s="11" t="s">
        <v>56</v>
      </c>
      <c r="C1905" s="11" t="s">
        <v>56</v>
      </c>
      <c r="D1905" s="11" t="s">
        <v>101</v>
      </c>
      <c r="E1905" s="11" t="s">
        <v>56</v>
      </c>
      <c r="F1905" s="11" t="s">
        <v>56</v>
      </c>
      <c r="G1905" s="11" t="s">
        <v>174</v>
      </c>
      <c r="H1905" s="1">
        <v>41950</v>
      </c>
      <c r="I1905" s="11">
        <v>18</v>
      </c>
      <c r="J1905" s="11">
        <v>19</v>
      </c>
      <c r="K1905" s="11"/>
      <c r="L1905" s="11"/>
      <c r="M1905" s="11"/>
      <c r="N1905" s="11"/>
      <c r="O1905" s="11"/>
      <c r="P1905" s="11"/>
      <c r="Q1905" s="11"/>
      <c r="R1905" s="11"/>
      <c r="S1905" s="11"/>
      <c r="T1905" s="11"/>
      <c r="U1905" s="11"/>
      <c r="V1905" s="11"/>
      <c r="W1905" s="11"/>
      <c r="X1905" s="11"/>
      <c r="Y1905" s="11"/>
      <c r="Z1905" s="11"/>
      <c r="AA1905" s="11"/>
      <c r="AB1905" s="11"/>
      <c r="AC1905" s="11"/>
      <c r="AD1905" s="11"/>
      <c r="AE1905" s="11"/>
      <c r="AF1905" s="11"/>
      <c r="AG1905" s="11"/>
      <c r="AH1905" s="11"/>
      <c r="AJ1905" s="11"/>
      <c r="AK1905" s="11"/>
      <c r="AL1905" s="11"/>
      <c r="AM1905" s="11"/>
      <c r="AN1905" s="11"/>
      <c r="AO1905" s="11"/>
      <c r="AP1905" s="11"/>
      <c r="AQ1905" s="11"/>
      <c r="AR1905" s="11"/>
      <c r="AS1905" s="11"/>
      <c r="AT1905" s="11"/>
      <c r="AU1905" s="11"/>
      <c r="AV1905" s="11"/>
      <c r="AW1905" s="11"/>
      <c r="AX1905" s="11"/>
      <c r="AY1905" s="11"/>
      <c r="AZ1905" s="11"/>
      <c r="BA1905" s="11"/>
      <c r="BB1905" s="11"/>
      <c r="BC1905" s="11"/>
      <c r="BD1905" s="11"/>
      <c r="BE1905" s="11"/>
      <c r="BF1905" s="11"/>
      <c r="BG1905" s="11"/>
      <c r="BI1905" s="11"/>
      <c r="BJ1905" s="11"/>
      <c r="BK1905" s="11"/>
      <c r="BL1905" s="11"/>
      <c r="BM1905" s="11"/>
      <c r="BN1905" s="11"/>
      <c r="BO1905" s="11"/>
      <c r="BP1905" s="11"/>
      <c r="BQ1905" s="11"/>
      <c r="BR1905" s="11"/>
      <c r="BS1905" s="11"/>
      <c r="BT1905" s="11"/>
      <c r="BU1905" s="11"/>
      <c r="BV1905" s="11"/>
      <c r="BW1905" s="11"/>
      <c r="BX1905" s="11"/>
      <c r="BY1905" s="11"/>
      <c r="BZ1905" s="11"/>
      <c r="CA1905" s="11"/>
      <c r="CB1905" s="11"/>
      <c r="CC1905" s="11"/>
      <c r="CD1905" s="11"/>
      <c r="CE1905" s="11"/>
      <c r="CF1905" s="11"/>
      <c r="CG1905" s="11"/>
      <c r="CH1905" s="11"/>
      <c r="CI1905" s="11"/>
      <c r="CJ1905" s="11"/>
      <c r="CK1905" s="11"/>
      <c r="CL1905" s="11"/>
      <c r="CM1905" s="11"/>
      <c r="CN1905" s="11"/>
      <c r="CO1905" s="11"/>
      <c r="CP1905" s="11"/>
      <c r="CQ1905" s="11"/>
      <c r="CR1905" s="11"/>
      <c r="CS1905" s="11"/>
      <c r="CT1905" s="11"/>
      <c r="CU1905" s="11"/>
      <c r="CV1905" s="11"/>
      <c r="CW1905" s="11"/>
      <c r="CX1905" s="11"/>
      <c r="CY1905" s="11"/>
      <c r="CZ1905" s="11"/>
      <c r="DA1905" s="11"/>
      <c r="DB1905" s="11"/>
      <c r="DC1905" s="11"/>
      <c r="DD1905" s="11"/>
      <c r="DF1905" s="11">
        <f t="shared" si="96"/>
        <v>18</v>
      </c>
      <c r="DG1905" s="11">
        <f t="shared" si="97"/>
        <v>19</v>
      </c>
      <c r="DH1905" s="20">
        <f t="shared" ca="1" si="98"/>
        <v>0</v>
      </c>
      <c r="DI1905" s="11">
        <v>1</v>
      </c>
    </row>
    <row r="1906" spans="1:113" x14ac:dyDescent="0.25">
      <c r="A1906" s="11" t="s">
        <v>57</v>
      </c>
      <c r="B1906" s="11" t="s">
        <v>56</v>
      </c>
      <c r="C1906" s="11" t="s">
        <v>56</v>
      </c>
      <c r="D1906" s="11" t="s">
        <v>101</v>
      </c>
      <c r="E1906" s="11" t="s">
        <v>56</v>
      </c>
      <c r="F1906" s="11" t="s">
        <v>56</v>
      </c>
      <c r="G1906" s="11" t="s">
        <v>174</v>
      </c>
      <c r="H1906" s="1">
        <v>41953</v>
      </c>
      <c r="I1906" s="11">
        <v>18</v>
      </c>
      <c r="J1906" s="11">
        <v>19</v>
      </c>
      <c r="K1906" s="11">
        <v>327.33999999999997</v>
      </c>
      <c r="L1906" s="11">
        <v>299.12</v>
      </c>
      <c r="M1906" s="11">
        <v>269.16000000000003</v>
      </c>
      <c r="N1906" s="11">
        <v>283.33999999999997</v>
      </c>
      <c r="O1906" s="11">
        <v>399.61</v>
      </c>
      <c r="P1906" s="11">
        <v>491.98</v>
      </c>
      <c r="Q1906" s="11">
        <v>550.30999999999995</v>
      </c>
      <c r="R1906" s="11">
        <v>977.21</v>
      </c>
      <c r="S1906" s="11">
        <v>1305.75</v>
      </c>
      <c r="T1906" s="11">
        <v>1447.98</v>
      </c>
      <c r="U1906" s="11">
        <v>1862.33</v>
      </c>
      <c r="V1906" s="11">
        <v>1941.21</v>
      </c>
      <c r="W1906" s="11">
        <v>2020.26</v>
      </c>
      <c r="X1906" s="11">
        <v>2040.63</v>
      </c>
      <c r="Y1906" s="11">
        <v>2092.08</v>
      </c>
      <c r="Z1906" s="11">
        <v>2086.8200000000002</v>
      </c>
      <c r="AA1906" s="11">
        <v>1934.43</v>
      </c>
      <c r="AB1906" s="11">
        <v>1311.22</v>
      </c>
      <c r="AC1906" s="11">
        <v>1311.15</v>
      </c>
      <c r="AD1906" s="11">
        <v>1528.9</v>
      </c>
      <c r="AE1906" s="11">
        <v>1385.44</v>
      </c>
      <c r="AF1906" s="11">
        <v>917.74</v>
      </c>
      <c r="AG1906" s="11">
        <v>471.72</v>
      </c>
      <c r="AH1906" s="11">
        <v>341.01</v>
      </c>
      <c r="AI1906" s="37">
        <v>1311.1849999999999</v>
      </c>
      <c r="AJ1906" s="11">
        <v>367.42290000000003</v>
      </c>
      <c r="AK1906" s="11">
        <v>345.68279999999999</v>
      </c>
      <c r="AL1906" s="11">
        <v>309.89440000000002</v>
      </c>
      <c r="AM1906" s="11">
        <v>324.67270000000002</v>
      </c>
      <c r="AN1906" s="11">
        <v>418.96460000000002</v>
      </c>
      <c r="AO1906" s="11">
        <v>475.51220000000001</v>
      </c>
      <c r="AP1906" s="11">
        <v>563.49239999999998</v>
      </c>
      <c r="AQ1906" s="11">
        <v>984.18409999999994</v>
      </c>
      <c r="AR1906" s="11">
        <v>1318.12</v>
      </c>
      <c r="AS1906" s="11">
        <v>1454.8009999999999</v>
      </c>
      <c r="AT1906" s="11">
        <v>1851.952</v>
      </c>
      <c r="AU1906" s="11">
        <v>1929.498</v>
      </c>
      <c r="AV1906" s="11">
        <v>2007.7439999999999</v>
      </c>
      <c r="AW1906" s="11">
        <v>2026.213</v>
      </c>
      <c r="AX1906" s="11">
        <v>2072.88</v>
      </c>
      <c r="AY1906" s="11">
        <v>2079.3919999999998</v>
      </c>
      <c r="AZ1906" s="11">
        <v>1949.8610000000001</v>
      </c>
      <c r="BA1906" s="11">
        <v>1578.2139999999999</v>
      </c>
      <c r="BB1906" s="11">
        <v>1575.412</v>
      </c>
      <c r="BC1906" s="11">
        <v>1584.232</v>
      </c>
      <c r="BD1906" s="11">
        <v>1425.43</v>
      </c>
      <c r="BE1906" s="11">
        <v>978.30070000000001</v>
      </c>
      <c r="BF1906" s="11">
        <v>567.07429999999999</v>
      </c>
      <c r="BG1906" s="11">
        <v>453.464</v>
      </c>
      <c r="BH1906" s="37">
        <v>1585.145</v>
      </c>
      <c r="BI1906" s="11">
        <v>58.569409999999998</v>
      </c>
      <c r="BJ1906" s="11">
        <v>58.032350000000001</v>
      </c>
      <c r="BK1906" s="11">
        <v>57.87059</v>
      </c>
      <c r="BL1906" s="11">
        <v>57.115299999999998</v>
      </c>
      <c r="BM1906" s="11">
        <v>56.705880000000001</v>
      </c>
      <c r="BN1906" s="11">
        <v>55.764710000000001</v>
      </c>
      <c r="BO1906" s="11">
        <v>54.842350000000003</v>
      </c>
      <c r="BP1906" s="11">
        <v>54.21</v>
      </c>
      <c r="BQ1906" s="11">
        <v>55.170589999999997</v>
      </c>
      <c r="BR1906" s="11">
        <v>58.205289999999998</v>
      </c>
      <c r="BS1906" s="11">
        <v>62.73706</v>
      </c>
      <c r="BT1906" s="11">
        <v>65.180000000000007</v>
      </c>
      <c r="BU1906" s="11">
        <v>67.874709999999993</v>
      </c>
      <c r="BV1906" s="11">
        <v>69.315290000000005</v>
      </c>
      <c r="BW1906" s="11">
        <v>70.42765</v>
      </c>
      <c r="BX1906" s="11">
        <v>70.612350000000006</v>
      </c>
      <c r="BY1906" s="11">
        <v>69.797060000000002</v>
      </c>
      <c r="BZ1906" s="11">
        <v>67.684709999999995</v>
      </c>
      <c r="CA1906" s="11">
        <v>65.187640000000002</v>
      </c>
      <c r="CB1906" s="11">
        <v>63.285299999999999</v>
      </c>
      <c r="CC1906" s="11">
        <v>61.463529999999999</v>
      </c>
      <c r="CD1906" s="11">
        <v>59.622349999999997</v>
      </c>
      <c r="CE1906" s="11">
        <v>55.24823</v>
      </c>
      <c r="CF1906" s="11">
        <v>54.371769999999998</v>
      </c>
      <c r="CG1906" s="11">
        <v>2026.9949999999999</v>
      </c>
      <c r="CH1906" s="11">
        <v>1964.576</v>
      </c>
      <c r="CI1906" s="11">
        <v>1945.932</v>
      </c>
      <c r="CJ1906" s="11">
        <v>1929.184</v>
      </c>
      <c r="CK1906" s="11">
        <v>1878.144</v>
      </c>
      <c r="CL1906" s="11">
        <v>1774.798</v>
      </c>
      <c r="CM1906" s="11">
        <v>1460.924</v>
      </c>
      <c r="CN1906" s="11">
        <v>1394.261</v>
      </c>
      <c r="CO1906" s="11">
        <v>1780.268</v>
      </c>
      <c r="CP1906" s="11">
        <v>2259.3000000000002</v>
      </c>
      <c r="CQ1906" s="11">
        <v>2198.5120000000002</v>
      </c>
      <c r="CR1906" s="11">
        <v>2358.5810000000001</v>
      </c>
      <c r="CS1906" s="11">
        <v>2483.636</v>
      </c>
      <c r="CT1906" s="11">
        <v>2590.9720000000002</v>
      </c>
      <c r="CU1906" s="11">
        <v>2695.636</v>
      </c>
      <c r="CV1906" s="11">
        <v>2896.72</v>
      </c>
      <c r="CW1906" s="11">
        <v>3080.7910000000002</v>
      </c>
      <c r="CX1906" s="11">
        <v>3695.5729999999999</v>
      </c>
      <c r="CY1906" s="11">
        <v>3380.5540000000001</v>
      </c>
      <c r="CZ1906" s="11">
        <v>3487.3310000000001</v>
      </c>
      <c r="DA1906" s="11">
        <v>3607.5889999999999</v>
      </c>
      <c r="DB1906" s="11">
        <v>2975.2130000000002</v>
      </c>
      <c r="DC1906" s="11">
        <v>2891.42</v>
      </c>
      <c r="DD1906" s="11">
        <v>2921.739</v>
      </c>
      <c r="DE1906" s="37">
        <v>3468.6239999999998</v>
      </c>
      <c r="DF1906" s="11">
        <f t="shared" si="96"/>
        <v>18</v>
      </c>
      <c r="DG1906" s="11">
        <f t="shared" si="97"/>
        <v>19</v>
      </c>
      <c r="DH1906" s="20">
        <f t="shared" ca="1" si="98"/>
        <v>265.62800000000016</v>
      </c>
      <c r="DI1906" s="11">
        <v>0</v>
      </c>
    </row>
    <row r="1907" spans="1:113" x14ac:dyDescent="0.25">
      <c r="A1907" s="11" t="s">
        <v>57</v>
      </c>
      <c r="B1907" s="11" t="s">
        <v>56</v>
      </c>
      <c r="C1907" s="11" t="s">
        <v>56</v>
      </c>
      <c r="D1907" s="11" t="s">
        <v>101</v>
      </c>
      <c r="E1907" s="11" t="s">
        <v>56</v>
      </c>
      <c r="F1907" s="11" t="s">
        <v>56</v>
      </c>
      <c r="G1907" s="11" t="s">
        <v>174</v>
      </c>
      <c r="H1907" s="1">
        <v>41956</v>
      </c>
      <c r="I1907" s="11">
        <v>18</v>
      </c>
      <c r="J1907" s="11">
        <v>19</v>
      </c>
      <c r="K1907" s="11"/>
      <c r="L1907" s="11"/>
      <c r="M1907" s="11"/>
      <c r="N1907" s="11"/>
      <c r="O1907" s="11"/>
      <c r="P1907" s="11"/>
      <c r="Q1907" s="11"/>
      <c r="R1907" s="11"/>
      <c r="S1907" s="11"/>
      <c r="T1907" s="11"/>
      <c r="U1907" s="11"/>
      <c r="V1907" s="11"/>
      <c r="W1907" s="11"/>
      <c r="X1907" s="11"/>
      <c r="Y1907" s="11"/>
      <c r="Z1907" s="11"/>
      <c r="AA1907" s="11"/>
      <c r="AB1907" s="11"/>
      <c r="AC1907" s="11"/>
      <c r="AD1907" s="11"/>
      <c r="AE1907" s="11"/>
      <c r="AF1907" s="11"/>
      <c r="AG1907" s="11"/>
      <c r="AH1907" s="11"/>
      <c r="AJ1907" s="11"/>
      <c r="AK1907" s="11"/>
      <c r="AL1907" s="11"/>
      <c r="AM1907" s="11"/>
      <c r="AN1907" s="11"/>
      <c r="AO1907" s="11"/>
      <c r="AP1907" s="11"/>
      <c r="AQ1907" s="11"/>
      <c r="AR1907" s="11"/>
      <c r="AS1907" s="11"/>
      <c r="AT1907" s="11"/>
      <c r="AU1907" s="11"/>
      <c r="AV1907" s="11"/>
      <c r="AW1907" s="11"/>
      <c r="AX1907" s="11"/>
      <c r="AY1907" s="11"/>
      <c r="AZ1907" s="11"/>
      <c r="BA1907" s="11"/>
      <c r="BB1907" s="11"/>
      <c r="BC1907" s="11"/>
      <c r="BD1907" s="11"/>
      <c r="BE1907" s="11"/>
      <c r="BF1907" s="11"/>
      <c r="BG1907" s="11"/>
      <c r="BI1907" s="11"/>
      <c r="BJ1907" s="11"/>
      <c r="BK1907" s="11"/>
      <c r="BL1907" s="11"/>
      <c r="BM1907" s="11"/>
      <c r="BN1907" s="11"/>
      <c r="BO1907" s="11"/>
      <c r="BP1907" s="11"/>
      <c r="BQ1907" s="11"/>
      <c r="BR1907" s="11"/>
      <c r="BS1907" s="11"/>
      <c r="BT1907" s="11"/>
      <c r="BU1907" s="11"/>
      <c r="BV1907" s="11"/>
      <c r="BW1907" s="11"/>
      <c r="BX1907" s="11"/>
      <c r="BY1907" s="11"/>
      <c r="BZ1907" s="11"/>
      <c r="CA1907" s="11"/>
      <c r="CB1907" s="11"/>
      <c r="CC1907" s="11"/>
      <c r="CD1907" s="11"/>
      <c r="CE1907" s="11"/>
      <c r="CF1907" s="11"/>
      <c r="CG1907" s="11"/>
      <c r="CH1907" s="11"/>
      <c r="CI1907" s="11"/>
      <c r="CJ1907" s="11"/>
      <c r="CK1907" s="11"/>
      <c r="CL1907" s="11"/>
      <c r="CM1907" s="11"/>
      <c r="CN1907" s="11"/>
      <c r="CO1907" s="11"/>
      <c r="CP1907" s="11"/>
      <c r="CQ1907" s="11"/>
      <c r="CR1907" s="11"/>
      <c r="CS1907" s="11"/>
      <c r="CT1907" s="11"/>
      <c r="CU1907" s="11"/>
      <c r="CV1907" s="11"/>
      <c r="CW1907" s="11"/>
      <c r="CX1907" s="11"/>
      <c r="CY1907" s="11"/>
      <c r="CZ1907" s="11"/>
      <c r="DA1907" s="11"/>
      <c r="DB1907" s="11"/>
      <c r="DC1907" s="11"/>
      <c r="DD1907" s="11"/>
      <c r="DF1907" s="11">
        <f t="shared" si="96"/>
        <v>18</v>
      </c>
      <c r="DG1907" s="11">
        <f t="shared" si="97"/>
        <v>19</v>
      </c>
      <c r="DH1907" s="20">
        <f t="shared" ca="1" si="98"/>
        <v>0</v>
      </c>
      <c r="DI1907" s="11">
        <v>1</v>
      </c>
    </row>
    <row r="1908" spans="1:113" x14ac:dyDescent="0.25">
      <c r="A1908" s="11" t="s">
        <v>57</v>
      </c>
      <c r="B1908" s="11" t="s">
        <v>56</v>
      </c>
      <c r="C1908" s="11" t="s">
        <v>56</v>
      </c>
      <c r="D1908" s="11" t="s">
        <v>101</v>
      </c>
      <c r="E1908" s="11" t="s">
        <v>56</v>
      </c>
      <c r="F1908" s="11" t="s">
        <v>56</v>
      </c>
      <c r="G1908" s="11" t="s">
        <v>174</v>
      </c>
      <c r="H1908" s="1">
        <v>41963</v>
      </c>
      <c r="I1908" s="11">
        <v>18</v>
      </c>
      <c r="J1908" s="11">
        <v>18</v>
      </c>
      <c r="K1908" s="11"/>
      <c r="L1908" s="11"/>
      <c r="M1908" s="11"/>
      <c r="N1908" s="11"/>
      <c r="O1908" s="11"/>
      <c r="P1908" s="11"/>
      <c r="Q1908" s="11"/>
      <c r="R1908" s="11"/>
      <c r="S1908" s="11"/>
      <c r="T1908" s="11"/>
      <c r="U1908" s="11"/>
      <c r="V1908" s="11"/>
      <c r="W1908" s="11"/>
      <c r="X1908" s="11"/>
      <c r="Y1908" s="11"/>
      <c r="Z1908" s="11"/>
      <c r="AA1908" s="11"/>
      <c r="AB1908" s="11"/>
      <c r="AC1908" s="11"/>
      <c r="AD1908" s="11"/>
      <c r="AE1908" s="11"/>
      <c r="AF1908" s="11"/>
      <c r="AG1908" s="11"/>
      <c r="AH1908" s="11"/>
      <c r="AJ1908" s="11"/>
      <c r="AK1908" s="11"/>
      <c r="AL1908" s="11"/>
      <c r="AM1908" s="11"/>
      <c r="AN1908" s="11"/>
      <c r="AO1908" s="11"/>
      <c r="AP1908" s="11"/>
      <c r="AQ1908" s="11"/>
      <c r="AR1908" s="11"/>
      <c r="AS1908" s="11"/>
      <c r="AT1908" s="11"/>
      <c r="AU1908" s="11"/>
      <c r="AV1908" s="11"/>
      <c r="AW1908" s="11"/>
      <c r="AX1908" s="11"/>
      <c r="AY1908" s="11"/>
      <c r="AZ1908" s="11"/>
      <c r="BA1908" s="11"/>
      <c r="BB1908" s="11"/>
      <c r="BC1908" s="11"/>
      <c r="BD1908" s="11"/>
      <c r="BE1908" s="11"/>
      <c r="BF1908" s="11"/>
      <c r="BG1908" s="11"/>
      <c r="BI1908" s="11"/>
      <c r="BJ1908" s="11"/>
      <c r="BK1908" s="11"/>
      <c r="BL1908" s="11"/>
      <c r="BM1908" s="11"/>
      <c r="BN1908" s="11"/>
      <c r="BO1908" s="11"/>
      <c r="BP1908" s="11"/>
      <c r="BQ1908" s="11"/>
      <c r="BR1908" s="11"/>
      <c r="BS1908" s="11"/>
      <c r="BT1908" s="11"/>
      <c r="BU1908" s="11"/>
      <c r="BV1908" s="11"/>
      <c r="BW1908" s="11"/>
      <c r="BX1908" s="11"/>
      <c r="BY1908" s="11"/>
      <c r="BZ1908" s="11"/>
      <c r="CA1908" s="11"/>
      <c r="CB1908" s="11"/>
      <c r="CC1908" s="11"/>
      <c r="CD1908" s="11"/>
      <c r="CE1908" s="11"/>
      <c r="CF1908" s="11"/>
      <c r="CG1908" s="11"/>
      <c r="CH1908" s="11"/>
      <c r="CI1908" s="11"/>
      <c r="CJ1908" s="11"/>
      <c r="CK1908" s="11"/>
      <c r="CL1908" s="11"/>
      <c r="CM1908" s="11"/>
      <c r="CN1908" s="11"/>
      <c r="CO1908" s="11"/>
      <c r="CP1908" s="11"/>
      <c r="CQ1908" s="11"/>
      <c r="CR1908" s="11"/>
      <c r="CS1908" s="11"/>
      <c r="CT1908" s="11"/>
      <c r="CU1908" s="11"/>
      <c r="CV1908" s="11"/>
      <c r="CW1908" s="11"/>
      <c r="CX1908" s="11"/>
      <c r="CY1908" s="11"/>
      <c r="CZ1908" s="11"/>
      <c r="DA1908" s="11"/>
      <c r="DB1908" s="11"/>
      <c r="DC1908" s="11"/>
      <c r="DD1908" s="11"/>
      <c r="DF1908" s="11">
        <f t="shared" si="96"/>
        <v>18</v>
      </c>
      <c r="DG1908" s="11">
        <f t="shared" si="97"/>
        <v>18</v>
      </c>
      <c r="DH1908" s="20">
        <f t="shared" ca="1" si="98"/>
        <v>0</v>
      </c>
      <c r="DI1908" s="11">
        <v>1</v>
      </c>
    </row>
    <row r="1909" spans="1:113" x14ac:dyDescent="0.25">
      <c r="A1909" s="11" t="s">
        <v>57</v>
      </c>
      <c r="B1909" s="11" t="s">
        <v>56</v>
      </c>
      <c r="C1909" s="11" t="s">
        <v>56</v>
      </c>
      <c r="D1909" s="11" t="s">
        <v>101</v>
      </c>
      <c r="E1909" s="11" t="s">
        <v>56</v>
      </c>
      <c r="F1909" s="11" t="s">
        <v>56</v>
      </c>
      <c r="G1909" s="11" t="s">
        <v>174</v>
      </c>
      <c r="H1909" s="1">
        <v>41975</v>
      </c>
      <c r="I1909" s="11">
        <v>18</v>
      </c>
      <c r="J1909" s="11">
        <v>18</v>
      </c>
      <c r="K1909" s="11"/>
      <c r="L1909" s="11"/>
      <c r="M1909" s="11"/>
      <c r="N1909" s="11"/>
      <c r="O1909" s="11"/>
      <c r="P1909" s="11"/>
      <c r="Q1909" s="11"/>
      <c r="R1909" s="11"/>
      <c r="S1909" s="11"/>
      <c r="T1909" s="11"/>
      <c r="U1909" s="11"/>
      <c r="V1909" s="11"/>
      <c r="W1909" s="11"/>
      <c r="X1909" s="11"/>
      <c r="Y1909" s="11"/>
      <c r="Z1909" s="11"/>
      <c r="AA1909" s="11"/>
      <c r="AB1909" s="11"/>
      <c r="AC1909" s="11"/>
      <c r="AD1909" s="11"/>
      <c r="AE1909" s="11"/>
      <c r="AF1909" s="11"/>
      <c r="AG1909" s="11"/>
      <c r="AH1909" s="11"/>
      <c r="AJ1909" s="11"/>
      <c r="AK1909" s="11"/>
      <c r="AL1909" s="11"/>
      <c r="AM1909" s="11"/>
      <c r="AN1909" s="11"/>
      <c r="AO1909" s="11"/>
      <c r="AP1909" s="11"/>
      <c r="AQ1909" s="11"/>
      <c r="AR1909" s="11"/>
      <c r="AS1909" s="11"/>
      <c r="AT1909" s="11"/>
      <c r="AU1909" s="11"/>
      <c r="AV1909" s="11"/>
      <c r="AW1909" s="11"/>
      <c r="AX1909" s="11"/>
      <c r="AY1909" s="11"/>
      <c r="AZ1909" s="11"/>
      <c r="BA1909" s="11"/>
      <c r="BB1909" s="11"/>
      <c r="BC1909" s="11"/>
      <c r="BD1909" s="11"/>
      <c r="BE1909" s="11"/>
      <c r="BF1909" s="11"/>
      <c r="BG1909" s="11"/>
      <c r="BI1909" s="11"/>
      <c r="BJ1909" s="11"/>
      <c r="BK1909" s="11"/>
      <c r="BL1909" s="11"/>
      <c r="BM1909" s="11"/>
      <c r="BN1909" s="11"/>
      <c r="BO1909" s="11"/>
      <c r="BP1909" s="11"/>
      <c r="BQ1909" s="11"/>
      <c r="BR1909" s="11"/>
      <c r="BS1909" s="11"/>
      <c r="BT1909" s="11"/>
      <c r="BU1909" s="11"/>
      <c r="BV1909" s="11"/>
      <c r="BW1909" s="11"/>
      <c r="BX1909" s="11"/>
      <c r="BY1909" s="11"/>
      <c r="BZ1909" s="11"/>
      <c r="CA1909" s="11"/>
      <c r="CB1909" s="11"/>
      <c r="CC1909" s="11"/>
      <c r="CD1909" s="11"/>
      <c r="CE1909" s="11"/>
      <c r="CF1909" s="11"/>
      <c r="CG1909" s="11"/>
      <c r="CH1909" s="11"/>
      <c r="CI1909" s="11"/>
      <c r="CJ1909" s="11"/>
      <c r="CK1909" s="11"/>
      <c r="CL1909" s="11"/>
      <c r="CM1909" s="11"/>
      <c r="CN1909" s="11"/>
      <c r="CO1909" s="11"/>
      <c r="CP1909" s="11"/>
      <c r="CQ1909" s="11"/>
      <c r="CR1909" s="11"/>
      <c r="CS1909" s="11"/>
      <c r="CT1909" s="11"/>
      <c r="CU1909" s="11"/>
      <c r="CV1909" s="11"/>
      <c r="CW1909" s="11"/>
      <c r="CX1909" s="11"/>
      <c r="CY1909" s="11"/>
      <c r="CZ1909" s="11"/>
      <c r="DA1909" s="11"/>
      <c r="DB1909" s="11"/>
      <c r="DC1909" s="11"/>
      <c r="DD1909" s="11"/>
      <c r="DF1909" s="11">
        <f t="shared" si="96"/>
        <v>18</v>
      </c>
      <c r="DG1909" s="11">
        <f t="shared" si="97"/>
        <v>18</v>
      </c>
      <c r="DH1909" s="20">
        <f t="shared" ca="1" si="98"/>
        <v>0</v>
      </c>
      <c r="DI1909" s="11">
        <v>1</v>
      </c>
    </row>
    <row r="1910" spans="1:113" x14ac:dyDescent="0.25">
      <c r="A1910" s="11" t="s">
        <v>57</v>
      </c>
      <c r="B1910" s="11" t="s">
        <v>56</v>
      </c>
      <c r="C1910" s="11" t="s">
        <v>56</v>
      </c>
      <c r="D1910" s="11" t="s">
        <v>101</v>
      </c>
      <c r="E1910" s="11" t="s">
        <v>56</v>
      </c>
      <c r="F1910" s="11" t="s">
        <v>56</v>
      </c>
      <c r="G1910" s="11" t="s">
        <v>174</v>
      </c>
      <c r="H1910" s="1">
        <v>41976</v>
      </c>
      <c r="I1910" s="11">
        <v>18</v>
      </c>
      <c r="J1910" s="11">
        <v>18</v>
      </c>
      <c r="K1910" s="11"/>
      <c r="L1910" s="11"/>
      <c r="M1910" s="11"/>
      <c r="N1910" s="11"/>
      <c r="O1910" s="11"/>
      <c r="P1910" s="11"/>
      <c r="Q1910" s="11"/>
      <c r="R1910" s="11"/>
      <c r="S1910" s="11"/>
      <c r="T1910" s="11"/>
      <c r="U1910" s="11"/>
      <c r="V1910" s="11"/>
      <c r="W1910" s="11"/>
      <c r="X1910" s="11"/>
      <c r="Y1910" s="11"/>
      <c r="Z1910" s="11"/>
      <c r="AA1910" s="11"/>
      <c r="AB1910" s="11"/>
      <c r="AC1910" s="11"/>
      <c r="AD1910" s="11"/>
      <c r="AE1910" s="11"/>
      <c r="AF1910" s="11"/>
      <c r="AG1910" s="11"/>
      <c r="AH1910" s="11"/>
      <c r="AJ1910" s="11"/>
      <c r="AK1910" s="11"/>
      <c r="AL1910" s="11"/>
      <c r="AM1910" s="11"/>
      <c r="AN1910" s="11"/>
      <c r="AO1910" s="11"/>
      <c r="AP1910" s="11"/>
      <c r="AQ1910" s="11"/>
      <c r="AR1910" s="11"/>
      <c r="AS1910" s="11"/>
      <c r="AT1910" s="11"/>
      <c r="AU1910" s="11"/>
      <c r="AV1910" s="11"/>
      <c r="AW1910" s="11"/>
      <c r="AX1910" s="11"/>
      <c r="AY1910" s="11"/>
      <c r="AZ1910" s="11"/>
      <c r="BA1910" s="11"/>
      <c r="BB1910" s="11"/>
      <c r="BC1910" s="11"/>
      <c r="BD1910" s="11"/>
      <c r="BE1910" s="11"/>
      <c r="BF1910" s="11"/>
      <c r="BG1910" s="11"/>
      <c r="BI1910" s="11"/>
      <c r="BJ1910" s="11"/>
      <c r="BK1910" s="11"/>
      <c r="BL1910" s="11"/>
      <c r="BM1910" s="11"/>
      <c r="BN1910" s="11"/>
      <c r="BO1910" s="11"/>
      <c r="BP1910" s="11"/>
      <c r="BQ1910" s="11"/>
      <c r="BR1910" s="11"/>
      <c r="BS1910" s="11"/>
      <c r="BT1910" s="11"/>
      <c r="BU1910" s="11"/>
      <c r="BV1910" s="11"/>
      <c r="BW1910" s="11"/>
      <c r="BX1910" s="11"/>
      <c r="BY1910" s="11"/>
      <c r="BZ1910" s="11"/>
      <c r="CA1910" s="11"/>
      <c r="CB1910" s="11"/>
      <c r="CC1910" s="11"/>
      <c r="CD1910" s="11"/>
      <c r="CE1910" s="11"/>
      <c r="CF1910" s="11"/>
      <c r="CG1910" s="11"/>
      <c r="CH1910" s="11"/>
      <c r="CI1910" s="11"/>
      <c r="CJ1910" s="11"/>
      <c r="CK1910" s="11"/>
      <c r="CL1910" s="11"/>
      <c r="CM1910" s="11"/>
      <c r="CN1910" s="11"/>
      <c r="CO1910" s="11"/>
      <c r="CP1910" s="11"/>
      <c r="CQ1910" s="11"/>
      <c r="CR1910" s="11"/>
      <c r="CS1910" s="11"/>
      <c r="CT1910" s="11"/>
      <c r="CU1910" s="11"/>
      <c r="CV1910" s="11"/>
      <c r="CW1910" s="11"/>
      <c r="CX1910" s="11"/>
      <c r="CY1910" s="11"/>
      <c r="CZ1910" s="11"/>
      <c r="DA1910" s="11"/>
      <c r="DB1910" s="11"/>
      <c r="DC1910" s="11"/>
      <c r="DD1910" s="11"/>
      <c r="DF1910" s="11">
        <f t="shared" si="96"/>
        <v>18</v>
      </c>
      <c r="DG1910" s="11">
        <f t="shared" si="97"/>
        <v>18</v>
      </c>
      <c r="DH1910" s="20">
        <f t="shared" ca="1" si="98"/>
        <v>0</v>
      </c>
      <c r="DI1910" s="11">
        <v>1</v>
      </c>
    </row>
    <row r="1911" spans="1:113" x14ac:dyDescent="0.25">
      <c r="A1911" s="11" t="s">
        <v>57</v>
      </c>
      <c r="B1911" s="11" t="s">
        <v>56</v>
      </c>
      <c r="C1911" s="11" t="s">
        <v>56</v>
      </c>
      <c r="D1911" s="11" t="s">
        <v>101</v>
      </c>
      <c r="E1911" s="11" t="s">
        <v>56</v>
      </c>
      <c r="F1911" s="11" t="s">
        <v>56</v>
      </c>
      <c r="G1911" s="11" t="s">
        <v>174</v>
      </c>
      <c r="H1911" s="1">
        <v>41978</v>
      </c>
      <c r="I1911" s="11">
        <v>18</v>
      </c>
      <c r="J1911" s="11">
        <v>18</v>
      </c>
      <c r="K1911" s="11">
        <v>334.49</v>
      </c>
      <c r="L1911" s="11">
        <v>293.94</v>
      </c>
      <c r="M1911" s="11">
        <v>291.47000000000003</v>
      </c>
      <c r="N1911" s="11">
        <v>308.29000000000002</v>
      </c>
      <c r="O1911" s="11">
        <v>372.26</v>
      </c>
      <c r="P1911" s="11">
        <v>470.11</v>
      </c>
      <c r="Q1911" s="11">
        <v>537.44000000000005</v>
      </c>
      <c r="R1911" s="11">
        <v>620.66999999999996</v>
      </c>
      <c r="S1911" s="11">
        <v>894.36</v>
      </c>
      <c r="T1911" s="11">
        <v>1267.82</v>
      </c>
      <c r="U1911" s="11">
        <v>1292.69</v>
      </c>
      <c r="V1911" s="11">
        <v>1336.27</v>
      </c>
      <c r="W1911" s="11">
        <v>1350.88</v>
      </c>
      <c r="X1911" s="11">
        <v>1358.03</v>
      </c>
      <c r="Y1911" s="11">
        <v>1381.76</v>
      </c>
      <c r="Z1911" s="11">
        <v>1405.85</v>
      </c>
      <c r="AA1911" s="11">
        <v>1436.88</v>
      </c>
      <c r="AB1911" s="11">
        <v>1371.63</v>
      </c>
      <c r="AC1911" s="11">
        <v>1512.52</v>
      </c>
      <c r="AD1911" s="11">
        <v>1467.25</v>
      </c>
      <c r="AE1911" s="11">
        <v>1417.62</v>
      </c>
      <c r="AF1911" s="11">
        <v>1102.73</v>
      </c>
      <c r="AG1911" s="11">
        <v>533.55999999999995</v>
      </c>
      <c r="AH1911" s="11">
        <v>357.6</v>
      </c>
      <c r="AI1911" s="37">
        <v>1371.63</v>
      </c>
      <c r="AJ1911" s="11">
        <v>370.12439999999998</v>
      </c>
      <c r="AK1911" s="11">
        <v>336.51089999999999</v>
      </c>
      <c r="AL1911" s="11">
        <v>329.00490000000002</v>
      </c>
      <c r="AM1911" s="11">
        <v>346.85199999999998</v>
      </c>
      <c r="AN1911" s="11">
        <v>389.7</v>
      </c>
      <c r="AO1911" s="11">
        <v>452.2672</v>
      </c>
      <c r="AP1911" s="11">
        <v>550.65890000000002</v>
      </c>
      <c r="AQ1911" s="11">
        <v>628.16669999999999</v>
      </c>
      <c r="AR1911" s="11">
        <v>908.17190000000005</v>
      </c>
      <c r="AS1911" s="11">
        <v>1275.93</v>
      </c>
      <c r="AT1911" s="11">
        <v>1284.47</v>
      </c>
      <c r="AU1911" s="11">
        <v>1327.3330000000001</v>
      </c>
      <c r="AV1911" s="11">
        <v>1340.866</v>
      </c>
      <c r="AW1911" s="11">
        <v>1345.606</v>
      </c>
      <c r="AX1911" s="11">
        <v>1364.944</v>
      </c>
      <c r="AY1911" s="11">
        <v>1402.076</v>
      </c>
      <c r="AZ1911" s="11">
        <v>1454.124</v>
      </c>
      <c r="BA1911" s="11">
        <v>1562.673</v>
      </c>
      <c r="BB1911" s="11">
        <v>1456.8820000000001</v>
      </c>
      <c r="BC1911" s="11">
        <v>1457.7739999999999</v>
      </c>
      <c r="BD1911" s="11">
        <v>1459.04</v>
      </c>
      <c r="BE1911" s="11">
        <v>1164.5650000000001</v>
      </c>
      <c r="BF1911" s="11">
        <v>630.37729999999999</v>
      </c>
      <c r="BG1911" s="11">
        <v>471.10980000000001</v>
      </c>
      <c r="BH1911" s="37">
        <v>1562.673</v>
      </c>
      <c r="BI1911" s="11">
        <v>51.862220000000001</v>
      </c>
      <c r="BJ1911" s="11">
        <v>50.874499999999998</v>
      </c>
      <c r="BK1911" s="11">
        <v>52.788330000000002</v>
      </c>
      <c r="BL1911" s="11">
        <v>52.46611</v>
      </c>
      <c r="BM1911" s="11">
        <v>51.79833</v>
      </c>
      <c r="BN1911" s="11">
        <v>51.479439999999997</v>
      </c>
      <c r="BO1911" s="11">
        <v>51.558889999999998</v>
      </c>
      <c r="BP1911" s="11">
        <v>51.578890000000001</v>
      </c>
      <c r="BQ1911" s="11">
        <v>51.698329999999999</v>
      </c>
      <c r="BR1911" s="11">
        <v>53.66</v>
      </c>
      <c r="BS1911" s="11">
        <v>56.974449999999997</v>
      </c>
      <c r="BT1911" s="11">
        <v>61.20261</v>
      </c>
      <c r="BU1911" s="11">
        <v>59.812950000000001</v>
      </c>
      <c r="BV1911" s="11">
        <v>61.778390000000002</v>
      </c>
      <c r="BW1911" s="11">
        <v>61.90222</v>
      </c>
      <c r="BX1911" s="11">
        <v>60.524439999999998</v>
      </c>
      <c r="BY1911" s="11">
        <v>61.818890000000003</v>
      </c>
      <c r="BZ1911" s="11">
        <v>58.226109999999998</v>
      </c>
      <c r="CA1911" s="11">
        <v>55.42333</v>
      </c>
      <c r="CB1911" s="11">
        <v>54.002220000000001</v>
      </c>
      <c r="CC1911" s="11">
        <v>54.371670000000002</v>
      </c>
      <c r="CD1911" s="11">
        <v>56.283329999999999</v>
      </c>
      <c r="CE1911" s="11">
        <v>55.12556</v>
      </c>
      <c r="CF1911" s="11">
        <v>53.770560000000003</v>
      </c>
      <c r="CG1911" s="11">
        <v>2192.2710000000002</v>
      </c>
      <c r="CH1911" s="11">
        <v>2125.578</v>
      </c>
      <c r="CI1911" s="11">
        <v>2106.2040000000002</v>
      </c>
      <c r="CJ1911" s="11">
        <v>2075.35</v>
      </c>
      <c r="CK1911" s="11">
        <v>1999.6210000000001</v>
      </c>
      <c r="CL1911" s="11">
        <v>1898.797</v>
      </c>
      <c r="CM1911" s="11">
        <v>1566.9359999999999</v>
      </c>
      <c r="CN1911" s="11">
        <v>1522.81</v>
      </c>
      <c r="CO1911" s="11">
        <v>1941.144</v>
      </c>
      <c r="CP1911" s="11">
        <v>2461.931</v>
      </c>
      <c r="CQ1911" s="11">
        <v>2413.6889999999999</v>
      </c>
      <c r="CR1911" s="11">
        <v>2679.2330000000002</v>
      </c>
      <c r="CS1911" s="11">
        <v>2753.308</v>
      </c>
      <c r="CT1911" s="11">
        <v>2885.0529999999999</v>
      </c>
      <c r="CU1911" s="11">
        <v>3008.174</v>
      </c>
      <c r="CV1911" s="11">
        <v>3144.4780000000001</v>
      </c>
      <c r="CW1911" s="11">
        <v>3311.0929999999998</v>
      </c>
      <c r="CX1911" s="11">
        <v>3864.585</v>
      </c>
      <c r="CY1911" s="11">
        <v>3807.79</v>
      </c>
      <c r="CZ1911" s="11">
        <v>4008.116</v>
      </c>
      <c r="DA1911" s="11">
        <v>3859.5709999999999</v>
      </c>
      <c r="DB1911" s="11">
        <v>3215.991</v>
      </c>
      <c r="DC1911" s="11">
        <v>3189.7060000000001</v>
      </c>
      <c r="DD1911" s="11">
        <v>3208.1790000000001</v>
      </c>
      <c r="DE1911" s="37">
        <v>3864.585</v>
      </c>
      <c r="DF1911" s="11">
        <f t="shared" si="96"/>
        <v>18</v>
      </c>
      <c r="DG1911" s="11">
        <f t="shared" si="97"/>
        <v>18</v>
      </c>
      <c r="DH1911" s="20">
        <f t="shared" ca="1" si="98"/>
        <v>191.04299999999989</v>
      </c>
      <c r="DI1911" s="11">
        <v>0</v>
      </c>
    </row>
    <row r="1912" spans="1:113" x14ac:dyDescent="0.25">
      <c r="A1912" s="11" t="s">
        <v>57</v>
      </c>
      <c r="B1912" s="11" t="s">
        <v>56</v>
      </c>
      <c r="C1912" s="11" t="s">
        <v>56</v>
      </c>
      <c r="D1912" s="11" t="s">
        <v>101</v>
      </c>
      <c r="E1912" s="11" t="s">
        <v>56</v>
      </c>
      <c r="F1912" s="11" t="s">
        <v>56</v>
      </c>
      <c r="G1912" s="11" t="s">
        <v>174</v>
      </c>
      <c r="H1912" s="1">
        <v>41981</v>
      </c>
      <c r="I1912" s="11">
        <v>18</v>
      </c>
      <c r="J1912" s="11">
        <v>18</v>
      </c>
      <c r="K1912" s="11">
        <v>258.86</v>
      </c>
      <c r="L1912" s="11">
        <v>257.75</v>
      </c>
      <c r="M1912" s="11">
        <v>262.52</v>
      </c>
      <c r="N1912" s="11">
        <v>280.31</v>
      </c>
      <c r="O1912" s="11">
        <v>438.06</v>
      </c>
      <c r="P1912" s="11">
        <v>462.42</v>
      </c>
      <c r="Q1912" s="11">
        <v>519.12</v>
      </c>
      <c r="R1912" s="11">
        <v>686.55</v>
      </c>
      <c r="S1912" s="11">
        <v>856.05</v>
      </c>
      <c r="T1912" s="11">
        <v>1261.83</v>
      </c>
      <c r="U1912" s="11">
        <v>1312.7</v>
      </c>
      <c r="V1912" s="11">
        <v>1358.04</v>
      </c>
      <c r="W1912" s="11">
        <v>1384.43</v>
      </c>
      <c r="X1912" s="11">
        <v>1425.47</v>
      </c>
      <c r="Y1912" s="11">
        <v>1474.13</v>
      </c>
      <c r="Z1912" s="11">
        <v>1463.17</v>
      </c>
      <c r="AA1912" s="11">
        <v>1445.75</v>
      </c>
      <c r="AB1912" s="11">
        <v>1381.3</v>
      </c>
      <c r="AC1912" s="11">
        <v>1347.19</v>
      </c>
      <c r="AD1912" s="11">
        <v>1274.72</v>
      </c>
      <c r="AE1912" s="11">
        <v>1227.3800000000001</v>
      </c>
      <c r="AF1912" s="11">
        <v>1138.8</v>
      </c>
      <c r="AG1912" s="11">
        <v>518.13</v>
      </c>
      <c r="AH1912" s="11">
        <v>316.33999999999997</v>
      </c>
      <c r="AI1912" s="37">
        <v>1381.3</v>
      </c>
      <c r="AJ1912" s="11">
        <v>294.49439999999998</v>
      </c>
      <c r="AK1912" s="11">
        <v>300.32089999999999</v>
      </c>
      <c r="AL1912" s="11">
        <v>300.05489999999998</v>
      </c>
      <c r="AM1912" s="11">
        <v>318.87200000000001</v>
      </c>
      <c r="AN1912" s="11">
        <v>455.5</v>
      </c>
      <c r="AO1912" s="11">
        <v>444.5772</v>
      </c>
      <c r="AP1912" s="11">
        <v>532.33889999999997</v>
      </c>
      <c r="AQ1912" s="11">
        <v>694.04669999999999</v>
      </c>
      <c r="AR1912" s="11">
        <v>869.86189999999999</v>
      </c>
      <c r="AS1912" s="11">
        <v>1269.94</v>
      </c>
      <c r="AT1912" s="11">
        <v>1304.48</v>
      </c>
      <c r="AU1912" s="11">
        <v>1349.1030000000001</v>
      </c>
      <c r="AV1912" s="11">
        <v>1374.4159999999999</v>
      </c>
      <c r="AW1912" s="11">
        <v>1413.046</v>
      </c>
      <c r="AX1912" s="11">
        <v>1457.3140000000001</v>
      </c>
      <c r="AY1912" s="11">
        <v>1459.396</v>
      </c>
      <c r="AZ1912" s="11">
        <v>1462.9939999999999</v>
      </c>
      <c r="BA1912" s="11">
        <v>1572.3430000000001</v>
      </c>
      <c r="BB1912" s="11">
        <v>1291.5519999999999</v>
      </c>
      <c r="BC1912" s="11">
        <v>1265.2439999999999</v>
      </c>
      <c r="BD1912" s="11">
        <v>1268.8</v>
      </c>
      <c r="BE1912" s="11">
        <v>1200.635</v>
      </c>
      <c r="BF1912" s="11">
        <v>614.94719999999995</v>
      </c>
      <c r="BG1912" s="11">
        <v>429.84980000000002</v>
      </c>
      <c r="BH1912" s="37">
        <v>1572.3430000000001</v>
      </c>
      <c r="BI1912" s="11">
        <v>54.362780000000001</v>
      </c>
      <c r="BJ1912" s="11">
        <v>52.806669999999997</v>
      </c>
      <c r="BK1912" s="11">
        <v>51.895000000000003</v>
      </c>
      <c r="BL1912" s="11">
        <v>51.79889</v>
      </c>
      <c r="BM1912" s="11">
        <v>51.094999999999999</v>
      </c>
      <c r="BN1912" s="11">
        <v>50.39667</v>
      </c>
      <c r="BO1912" s="11">
        <v>49.642780000000002</v>
      </c>
      <c r="BP1912" s="11">
        <v>48.056109999999997</v>
      </c>
      <c r="BQ1912" s="11">
        <v>47.696669999999997</v>
      </c>
      <c r="BR1912" s="11">
        <v>51.202219999999997</v>
      </c>
      <c r="BS1912" s="11">
        <v>54.913330000000002</v>
      </c>
      <c r="BT1912" s="11">
        <v>57.433329999999998</v>
      </c>
      <c r="BU1912" s="11">
        <v>59.608890000000002</v>
      </c>
      <c r="BV1912" s="11">
        <v>62.746670000000002</v>
      </c>
      <c r="BW1912" s="11">
        <v>66.111660000000001</v>
      </c>
      <c r="BX1912" s="11">
        <v>68.023330000000001</v>
      </c>
      <c r="BY1912" s="11">
        <v>67.072230000000005</v>
      </c>
      <c r="BZ1912" s="11">
        <v>63.2</v>
      </c>
      <c r="CA1912" s="11">
        <v>59.41</v>
      </c>
      <c r="CB1912" s="11">
        <v>56.89611</v>
      </c>
      <c r="CC1912" s="11">
        <v>54.497779999999999</v>
      </c>
      <c r="CD1912" s="11">
        <v>52.198889999999999</v>
      </c>
      <c r="CE1912" s="11">
        <v>52.484999999999999</v>
      </c>
      <c r="CF1912" s="11">
        <v>52.467219999999998</v>
      </c>
      <c r="CG1912" s="11">
        <v>2204.9499999999998</v>
      </c>
      <c r="CH1912" s="11">
        <v>2127.355</v>
      </c>
      <c r="CI1912" s="11">
        <v>2083.7440000000001</v>
      </c>
      <c r="CJ1912" s="11">
        <v>2053.7939999999999</v>
      </c>
      <c r="CK1912" s="11">
        <v>1986.5619999999999</v>
      </c>
      <c r="CL1912" s="11">
        <v>1882.557</v>
      </c>
      <c r="CM1912" s="11">
        <v>1553.434</v>
      </c>
      <c r="CN1912" s="11">
        <v>1513.624</v>
      </c>
      <c r="CO1912" s="11">
        <v>1947.3389999999999</v>
      </c>
      <c r="CP1912" s="11">
        <v>2451.6799999999998</v>
      </c>
      <c r="CQ1912" s="11">
        <v>2378.8420000000001</v>
      </c>
      <c r="CR1912" s="11">
        <v>2602.66</v>
      </c>
      <c r="CS1912" s="11">
        <v>2728.4169999999999</v>
      </c>
      <c r="CT1912" s="11">
        <v>2818.5720000000001</v>
      </c>
      <c r="CU1912" s="11">
        <v>3002.6480000000001</v>
      </c>
      <c r="CV1912" s="11">
        <v>3182.2530000000002</v>
      </c>
      <c r="CW1912" s="11">
        <v>3328.0120000000002</v>
      </c>
      <c r="CX1912" s="11">
        <v>4024.73</v>
      </c>
      <c r="CY1912" s="11">
        <v>3903.8440000000001</v>
      </c>
      <c r="CZ1912" s="11">
        <v>4052.7420000000002</v>
      </c>
      <c r="DA1912" s="11">
        <v>3863.0419999999999</v>
      </c>
      <c r="DB1912" s="11">
        <v>3171.4389999999999</v>
      </c>
      <c r="DC1912" s="11">
        <v>3151.2849999999999</v>
      </c>
      <c r="DD1912" s="11">
        <v>3186.8629999999998</v>
      </c>
      <c r="DE1912" s="37">
        <v>4024.73</v>
      </c>
      <c r="DF1912" s="11">
        <f t="shared" si="96"/>
        <v>18</v>
      </c>
      <c r="DG1912" s="11">
        <f t="shared" si="97"/>
        <v>18</v>
      </c>
      <c r="DH1912" s="20">
        <f t="shared" ca="1" si="98"/>
        <v>191.04300000000012</v>
      </c>
      <c r="DI1912" s="11">
        <v>0</v>
      </c>
    </row>
    <row r="1913" spans="1:113" x14ac:dyDescent="0.25">
      <c r="A1913" s="11" t="s">
        <v>57</v>
      </c>
      <c r="B1913" s="11" t="s">
        <v>56</v>
      </c>
      <c r="C1913" s="11" t="s">
        <v>56</v>
      </c>
      <c r="D1913" s="11" t="s">
        <v>101</v>
      </c>
      <c r="E1913" s="11" t="s">
        <v>56</v>
      </c>
      <c r="F1913" s="11" t="s">
        <v>56</v>
      </c>
      <c r="G1913" s="11" t="s">
        <v>174</v>
      </c>
      <c r="H1913" s="1">
        <v>42018</v>
      </c>
      <c r="I1913" s="11">
        <v>18</v>
      </c>
      <c r="J1913" s="11">
        <v>18</v>
      </c>
      <c r="K1913" s="11"/>
      <c r="L1913" s="11"/>
      <c r="M1913" s="11"/>
      <c r="N1913" s="11"/>
      <c r="O1913" s="11"/>
      <c r="P1913" s="11"/>
      <c r="Q1913" s="11"/>
      <c r="R1913" s="11"/>
      <c r="S1913" s="11"/>
      <c r="T1913" s="11"/>
      <c r="U1913" s="11"/>
      <c r="V1913" s="11"/>
      <c r="W1913" s="11"/>
      <c r="X1913" s="11"/>
      <c r="Y1913" s="11"/>
      <c r="Z1913" s="11"/>
      <c r="AA1913" s="11"/>
      <c r="AB1913" s="11"/>
      <c r="AC1913" s="11"/>
      <c r="AD1913" s="11"/>
      <c r="AE1913" s="11"/>
      <c r="AF1913" s="11"/>
      <c r="AG1913" s="11"/>
      <c r="AH1913" s="11"/>
      <c r="AJ1913" s="11"/>
      <c r="AK1913" s="11"/>
      <c r="AL1913" s="11"/>
      <c r="AM1913" s="11"/>
      <c r="AN1913" s="11"/>
      <c r="AO1913" s="11"/>
      <c r="AP1913" s="11"/>
      <c r="AQ1913" s="11"/>
      <c r="AR1913" s="11"/>
      <c r="AS1913" s="11"/>
      <c r="AT1913" s="11"/>
      <c r="AU1913" s="11"/>
      <c r="AV1913" s="11"/>
      <c r="AW1913" s="11"/>
      <c r="AX1913" s="11"/>
      <c r="AY1913" s="11"/>
      <c r="AZ1913" s="11"/>
      <c r="BA1913" s="11"/>
      <c r="BB1913" s="11"/>
      <c r="BC1913" s="11"/>
      <c r="BD1913" s="11"/>
      <c r="BE1913" s="11"/>
      <c r="BF1913" s="11"/>
      <c r="BG1913" s="11"/>
      <c r="BI1913" s="11"/>
      <c r="BJ1913" s="11"/>
      <c r="BK1913" s="11"/>
      <c r="BL1913" s="11"/>
      <c r="BM1913" s="11"/>
      <c r="BN1913" s="11"/>
      <c r="BO1913" s="11"/>
      <c r="BP1913" s="11"/>
      <c r="BQ1913" s="11"/>
      <c r="BR1913" s="11"/>
      <c r="BS1913" s="11"/>
      <c r="BT1913" s="11"/>
      <c r="BU1913" s="11"/>
      <c r="BV1913" s="11"/>
      <c r="BW1913" s="11"/>
      <c r="BX1913" s="11"/>
      <c r="BY1913" s="11"/>
      <c r="BZ1913" s="11"/>
      <c r="CA1913" s="11"/>
      <c r="CB1913" s="11"/>
      <c r="CC1913" s="11"/>
      <c r="CD1913" s="11"/>
      <c r="CE1913" s="11"/>
      <c r="CF1913" s="11"/>
      <c r="CG1913" s="11"/>
      <c r="CH1913" s="11"/>
      <c r="CI1913" s="11"/>
      <c r="CJ1913" s="11"/>
      <c r="CK1913" s="11"/>
      <c r="CL1913" s="11"/>
      <c r="CM1913" s="11"/>
      <c r="CN1913" s="11"/>
      <c r="CO1913" s="11"/>
      <c r="CP1913" s="11"/>
      <c r="CQ1913" s="11"/>
      <c r="CR1913" s="11"/>
      <c r="CS1913" s="11"/>
      <c r="CT1913" s="11"/>
      <c r="CU1913" s="11"/>
      <c r="CV1913" s="11"/>
      <c r="CW1913" s="11"/>
      <c r="CX1913" s="11"/>
      <c r="CY1913" s="11"/>
      <c r="CZ1913" s="11"/>
      <c r="DA1913" s="11"/>
      <c r="DB1913" s="11"/>
      <c r="DC1913" s="11"/>
      <c r="DD1913" s="11"/>
      <c r="DF1913" s="11">
        <f t="shared" si="96"/>
        <v>18</v>
      </c>
      <c r="DG1913" s="11">
        <f t="shared" si="97"/>
        <v>18</v>
      </c>
      <c r="DH1913" s="20">
        <f t="shared" ca="1" si="98"/>
        <v>0</v>
      </c>
      <c r="DI1913" s="11">
        <v>1</v>
      </c>
    </row>
    <row r="1914" spans="1:113" x14ac:dyDescent="0.25">
      <c r="A1914" s="11" t="s">
        <v>57</v>
      </c>
      <c r="B1914" s="11" t="s">
        <v>56</v>
      </c>
      <c r="C1914" s="11" t="s">
        <v>56</v>
      </c>
      <c r="D1914" s="11" t="s">
        <v>101</v>
      </c>
      <c r="E1914" s="11" t="s">
        <v>56</v>
      </c>
      <c r="F1914" s="11" t="s">
        <v>56</v>
      </c>
      <c r="G1914" s="11" t="s">
        <v>174</v>
      </c>
      <c r="H1914" s="1">
        <v>42033</v>
      </c>
      <c r="I1914" s="11">
        <v>18</v>
      </c>
      <c r="J1914" s="11">
        <v>18</v>
      </c>
      <c r="K1914" s="11"/>
      <c r="L1914" s="11"/>
      <c r="M1914" s="11"/>
      <c r="N1914" s="11"/>
      <c r="O1914" s="11"/>
      <c r="P1914" s="11"/>
      <c r="Q1914" s="11"/>
      <c r="R1914" s="11"/>
      <c r="S1914" s="11"/>
      <c r="T1914" s="11"/>
      <c r="U1914" s="11"/>
      <c r="V1914" s="11"/>
      <c r="W1914" s="11"/>
      <c r="X1914" s="11"/>
      <c r="Y1914" s="11"/>
      <c r="Z1914" s="11"/>
      <c r="AA1914" s="11"/>
      <c r="AB1914" s="11"/>
      <c r="AC1914" s="11"/>
      <c r="AD1914" s="11"/>
      <c r="AE1914" s="11"/>
      <c r="AF1914" s="11"/>
      <c r="AG1914" s="11"/>
      <c r="AH1914" s="11"/>
      <c r="AJ1914" s="11"/>
      <c r="AK1914" s="11"/>
      <c r="AL1914" s="11"/>
      <c r="AM1914" s="11"/>
      <c r="AN1914" s="11"/>
      <c r="AO1914" s="11"/>
      <c r="AP1914" s="11"/>
      <c r="AQ1914" s="11"/>
      <c r="AR1914" s="11"/>
      <c r="AS1914" s="11"/>
      <c r="AT1914" s="11"/>
      <c r="AU1914" s="11"/>
      <c r="AV1914" s="11"/>
      <c r="AW1914" s="11"/>
      <c r="AX1914" s="11"/>
      <c r="AY1914" s="11"/>
      <c r="AZ1914" s="11"/>
      <c r="BA1914" s="11"/>
      <c r="BB1914" s="11"/>
      <c r="BC1914" s="11"/>
      <c r="BD1914" s="11"/>
      <c r="BE1914" s="11"/>
      <c r="BF1914" s="11"/>
      <c r="BG1914" s="11"/>
      <c r="BI1914" s="11"/>
      <c r="BJ1914" s="11"/>
      <c r="BK1914" s="11"/>
      <c r="BL1914" s="11"/>
      <c r="BM1914" s="11"/>
      <c r="BN1914" s="11"/>
      <c r="BO1914" s="11"/>
      <c r="BP1914" s="11"/>
      <c r="BQ1914" s="11"/>
      <c r="BR1914" s="11"/>
      <c r="BS1914" s="11"/>
      <c r="BT1914" s="11"/>
      <c r="BU1914" s="11"/>
      <c r="BV1914" s="11"/>
      <c r="BW1914" s="11"/>
      <c r="BX1914" s="11"/>
      <c r="BY1914" s="11"/>
      <c r="BZ1914" s="11"/>
      <c r="CA1914" s="11"/>
      <c r="CB1914" s="11"/>
      <c r="CC1914" s="11"/>
      <c r="CD1914" s="11"/>
      <c r="CE1914" s="11"/>
      <c r="CF1914" s="11"/>
      <c r="CG1914" s="11"/>
      <c r="CH1914" s="11"/>
      <c r="CI1914" s="11"/>
      <c r="CJ1914" s="11"/>
      <c r="CK1914" s="11"/>
      <c r="CL1914" s="11"/>
      <c r="CM1914" s="11"/>
      <c r="CN1914" s="11"/>
      <c r="CO1914" s="11"/>
      <c r="CP1914" s="11"/>
      <c r="CQ1914" s="11"/>
      <c r="CR1914" s="11"/>
      <c r="CS1914" s="11"/>
      <c r="CT1914" s="11"/>
      <c r="CU1914" s="11"/>
      <c r="CV1914" s="11"/>
      <c r="CW1914" s="11"/>
      <c r="CX1914" s="11"/>
      <c r="CY1914" s="11"/>
      <c r="CZ1914" s="11"/>
      <c r="DA1914" s="11"/>
      <c r="DB1914" s="11"/>
      <c r="DC1914" s="11"/>
      <c r="DD1914" s="11"/>
      <c r="DF1914" s="11">
        <f t="shared" si="96"/>
        <v>18</v>
      </c>
      <c r="DG1914" s="11">
        <f t="shared" si="97"/>
        <v>18</v>
      </c>
      <c r="DH1914" s="20">
        <f t="shared" ca="1" si="98"/>
        <v>0</v>
      </c>
      <c r="DI1914" s="11">
        <v>1</v>
      </c>
    </row>
    <row r="1915" spans="1:113" x14ac:dyDescent="0.25">
      <c r="A1915" s="11" t="s">
        <v>57</v>
      </c>
      <c r="B1915" s="11" t="s">
        <v>56</v>
      </c>
      <c r="C1915" s="11" t="s">
        <v>56</v>
      </c>
      <c r="D1915" s="11" t="s">
        <v>101</v>
      </c>
      <c r="E1915" s="11" t="s">
        <v>56</v>
      </c>
      <c r="F1915" s="11" t="s">
        <v>56</v>
      </c>
      <c r="G1915" s="11" t="s">
        <v>174</v>
      </c>
      <c r="H1915" s="1">
        <v>42034</v>
      </c>
      <c r="I1915" s="11">
        <v>18</v>
      </c>
      <c r="J1915" s="11">
        <v>19</v>
      </c>
      <c r="K1915" s="11"/>
      <c r="L1915" s="11"/>
      <c r="M1915" s="11"/>
      <c r="N1915" s="11"/>
      <c r="O1915" s="11"/>
      <c r="P1915" s="11"/>
      <c r="Q1915" s="11"/>
      <c r="R1915" s="11"/>
      <c r="S1915" s="11"/>
      <c r="T1915" s="11"/>
      <c r="U1915" s="11"/>
      <c r="V1915" s="11"/>
      <c r="W1915" s="11"/>
      <c r="X1915" s="11"/>
      <c r="Y1915" s="11"/>
      <c r="Z1915" s="11"/>
      <c r="AA1915" s="11"/>
      <c r="AB1915" s="11"/>
      <c r="AC1915" s="11"/>
      <c r="AD1915" s="11"/>
      <c r="AE1915" s="11"/>
      <c r="AF1915" s="11"/>
      <c r="AG1915" s="11"/>
      <c r="AH1915" s="11"/>
      <c r="AJ1915" s="11"/>
      <c r="AK1915" s="11"/>
      <c r="AL1915" s="11"/>
      <c r="AM1915" s="11"/>
      <c r="AN1915" s="11"/>
      <c r="AO1915" s="11"/>
      <c r="AP1915" s="11"/>
      <c r="AQ1915" s="11"/>
      <c r="AR1915" s="11"/>
      <c r="AS1915" s="11"/>
      <c r="AT1915" s="11"/>
      <c r="AU1915" s="11"/>
      <c r="AV1915" s="11"/>
      <c r="AW1915" s="11"/>
      <c r="AX1915" s="11"/>
      <c r="AY1915" s="11"/>
      <c r="AZ1915" s="11"/>
      <c r="BA1915" s="11"/>
      <c r="BB1915" s="11"/>
      <c r="BC1915" s="11"/>
      <c r="BD1915" s="11"/>
      <c r="BE1915" s="11"/>
      <c r="BF1915" s="11"/>
      <c r="BG1915" s="11"/>
      <c r="BI1915" s="11"/>
      <c r="BJ1915" s="11"/>
      <c r="BK1915" s="11"/>
      <c r="BL1915" s="11"/>
      <c r="BM1915" s="11"/>
      <c r="BN1915" s="11"/>
      <c r="BO1915" s="11"/>
      <c r="BP1915" s="11"/>
      <c r="BQ1915" s="11"/>
      <c r="BR1915" s="11"/>
      <c r="BS1915" s="11"/>
      <c r="BT1915" s="11"/>
      <c r="BU1915" s="11"/>
      <c r="BV1915" s="11"/>
      <c r="BW1915" s="11"/>
      <c r="BX1915" s="11"/>
      <c r="BY1915" s="11"/>
      <c r="BZ1915" s="11"/>
      <c r="CA1915" s="11"/>
      <c r="CB1915" s="11"/>
      <c r="CC1915" s="11"/>
      <c r="CD1915" s="11"/>
      <c r="CE1915" s="11"/>
      <c r="CF1915" s="11"/>
      <c r="CG1915" s="11"/>
      <c r="CH1915" s="11"/>
      <c r="CI1915" s="11"/>
      <c r="CJ1915" s="11"/>
      <c r="CK1915" s="11"/>
      <c r="CL1915" s="11"/>
      <c r="CM1915" s="11"/>
      <c r="CN1915" s="11"/>
      <c r="CO1915" s="11"/>
      <c r="CP1915" s="11"/>
      <c r="CQ1915" s="11"/>
      <c r="CR1915" s="11"/>
      <c r="CS1915" s="11"/>
      <c r="CT1915" s="11"/>
      <c r="CU1915" s="11"/>
      <c r="CV1915" s="11"/>
      <c r="CW1915" s="11"/>
      <c r="CX1915" s="11"/>
      <c r="CY1915" s="11"/>
      <c r="CZ1915" s="11"/>
      <c r="DA1915" s="11"/>
      <c r="DB1915" s="11"/>
      <c r="DC1915" s="11"/>
      <c r="DD1915" s="11"/>
      <c r="DF1915" s="11">
        <f t="shared" si="96"/>
        <v>18</v>
      </c>
      <c r="DG1915" s="11">
        <f t="shared" si="97"/>
        <v>19</v>
      </c>
      <c r="DH1915" s="20">
        <f t="shared" ca="1" si="98"/>
        <v>0</v>
      </c>
      <c r="DI1915" s="11">
        <v>1</v>
      </c>
    </row>
    <row r="1916" spans="1:113" x14ac:dyDescent="0.25">
      <c r="A1916" s="11" t="s">
        <v>57</v>
      </c>
      <c r="B1916" s="11" t="s">
        <v>56</v>
      </c>
      <c r="C1916" s="11" t="s">
        <v>56</v>
      </c>
      <c r="D1916" s="11" t="s">
        <v>101</v>
      </c>
      <c r="E1916" s="11" t="s">
        <v>56</v>
      </c>
      <c r="F1916" s="11" t="s">
        <v>56</v>
      </c>
      <c r="G1916" s="11" t="s">
        <v>174</v>
      </c>
      <c r="H1916" s="1">
        <v>42037</v>
      </c>
      <c r="I1916" s="11">
        <v>18</v>
      </c>
      <c r="J1916" s="11">
        <v>19</v>
      </c>
      <c r="K1916" s="11"/>
      <c r="L1916" s="11"/>
      <c r="M1916" s="11"/>
      <c r="N1916" s="11"/>
      <c r="O1916" s="11"/>
      <c r="P1916" s="11"/>
      <c r="Q1916" s="11"/>
      <c r="R1916" s="11"/>
      <c r="S1916" s="11"/>
      <c r="T1916" s="11"/>
      <c r="U1916" s="11"/>
      <c r="V1916" s="11"/>
      <c r="W1916" s="11"/>
      <c r="X1916" s="11"/>
      <c r="Y1916" s="11"/>
      <c r="Z1916" s="11"/>
      <c r="AA1916" s="11"/>
      <c r="AB1916" s="11"/>
      <c r="AC1916" s="11"/>
      <c r="AD1916" s="11"/>
      <c r="AE1916" s="11"/>
      <c r="AF1916" s="11"/>
      <c r="AG1916" s="11"/>
      <c r="AH1916" s="11"/>
      <c r="AJ1916" s="11"/>
      <c r="AK1916" s="11"/>
      <c r="AL1916" s="11"/>
      <c r="AM1916" s="11"/>
      <c r="AN1916" s="11"/>
      <c r="AO1916" s="11"/>
      <c r="AP1916" s="11"/>
      <c r="AQ1916" s="11"/>
      <c r="AR1916" s="11"/>
      <c r="AS1916" s="11"/>
      <c r="AT1916" s="11"/>
      <c r="AU1916" s="11"/>
      <c r="AV1916" s="11"/>
      <c r="AW1916" s="11"/>
      <c r="AX1916" s="11"/>
      <c r="AY1916" s="11"/>
      <c r="AZ1916" s="11"/>
      <c r="BA1916" s="11"/>
      <c r="BB1916" s="11"/>
      <c r="BC1916" s="11"/>
      <c r="BD1916" s="11"/>
      <c r="BE1916" s="11"/>
      <c r="BF1916" s="11"/>
      <c r="BG1916" s="11"/>
      <c r="BI1916" s="11"/>
      <c r="BJ1916" s="11"/>
      <c r="BK1916" s="11"/>
      <c r="BL1916" s="11"/>
      <c r="BM1916" s="11"/>
      <c r="BN1916" s="11"/>
      <c r="BO1916" s="11"/>
      <c r="BP1916" s="11"/>
      <c r="BQ1916" s="11"/>
      <c r="BR1916" s="11"/>
      <c r="BS1916" s="11"/>
      <c r="BT1916" s="11"/>
      <c r="BU1916" s="11"/>
      <c r="BV1916" s="11"/>
      <c r="BW1916" s="11"/>
      <c r="BX1916" s="11"/>
      <c r="BY1916" s="11"/>
      <c r="BZ1916" s="11"/>
      <c r="CA1916" s="11"/>
      <c r="CB1916" s="11"/>
      <c r="CC1916" s="11"/>
      <c r="CD1916" s="11"/>
      <c r="CE1916" s="11"/>
      <c r="CF1916" s="11"/>
      <c r="CG1916" s="11"/>
      <c r="CH1916" s="11"/>
      <c r="CI1916" s="11"/>
      <c r="CJ1916" s="11"/>
      <c r="CK1916" s="11"/>
      <c r="CL1916" s="11"/>
      <c r="CM1916" s="11"/>
      <c r="CN1916" s="11"/>
      <c r="CO1916" s="11"/>
      <c r="CP1916" s="11"/>
      <c r="CQ1916" s="11"/>
      <c r="CR1916" s="11"/>
      <c r="CS1916" s="11"/>
      <c r="CT1916" s="11"/>
      <c r="CU1916" s="11"/>
      <c r="CV1916" s="11"/>
      <c r="CW1916" s="11"/>
      <c r="CX1916" s="11"/>
      <c r="CY1916" s="11"/>
      <c r="CZ1916" s="11"/>
      <c r="DA1916" s="11"/>
      <c r="DB1916" s="11"/>
      <c r="DC1916" s="11"/>
      <c r="DD1916" s="11"/>
      <c r="DF1916" s="11">
        <f t="shared" si="96"/>
        <v>18</v>
      </c>
      <c r="DG1916" s="11">
        <f t="shared" si="97"/>
        <v>19</v>
      </c>
      <c r="DH1916" s="20">
        <f t="shared" ca="1" si="98"/>
        <v>0</v>
      </c>
      <c r="DI1916" s="11">
        <v>1</v>
      </c>
    </row>
    <row r="1917" spans="1:113" x14ac:dyDescent="0.25">
      <c r="A1917" s="11" t="s">
        <v>57</v>
      </c>
      <c r="B1917" s="11" t="s">
        <v>56</v>
      </c>
      <c r="C1917" s="11" t="s">
        <v>56</v>
      </c>
      <c r="D1917" s="11" t="s">
        <v>101</v>
      </c>
      <c r="E1917" s="11" t="s">
        <v>56</v>
      </c>
      <c r="F1917" s="11" t="s">
        <v>56</v>
      </c>
      <c r="G1917" s="11" t="s">
        <v>174</v>
      </c>
      <c r="H1917" s="1">
        <v>42038</v>
      </c>
      <c r="I1917" s="11">
        <v>18</v>
      </c>
      <c r="J1917" s="11">
        <v>19</v>
      </c>
      <c r="K1917" s="11"/>
      <c r="L1917" s="11"/>
      <c r="M1917" s="11"/>
      <c r="N1917" s="11"/>
      <c r="O1917" s="11"/>
      <c r="P1917" s="11"/>
      <c r="Q1917" s="11"/>
      <c r="R1917" s="11"/>
      <c r="S1917" s="11"/>
      <c r="T1917" s="11"/>
      <c r="U1917" s="11"/>
      <c r="V1917" s="11"/>
      <c r="W1917" s="11"/>
      <c r="X1917" s="11"/>
      <c r="Y1917" s="11"/>
      <c r="Z1917" s="11"/>
      <c r="AA1917" s="11"/>
      <c r="AB1917" s="11"/>
      <c r="AC1917" s="11"/>
      <c r="AD1917" s="11"/>
      <c r="AE1917" s="11"/>
      <c r="AF1917" s="11"/>
      <c r="AG1917" s="11"/>
      <c r="AH1917" s="11"/>
      <c r="AJ1917" s="11"/>
      <c r="AK1917" s="11"/>
      <c r="AL1917" s="11"/>
      <c r="AM1917" s="11"/>
      <c r="AN1917" s="11"/>
      <c r="AO1917" s="11"/>
      <c r="AP1917" s="11"/>
      <c r="AQ1917" s="11"/>
      <c r="AR1917" s="11"/>
      <c r="AS1917" s="11"/>
      <c r="AT1917" s="11"/>
      <c r="AU1917" s="11"/>
      <c r="AV1917" s="11"/>
      <c r="AW1917" s="11"/>
      <c r="AX1917" s="11"/>
      <c r="AY1917" s="11"/>
      <c r="AZ1917" s="11"/>
      <c r="BA1917" s="11"/>
      <c r="BB1917" s="11"/>
      <c r="BC1917" s="11"/>
      <c r="BD1917" s="11"/>
      <c r="BE1917" s="11"/>
      <c r="BF1917" s="11"/>
      <c r="BG1917" s="11"/>
      <c r="BI1917" s="11"/>
      <c r="BJ1917" s="11"/>
      <c r="BK1917" s="11"/>
      <c r="BL1917" s="11"/>
      <c r="BM1917" s="11"/>
      <c r="BN1917" s="11"/>
      <c r="BO1917" s="11"/>
      <c r="BP1917" s="11"/>
      <c r="BQ1917" s="11"/>
      <c r="BR1917" s="11"/>
      <c r="BS1917" s="11"/>
      <c r="BT1917" s="11"/>
      <c r="BU1917" s="11"/>
      <c r="BV1917" s="11"/>
      <c r="BW1917" s="11"/>
      <c r="BX1917" s="11"/>
      <c r="BY1917" s="11"/>
      <c r="BZ1917" s="11"/>
      <c r="CA1917" s="11"/>
      <c r="CB1917" s="11"/>
      <c r="CC1917" s="11"/>
      <c r="CD1917" s="11"/>
      <c r="CE1917" s="11"/>
      <c r="CF1917" s="11"/>
      <c r="CG1917" s="11"/>
      <c r="CH1917" s="11"/>
      <c r="CI1917" s="11"/>
      <c r="CJ1917" s="11"/>
      <c r="CK1917" s="11"/>
      <c r="CL1917" s="11"/>
      <c r="CM1917" s="11"/>
      <c r="CN1917" s="11"/>
      <c r="CO1917" s="11"/>
      <c r="CP1917" s="11"/>
      <c r="CQ1917" s="11"/>
      <c r="CR1917" s="11"/>
      <c r="CS1917" s="11"/>
      <c r="CT1917" s="11"/>
      <c r="CU1917" s="11"/>
      <c r="CV1917" s="11"/>
      <c r="CW1917" s="11"/>
      <c r="CX1917" s="11"/>
      <c r="CY1917" s="11"/>
      <c r="CZ1917" s="11"/>
      <c r="DA1917" s="11"/>
      <c r="DB1917" s="11"/>
      <c r="DC1917" s="11"/>
      <c r="DD1917" s="11"/>
      <c r="DF1917" s="11">
        <f t="shared" si="96"/>
        <v>18</v>
      </c>
      <c r="DG1917" s="11">
        <f t="shared" si="97"/>
        <v>19</v>
      </c>
      <c r="DH1917" s="20">
        <f t="shared" ca="1" si="98"/>
        <v>0</v>
      </c>
      <c r="DI1917" s="11">
        <v>1</v>
      </c>
    </row>
    <row r="1918" spans="1:113" x14ac:dyDescent="0.25">
      <c r="A1918" s="11" t="s">
        <v>57</v>
      </c>
      <c r="B1918" s="11" t="s">
        <v>56</v>
      </c>
      <c r="C1918" s="11" t="s">
        <v>56</v>
      </c>
      <c r="D1918" s="11" t="s">
        <v>101</v>
      </c>
      <c r="E1918" s="11" t="s">
        <v>56</v>
      </c>
      <c r="F1918" s="11" t="s">
        <v>56</v>
      </c>
      <c r="G1918" s="11" t="s">
        <v>174</v>
      </c>
      <c r="H1918" s="1">
        <v>42039</v>
      </c>
      <c r="I1918" s="11">
        <v>19</v>
      </c>
      <c r="J1918" s="11">
        <v>19</v>
      </c>
      <c r="K1918" s="11"/>
      <c r="L1918" s="11"/>
      <c r="M1918" s="11"/>
      <c r="N1918" s="11"/>
      <c r="O1918" s="11"/>
      <c r="P1918" s="11"/>
      <c r="Q1918" s="11"/>
      <c r="R1918" s="11"/>
      <c r="S1918" s="11"/>
      <c r="T1918" s="11"/>
      <c r="U1918" s="11"/>
      <c r="V1918" s="11"/>
      <c r="W1918" s="11"/>
      <c r="X1918" s="11"/>
      <c r="Y1918" s="11"/>
      <c r="Z1918" s="11"/>
      <c r="AA1918" s="11"/>
      <c r="AB1918" s="11"/>
      <c r="AC1918" s="11"/>
      <c r="AD1918" s="11"/>
      <c r="AE1918" s="11"/>
      <c r="AF1918" s="11"/>
      <c r="AG1918" s="11"/>
      <c r="AH1918" s="11"/>
      <c r="AJ1918" s="11"/>
      <c r="AK1918" s="11"/>
      <c r="AL1918" s="11"/>
      <c r="AM1918" s="11"/>
      <c r="AN1918" s="11"/>
      <c r="AO1918" s="11"/>
      <c r="AP1918" s="11"/>
      <c r="AQ1918" s="11"/>
      <c r="AR1918" s="11"/>
      <c r="AS1918" s="11"/>
      <c r="AT1918" s="11"/>
      <c r="AU1918" s="11"/>
      <c r="AV1918" s="11"/>
      <c r="AW1918" s="11"/>
      <c r="AX1918" s="11"/>
      <c r="AY1918" s="11"/>
      <c r="AZ1918" s="11"/>
      <c r="BA1918" s="11"/>
      <c r="BB1918" s="11"/>
      <c r="BC1918" s="11"/>
      <c r="BD1918" s="11"/>
      <c r="BE1918" s="11"/>
      <c r="BF1918" s="11"/>
      <c r="BG1918" s="11"/>
      <c r="BI1918" s="11"/>
      <c r="BJ1918" s="11"/>
      <c r="BK1918" s="11"/>
      <c r="BL1918" s="11"/>
      <c r="BM1918" s="11"/>
      <c r="BN1918" s="11"/>
      <c r="BO1918" s="11"/>
      <c r="BP1918" s="11"/>
      <c r="BQ1918" s="11"/>
      <c r="BR1918" s="11"/>
      <c r="BS1918" s="11"/>
      <c r="BT1918" s="11"/>
      <c r="BU1918" s="11"/>
      <c r="BV1918" s="11"/>
      <c r="BW1918" s="11"/>
      <c r="BX1918" s="11"/>
      <c r="BY1918" s="11"/>
      <c r="BZ1918" s="11"/>
      <c r="CA1918" s="11"/>
      <c r="CB1918" s="11"/>
      <c r="CC1918" s="11"/>
      <c r="CD1918" s="11"/>
      <c r="CE1918" s="11"/>
      <c r="CF1918" s="11"/>
      <c r="CG1918" s="11"/>
      <c r="CH1918" s="11"/>
      <c r="CI1918" s="11"/>
      <c r="CJ1918" s="11"/>
      <c r="CK1918" s="11"/>
      <c r="CL1918" s="11"/>
      <c r="CM1918" s="11"/>
      <c r="CN1918" s="11"/>
      <c r="CO1918" s="11"/>
      <c r="CP1918" s="11"/>
      <c r="CQ1918" s="11"/>
      <c r="CR1918" s="11"/>
      <c r="CS1918" s="11"/>
      <c r="CT1918" s="11"/>
      <c r="CU1918" s="11"/>
      <c r="CV1918" s="11"/>
      <c r="CW1918" s="11"/>
      <c r="CX1918" s="11"/>
      <c r="CY1918" s="11"/>
      <c r="CZ1918" s="11"/>
      <c r="DA1918" s="11"/>
      <c r="DB1918" s="11"/>
      <c r="DC1918" s="11"/>
      <c r="DD1918" s="11"/>
      <c r="DF1918" s="11">
        <f t="shared" si="96"/>
        <v>19</v>
      </c>
      <c r="DG1918" s="11">
        <f t="shared" si="97"/>
        <v>19</v>
      </c>
      <c r="DH1918" s="20">
        <f t="shared" ca="1" si="98"/>
        <v>0</v>
      </c>
      <c r="DI1918" s="11">
        <v>1</v>
      </c>
    </row>
    <row r="1919" spans="1:113" x14ac:dyDescent="0.25">
      <c r="A1919" s="11" t="s">
        <v>57</v>
      </c>
      <c r="B1919" s="11" t="s">
        <v>56</v>
      </c>
      <c r="C1919" s="11" t="s">
        <v>56</v>
      </c>
      <c r="D1919" s="11" t="s">
        <v>101</v>
      </c>
      <c r="E1919" s="11" t="s">
        <v>56</v>
      </c>
      <c r="F1919" s="11" t="s">
        <v>56</v>
      </c>
      <c r="G1919" s="11" t="s">
        <v>174</v>
      </c>
      <c r="H1919" s="1">
        <v>42040</v>
      </c>
      <c r="I1919" s="11">
        <v>19</v>
      </c>
      <c r="J1919" s="11">
        <v>19</v>
      </c>
      <c r="K1919" s="11"/>
      <c r="L1919" s="11"/>
      <c r="M1919" s="11"/>
      <c r="N1919" s="11"/>
      <c r="O1919" s="11"/>
      <c r="P1919" s="11"/>
      <c r="Q1919" s="11"/>
      <c r="R1919" s="11"/>
      <c r="S1919" s="11"/>
      <c r="T1919" s="11"/>
      <c r="U1919" s="11"/>
      <c r="V1919" s="11"/>
      <c r="W1919" s="11"/>
      <c r="X1919" s="11"/>
      <c r="Y1919" s="11"/>
      <c r="Z1919" s="11"/>
      <c r="AA1919" s="11"/>
      <c r="AB1919" s="11"/>
      <c r="AC1919" s="11"/>
      <c r="AD1919" s="11"/>
      <c r="AE1919" s="11"/>
      <c r="AF1919" s="11"/>
      <c r="AG1919" s="11"/>
      <c r="AH1919" s="11"/>
      <c r="AJ1919" s="11"/>
      <c r="AK1919" s="11"/>
      <c r="AL1919" s="11"/>
      <c r="AM1919" s="11"/>
      <c r="AN1919" s="11"/>
      <c r="AO1919" s="11"/>
      <c r="AP1919" s="11"/>
      <c r="AQ1919" s="11"/>
      <c r="AR1919" s="11"/>
      <c r="AS1919" s="11"/>
      <c r="AT1919" s="11"/>
      <c r="AU1919" s="11"/>
      <c r="AV1919" s="11"/>
      <c r="AW1919" s="11"/>
      <c r="AX1919" s="11"/>
      <c r="AY1919" s="11"/>
      <c r="AZ1919" s="11"/>
      <c r="BA1919" s="11"/>
      <c r="BB1919" s="11"/>
      <c r="BC1919" s="11"/>
      <c r="BD1919" s="11"/>
      <c r="BE1919" s="11"/>
      <c r="BF1919" s="11"/>
      <c r="BG1919" s="11"/>
      <c r="BI1919" s="11"/>
      <c r="BJ1919" s="11"/>
      <c r="BK1919" s="11"/>
      <c r="BL1919" s="11"/>
      <c r="BM1919" s="11"/>
      <c r="BN1919" s="11"/>
      <c r="BO1919" s="11"/>
      <c r="BP1919" s="11"/>
      <c r="BQ1919" s="11"/>
      <c r="BR1919" s="11"/>
      <c r="BS1919" s="11"/>
      <c r="BT1919" s="11"/>
      <c r="BU1919" s="11"/>
      <c r="BV1919" s="11"/>
      <c r="BW1919" s="11"/>
      <c r="BX1919" s="11"/>
      <c r="BY1919" s="11"/>
      <c r="BZ1919" s="11"/>
      <c r="CA1919" s="11"/>
      <c r="CB1919" s="11"/>
      <c r="CC1919" s="11"/>
      <c r="CD1919" s="11"/>
      <c r="CE1919" s="11"/>
      <c r="CF1919" s="11"/>
      <c r="CG1919" s="11"/>
      <c r="CH1919" s="11"/>
      <c r="CI1919" s="11"/>
      <c r="CJ1919" s="11"/>
      <c r="CK1919" s="11"/>
      <c r="CL1919" s="11"/>
      <c r="CM1919" s="11"/>
      <c r="CN1919" s="11"/>
      <c r="CO1919" s="11"/>
      <c r="CP1919" s="11"/>
      <c r="CQ1919" s="11"/>
      <c r="CR1919" s="11"/>
      <c r="CS1919" s="11"/>
      <c r="CT1919" s="11"/>
      <c r="CU1919" s="11"/>
      <c r="CV1919" s="11"/>
      <c r="CW1919" s="11"/>
      <c r="CX1919" s="11"/>
      <c r="CY1919" s="11"/>
      <c r="CZ1919" s="11"/>
      <c r="DA1919" s="11"/>
      <c r="DB1919" s="11"/>
      <c r="DC1919" s="11"/>
      <c r="DD1919" s="11"/>
      <c r="DF1919" s="11">
        <f t="shared" si="96"/>
        <v>19</v>
      </c>
      <c r="DG1919" s="11">
        <f t="shared" si="97"/>
        <v>19</v>
      </c>
      <c r="DH1919" s="20">
        <f t="shared" ca="1" si="98"/>
        <v>0</v>
      </c>
      <c r="DI1919" s="11">
        <v>1</v>
      </c>
    </row>
    <row r="1920" spans="1:113" x14ac:dyDescent="0.25">
      <c r="A1920" s="11" t="s">
        <v>57</v>
      </c>
      <c r="B1920" s="11" t="s">
        <v>56</v>
      </c>
      <c r="C1920" s="11" t="s">
        <v>56</v>
      </c>
      <c r="D1920" s="11" t="s">
        <v>101</v>
      </c>
      <c r="E1920" s="11" t="s">
        <v>56</v>
      </c>
      <c r="F1920" s="11" t="s">
        <v>56</v>
      </c>
      <c r="G1920" s="11" t="s">
        <v>174</v>
      </c>
      <c r="H1920" s="1">
        <v>42044</v>
      </c>
      <c r="I1920" s="11">
        <v>18</v>
      </c>
      <c r="J1920" s="11">
        <v>19</v>
      </c>
      <c r="K1920" s="11"/>
      <c r="L1920" s="11"/>
      <c r="M1920" s="11"/>
      <c r="N1920" s="11"/>
      <c r="O1920" s="11"/>
      <c r="P1920" s="11"/>
      <c r="Q1920" s="11"/>
      <c r="R1920" s="11"/>
      <c r="S1920" s="11"/>
      <c r="T1920" s="11"/>
      <c r="U1920" s="11"/>
      <c r="V1920" s="11"/>
      <c r="W1920" s="11"/>
      <c r="X1920" s="11"/>
      <c r="Y1920" s="11"/>
      <c r="Z1920" s="11"/>
      <c r="AA1920" s="11"/>
      <c r="AB1920" s="11"/>
      <c r="AC1920" s="11"/>
      <c r="AD1920" s="11"/>
      <c r="AE1920" s="11"/>
      <c r="AF1920" s="11"/>
      <c r="AG1920" s="11"/>
      <c r="AH1920" s="11"/>
      <c r="AJ1920" s="11"/>
      <c r="AK1920" s="11"/>
      <c r="AL1920" s="11"/>
      <c r="AM1920" s="11"/>
      <c r="AN1920" s="11"/>
      <c r="AO1920" s="11"/>
      <c r="AP1920" s="11"/>
      <c r="AQ1920" s="11"/>
      <c r="AR1920" s="11"/>
      <c r="AS1920" s="11"/>
      <c r="AT1920" s="11"/>
      <c r="AU1920" s="11"/>
      <c r="AV1920" s="11"/>
      <c r="AW1920" s="11"/>
      <c r="AX1920" s="11"/>
      <c r="AY1920" s="11"/>
      <c r="AZ1920" s="11"/>
      <c r="BA1920" s="11"/>
      <c r="BB1920" s="11"/>
      <c r="BC1920" s="11"/>
      <c r="BD1920" s="11"/>
      <c r="BE1920" s="11"/>
      <c r="BF1920" s="11"/>
      <c r="BG1920" s="11"/>
      <c r="BI1920" s="11"/>
      <c r="BJ1920" s="11"/>
      <c r="BK1920" s="11"/>
      <c r="BL1920" s="11"/>
      <c r="BM1920" s="11"/>
      <c r="BN1920" s="11"/>
      <c r="BO1920" s="11"/>
      <c r="BP1920" s="11"/>
      <c r="BQ1920" s="11"/>
      <c r="BR1920" s="11"/>
      <c r="BS1920" s="11"/>
      <c r="BT1920" s="11"/>
      <c r="BU1920" s="11"/>
      <c r="BV1920" s="11"/>
      <c r="BW1920" s="11"/>
      <c r="BX1920" s="11"/>
      <c r="BY1920" s="11"/>
      <c r="BZ1920" s="11"/>
      <c r="CA1920" s="11"/>
      <c r="CB1920" s="11"/>
      <c r="CC1920" s="11"/>
      <c r="CD1920" s="11"/>
      <c r="CE1920" s="11"/>
      <c r="CF1920" s="11"/>
      <c r="CG1920" s="11"/>
      <c r="CH1920" s="11"/>
      <c r="CI1920" s="11"/>
      <c r="CJ1920" s="11"/>
      <c r="CK1920" s="11"/>
      <c r="CL1920" s="11"/>
      <c r="CM1920" s="11"/>
      <c r="CN1920" s="11"/>
      <c r="CO1920" s="11"/>
      <c r="CP1920" s="11"/>
      <c r="CQ1920" s="11"/>
      <c r="CR1920" s="11"/>
      <c r="CS1920" s="11"/>
      <c r="CT1920" s="11"/>
      <c r="CU1920" s="11"/>
      <c r="CV1920" s="11"/>
      <c r="CW1920" s="11"/>
      <c r="CX1920" s="11"/>
      <c r="CY1920" s="11"/>
      <c r="CZ1920" s="11"/>
      <c r="DA1920" s="11"/>
      <c r="DB1920" s="11"/>
      <c r="DC1920" s="11"/>
      <c r="DD1920" s="11"/>
      <c r="DF1920" s="11">
        <f t="shared" si="96"/>
        <v>18</v>
      </c>
      <c r="DG1920" s="11">
        <f t="shared" si="97"/>
        <v>19</v>
      </c>
      <c r="DH1920" s="20">
        <f t="shared" ca="1" si="98"/>
        <v>0</v>
      </c>
      <c r="DI1920" s="11">
        <v>1</v>
      </c>
    </row>
    <row r="1921" spans="1:113" x14ac:dyDescent="0.25">
      <c r="A1921" s="11" t="s">
        <v>57</v>
      </c>
      <c r="B1921" s="11" t="s">
        <v>56</v>
      </c>
      <c r="C1921" s="11" t="s">
        <v>56</v>
      </c>
      <c r="D1921" s="11" t="s">
        <v>101</v>
      </c>
      <c r="E1921" s="11" t="s">
        <v>56</v>
      </c>
      <c r="F1921" s="11" t="s">
        <v>56</v>
      </c>
      <c r="G1921" s="11" t="s">
        <v>174</v>
      </c>
      <c r="H1921" s="1">
        <v>42045</v>
      </c>
      <c r="I1921" s="11">
        <v>19</v>
      </c>
      <c r="J1921" s="11">
        <v>19</v>
      </c>
      <c r="K1921" s="11"/>
      <c r="L1921" s="11"/>
      <c r="M1921" s="11"/>
      <c r="N1921" s="11"/>
      <c r="O1921" s="11"/>
      <c r="P1921" s="11"/>
      <c r="Q1921" s="11"/>
      <c r="R1921" s="11"/>
      <c r="S1921" s="11"/>
      <c r="T1921" s="11"/>
      <c r="U1921" s="11"/>
      <c r="V1921" s="11"/>
      <c r="W1921" s="11"/>
      <c r="X1921" s="11"/>
      <c r="Y1921" s="11"/>
      <c r="Z1921" s="11"/>
      <c r="AA1921" s="11"/>
      <c r="AB1921" s="11"/>
      <c r="AC1921" s="11"/>
      <c r="AD1921" s="11"/>
      <c r="AE1921" s="11"/>
      <c r="AF1921" s="11"/>
      <c r="AG1921" s="11"/>
      <c r="AH1921" s="11"/>
      <c r="AJ1921" s="11"/>
      <c r="AK1921" s="11"/>
      <c r="AL1921" s="11"/>
      <c r="AM1921" s="11"/>
      <c r="AN1921" s="11"/>
      <c r="AO1921" s="11"/>
      <c r="AP1921" s="11"/>
      <c r="AQ1921" s="11"/>
      <c r="AR1921" s="11"/>
      <c r="AS1921" s="11"/>
      <c r="AT1921" s="11"/>
      <c r="AU1921" s="11"/>
      <c r="AV1921" s="11"/>
      <c r="AW1921" s="11"/>
      <c r="AX1921" s="11"/>
      <c r="AY1921" s="11"/>
      <c r="AZ1921" s="11"/>
      <c r="BA1921" s="11"/>
      <c r="BB1921" s="11"/>
      <c r="BC1921" s="11"/>
      <c r="BD1921" s="11"/>
      <c r="BE1921" s="11"/>
      <c r="BF1921" s="11"/>
      <c r="BG1921" s="11"/>
      <c r="BI1921" s="11"/>
      <c r="BJ1921" s="11"/>
      <c r="BK1921" s="11"/>
      <c r="BL1921" s="11"/>
      <c r="BM1921" s="11"/>
      <c r="BN1921" s="11"/>
      <c r="BO1921" s="11"/>
      <c r="BP1921" s="11"/>
      <c r="BQ1921" s="11"/>
      <c r="BR1921" s="11"/>
      <c r="BS1921" s="11"/>
      <c r="BT1921" s="11"/>
      <c r="BU1921" s="11"/>
      <c r="BV1921" s="11"/>
      <c r="BW1921" s="11"/>
      <c r="BX1921" s="11"/>
      <c r="BY1921" s="11"/>
      <c r="BZ1921" s="11"/>
      <c r="CA1921" s="11"/>
      <c r="CB1921" s="11"/>
      <c r="CC1921" s="11"/>
      <c r="CD1921" s="11"/>
      <c r="CE1921" s="11"/>
      <c r="CF1921" s="11"/>
      <c r="CG1921" s="11"/>
      <c r="CH1921" s="11"/>
      <c r="CI1921" s="11"/>
      <c r="CJ1921" s="11"/>
      <c r="CK1921" s="11"/>
      <c r="CL1921" s="11"/>
      <c r="CM1921" s="11"/>
      <c r="CN1921" s="11"/>
      <c r="CO1921" s="11"/>
      <c r="CP1921" s="11"/>
      <c r="CQ1921" s="11"/>
      <c r="CR1921" s="11"/>
      <c r="CS1921" s="11"/>
      <c r="CT1921" s="11"/>
      <c r="CU1921" s="11"/>
      <c r="CV1921" s="11"/>
      <c r="CW1921" s="11"/>
      <c r="CX1921" s="11"/>
      <c r="CY1921" s="11"/>
      <c r="CZ1921" s="11"/>
      <c r="DA1921" s="11"/>
      <c r="DB1921" s="11"/>
      <c r="DC1921" s="11"/>
      <c r="DD1921" s="11"/>
      <c r="DF1921" s="11">
        <f t="shared" si="96"/>
        <v>19</v>
      </c>
      <c r="DG1921" s="11">
        <f t="shared" si="97"/>
        <v>19</v>
      </c>
      <c r="DH1921" s="20">
        <f t="shared" ca="1" si="98"/>
        <v>0</v>
      </c>
      <c r="DI1921" s="11">
        <v>1</v>
      </c>
    </row>
    <row r="1922" spans="1:113" x14ac:dyDescent="0.25">
      <c r="A1922" s="11" t="s">
        <v>57</v>
      </c>
      <c r="B1922" s="11" t="s">
        <v>56</v>
      </c>
      <c r="C1922" s="11" t="s">
        <v>56</v>
      </c>
      <c r="D1922" s="11" t="s">
        <v>101</v>
      </c>
      <c r="E1922" s="11" t="s">
        <v>56</v>
      </c>
      <c r="F1922" s="11" t="s">
        <v>56</v>
      </c>
      <c r="G1922" s="11" t="s">
        <v>174</v>
      </c>
      <c r="H1922" s="1">
        <v>42046</v>
      </c>
      <c r="I1922" s="11">
        <v>19</v>
      </c>
      <c r="J1922" s="11">
        <v>19</v>
      </c>
      <c r="K1922" s="11"/>
      <c r="L1922" s="11"/>
      <c r="M1922" s="11"/>
      <c r="N1922" s="11"/>
      <c r="O1922" s="11"/>
      <c r="P1922" s="11"/>
      <c r="Q1922" s="11"/>
      <c r="R1922" s="11"/>
      <c r="S1922" s="11"/>
      <c r="T1922" s="11"/>
      <c r="U1922" s="11"/>
      <c r="V1922" s="11"/>
      <c r="W1922" s="11"/>
      <c r="X1922" s="11"/>
      <c r="Y1922" s="11"/>
      <c r="Z1922" s="11"/>
      <c r="AA1922" s="11"/>
      <c r="AB1922" s="11"/>
      <c r="AC1922" s="11"/>
      <c r="AD1922" s="11"/>
      <c r="AE1922" s="11"/>
      <c r="AF1922" s="11"/>
      <c r="AG1922" s="11"/>
      <c r="AH1922" s="11"/>
      <c r="AJ1922" s="11"/>
      <c r="AK1922" s="11"/>
      <c r="AL1922" s="11"/>
      <c r="AM1922" s="11"/>
      <c r="AN1922" s="11"/>
      <c r="AO1922" s="11"/>
      <c r="AP1922" s="11"/>
      <c r="AQ1922" s="11"/>
      <c r="AR1922" s="11"/>
      <c r="AS1922" s="11"/>
      <c r="AT1922" s="11"/>
      <c r="AU1922" s="11"/>
      <c r="AV1922" s="11"/>
      <c r="AW1922" s="11"/>
      <c r="AX1922" s="11"/>
      <c r="AY1922" s="11"/>
      <c r="AZ1922" s="11"/>
      <c r="BA1922" s="11"/>
      <c r="BB1922" s="11"/>
      <c r="BC1922" s="11"/>
      <c r="BD1922" s="11"/>
      <c r="BE1922" s="11"/>
      <c r="BF1922" s="11"/>
      <c r="BG1922" s="11"/>
      <c r="BI1922" s="11"/>
      <c r="BJ1922" s="11"/>
      <c r="BK1922" s="11"/>
      <c r="BL1922" s="11"/>
      <c r="BM1922" s="11"/>
      <c r="BN1922" s="11"/>
      <c r="BO1922" s="11"/>
      <c r="BP1922" s="11"/>
      <c r="BQ1922" s="11"/>
      <c r="BR1922" s="11"/>
      <c r="BS1922" s="11"/>
      <c r="BT1922" s="11"/>
      <c r="BU1922" s="11"/>
      <c r="BV1922" s="11"/>
      <c r="BW1922" s="11"/>
      <c r="BX1922" s="11"/>
      <c r="BY1922" s="11"/>
      <c r="BZ1922" s="11"/>
      <c r="CA1922" s="11"/>
      <c r="CB1922" s="11"/>
      <c r="CC1922" s="11"/>
      <c r="CD1922" s="11"/>
      <c r="CE1922" s="11"/>
      <c r="CF1922" s="11"/>
      <c r="CG1922" s="11"/>
      <c r="CH1922" s="11"/>
      <c r="CI1922" s="11"/>
      <c r="CJ1922" s="11"/>
      <c r="CK1922" s="11"/>
      <c r="CL1922" s="11"/>
      <c r="CM1922" s="11"/>
      <c r="CN1922" s="11"/>
      <c r="CO1922" s="11"/>
      <c r="CP1922" s="11"/>
      <c r="CQ1922" s="11"/>
      <c r="CR1922" s="11"/>
      <c r="CS1922" s="11"/>
      <c r="CT1922" s="11"/>
      <c r="CU1922" s="11"/>
      <c r="CV1922" s="11"/>
      <c r="CW1922" s="11"/>
      <c r="CX1922" s="11"/>
      <c r="CY1922" s="11"/>
      <c r="CZ1922" s="11"/>
      <c r="DA1922" s="11"/>
      <c r="DB1922" s="11"/>
      <c r="DC1922" s="11"/>
      <c r="DD1922" s="11"/>
      <c r="DF1922" s="11">
        <f t="shared" si="96"/>
        <v>19</v>
      </c>
      <c r="DG1922" s="11">
        <f t="shared" si="97"/>
        <v>19</v>
      </c>
      <c r="DH1922" s="20">
        <f t="shared" ca="1" si="98"/>
        <v>0</v>
      </c>
      <c r="DI1922" s="11">
        <v>1</v>
      </c>
    </row>
    <row r="1923" spans="1:113" x14ac:dyDescent="0.25">
      <c r="A1923" s="11" t="s">
        <v>57</v>
      </c>
      <c r="B1923" s="11" t="s">
        <v>56</v>
      </c>
      <c r="C1923" s="11" t="s">
        <v>56</v>
      </c>
      <c r="D1923" s="11" t="s">
        <v>101</v>
      </c>
      <c r="E1923" s="11" t="s">
        <v>56</v>
      </c>
      <c r="F1923" s="11" t="s">
        <v>56</v>
      </c>
      <c r="G1923" s="11" t="s">
        <v>174</v>
      </c>
      <c r="H1923" s="1">
        <v>42052</v>
      </c>
      <c r="I1923" s="11">
        <v>19</v>
      </c>
      <c r="J1923" s="11">
        <v>19</v>
      </c>
      <c r="K1923" s="11"/>
      <c r="L1923" s="11"/>
      <c r="M1923" s="11"/>
      <c r="N1923" s="11"/>
      <c r="O1923" s="11"/>
      <c r="P1923" s="11"/>
      <c r="Q1923" s="11"/>
      <c r="R1923" s="11"/>
      <c r="S1923" s="11"/>
      <c r="T1923" s="11"/>
      <c r="U1923" s="11"/>
      <c r="V1923" s="11"/>
      <c r="W1923" s="11"/>
      <c r="X1923" s="11"/>
      <c r="Y1923" s="11"/>
      <c r="Z1923" s="11"/>
      <c r="AA1923" s="11"/>
      <c r="AB1923" s="11"/>
      <c r="AC1923" s="11"/>
      <c r="AD1923" s="11"/>
      <c r="AE1923" s="11"/>
      <c r="AF1923" s="11"/>
      <c r="AG1923" s="11"/>
      <c r="AH1923" s="11"/>
      <c r="AJ1923" s="11"/>
      <c r="AK1923" s="11"/>
      <c r="AL1923" s="11"/>
      <c r="AM1923" s="11"/>
      <c r="AN1923" s="11"/>
      <c r="AO1923" s="11"/>
      <c r="AP1923" s="11"/>
      <c r="AQ1923" s="11"/>
      <c r="AR1923" s="11"/>
      <c r="AS1923" s="11"/>
      <c r="AT1923" s="11"/>
      <c r="AU1923" s="11"/>
      <c r="AV1923" s="11"/>
      <c r="AW1923" s="11"/>
      <c r="AX1923" s="11"/>
      <c r="AY1923" s="11"/>
      <c r="AZ1923" s="11"/>
      <c r="BA1923" s="11"/>
      <c r="BB1923" s="11"/>
      <c r="BC1923" s="11"/>
      <c r="BD1923" s="11"/>
      <c r="BE1923" s="11"/>
      <c r="BF1923" s="11"/>
      <c r="BG1923" s="11"/>
      <c r="BI1923" s="11"/>
      <c r="BJ1923" s="11"/>
      <c r="BK1923" s="11"/>
      <c r="BL1923" s="11"/>
      <c r="BM1923" s="11"/>
      <c r="BN1923" s="11"/>
      <c r="BO1923" s="11"/>
      <c r="BP1923" s="11"/>
      <c r="BQ1923" s="11"/>
      <c r="BR1923" s="11"/>
      <c r="BS1923" s="11"/>
      <c r="BT1923" s="11"/>
      <c r="BU1923" s="11"/>
      <c r="BV1923" s="11"/>
      <c r="BW1923" s="11"/>
      <c r="BX1923" s="11"/>
      <c r="BY1923" s="11"/>
      <c r="BZ1923" s="11"/>
      <c r="CA1923" s="11"/>
      <c r="CB1923" s="11"/>
      <c r="CC1923" s="11"/>
      <c r="CD1923" s="11"/>
      <c r="CE1923" s="11"/>
      <c r="CF1923" s="11"/>
      <c r="CG1923" s="11"/>
      <c r="CH1923" s="11"/>
      <c r="CI1923" s="11"/>
      <c r="CJ1923" s="11"/>
      <c r="CK1923" s="11"/>
      <c r="CL1923" s="11"/>
      <c r="CM1923" s="11"/>
      <c r="CN1923" s="11"/>
      <c r="CO1923" s="11"/>
      <c r="CP1923" s="11"/>
      <c r="CQ1923" s="11"/>
      <c r="CR1923" s="11"/>
      <c r="CS1923" s="11"/>
      <c r="CT1923" s="11"/>
      <c r="CU1923" s="11"/>
      <c r="CV1923" s="11"/>
      <c r="CW1923" s="11"/>
      <c r="CX1923" s="11"/>
      <c r="CY1923" s="11"/>
      <c r="CZ1923" s="11"/>
      <c r="DA1923" s="11"/>
      <c r="DB1923" s="11"/>
      <c r="DC1923" s="11"/>
      <c r="DD1923" s="11"/>
      <c r="DF1923" s="11">
        <f t="shared" si="96"/>
        <v>19</v>
      </c>
      <c r="DG1923" s="11">
        <f t="shared" si="97"/>
        <v>19</v>
      </c>
      <c r="DH1923" s="20">
        <f t="shared" ca="1" si="98"/>
        <v>0</v>
      </c>
      <c r="DI1923" s="11">
        <v>1</v>
      </c>
    </row>
    <row r="1924" spans="1:113" x14ac:dyDescent="0.25">
      <c r="A1924" s="11" t="s">
        <v>57</v>
      </c>
      <c r="B1924" s="11" t="s">
        <v>56</v>
      </c>
      <c r="C1924" s="11" t="s">
        <v>56</v>
      </c>
      <c r="D1924" s="11" t="s">
        <v>101</v>
      </c>
      <c r="E1924" s="11" t="s">
        <v>56</v>
      </c>
      <c r="F1924" s="11" t="s">
        <v>56</v>
      </c>
      <c r="G1924" s="11" t="s">
        <v>174</v>
      </c>
      <c r="H1924" s="1">
        <v>42053</v>
      </c>
      <c r="I1924" s="11">
        <v>19</v>
      </c>
      <c r="J1924" s="11">
        <v>19</v>
      </c>
      <c r="K1924" s="11"/>
      <c r="L1924" s="11"/>
      <c r="M1924" s="11"/>
      <c r="N1924" s="11"/>
      <c r="O1924" s="11"/>
      <c r="P1924" s="11"/>
      <c r="Q1924" s="11"/>
      <c r="R1924" s="11"/>
      <c r="S1924" s="11"/>
      <c r="T1924" s="11"/>
      <c r="U1924" s="11"/>
      <c r="V1924" s="11"/>
      <c r="W1924" s="11"/>
      <c r="X1924" s="11"/>
      <c r="Y1924" s="11"/>
      <c r="Z1924" s="11"/>
      <c r="AA1924" s="11"/>
      <c r="AB1924" s="11"/>
      <c r="AC1924" s="11"/>
      <c r="AD1924" s="11"/>
      <c r="AE1924" s="11"/>
      <c r="AF1924" s="11"/>
      <c r="AG1924" s="11"/>
      <c r="AH1924" s="11"/>
      <c r="AJ1924" s="11"/>
      <c r="AK1924" s="11"/>
      <c r="AL1924" s="11"/>
      <c r="AM1924" s="11"/>
      <c r="AN1924" s="11"/>
      <c r="AO1924" s="11"/>
      <c r="AP1924" s="11"/>
      <c r="AQ1924" s="11"/>
      <c r="AR1924" s="11"/>
      <c r="AS1924" s="11"/>
      <c r="AT1924" s="11"/>
      <c r="AU1924" s="11"/>
      <c r="AV1924" s="11"/>
      <c r="AW1924" s="11"/>
      <c r="AX1924" s="11"/>
      <c r="AY1924" s="11"/>
      <c r="AZ1924" s="11"/>
      <c r="BA1924" s="11"/>
      <c r="BB1924" s="11"/>
      <c r="BC1924" s="11"/>
      <c r="BD1924" s="11"/>
      <c r="BE1924" s="11"/>
      <c r="BF1924" s="11"/>
      <c r="BG1924" s="11"/>
      <c r="BI1924" s="11"/>
      <c r="BJ1924" s="11"/>
      <c r="BK1924" s="11"/>
      <c r="BL1924" s="11"/>
      <c r="BM1924" s="11"/>
      <c r="BN1924" s="11"/>
      <c r="BO1924" s="11"/>
      <c r="BP1924" s="11"/>
      <c r="BQ1924" s="11"/>
      <c r="BR1924" s="11"/>
      <c r="BS1924" s="11"/>
      <c r="BT1924" s="11"/>
      <c r="BU1924" s="11"/>
      <c r="BV1924" s="11"/>
      <c r="BW1924" s="11"/>
      <c r="BX1924" s="11"/>
      <c r="BY1924" s="11"/>
      <c r="BZ1924" s="11"/>
      <c r="CA1924" s="11"/>
      <c r="CB1924" s="11"/>
      <c r="CC1924" s="11"/>
      <c r="CD1924" s="11"/>
      <c r="CE1924" s="11"/>
      <c r="CF1924" s="11"/>
      <c r="CG1924" s="11"/>
      <c r="CH1924" s="11"/>
      <c r="CI1924" s="11"/>
      <c r="CJ1924" s="11"/>
      <c r="CK1924" s="11"/>
      <c r="CL1924" s="11"/>
      <c r="CM1924" s="11"/>
      <c r="CN1924" s="11"/>
      <c r="CO1924" s="11"/>
      <c r="CP1924" s="11"/>
      <c r="CQ1924" s="11"/>
      <c r="CR1924" s="11"/>
      <c r="CS1924" s="11"/>
      <c r="CT1924" s="11"/>
      <c r="CU1924" s="11"/>
      <c r="CV1924" s="11"/>
      <c r="CW1924" s="11"/>
      <c r="CX1924" s="11"/>
      <c r="CY1924" s="11"/>
      <c r="CZ1924" s="11"/>
      <c r="DA1924" s="11"/>
      <c r="DB1924" s="11"/>
      <c r="DC1924" s="11"/>
      <c r="DD1924" s="11"/>
      <c r="DF1924" s="11">
        <f t="shared" si="96"/>
        <v>19</v>
      </c>
      <c r="DG1924" s="11">
        <f t="shared" si="97"/>
        <v>19</v>
      </c>
      <c r="DH1924" s="20">
        <f t="shared" ca="1" si="98"/>
        <v>0</v>
      </c>
      <c r="DI1924" s="11">
        <v>1</v>
      </c>
    </row>
    <row r="1925" spans="1:113" x14ac:dyDescent="0.25">
      <c r="A1925" s="11" t="s">
        <v>57</v>
      </c>
      <c r="B1925" s="11" t="s">
        <v>56</v>
      </c>
      <c r="C1925" s="11" t="s">
        <v>56</v>
      </c>
      <c r="D1925" s="11" t="s">
        <v>101</v>
      </c>
      <c r="E1925" s="11" t="s">
        <v>56</v>
      </c>
      <c r="F1925" s="11" t="s">
        <v>56</v>
      </c>
      <c r="G1925" s="11" t="s">
        <v>174</v>
      </c>
      <c r="H1925" s="1">
        <v>42181</v>
      </c>
      <c r="I1925" s="11">
        <v>17</v>
      </c>
      <c r="J1925" s="11">
        <v>19</v>
      </c>
      <c r="K1925" s="11"/>
      <c r="L1925" s="11"/>
      <c r="M1925" s="11"/>
      <c r="N1925" s="11"/>
      <c r="O1925" s="11"/>
      <c r="P1925" s="11"/>
      <c r="Q1925" s="11"/>
      <c r="R1925" s="11"/>
      <c r="S1925" s="11"/>
      <c r="T1925" s="11"/>
      <c r="U1925" s="11"/>
      <c r="V1925" s="11"/>
      <c r="W1925" s="11"/>
      <c r="X1925" s="11"/>
      <c r="Y1925" s="11"/>
      <c r="Z1925" s="11"/>
      <c r="AA1925" s="11"/>
      <c r="AB1925" s="11"/>
      <c r="AC1925" s="11"/>
      <c r="AD1925" s="11"/>
      <c r="AE1925" s="11"/>
      <c r="AF1925" s="11"/>
      <c r="AG1925" s="11"/>
      <c r="AH1925" s="11"/>
      <c r="AJ1925" s="11"/>
      <c r="AK1925" s="11"/>
      <c r="AL1925" s="11"/>
      <c r="AM1925" s="11"/>
      <c r="AN1925" s="11"/>
      <c r="AO1925" s="11"/>
      <c r="AP1925" s="11"/>
      <c r="AQ1925" s="11"/>
      <c r="AR1925" s="11"/>
      <c r="AS1925" s="11"/>
      <c r="AT1925" s="11"/>
      <c r="AU1925" s="11"/>
      <c r="AV1925" s="11"/>
      <c r="AW1925" s="11"/>
      <c r="AX1925" s="11"/>
      <c r="AY1925" s="11"/>
      <c r="AZ1925" s="11"/>
      <c r="BA1925" s="11"/>
      <c r="BB1925" s="11"/>
      <c r="BC1925" s="11"/>
      <c r="BD1925" s="11"/>
      <c r="BE1925" s="11"/>
      <c r="BF1925" s="11"/>
      <c r="BG1925" s="11"/>
      <c r="BI1925" s="11"/>
      <c r="BJ1925" s="11"/>
      <c r="BK1925" s="11"/>
      <c r="BL1925" s="11"/>
      <c r="BM1925" s="11"/>
      <c r="BN1925" s="11"/>
      <c r="BO1925" s="11"/>
      <c r="BP1925" s="11"/>
      <c r="BQ1925" s="11"/>
      <c r="BR1925" s="11"/>
      <c r="BS1925" s="11"/>
      <c r="BT1925" s="11"/>
      <c r="BU1925" s="11"/>
      <c r="BV1925" s="11"/>
      <c r="BW1925" s="11"/>
      <c r="BX1925" s="11"/>
      <c r="BY1925" s="11"/>
      <c r="BZ1925" s="11"/>
      <c r="CA1925" s="11"/>
      <c r="CB1925" s="11"/>
      <c r="CC1925" s="11"/>
      <c r="CD1925" s="11"/>
      <c r="CE1925" s="11"/>
      <c r="CF1925" s="11"/>
      <c r="CG1925" s="11"/>
      <c r="CH1925" s="11"/>
      <c r="CI1925" s="11"/>
      <c r="CJ1925" s="11"/>
      <c r="CK1925" s="11"/>
      <c r="CL1925" s="11"/>
      <c r="CM1925" s="11"/>
      <c r="CN1925" s="11"/>
      <c r="CO1925" s="11"/>
      <c r="CP1925" s="11"/>
      <c r="CQ1925" s="11"/>
      <c r="CR1925" s="11"/>
      <c r="CS1925" s="11"/>
      <c r="CT1925" s="11"/>
      <c r="CU1925" s="11"/>
      <c r="CV1925" s="11"/>
      <c r="CW1925" s="11"/>
      <c r="CX1925" s="11"/>
      <c r="CY1925" s="11"/>
      <c r="CZ1925" s="11"/>
      <c r="DA1925" s="11"/>
      <c r="DB1925" s="11"/>
      <c r="DC1925" s="11"/>
      <c r="DD1925" s="11"/>
      <c r="DF1925" s="11">
        <f t="shared" si="96"/>
        <v>17</v>
      </c>
      <c r="DG1925" s="11">
        <f t="shared" si="97"/>
        <v>19</v>
      </c>
      <c r="DH1925" s="20">
        <f t="shared" ca="1" si="98"/>
        <v>0</v>
      </c>
      <c r="DI1925" s="11">
        <v>1</v>
      </c>
    </row>
    <row r="1926" spans="1:113" x14ac:dyDescent="0.25">
      <c r="A1926" s="11" t="s">
        <v>57</v>
      </c>
      <c r="B1926" s="11" t="s">
        <v>56</v>
      </c>
      <c r="C1926" s="11" t="s">
        <v>56</v>
      </c>
      <c r="D1926" s="11" t="s">
        <v>101</v>
      </c>
      <c r="E1926" s="11" t="s">
        <v>56</v>
      </c>
      <c r="F1926" s="11" t="s">
        <v>56</v>
      </c>
      <c r="G1926" s="11" t="s">
        <v>174</v>
      </c>
      <c r="H1926" s="1">
        <v>42184</v>
      </c>
      <c r="I1926" s="11">
        <v>19</v>
      </c>
      <c r="J1926" s="11">
        <v>19</v>
      </c>
      <c r="K1926" s="11"/>
      <c r="L1926" s="11"/>
      <c r="M1926" s="11"/>
      <c r="N1926" s="11"/>
      <c r="O1926" s="11"/>
      <c r="P1926" s="11"/>
      <c r="Q1926" s="11"/>
      <c r="R1926" s="11"/>
      <c r="S1926" s="11"/>
      <c r="T1926" s="11"/>
      <c r="U1926" s="11"/>
      <c r="V1926" s="11"/>
      <c r="W1926" s="11"/>
      <c r="X1926" s="11"/>
      <c r="Y1926" s="11"/>
      <c r="Z1926" s="11"/>
      <c r="AA1926" s="11"/>
      <c r="AB1926" s="11"/>
      <c r="AC1926" s="11"/>
      <c r="AD1926" s="11"/>
      <c r="AE1926" s="11"/>
      <c r="AF1926" s="11"/>
      <c r="AG1926" s="11"/>
      <c r="AH1926" s="11"/>
      <c r="AJ1926" s="11"/>
      <c r="AK1926" s="11"/>
      <c r="AL1926" s="11"/>
      <c r="AM1926" s="11"/>
      <c r="AN1926" s="11"/>
      <c r="AO1926" s="11"/>
      <c r="AP1926" s="11"/>
      <c r="AQ1926" s="11"/>
      <c r="AR1926" s="11"/>
      <c r="AS1926" s="11"/>
      <c r="AT1926" s="11"/>
      <c r="AU1926" s="11"/>
      <c r="AV1926" s="11"/>
      <c r="AW1926" s="11"/>
      <c r="AX1926" s="11"/>
      <c r="AY1926" s="11"/>
      <c r="AZ1926" s="11"/>
      <c r="BA1926" s="11"/>
      <c r="BB1926" s="11"/>
      <c r="BC1926" s="11"/>
      <c r="BD1926" s="11"/>
      <c r="BE1926" s="11"/>
      <c r="BF1926" s="11"/>
      <c r="BG1926" s="11"/>
      <c r="BI1926" s="11"/>
      <c r="BJ1926" s="11"/>
      <c r="BK1926" s="11"/>
      <c r="BL1926" s="11"/>
      <c r="BM1926" s="11"/>
      <c r="BN1926" s="11"/>
      <c r="BO1926" s="11"/>
      <c r="BP1926" s="11"/>
      <c r="BQ1926" s="11"/>
      <c r="BR1926" s="11"/>
      <c r="BS1926" s="11"/>
      <c r="BT1926" s="11"/>
      <c r="BU1926" s="11"/>
      <c r="BV1926" s="11"/>
      <c r="BW1926" s="11"/>
      <c r="BX1926" s="11"/>
      <c r="BY1926" s="11"/>
      <c r="BZ1926" s="11"/>
      <c r="CA1926" s="11"/>
      <c r="CB1926" s="11"/>
      <c r="CC1926" s="11"/>
      <c r="CD1926" s="11"/>
      <c r="CE1926" s="11"/>
      <c r="CF1926" s="11"/>
      <c r="CG1926" s="11"/>
      <c r="CH1926" s="11"/>
      <c r="CI1926" s="11"/>
      <c r="CJ1926" s="11"/>
      <c r="CK1926" s="11"/>
      <c r="CL1926" s="11"/>
      <c r="CM1926" s="11"/>
      <c r="CN1926" s="11"/>
      <c r="CO1926" s="11"/>
      <c r="CP1926" s="11"/>
      <c r="CQ1926" s="11"/>
      <c r="CR1926" s="11"/>
      <c r="CS1926" s="11"/>
      <c r="CT1926" s="11"/>
      <c r="CU1926" s="11"/>
      <c r="CV1926" s="11"/>
      <c r="CW1926" s="11"/>
      <c r="CX1926" s="11"/>
      <c r="CY1926" s="11"/>
      <c r="CZ1926" s="11"/>
      <c r="DA1926" s="11"/>
      <c r="DB1926" s="11"/>
      <c r="DC1926" s="11"/>
      <c r="DD1926" s="11"/>
      <c r="DF1926" s="11">
        <f t="shared" si="96"/>
        <v>19</v>
      </c>
      <c r="DG1926" s="11">
        <f t="shared" si="97"/>
        <v>19</v>
      </c>
      <c r="DH1926" s="20">
        <f t="shared" ca="1" si="98"/>
        <v>0</v>
      </c>
      <c r="DI1926" s="11">
        <v>1</v>
      </c>
    </row>
    <row r="1927" spans="1:113" x14ac:dyDescent="0.25">
      <c r="A1927" s="11" t="s">
        <v>57</v>
      </c>
      <c r="B1927" s="11" t="s">
        <v>56</v>
      </c>
      <c r="C1927" s="11" t="s">
        <v>56</v>
      </c>
      <c r="D1927" s="11" t="s">
        <v>101</v>
      </c>
      <c r="E1927" s="11" t="s">
        <v>56</v>
      </c>
      <c r="F1927" s="11" t="s">
        <v>56</v>
      </c>
      <c r="G1927" s="11" t="s">
        <v>174</v>
      </c>
      <c r="H1927" s="1">
        <v>42185</v>
      </c>
      <c r="I1927" s="11">
        <v>16</v>
      </c>
      <c r="J1927" s="11">
        <v>19</v>
      </c>
      <c r="K1927" s="11"/>
      <c r="L1927" s="11"/>
      <c r="M1927" s="11"/>
      <c r="N1927" s="11"/>
      <c r="O1927" s="11"/>
      <c r="P1927" s="11"/>
      <c r="Q1927" s="11"/>
      <c r="R1927" s="11"/>
      <c r="S1927" s="11"/>
      <c r="T1927" s="11"/>
      <c r="U1927" s="11"/>
      <c r="V1927" s="11"/>
      <c r="W1927" s="11"/>
      <c r="X1927" s="11"/>
      <c r="Y1927" s="11"/>
      <c r="Z1927" s="11"/>
      <c r="AA1927" s="11"/>
      <c r="AB1927" s="11"/>
      <c r="AC1927" s="11"/>
      <c r="AD1927" s="11"/>
      <c r="AE1927" s="11"/>
      <c r="AF1927" s="11"/>
      <c r="AG1927" s="11"/>
      <c r="AH1927" s="11"/>
      <c r="AJ1927" s="11"/>
      <c r="AK1927" s="11"/>
      <c r="AL1927" s="11"/>
      <c r="AM1927" s="11"/>
      <c r="AN1927" s="11"/>
      <c r="AO1927" s="11"/>
      <c r="AP1927" s="11"/>
      <c r="AQ1927" s="11"/>
      <c r="AR1927" s="11"/>
      <c r="AS1927" s="11"/>
      <c r="AT1927" s="11"/>
      <c r="AU1927" s="11"/>
      <c r="AV1927" s="11"/>
      <c r="AW1927" s="11"/>
      <c r="AX1927" s="11"/>
      <c r="AY1927" s="11"/>
      <c r="AZ1927" s="11"/>
      <c r="BA1927" s="11"/>
      <c r="BB1927" s="11"/>
      <c r="BC1927" s="11"/>
      <c r="BD1927" s="11"/>
      <c r="BE1927" s="11"/>
      <c r="BF1927" s="11"/>
      <c r="BG1927" s="11"/>
      <c r="BI1927" s="11"/>
      <c r="BJ1927" s="11"/>
      <c r="BK1927" s="11"/>
      <c r="BL1927" s="11"/>
      <c r="BM1927" s="11"/>
      <c r="BN1927" s="11"/>
      <c r="BO1927" s="11"/>
      <c r="BP1927" s="11"/>
      <c r="BQ1927" s="11"/>
      <c r="BR1927" s="11"/>
      <c r="BS1927" s="11"/>
      <c r="BT1927" s="11"/>
      <c r="BU1927" s="11"/>
      <c r="BV1927" s="11"/>
      <c r="BW1927" s="11"/>
      <c r="BX1927" s="11"/>
      <c r="BY1927" s="11"/>
      <c r="BZ1927" s="11"/>
      <c r="CA1927" s="11"/>
      <c r="CB1927" s="11"/>
      <c r="CC1927" s="11"/>
      <c r="CD1927" s="11"/>
      <c r="CE1927" s="11"/>
      <c r="CF1927" s="11"/>
      <c r="CG1927" s="11"/>
      <c r="CH1927" s="11"/>
      <c r="CI1927" s="11"/>
      <c r="CJ1927" s="11"/>
      <c r="CK1927" s="11"/>
      <c r="CL1927" s="11"/>
      <c r="CM1927" s="11"/>
      <c r="CN1927" s="11"/>
      <c r="CO1927" s="11"/>
      <c r="CP1927" s="11"/>
      <c r="CQ1927" s="11"/>
      <c r="CR1927" s="11"/>
      <c r="CS1927" s="11"/>
      <c r="CT1927" s="11"/>
      <c r="CU1927" s="11"/>
      <c r="CV1927" s="11"/>
      <c r="CW1927" s="11"/>
      <c r="CX1927" s="11"/>
      <c r="CY1927" s="11"/>
      <c r="CZ1927" s="11"/>
      <c r="DA1927" s="11"/>
      <c r="DB1927" s="11"/>
      <c r="DC1927" s="11"/>
      <c r="DD1927" s="11"/>
      <c r="DF1927" s="11">
        <f t="shared" si="96"/>
        <v>16</v>
      </c>
      <c r="DG1927" s="11">
        <f t="shared" si="97"/>
        <v>19</v>
      </c>
      <c r="DH1927" s="20">
        <f t="shared" ca="1" si="98"/>
        <v>0</v>
      </c>
      <c r="DI1927" s="11">
        <v>1</v>
      </c>
    </row>
    <row r="1928" spans="1:113" x14ac:dyDescent="0.25">
      <c r="A1928" s="11" t="s">
        <v>57</v>
      </c>
      <c r="B1928" s="11" t="s">
        <v>56</v>
      </c>
      <c r="C1928" s="11" t="s">
        <v>56</v>
      </c>
      <c r="D1928" s="11" t="s">
        <v>101</v>
      </c>
      <c r="E1928" s="11" t="s">
        <v>56</v>
      </c>
      <c r="F1928" s="11" t="s">
        <v>56</v>
      </c>
      <c r="G1928" s="11" t="s">
        <v>174</v>
      </c>
      <c r="H1928" s="1">
        <v>42186</v>
      </c>
      <c r="I1928" s="11">
        <v>16</v>
      </c>
      <c r="J1928" s="11">
        <v>19</v>
      </c>
      <c r="K1928" s="11"/>
      <c r="L1928" s="11"/>
      <c r="M1928" s="11"/>
      <c r="N1928" s="11"/>
      <c r="O1928" s="11"/>
      <c r="P1928" s="11"/>
      <c r="Q1928" s="11"/>
      <c r="R1928" s="11"/>
      <c r="S1928" s="11"/>
      <c r="T1928" s="11"/>
      <c r="U1928" s="11"/>
      <c r="V1928" s="11"/>
      <c r="W1928" s="11"/>
      <c r="X1928" s="11"/>
      <c r="Y1928" s="11"/>
      <c r="Z1928" s="11"/>
      <c r="AA1928" s="11"/>
      <c r="AB1928" s="11"/>
      <c r="AC1928" s="11"/>
      <c r="AD1928" s="11"/>
      <c r="AE1928" s="11"/>
      <c r="AF1928" s="11"/>
      <c r="AG1928" s="11"/>
      <c r="AH1928" s="11"/>
      <c r="AJ1928" s="11"/>
      <c r="AK1928" s="11"/>
      <c r="AL1928" s="11"/>
      <c r="AM1928" s="11"/>
      <c r="AN1928" s="11"/>
      <c r="AO1928" s="11"/>
      <c r="AP1928" s="11"/>
      <c r="AQ1928" s="11"/>
      <c r="AR1928" s="11"/>
      <c r="AS1928" s="11"/>
      <c r="AT1928" s="11"/>
      <c r="AU1928" s="11"/>
      <c r="AV1928" s="11"/>
      <c r="AW1928" s="11"/>
      <c r="AX1928" s="11"/>
      <c r="AY1928" s="11"/>
      <c r="AZ1928" s="11"/>
      <c r="BA1928" s="11"/>
      <c r="BB1928" s="11"/>
      <c r="BC1928" s="11"/>
      <c r="BD1928" s="11"/>
      <c r="BE1928" s="11"/>
      <c r="BF1928" s="11"/>
      <c r="BG1928" s="11"/>
      <c r="BI1928" s="11"/>
      <c r="BJ1928" s="11"/>
      <c r="BK1928" s="11"/>
      <c r="BL1928" s="11"/>
      <c r="BM1928" s="11"/>
      <c r="BN1928" s="11"/>
      <c r="BO1928" s="11"/>
      <c r="BP1928" s="11"/>
      <c r="BQ1928" s="11"/>
      <c r="BR1928" s="11"/>
      <c r="BS1928" s="11"/>
      <c r="BT1928" s="11"/>
      <c r="BU1928" s="11"/>
      <c r="BV1928" s="11"/>
      <c r="BW1928" s="11"/>
      <c r="BX1928" s="11"/>
      <c r="BY1928" s="11"/>
      <c r="BZ1928" s="11"/>
      <c r="CA1928" s="11"/>
      <c r="CB1928" s="11"/>
      <c r="CC1928" s="11"/>
      <c r="CD1928" s="11"/>
      <c r="CE1928" s="11"/>
      <c r="CF1928" s="11"/>
      <c r="CG1928" s="11"/>
      <c r="CH1928" s="11"/>
      <c r="CI1928" s="11"/>
      <c r="CJ1928" s="11"/>
      <c r="CK1928" s="11"/>
      <c r="CL1928" s="11"/>
      <c r="CM1928" s="11"/>
      <c r="CN1928" s="11"/>
      <c r="CO1928" s="11"/>
      <c r="CP1928" s="11"/>
      <c r="CQ1928" s="11"/>
      <c r="CR1928" s="11"/>
      <c r="CS1928" s="11"/>
      <c r="CT1928" s="11"/>
      <c r="CU1928" s="11"/>
      <c r="CV1928" s="11"/>
      <c r="CW1928" s="11"/>
      <c r="CX1928" s="11"/>
      <c r="CY1928" s="11"/>
      <c r="CZ1928" s="11"/>
      <c r="DA1928" s="11"/>
      <c r="DB1928" s="11"/>
      <c r="DC1928" s="11"/>
      <c r="DD1928" s="11"/>
      <c r="DF1928" s="11">
        <f t="shared" si="96"/>
        <v>16</v>
      </c>
      <c r="DG1928" s="11">
        <f t="shared" si="97"/>
        <v>19</v>
      </c>
      <c r="DH1928" s="20">
        <f t="shared" ca="1" si="98"/>
        <v>0</v>
      </c>
      <c r="DI1928" s="11">
        <v>1</v>
      </c>
    </row>
    <row r="1929" spans="1:113" x14ac:dyDescent="0.25">
      <c r="A1929" s="11" t="s">
        <v>57</v>
      </c>
      <c r="B1929" s="11" t="s">
        <v>56</v>
      </c>
      <c r="C1929" s="11" t="s">
        <v>56</v>
      </c>
      <c r="D1929" s="11" t="s">
        <v>101</v>
      </c>
      <c r="E1929" s="11" t="s">
        <v>56</v>
      </c>
      <c r="F1929" s="11" t="s">
        <v>56</v>
      </c>
      <c r="G1929" s="11" t="s">
        <v>174</v>
      </c>
      <c r="H1929" s="1">
        <v>42187</v>
      </c>
      <c r="I1929" s="11">
        <v>17</v>
      </c>
      <c r="J1929" s="11">
        <v>18</v>
      </c>
      <c r="K1929" s="11"/>
      <c r="L1929" s="11"/>
      <c r="M1929" s="11"/>
      <c r="N1929" s="11"/>
      <c r="O1929" s="11"/>
      <c r="P1929" s="11"/>
      <c r="Q1929" s="11"/>
      <c r="R1929" s="11"/>
      <c r="S1929" s="11"/>
      <c r="T1929" s="11"/>
      <c r="U1929" s="11"/>
      <c r="V1929" s="11"/>
      <c r="W1929" s="11"/>
      <c r="X1929" s="11"/>
      <c r="Y1929" s="11"/>
      <c r="Z1929" s="11"/>
      <c r="AA1929" s="11"/>
      <c r="AB1929" s="11"/>
      <c r="AC1929" s="11"/>
      <c r="AD1929" s="11"/>
      <c r="AE1929" s="11"/>
      <c r="AF1929" s="11"/>
      <c r="AG1929" s="11"/>
      <c r="AH1929" s="11"/>
      <c r="AJ1929" s="11"/>
      <c r="AK1929" s="11"/>
      <c r="AL1929" s="11"/>
      <c r="AM1929" s="11"/>
      <c r="AN1929" s="11"/>
      <c r="AO1929" s="11"/>
      <c r="AP1929" s="11"/>
      <c r="AQ1929" s="11"/>
      <c r="AR1929" s="11"/>
      <c r="AS1929" s="11"/>
      <c r="AT1929" s="11"/>
      <c r="AU1929" s="11"/>
      <c r="AV1929" s="11"/>
      <c r="AW1929" s="11"/>
      <c r="AX1929" s="11"/>
      <c r="AY1929" s="11"/>
      <c r="AZ1929" s="11"/>
      <c r="BA1929" s="11"/>
      <c r="BB1929" s="11"/>
      <c r="BC1929" s="11"/>
      <c r="BD1929" s="11"/>
      <c r="BE1929" s="11"/>
      <c r="BF1929" s="11"/>
      <c r="BG1929" s="11"/>
      <c r="BI1929" s="11"/>
      <c r="BJ1929" s="11"/>
      <c r="BK1929" s="11"/>
      <c r="BL1929" s="11"/>
      <c r="BM1929" s="11"/>
      <c r="BN1929" s="11"/>
      <c r="BO1929" s="11"/>
      <c r="BP1929" s="11"/>
      <c r="BQ1929" s="11"/>
      <c r="BR1929" s="11"/>
      <c r="BS1929" s="11"/>
      <c r="BT1929" s="11"/>
      <c r="BU1929" s="11"/>
      <c r="BV1929" s="11"/>
      <c r="BW1929" s="11"/>
      <c r="BX1929" s="11"/>
      <c r="BY1929" s="11"/>
      <c r="BZ1929" s="11"/>
      <c r="CA1929" s="11"/>
      <c r="CB1929" s="11"/>
      <c r="CC1929" s="11"/>
      <c r="CD1929" s="11"/>
      <c r="CE1929" s="11"/>
      <c r="CF1929" s="11"/>
      <c r="CG1929" s="11"/>
      <c r="CH1929" s="11"/>
      <c r="CI1929" s="11"/>
      <c r="CJ1929" s="11"/>
      <c r="CK1929" s="11"/>
      <c r="CL1929" s="11"/>
      <c r="CM1929" s="11"/>
      <c r="CN1929" s="11"/>
      <c r="CO1929" s="11"/>
      <c r="CP1929" s="11"/>
      <c r="CQ1929" s="11"/>
      <c r="CR1929" s="11"/>
      <c r="CS1929" s="11"/>
      <c r="CT1929" s="11"/>
      <c r="CU1929" s="11"/>
      <c r="CV1929" s="11"/>
      <c r="CW1929" s="11"/>
      <c r="CX1929" s="11"/>
      <c r="CY1929" s="11"/>
      <c r="CZ1929" s="11"/>
      <c r="DA1929" s="11"/>
      <c r="DB1929" s="11"/>
      <c r="DC1929" s="11"/>
      <c r="DD1929" s="11"/>
      <c r="DF1929" s="11">
        <f t="shared" si="96"/>
        <v>17</v>
      </c>
      <c r="DG1929" s="11">
        <f t="shared" si="97"/>
        <v>18</v>
      </c>
      <c r="DH1929" s="20">
        <f t="shared" ca="1" si="98"/>
        <v>0</v>
      </c>
      <c r="DI1929" s="11">
        <v>1</v>
      </c>
    </row>
    <row r="1930" spans="1:113" x14ac:dyDescent="0.25">
      <c r="A1930" s="11" t="s">
        <v>57</v>
      </c>
      <c r="B1930" s="11" t="s">
        <v>56</v>
      </c>
      <c r="C1930" s="11" t="s">
        <v>56</v>
      </c>
      <c r="D1930" s="11" t="s">
        <v>101</v>
      </c>
      <c r="E1930" s="11" t="s">
        <v>56</v>
      </c>
      <c r="F1930" s="11" t="s">
        <v>56</v>
      </c>
      <c r="G1930" s="11" t="s">
        <v>174</v>
      </c>
      <c r="H1930" s="1">
        <v>42213</v>
      </c>
      <c r="I1930" s="11">
        <v>18</v>
      </c>
      <c r="J1930" s="11">
        <v>18</v>
      </c>
      <c r="K1930" s="11"/>
      <c r="L1930" s="11"/>
      <c r="M1930" s="11"/>
      <c r="N1930" s="11"/>
      <c r="O1930" s="11"/>
      <c r="P1930" s="11"/>
      <c r="Q1930" s="11"/>
      <c r="R1930" s="11"/>
      <c r="S1930" s="11"/>
      <c r="T1930" s="11"/>
      <c r="U1930" s="11"/>
      <c r="V1930" s="11"/>
      <c r="W1930" s="11"/>
      <c r="X1930" s="11"/>
      <c r="Y1930" s="11"/>
      <c r="Z1930" s="11"/>
      <c r="AA1930" s="11"/>
      <c r="AB1930" s="11"/>
      <c r="AC1930" s="11"/>
      <c r="AD1930" s="11"/>
      <c r="AE1930" s="11"/>
      <c r="AF1930" s="11"/>
      <c r="AG1930" s="11"/>
      <c r="AH1930" s="11"/>
      <c r="AJ1930" s="11"/>
      <c r="AK1930" s="11"/>
      <c r="AL1930" s="11"/>
      <c r="AM1930" s="11"/>
      <c r="AN1930" s="11"/>
      <c r="AO1930" s="11"/>
      <c r="AP1930" s="11"/>
      <c r="AQ1930" s="11"/>
      <c r="AR1930" s="11"/>
      <c r="AS1930" s="11"/>
      <c r="AT1930" s="11"/>
      <c r="AU1930" s="11"/>
      <c r="AV1930" s="11"/>
      <c r="AW1930" s="11"/>
      <c r="AX1930" s="11"/>
      <c r="AY1930" s="11"/>
      <c r="AZ1930" s="11"/>
      <c r="BA1930" s="11"/>
      <c r="BB1930" s="11"/>
      <c r="BC1930" s="11"/>
      <c r="BD1930" s="11"/>
      <c r="BE1930" s="11"/>
      <c r="BF1930" s="11"/>
      <c r="BG1930" s="11"/>
      <c r="BI1930" s="11"/>
      <c r="BJ1930" s="11"/>
      <c r="BK1930" s="11"/>
      <c r="BL1930" s="11"/>
      <c r="BM1930" s="11"/>
      <c r="BN1930" s="11"/>
      <c r="BO1930" s="11"/>
      <c r="BP1930" s="11"/>
      <c r="BQ1930" s="11"/>
      <c r="BR1930" s="11"/>
      <c r="BS1930" s="11"/>
      <c r="BT1930" s="11"/>
      <c r="BU1930" s="11"/>
      <c r="BV1930" s="11"/>
      <c r="BW1930" s="11"/>
      <c r="BX1930" s="11"/>
      <c r="BY1930" s="11"/>
      <c r="BZ1930" s="11"/>
      <c r="CA1930" s="11"/>
      <c r="CB1930" s="11"/>
      <c r="CC1930" s="11"/>
      <c r="CD1930" s="11"/>
      <c r="CE1930" s="11"/>
      <c r="CF1930" s="11"/>
      <c r="CG1930" s="11"/>
      <c r="CH1930" s="11"/>
      <c r="CI1930" s="11"/>
      <c r="CJ1930" s="11"/>
      <c r="CK1930" s="11"/>
      <c r="CL1930" s="11"/>
      <c r="CM1930" s="11"/>
      <c r="CN1930" s="11"/>
      <c r="CO1930" s="11"/>
      <c r="CP1930" s="11"/>
      <c r="CQ1930" s="11"/>
      <c r="CR1930" s="11"/>
      <c r="CS1930" s="11"/>
      <c r="CT1930" s="11"/>
      <c r="CU1930" s="11"/>
      <c r="CV1930" s="11"/>
      <c r="CW1930" s="11"/>
      <c r="CX1930" s="11"/>
      <c r="CY1930" s="11"/>
      <c r="CZ1930" s="11"/>
      <c r="DA1930" s="11"/>
      <c r="DB1930" s="11"/>
      <c r="DC1930" s="11"/>
      <c r="DD1930" s="11"/>
      <c r="DF1930" s="11">
        <f t="shared" si="96"/>
        <v>18</v>
      </c>
      <c r="DG1930" s="11">
        <f t="shared" si="97"/>
        <v>18</v>
      </c>
      <c r="DH1930" s="20">
        <f t="shared" ca="1" si="98"/>
        <v>0</v>
      </c>
      <c r="DI1930" s="11">
        <v>1</v>
      </c>
    </row>
    <row r="1931" spans="1:113" x14ac:dyDescent="0.25">
      <c r="A1931" s="11" t="s">
        <v>57</v>
      </c>
      <c r="B1931" s="11" t="s">
        <v>56</v>
      </c>
      <c r="C1931" s="11" t="s">
        <v>56</v>
      </c>
      <c r="D1931" s="11" t="s">
        <v>101</v>
      </c>
      <c r="E1931" s="11" t="s">
        <v>56</v>
      </c>
      <c r="F1931" s="11" t="s">
        <v>56</v>
      </c>
      <c r="G1931" s="11" t="s">
        <v>174</v>
      </c>
      <c r="H1931" s="1">
        <v>42214</v>
      </c>
      <c r="I1931" s="11">
        <v>16</v>
      </c>
      <c r="J1931" s="11">
        <v>19</v>
      </c>
      <c r="K1931" s="11"/>
      <c r="L1931" s="11"/>
      <c r="M1931" s="11"/>
      <c r="N1931" s="11"/>
      <c r="O1931" s="11"/>
      <c r="P1931" s="11"/>
      <c r="Q1931" s="11"/>
      <c r="R1931" s="11"/>
      <c r="S1931" s="11"/>
      <c r="T1931" s="11"/>
      <c r="U1931" s="11"/>
      <c r="V1931" s="11"/>
      <c r="W1931" s="11"/>
      <c r="X1931" s="11"/>
      <c r="Y1931" s="11"/>
      <c r="Z1931" s="11"/>
      <c r="AA1931" s="11"/>
      <c r="AB1931" s="11"/>
      <c r="AC1931" s="11"/>
      <c r="AD1931" s="11"/>
      <c r="AE1931" s="11"/>
      <c r="AF1931" s="11"/>
      <c r="AG1931" s="11"/>
      <c r="AH1931" s="11"/>
      <c r="AJ1931" s="11"/>
      <c r="AK1931" s="11"/>
      <c r="AL1931" s="11"/>
      <c r="AM1931" s="11"/>
      <c r="AN1931" s="11"/>
      <c r="AO1931" s="11"/>
      <c r="AP1931" s="11"/>
      <c r="AQ1931" s="11"/>
      <c r="AR1931" s="11"/>
      <c r="AS1931" s="11"/>
      <c r="AT1931" s="11"/>
      <c r="AU1931" s="11"/>
      <c r="AV1931" s="11"/>
      <c r="AW1931" s="11"/>
      <c r="AX1931" s="11"/>
      <c r="AY1931" s="11"/>
      <c r="AZ1931" s="11"/>
      <c r="BA1931" s="11"/>
      <c r="BB1931" s="11"/>
      <c r="BC1931" s="11"/>
      <c r="BD1931" s="11"/>
      <c r="BE1931" s="11"/>
      <c r="BF1931" s="11"/>
      <c r="BG1931" s="11"/>
      <c r="BI1931" s="11"/>
      <c r="BJ1931" s="11"/>
      <c r="BK1931" s="11"/>
      <c r="BL1931" s="11"/>
      <c r="BM1931" s="11"/>
      <c r="BN1931" s="11"/>
      <c r="BO1931" s="11"/>
      <c r="BP1931" s="11"/>
      <c r="BQ1931" s="11"/>
      <c r="BR1931" s="11"/>
      <c r="BS1931" s="11"/>
      <c r="BT1931" s="11"/>
      <c r="BU1931" s="11"/>
      <c r="BV1931" s="11"/>
      <c r="BW1931" s="11"/>
      <c r="BX1931" s="11"/>
      <c r="BY1931" s="11"/>
      <c r="BZ1931" s="11"/>
      <c r="CA1931" s="11"/>
      <c r="CB1931" s="11"/>
      <c r="CC1931" s="11"/>
      <c r="CD1931" s="11"/>
      <c r="CE1931" s="11"/>
      <c r="CF1931" s="11"/>
      <c r="CG1931" s="11"/>
      <c r="CH1931" s="11"/>
      <c r="CI1931" s="11"/>
      <c r="CJ1931" s="11"/>
      <c r="CK1931" s="11"/>
      <c r="CL1931" s="11"/>
      <c r="CM1931" s="11"/>
      <c r="CN1931" s="11"/>
      <c r="CO1931" s="11"/>
      <c r="CP1931" s="11"/>
      <c r="CQ1931" s="11"/>
      <c r="CR1931" s="11"/>
      <c r="CS1931" s="11"/>
      <c r="CT1931" s="11"/>
      <c r="CU1931" s="11"/>
      <c r="CV1931" s="11"/>
      <c r="CW1931" s="11"/>
      <c r="CX1931" s="11"/>
      <c r="CY1931" s="11"/>
      <c r="CZ1931" s="11"/>
      <c r="DA1931" s="11"/>
      <c r="DB1931" s="11"/>
      <c r="DC1931" s="11"/>
      <c r="DD1931" s="11"/>
      <c r="DF1931" s="11">
        <f t="shared" si="96"/>
        <v>16</v>
      </c>
      <c r="DG1931" s="11">
        <f t="shared" si="97"/>
        <v>19</v>
      </c>
      <c r="DH1931" s="20">
        <f t="shared" ca="1" si="98"/>
        <v>0</v>
      </c>
      <c r="DI1931" s="11">
        <v>1</v>
      </c>
    </row>
    <row r="1932" spans="1:113" x14ac:dyDescent="0.25">
      <c r="A1932" s="11" t="s">
        <v>57</v>
      </c>
      <c r="B1932" s="11" t="s">
        <v>56</v>
      </c>
      <c r="C1932" s="11" t="s">
        <v>56</v>
      </c>
      <c r="D1932" s="11" t="s">
        <v>101</v>
      </c>
      <c r="E1932" s="11" t="s">
        <v>56</v>
      </c>
      <c r="F1932" s="11" t="s">
        <v>56</v>
      </c>
      <c r="G1932" s="11" t="s">
        <v>174</v>
      </c>
      <c r="H1932" s="1">
        <v>42215</v>
      </c>
      <c r="I1932" s="11">
        <v>17</v>
      </c>
      <c r="J1932" s="11">
        <v>18</v>
      </c>
      <c r="K1932" s="11"/>
      <c r="L1932" s="11"/>
      <c r="M1932" s="11"/>
      <c r="N1932" s="11"/>
      <c r="O1932" s="11"/>
      <c r="P1932" s="11"/>
      <c r="Q1932" s="11"/>
      <c r="R1932" s="11"/>
      <c r="S1932" s="11"/>
      <c r="T1932" s="11"/>
      <c r="U1932" s="11"/>
      <c r="V1932" s="11"/>
      <c r="W1932" s="11"/>
      <c r="X1932" s="11"/>
      <c r="Y1932" s="11"/>
      <c r="Z1932" s="11"/>
      <c r="AA1932" s="11"/>
      <c r="AB1932" s="11"/>
      <c r="AC1932" s="11"/>
      <c r="AD1932" s="11"/>
      <c r="AE1932" s="11"/>
      <c r="AF1932" s="11"/>
      <c r="AG1932" s="11"/>
      <c r="AH1932" s="11"/>
      <c r="AJ1932" s="11"/>
      <c r="AK1932" s="11"/>
      <c r="AL1932" s="11"/>
      <c r="AM1932" s="11"/>
      <c r="AN1932" s="11"/>
      <c r="AO1932" s="11"/>
      <c r="AP1932" s="11"/>
      <c r="AQ1932" s="11"/>
      <c r="AR1932" s="11"/>
      <c r="AS1932" s="11"/>
      <c r="AT1932" s="11"/>
      <c r="AU1932" s="11"/>
      <c r="AV1932" s="11"/>
      <c r="AW1932" s="11"/>
      <c r="AX1932" s="11"/>
      <c r="AY1932" s="11"/>
      <c r="AZ1932" s="11"/>
      <c r="BA1932" s="11"/>
      <c r="BB1932" s="11"/>
      <c r="BC1932" s="11"/>
      <c r="BD1932" s="11"/>
      <c r="BE1932" s="11"/>
      <c r="BF1932" s="11"/>
      <c r="BG1932" s="11"/>
      <c r="BI1932" s="11"/>
      <c r="BJ1932" s="11"/>
      <c r="BK1932" s="11"/>
      <c r="BL1932" s="11"/>
      <c r="BM1932" s="11"/>
      <c r="BN1932" s="11"/>
      <c r="BO1932" s="11"/>
      <c r="BP1932" s="11"/>
      <c r="BQ1932" s="11"/>
      <c r="BR1932" s="11"/>
      <c r="BS1932" s="11"/>
      <c r="BT1932" s="11"/>
      <c r="BU1932" s="11"/>
      <c r="BV1932" s="11"/>
      <c r="BW1932" s="11"/>
      <c r="BX1932" s="11"/>
      <c r="BY1932" s="11"/>
      <c r="BZ1932" s="11"/>
      <c r="CA1932" s="11"/>
      <c r="CB1932" s="11"/>
      <c r="CC1932" s="11"/>
      <c r="CD1932" s="11"/>
      <c r="CE1932" s="11"/>
      <c r="CF1932" s="11"/>
      <c r="CG1932" s="11"/>
      <c r="CH1932" s="11"/>
      <c r="CI1932" s="11"/>
      <c r="CJ1932" s="11"/>
      <c r="CK1932" s="11"/>
      <c r="CL1932" s="11"/>
      <c r="CM1932" s="11"/>
      <c r="CN1932" s="11"/>
      <c r="CO1932" s="11"/>
      <c r="CP1932" s="11"/>
      <c r="CQ1932" s="11"/>
      <c r="CR1932" s="11"/>
      <c r="CS1932" s="11"/>
      <c r="CT1932" s="11"/>
      <c r="CU1932" s="11"/>
      <c r="CV1932" s="11"/>
      <c r="CW1932" s="11"/>
      <c r="CX1932" s="11"/>
      <c r="CY1932" s="11"/>
      <c r="CZ1932" s="11"/>
      <c r="DA1932" s="11"/>
      <c r="DB1932" s="11"/>
      <c r="DC1932" s="11"/>
      <c r="DD1932" s="11"/>
      <c r="DF1932" s="11">
        <f t="shared" si="96"/>
        <v>17</v>
      </c>
      <c r="DG1932" s="11">
        <f t="shared" si="97"/>
        <v>18</v>
      </c>
      <c r="DH1932" s="20">
        <f t="shared" ca="1" si="98"/>
        <v>0</v>
      </c>
      <c r="DI1932" s="11">
        <v>1</v>
      </c>
    </row>
    <row r="1933" spans="1:113" x14ac:dyDescent="0.25">
      <c r="A1933" s="11" t="s">
        <v>57</v>
      </c>
      <c r="B1933" s="11" t="s">
        <v>56</v>
      </c>
      <c r="C1933" s="11" t="s">
        <v>56</v>
      </c>
      <c r="D1933" s="11" t="s">
        <v>101</v>
      </c>
      <c r="E1933" s="11" t="s">
        <v>56</v>
      </c>
      <c r="F1933" s="11" t="s">
        <v>56</v>
      </c>
      <c r="G1933" s="11" t="s">
        <v>174</v>
      </c>
      <c r="H1933" s="1">
        <v>42216</v>
      </c>
      <c r="I1933" s="11">
        <v>17</v>
      </c>
      <c r="J1933" s="11">
        <v>17</v>
      </c>
      <c r="K1933" s="11"/>
      <c r="L1933" s="11"/>
      <c r="M1933" s="11"/>
      <c r="N1933" s="11"/>
      <c r="O1933" s="11"/>
      <c r="P1933" s="11"/>
      <c r="Q1933" s="11"/>
      <c r="R1933" s="11"/>
      <c r="S1933" s="11"/>
      <c r="T1933" s="11"/>
      <c r="U1933" s="11"/>
      <c r="V1933" s="11"/>
      <c r="W1933" s="11"/>
      <c r="X1933" s="11"/>
      <c r="Y1933" s="11"/>
      <c r="Z1933" s="11"/>
      <c r="AA1933" s="11"/>
      <c r="AB1933" s="11"/>
      <c r="AC1933" s="11"/>
      <c r="AD1933" s="11"/>
      <c r="AE1933" s="11"/>
      <c r="AF1933" s="11"/>
      <c r="AG1933" s="11"/>
      <c r="AH1933" s="11"/>
      <c r="AJ1933" s="11"/>
      <c r="AK1933" s="11"/>
      <c r="AL1933" s="11"/>
      <c r="AM1933" s="11"/>
      <c r="AN1933" s="11"/>
      <c r="AO1933" s="11"/>
      <c r="AP1933" s="11"/>
      <c r="AQ1933" s="11"/>
      <c r="AR1933" s="11"/>
      <c r="AS1933" s="11"/>
      <c r="AT1933" s="11"/>
      <c r="AU1933" s="11"/>
      <c r="AV1933" s="11"/>
      <c r="AW1933" s="11"/>
      <c r="AX1933" s="11"/>
      <c r="AY1933" s="11"/>
      <c r="AZ1933" s="11"/>
      <c r="BA1933" s="11"/>
      <c r="BB1933" s="11"/>
      <c r="BC1933" s="11"/>
      <c r="BD1933" s="11"/>
      <c r="BE1933" s="11"/>
      <c r="BF1933" s="11"/>
      <c r="BG1933" s="11"/>
      <c r="BI1933" s="11"/>
      <c r="BJ1933" s="11"/>
      <c r="BK1933" s="11"/>
      <c r="BL1933" s="11"/>
      <c r="BM1933" s="11"/>
      <c r="BN1933" s="11"/>
      <c r="BO1933" s="11"/>
      <c r="BP1933" s="11"/>
      <c r="BQ1933" s="11"/>
      <c r="BR1933" s="11"/>
      <c r="BS1933" s="11"/>
      <c r="BT1933" s="11"/>
      <c r="BU1933" s="11"/>
      <c r="BV1933" s="11"/>
      <c r="BW1933" s="11"/>
      <c r="BX1933" s="11"/>
      <c r="BY1933" s="11"/>
      <c r="BZ1933" s="11"/>
      <c r="CA1933" s="11"/>
      <c r="CB1933" s="11"/>
      <c r="CC1933" s="11"/>
      <c r="CD1933" s="11"/>
      <c r="CE1933" s="11"/>
      <c r="CF1933" s="11"/>
      <c r="CG1933" s="11"/>
      <c r="CH1933" s="11"/>
      <c r="CI1933" s="11"/>
      <c r="CJ1933" s="11"/>
      <c r="CK1933" s="11"/>
      <c r="CL1933" s="11"/>
      <c r="CM1933" s="11"/>
      <c r="CN1933" s="11"/>
      <c r="CO1933" s="11"/>
      <c r="CP1933" s="11"/>
      <c r="CQ1933" s="11"/>
      <c r="CR1933" s="11"/>
      <c r="CS1933" s="11"/>
      <c r="CT1933" s="11"/>
      <c r="CU1933" s="11"/>
      <c r="CV1933" s="11"/>
      <c r="CW1933" s="11"/>
      <c r="CX1933" s="11"/>
      <c r="CY1933" s="11"/>
      <c r="CZ1933" s="11"/>
      <c r="DA1933" s="11"/>
      <c r="DB1933" s="11"/>
      <c r="DC1933" s="11"/>
      <c r="DD1933" s="11"/>
      <c r="DF1933" s="11">
        <f t="shared" si="96"/>
        <v>17</v>
      </c>
      <c r="DG1933" s="11">
        <f t="shared" si="97"/>
        <v>17</v>
      </c>
      <c r="DH1933" s="20">
        <f t="shared" ca="1" si="98"/>
        <v>0</v>
      </c>
      <c r="DI1933" s="11">
        <v>1</v>
      </c>
    </row>
    <row r="1934" spans="1:113" x14ac:dyDescent="0.25">
      <c r="A1934" s="11" t="s">
        <v>57</v>
      </c>
      <c r="B1934" s="11" t="s">
        <v>56</v>
      </c>
      <c r="C1934" s="11" t="s">
        <v>56</v>
      </c>
      <c r="D1934" s="11" t="s">
        <v>101</v>
      </c>
      <c r="E1934" s="11" t="s">
        <v>56</v>
      </c>
      <c r="F1934" s="11" t="s">
        <v>56</v>
      </c>
      <c r="G1934" s="11" t="s">
        <v>174</v>
      </c>
      <c r="H1934" s="1">
        <v>42219</v>
      </c>
      <c r="I1934" s="11">
        <v>17</v>
      </c>
      <c r="J1934" s="11">
        <v>17</v>
      </c>
      <c r="K1934" s="11"/>
      <c r="L1934" s="11"/>
      <c r="M1934" s="11"/>
      <c r="N1934" s="11"/>
      <c r="O1934" s="11"/>
      <c r="P1934" s="11"/>
      <c r="Q1934" s="11"/>
      <c r="R1934" s="11"/>
      <c r="S1934" s="11"/>
      <c r="T1934" s="11"/>
      <c r="U1934" s="11"/>
      <c r="V1934" s="11"/>
      <c r="W1934" s="11"/>
      <c r="X1934" s="11"/>
      <c r="Y1934" s="11"/>
      <c r="Z1934" s="11"/>
      <c r="AA1934" s="11"/>
      <c r="AB1934" s="11"/>
      <c r="AC1934" s="11"/>
      <c r="AD1934" s="11"/>
      <c r="AE1934" s="11"/>
      <c r="AF1934" s="11"/>
      <c r="AG1934" s="11"/>
      <c r="AH1934" s="11"/>
      <c r="AJ1934" s="11"/>
      <c r="AK1934" s="11"/>
      <c r="AL1934" s="11"/>
      <c r="AM1934" s="11"/>
      <c r="AN1934" s="11"/>
      <c r="AO1934" s="11"/>
      <c r="AP1934" s="11"/>
      <c r="AQ1934" s="11"/>
      <c r="AR1934" s="11"/>
      <c r="AS1934" s="11"/>
      <c r="AT1934" s="11"/>
      <c r="AU1934" s="11"/>
      <c r="AV1934" s="11"/>
      <c r="AW1934" s="11"/>
      <c r="AX1934" s="11"/>
      <c r="AY1934" s="11"/>
      <c r="AZ1934" s="11"/>
      <c r="BA1934" s="11"/>
      <c r="BB1934" s="11"/>
      <c r="BC1934" s="11"/>
      <c r="BD1934" s="11"/>
      <c r="BE1934" s="11"/>
      <c r="BF1934" s="11"/>
      <c r="BG1934" s="11"/>
      <c r="BI1934" s="11"/>
      <c r="BJ1934" s="11"/>
      <c r="BK1934" s="11"/>
      <c r="BL1934" s="11"/>
      <c r="BM1934" s="11"/>
      <c r="BN1934" s="11"/>
      <c r="BO1934" s="11"/>
      <c r="BP1934" s="11"/>
      <c r="BQ1934" s="11"/>
      <c r="BR1934" s="11"/>
      <c r="BS1934" s="11"/>
      <c r="BT1934" s="11"/>
      <c r="BU1934" s="11"/>
      <c r="BV1934" s="11"/>
      <c r="BW1934" s="11"/>
      <c r="BX1934" s="11"/>
      <c r="BY1934" s="11"/>
      <c r="BZ1934" s="11"/>
      <c r="CA1934" s="11"/>
      <c r="CB1934" s="11"/>
      <c r="CC1934" s="11"/>
      <c r="CD1934" s="11"/>
      <c r="CE1934" s="11"/>
      <c r="CF1934" s="11"/>
      <c r="CG1934" s="11"/>
      <c r="CH1934" s="11"/>
      <c r="CI1934" s="11"/>
      <c r="CJ1934" s="11"/>
      <c r="CK1934" s="11"/>
      <c r="CL1934" s="11"/>
      <c r="CM1934" s="11"/>
      <c r="CN1934" s="11"/>
      <c r="CO1934" s="11"/>
      <c r="CP1934" s="11"/>
      <c r="CQ1934" s="11"/>
      <c r="CR1934" s="11"/>
      <c r="CS1934" s="11"/>
      <c r="CT1934" s="11"/>
      <c r="CU1934" s="11"/>
      <c r="CV1934" s="11"/>
      <c r="CW1934" s="11"/>
      <c r="CX1934" s="11"/>
      <c r="CY1934" s="11"/>
      <c r="CZ1934" s="11"/>
      <c r="DA1934" s="11"/>
      <c r="DB1934" s="11"/>
      <c r="DC1934" s="11"/>
      <c r="DD1934" s="11"/>
      <c r="DF1934" s="11">
        <f t="shared" si="96"/>
        <v>17</v>
      </c>
      <c r="DG1934" s="11">
        <f t="shared" si="97"/>
        <v>17</v>
      </c>
      <c r="DH1934" s="20">
        <f t="shared" ca="1" si="98"/>
        <v>0</v>
      </c>
      <c r="DI1934" s="11">
        <v>1</v>
      </c>
    </row>
    <row r="1935" spans="1:113" x14ac:dyDescent="0.25">
      <c r="A1935" s="11" t="s">
        <v>57</v>
      </c>
      <c r="B1935" s="11" t="s">
        <v>56</v>
      </c>
      <c r="C1935" s="11" t="s">
        <v>56</v>
      </c>
      <c r="D1935" s="11" t="s">
        <v>101</v>
      </c>
      <c r="E1935" s="11" t="s">
        <v>56</v>
      </c>
      <c r="F1935" s="11" t="s">
        <v>56</v>
      </c>
      <c r="G1935" s="11" t="s">
        <v>174</v>
      </c>
      <c r="H1935" s="1">
        <v>42222</v>
      </c>
      <c r="I1935" s="11">
        <v>17</v>
      </c>
      <c r="J1935" s="11">
        <v>17</v>
      </c>
      <c r="K1935" s="11"/>
      <c r="L1935" s="11"/>
      <c r="M1935" s="11"/>
      <c r="N1935" s="11"/>
      <c r="O1935" s="11"/>
      <c r="P1935" s="11"/>
      <c r="Q1935" s="11"/>
      <c r="R1935" s="11"/>
      <c r="S1935" s="11"/>
      <c r="T1935" s="11"/>
      <c r="U1935" s="11"/>
      <c r="V1935" s="11"/>
      <c r="W1935" s="11"/>
      <c r="X1935" s="11"/>
      <c r="Y1935" s="11"/>
      <c r="Z1935" s="11"/>
      <c r="AA1935" s="11"/>
      <c r="AB1935" s="11"/>
      <c r="AC1935" s="11"/>
      <c r="AD1935" s="11"/>
      <c r="AE1935" s="11"/>
      <c r="AF1935" s="11"/>
      <c r="AG1935" s="11"/>
      <c r="AH1935" s="11"/>
      <c r="AJ1935" s="11"/>
      <c r="AK1935" s="11"/>
      <c r="AL1935" s="11"/>
      <c r="AM1935" s="11"/>
      <c r="AN1935" s="11"/>
      <c r="AO1935" s="11"/>
      <c r="AP1935" s="11"/>
      <c r="AQ1935" s="11"/>
      <c r="AR1935" s="11"/>
      <c r="AS1935" s="11"/>
      <c r="AT1935" s="11"/>
      <c r="AU1935" s="11"/>
      <c r="AV1935" s="11"/>
      <c r="AW1935" s="11"/>
      <c r="AX1935" s="11"/>
      <c r="AY1935" s="11"/>
      <c r="AZ1935" s="11"/>
      <c r="BA1935" s="11"/>
      <c r="BB1935" s="11"/>
      <c r="BC1935" s="11"/>
      <c r="BD1935" s="11"/>
      <c r="BE1935" s="11"/>
      <c r="BF1935" s="11"/>
      <c r="BG1935" s="11"/>
      <c r="BI1935" s="11"/>
      <c r="BJ1935" s="11"/>
      <c r="BK1935" s="11"/>
      <c r="BL1935" s="11"/>
      <c r="BM1935" s="11"/>
      <c r="BN1935" s="11"/>
      <c r="BO1935" s="11"/>
      <c r="BP1935" s="11"/>
      <c r="BQ1935" s="11"/>
      <c r="BR1935" s="11"/>
      <c r="BS1935" s="11"/>
      <c r="BT1935" s="11"/>
      <c r="BU1935" s="11"/>
      <c r="BV1935" s="11"/>
      <c r="BW1935" s="11"/>
      <c r="BX1935" s="11"/>
      <c r="BY1935" s="11"/>
      <c r="BZ1935" s="11"/>
      <c r="CA1935" s="11"/>
      <c r="CB1935" s="11"/>
      <c r="CC1935" s="11"/>
      <c r="CD1935" s="11"/>
      <c r="CE1935" s="11"/>
      <c r="CF1935" s="11"/>
      <c r="CG1935" s="11"/>
      <c r="CH1935" s="11"/>
      <c r="CI1935" s="11"/>
      <c r="CJ1935" s="11"/>
      <c r="CK1935" s="11"/>
      <c r="CL1935" s="11"/>
      <c r="CM1935" s="11"/>
      <c r="CN1935" s="11"/>
      <c r="CO1935" s="11"/>
      <c r="CP1935" s="11"/>
      <c r="CQ1935" s="11"/>
      <c r="CR1935" s="11"/>
      <c r="CS1935" s="11"/>
      <c r="CT1935" s="11"/>
      <c r="CU1935" s="11"/>
      <c r="CV1935" s="11"/>
      <c r="CW1935" s="11"/>
      <c r="CX1935" s="11"/>
      <c r="CY1935" s="11"/>
      <c r="CZ1935" s="11"/>
      <c r="DA1935" s="11"/>
      <c r="DB1935" s="11"/>
      <c r="DC1935" s="11"/>
      <c r="DD1935" s="11"/>
      <c r="DF1935" s="11">
        <f t="shared" si="96"/>
        <v>17</v>
      </c>
      <c r="DG1935" s="11">
        <f t="shared" si="97"/>
        <v>17</v>
      </c>
      <c r="DH1935" s="20">
        <f t="shared" ca="1" si="98"/>
        <v>0</v>
      </c>
      <c r="DI1935" s="11">
        <v>1</v>
      </c>
    </row>
    <row r="1936" spans="1:113" x14ac:dyDescent="0.25">
      <c r="A1936" s="11" t="s">
        <v>57</v>
      </c>
      <c r="B1936" s="11" t="s">
        <v>56</v>
      </c>
      <c r="C1936" s="11" t="s">
        <v>56</v>
      </c>
      <c r="D1936" s="11" t="s">
        <v>101</v>
      </c>
      <c r="E1936" s="11" t="s">
        <v>56</v>
      </c>
      <c r="F1936" s="11" t="s">
        <v>56</v>
      </c>
      <c r="G1936" s="11" t="s">
        <v>174</v>
      </c>
      <c r="H1936" s="1">
        <v>42229</v>
      </c>
      <c r="I1936" s="11">
        <v>18</v>
      </c>
      <c r="J1936" s="11">
        <v>19</v>
      </c>
      <c r="K1936" s="11"/>
      <c r="L1936" s="11"/>
      <c r="M1936" s="11"/>
      <c r="N1936" s="11"/>
      <c r="O1936" s="11"/>
      <c r="P1936" s="11"/>
      <c r="Q1936" s="11"/>
      <c r="R1936" s="11"/>
      <c r="S1936" s="11"/>
      <c r="T1936" s="11"/>
      <c r="U1936" s="11"/>
      <c r="V1936" s="11"/>
      <c r="W1936" s="11"/>
      <c r="X1936" s="11"/>
      <c r="Y1936" s="11"/>
      <c r="Z1936" s="11"/>
      <c r="AA1936" s="11"/>
      <c r="AB1936" s="11"/>
      <c r="AC1936" s="11"/>
      <c r="AD1936" s="11"/>
      <c r="AE1936" s="11"/>
      <c r="AF1936" s="11"/>
      <c r="AG1936" s="11"/>
      <c r="AH1936" s="11"/>
      <c r="AJ1936" s="11"/>
      <c r="AK1936" s="11"/>
      <c r="AL1936" s="11"/>
      <c r="AM1936" s="11"/>
      <c r="AN1936" s="11"/>
      <c r="AO1936" s="11"/>
      <c r="AP1936" s="11"/>
      <c r="AQ1936" s="11"/>
      <c r="AR1936" s="11"/>
      <c r="AS1936" s="11"/>
      <c r="AT1936" s="11"/>
      <c r="AU1936" s="11"/>
      <c r="AV1936" s="11"/>
      <c r="AW1936" s="11"/>
      <c r="AX1936" s="11"/>
      <c r="AY1936" s="11"/>
      <c r="AZ1936" s="11"/>
      <c r="BA1936" s="11"/>
      <c r="BB1936" s="11"/>
      <c r="BC1936" s="11"/>
      <c r="BD1936" s="11"/>
      <c r="BE1936" s="11"/>
      <c r="BF1936" s="11"/>
      <c r="BG1936" s="11"/>
      <c r="BI1936" s="11"/>
      <c r="BJ1936" s="11"/>
      <c r="BK1936" s="11"/>
      <c r="BL1936" s="11"/>
      <c r="BM1936" s="11"/>
      <c r="BN1936" s="11"/>
      <c r="BO1936" s="11"/>
      <c r="BP1936" s="11"/>
      <c r="BQ1936" s="11"/>
      <c r="BR1936" s="11"/>
      <c r="BS1936" s="11"/>
      <c r="BT1936" s="11"/>
      <c r="BU1936" s="11"/>
      <c r="BV1936" s="11"/>
      <c r="BW1936" s="11"/>
      <c r="BX1936" s="11"/>
      <c r="BY1936" s="11"/>
      <c r="BZ1936" s="11"/>
      <c r="CA1936" s="11"/>
      <c r="CB1936" s="11"/>
      <c r="CC1936" s="11"/>
      <c r="CD1936" s="11"/>
      <c r="CE1936" s="11"/>
      <c r="CF1936" s="11"/>
      <c r="CG1936" s="11"/>
      <c r="CH1936" s="11"/>
      <c r="CI1936" s="11"/>
      <c r="CJ1936" s="11"/>
      <c r="CK1936" s="11"/>
      <c r="CL1936" s="11"/>
      <c r="CM1936" s="11"/>
      <c r="CN1936" s="11"/>
      <c r="CO1936" s="11"/>
      <c r="CP1936" s="11"/>
      <c r="CQ1936" s="11"/>
      <c r="CR1936" s="11"/>
      <c r="CS1936" s="11"/>
      <c r="CT1936" s="11"/>
      <c r="CU1936" s="11"/>
      <c r="CV1936" s="11"/>
      <c r="CW1936" s="11"/>
      <c r="CX1936" s="11"/>
      <c r="CY1936" s="11"/>
      <c r="CZ1936" s="11"/>
      <c r="DA1936" s="11"/>
      <c r="DB1936" s="11"/>
      <c r="DC1936" s="11"/>
      <c r="DD1936" s="11"/>
      <c r="DF1936" s="11">
        <f t="shared" si="96"/>
        <v>18</v>
      </c>
      <c r="DG1936" s="11">
        <f t="shared" si="97"/>
        <v>19</v>
      </c>
      <c r="DH1936" s="20">
        <f t="shared" ca="1" si="98"/>
        <v>0</v>
      </c>
      <c r="DI1936" s="11">
        <v>1</v>
      </c>
    </row>
    <row r="1937" spans="1:113" x14ac:dyDescent="0.25">
      <c r="A1937" s="11" t="s">
        <v>57</v>
      </c>
      <c r="B1937" s="11" t="s">
        <v>56</v>
      </c>
      <c r="C1937" s="11" t="s">
        <v>56</v>
      </c>
      <c r="D1937" s="11" t="s">
        <v>101</v>
      </c>
      <c r="E1937" s="11" t="s">
        <v>56</v>
      </c>
      <c r="F1937" s="11" t="s">
        <v>56</v>
      </c>
      <c r="G1937" s="11" t="s">
        <v>174</v>
      </c>
      <c r="H1937" s="1">
        <v>42230</v>
      </c>
      <c r="I1937" s="11">
        <v>18</v>
      </c>
      <c r="J1937" s="11">
        <v>18</v>
      </c>
      <c r="K1937" s="11"/>
      <c r="L1937" s="11"/>
      <c r="M1937" s="11"/>
      <c r="N1937" s="11"/>
      <c r="O1937" s="11"/>
      <c r="P1937" s="11"/>
      <c r="Q1937" s="11"/>
      <c r="R1937" s="11"/>
      <c r="S1937" s="11"/>
      <c r="T1937" s="11"/>
      <c r="U1937" s="11"/>
      <c r="V1937" s="11"/>
      <c r="W1937" s="11"/>
      <c r="X1937" s="11"/>
      <c r="Y1937" s="11"/>
      <c r="Z1937" s="11"/>
      <c r="AA1937" s="11"/>
      <c r="AB1937" s="11"/>
      <c r="AC1937" s="11"/>
      <c r="AD1937" s="11"/>
      <c r="AE1937" s="11"/>
      <c r="AF1937" s="11"/>
      <c r="AG1937" s="11"/>
      <c r="AH1937" s="11"/>
      <c r="AJ1937" s="11"/>
      <c r="AK1937" s="11"/>
      <c r="AL1937" s="11"/>
      <c r="AM1937" s="11"/>
      <c r="AN1937" s="11"/>
      <c r="AO1937" s="11"/>
      <c r="AP1937" s="11"/>
      <c r="AQ1937" s="11"/>
      <c r="AR1937" s="11"/>
      <c r="AS1937" s="11"/>
      <c r="AT1937" s="11"/>
      <c r="AU1937" s="11"/>
      <c r="AV1937" s="11"/>
      <c r="AW1937" s="11"/>
      <c r="AX1937" s="11"/>
      <c r="AY1937" s="11"/>
      <c r="AZ1937" s="11"/>
      <c r="BA1937" s="11"/>
      <c r="BB1937" s="11"/>
      <c r="BC1937" s="11"/>
      <c r="BD1937" s="11"/>
      <c r="BE1937" s="11"/>
      <c r="BF1937" s="11"/>
      <c r="BG1937" s="11"/>
      <c r="BI1937" s="11"/>
      <c r="BJ1937" s="11"/>
      <c r="BK1937" s="11"/>
      <c r="BL1937" s="11"/>
      <c r="BM1937" s="11"/>
      <c r="BN1937" s="11"/>
      <c r="BO1937" s="11"/>
      <c r="BP1937" s="11"/>
      <c r="BQ1937" s="11"/>
      <c r="BR1937" s="11"/>
      <c r="BS1937" s="11"/>
      <c r="BT1937" s="11"/>
      <c r="BU1937" s="11"/>
      <c r="BV1937" s="11"/>
      <c r="BW1937" s="11"/>
      <c r="BX1937" s="11"/>
      <c r="BY1937" s="11"/>
      <c r="BZ1937" s="11"/>
      <c r="CA1937" s="11"/>
      <c r="CB1937" s="11"/>
      <c r="CC1937" s="11"/>
      <c r="CD1937" s="11"/>
      <c r="CE1937" s="11"/>
      <c r="CF1937" s="11"/>
      <c r="CG1937" s="11"/>
      <c r="CH1937" s="11"/>
      <c r="CI1937" s="11"/>
      <c r="CJ1937" s="11"/>
      <c r="CK1937" s="11"/>
      <c r="CL1937" s="11"/>
      <c r="CM1937" s="11"/>
      <c r="CN1937" s="11"/>
      <c r="CO1937" s="11"/>
      <c r="CP1937" s="11"/>
      <c r="CQ1937" s="11"/>
      <c r="CR1937" s="11"/>
      <c r="CS1937" s="11"/>
      <c r="CT1937" s="11"/>
      <c r="CU1937" s="11"/>
      <c r="CV1937" s="11"/>
      <c r="CW1937" s="11"/>
      <c r="CX1937" s="11"/>
      <c r="CY1937" s="11"/>
      <c r="CZ1937" s="11"/>
      <c r="DA1937" s="11"/>
      <c r="DB1937" s="11"/>
      <c r="DC1937" s="11"/>
      <c r="DD1937" s="11"/>
      <c r="DF1937" s="11">
        <f t="shared" si="96"/>
        <v>18</v>
      </c>
      <c r="DG1937" s="11">
        <f t="shared" si="97"/>
        <v>18</v>
      </c>
      <c r="DH1937" s="20">
        <f t="shared" ca="1" si="98"/>
        <v>0</v>
      </c>
      <c r="DI1937" s="11">
        <v>1</v>
      </c>
    </row>
    <row r="1938" spans="1:113" x14ac:dyDescent="0.25">
      <c r="A1938" s="11" t="s">
        <v>57</v>
      </c>
      <c r="B1938" s="11" t="s">
        <v>56</v>
      </c>
      <c r="C1938" s="11" t="s">
        <v>56</v>
      </c>
      <c r="D1938" s="11" t="s">
        <v>101</v>
      </c>
      <c r="E1938" s="11" t="s">
        <v>56</v>
      </c>
      <c r="F1938" s="11" t="s">
        <v>56</v>
      </c>
      <c r="G1938" s="11" t="s">
        <v>174</v>
      </c>
      <c r="H1938" s="1">
        <v>42233</v>
      </c>
      <c r="I1938" s="11">
        <v>17</v>
      </c>
      <c r="J1938" s="11">
        <v>18</v>
      </c>
      <c r="K1938" s="11"/>
      <c r="L1938" s="11"/>
      <c r="M1938" s="11"/>
      <c r="N1938" s="11"/>
      <c r="O1938" s="11"/>
      <c r="P1938" s="11"/>
      <c r="Q1938" s="11"/>
      <c r="R1938" s="11"/>
      <c r="S1938" s="11"/>
      <c r="T1938" s="11"/>
      <c r="U1938" s="11"/>
      <c r="V1938" s="11"/>
      <c r="W1938" s="11"/>
      <c r="X1938" s="11"/>
      <c r="Y1938" s="11"/>
      <c r="Z1938" s="11"/>
      <c r="AA1938" s="11"/>
      <c r="AB1938" s="11"/>
      <c r="AC1938" s="11"/>
      <c r="AD1938" s="11"/>
      <c r="AE1938" s="11"/>
      <c r="AF1938" s="11"/>
      <c r="AG1938" s="11"/>
      <c r="AH1938" s="11"/>
      <c r="AJ1938" s="11"/>
      <c r="AK1938" s="11"/>
      <c r="AL1938" s="11"/>
      <c r="AM1938" s="11"/>
      <c r="AN1938" s="11"/>
      <c r="AO1938" s="11"/>
      <c r="AP1938" s="11"/>
      <c r="AQ1938" s="11"/>
      <c r="AR1938" s="11"/>
      <c r="AS1938" s="11"/>
      <c r="AT1938" s="11"/>
      <c r="AU1938" s="11"/>
      <c r="AV1938" s="11"/>
      <c r="AW1938" s="11"/>
      <c r="AX1938" s="11"/>
      <c r="AY1938" s="11"/>
      <c r="AZ1938" s="11"/>
      <c r="BA1938" s="11"/>
      <c r="BB1938" s="11"/>
      <c r="BC1938" s="11"/>
      <c r="BD1938" s="11"/>
      <c r="BE1938" s="11"/>
      <c r="BF1938" s="11"/>
      <c r="BG1938" s="11"/>
      <c r="BI1938" s="11"/>
      <c r="BJ1938" s="11"/>
      <c r="BK1938" s="11"/>
      <c r="BL1938" s="11"/>
      <c r="BM1938" s="11"/>
      <c r="BN1938" s="11"/>
      <c r="BO1938" s="11"/>
      <c r="BP1938" s="11"/>
      <c r="BQ1938" s="11"/>
      <c r="BR1938" s="11"/>
      <c r="BS1938" s="11"/>
      <c r="BT1938" s="11"/>
      <c r="BU1938" s="11"/>
      <c r="BV1938" s="11"/>
      <c r="BW1938" s="11"/>
      <c r="BX1938" s="11"/>
      <c r="BY1938" s="11"/>
      <c r="BZ1938" s="11"/>
      <c r="CA1938" s="11"/>
      <c r="CB1938" s="11"/>
      <c r="CC1938" s="11"/>
      <c r="CD1938" s="11"/>
      <c r="CE1938" s="11"/>
      <c r="CF1938" s="11"/>
      <c r="CG1938" s="11"/>
      <c r="CH1938" s="11"/>
      <c r="CI1938" s="11"/>
      <c r="CJ1938" s="11"/>
      <c r="CK1938" s="11"/>
      <c r="CL1938" s="11"/>
      <c r="CM1938" s="11"/>
      <c r="CN1938" s="11"/>
      <c r="CO1938" s="11"/>
      <c r="CP1938" s="11"/>
      <c r="CQ1938" s="11"/>
      <c r="CR1938" s="11"/>
      <c r="CS1938" s="11"/>
      <c r="CT1938" s="11"/>
      <c r="CU1938" s="11"/>
      <c r="CV1938" s="11"/>
      <c r="CW1938" s="11"/>
      <c r="CX1938" s="11"/>
      <c r="CY1938" s="11"/>
      <c r="CZ1938" s="11"/>
      <c r="DA1938" s="11"/>
      <c r="DB1938" s="11"/>
      <c r="DC1938" s="11"/>
      <c r="DD1938" s="11"/>
      <c r="DF1938" s="11">
        <f t="shared" si="96"/>
        <v>17</v>
      </c>
      <c r="DG1938" s="11">
        <f t="shared" si="97"/>
        <v>18</v>
      </c>
      <c r="DH1938" s="20">
        <f t="shared" ca="1" si="98"/>
        <v>0</v>
      </c>
      <c r="DI1938" s="11">
        <v>1</v>
      </c>
    </row>
    <row r="1939" spans="1:113" x14ac:dyDescent="0.25">
      <c r="A1939" s="11" t="s">
        <v>57</v>
      </c>
      <c r="B1939" s="11" t="s">
        <v>56</v>
      </c>
      <c r="C1939" s="11" t="s">
        <v>56</v>
      </c>
      <c r="D1939" s="11" t="s">
        <v>101</v>
      </c>
      <c r="E1939" s="11" t="s">
        <v>56</v>
      </c>
      <c r="F1939" s="11" t="s">
        <v>56</v>
      </c>
      <c r="G1939" s="11" t="s">
        <v>174</v>
      </c>
      <c r="H1939" s="1">
        <v>42242</v>
      </c>
      <c r="I1939" s="11">
        <v>17</v>
      </c>
      <c r="J1939" s="11">
        <v>19</v>
      </c>
      <c r="K1939" s="11"/>
      <c r="L1939" s="11"/>
      <c r="M1939" s="11"/>
      <c r="N1939" s="11"/>
      <c r="O1939" s="11"/>
      <c r="P1939" s="11"/>
      <c r="Q1939" s="11"/>
      <c r="R1939" s="11"/>
      <c r="S1939" s="11"/>
      <c r="T1939" s="11"/>
      <c r="U1939" s="11"/>
      <c r="V1939" s="11"/>
      <c r="W1939" s="11"/>
      <c r="X1939" s="11"/>
      <c r="Y1939" s="11"/>
      <c r="Z1939" s="11"/>
      <c r="AA1939" s="11"/>
      <c r="AB1939" s="11"/>
      <c r="AC1939" s="11"/>
      <c r="AD1939" s="11"/>
      <c r="AE1939" s="11"/>
      <c r="AF1939" s="11"/>
      <c r="AG1939" s="11"/>
      <c r="AH1939" s="11"/>
      <c r="AJ1939" s="11"/>
      <c r="AK1939" s="11"/>
      <c r="AL1939" s="11"/>
      <c r="AM1939" s="11"/>
      <c r="AN1939" s="11"/>
      <c r="AO1939" s="11"/>
      <c r="AP1939" s="11"/>
      <c r="AQ1939" s="11"/>
      <c r="AR1939" s="11"/>
      <c r="AS1939" s="11"/>
      <c r="AT1939" s="11"/>
      <c r="AU1939" s="11"/>
      <c r="AV1939" s="11"/>
      <c r="AW1939" s="11"/>
      <c r="AX1939" s="11"/>
      <c r="AY1939" s="11"/>
      <c r="AZ1939" s="11"/>
      <c r="BA1939" s="11"/>
      <c r="BB1939" s="11"/>
      <c r="BC1939" s="11"/>
      <c r="BD1939" s="11"/>
      <c r="BE1939" s="11"/>
      <c r="BF1939" s="11"/>
      <c r="BG1939" s="11"/>
      <c r="BI1939" s="11"/>
      <c r="BJ1939" s="11"/>
      <c r="BK1939" s="11"/>
      <c r="BL1939" s="11"/>
      <c r="BM1939" s="11"/>
      <c r="BN1939" s="11"/>
      <c r="BO1939" s="11"/>
      <c r="BP1939" s="11"/>
      <c r="BQ1939" s="11"/>
      <c r="BR1939" s="11"/>
      <c r="BS1939" s="11"/>
      <c r="BT1939" s="11"/>
      <c r="BU1939" s="11"/>
      <c r="BV1939" s="11"/>
      <c r="BW1939" s="11"/>
      <c r="BX1939" s="11"/>
      <c r="BY1939" s="11"/>
      <c r="BZ1939" s="11"/>
      <c r="CA1939" s="11"/>
      <c r="CB1939" s="11"/>
      <c r="CC1939" s="11"/>
      <c r="CD1939" s="11"/>
      <c r="CE1939" s="11"/>
      <c r="CF1939" s="11"/>
      <c r="CG1939" s="11"/>
      <c r="CH1939" s="11"/>
      <c r="CI1939" s="11"/>
      <c r="CJ1939" s="11"/>
      <c r="CK1939" s="11"/>
      <c r="CL1939" s="11"/>
      <c r="CM1939" s="11"/>
      <c r="CN1939" s="11"/>
      <c r="CO1939" s="11"/>
      <c r="CP1939" s="11"/>
      <c r="CQ1939" s="11"/>
      <c r="CR1939" s="11"/>
      <c r="CS1939" s="11"/>
      <c r="CT1939" s="11"/>
      <c r="CU1939" s="11"/>
      <c r="CV1939" s="11"/>
      <c r="CW1939" s="11"/>
      <c r="CX1939" s="11"/>
      <c r="CY1939" s="11"/>
      <c r="CZ1939" s="11"/>
      <c r="DA1939" s="11"/>
      <c r="DB1939" s="11"/>
      <c r="DC1939" s="11"/>
      <c r="DD1939" s="11"/>
      <c r="DF1939" s="11">
        <f t="shared" si="96"/>
        <v>17</v>
      </c>
      <c r="DG1939" s="11">
        <f t="shared" si="97"/>
        <v>19</v>
      </c>
      <c r="DH1939" s="20">
        <f t="shared" ca="1" si="98"/>
        <v>0</v>
      </c>
      <c r="DI1939" s="11">
        <v>1</v>
      </c>
    </row>
    <row r="1940" spans="1:113" x14ac:dyDescent="0.25">
      <c r="A1940" s="11" t="s">
        <v>57</v>
      </c>
      <c r="B1940" s="11" t="s">
        <v>56</v>
      </c>
      <c r="C1940" s="11" t="s">
        <v>56</v>
      </c>
      <c r="D1940" s="11" t="s">
        <v>101</v>
      </c>
      <c r="E1940" s="11" t="s">
        <v>56</v>
      </c>
      <c r="F1940" s="11" t="s">
        <v>56</v>
      </c>
      <c r="G1940" s="11" t="s">
        <v>174</v>
      </c>
      <c r="H1940" s="1">
        <v>42243</v>
      </c>
      <c r="I1940" s="11">
        <v>18</v>
      </c>
      <c r="J1940" s="11">
        <v>19</v>
      </c>
      <c r="K1940" s="11"/>
      <c r="L1940" s="11"/>
      <c r="M1940" s="11"/>
      <c r="N1940" s="11"/>
      <c r="O1940" s="11"/>
      <c r="P1940" s="11"/>
      <c r="Q1940" s="11"/>
      <c r="R1940" s="11"/>
      <c r="S1940" s="11"/>
      <c r="T1940" s="11"/>
      <c r="U1940" s="11"/>
      <c r="V1940" s="11"/>
      <c r="W1940" s="11"/>
      <c r="X1940" s="11"/>
      <c r="Y1940" s="11"/>
      <c r="Z1940" s="11"/>
      <c r="AA1940" s="11"/>
      <c r="AB1940" s="11"/>
      <c r="AC1940" s="11"/>
      <c r="AD1940" s="11"/>
      <c r="AE1940" s="11"/>
      <c r="AF1940" s="11"/>
      <c r="AG1940" s="11"/>
      <c r="AH1940" s="11"/>
      <c r="AJ1940" s="11"/>
      <c r="AK1940" s="11"/>
      <c r="AL1940" s="11"/>
      <c r="AM1940" s="11"/>
      <c r="AN1940" s="11"/>
      <c r="AO1940" s="11"/>
      <c r="AP1940" s="11"/>
      <c r="AQ1940" s="11"/>
      <c r="AR1940" s="11"/>
      <c r="AS1940" s="11"/>
      <c r="AT1940" s="11"/>
      <c r="AU1940" s="11"/>
      <c r="AV1940" s="11"/>
      <c r="AW1940" s="11"/>
      <c r="AX1940" s="11"/>
      <c r="AY1940" s="11"/>
      <c r="AZ1940" s="11"/>
      <c r="BA1940" s="11"/>
      <c r="BB1940" s="11"/>
      <c r="BC1940" s="11"/>
      <c r="BD1940" s="11"/>
      <c r="BE1940" s="11"/>
      <c r="BF1940" s="11"/>
      <c r="BG1940" s="11"/>
      <c r="BI1940" s="11"/>
      <c r="BJ1940" s="11"/>
      <c r="BK1940" s="11"/>
      <c r="BL1940" s="11"/>
      <c r="BM1940" s="11"/>
      <c r="BN1940" s="11"/>
      <c r="BO1940" s="11"/>
      <c r="BP1940" s="11"/>
      <c r="BQ1940" s="11"/>
      <c r="BR1940" s="11"/>
      <c r="BS1940" s="11"/>
      <c r="BT1940" s="11"/>
      <c r="BU1940" s="11"/>
      <c r="BV1940" s="11"/>
      <c r="BW1940" s="11"/>
      <c r="BX1940" s="11"/>
      <c r="BY1940" s="11"/>
      <c r="BZ1940" s="11"/>
      <c r="CA1940" s="11"/>
      <c r="CB1940" s="11"/>
      <c r="CC1940" s="11"/>
      <c r="CD1940" s="11"/>
      <c r="CE1940" s="11"/>
      <c r="CF1940" s="11"/>
      <c r="CG1940" s="11"/>
      <c r="CH1940" s="11"/>
      <c r="CI1940" s="11"/>
      <c r="CJ1940" s="11"/>
      <c r="CK1940" s="11"/>
      <c r="CL1940" s="11"/>
      <c r="CM1940" s="11"/>
      <c r="CN1940" s="11"/>
      <c r="CO1940" s="11"/>
      <c r="CP1940" s="11"/>
      <c r="CQ1940" s="11"/>
      <c r="CR1940" s="11"/>
      <c r="CS1940" s="11"/>
      <c r="CT1940" s="11"/>
      <c r="CU1940" s="11"/>
      <c r="CV1940" s="11"/>
      <c r="CW1940" s="11"/>
      <c r="CX1940" s="11"/>
      <c r="CY1940" s="11"/>
      <c r="CZ1940" s="11"/>
      <c r="DA1940" s="11"/>
      <c r="DB1940" s="11"/>
      <c r="DC1940" s="11"/>
      <c r="DD1940" s="11"/>
      <c r="DF1940" s="11">
        <f t="shared" ref="DF1940:DF1963" si="99">I1940</f>
        <v>18</v>
      </c>
      <c r="DG1940" s="11">
        <f t="shared" ref="DG1940:DG1963" si="100">J1940</f>
        <v>19</v>
      </c>
      <c r="DH1940" s="20">
        <f t="shared" ca="1" si="98"/>
        <v>0</v>
      </c>
      <c r="DI1940" s="11">
        <v>1</v>
      </c>
    </row>
    <row r="1941" spans="1:113" x14ac:dyDescent="0.25">
      <c r="A1941" s="11" t="s">
        <v>57</v>
      </c>
      <c r="B1941" s="11" t="s">
        <v>56</v>
      </c>
      <c r="C1941" s="11" t="s">
        <v>56</v>
      </c>
      <c r="D1941" s="11" t="s">
        <v>101</v>
      </c>
      <c r="E1941" s="11" t="s">
        <v>56</v>
      </c>
      <c r="F1941" s="11" t="s">
        <v>56</v>
      </c>
      <c r="G1941" s="11" t="s">
        <v>174</v>
      </c>
      <c r="H1941" s="1">
        <v>42244</v>
      </c>
      <c r="I1941" s="11">
        <v>17</v>
      </c>
      <c r="J1941" s="11">
        <v>19</v>
      </c>
      <c r="K1941" s="11"/>
      <c r="L1941" s="11"/>
      <c r="M1941" s="11"/>
      <c r="N1941" s="11"/>
      <c r="O1941" s="11"/>
      <c r="P1941" s="11"/>
      <c r="Q1941" s="11"/>
      <c r="R1941" s="11"/>
      <c r="S1941" s="11"/>
      <c r="T1941" s="11"/>
      <c r="U1941" s="11"/>
      <c r="V1941" s="11"/>
      <c r="W1941" s="11"/>
      <c r="X1941" s="11"/>
      <c r="Y1941" s="11"/>
      <c r="Z1941" s="11"/>
      <c r="AA1941" s="11"/>
      <c r="AB1941" s="11"/>
      <c r="AC1941" s="11"/>
      <c r="AD1941" s="11"/>
      <c r="AE1941" s="11"/>
      <c r="AF1941" s="11"/>
      <c r="AG1941" s="11"/>
      <c r="AH1941" s="11"/>
      <c r="AJ1941" s="11"/>
      <c r="AK1941" s="11"/>
      <c r="AL1941" s="11"/>
      <c r="AM1941" s="11"/>
      <c r="AN1941" s="11"/>
      <c r="AO1941" s="11"/>
      <c r="AP1941" s="11"/>
      <c r="AQ1941" s="11"/>
      <c r="AR1941" s="11"/>
      <c r="AS1941" s="11"/>
      <c r="AT1941" s="11"/>
      <c r="AU1941" s="11"/>
      <c r="AV1941" s="11"/>
      <c r="AW1941" s="11"/>
      <c r="AX1941" s="11"/>
      <c r="AY1941" s="11"/>
      <c r="AZ1941" s="11"/>
      <c r="BA1941" s="11"/>
      <c r="BB1941" s="11"/>
      <c r="BC1941" s="11"/>
      <c r="BD1941" s="11"/>
      <c r="BE1941" s="11"/>
      <c r="BF1941" s="11"/>
      <c r="BG1941" s="11"/>
      <c r="BI1941" s="11"/>
      <c r="BJ1941" s="11"/>
      <c r="BK1941" s="11"/>
      <c r="BL1941" s="11"/>
      <c r="BM1941" s="11"/>
      <c r="BN1941" s="11"/>
      <c r="BO1941" s="11"/>
      <c r="BP1941" s="11"/>
      <c r="BQ1941" s="11"/>
      <c r="BR1941" s="11"/>
      <c r="BS1941" s="11"/>
      <c r="BT1941" s="11"/>
      <c r="BU1941" s="11"/>
      <c r="BV1941" s="11"/>
      <c r="BW1941" s="11"/>
      <c r="BX1941" s="11"/>
      <c r="BY1941" s="11"/>
      <c r="BZ1941" s="11"/>
      <c r="CA1941" s="11"/>
      <c r="CB1941" s="11"/>
      <c r="CC1941" s="11"/>
      <c r="CD1941" s="11"/>
      <c r="CE1941" s="11"/>
      <c r="CF1941" s="11"/>
      <c r="CG1941" s="11"/>
      <c r="CH1941" s="11"/>
      <c r="CI1941" s="11"/>
      <c r="CJ1941" s="11"/>
      <c r="CK1941" s="11"/>
      <c r="CL1941" s="11"/>
      <c r="CM1941" s="11"/>
      <c r="CN1941" s="11"/>
      <c r="CO1941" s="11"/>
      <c r="CP1941" s="11"/>
      <c r="CQ1941" s="11"/>
      <c r="CR1941" s="11"/>
      <c r="CS1941" s="11"/>
      <c r="CT1941" s="11"/>
      <c r="CU1941" s="11"/>
      <c r="CV1941" s="11"/>
      <c r="CW1941" s="11"/>
      <c r="CX1941" s="11"/>
      <c r="CY1941" s="11"/>
      <c r="CZ1941" s="11"/>
      <c r="DA1941" s="11"/>
      <c r="DB1941" s="11"/>
      <c r="DC1941" s="11"/>
      <c r="DD1941" s="11"/>
      <c r="DF1941" s="11">
        <f t="shared" si="99"/>
        <v>17</v>
      </c>
      <c r="DG1941" s="11">
        <f t="shared" si="100"/>
        <v>19</v>
      </c>
      <c r="DH1941" s="20">
        <f t="shared" ca="1" si="98"/>
        <v>0</v>
      </c>
      <c r="DI1941" s="11">
        <v>1</v>
      </c>
    </row>
    <row r="1942" spans="1:113" x14ac:dyDescent="0.25">
      <c r="A1942" s="11" t="s">
        <v>57</v>
      </c>
      <c r="B1942" s="11" t="s">
        <v>56</v>
      </c>
      <c r="C1942" s="11" t="s">
        <v>56</v>
      </c>
      <c r="D1942" s="11" t="s">
        <v>101</v>
      </c>
      <c r="E1942" s="11" t="s">
        <v>56</v>
      </c>
      <c r="F1942" s="11" t="s">
        <v>56</v>
      </c>
      <c r="G1942" s="11" t="s">
        <v>174</v>
      </c>
      <c r="H1942" s="1">
        <v>42285</v>
      </c>
      <c r="I1942" s="11">
        <v>19</v>
      </c>
      <c r="J1942" s="11">
        <v>19</v>
      </c>
      <c r="K1942" s="11"/>
      <c r="L1942" s="11"/>
      <c r="M1942" s="11"/>
      <c r="N1942" s="11"/>
      <c r="O1942" s="11"/>
      <c r="P1942" s="11"/>
      <c r="Q1942" s="11"/>
      <c r="R1942" s="11"/>
      <c r="S1942" s="11"/>
      <c r="T1942" s="11"/>
      <c r="U1942" s="11"/>
      <c r="V1942" s="11"/>
      <c r="W1942" s="11"/>
      <c r="X1942" s="11"/>
      <c r="Y1942" s="11"/>
      <c r="Z1942" s="11"/>
      <c r="AA1942" s="11"/>
      <c r="AB1942" s="11"/>
      <c r="AC1942" s="11"/>
      <c r="AD1942" s="11"/>
      <c r="AE1942" s="11"/>
      <c r="AF1942" s="11"/>
      <c r="AG1942" s="11"/>
      <c r="AH1942" s="11"/>
      <c r="AJ1942" s="11"/>
      <c r="AK1942" s="11"/>
      <c r="AL1942" s="11"/>
      <c r="AM1942" s="11"/>
      <c r="AN1942" s="11"/>
      <c r="AO1942" s="11"/>
      <c r="AP1942" s="11"/>
      <c r="AQ1942" s="11"/>
      <c r="AR1942" s="11"/>
      <c r="AS1942" s="11"/>
      <c r="AT1942" s="11"/>
      <c r="AU1942" s="11"/>
      <c r="AV1942" s="11"/>
      <c r="AW1942" s="11"/>
      <c r="AX1942" s="11"/>
      <c r="AY1942" s="11"/>
      <c r="AZ1942" s="11"/>
      <c r="BA1942" s="11"/>
      <c r="BB1942" s="11"/>
      <c r="BC1942" s="11"/>
      <c r="BD1942" s="11"/>
      <c r="BE1942" s="11"/>
      <c r="BF1942" s="11"/>
      <c r="BG1942" s="11"/>
      <c r="BI1942" s="11"/>
      <c r="BJ1942" s="11"/>
      <c r="BK1942" s="11"/>
      <c r="BL1942" s="11"/>
      <c r="BM1942" s="11"/>
      <c r="BN1942" s="11"/>
      <c r="BO1942" s="11"/>
      <c r="BP1942" s="11"/>
      <c r="BQ1942" s="11"/>
      <c r="BR1942" s="11"/>
      <c r="BS1942" s="11"/>
      <c r="BT1942" s="11"/>
      <c r="BU1942" s="11"/>
      <c r="BV1942" s="11"/>
      <c r="BW1942" s="11"/>
      <c r="BX1942" s="11"/>
      <c r="BY1942" s="11"/>
      <c r="BZ1942" s="11"/>
      <c r="CA1942" s="11"/>
      <c r="CB1942" s="11"/>
      <c r="CC1942" s="11"/>
      <c r="CD1942" s="11"/>
      <c r="CE1942" s="11"/>
      <c r="CF1942" s="11"/>
      <c r="CG1942" s="11"/>
      <c r="CH1942" s="11"/>
      <c r="CI1942" s="11"/>
      <c r="CJ1942" s="11"/>
      <c r="CK1942" s="11"/>
      <c r="CL1942" s="11"/>
      <c r="CM1942" s="11"/>
      <c r="CN1942" s="11"/>
      <c r="CO1942" s="11"/>
      <c r="CP1942" s="11"/>
      <c r="CQ1942" s="11"/>
      <c r="CR1942" s="11"/>
      <c r="CS1942" s="11"/>
      <c r="CT1942" s="11"/>
      <c r="CU1942" s="11"/>
      <c r="CV1942" s="11"/>
      <c r="CW1942" s="11"/>
      <c r="CX1942" s="11"/>
      <c r="CY1942" s="11"/>
      <c r="CZ1942" s="11"/>
      <c r="DA1942" s="11"/>
      <c r="DB1942" s="11"/>
      <c r="DC1942" s="11"/>
      <c r="DD1942" s="11"/>
      <c r="DF1942" s="11">
        <f t="shared" si="99"/>
        <v>19</v>
      </c>
      <c r="DG1942" s="11">
        <f t="shared" si="100"/>
        <v>19</v>
      </c>
      <c r="DH1942" s="20">
        <f t="shared" ref="DH1942:DH1973" ca="1" si="101">(SUM(OFFSET($AJ1942, 0, $DF1942-1, 1, $DG1942-$DF1942+1))-SUM(OFFSET($K1942, 0, $DF1942-1, 1, $DG1942-$DF1942+1)))/($DG1942-$DF1942+1)</f>
        <v>0</v>
      </c>
      <c r="DI1942" s="11">
        <v>1</v>
      </c>
    </row>
    <row r="1943" spans="1:113" x14ac:dyDescent="0.25">
      <c r="A1943" s="11" t="s">
        <v>57</v>
      </c>
      <c r="B1943" s="11" t="s">
        <v>56</v>
      </c>
      <c r="C1943" s="11" t="s">
        <v>56</v>
      </c>
      <c r="D1943" s="11" t="s">
        <v>101</v>
      </c>
      <c r="E1943" s="11" t="s">
        <v>56</v>
      </c>
      <c r="F1943" s="11" t="s">
        <v>56</v>
      </c>
      <c r="G1943" s="11" t="s">
        <v>174</v>
      </c>
      <c r="H1943" s="1">
        <v>42286</v>
      </c>
      <c r="I1943" s="11">
        <v>17</v>
      </c>
      <c r="J1943" s="11">
        <v>19</v>
      </c>
      <c r="K1943" s="11"/>
      <c r="L1943" s="11"/>
      <c r="M1943" s="11"/>
      <c r="N1943" s="11"/>
      <c r="O1943" s="11"/>
      <c r="P1943" s="11"/>
      <c r="Q1943" s="11"/>
      <c r="R1943" s="11"/>
      <c r="S1943" s="11"/>
      <c r="T1943" s="11"/>
      <c r="U1943" s="11"/>
      <c r="V1943" s="11"/>
      <c r="W1943" s="11"/>
      <c r="X1943" s="11"/>
      <c r="Y1943" s="11"/>
      <c r="Z1943" s="11"/>
      <c r="AA1943" s="11"/>
      <c r="AB1943" s="11"/>
      <c r="AC1943" s="11"/>
      <c r="AD1943" s="11"/>
      <c r="AE1943" s="11"/>
      <c r="AF1943" s="11"/>
      <c r="AG1943" s="11"/>
      <c r="AH1943" s="11"/>
      <c r="AJ1943" s="11"/>
      <c r="AK1943" s="11"/>
      <c r="AL1943" s="11"/>
      <c r="AM1943" s="11"/>
      <c r="AN1943" s="11"/>
      <c r="AO1943" s="11"/>
      <c r="AP1943" s="11"/>
      <c r="AQ1943" s="11"/>
      <c r="AR1943" s="11"/>
      <c r="AS1943" s="11"/>
      <c r="AT1943" s="11"/>
      <c r="AU1943" s="11"/>
      <c r="AV1943" s="11"/>
      <c r="AW1943" s="11"/>
      <c r="AX1943" s="11"/>
      <c r="AY1943" s="11"/>
      <c r="AZ1943" s="11"/>
      <c r="BA1943" s="11"/>
      <c r="BB1943" s="11"/>
      <c r="BC1943" s="11"/>
      <c r="BD1943" s="11"/>
      <c r="BE1943" s="11"/>
      <c r="BF1943" s="11"/>
      <c r="BG1943" s="11"/>
      <c r="BI1943" s="11"/>
      <c r="BJ1943" s="11"/>
      <c r="BK1943" s="11"/>
      <c r="BL1943" s="11"/>
      <c r="BM1943" s="11"/>
      <c r="BN1943" s="11"/>
      <c r="BO1943" s="11"/>
      <c r="BP1943" s="11"/>
      <c r="BQ1943" s="11"/>
      <c r="BR1943" s="11"/>
      <c r="BS1943" s="11"/>
      <c r="BT1943" s="11"/>
      <c r="BU1943" s="11"/>
      <c r="BV1943" s="11"/>
      <c r="BW1943" s="11"/>
      <c r="BX1943" s="11"/>
      <c r="BY1943" s="11"/>
      <c r="BZ1943" s="11"/>
      <c r="CA1943" s="11"/>
      <c r="CB1943" s="11"/>
      <c r="CC1943" s="11"/>
      <c r="CD1943" s="11"/>
      <c r="CE1943" s="11"/>
      <c r="CF1943" s="11"/>
      <c r="CG1943" s="11"/>
      <c r="CH1943" s="11"/>
      <c r="CI1943" s="11"/>
      <c r="CJ1943" s="11"/>
      <c r="CK1943" s="11"/>
      <c r="CL1943" s="11"/>
      <c r="CM1943" s="11"/>
      <c r="CN1943" s="11"/>
      <c r="CO1943" s="11"/>
      <c r="CP1943" s="11"/>
      <c r="CQ1943" s="11"/>
      <c r="CR1943" s="11"/>
      <c r="CS1943" s="11"/>
      <c r="CT1943" s="11"/>
      <c r="CU1943" s="11"/>
      <c r="CV1943" s="11"/>
      <c r="CW1943" s="11"/>
      <c r="CX1943" s="11"/>
      <c r="CY1943" s="11"/>
      <c r="CZ1943" s="11"/>
      <c r="DA1943" s="11"/>
      <c r="DB1943" s="11"/>
      <c r="DC1943" s="11"/>
      <c r="DD1943" s="11"/>
      <c r="DF1943" s="11">
        <f t="shared" si="99"/>
        <v>17</v>
      </c>
      <c r="DG1943" s="11">
        <f t="shared" si="100"/>
        <v>19</v>
      </c>
      <c r="DH1943" s="20">
        <f t="shared" ca="1" si="101"/>
        <v>0</v>
      </c>
      <c r="DI1943" s="11">
        <v>1</v>
      </c>
    </row>
    <row r="1944" spans="1:113" x14ac:dyDescent="0.25">
      <c r="A1944" s="11" t="s">
        <v>57</v>
      </c>
      <c r="B1944" s="11" t="s">
        <v>56</v>
      </c>
      <c r="C1944" s="11" t="s">
        <v>56</v>
      </c>
      <c r="D1944" s="11" t="s">
        <v>101</v>
      </c>
      <c r="E1944" s="11" t="s">
        <v>56</v>
      </c>
      <c r="F1944" s="11" t="s">
        <v>56</v>
      </c>
      <c r="G1944" s="11" t="s">
        <v>174</v>
      </c>
      <c r="H1944" s="1">
        <v>42289</v>
      </c>
      <c r="I1944" s="11">
        <v>19</v>
      </c>
      <c r="J1944" s="11">
        <v>19</v>
      </c>
      <c r="K1944" s="11"/>
      <c r="L1944" s="11"/>
      <c r="M1944" s="11"/>
      <c r="N1944" s="11"/>
      <c r="O1944" s="11"/>
      <c r="P1944" s="11"/>
      <c r="Q1944" s="11"/>
      <c r="R1944" s="11"/>
      <c r="S1944" s="11"/>
      <c r="T1944" s="11"/>
      <c r="U1944" s="11"/>
      <c r="V1944" s="11"/>
      <c r="W1944" s="11"/>
      <c r="X1944" s="11"/>
      <c r="Y1944" s="11"/>
      <c r="Z1944" s="11"/>
      <c r="AA1944" s="11"/>
      <c r="AB1944" s="11"/>
      <c r="AC1944" s="11"/>
      <c r="AD1944" s="11"/>
      <c r="AE1944" s="11"/>
      <c r="AF1944" s="11"/>
      <c r="AG1944" s="11"/>
      <c r="AH1944" s="11"/>
      <c r="AJ1944" s="11"/>
      <c r="AK1944" s="11"/>
      <c r="AL1944" s="11"/>
      <c r="AM1944" s="11"/>
      <c r="AN1944" s="11"/>
      <c r="AO1944" s="11"/>
      <c r="AP1944" s="11"/>
      <c r="AQ1944" s="11"/>
      <c r="AR1944" s="11"/>
      <c r="AS1944" s="11"/>
      <c r="AT1944" s="11"/>
      <c r="AU1944" s="11"/>
      <c r="AV1944" s="11"/>
      <c r="AW1944" s="11"/>
      <c r="AX1944" s="11"/>
      <c r="AY1944" s="11"/>
      <c r="AZ1944" s="11"/>
      <c r="BA1944" s="11"/>
      <c r="BB1944" s="11"/>
      <c r="BC1944" s="11"/>
      <c r="BD1944" s="11"/>
      <c r="BE1944" s="11"/>
      <c r="BF1944" s="11"/>
      <c r="BG1944" s="11"/>
      <c r="BI1944" s="11"/>
      <c r="BJ1944" s="11"/>
      <c r="BK1944" s="11"/>
      <c r="BL1944" s="11"/>
      <c r="BM1944" s="11"/>
      <c r="BN1944" s="11"/>
      <c r="BO1944" s="11"/>
      <c r="BP1944" s="11"/>
      <c r="BQ1944" s="11"/>
      <c r="BR1944" s="11"/>
      <c r="BS1944" s="11"/>
      <c r="BT1944" s="11"/>
      <c r="BU1944" s="11"/>
      <c r="BV1944" s="11"/>
      <c r="BW1944" s="11"/>
      <c r="BX1944" s="11"/>
      <c r="BY1944" s="11"/>
      <c r="BZ1944" s="11"/>
      <c r="CA1944" s="11"/>
      <c r="CB1944" s="11"/>
      <c r="CC1944" s="11"/>
      <c r="CD1944" s="11"/>
      <c r="CE1944" s="11"/>
      <c r="CF1944" s="11"/>
      <c r="CG1944" s="11"/>
      <c r="CH1944" s="11"/>
      <c r="CI1944" s="11"/>
      <c r="CJ1944" s="11"/>
      <c r="CK1944" s="11"/>
      <c r="CL1944" s="11"/>
      <c r="CM1944" s="11"/>
      <c r="CN1944" s="11"/>
      <c r="CO1944" s="11"/>
      <c r="CP1944" s="11"/>
      <c r="CQ1944" s="11"/>
      <c r="CR1944" s="11"/>
      <c r="CS1944" s="11"/>
      <c r="CT1944" s="11"/>
      <c r="CU1944" s="11"/>
      <c r="CV1944" s="11"/>
      <c r="CW1944" s="11"/>
      <c r="CX1944" s="11"/>
      <c r="CY1944" s="11"/>
      <c r="CZ1944" s="11"/>
      <c r="DA1944" s="11"/>
      <c r="DB1944" s="11"/>
      <c r="DC1944" s="11"/>
      <c r="DD1944" s="11"/>
      <c r="DF1944" s="11">
        <f t="shared" si="99"/>
        <v>19</v>
      </c>
      <c r="DG1944" s="11">
        <f t="shared" si="100"/>
        <v>19</v>
      </c>
      <c r="DH1944" s="20">
        <f t="shared" ca="1" si="101"/>
        <v>0</v>
      </c>
      <c r="DI1944" s="11">
        <v>1</v>
      </c>
    </row>
    <row r="1945" spans="1:113" x14ac:dyDescent="0.25">
      <c r="A1945" s="11" t="s">
        <v>57</v>
      </c>
      <c r="B1945" s="11" t="s">
        <v>56</v>
      </c>
      <c r="C1945" s="11" t="s">
        <v>56</v>
      </c>
      <c r="D1945" s="11" t="s">
        <v>101</v>
      </c>
      <c r="E1945" s="11" t="s">
        <v>56</v>
      </c>
      <c r="F1945" s="11" t="s">
        <v>56</v>
      </c>
      <c r="G1945" s="11" t="s">
        <v>174</v>
      </c>
      <c r="H1945" s="1">
        <v>42290</v>
      </c>
      <c r="I1945" s="11">
        <v>17</v>
      </c>
      <c r="J1945" s="11">
        <v>19</v>
      </c>
      <c r="K1945" s="11"/>
      <c r="L1945" s="11"/>
      <c r="M1945" s="11"/>
      <c r="N1945" s="11"/>
      <c r="O1945" s="11"/>
      <c r="P1945" s="11"/>
      <c r="Q1945" s="11"/>
      <c r="R1945" s="11"/>
      <c r="S1945" s="11"/>
      <c r="T1945" s="11"/>
      <c r="U1945" s="11"/>
      <c r="V1945" s="11"/>
      <c r="W1945" s="11"/>
      <c r="X1945" s="11"/>
      <c r="Y1945" s="11"/>
      <c r="Z1945" s="11"/>
      <c r="AA1945" s="11"/>
      <c r="AB1945" s="11"/>
      <c r="AC1945" s="11"/>
      <c r="AD1945" s="11"/>
      <c r="AE1945" s="11"/>
      <c r="AF1945" s="11"/>
      <c r="AG1945" s="11"/>
      <c r="AH1945" s="11"/>
      <c r="AJ1945" s="11"/>
      <c r="AK1945" s="11"/>
      <c r="AL1945" s="11"/>
      <c r="AM1945" s="11"/>
      <c r="AN1945" s="11"/>
      <c r="AO1945" s="11"/>
      <c r="AP1945" s="11"/>
      <c r="AQ1945" s="11"/>
      <c r="AR1945" s="11"/>
      <c r="AS1945" s="11"/>
      <c r="AT1945" s="11"/>
      <c r="AU1945" s="11"/>
      <c r="AV1945" s="11"/>
      <c r="AW1945" s="11"/>
      <c r="AX1945" s="11"/>
      <c r="AY1945" s="11"/>
      <c r="AZ1945" s="11"/>
      <c r="BA1945" s="11"/>
      <c r="BB1945" s="11"/>
      <c r="BC1945" s="11"/>
      <c r="BD1945" s="11"/>
      <c r="BE1945" s="11"/>
      <c r="BF1945" s="11"/>
      <c r="BG1945" s="11"/>
      <c r="BI1945" s="11"/>
      <c r="BJ1945" s="11"/>
      <c r="BK1945" s="11"/>
      <c r="BL1945" s="11"/>
      <c r="BM1945" s="11"/>
      <c r="BN1945" s="11"/>
      <c r="BO1945" s="11"/>
      <c r="BP1945" s="11"/>
      <c r="BQ1945" s="11"/>
      <c r="BR1945" s="11"/>
      <c r="BS1945" s="11"/>
      <c r="BT1945" s="11"/>
      <c r="BU1945" s="11"/>
      <c r="BV1945" s="11"/>
      <c r="BW1945" s="11"/>
      <c r="BX1945" s="11"/>
      <c r="BY1945" s="11"/>
      <c r="BZ1945" s="11"/>
      <c r="CA1945" s="11"/>
      <c r="CB1945" s="11"/>
      <c r="CC1945" s="11"/>
      <c r="CD1945" s="11"/>
      <c r="CE1945" s="11"/>
      <c r="CF1945" s="11"/>
      <c r="CG1945" s="11"/>
      <c r="CH1945" s="11"/>
      <c r="CI1945" s="11"/>
      <c r="CJ1945" s="11"/>
      <c r="CK1945" s="11"/>
      <c r="CL1945" s="11"/>
      <c r="CM1945" s="11"/>
      <c r="CN1945" s="11"/>
      <c r="CO1945" s="11"/>
      <c r="CP1945" s="11"/>
      <c r="CQ1945" s="11"/>
      <c r="CR1945" s="11"/>
      <c r="CS1945" s="11"/>
      <c r="CT1945" s="11"/>
      <c r="CU1945" s="11"/>
      <c r="CV1945" s="11"/>
      <c r="CW1945" s="11"/>
      <c r="CX1945" s="11"/>
      <c r="CY1945" s="11"/>
      <c r="CZ1945" s="11"/>
      <c r="DA1945" s="11"/>
      <c r="DB1945" s="11"/>
      <c r="DC1945" s="11"/>
      <c r="DD1945" s="11"/>
      <c r="DF1945" s="11">
        <f t="shared" si="99"/>
        <v>17</v>
      </c>
      <c r="DG1945" s="11">
        <f t="shared" si="100"/>
        <v>19</v>
      </c>
      <c r="DH1945" s="20">
        <f t="shared" ca="1" si="101"/>
        <v>0</v>
      </c>
      <c r="DI1945" s="11">
        <v>1</v>
      </c>
    </row>
    <row r="1946" spans="1:113" x14ac:dyDescent="0.25">
      <c r="A1946" s="11" t="s">
        <v>57</v>
      </c>
      <c r="B1946" s="11" t="s">
        <v>56</v>
      </c>
      <c r="C1946" s="11" t="s">
        <v>56</v>
      </c>
      <c r="D1946" s="11" t="s">
        <v>101</v>
      </c>
      <c r="E1946" s="11" t="s">
        <v>56</v>
      </c>
      <c r="F1946" s="11" t="s">
        <v>56</v>
      </c>
      <c r="G1946" s="11" t="s">
        <v>174</v>
      </c>
      <c r="H1946" s="1">
        <v>42291</v>
      </c>
      <c r="I1946" s="11">
        <v>18</v>
      </c>
      <c r="J1946" s="11">
        <v>19</v>
      </c>
      <c r="K1946" s="11"/>
      <c r="L1946" s="11"/>
      <c r="M1946" s="11"/>
      <c r="N1946" s="11"/>
      <c r="O1946" s="11"/>
      <c r="P1946" s="11"/>
      <c r="Q1946" s="11"/>
      <c r="R1946" s="11"/>
      <c r="S1946" s="11"/>
      <c r="T1946" s="11"/>
      <c r="U1946" s="11"/>
      <c r="V1946" s="11"/>
      <c r="W1946" s="11"/>
      <c r="X1946" s="11"/>
      <c r="Y1946" s="11"/>
      <c r="Z1946" s="11"/>
      <c r="AA1946" s="11"/>
      <c r="AB1946" s="11"/>
      <c r="AC1946" s="11"/>
      <c r="AD1946" s="11"/>
      <c r="AE1946" s="11"/>
      <c r="AF1946" s="11"/>
      <c r="AG1946" s="11"/>
      <c r="AH1946" s="11"/>
      <c r="AJ1946" s="11"/>
      <c r="AK1946" s="11"/>
      <c r="AL1946" s="11"/>
      <c r="AM1946" s="11"/>
      <c r="AN1946" s="11"/>
      <c r="AO1946" s="11"/>
      <c r="AP1946" s="11"/>
      <c r="AQ1946" s="11"/>
      <c r="AR1946" s="11"/>
      <c r="AS1946" s="11"/>
      <c r="AT1946" s="11"/>
      <c r="AU1946" s="11"/>
      <c r="AV1946" s="11"/>
      <c r="AW1946" s="11"/>
      <c r="AX1946" s="11"/>
      <c r="AY1946" s="11"/>
      <c r="AZ1946" s="11"/>
      <c r="BA1946" s="11"/>
      <c r="BB1946" s="11"/>
      <c r="BC1946" s="11"/>
      <c r="BD1946" s="11"/>
      <c r="BE1946" s="11"/>
      <c r="BF1946" s="11"/>
      <c r="BG1946" s="11"/>
      <c r="BI1946" s="11"/>
      <c r="BJ1946" s="11"/>
      <c r="BK1946" s="11"/>
      <c r="BL1946" s="11"/>
      <c r="BM1946" s="11"/>
      <c r="BN1946" s="11"/>
      <c r="BO1946" s="11"/>
      <c r="BP1946" s="11"/>
      <c r="BQ1946" s="11"/>
      <c r="BR1946" s="11"/>
      <c r="BS1946" s="11"/>
      <c r="BT1946" s="11"/>
      <c r="BU1946" s="11"/>
      <c r="BV1946" s="11"/>
      <c r="BW1946" s="11"/>
      <c r="BX1946" s="11"/>
      <c r="BY1946" s="11"/>
      <c r="BZ1946" s="11"/>
      <c r="CA1946" s="11"/>
      <c r="CB1946" s="11"/>
      <c r="CC1946" s="11"/>
      <c r="CD1946" s="11"/>
      <c r="CE1946" s="11"/>
      <c r="CF1946" s="11"/>
      <c r="CG1946" s="11"/>
      <c r="CH1946" s="11"/>
      <c r="CI1946" s="11"/>
      <c r="CJ1946" s="11"/>
      <c r="CK1946" s="11"/>
      <c r="CL1946" s="11"/>
      <c r="CM1946" s="11"/>
      <c r="CN1946" s="11"/>
      <c r="CO1946" s="11"/>
      <c r="CP1946" s="11"/>
      <c r="CQ1946" s="11"/>
      <c r="CR1946" s="11"/>
      <c r="CS1946" s="11"/>
      <c r="CT1946" s="11"/>
      <c r="CU1946" s="11"/>
      <c r="CV1946" s="11"/>
      <c r="CW1946" s="11"/>
      <c r="CX1946" s="11"/>
      <c r="CY1946" s="11"/>
      <c r="CZ1946" s="11"/>
      <c r="DA1946" s="11"/>
      <c r="DB1946" s="11"/>
      <c r="DC1946" s="11"/>
      <c r="DD1946" s="11"/>
      <c r="DF1946" s="11">
        <f t="shared" si="99"/>
        <v>18</v>
      </c>
      <c r="DG1946" s="11">
        <f t="shared" si="100"/>
        <v>19</v>
      </c>
      <c r="DH1946" s="20">
        <f t="shared" ca="1" si="101"/>
        <v>0</v>
      </c>
      <c r="DI1946" s="11">
        <v>1</v>
      </c>
    </row>
    <row r="1947" spans="1:113" x14ac:dyDescent="0.25">
      <c r="A1947" s="11" t="s">
        <v>57</v>
      </c>
      <c r="B1947" s="11" t="s">
        <v>56</v>
      </c>
      <c r="C1947" s="11" t="s">
        <v>56</v>
      </c>
      <c r="D1947" s="11" t="s">
        <v>101</v>
      </c>
      <c r="E1947" s="11" t="s">
        <v>56</v>
      </c>
      <c r="F1947" s="11" t="s">
        <v>56</v>
      </c>
      <c r="G1947" s="11" t="s">
        <v>174</v>
      </c>
      <c r="H1947" s="1">
        <v>42292</v>
      </c>
      <c r="I1947" s="11">
        <v>19</v>
      </c>
      <c r="J1947" s="11">
        <v>19</v>
      </c>
      <c r="K1947" s="11"/>
      <c r="L1947" s="11"/>
      <c r="M1947" s="11"/>
      <c r="N1947" s="11"/>
      <c r="O1947" s="11"/>
      <c r="P1947" s="11"/>
      <c r="Q1947" s="11"/>
      <c r="R1947" s="11"/>
      <c r="S1947" s="11"/>
      <c r="T1947" s="11"/>
      <c r="U1947" s="11"/>
      <c r="V1947" s="11"/>
      <c r="W1947" s="11"/>
      <c r="X1947" s="11"/>
      <c r="Y1947" s="11"/>
      <c r="Z1947" s="11"/>
      <c r="AA1947" s="11"/>
      <c r="AB1947" s="11"/>
      <c r="AC1947" s="11"/>
      <c r="AD1947" s="11"/>
      <c r="AE1947" s="11"/>
      <c r="AF1947" s="11"/>
      <c r="AG1947" s="11"/>
      <c r="AH1947" s="11"/>
      <c r="AJ1947" s="11"/>
      <c r="AK1947" s="11"/>
      <c r="AL1947" s="11"/>
      <c r="AM1947" s="11"/>
      <c r="AN1947" s="11"/>
      <c r="AO1947" s="11"/>
      <c r="AP1947" s="11"/>
      <c r="AQ1947" s="11"/>
      <c r="AR1947" s="11"/>
      <c r="AS1947" s="11"/>
      <c r="AT1947" s="11"/>
      <c r="AU1947" s="11"/>
      <c r="AV1947" s="11"/>
      <c r="AW1947" s="11"/>
      <c r="AX1947" s="11"/>
      <c r="AY1947" s="11"/>
      <c r="AZ1947" s="11"/>
      <c r="BA1947" s="11"/>
      <c r="BB1947" s="11"/>
      <c r="BC1947" s="11"/>
      <c r="BD1947" s="11"/>
      <c r="BE1947" s="11"/>
      <c r="BF1947" s="11"/>
      <c r="BG1947" s="11"/>
      <c r="BI1947" s="11"/>
      <c r="BJ1947" s="11"/>
      <c r="BK1947" s="11"/>
      <c r="BL1947" s="11"/>
      <c r="BM1947" s="11"/>
      <c r="BN1947" s="11"/>
      <c r="BO1947" s="11"/>
      <c r="BP1947" s="11"/>
      <c r="BQ1947" s="11"/>
      <c r="BR1947" s="11"/>
      <c r="BS1947" s="11"/>
      <c r="BT1947" s="11"/>
      <c r="BU1947" s="11"/>
      <c r="BV1947" s="11"/>
      <c r="BW1947" s="11"/>
      <c r="BX1947" s="11"/>
      <c r="BY1947" s="11"/>
      <c r="BZ1947" s="11"/>
      <c r="CA1947" s="11"/>
      <c r="CB1947" s="11"/>
      <c r="CC1947" s="11"/>
      <c r="CD1947" s="11"/>
      <c r="CE1947" s="11"/>
      <c r="CF1947" s="11"/>
      <c r="CG1947" s="11"/>
      <c r="CH1947" s="11"/>
      <c r="CI1947" s="11"/>
      <c r="CJ1947" s="11"/>
      <c r="CK1947" s="11"/>
      <c r="CL1947" s="11"/>
      <c r="CM1947" s="11"/>
      <c r="CN1947" s="11"/>
      <c r="CO1947" s="11"/>
      <c r="CP1947" s="11"/>
      <c r="CQ1947" s="11"/>
      <c r="CR1947" s="11"/>
      <c r="CS1947" s="11"/>
      <c r="CT1947" s="11"/>
      <c r="CU1947" s="11"/>
      <c r="CV1947" s="11"/>
      <c r="CW1947" s="11"/>
      <c r="CX1947" s="11"/>
      <c r="CY1947" s="11"/>
      <c r="CZ1947" s="11"/>
      <c r="DA1947" s="11"/>
      <c r="DB1947" s="11"/>
      <c r="DC1947" s="11"/>
      <c r="DD1947" s="11"/>
      <c r="DF1947" s="11">
        <f t="shared" si="99"/>
        <v>19</v>
      </c>
      <c r="DG1947" s="11">
        <f t="shared" si="100"/>
        <v>19</v>
      </c>
      <c r="DH1947" s="20">
        <f t="shared" ca="1" si="101"/>
        <v>0</v>
      </c>
      <c r="DI1947" s="11">
        <v>1</v>
      </c>
    </row>
    <row r="1948" spans="1:113" x14ac:dyDescent="0.25">
      <c r="A1948" s="11" t="s">
        <v>57</v>
      </c>
      <c r="B1948" s="11" t="s">
        <v>56</v>
      </c>
      <c r="C1948" s="11" t="s">
        <v>56</v>
      </c>
      <c r="D1948" s="11" t="s">
        <v>101</v>
      </c>
      <c r="E1948" s="11" t="s">
        <v>56</v>
      </c>
      <c r="F1948" s="11" t="s">
        <v>56</v>
      </c>
      <c r="G1948" s="11" t="s">
        <v>174</v>
      </c>
      <c r="H1948" s="1">
        <v>42293</v>
      </c>
      <c r="I1948" s="11">
        <v>19</v>
      </c>
      <c r="J1948" s="11">
        <v>19</v>
      </c>
      <c r="K1948" s="11"/>
      <c r="L1948" s="11"/>
      <c r="M1948" s="11"/>
      <c r="N1948" s="11"/>
      <c r="O1948" s="11"/>
      <c r="P1948" s="11"/>
      <c r="Q1948" s="11"/>
      <c r="R1948" s="11"/>
      <c r="S1948" s="11"/>
      <c r="T1948" s="11"/>
      <c r="U1948" s="11"/>
      <c r="V1948" s="11"/>
      <c r="W1948" s="11"/>
      <c r="X1948" s="11"/>
      <c r="Y1948" s="11"/>
      <c r="Z1948" s="11"/>
      <c r="AA1948" s="11"/>
      <c r="AB1948" s="11"/>
      <c r="AC1948" s="11"/>
      <c r="AD1948" s="11"/>
      <c r="AE1948" s="11"/>
      <c r="AF1948" s="11"/>
      <c r="AG1948" s="11"/>
      <c r="AH1948" s="11"/>
      <c r="AJ1948" s="11"/>
      <c r="AK1948" s="11"/>
      <c r="AL1948" s="11"/>
      <c r="AM1948" s="11"/>
      <c r="AN1948" s="11"/>
      <c r="AO1948" s="11"/>
      <c r="AP1948" s="11"/>
      <c r="AQ1948" s="11"/>
      <c r="AR1948" s="11"/>
      <c r="AS1948" s="11"/>
      <c r="AT1948" s="11"/>
      <c r="AU1948" s="11"/>
      <c r="AV1948" s="11"/>
      <c r="AW1948" s="11"/>
      <c r="AX1948" s="11"/>
      <c r="AY1948" s="11"/>
      <c r="AZ1948" s="11"/>
      <c r="BA1948" s="11"/>
      <c r="BB1948" s="11"/>
      <c r="BC1948" s="11"/>
      <c r="BD1948" s="11"/>
      <c r="BE1948" s="11"/>
      <c r="BF1948" s="11"/>
      <c r="BG1948" s="11"/>
      <c r="BI1948" s="11"/>
      <c r="BJ1948" s="11"/>
      <c r="BK1948" s="11"/>
      <c r="BL1948" s="11"/>
      <c r="BM1948" s="11"/>
      <c r="BN1948" s="11"/>
      <c r="BO1948" s="11"/>
      <c r="BP1948" s="11"/>
      <c r="BQ1948" s="11"/>
      <c r="BR1948" s="11"/>
      <c r="BS1948" s="11"/>
      <c r="BT1948" s="11"/>
      <c r="BU1948" s="11"/>
      <c r="BV1948" s="11"/>
      <c r="BW1948" s="11"/>
      <c r="BX1948" s="11"/>
      <c r="BY1948" s="11"/>
      <c r="BZ1948" s="11"/>
      <c r="CA1948" s="11"/>
      <c r="CB1948" s="11"/>
      <c r="CC1948" s="11"/>
      <c r="CD1948" s="11"/>
      <c r="CE1948" s="11"/>
      <c r="CF1948" s="11"/>
      <c r="CG1948" s="11"/>
      <c r="CH1948" s="11"/>
      <c r="CI1948" s="11"/>
      <c r="CJ1948" s="11"/>
      <c r="CK1948" s="11"/>
      <c r="CL1948" s="11"/>
      <c r="CM1948" s="11"/>
      <c r="CN1948" s="11"/>
      <c r="CO1948" s="11"/>
      <c r="CP1948" s="11"/>
      <c r="CQ1948" s="11"/>
      <c r="CR1948" s="11"/>
      <c r="CS1948" s="11"/>
      <c r="CT1948" s="11"/>
      <c r="CU1948" s="11"/>
      <c r="CV1948" s="11"/>
      <c r="CW1948" s="11"/>
      <c r="CX1948" s="11"/>
      <c r="CY1948" s="11"/>
      <c r="CZ1948" s="11"/>
      <c r="DA1948" s="11"/>
      <c r="DB1948" s="11"/>
      <c r="DC1948" s="11"/>
      <c r="DD1948" s="11"/>
      <c r="DF1948" s="11">
        <f t="shared" si="99"/>
        <v>19</v>
      </c>
      <c r="DG1948" s="11">
        <f t="shared" si="100"/>
        <v>19</v>
      </c>
      <c r="DH1948" s="20">
        <f t="shared" ca="1" si="101"/>
        <v>0</v>
      </c>
      <c r="DI1948" s="11">
        <v>1</v>
      </c>
    </row>
    <row r="1949" spans="1:113" x14ac:dyDescent="0.25">
      <c r="A1949" s="11" t="s">
        <v>57</v>
      </c>
      <c r="B1949" s="11" t="s">
        <v>56</v>
      </c>
      <c r="C1949" s="11" t="s">
        <v>56</v>
      </c>
      <c r="D1949" s="11" t="s">
        <v>101</v>
      </c>
      <c r="E1949" s="11" t="s">
        <v>56</v>
      </c>
      <c r="F1949" s="11" t="s">
        <v>56</v>
      </c>
      <c r="G1949" s="11" t="s">
        <v>174</v>
      </c>
      <c r="H1949" s="1">
        <v>42296</v>
      </c>
      <c r="I1949" s="11">
        <v>19</v>
      </c>
      <c r="J1949" s="11">
        <v>19</v>
      </c>
      <c r="K1949" s="11"/>
      <c r="L1949" s="11"/>
      <c r="M1949" s="11"/>
      <c r="N1949" s="11"/>
      <c r="O1949" s="11"/>
      <c r="P1949" s="11"/>
      <c r="Q1949" s="11"/>
      <c r="R1949" s="11"/>
      <c r="S1949" s="11"/>
      <c r="T1949" s="11"/>
      <c r="U1949" s="11"/>
      <c r="V1949" s="11"/>
      <c r="W1949" s="11"/>
      <c r="X1949" s="11"/>
      <c r="Y1949" s="11"/>
      <c r="Z1949" s="11"/>
      <c r="AA1949" s="11"/>
      <c r="AB1949" s="11"/>
      <c r="AC1949" s="11"/>
      <c r="AD1949" s="11"/>
      <c r="AE1949" s="11"/>
      <c r="AF1949" s="11"/>
      <c r="AG1949" s="11"/>
      <c r="AH1949" s="11"/>
      <c r="AJ1949" s="11"/>
      <c r="AK1949" s="11"/>
      <c r="AL1949" s="11"/>
      <c r="AM1949" s="11"/>
      <c r="AN1949" s="11"/>
      <c r="AO1949" s="11"/>
      <c r="AP1949" s="11"/>
      <c r="AQ1949" s="11"/>
      <c r="AR1949" s="11"/>
      <c r="AS1949" s="11"/>
      <c r="AT1949" s="11"/>
      <c r="AU1949" s="11"/>
      <c r="AV1949" s="11"/>
      <c r="AW1949" s="11"/>
      <c r="AX1949" s="11"/>
      <c r="AY1949" s="11"/>
      <c r="AZ1949" s="11"/>
      <c r="BA1949" s="11"/>
      <c r="BB1949" s="11"/>
      <c r="BC1949" s="11"/>
      <c r="BD1949" s="11"/>
      <c r="BE1949" s="11"/>
      <c r="BF1949" s="11"/>
      <c r="BG1949" s="11"/>
      <c r="BI1949" s="11"/>
      <c r="BJ1949" s="11"/>
      <c r="BK1949" s="11"/>
      <c r="BL1949" s="11"/>
      <c r="BM1949" s="11"/>
      <c r="BN1949" s="11"/>
      <c r="BO1949" s="11"/>
      <c r="BP1949" s="11"/>
      <c r="BQ1949" s="11"/>
      <c r="BR1949" s="11"/>
      <c r="BS1949" s="11"/>
      <c r="BT1949" s="11"/>
      <c r="BU1949" s="11"/>
      <c r="BV1949" s="11"/>
      <c r="BW1949" s="11"/>
      <c r="BX1949" s="11"/>
      <c r="BY1949" s="11"/>
      <c r="BZ1949" s="11"/>
      <c r="CA1949" s="11"/>
      <c r="CB1949" s="11"/>
      <c r="CC1949" s="11"/>
      <c r="CD1949" s="11"/>
      <c r="CE1949" s="11"/>
      <c r="CF1949" s="11"/>
      <c r="CG1949" s="11"/>
      <c r="CH1949" s="11"/>
      <c r="CI1949" s="11"/>
      <c r="CJ1949" s="11"/>
      <c r="CK1949" s="11"/>
      <c r="CL1949" s="11"/>
      <c r="CM1949" s="11"/>
      <c r="CN1949" s="11"/>
      <c r="CO1949" s="11"/>
      <c r="CP1949" s="11"/>
      <c r="CQ1949" s="11"/>
      <c r="CR1949" s="11"/>
      <c r="CS1949" s="11"/>
      <c r="CT1949" s="11"/>
      <c r="CU1949" s="11"/>
      <c r="CV1949" s="11"/>
      <c r="CW1949" s="11"/>
      <c r="CX1949" s="11"/>
      <c r="CY1949" s="11"/>
      <c r="CZ1949" s="11"/>
      <c r="DA1949" s="11"/>
      <c r="DB1949" s="11"/>
      <c r="DC1949" s="11"/>
      <c r="DD1949" s="11"/>
      <c r="DF1949" s="11">
        <f t="shared" si="99"/>
        <v>19</v>
      </c>
      <c r="DG1949" s="11">
        <f t="shared" si="100"/>
        <v>19</v>
      </c>
      <c r="DH1949" s="20">
        <f t="shared" ca="1" si="101"/>
        <v>0</v>
      </c>
      <c r="DI1949" s="11">
        <v>1</v>
      </c>
    </row>
    <row r="1950" spans="1:113" x14ac:dyDescent="0.25">
      <c r="A1950" s="11" t="s">
        <v>57</v>
      </c>
      <c r="B1950" s="11" t="s">
        <v>56</v>
      </c>
      <c r="C1950" s="11" t="s">
        <v>56</v>
      </c>
      <c r="D1950" s="11" t="s">
        <v>101</v>
      </c>
      <c r="E1950" s="11" t="s">
        <v>56</v>
      </c>
      <c r="F1950" s="11" t="s">
        <v>56</v>
      </c>
      <c r="G1950" s="11" t="s">
        <v>174</v>
      </c>
      <c r="H1950" s="1">
        <v>42303</v>
      </c>
      <c r="I1950" s="11">
        <v>19</v>
      </c>
      <c r="J1950" s="11">
        <v>19</v>
      </c>
      <c r="K1950" s="11"/>
      <c r="L1950" s="11"/>
      <c r="M1950" s="11"/>
      <c r="N1950" s="11"/>
      <c r="O1950" s="11"/>
      <c r="P1950" s="11"/>
      <c r="Q1950" s="11"/>
      <c r="R1950" s="11"/>
      <c r="S1950" s="11"/>
      <c r="T1950" s="11"/>
      <c r="U1950" s="11"/>
      <c r="V1950" s="11"/>
      <c r="W1950" s="11"/>
      <c r="X1950" s="11"/>
      <c r="Y1950" s="11"/>
      <c r="Z1950" s="11"/>
      <c r="AA1950" s="11"/>
      <c r="AB1950" s="11"/>
      <c r="AC1950" s="11"/>
      <c r="AD1950" s="11"/>
      <c r="AE1950" s="11"/>
      <c r="AF1950" s="11"/>
      <c r="AG1950" s="11"/>
      <c r="AH1950" s="11"/>
      <c r="AJ1950" s="11"/>
      <c r="AK1950" s="11"/>
      <c r="AL1950" s="11"/>
      <c r="AM1950" s="11"/>
      <c r="AN1950" s="11"/>
      <c r="AO1950" s="11"/>
      <c r="AP1950" s="11"/>
      <c r="AQ1950" s="11"/>
      <c r="AR1950" s="11"/>
      <c r="AS1950" s="11"/>
      <c r="AT1950" s="11"/>
      <c r="AU1950" s="11"/>
      <c r="AV1950" s="11"/>
      <c r="AW1950" s="11"/>
      <c r="AX1950" s="11"/>
      <c r="AY1950" s="11"/>
      <c r="AZ1950" s="11"/>
      <c r="BA1950" s="11"/>
      <c r="BB1950" s="11"/>
      <c r="BC1950" s="11"/>
      <c r="BD1950" s="11"/>
      <c r="BE1950" s="11"/>
      <c r="BF1950" s="11"/>
      <c r="BG1950" s="11"/>
      <c r="BI1950" s="11"/>
      <c r="BJ1950" s="11"/>
      <c r="BK1950" s="11"/>
      <c r="BL1950" s="11"/>
      <c r="BM1950" s="11"/>
      <c r="BN1950" s="11"/>
      <c r="BO1950" s="11"/>
      <c r="BP1950" s="11"/>
      <c r="BQ1950" s="11"/>
      <c r="BR1950" s="11"/>
      <c r="BS1950" s="11"/>
      <c r="BT1950" s="11"/>
      <c r="BU1950" s="11"/>
      <c r="BV1950" s="11"/>
      <c r="BW1950" s="11"/>
      <c r="BX1950" s="11"/>
      <c r="BY1950" s="11"/>
      <c r="BZ1950" s="11"/>
      <c r="CA1950" s="11"/>
      <c r="CB1950" s="11"/>
      <c r="CC1950" s="11"/>
      <c r="CD1950" s="11"/>
      <c r="CE1950" s="11"/>
      <c r="CF1950" s="11"/>
      <c r="CG1950" s="11"/>
      <c r="CH1950" s="11"/>
      <c r="CI1950" s="11"/>
      <c r="CJ1950" s="11"/>
      <c r="CK1950" s="11"/>
      <c r="CL1950" s="11"/>
      <c r="CM1950" s="11"/>
      <c r="CN1950" s="11"/>
      <c r="CO1950" s="11"/>
      <c r="CP1950" s="11"/>
      <c r="CQ1950" s="11"/>
      <c r="CR1950" s="11"/>
      <c r="CS1950" s="11"/>
      <c r="CT1950" s="11"/>
      <c r="CU1950" s="11"/>
      <c r="CV1950" s="11"/>
      <c r="CW1950" s="11"/>
      <c r="CX1950" s="11"/>
      <c r="CY1950" s="11"/>
      <c r="CZ1950" s="11"/>
      <c r="DA1950" s="11"/>
      <c r="DB1950" s="11"/>
      <c r="DC1950" s="11"/>
      <c r="DD1950" s="11"/>
      <c r="DF1950" s="11">
        <f t="shared" si="99"/>
        <v>19</v>
      </c>
      <c r="DG1950" s="11">
        <f t="shared" si="100"/>
        <v>19</v>
      </c>
      <c r="DH1950" s="20">
        <f t="shared" ca="1" si="101"/>
        <v>0</v>
      </c>
      <c r="DI1950" s="11">
        <v>1</v>
      </c>
    </row>
    <row r="1951" spans="1:113" x14ac:dyDescent="0.25">
      <c r="A1951" s="11" t="s">
        <v>57</v>
      </c>
      <c r="B1951" s="11" t="s">
        <v>56</v>
      </c>
      <c r="C1951" s="11" t="s">
        <v>56</v>
      </c>
      <c r="D1951" s="11" t="s">
        <v>101</v>
      </c>
      <c r="E1951" s="11" t="s">
        <v>56</v>
      </c>
      <c r="F1951" s="11" t="s">
        <v>56</v>
      </c>
      <c r="G1951" s="11" t="s">
        <v>174</v>
      </c>
      <c r="H1951" s="1">
        <v>42304</v>
      </c>
      <c r="I1951" s="11">
        <v>19</v>
      </c>
      <c r="J1951" s="11">
        <v>19</v>
      </c>
      <c r="K1951" s="11"/>
      <c r="L1951" s="11"/>
      <c r="M1951" s="11"/>
      <c r="N1951" s="11"/>
      <c r="O1951" s="11"/>
      <c r="P1951" s="11"/>
      <c r="Q1951" s="11"/>
      <c r="R1951" s="11"/>
      <c r="S1951" s="11"/>
      <c r="T1951" s="11"/>
      <c r="U1951" s="11"/>
      <c r="V1951" s="11"/>
      <c r="W1951" s="11"/>
      <c r="X1951" s="11"/>
      <c r="Y1951" s="11"/>
      <c r="Z1951" s="11"/>
      <c r="AA1951" s="11"/>
      <c r="AB1951" s="11"/>
      <c r="AC1951" s="11"/>
      <c r="AD1951" s="11"/>
      <c r="AE1951" s="11"/>
      <c r="AF1951" s="11"/>
      <c r="AG1951" s="11"/>
      <c r="AH1951" s="11"/>
      <c r="AJ1951" s="11"/>
      <c r="AK1951" s="11"/>
      <c r="AL1951" s="11"/>
      <c r="AM1951" s="11"/>
      <c r="AN1951" s="11"/>
      <c r="AO1951" s="11"/>
      <c r="AP1951" s="11"/>
      <c r="AQ1951" s="11"/>
      <c r="AR1951" s="11"/>
      <c r="AS1951" s="11"/>
      <c r="AT1951" s="11"/>
      <c r="AU1951" s="11"/>
      <c r="AV1951" s="11"/>
      <c r="AW1951" s="11"/>
      <c r="AX1951" s="11"/>
      <c r="AY1951" s="11"/>
      <c r="AZ1951" s="11"/>
      <c r="BA1951" s="11"/>
      <c r="BB1951" s="11"/>
      <c r="BC1951" s="11"/>
      <c r="BD1951" s="11"/>
      <c r="BE1951" s="11"/>
      <c r="BF1951" s="11"/>
      <c r="BG1951" s="11"/>
      <c r="BI1951" s="11"/>
      <c r="BJ1951" s="11"/>
      <c r="BK1951" s="11"/>
      <c r="BL1951" s="11"/>
      <c r="BM1951" s="11"/>
      <c r="BN1951" s="11"/>
      <c r="BO1951" s="11"/>
      <c r="BP1951" s="11"/>
      <c r="BQ1951" s="11"/>
      <c r="BR1951" s="11"/>
      <c r="BS1951" s="11"/>
      <c r="BT1951" s="11"/>
      <c r="BU1951" s="11"/>
      <c r="BV1951" s="11"/>
      <c r="BW1951" s="11"/>
      <c r="BX1951" s="11"/>
      <c r="BY1951" s="11"/>
      <c r="BZ1951" s="11"/>
      <c r="CA1951" s="11"/>
      <c r="CB1951" s="11"/>
      <c r="CC1951" s="11"/>
      <c r="CD1951" s="11"/>
      <c r="CE1951" s="11"/>
      <c r="CF1951" s="11"/>
      <c r="CG1951" s="11"/>
      <c r="CH1951" s="11"/>
      <c r="CI1951" s="11"/>
      <c r="CJ1951" s="11"/>
      <c r="CK1951" s="11"/>
      <c r="CL1951" s="11"/>
      <c r="CM1951" s="11"/>
      <c r="CN1951" s="11"/>
      <c r="CO1951" s="11"/>
      <c r="CP1951" s="11"/>
      <c r="CQ1951" s="11"/>
      <c r="CR1951" s="11"/>
      <c r="CS1951" s="11"/>
      <c r="CT1951" s="11"/>
      <c r="CU1951" s="11"/>
      <c r="CV1951" s="11"/>
      <c r="CW1951" s="11"/>
      <c r="CX1951" s="11"/>
      <c r="CY1951" s="11"/>
      <c r="CZ1951" s="11"/>
      <c r="DA1951" s="11"/>
      <c r="DB1951" s="11"/>
      <c r="DC1951" s="11"/>
      <c r="DD1951" s="11"/>
      <c r="DF1951" s="11">
        <f t="shared" si="99"/>
        <v>19</v>
      </c>
      <c r="DG1951" s="11">
        <f t="shared" si="100"/>
        <v>19</v>
      </c>
      <c r="DH1951" s="20">
        <f t="shared" ca="1" si="101"/>
        <v>0</v>
      </c>
      <c r="DI1951" s="11">
        <v>1</v>
      </c>
    </row>
    <row r="1952" spans="1:113" x14ac:dyDescent="0.25">
      <c r="A1952" s="11" t="s">
        <v>57</v>
      </c>
      <c r="B1952" s="11" t="s">
        <v>56</v>
      </c>
      <c r="C1952" s="11" t="s">
        <v>56</v>
      </c>
      <c r="D1952" s="11" t="s">
        <v>101</v>
      </c>
      <c r="E1952" s="11" t="s">
        <v>56</v>
      </c>
      <c r="F1952" s="11" t="s">
        <v>56</v>
      </c>
      <c r="G1952" s="11" t="s">
        <v>174</v>
      </c>
      <c r="H1952" s="1">
        <v>42305</v>
      </c>
      <c r="I1952" s="11">
        <v>19</v>
      </c>
      <c r="J1952" s="11">
        <v>19</v>
      </c>
      <c r="K1952" s="11"/>
      <c r="L1952" s="11"/>
      <c r="M1952" s="11"/>
      <c r="N1952" s="11"/>
      <c r="O1952" s="11"/>
      <c r="P1952" s="11"/>
      <c r="Q1952" s="11"/>
      <c r="R1952" s="11"/>
      <c r="S1952" s="11"/>
      <c r="T1952" s="11"/>
      <c r="U1952" s="11"/>
      <c r="V1952" s="11"/>
      <c r="W1952" s="11"/>
      <c r="X1952" s="11"/>
      <c r="Y1952" s="11"/>
      <c r="Z1952" s="11"/>
      <c r="AA1952" s="11"/>
      <c r="AB1952" s="11"/>
      <c r="AC1952" s="11"/>
      <c r="AD1952" s="11"/>
      <c r="AE1952" s="11"/>
      <c r="AF1952" s="11"/>
      <c r="AG1952" s="11"/>
      <c r="AH1952" s="11"/>
      <c r="AJ1952" s="11"/>
      <c r="AK1952" s="11"/>
      <c r="AL1952" s="11"/>
      <c r="AM1952" s="11"/>
      <c r="AN1952" s="11"/>
      <c r="AO1952" s="11"/>
      <c r="AP1952" s="11"/>
      <c r="AQ1952" s="11"/>
      <c r="AR1952" s="11"/>
      <c r="AS1952" s="11"/>
      <c r="AT1952" s="11"/>
      <c r="AU1952" s="11"/>
      <c r="AV1952" s="11"/>
      <c r="AW1952" s="11"/>
      <c r="AX1952" s="11"/>
      <c r="AY1952" s="11"/>
      <c r="AZ1952" s="11"/>
      <c r="BA1952" s="11"/>
      <c r="BB1952" s="11"/>
      <c r="BC1952" s="11"/>
      <c r="BD1952" s="11"/>
      <c r="BE1952" s="11"/>
      <c r="BF1952" s="11"/>
      <c r="BG1952" s="11"/>
      <c r="BI1952" s="11"/>
      <c r="BJ1952" s="11"/>
      <c r="BK1952" s="11"/>
      <c r="BL1952" s="11"/>
      <c r="BM1952" s="11"/>
      <c r="BN1952" s="11"/>
      <c r="BO1952" s="11"/>
      <c r="BP1952" s="11"/>
      <c r="BQ1952" s="11"/>
      <c r="BR1952" s="11"/>
      <c r="BS1952" s="11"/>
      <c r="BT1952" s="11"/>
      <c r="BU1952" s="11"/>
      <c r="BV1952" s="11"/>
      <c r="BW1952" s="11"/>
      <c r="BX1952" s="11"/>
      <c r="BY1952" s="11"/>
      <c r="BZ1952" s="11"/>
      <c r="CA1952" s="11"/>
      <c r="CB1952" s="11"/>
      <c r="CC1952" s="11"/>
      <c r="CD1952" s="11"/>
      <c r="CE1952" s="11"/>
      <c r="CF1952" s="11"/>
      <c r="CG1952" s="11"/>
      <c r="CH1952" s="11"/>
      <c r="CI1952" s="11"/>
      <c r="CJ1952" s="11"/>
      <c r="CK1952" s="11"/>
      <c r="CL1952" s="11"/>
      <c r="CM1952" s="11"/>
      <c r="CN1952" s="11"/>
      <c r="CO1952" s="11"/>
      <c r="CP1952" s="11"/>
      <c r="CQ1952" s="11"/>
      <c r="CR1952" s="11"/>
      <c r="CS1952" s="11"/>
      <c r="CT1952" s="11"/>
      <c r="CU1952" s="11"/>
      <c r="CV1952" s="11"/>
      <c r="CW1952" s="11"/>
      <c r="CX1952" s="11"/>
      <c r="CY1952" s="11"/>
      <c r="CZ1952" s="11"/>
      <c r="DA1952" s="11"/>
      <c r="DB1952" s="11"/>
      <c r="DC1952" s="11"/>
      <c r="DD1952" s="11"/>
      <c r="DF1952" s="11">
        <f t="shared" si="99"/>
        <v>19</v>
      </c>
      <c r="DG1952" s="11">
        <f t="shared" si="100"/>
        <v>19</v>
      </c>
      <c r="DH1952" s="20">
        <f t="shared" ca="1" si="101"/>
        <v>0</v>
      </c>
      <c r="DI1952" s="11">
        <v>1</v>
      </c>
    </row>
    <row r="1953" spans="1:113" x14ac:dyDescent="0.25">
      <c r="A1953" s="11" t="s">
        <v>57</v>
      </c>
      <c r="B1953" s="11" t="s">
        <v>56</v>
      </c>
      <c r="C1953" s="11" t="s">
        <v>56</v>
      </c>
      <c r="D1953" s="11" t="s">
        <v>101</v>
      </c>
      <c r="E1953" s="11" t="s">
        <v>56</v>
      </c>
      <c r="F1953" s="11" t="s">
        <v>56</v>
      </c>
      <c r="G1953" s="11" t="s">
        <v>174</v>
      </c>
      <c r="H1953" s="1">
        <v>42306</v>
      </c>
      <c r="I1953" s="11">
        <v>19</v>
      </c>
      <c r="J1953" s="11">
        <v>19</v>
      </c>
      <c r="K1953" s="11"/>
      <c r="L1953" s="11"/>
      <c r="M1953" s="11"/>
      <c r="N1953" s="11"/>
      <c r="O1953" s="11"/>
      <c r="P1953" s="11"/>
      <c r="Q1953" s="11"/>
      <c r="R1953" s="11"/>
      <c r="S1953" s="11"/>
      <c r="T1953" s="11"/>
      <c r="U1953" s="11"/>
      <c r="V1953" s="11"/>
      <c r="W1953" s="11"/>
      <c r="X1953" s="11"/>
      <c r="Y1953" s="11"/>
      <c r="Z1953" s="11"/>
      <c r="AA1953" s="11"/>
      <c r="AB1953" s="11"/>
      <c r="AC1953" s="11"/>
      <c r="AD1953" s="11"/>
      <c r="AE1953" s="11"/>
      <c r="AF1953" s="11"/>
      <c r="AG1953" s="11"/>
      <c r="AH1953" s="11"/>
      <c r="AJ1953" s="11"/>
      <c r="AK1953" s="11"/>
      <c r="AL1953" s="11"/>
      <c r="AM1953" s="11"/>
      <c r="AN1953" s="11"/>
      <c r="AO1953" s="11"/>
      <c r="AP1953" s="11"/>
      <c r="AQ1953" s="11"/>
      <c r="AR1953" s="11"/>
      <c r="AS1953" s="11"/>
      <c r="AT1953" s="11"/>
      <c r="AU1953" s="11"/>
      <c r="AV1953" s="11"/>
      <c r="AW1953" s="11"/>
      <c r="AX1953" s="11"/>
      <c r="AY1953" s="11"/>
      <c r="AZ1953" s="11"/>
      <c r="BA1953" s="11"/>
      <c r="BB1953" s="11"/>
      <c r="BC1953" s="11"/>
      <c r="BD1953" s="11"/>
      <c r="BE1953" s="11"/>
      <c r="BF1953" s="11"/>
      <c r="BG1953" s="11"/>
      <c r="BI1953" s="11"/>
      <c r="BJ1953" s="11"/>
      <c r="BK1953" s="11"/>
      <c r="BL1953" s="11"/>
      <c r="BM1953" s="11"/>
      <c r="BN1953" s="11"/>
      <c r="BO1953" s="11"/>
      <c r="BP1953" s="11"/>
      <c r="BQ1953" s="11"/>
      <c r="BR1953" s="11"/>
      <c r="BS1953" s="11"/>
      <c r="BT1953" s="11"/>
      <c r="BU1953" s="11"/>
      <c r="BV1953" s="11"/>
      <c r="BW1953" s="11"/>
      <c r="BX1953" s="11"/>
      <c r="BY1953" s="11"/>
      <c r="BZ1953" s="11"/>
      <c r="CA1953" s="11"/>
      <c r="CB1953" s="11"/>
      <c r="CC1953" s="11"/>
      <c r="CD1953" s="11"/>
      <c r="CE1953" s="11"/>
      <c r="CF1953" s="11"/>
      <c r="CG1953" s="11"/>
      <c r="CH1953" s="11"/>
      <c r="CI1953" s="11"/>
      <c r="CJ1953" s="11"/>
      <c r="CK1953" s="11"/>
      <c r="CL1953" s="11"/>
      <c r="CM1953" s="11"/>
      <c r="CN1953" s="11"/>
      <c r="CO1953" s="11"/>
      <c r="CP1953" s="11"/>
      <c r="CQ1953" s="11"/>
      <c r="CR1953" s="11"/>
      <c r="CS1953" s="11"/>
      <c r="CT1953" s="11"/>
      <c r="CU1953" s="11"/>
      <c r="CV1953" s="11"/>
      <c r="CW1953" s="11"/>
      <c r="CX1953" s="11"/>
      <c r="CY1953" s="11"/>
      <c r="CZ1953" s="11"/>
      <c r="DA1953" s="11"/>
      <c r="DB1953" s="11"/>
      <c r="DC1953" s="11"/>
      <c r="DD1953" s="11"/>
      <c r="DF1953" s="11">
        <f t="shared" si="99"/>
        <v>19</v>
      </c>
      <c r="DG1953" s="11">
        <f t="shared" si="100"/>
        <v>19</v>
      </c>
      <c r="DH1953" s="20">
        <f t="shared" ca="1" si="101"/>
        <v>0</v>
      </c>
      <c r="DI1953" s="11">
        <v>1</v>
      </c>
    </row>
    <row r="1954" spans="1:113" x14ac:dyDescent="0.25">
      <c r="A1954" s="11" t="s">
        <v>57</v>
      </c>
      <c r="B1954" s="11" t="s">
        <v>56</v>
      </c>
      <c r="C1954" s="11" t="s">
        <v>56</v>
      </c>
      <c r="D1954" s="11" t="s">
        <v>101</v>
      </c>
      <c r="E1954" s="11" t="s">
        <v>56</v>
      </c>
      <c r="F1954" s="11" t="s">
        <v>56</v>
      </c>
      <c r="G1954" s="11" t="s">
        <v>174</v>
      </c>
      <c r="H1954" s="1">
        <v>42307</v>
      </c>
      <c r="I1954" s="11">
        <v>19</v>
      </c>
      <c r="J1954" s="11">
        <v>19</v>
      </c>
      <c r="K1954" s="11"/>
      <c r="L1954" s="11"/>
      <c r="M1954" s="11"/>
      <c r="N1954" s="11"/>
      <c r="O1954" s="11"/>
      <c r="P1954" s="11"/>
      <c r="Q1954" s="11"/>
      <c r="R1954" s="11"/>
      <c r="S1954" s="11"/>
      <c r="T1954" s="11"/>
      <c r="U1954" s="11"/>
      <c r="V1954" s="11"/>
      <c r="W1954" s="11"/>
      <c r="X1954" s="11"/>
      <c r="Y1954" s="11"/>
      <c r="Z1954" s="11"/>
      <c r="AA1954" s="11"/>
      <c r="AB1954" s="11"/>
      <c r="AC1954" s="11"/>
      <c r="AD1954" s="11"/>
      <c r="AE1954" s="11"/>
      <c r="AF1954" s="11"/>
      <c r="AG1954" s="11"/>
      <c r="AH1954" s="11"/>
      <c r="AJ1954" s="11"/>
      <c r="AK1954" s="11"/>
      <c r="AL1954" s="11"/>
      <c r="AM1954" s="11"/>
      <c r="AN1954" s="11"/>
      <c r="AO1954" s="11"/>
      <c r="AP1954" s="11"/>
      <c r="AQ1954" s="11"/>
      <c r="AR1954" s="11"/>
      <c r="AS1954" s="11"/>
      <c r="AT1954" s="11"/>
      <c r="AU1954" s="11"/>
      <c r="AV1954" s="11"/>
      <c r="AW1954" s="11"/>
      <c r="AX1954" s="11"/>
      <c r="AY1954" s="11"/>
      <c r="AZ1954" s="11"/>
      <c r="BA1954" s="11"/>
      <c r="BB1954" s="11"/>
      <c r="BC1954" s="11"/>
      <c r="BD1954" s="11"/>
      <c r="BE1954" s="11"/>
      <c r="BF1954" s="11"/>
      <c r="BG1954" s="11"/>
      <c r="BI1954" s="11"/>
      <c r="BJ1954" s="11"/>
      <c r="BK1954" s="11"/>
      <c r="BL1954" s="11"/>
      <c r="BM1954" s="11"/>
      <c r="BN1954" s="11"/>
      <c r="BO1954" s="11"/>
      <c r="BP1954" s="11"/>
      <c r="BQ1954" s="11"/>
      <c r="BR1954" s="11"/>
      <c r="BS1954" s="11"/>
      <c r="BT1954" s="11"/>
      <c r="BU1954" s="11"/>
      <c r="BV1954" s="11"/>
      <c r="BW1954" s="11"/>
      <c r="BX1954" s="11"/>
      <c r="BY1954" s="11"/>
      <c r="BZ1954" s="11"/>
      <c r="CA1954" s="11"/>
      <c r="CB1954" s="11"/>
      <c r="CC1954" s="11"/>
      <c r="CD1954" s="11"/>
      <c r="CE1954" s="11"/>
      <c r="CF1954" s="11"/>
      <c r="CG1954" s="11"/>
      <c r="CH1954" s="11"/>
      <c r="CI1954" s="11"/>
      <c r="CJ1954" s="11"/>
      <c r="CK1954" s="11"/>
      <c r="CL1954" s="11"/>
      <c r="CM1954" s="11"/>
      <c r="CN1954" s="11"/>
      <c r="CO1954" s="11"/>
      <c r="CP1954" s="11"/>
      <c r="CQ1954" s="11"/>
      <c r="CR1954" s="11"/>
      <c r="CS1954" s="11"/>
      <c r="CT1954" s="11"/>
      <c r="CU1954" s="11"/>
      <c r="CV1954" s="11"/>
      <c r="CW1954" s="11"/>
      <c r="CX1954" s="11"/>
      <c r="CY1954" s="11"/>
      <c r="CZ1954" s="11"/>
      <c r="DA1954" s="11"/>
      <c r="DB1954" s="11"/>
      <c r="DC1954" s="11"/>
      <c r="DD1954" s="11"/>
      <c r="DF1954" s="11">
        <f t="shared" si="99"/>
        <v>19</v>
      </c>
      <c r="DG1954" s="11">
        <f t="shared" si="100"/>
        <v>19</v>
      </c>
      <c r="DH1954" s="20">
        <f t="shared" ca="1" si="101"/>
        <v>0</v>
      </c>
      <c r="DI1954" s="11">
        <v>1</v>
      </c>
    </row>
    <row r="1955" spans="1:113" x14ac:dyDescent="0.25">
      <c r="A1955" s="11" t="s">
        <v>57</v>
      </c>
      <c r="B1955" s="11" t="s">
        <v>56</v>
      </c>
      <c r="C1955" s="11" t="s">
        <v>56</v>
      </c>
      <c r="D1955" s="11" t="s">
        <v>101</v>
      </c>
      <c r="E1955" s="11" t="s">
        <v>56</v>
      </c>
      <c r="F1955" s="11" t="s">
        <v>56</v>
      </c>
      <c r="G1955" s="11" t="s">
        <v>176</v>
      </c>
      <c r="H1955" s="1">
        <v>41948</v>
      </c>
      <c r="I1955" s="11">
        <v>18</v>
      </c>
      <c r="J1955" s="11">
        <v>19</v>
      </c>
      <c r="K1955" s="11"/>
      <c r="L1955" s="11"/>
      <c r="M1955" s="11"/>
      <c r="N1955" s="11"/>
      <c r="O1955" s="11"/>
      <c r="P1955" s="11"/>
      <c r="Q1955" s="11"/>
      <c r="R1955" s="11"/>
      <c r="S1955" s="11"/>
      <c r="T1955" s="11"/>
      <c r="U1955" s="11"/>
      <c r="V1955" s="11"/>
      <c r="W1955" s="11"/>
      <c r="X1955" s="11"/>
      <c r="Y1955" s="11"/>
      <c r="Z1955" s="11"/>
      <c r="AA1955" s="11"/>
      <c r="AB1955" s="11"/>
      <c r="AC1955" s="11"/>
      <c r="AD1955" s="11"/>
      <c r="AE1955" s="11"/>
      <c r="AF1955" s="11"/>
      <c r="AG1955" s="11"/>
      <c r="AH1955" s="11"/>
      <c r="AJ1955" s="11"/>
      <c r="AK1955" s="11"/>
      <c r="AL1955" s="11"/>
      <c r="AM1955" s="11"/>
      <c r="AN1955" s="11"/>
      <c r="AO1955" s="11"/>
      <c r="AP1955" s="11"/>
      <c r="AQ1955" s="11"/>
      <c r="AR1955" s="11"/>
      <c r="AS1955" s="11"/>
      <c r="AT1955" s="11"/>
      <c r="AU1955" s="11"/>
      <c r="AV1955" s="11"/>
      <c r="AW1955" s="11"/>
      <c r="AX1955" s="11"/>
      <c r="AY1955" s="11"/>
      <c r="AZ1955" s="11"/>
      <c r="BA1955" s="11"/>
      <c r="BB1955" s="11"/>
      <c r="BC1955" s="11"/>
      <c r="BD1955" s="11"/>
      <c r="BE1955" s="11"/>
      <c r="BF1955" s="11"/>
      <c r="BG1955" s="11"/>
      <c r="BI1955" s="11"/>
      <c r="BJ1955" s="11"/>
      <c r="BK1955" s="11"/>
      <c r="BL1955" s="11"/>
      <c r="BM1955" s="11"/>
      <c r="BN1955" s="11"/>
      <c r="BO1955" s="11"/>
      <c r="BP1955" s="11"/>
      <c r="BQ1955" s="11"/>
      <c r="BR1955" s="11"/>
      <c r="BS1955" s="11"/>
      <c r="BT1955" s="11"/>
      <c r="BU1955" s="11"/>
      <c r="BV1955" s="11"/>
      <c r="BW1955" s="11"/>
      <c r="BX1955" s="11"/>
      <c r="BY1955" s="11"/>
      <c r="BZ1955" s="11"/>
      <c r="CA1955" s="11"/>
      <c r="CB1955" s="11"/>
      <c r="CC1955" s="11"/>
      <c r="CD1955" s="11"/>
      <c r="CE1955" s="11"/>
      <c r="CF1955" s="11"/>
      <c r="CG1955" s="11"/>
      <c r="CH1955" s="11"/>
      <c r="CI1955" s="11"/>
      <c r="CJ1955" s="11"/>
      <c r="CK1955" s="11"/>
      <c r="CL1955" s="11"/>
      <c r="CM1955" s="11"/>
      <c r="CN1955" s="11"/>
      <c r="CO1955" s="11"/>
      <c r="CP1955" s="11"/>
      <c r="CQ1955" s="11"/>
      <c r="CR1955" s="11"/>
      <c r="CS1955" s="11"/>
      <c r="CT1955" s="11"/>
      <c r="CU1955" s="11"/>
      <c r="CV1955" s="11"/>
      <c r="CW1955" s="11"/>
      <c r="CX1955" s="11"/>
      <c r="CY1955" s="11"/>
      <c r="CZ1955" s="11"/>
      <c r="DA1955" s="11"/>
      <c r="DB1955" s="11"/>
      <c r="DC1955" s="11"/>
      <c r="DD1955" s="11"/>
      <c r="DF1955" s="11">
        <f t="shared" si="99"/>
        <v>18</v>
      </c>
      <c r="DG1955" s="11">
        <f t="shared" si="100"/>
        <v>19</v>
      </c>
      <c r="DH1955" s="20">
        <f t="shared" ca="1" si="101"/>
        <v>0</v>
      </c>
      <c r="DI1955" s="11">
        <v>1</v>
      </c>
    </row>
    <row r="1956" spans="1:113" x14ac:dyDescent="0.25">
      <c r="A1956" s="11" t="s">
        <v>57</v>
      </c>
      <c r="B1956" s="11" t="s">
        <v>56</v>
      </c>
      <c r="C1956" s="11" t="s">
        <v>56</v>
      </c>
      <c r="D1956" s="11" t="s">
        <v>101</v>
      </c>
      <c r="E1956" s="11" t="s">
        <v>56</v>
      </c>
      <c r="F1956" s="11" t="s">
        <v>56</v>
      </c>
      <c r="G1956" s="11" t="s">
        <v>176</v>
      </c>
      <c r="H1956" s="1">
        <v>41949</v>
      </c>
      <c r="I1956" s="11">
        <v>17</v>
      </c>
      <c r="J1956" s="11">
        <v>19</v>
      </c>
      <c r="K1956" s="11"/>
      <c r="L1956" s="11"/>
      <c r="M1956" s="11"/>
      <c r="N1956" s="11"/>
      <c r="O1956" s="11"/>
      <c r="P1956" s="11"/>
      <c r="Q1956" s="11"/>
      <c r="R1956" s="11"/>
      <c r="S1956" s="11"/>
      <c r="T1956" s="11"/>
      <c r="U1956" s="11"/>
      <c r="V1956" s="11"/>
      <c r="W1956" s="11"/>
      <c r="X1956" s="11"/>
      <c r="Y1956" s="11"/>
      <c r="Z1956" s="11"/>
      <c r="AA1956" s="11"/>
      <c r="AB1956" s="11"/>
      <c r="AC1956" s="11"/>
      <c r="AD1956" s="11"/>
      <c r="AE1956" s="11"/>
      <c r="AF1956" s="11"/>
      <c r="AG1956" s="11"/>
      <c r="AH1956" s="11"/>
      <c r="AJ1956" s="11"/>
      <c r="AK1956" s="11"/>
      <c r="AL1956" s="11"/>
      <c r="AM1956" s="11"/>
      <c r="AN1956" s="11"/>
      <c r="AO1956" s="11"/>
      <c r="AP1956" s="11"/>
      <c r="AQ1956" s="11"/>
      <c r="AR1956" s="11"/>
      <c r="AS1956" s="11"/>
      <c r="AT1956" s="11"/>
      <c r="AU1956" s="11"/>
      <c r="AV1956" s="11"/>
      <c r="AW1956" s="11"/>
      <c r="AX1956" s="11"/>
      <c r="AY1956" s="11"/>
      <c r="AZ1956" s="11"/>
      <c r="BA1956" s="11"/>
      <c r="BB1956" s="11"/>
      <c r="BC1956" s="11"/>
      <c r="BD1956" s="11"/>
      <c r="BE1956" s="11"/>
      <c r="BF1956" s="11"/>
      <c r="BG1956" s="11"/>
      <c r="BI1956" s="11"/>
      <c r="BJ1956" s="11"/>
      <c r="BK1956" s="11"/>
      <c r="BL1956" s="11"/>
      <c r="BM1956" s="11"/>
      <c r="BN1956" s="11"/>
      <c r="BO1956" s="11"/>
      <c r="BP1956" s="11"/>
      <c r="BQ1956" s="11"/>
      <c r="BR1956" s="11"/>
      <c r="BS1956" s="11"/>
      <c r="BT1956" s="11"/>
      <c r="BU1956" s="11"/>
      <c r="BV1956" s="11"/>
      <c r="BW1956" s="11"/>
      <c r="BX1956" s="11"/>
      <c r="BY1956" s="11"/>
      <c r="BZ1956" s="11"/>
      <c r="CA1956" s="11"/>
      <c r="CB1956" s="11"/>
      <c r="CC1956" s="11"/>
      <c r="CD1956" s="11"/>
      <c r="CE1956" s="11"/>
      <c r="CF1956" s="11"/>
      <c r="CG1956" s="11"/>
      <c r="CH1956" s="11"/>
      <c r="CI1956" s="11"/>
      <c r="CJ1956" s="11"/>
      <c r="CK1956" s="11"/>
      <c r="CL1956" s="11"/>
      <c r="CM1956" s="11"/>
      <c r="CN1956" s="11"/>
      <c r="CO1956" s="11"/>
      <c r="CP1956" s="11"/>
      <c r="CQ1956" s="11"/>
      <c r="CR1956" s="11"/>
      <c r="CS1956" s="11"/>
      <c r="CT1956" s="11"/>
      <c r="CU1956" s="11"/>
      <c r="CV1956" s="11"/>
      <c r="CW1956" s="11"/>
      <c r="CX1956" s="11"/>
      <c r="CY1956" s="11"/>
      <c r="CZ1956" s="11"/>
      <c r="DA1956" s="11"/>
      <c r="DB1956" s="11"/>
      <c r="DC1956" s="11"/>
      <c r="DD1956" s="11"/>
      <c r="DF1956" s="11">
        <f t="shared" si="99"/>
        <v>17</v>
      </c>
      <c r="DG1956" s="11">
        <f t="shared" si="100"/>
        <v>19</v>
      </c>
      <c r="DH1956" s="20">
        <f t="shared" ca="1" si="101"/>
        <v>0</v>
      </c>
      <c r="DI1956" s="11">
        <v>1</v>
      </c>
    </row>
    <row r="1957" spans="1:113" x14ac:dyDescent="0.25">
      <c r="A1957" s="11" t="s">
        <v>57</v>
      </c>
      <c r="B1957" s="11" t="s">
        <v>56</v>
      </c>
      <c r="C1957" s="11" t="s">
        <v>56</v>
      </c>
      <c r="D1957" s="11" t="s">
        <v>101</v>
      </c>
      <c r="E1957" s="11" t="s">
        <v>56</v>
      </c>
      <c r="F1957" s="11" t="s">
        <v>56</v>
      </c>
      <c r="G1957" s="11" t="s">
        <v>176</v>
      </c>
      <c r="H1957" s="1">
        <v>41950</v>
      </c>
      <c r="I1957" s="11">
        <v>18</v>
      </c>
      <c r="J1957" s="11">
        <v>19</v>
      </c>
      <c r="K1957" s="11"/>
      <c r="L1957" s="11"/>
      <c r="M1957" s="11"/>
      <c r="N1957" s="11"/>
      <c r="O1957" s="11"/>
      <c r="P1957" s="11"/>
      <c r="Q1957" s="11"/>
      <c r="R1957" s="11"/>
      <c r="S1957" s="11"/>
      <c r="T1957" s="11"/>
      <c r="U1957" s="11"/>
      <c r="V1957" s="11"/>
      <c r="W1957" s="11"/>
      <c r="X1957" s="11"/>
      <c r="Y1957" s="11"/>
      <c r="Z1957" s="11"/>
      <c r="AA1957" s="11"/>
      <c r="AB1957" s="11"/>
      <c r="AC1957" s="11"/>
      <c r="AD1957" s="11"/>
      <c r="AE1957" s="11"/>
      <c r="AF1957" s="11"/>
      <c r="AG1957" s="11"/>
      <c r="AH1957" s="11"/>
      <c r="AJ1957" s="11"/>
      <c r="AK1957" s="11"/>
      <c r="AL1957" s="11"/>
      <c r="AM1957" s="11"/>
      <c r="AN1957" s="11"/>
      <c r="AO1957" s="11"/>
      <c r="AP1957" s="11"/>
      <c r="AQ1957" s="11"/>
      <c r="AR1957" s="11"/>
      <c r="AS1957" s="11"/>
      <c r="AT1957" s="11"/>
      <c r="AU1957" s="11"/>
      <c r="AV1957" s="11"/>
      <c r="AW1957" s="11"/>
      <c r="AX1957" s="11"/>
      <c r="AY1957" s="11"/>
      <c r="AZ1957" s="11"/>
      <c r="BA1957" s="11"/>
      <c r="BB1957" s="11"/>
      <c r="BC1957" s="11"/>
      <c r="BD1957" s="11"/>
      <c r="BE1957" s="11"/>
      <c r="BF1957" s="11"/>
      <c r="BG1957" s="11"/>
      <c r="BI1957" s="11"/>
      <c r="BJ1957" s="11"/>
      <c r="BK1957" s="11"/>
      <c r="BL1957" s="11"/>
      <c r="BM1957" s="11"/>
      <c r="BN1957" s="11"/>
      <c r="BO1957" s="11"/>
      <c r="BP1957" s="11"/>
      <c r="BQ1957" s="11"/>
      <c r="BR1957" s="11"/>
      <c r="BS1957" s="11"/>
      <c r="BT1957" s="11"/>
      <c r="BU1957" s="11"/>
      <c r="BV1957" s="11"/>
      <c r="BW1957" s="11"/>
      <c r="BX1957" s="11"/>
      <c r="BY1957" s="11"/>
      <c r="BZ1957" s="11"/>
      <c r="CA1957" s="11"/>
      <c r="CB1957" s="11"/>
      <c r="CC1957" s="11"/>
      <c r="CD1957" s="11"/>
      <c r="CE1957" s="11"/>
      <c r="CF1957" s="11"/>
      <c r="CG1957" s="11"/>
      <c r="CH1957" s="11"/>
      <c r="CI1957" s="11"/>
      <c r="CJ1957" s="11"/>
      <c r="CK1957" s="11"/>
      <c r="CL1957" s="11"/>
      <c r="CM1957" s="11"/>
      <c r="CN1957" s="11"/>
      <c r="CO1957" s="11"/>
      <c r="CP1957" s="11"/>
      <c r="CQ1957" s="11"/>
      <c r="CR1957" s="11"/>
      <c r="CS1957" s="11"/>
      <c r="CT1957" s="11"/>
      <c r="CU1957" s="11"/>
      <c r="CV1957" s="11"/>
      <c r="CW1957" s="11"/>
      <c r="CX1957" s="11"/>
      <c r="CY1957" s="11"/>
      <c r="CZ1957" s="11"/>
      <c r="DA1957" s="11"/>
      <c r="DB1957" s="11"/>
      <c r="DC1957" s="11"/>
      <c r="DD1957" s="11"/>
      <c r="DF1957" s="11">
        <f t="shared" si="99"/>
        <v>18</v>
      </c>
      <c r="DG1957" s="11">
        <f t="shared" si="100"/>
        <v>19</v>
      </c>
      <c r="DH1957" s="20">
        <f t="shared" ca="1" si="101"/>
        <v>0</v>
      </c>
      <c r="DI1957" s="11">
        <v>1</v>
      </c>
    </row>
    <row r="1958" spans="1:113" x14ac:dyDescent="0.25">
      <c r="A1958" s="11" t="s">
        <v>57</v>
      </c>
      <c r="B1958" s="11" t="s">
        <v>56</v>
      </c>
      <c r="C1958" s="11" t="s">
        <v>56</v>
      </c>
      <c r="D1958" s="11" t="s">
        <v>101</v>
      </c>
      <c r="E1958" s="11" t="s">
        <v>56</v>
      </c>
      <c r="F1958" s="11" t="s">
        <v>56</v>
      </c>
      <c r="G1958" s="11" t="s">
        <v>176</v>
      </c>
      <c r="H1958" s="1">
        <v>41953</v>
      </c>
      <c r="I1958" s="11">
        <v>18</v>
      </c>
      <c r="J1958" s="11">
        <v>19</v>
      </c>
      <c r="K1958" s="11"/>
      <c r="L1958" s="11"/>
      <c r="M1958" s="11"/>
      <c r="N1958" s="11"/>
      <c r="O1958" s="11"/>
      <c r="P1958" s="11"/>
      <c r="Q1958" s="11"/>
      <c r="R1958" s="11"/>
      <c r="S1958" s="11"/>
      <c r="T1958" s="11"/>
      <c r="U1958" s="11"/>
      <c r="V1958" s="11"/>
      <c r="W1958" s="11"/>
      <c r="X1958" s="11"/>
      <c r="Y1958" s="11"/>
      <c r="Z1958" s="11"/>
      <c r="AA1958" s="11"/>
      <c r="AB1958" s="11"/>
      <c r="AC1958" s="11"/>
      <c r="AD1958" s="11"/>
      <c r="AE1958" s="11"/>
      <c r="AF1958" s="11"/>
      <c r="AG1958" s="11"/>
      <c r="AH1958" s="11"/>
      <c r="AJ1958" s="11"/>
      <c r="AK1958" s="11"/>
      <c r="AL1958" s="11"/>
      <c r="AM1958" s="11"/>
      <c r="AN1958" s="11"/>
      <c r="AO1958" s="11"/>
      <c r="AP1958" s="11"/>
      <c r="AQ1958" s="11"/>
      <c r="AR1958" s="11"/>
      <c r="AS1958" s="11"/>
      <c r="AT1958" s="11"/>
      <c r="AU1958" s="11"/>
      <c r="AV1958" s="11"/>
      <c r="AW1958" s="11"/>
      <c r="AX1958" s="11"/>
      <c r="AY1958" s="11"/>
      <c r="AZ1958" s="11"/>
      <c r="BA1958" s="11"/>
      <c r="BB1958" s="11"/>
      <c r="BC1958" s="11"/>
      <c r="BD1958" s="11"/>
      <c r="BE1958" s="11"/>
      <c r="BF1958" s="11"/>
      <c r="BG1958" s="11"/>
      <c r="BI1958" s="11"/>
      <c r="BJ1958" s="11"/>
      <c r="BK1958" s="11"/>
      <c r="BL1958" s="11"/>
      <c r="BM1958" s="11"/>
      <c r="BN1958" s="11"/>
      <c r="BO1958" s="11"/>
      <c r="BP1958" s="11"/>
      <c r="BQ1958" s="11"/>
      <c r="BR1958" s="11"/>
      <c r="BS1958" s="11"/>
      <c r="BT1958" s="11"/>
      <c r="BU1958" s="11"/>
      <c r="BV1958" s="11"/>
      <c r="BW1958" s="11"/>
      <c r="BX1958" s="11"/>
      <c r="BY1958" s="11"/>
      <c r="BZ1958" s="11"/>
      <c r="CA1958" s="11"/>
      <c r="CB1958" s="11"/>
      <c r="CC1958" s="11"/>
      <c r="CD1958" s="11"/>
      <c r="CE1958" s="11"/>
      <c r="CF1958" s="11"/>
      <c r="CG1958" s="11"/>
      <c r="CH1958" s="11"/>
      <c r="CI1958" s="11"/>
      <c r="CJ1958" s="11"/>
      <c r="CK1958" s="11"/>
      <c r="CL1958" s="11"/>
      <c r="CM1958" s="11"/>
      <c r="CN1958" s="11"/>
      <c r="CO1958" s="11"/>
      <c r="CP1958" s="11"/>
      <c r="CQ1958" s="11"/>
      <c r="CR1958" s="11"/>
      <c r="CS1958" s="11"/>
      <c r="CT1958" s="11"/>
      <c r="CU1958" s="11"/>
      <c r="CV1958" s="11"/>
      <c r="CW1958" s="11"/>
      <c r="CX1958" s="11"/>
      <c r="CY1958" s="11"/>
      <c r="CZ1958" s="11"/>
      <c r="DA1958" s="11"/>
      <c r="DB1958" s="11"/>
      <c r="DC1958" s="11"/>
      <c r="DD1958" s="11"/>
      <c r="DF1958" s="11">
        <f t="shared" si="99"/>
        <v>18</v>
      </c>
      <c r="DG1958" s="11">
        <f t="shared" si="100"/>
        <v>19</v>
      </c>
      <c r="DH1958" s="20">
        <f t="shared" ca="1" si="101"/>
        <v>0</v>
      </c>
      <c r="DI1958" s="11">
        <v>1</v>
      </c>
    </row>
    <row r="1959" spans="1:113" x14ac:dyDescent="0.25">
      <c r="A1959" s="11" t="s">
        <v>57</v>
      </c>
      <c r="B1959" s="11" t="s">
        <v>56</v>
      </c>
      <c r="C1959" s="11" t="s">
        <v>56</v>
      </c>
      <c r="D1959" s="11" t="s">
        <v>101</v>
      </c>
      <c r="E1959" s="11" t="s">
        <v>56</v>
      </c>
      <c r="F1959" s="11" t="s">
        <v>56</v>
      </c>
      <c r="G1959" s="11" t="s">
        <v>176</v>
      </c>
      <c r="H1959" s="1">
        <v>41956</v>
      </c>
      <c r="I1959" s="11">
        <v>18</v>
      </c>
      <c r="J1959" s="11">
        <v>19</v>
      </c>
      <c r="K1959" s="11"/>
      <c r="L1959" s="11"/>
      <c r="M1959" s="11"/>
      <c r="N1959" s="11"/>
      <c r="O1959" s="11"/>
      <c r="P1959" s="11"/>
      <c r="Q1959" s="11"/>
      <c r="R1959" s="11"/>
      <c r="S1959" s="11"/>
      <c r="T1959" s="11"/>
      <c r="U1959" s="11"/>
      <c r="V1959" s="11"/>
      <c r="W1959" s="11"/>
      <c r="X1959" s="11"/>
      <c r="Y1959" s="11"/>
      <c r="Z1959" s="11"/>
      <c r="AA1959" s="11"/>
      <c r="AB1959" s="11"/>
      <c r="AC1959" s="11"/>
      <c r="AD1959" s="11"/>
      <c r="AE1959" s="11"/>
      <c r="AF1959" s="11"/>
      <c r="AG1959" s="11"/>
      <c r="AH1959" s="11"/>
      <c r="AJ1959" s="11"/>
      <c r="AK1959" s="11"/>
      <c r="AL1959" s="11"/>
      <c r="AM1959" s="11"/>
      <c r="AN1959" s="11"/>
      <c r="AO1959" s="11"/>
      <c r="AP1959" s="11"/>
      <c r="AQ1959" s="11"/>
      <c r="AR1959" s="11"/>
      <c r="AS1959" s="11"/>
      <c r="AT1959" s="11"/>
      <c r="AU1959" s="11"/>
      <c r="AV1959" s="11"/>
      <c r="AW1959" s="11"/>
      <c r="AX1959" s="11"/>
      <c r="AY1959" s="11"/>
      <c r="AZ1959" s="11"/>
      <c r="BA1959" s="11"/>
      <c r="BB1959" s="11"/>
      <c r="BC1959" s="11"/>
      <c r="BD1959" s="11"/>
      <c r="BE1959" s="11"/>
      <c r="BF1959" s="11"/>
      <c r="BG1959" s="11"/>
      <c r="BI1959" s="11"/>
      <c r="BJ1959" s="11"/>
      <c r="BK1959" s="11"/>
      <c r="BL1959" s="11"/>
      <c r="BM1959" s="11"/>
      <c r="BN1959" s="11"/>
      <c r="BO1959" s="11"/>
      <c r="BP1959" s="11"/>
      <c r="BQ1959" s="11"/>
      <c r="BR1959" s="11"/>
      <c r="BS1959" s="11"/>
      <c r="BT1959" s="11"/>
      <c r="BU1959" s="11"/>
      <c r="BV1959" s="11"/>
      <c r="BW1959" s="11"/>
      <c r="BX1959" s="11"/>
      <c r="BY1959" s="11"/>
      <c r="BZ1959" s="11"/>
      <c r="CA1959" s="11"/>
      <c r="CB1959" s="11"/>
      <c r="CC1959" s="11"/>
      <c r="CD1959" s="11"/>
      <c r="CE1959" s="11"/>
      <c r="CF1959" s="11"/>
      <c r="CG1959" s="11"/>
      <c r="CH1959" s="11"/>
      <c r="CI1959" s="11"/>
      <c r="CJ1959" s="11"/>
      <c r="CK1959" s="11"/>
      <c r="CL1959" s="11"/>
      <c r="CM1959" s="11"/>
      <c r="CN1959" s="11"/>
      <c r="CO1959" s="11"/>
      <c r="CP1959" s="11"/>
      <c r="CQ1959" s="11"/>
      <c r="CR1959" s="11"/>
      <c r="CS1959" s="11"/>
      <c r="CT1959" s="11"/>
      <c r="CU1959" s="11"/>
      <c r="CV1959" s="11"/>
      <c r="CW1959" s="11"/>
      <c r="CX1959" s="11"/>
      <c r="CY1959" s="11"/>
      <c r="CZ1959" s="11"/>
      <c r="DA1959" s="11"/>
      <c r="DB1959" s="11"/>
      <c r="DC1959" s="11"/>
      <c r="DD1959" s="11"/>
      <c r="DF1959" s="11">
        <f t="shared" si="99"/>
        <v>18</v>
      </c>
      <c r="DG1959" s="11">
        <f t="shared" si="100"/>
        <v>19</v>
      </c>
      <c r="DH1959" s="20">
        <f t="shared" ca="1" si="101"/>
        <v>0</v>
      </c>
      <c r="DI1959" s="11">
        <v>1</v>
      </c>
    </row>
    <row r="1960" spans="1:113" x14ac:dyDescent="0.25">
      <c r="A1960" s="11" t="s">
        <v>57</v>
      </c>
      <c r="B1960" s="11" t="s">
        <v>56</v>
      </c>
      <c r="C1960" s="11" t="s">
        <v>56</v>
      </c>
      <c r="D1960" s="11" t="s">
        <v>101</v>
      </c>
      <c r="E1960" s="11" t="s">
        <v>56</v>
      </c>
      <c r="F1960" s="11" t="s">
        <v>56</v>
      </c>
      <c r="G1960" s="11" t="s">
        <v>176</v>
      </c>
      <c r="H1960" s="1">
        <v>42034</v>
      </c>
      <c r="I1960" s="11">
        <v>18</v>
      </c>
      <c r="J1960" s="11">
        <v>19</v>
      </c>
      <c r="K1960" s="11"/>
      <c r="L1960" s="11"/>
      <c r="M1960" s="11"/>
      <c r="N1960" s="11"/>
      <c r="O1960" s="11"/>
      <c r="P1960" s="11"/>
      <c r="Q1960" s="11"/>
      <c r="R1960" s="11"/>
      <c r="S1960" s="11"/>
      <c r="T1960" s="11"/>
      <c r="U1960" s="11"/>
      <c r="V1960" s="11"/>
      <c r="W1960" s="11"/>
      <c r="X1960" s="11"/>
      <c r="Y1960" s="11"/>
      <c r="Z1960" s="11"/>
      <c r="AA1960" s="11"/>
      <c r="AB1960" s="11"/>
      <c r="AC1960" s="11"/>
      <c r="AD1960" s="11"/>
      <c r="AE1960" s="11"/>
      <c r="AF1960" s="11"/>
      <c r="AG1960" s="11"/>
      <c r="AH1960" s="11"/>
      <c r="AJ1960" s="11"/>
      <c r="AK1960" s="11"/>
      <c r="AL1960" s="11"/>
      <c r="AM1960" s="11"/>
      <c r="AN1960" s="11"/>
      <c r="AO1960" s="11"/>
      <c r="AP1960" s="11"/>
      <c r="AQ1960" s="11"/>
      <c r="AR1960" s="11"/>
      <c r="AS1960" s="11"/>
      <c r="AT1960" s="11"/>
      <c r="AU1960" s="11"/>
      <c r="AV1960" s="11"/>
      <c r="AW1960" s="11"/>
      <c r="AX1960" s="11"/>
      <c r="AY1960" s="11"/>
      <c r="AZ1960" s="11"/>
      <c r="BA1960" s="11"/>
      <c r="BB1960" s="11"/>
      <c r="BC1960" s="11"/>
      <c r="BD1960" s="11"/>
      <c r="BE1960" s="11"/>
      <c r="BF1960" s="11"/>
      <c r="BG1960" s="11"/>
      <c r="BI1960" s="11"/>
      <c r="BJ1960" s="11"/>
      <c r="BK1960" s="11"/>
      <c r="BL1960" s="11"/>
      <c r="BM1960" s="11"/>
      <c r="BN1960" s="11"/>
      <c r="BO1960" s="11"/>
      <c r="BP1960" s="11"/>
      <c r="BQ1960" s="11"/>
      <c r="BR1960" s="11"/>
      <c r="BS1960" s="11"/>
      <c r="BT1960" s="11"/>
      <c r="BU1960" s="11"/>
      <c r="BV1960" s="11"/>
      <c r="BW1960" s="11"/>
      <c r="BX1960" s="11"/>
      <c r="BY1960" s="11"/>
      <c r="BZ1960" s="11"/>
      <c r="CA1960" s="11"/>
      <c r="CB1960" s="11"/>
      <c r="CC1960" s="11"/>
      <c r="CD1960" s="11"/>
      <c r="CE1960" s="11"/>
      <c r="CF1960" s="11"/>
      <c r="CG1960" s="11"/>
      <c r="CH1960" s="11"/>
      <c r="CI1960" s="11"/>
      <c r="CJ1960" s="11"/>
      <c r="CK1960" s="11"/>
      <c r="CL1960" s="11"/>
      <c r="CM1960" s="11"/>
      <c r="CN1960" s="11"/>
      <c r="CO1960" s="11"/>
      <c r="CP1960" s="11"/>
      <c r="CQ1960" s="11"/>
      <c r="CR1960" s="11"/>
      <c r="CS1960" s="11"/>
      <c r="CT1960" s="11"/>
      <c r="CU1960" s="11"/>
      <c r="CV1960" s="11"/>
      <c r="CW1960" s="11"/>
      <c r="CX1960" s="11"/>
      <c r="CY1960" s="11"/>
      <c r="CZ1960" s="11"/>
      <c r="DA1960" s="11"/>
      <c r="DB1960" s="11"/>
      <c r="DC1960" s="11"/>
      <c r="DD1960" s="11"/>
      <c r="DF1960" s="11">
        <f t="shared" si="99"/>
        <v>18</v>
      </c>
      <c r="DG1960" s="11">
        <f t="shared" si="100"/>
        <v>19</v>
      </c>
      <c r="DH1960" s="20">
        <f t="shared" ca="1" si="101"/>
        <v>0</v>
      </c>
      <c r="DI1960" s="11">
        <v>1</v>
      </c>
    </row>
    <row r="1961" spans="1:113" x14ac:dyDescent="0.25">
      <c r="A1961" s="11" t="s">
        <v>57</v>
      </c>
      <c r="B1961" s="11" t="s">
        <v>56</v>
      </c>
      <c r="C1961" s="11" t="s">
        <v>56</v>
      </c>
      <c r="D1961" s="11" t="s">
        <v>101</v>
      </c>
      <c r="E1961" s="11" t="s">
        <v>56</v>
      </c>
      <c r="F1961" s="11" t="s">
        <v>56</v>
      </c>
      <c r="G1961" s="11" t="s">
        <v>176</v>
      </c>
      <c r="H1961" s="1">
        <v>42037</v>
      </c>
      <c r="I1961" s="11">
        <v>18</v>
      </c>
      <c r="J1961" s="11">
        <v>19</v>
      </c>
      <c r="K1961" s="11"/>
      <c r="L1961" s="11"/>
      <c r="M1961" s="11"/>
      <c r="N1961" s="11"/>
      <c r="O1961" s="11"/>
      <c r="P1961" s="11"/>
      <c r="Q1961" s="11"/>
      <c r="R1961" s="11"/>
      <c r="S1961" s="11"/>
      <c r="T1961" s="11"/>
      <c r="U1961" s="11"/>
      <c r="V1961" s="11"/>
      <c r="W1961" s="11"/>
      <c r="X1961" s="11"/>
      <c r="Y1961" s="11"/>
      <c r="Z1961" s="11"/>
      <c r="AA1961" s="11"/>
      <c r="AB1961" s="11"/>
      <c r="AC1961" s="11"/>
      <c r="AD1961" s="11"/>
      <c r="AE1961" s="11"/>
      <c r="AF1961" s="11"/>
      <c r="AG1961" s="11"/>
      <c r="AH1961" s="11"/>
      <c r="AJ1961" s="11"/>
      <c r="AK1961" s="11"/>
      <c r="AL1961" s="11"/>
      <c r="AM1961" s="11"/>
      <c r="AN1961" s="11"/>
      <c r="AO1961" s="11"/>
      <c r="AP1961" s="11"/>
      <c r="AQ1961" s="11"/>
      <c r="AR1961" s="11"/>
      <c r="AS1961" s="11"/>
      <c r="AT1961" s="11"/>
      <c r="AU1961" s="11"/>
      <c r="AV1961" s="11"/>
      <c r="AW1961" s="11"/>
      <c r="AX1961" s="11"/>
      <c r="AY1961" s="11"/>
      <c r="AZ1961" s="11"/>
      <c r="BA1961" s="11"/>
      <c r="BB1961" s="11"/>
      <c r="BC1961" s="11"/>
      <c r="BD1961" s="11"/>
      <c r="BE1961" s="11"/>
      <c r="BF1961" s="11"/>
      <c r="BG1961" s="11"/>
      <c r="BI1961" s="11"/>
      <c r="BJ1961" s="11"/>
      <c r="BK1961" s="11"/>
      <c r="BL1961" s="11"/>
      <c r="BM1961" s="11"/>
      <c r="BN1961" s="11"/>
      <c r="BO1961" s="11"/>
      <c r="BP1961" s="11"/>
      <c r="BQ1961" s="11"/>
      <c r="BR1961" s="11"/>
      <c r="BS1961" s="11"/>
      <c r="BT1961" s="11"/>
      <c r="BU1961" s="11"/>
      <c r="BV1961" s="11"/>
      <c r="BW1961" s="11"/>
      <c r="BX1961" s="11"/>
      <c r="BY1961" s="11"/>
      <c r="BZ1961" s="11"/>
      <c r="CA1961" s="11"/>
      <c r="CB1961" s="11"/>
      <c r="CC1961" s="11"/>
      <c r="CD1961" s="11"/>
      <c r="CE1961" s="11"/>
      <c r="CF1961" s="11"/>
      <c r="CG1961" s="11"/>
      <c r="CH1961" s="11"/>
      <c r="CI1961" s="11"/>
      <c r="CJ1961" s="11"/>
      <c r="CK1961" s="11"/>
      <c r="CL1961" s="11"/>
      <c r="CM1961" s="11"/>
      <c r="CN1961" s="11"/>
      <c r="CO1961" s="11"/>
      <c r="CP1961" s="11"/>
      <c r="CQ1961" s="11"/>
      <c r="CR1961" s="11"/>
      <c r="CS1961" s="11"/>
      <c r="CT1961" s="11"/>
      <c r="CU1961" s="11"/>
      <c r="CV1961" s="11"/>
      <c r="CW1961" s="11"/>
      <c r="CX1961" s="11"/>
      <c r="CY1961" s="11"/>
      <c r="CZ1961" s="11"/>
      <c r="DA1961" s="11"/>
      <c r="DB1961" s="11"/>
      <c r="DC1961" s="11"/>
      <c r="DD1961" s="11"/>
      <c r="DF1961" s="11">
        <f t="shared" si="99"/>
        <v>18</v>
      </c>
      <c r="DG1961" s="11">
        <f t="shared" si="100"/>
        <v>19</v>
      </c>
      <c r="DH1961" s="20">
        <f t="shared" ca="1" si="101"/>
        <v>0</v>
      </c>
      <c r="DI1961" s="11">
        <v>1</v>
      </c>
    </row>
    <row r="1962" spans="1:113" x14ac:dyDescent="0.25">
      <c r="A1962" s="11" t="s">
        <v>57</v>
      </c>
      <c r="B1962" s="11" t="s">
        <v>56</v>
      </c>
      <c r="C1962" s="11" t="s">
        <v>56</v>
      </c>
      <c r="D1962" s="11" t="s">
        <v>101</v>
      </c>
      <c r="E1962" s="11" t="s">
        <v>56</v>
      </c>
      <c r="F1962" s="11" t="s">
        <v>56</v>
      </c>
      <c r="G1962" s="11" t="s">
        <v>176</v>
      </c>
      <c r="H1962" s="1">
        <v>42038</v>
      </c>
      <c r="I1962" s="11">
        <v>18</v>
      </c>
      <c r="J1962" s="11">
        <v>19</v>
      </c>
      <c r="K1962" s="11"/>
      <c r="L1962" s="11"/>
      <c r="M1962" s="11"/>
      <c r="N1962" s="11"/>
      <c r="O1962" s="11"/>
      <c r="P1962" s="11"/>
      <c r="Q1962" s="11"/>
      <c r="R1962" s="11"/>
      <c r="S1962" s="11"/>
      <c r="T1962" s="11"/>
      <c r="U1962" s="11"/>
      <c r="V1962" s="11"/>
      <c r="W1962" s="11"/>
      <c r="X1962" s="11"/>
      <c r="Y1962" s="11"/>
      <c r="Z1962" s="11"/>
      <c r="AA1962" s="11"/>
      <c r="AB1962" s="11"/>
      <c r="AC1962" s="11"/>
      <c r="AD1962" s="11"/>
      <c r="AE1962" s="11"/>
      <c r="AF1962" s="11"/>
      <c r="AG1962" s="11"/>
      <c r="AH1962" s="11"/>
      <c r="AJ1962" s="11"/>
      <c r="AK1962" s="11"/>
      <c r="AL1962" s="11"/>
      <c r="AM1962" s="11"/>
      <c r="AN1962" s="11"/>
      <c r="AO1962" s="11"/>
      <c r="AP1962" s="11"/>
      <c r="AQ1962" s="11"/>
      <c r="AR1962" s="11"/>
      <c r="AS1962" s="11"/>
      <c r="AT1962" s="11"/>
      <c r="AU1962" s="11"/>
      <c r="AV1962" s="11"/>
      <c r="AW1962" s="11"/>
      <c r="AX1962" s="11"/>
      <c r="AY1962" s="11"/>
      <c r="AZ1962" s="11"/>
      <c r="BA1962" s="11"/>
      <c r="BB1962" s="11"/>
      <c r="BC1962" s="11"/>
      <c r="BD1962" s="11"/>
      <c r="BE1962" s="11"/>
      <c r="BF1962" s="11"/>
      <c r="BG1962" s="11"/>
      <c r="BI1962" s="11"/>
      <c r="BJ1962" s="11"/>
      <c r="BK1962" s="11"/>
      <c r="BL1962" s="11"/>
      <c r="BM1962" s="11"/>
      <c r="BN1962" s="11"/>
      <c r="BO1962" s="11"/>
      <c r="BP1962" s="11"/>
      <c r="BQ1962" s="11"/>
      <c r="BR1962" s="11"/>
      <c r="BS1962" s="11"/>
      <c r="BT1962" s="11"/>
      <c r="BU1962" s="11"/>
      <c r="BV1962" s="11"/>
      <c r="BW1962" s="11"/>
      <c r="BX1962" s="11"/>
      <c r="BY1962" s="11"/>
      <c r="BZ1962" s="11"/>
      <c r="CA1962" s="11"/>
      <c r="CB1962" s="11"/>
      <c r="CC1962" s="11"/>
      <c r="CD1962" s="11"/>
      <c r="CE1962" s="11"/>
      <c r="CF1962" s="11"/>
      <c r="CG1962" s="11"/>
      <c r="CH1962" s="11"/>
      <c r="CI1962" s="11"/>
      <c r="CJ1962" s="11"/>
      <c r="CK1962" s="11"/>
      <c r="CL1962" s="11"/>
      <c r="CM1962" s="11"/>
      <c r="CN1962" s="11"/>
      <c r="CO1962" s="11"/>
      <c r="CP1962" s="11"/>
      <c r="CQ1962" s="11"/>
      <c r="CR1962" s="11"/>
      <c r="CS1962" s="11"/>
      <c r="CT1962" s="11"/>
      <c r="CU1962" s="11"/>
      <c r="CV1962" s="11"/>
      <c r="CW1962" s="11"/>
      <c r="CX1962" s="11"/>
      <c r="CY1962" s="11"/>
      <c r="CZ1962" s="11"/>
      <c r="DA1962" s="11"/>
      <c r="DB1962" s="11"/>
      <c r="DC1962" s="11"/>
      <c r="DD1962" s="11"/>
      <c r="DF1962" s="11">
        <f t="shared" si="99"/>
        <v>18</v>
      </c>
      <c r="DG1962" s="11">
        <f t="shared" si="100"/>
        <v>19</v>
      </c>
      <c r="DH1962" s="20">
        <f t="shared" ca="1" si="101"/>
        <v>0</v>
      </c>
      <c r="DI1962" s="11">
        <v>1</v>
      </c>
    </row>
    <row r="1963" spans="1:113" x14ac:dyDescent="0.25">
      <c r="A1963" s="11" t="s">
        <v>57</v>
      </c>
      <c r="B1963" s="11" t="s">
        <v>56</v>
      </c>
      <c r="C1963" s="11" t="s">
        <v>56</v>
      </c>
      <c r="D1963" s="11" t="s">
        <v>101</v>
      </c>
      <c r="E1963" s="11" t="s">
        <v>56</v>
      </c>
      <c r="F1963" s="11" t="s">
        <v>56</v>
      </c>
      <c r="G1963" s="11" t="s">
        <v>176</v>
      </c>
      <c r="H1963" s="1">
        <v>42044</v>
      </c>
      <c r="I1963" s="11">
        <v>18</v>
      </c>
      <c r="J1963" s="11">
        <v>19</v>
      </c>
      <c r="K1963" s="11"/>
      <c r="L1963" s="11"/>
      <c r="M1963" s="11"/>
      <c r="N1963" s="11"/>
      <c r="O1963" s="11"/>
      <c r="P1963" s="11"/>
      <c r="Q1963" s="11"/>
      <c r="R1963" s="11"/>
      <c r="S1963" s="11"/>
      <c r="T1963" s="11"/>
      <c r="U1963" s="11"/>
      <c r="V1963" s="11"/>
      <c r="W1963" s="11"/>
      <c r="X1963" s="11"/>
      <c r="Y1963" s="11"/>
      <c r="Z1963" s="11"/>
      <c r="AA1963" s="11"/>
      <c r="AB1963" s="11"/>
      <c r="AC1963" s="11"/>
      <c r="AD1963" s="11"/>
      <c r="AE1963" s="11"/>
      <c r="AF1963" s="11"/>
      <c r="AG1963" s="11"/>
      <c r="AH1963" s="11"/>
      <c r="AJ1963" s="11"/>
      <c r="AK1963" s="11"/>
      <c r="AL1963" s="11"/>
      <c r="AM1963" s="11"/>
      <c r="AN1963" s="11"/>
      <c r="AO1963" s="11"/>
      <c r="AP1963" s="11"/>
      <c r="AQ1963" s="11"/>
      <c r="AR1963" s="11"/>
      <c r="AS1963" s="11"/>
      <c r="AT1963" s="11"/>
      <c r="AU1963" s="11"/>
      <c r="AV1963" s="11"/>
      <c r="AW1963" s="11"/>
      <c r="AX1963" s="11"/>
      <c r="AY1963" s="11"/>
      <c r="AZ1963" s="11"/>
      <c r="BA1963" s="11"/>
      <c r="BB1963" s="11"/>
      <c r="BC1963" s="11"/>
      <c r="BD1963" s="11"/>
      <c r="BE1963" s="11"/>
      <c r="BF1963" s="11"/>
      <c r="BG1963" s="11"/>
      <c r="BI1963" s="11"/>
      <c r="BJ1963" s="11"/>
      <c r="BK1963" s="11"/>
      <c r="BL1963" s="11"/>
      <c r="BM1963" s="11"/>
      <c r="BN1963" s="11"/>
      <c r="BO1963" s="11"/>
      <c r="BP1963" s="11"/>
      <c r="BQ1963" s="11"/>
      <c r="BR1963" s="11"/>
      <c r="BS1963" s="11"/>
      <c r="BT1963" s="11"/>
      <c r="BU1963" s="11"/>
      <c r="BV1963" s="11"/>
      <c r="BW1963" s="11"/>
      <c r="BX1963" s="11"/>
      <c r="BY1963" s="11"/>
      <c r="BZ1963" s="11"/>
      <c r="CA1963" s="11"/>
      <c r="CB1963" s="11"/>
      <c r="CC1963" s="11"/>
      <c r="CD1963" s="11"/>
      <c r="CE1963" s="11"/>
      <c r="CF1963" s="11"/>
      <c r="CG1963" s="11"/>
      <c r="CH1963" s="11"/>
      <c r="CI1963" s="11"/>
      <c r="CJ1963" s="11"/>
      <c r="CK1963" s="11"/>
      <c r="CL1963" s="11"/>
      <c r="CM1963" s="11"/>
      <c r="CN1963" s="11"/>
      <c r="CO1963" s="11"/>
      <c r="CP1963" s="11"/>
      <c r="CQ1963" s="11"/>
      <c r="CR1963" s="11"/>
      <c r="CS1963" s="11"/>
      <c r="CT1963" s="11"/>
      <c r="CU1963" s="11"/>
      <c r="CV1963" s="11"/>
      <c r="CW1963" s="11"/>
      <c r="CX1963" s="11"/>
      <c r="CY1963" s="11"/>
      <c r="CZ1963" s="11"/>
      <c r="DA1963" s="11"/>
      <c r="DB1963" s="11"/>
      <c r="DC1963" s="11"/>
      <c r="DD1963" s="11"/>
      <c r="DF1963" s="11">
        <f t="shared" si="99"/>
        <v>18</v>
      </c>
      <c r="DG1963" s="11">
        <f t="shared" si="100"/>
        <v>19</v>
      </c>
      <c r="DH1963" s="20">
        <f t="shared" ca="1" si="101"/>
        <v>0</v>
      </c>
      <c r="DI1963" s="11">
        <v>1</v>
      </c>
    </row>
    <row r="1964" spans="1:113" x14ac:dyDescent="0.25">
      <c r="A1964" s="11" t="s">
        <v>57</v>
      </c>
      <c r="B1964" s="11" t="s">
        <v>168</v>
      </c>
      <c r="C1964" s="11" t="s">
        <v>56</v>
      </c>
      <c r="D1964" s="11" t="s">
        <v>56</v>
      </c>
      <c r="E1964" s="11" t="s">
        <v>56</v>
      </c>
      <c r="F1964" s="11" t="s">
        <v>56</v>
      </c>
      <c r="G1964" s="11" t="s">
        <v>173</v>
      </c>
      <c r="H1964" s="1">
        <v>41949</v>
      </c>
      <c r="I1964" s="11">
        <v>18</v>
      </c>
      <c r="J1964" s="11">
        <v>19</v>
      </c>
      <c r="K1964" s="11"/>
      <c r="L1964" s="11"/>
      <c r="M1964" s="11"/>
      <c r="N1964" s="11"/>
      <c r="O1964" s="11"/>
      <c r="P1964" s="11"/>
      <c r="Q1964" s="11"/>
      <c r="R1964" s="11"/>
      <c r="S1964" s="11"/>
      <c r="T1964" s="11"/>
      <c r="U1964" s="11"/>
      <c r="V1964" s="11"/>
      <c r="W1964" s="11"/>
      <c r="X1964" s="11"/>
      <c r="Y1964" s="11"/>
      <c r="Z1964" s="11"/>
      <c r="AA1964" s="11"/>
      <c r="AB1964" s="11"/>
      <c r="AC1964" s="11"/>
      <c r="AD1964" s="11"/>
      <c r="AE1964" s="11"/>
      <c r="AF1964" s="11"/>
      <c r="AG1964" s="11"/>
      <c r="AH1964" s="11"/>
      <c r="AJ1964" s="11"/>
      <c r="AK1964" s="11"/>
      <c r="AL1964" s="11"/>
      <c r="AM1964" s="11"/>
      <c r="AN1964" s="11"/>
      <c r="AO1964" s="11"/>
      <c r="AP1964" s="11"/>
      <c r="AQ1964" s="11"/>
      <c r="AR1964" s="11"/>
      <c r="AS1964" s="11"/>
      <c r="AT1964" s="11"/>
      <c r="AU1964" s="11"/>
      <c r="AV1964" s="11"/>
      <c r="AW1964" s="11"/>
      <c r="AX1964" s="11"/>
      <c r="AY1964" s="11"/>
      <c r="AZ1964" s="11"/>
      <c r="BA1964" s="11"/>
      <c r="BB1964" s="11"/>
      <c r="BC1964" s="11"/>
      <c r="BD1964" s="11"/>
      <c r="BE1964" s="11"/>
      <c r="BF1964" s="11"/>
      <c r="BG1964" s="11"/>
      <c r="BI1964" s="11"/>
      <c r="BJ1964" s="11"/>
      <c r="BK1964" s="11"/>
      <c r="BL1964" s="11"/>
      <c r="BM1964" s="11"/>
      <c r="BN1964" s="11"/>
      <c r="BO1964" s="11"/>
      <c r="BP1964" s="11"/>
      <c r="BQ1964" s="11"/>
      <c r="BR1964" s="11"/>
      <c r="BS1964" s="11"/>
      <c r="BT1964" s="11"/>
      <c r="BU1964" s="11"/>
      <c r="BV1964" s="11"/>
      <c r="BW1964" s="11"/>
      <c r="BX1964" s="11"/>
      <c r="BY1964" s="11"/>
      <c r="BZ1964" s="11"/>
      <c r="CA1964" s="11"/>
      <c r="CB1964" s="11"/>
      <c r="CC1964" s="11"/>
      <c r="CD1964" s="11"/>
      <c r="CE1964" s="11"/>
      <c r="CF1964" s="11"/>
      <c r="CG1964" s="11"/>
      <c r="CH1964" s="11"/>
      <c r="CI1964" s="11"/>
      <c r="CJ1964" s="11"/>
      <c r="CK1964" s="11"/>
      <c r="CL1964" s="11"/>
      <c r="CM1964" s="11"/>
      <c r="CN1964" s="11"/>
      <c r="CO1964" s="11"/>
      <c r="CP1964" s="11"/>
      <c r="CQ1964" s="11"/>
      <c r="CR1964" s="11"/>
      <c r="CS1964" s="11"/>
      <c r="CT1964" s="11"/>
      <c r="CU1964" s="11"/>
      <c r="CV1964" s="11"/>
      <c r="CW1964" s="11"/>
      <c r="CX1964" s="11"/>
      <c r="CY1964" s="11"/>
      <c r="CZ1964" s="11"/>
      <c r="DA1964" s="11"/>
      <c r="DB1964" s="11"/>
      <c r="DC1964" s="11"/>
      <c r="DD1964" s="11"/>
      <c r="DF1964" s="11">
        <f t="shared" ref="DF1964:DF2009" si="102">I1964</f>
        <v>18</v>
      </c>
      <c r="DG1964" s="11">
        <f t="shared" ref="DG1964:DG2009" si="103">J1964</f>
        <v>19</v>
      </c>
      <c r="DH1964" s="20">
        <f t="shared" ca="1" si="101"/>
        <v>0</v>
      </c>
      <c r="DI1964" s="11">
        <v>1</v>
      </c>
    </row>
    <row r="1965" spans="1:113" x14ac:dyDescent="0.25">
      <c r="A1965" s="11" t="s">
        <v>57</v>
      </c>
      <c r="B1965" s="11" t="s">
        <v>168</v>
      </c>
      <c r="C1965" s="11" t="s">
        <v>56</v>
      </c>
      <c r="D1965" s="11" t="s">
        <v>56</v>
      </c>
      <c r="E1965" s="11" t="s">
        <v>56</v>
      </c>
      <c r="F1965" s="11" t="s">
        <v>56</v>
      </c>
      <c r="G1965" s="11" t="s">
        <v>173</v>
      </c>
      <c r="H1965" s="1">
        <v>42163</v>
      </c>
      <c r="I1965" s="11">
        <v>15</v>
      </c>
      <c r="J1965" s="11">
        <v>18</v>
      </c>
      <c r="K1965" s="11"/>
      <c r="L1965" s="11"/>
      <c r="M1965" s="11"/>
      <c r="N1965" s="11"/>
      <c r="O1965" s="11"/>
      <c r="P1965" s="11"/>
      <c r="Q1965" s="11"/>
      <c r="R1965" s="11"/>
      <c r="S1965" s="11"/>
      <c r="T1965" s="11"/>
      <c r="U1965" s="11"/>
      <c r="V1965" s="11"/>
      <c r="W1965" s="11"/>
      <c r="X1965" s="11"/>
      <c r="Y1965" s="11"/>
      <c r="Z1965" s="11"/>
      <c r="AA1965" s="11"/>
      <c r="AB1965" s="11"/>
      <c r="AC1965" s="11"/>
      <c r="AD1965" s="11"/>
      <c r="AE1965" s="11"/>
      <c r="AF1965" s="11"/>
      <c r="AG1965" s="11"/>
      <c r="AH1965" s="11"/>
      <c r="AJ1965" s="11"/>
      <c r="AK1965" s="11"/>
      <c r="AL1965" s="11"/>
      <c r="AM1965" s="11"/>
      <c r="AN1965" s="11"/>
      <c r="AO1965" s="11"/>
      <c r="AP1965" s="11"/>
      <c r="AQ1965" s="11"/>
      <c r="AR1965" s="11"/>
      <c r="AS1965" s="11"/>
      <c r="AT1965" s="11"/>
      <c r="AU1965" s="11"/>
      <c r="AV1965" s="11"/>
      <c r="AW1965" s="11"/>
      <c r="AX1965" s="11"/>
      <c r="AY1965" s="11"/>
      <c r="AZ1965" s="11"/>
      <c r="BA1965" s="11"/>
      <c r="BB1965" s="11"/>
      <c r="BC1965" s="11"/>
      <c r="BD1965" s="11"/>
      <c r="BE1965" s="11"/>
      <c r="BF1965" s="11"/>
      <c r="BG1965" s="11"/>
      <c r="BI1965" s="11"/>
      <c r="BJ1965" s="11"/>
      <c r="BK1965" s="11"/>
      <c r="BL1965" s="11"/>
      <c r="BM1965" s="11"/>
      <c r="BN1965" s="11"/>
      <c r="BO1965" s="11"/>
      <c r="BP1965" s="11"/>
      <c r="BQ1965" s="11"/>
      <c r="BR1965" s="11"/>
      <c r="BS1965" s="11"/>
      <c r="BT1965" s="11"/>
      <c r="BU1965" s="11"/>
      <c r="BV1965" s="11"/>
      <c r="BW1965" s="11"/>
      <c r="BX1965" s="11"/>
      <c r="BY1965" s="11"/>
      <c r="BZ1965" s="11"/>
      <c r="CA1965" s="11"/>
      <c r="CB1965" s="11"/>
      <c r="CC1965" s="11"/>
      <c r="CD1965" s="11"/>
      <c r="CE1965" s="11"/>
      <c r="CF1965" s="11"/>
      <c r="CG1965" s="11"/>
      <c r="CH1965" s="11"/>
      <c r="CI1965" s="11"/>
      <c r="CJ1965" s="11"/>
      <c r="CK1965" s="11"/>
      <c r="CL1965" s="11"/>
      <c r="CM1965" s="11"/>
      <c r="CN1965" s="11"/>
      <c r="CO1965" s="11"/>
      <c r="CP1965" s="11"/>
      <c r="CQ1965" s="11"/>
      <c r="CR1965" s="11"/>
      <c r="CS1965" s="11"/>
      <c r="CT1965" s="11"/>
      <c r="CU1965" s="11"/>
      <c r="CV1965" s="11"/>
      <c r="CW1965" s="11"/>
      <c r="CX1965" s="11"/>
      <c r="CY1965" s="11"/>
      <c r="CZ1965" s="11"/>
      <c r="DA1965" s="11"/>
      <c r="DB1965" s="11"/>
      <c r="DC1965" s="11"/>
      <c r="DD1965" s="11"/>
      <c r="DF1965" s="11">
        <f t="shared" si="102"/>
        <v>15</v>
      </c>
      <c r="DG1965" s="11">
        <f t="shared" si="103"/>
        <v>18</v>
      </c>
      <c r="DH1965" s="20">
        <f t="shared" ca="1" si="101"/>
        <v>0</v>
      </c>
      <c r="DI1965" s="11">
        <v>1</v>
      </c>
    </row>
    <row r="1966" spans="1:113" x14ac:dyDescent="0.25">
      <c r="A1966" s="11" t="s">
        <v>57</v>
      </c>
      <c r="B1966" s="11" t="s">
        <v>168</v>
      </c>
      <c r="C1966" s="11" t="s">
        <v>56</v>
      </c>
      <c r="D1966" s="11" t="s">
        <v>56</v>
      </c>
      <c r="E1966" s="11" t="s">
        <v>56</v>
      </c>
      <c r="F1966" s="11" t="s">
        <v>56</v>
      </c>
      <c r="G1966" s="11" t="s">
        <v>173</v>
      </c>
      <c r="H1966" s="1">
        <v>42164</v>
      </c>
      <c r="I1966" s="11">
        <v>15</v>
      </c>
      <c r="J1966" s="11">
        <v>18</v>
      </c>
      <c r="K1966" s="11"/>
      <c r="L1966" s="11"/>
      <c r="M1966" s="11"/>
      <c r="N1966" s="11"/>
      <c r="O1966" s="11"/>
      <c r="P1966" s="11"/>
      <c r="Q1966" s="11"/>
      <c r="R1966" s="11"/>
      <c r="S1966" s="11"/>
      <c r="T1966" s="11"/>
      <c r="U1966" s="11"/>
      <c r="V1966" s="11"/>
      <c r="W1966" s="11"/>
      <c r="X1966" s="11"/>
      <c r="Y1966" s="11"/>
      <c r="Z1966" s="11"/>
      <c r="AA1966" s="11"/>
      <c r="AB1966" s="11"/>
      <c r="AC1966" s="11"/>
      <c r="AD1966" s="11"/>
      <c r="AE1966" s="11"/>
      <c r="AF1966" s="11"/>
      <c r="AG1966" s="11"/>
      <c r="AH1966" s="11"/>
      <c r="AJ1966" s="11"/>
      <c r="AK1966" s="11"/>
      <c r="AL1966" s="11"/>
      <c r="AM1966" s="11"/>
      <c r="AN1966" s="11"/>
      <c r="AO1966" s="11"/>
      <c r="AP1966" s="11"/>
      <c r="AQ1966" s="11"/>
      <c r="AR1966" s="11"/>
      <c r="AS1966" s="11"/>
      <c r="AT1966" s="11"/>
      <c r="AU1966" s="11"/>
      <c r="AV1966" s="11"/>
      <c r="AW1966" s="11"/>
      <c r="AX1966" s="11"/>
      <c r="AY1966" s="11"/>
      <c r="AZ1966" s="11"/>
      <c r="BA1966" s="11"/>
      <c r="BB1966" s="11"/>
      <c r="BC1966" s="11"/>
      <c r="BD1966" s="11"/>
      <c r="BE1966" s="11"/>
      <c r="BF1966" s="11"/>
      <c r="BG1966" s="11"/>
      <c r="BI1966" s="11"/>
      <c r="BJ1966" s="11"/>
      <c r="BK1966" s="11"/>
      <c r="BL1966" s="11"/>
      <c r="BM1966" s="11"/>
      <c r="BN1966" s="11"/>
      <c r="BO1966" s="11"/>
      <c r="BP1966" s="11"/>
      <c r="BQ1966" s="11"/>
      <c r="BR1966" s="11"/>
      <c r="BS1966" s="11"/>
      <c r="BT1966" s="11"/>
      <c r="BU1966" s="11"/>
      <c r="BV1966" s="11"/>
      <c r="BW1966" s="11"/>
      <c r="BX1966" s="11"/>
      <c r="BY1966" s="11"/>
      <c r="BZ1966" s="11"/>
      <c r="CA1966" s="11"/>
      <c r="CB1966" s="11"/>
      <c r="CC1966" s="11"/>
      <c r="CD1966" s="11"/>
      <c r="CE1966" s="11"/>
      <c r="CF1966" s="11"/>
      <c r="CG1966" s="11"/>
      <c r="CH1966" s="11"/>
      <c r="CI1966" s="11"/>
      <c r="CJ1966" s="11"/>
      <c r="CK1966" s="11"/>
      <c r="CL1966" s="11"/>
      <c r="CM1966" s="11"/>
      <c r="CN1966" s="11"/>
      <c r="CO1966" s="11"/>
      <c r="CP1966" s="11"/>
      <c r="CQ1966" s="11"/>
      <c r="CR1966" s="11"/>
      <c r="CS1966" s="11"/>
      <c r="CT1966" s="11"/>
      <c r="CU1966" s="11"/>
      <c r="CV1966" s="11"/>
      <c r="CW1966" s="11"/>
      <c r="CX1966" s="11"/>
      <c r="CY1966" s="11"/>
      <c r="CZ1966" s="11"/>
      <c r="DA1966" s="11"/>
      <c r="DB1966" s="11"/>
      <c r="DC1966" s="11"/>
      <c r="DD1966" s="11"/>
      <c r="DF1966" s="11">
        <f t="shared" si="102"/>
        <v>15</v>
      </c>
      <c r="DG1966" s="11">
        <f t="shared" si="103"/>
        <v>18</v>
      </c>
      <c r="DH1966" s="20">
        <f t="shared" ca="1" si="101"/>
        <v>0</v>
      </c>
      <c r="DI1966" s="11">
        <v>1</v>
      </c>
    </row>
    <row r="1967" spans="1:113" x14ac:dyDescent="0.25">
      <c r="A1967" s="11" t="s">
        <v>57</v>
      </c>
      <c r="B1967" s="11" t="s">
        <v>168</v>
      </c>
      <c r="C1967" s="11" t="s">
        <v>56</v>
      </c>
      <c r="D1967" s="11" t="s">
        <v>56</v>
      </c>
      <c r="E1967" s="11" t="s">
        <v>56</v>
      </c>
      <c r="F1967" s="11" t="s">
        <v>56</v>
      </c>
      <c r="G1967" s="11" t="s">
        <v>173</v>
      </c>
      <c r="H1967" s="1">
        <v>42180</v>
      </c>
      <c r="I1967" s="11">
        <v>16</v>
      </c>
      <c r="J1967" s="11">
        <v>19</v>
      </c>
      <c r="K1967" s="11"/>
      <c r="L1967" s="11"/>
      <c r="M1967" s="11"/>
      <c r="N1967" s="11"/>
      <c r="O1967" s="11"/>
      <c r="P1967" s="11"/>
      <c r="Q1967" s="11"/>
      <c r="R1967" s="11"/>
      <c r="S1967" s="11"/>
      <c r="T1967" s="11"/>
      <c r="U1967" s="11"/>
      <c r="V1967" s="11"/>
      <c r="W1967" s="11"/>
      <c r="X1967" s="11"/>
      <c r="Y1967" s="11"/>
      <c r="Z1967" s="11"/>
      <c r="AA1967" s="11"/>
      <c r="AB1967" s="11"/>
      <c r="AC1967" s="11"/>
      <c r="AD1967" s="11"/>
      <c r="AE1967" s="11"/>
      <c r="AF1967" s="11"/>
      <c r="AG1967" s="11"/>
      <c r="AH1967" s="11"/>
      <c r="AJ1967" s="11"/>
      <c r="AK1967" s="11"/>
      <c r="AL1967" s="11"/>
      <c r="AM1967" s="11"/>
      <c r="AN1967" s="11"/>
      <c r="AO1967" s="11"/>
      <c r="AP1967" s="11"/>
      <c r="AQ1967" s="11"/>
      <c r="AR1967" s="11"/>
      <c r="AS1967" s="11"/>
      <c r="AT1967" s="11"/>
      <c r="AU1967" s="11"/>
      <c r="AV1967" s="11"/>
      <c r="AW1967" s="11"/>
      <c r="AX1967" s="11"/>
      <c r="AY1967" s="11"/>
      <c r="AZ1967" s="11"/>
      <c r="BA1967" s="11"/>
      <c r="BB1967" s="11"/>
      <c r="BC1967" s="11"/>
      <c r="BD1967" s="11"/>
      <c r="BE1967" s="11"/>
      <c r="BF1967" s="11"/>
      <c r="BG1967" s="11"/>
      <c r="BI1967" s="11"/>
      <c r="BJ1967" s="11"/>
      <c r="BK1967" s="11"/>
      <c r="BL1967" s="11"/>
      <c r="BM1967" s="11"/>
      <c r="BN1967" s="11"/>
      <c r="BO1967" s="11"/>
      <c r="BP1967" s="11"/>
      <c r="BQ1967" s="11"/>
      <c r="BR1967" s="11"/>
      <c r="BS1967" s="11"/>
      <c r="BT1967" s="11"/>
      <c r="BU1967" s="11"/>
      <c r="BV1967" s="11"/>
      <c r="BW1967" s="11"/>
      <c r="BX1967" s="11"/>
      <c r="BY1967" s="11"/>
      <c r="BZ1967" s="11"/>
      <c r="CA1967" s="11"/>
      <c r="CB1967" s="11"/>
      <c r="CC1967" s="11"/>
      <c r="CD1967" s="11"/>
      <c r="CE1967" s="11"/>
      <c r="CF1967" s="11"/>
      <c r="CG1967" s="11"/>
      <c r="CH1967" s="11"/>
      <c r="CI1967" s="11"/>
      <c r="CJ1967" s="11"/>
      <c r="CK1967" s="11"/>
      <c r="CL1967" s="11"/>
      <c r="CM1967" s="11"/>
      <c r="CN1967" s="11"/>
      <c r="CO1967" s="11"/>
      <c r="CP1967" s="11"/>
      <c r="CQ1967" s="11"/>
      <c r="CR1967" s="11"/>
      <c r="CS1967" s="11"/>
      <c r="CT1967" s="11"/>
      <c r="CU1967" s="11"/>
      <c r="CV1967" s="11"/>
      <c r="CW1967" s="11"/>
      <c r="CX1967" s="11"/>
      <c r="CY1967" s="11"/>
      <c r="CZ1967" s="11"/>
      <c r="DA1967" s="11"/>
      <c r="DB1967" s="11"/>
      <c r="DC1967" s="11"/>
      <c r="DD1967" s="11"/>
      <c r="DF1967" s="11">
        <f t="shared" si="102"/>
        <v>16</v>
      </c>
      <c r="DG1967" s="11">
        <f t="shared" si="103"/>
        <v>19</v>
      </c>
      <c r="DH1967" s="20">
        <f t="shared" ca="1" si="101"/>
        <v>0</v>
      </c>
      <c r="DI1967" s="11">
        <v>1</v>
      </c>
    </row>
    <row r="1968" spans="1:113" x14ac:dyDescent="0.25">
      <c r="A1968" s="11" t="s">
        <v>57</v>
      </c>
      <c r="B1968" s="11" t="s">
        <v>168</v>
      </c>
      <c r="C1968" s="11" t="s">
        <v>56</v>
      </c>
      <c r="D1968" s="11" t="s">
        <v>56</v>
      </c>
      <c r="E1968" s="11" t="s">
        <v>56</v>
      </c>
      <c r="F1968" s="11" t="s">
        <v>56</v>
      </c>
      <c r="G1968" s="11" t="s">
        <v>173</v>
      </c>
      <c r="H1968" s="1">
        <v>42181</v>
      </c>
      <c r="I1968" s="11">
        <v>17</v>
      </c>
      <c r="J1968" s="11">
        <v>19</v>
      </c>
      <c r="K1968" s="11"/>
      <c r="L1968" s="11"/>
      <c r="M1968" s="11"/>
      <c r="N1968" s="11"/>
      <c r="O1968" s="11"/>
      <c r="P1968" s="11"/>
      <c r="Q1968" s="11"/>
      <c r="R1968" s="11"/>
      <c r="S1968" s="11"/>
      <c r="T1968" s="11"/>
      <c r="U1968" s="11"/>
      <c r="V1968" s="11"/>
      <c r="W1968" s="11"/>
      <c r="X1968" s="11"/>
      <c r="Y1968" s="11"/>
      <c r="Z1968" s="11"/>
      <c r="AA1968" s="11"/>
      <c r="AB1968" s="11"/>
      <c r="AC1968" s="11"/>
      <c r="AD1968" s="11"/>
      <c r="AE1968" s="11"/>
      <c r="AF1968" s="11"/>
      <c r="AG1968" s="11"/>
      <c r="AH1968" s="11"/>
      <c r="AJ1968" s="11"/>
      <c r="AK1968" s="11"/>
      <c r="AL1968" s="11"/>
      <c r="AM1968" s="11"/>
      <c r="AN1968" s="11"/>
      <c r="AO1968" s="11"/>
      <c r="AP1968" s="11"/>
      <c r="AQ1968" s="11"/>
      <c r="AR1968" s="11"/>
      <c r="AS1968" s="11"/>
      <c r="AT1968" s="11"/>
      <c r="AU1968" s="11"/>
      <c r="AV1968" s="11"/>
      <c r="AW1968" s="11"/>
      <c r="AX1968" s="11"/>
      <c r="AY1968" s="11"/>
      <c r="AZ1968" s="11"/>
      <c r="BA1968" s="11"/>
      <c r="BB1968" s="11"/>
      <c r="BC1968" s="11"/>
      <c r="BD1968" s="11"/>
      <c r="BE1968" s="11"/>
      <c r="BF1968" s="11"/>
      <c r="BG1968" s="11"/>
      <c r="BI1968" s="11"/>
      <c r="BJ1968" s="11"/>
      <c r="BK1968" s="11"/>
      <c r="BL1968" s="11"/>
      <c r="BM1968" s="11"/>
      <c r="BN1968" s="11"/>
      <c r="BO1968" s="11"/>
      <c r="BP1968" s="11"/>
      <c r="BQ1968" s="11"/>
      <c r="BR1968" s="11"/>
      <c r="BS1968" s="11"/>
      <c r="BT1968" s="11"/>
      <c r="BU1968" s="11"/>
      <c r="BV1968" s="11"/>
      <c r="BW1968" s="11"/>
      <c r="BX1968" s="11"/>
      <c r="BY1968" s="11"/>
      <c r="BZ1968" s="11"/>
      <c r="CA1968" s="11"/>
      <c r="CB1968" s="11"/>
      <c r="CC1968" s="11"/>
      <c r="CD1968" s="11"/>
      <c r="CE1968" s="11"/>
      <c r="CF1968" s="11"/>
      <c r="CG1968" s="11"/>
      <c r="CH1968" s="11"/>
      <c r="CI1968" s="11"/>
      <c r="CJ1968" s="11"/>
      <c r="CK1968" s="11"/>
      <c r="CL1968" s="11"/>
      <c r="CM1968" s="11"/>
      <c r="CN1968" s="11"/>
      <c r="CO1968" s="11"/>
      <c r="CP1968" s="11"/>
      <c r="CQ1968" s="11"/>
      <c r="CR1968" s="11"/>
      <c r="CS1968" s="11"/>
      <c r="CT1968" s="11"/>
      <c r="CU1968" s="11"/>
      <c r="CV1968" s="11"/>
      <c r="CW1968" s="11"/>
      <c r="CX1968" s="11"/>
      <c r="CY1968" s="11"/>
      <c r="CZ1968" s="11"/>
      <c r="DA1968" s="11"/>
      <c r="DB1968" s="11"/>
      <c r="DC1968" s="11"/>
      <c r="DD1968" s="11"/>
      <c r="DF1968" s="11">
        <f t="shared" si="102"/>
        <v>17</v>
      </c>
      <c r="DG1968" s="11">
        <f t="shared" si="103"/>
        <v>19</v>
      </c>
      <c r="DH1968" s="20">
        <f t="shared" ca="1" si="101"/>
        <v>0</v>
      </c>
      <c r="DI1968" s="11">
        <v>1</v>
      </c>
    </row>
    <row r="1969" spans="1:113" x14ac:dyDescent="0.25">
      <c r="A1969" s="11" t="s">
        <v>57</v>
      </c>
      <c r="B1969" s="11" t="s">
        <v>168</v>
      </c>
      <c r="C1969" s="11" t="s">
        <v>56</v>
      </c>
      <c r="D1969" s="11" t="s">
        <v>56</v>
      </c>
      <c r="E1969" s="11" t="s">
        <v>56</v>
      </c>
      <c r="F1969" s="11" t="s">
        <v>56</v>
      </c>
      <c r="G1969" s="11" t="s">
        <v>173</v>
      </c>
      <c r="H1969" s="1">
        <v>42184</v>
      </c>
      <c r="I1969" s="11">
        <v>19</v>
      </c>
      <c r="J1969" s="11">
        <v>19</v>
      </c>
      <c r="K1969" s="11"/>
      <c r="L1969" s="11"/>
      <c r="M1969" s="11"/>
      <c r="N1969" s="11"/>
      <c r="O1969" s="11"/>
      <c r="P1969" s="11"/>
      <c r="Q1969" s="11"/>
      <c r="R1969" s="11"/>
      <c r="S1969" s="11"/>
      <c r="T1969" s="11"/>
      <c r="U1969" s="11"/>
      <c r="V1969" s="11"/>
      <c r="W1969" s="11"/>
      <c r="X1969" s="11"/>
      <c r="Y1969" s="11"/>
      <c r="Z1969" s="11"/>
      <c r="AA1969" s="11"/>
      <c r="AB1969" s="11"/>
      <c r="AC1969" s="11"/>
      <c r="AD1969" s="11"/>
      <c r="AE1969" s="11"/>
      <c r="AF1969" s="11"/>
      <c r="AG1969" s="11"/>
      <c r="AH1969" s="11"/>
      <c r="AJ1969" s="11"/>
      <c r="AK1969" s="11"/>
      <c r="AL1969" s="11"/>
      <c r="AM1969" s="11"/>
      <c r="AN1969" s="11"/>
      <c r="AO1969" s="11"/>
      <c r="AP1969" s="11"/>
      <c r="AQ1969" s="11"/>
      <c r="AR1969" s="11"/>
      <c r="AS1969" s="11"/>
      <c r="AT1969" s="11"/>
      <c r="AU1969" s="11"/>
      <c r="AV1969" s="11"/>
      <c r="AW1969" s="11"/>
      <c r="AX1969" s="11"/>
      <c r="AY1969" s="11"/>
      <c r="AZ1969" s="11"/>
      <c r="BA1969" s="11"/>
      <c r="BB1969" s="11"/>
      <c r="BC1969" s="11"/>
      <c r="BD1969" s="11"/>
      <c r="BE1969" s="11"/>
      <c r="BF1969" s="11"/>
      <c r="BG1969" s="11"/>
      <c r="BI1969" s="11"/>
      <c r="BJ1969" s="11"/>
      <c r="BK1969" s="11"/>
      <c r="BL1969" s="11"/>
      <c r="BM1969" s="11"/>
      <c r="BN1969" s="11"/>
      <c r="BO1969" s="11"/>
      <c r="BP1969" s="11"/>
      <c r="BQ1969" s="11"/>
      <c r="BR1969" s="11"/>
      <c r="BS1969" s="11"/>
      <c r="BT1969" s="11"/>
      <c r="BU1969" s="11"/>
      <c r="BV1969" s="11"/>
      <c r="BW1969" s="11"/>
      <c r="BX1969" s="11"/>
      <c r="BY1969" s="11"/>
      <c r="BZ1969" s="11"/>
      <c r="CA1969" s="11"/>
      <c r="CB1969" s="11"/>
      <c r="CC1969" s="11"/>
      <c r="CD1969" s="11"/>
      <c r="CE1969" s="11"/>
      <c r="CF1969" s="11"/>
      <c r="CG1969" s="11"/>
      <c r="CH1969" s="11"/>
      <c r="CI1969" s="11"/>
      <c r="CJ1969" s="11"/>
      <c r="CK1969" s="11"/>
      <c r="CL1969" s="11"/>
      <c r="CM1969" s="11"/>
      <c r="CN1969" s="11"/>
      <c r="CO1969" s="11"/>
      <c r="CP1969" s="11"/>
      <c r="CQ1969" s="11"/>
      <c r="CR1969" s="11"/>
      <c r="CS1969" s="11"/>
      <c r="CT1969" s="11"/>
      <c r="CU1969" s="11"/>
      <c r="CV1969" s="11"/>
      <c r="CW1969" s="11"/>
      <c r="CX1969" s="11"/>
      <c r="CY1969" s="11"/>
      <c r="CZ1969" s="11"/>
      <c r="DA1969" s="11"/>
      <c r="DB1969" s="11"/>
      <c r="DC1969" s="11"/>
      <c r="DD1969" s="11"/>
      <c r="DF1969" s="11">
        <f t="shared" si="102"/>
        <v>19</v>
      </c>
      <c r="DG1969" s="11">
        <f t="shared" si="103"/>
        <v>19</v>
      </c>
      <c r="DH1969" s="20">
        <f t="shared" ca="1" si="101"/>
        <v>0</v>
      </c>
      <c r="DI1969" s="11">
        <v>1</v>
      </c>
    </row>
    <row r="1970" spans="1:113" x14ac:dyDescent="0.25">
      <c r="A1970" s="11" t="s">
        <v>57</v>
      </c>
      <c r="B1970" s="11" t="s">
        <v>168</v>
      </c>
      <c r="C1970" s="11" t="s">
        <v>56</v>
      </c>
      <c r="D1970" s="11" t="s">
        <v>56</v>
      </c>
      <c r="E1970" s="11" t="s">
        <v>56</v>
      </c>
      <c r="F1970" s="11" t="s">
        <v>56</v>
      </c>
      <c r="G1970" s="11" t="s">
        <v>173</v>
      </c>
      <c r="H1970" s="1">
        <v>42185</v>
      </c>
      <c r="I1970" s="11">
        <v>16</v>
      </c>
      <c r="J1970" s="11">
        <v>19</v>
      </c>
      <c r="K1970" s="11"/>
      <c r="L1970" s="11"/>
      <c r="M1970" s="11"/>
      <c r="N1970" s="11"/>
      <c r="O1970" s="11"/>
      <c r="P1970" s="11"/>
      <c r="Q1970" s="11"/>
      <c r="R1970" s="11"/>
      <c r="S1970" s="11"/>
      <c r="T1970" s="11"/>
      <c r="U1970" s="11"/>
      <c r="V1970" s="11"/>
      <c r="W1970" s="11"/>
      <c r="X1970" s="11"/>
      <c r="Y1970" s="11"/>
      <c r="Z1970" s="11"/>
      <c r="AA1970" s="11"/>
      <c r="AB1970" s="11"/>
      <c r="AC1970" s="11"/>
      <c r="AD1970" s="11"/>
      <c r="AE1970" s="11"/>
      <c r="AF1970" s="11"/>
      <c r="AG1970" s="11"/>
      <c r="AH1970" s="11"/>
      <c r="AJ1970" s="11"/>
      <c r="AK1970" s="11"/>
      <c r="AL1970" s="11"/>
      <c r="AM1970" s="11"/>
      <c r="AN1970" s="11"/>
      <c r="AO1970" s="11"/>
      <c r="AP1970" s="11"/>
      <c r="AQ1970" s="11"/>
      <c r="AR1970" s="11"/>
      <c r="AS1970" s="11"/>
      <c r="AT1970" s="11"/>
      <c r="AU1970" s="11"/>
      <c r="AV1970" s="11"/>
      <c r="AW1970" s="11"/>
      <c r="AX1970" s="11"/>
      <c r="AY1970" s="11"/>
      <c r="AZ1970" s="11"/>
      <c r="BA1970" s="11"/>
      <c r="BB1970" s="11"/>
      <c r="BC1970" s="11"/>
      <c r="BD1970" s="11"/>
      <c r="BE1970" s="11"/>
      <c r="BF1970" s="11"/>
      <c r="BG1970" s="11"/>
      <c r="BI1970" s="11"/>
      <c r="BJ1970" s="11"/>
      <c r="BK1970" s="11"/>
      <c r="BL1970" s="11"/>
      <c r="BM1970" s="11"/>
      <c r="BN1970" s="11"/>
      <c r="BO1970" s="11"/>
      <c r="BP1970" s="11"/>
      <c r="BQ1970" s="11"/>
      <c r="BR1970" s="11"/>
      <c r="BS1970" s="11"/>
      <c r="BT1970" s="11"/>
      <c r="BU1970" s="11"/>
      <c r="BV1970" s="11"/>
      <c r="BW1970" s="11"/>
      <c r="BX1970" s="11"/>
      <c r="BY1970" s="11"/>
      <c r="BZ1970" s="11"/>
      <c r="CA1970" s="11"/>
      <c r="CB1970" s="11"/>
      <c r="CC1970" s="11"/>
      <c r="CD1970" s="11"/>
      <c r="CE1970" s="11"/>
      <c r="CF1970" s="11"/>
      <c r="CG1970" s="11"/>
      <c r="CH1970" s="11"/>
      <c r="CI1970" s="11"/>
      <c r="CJ1970" s="11"/>
      <c r="CK1970" s="11"/>
      <c r="CL1970" s="11"/>
      <c r="CM1970" s="11"/>
      <c r="CN1970" s="11"/>
      <c r="CO1970" s="11"/>
      <c r="CP1970" s="11"/>
      <c r="CQ1970" s="11"/>
      <c r="CR1970" s="11"/>
      <c r="CS1970" s="11"/>
      <c r="CT1970" s="11"/>
      <c r="CU1970" s="11"/>
      <c r="CV1970" s="11"/>
      <c r="CW1970" s="11"/>
      <c r="CX1970" s="11"/>
      <c r="CY1970" s="11"/>
      <c r="CZ1970" s="11"/>
      <c r="DA1970" s="11"/>
      <c r="DB1970" s="11"/>
      <c r="DC1970" s="11"/>
      <c r="DD1970" s="11"/>
      <c r="DF1970" s="11">
        <f t="shared" si="102"/>
        <v>16</v>
      </c>
      <c r="DG1970" s="11">
        <f t="shared" si="103"/>
        <v>19</v>
      </c>
      <c r="DH1970" s="20">
        <f t="shared" ca="1" si="101"/>
        <v>0</v>
      </c>
      <c r="DI1970" s="11">
        <v>1</v>
      </c>
    </row>
    <row r="1971" spans="1:113" x14ac:dyDescent="0.25">
      <c r="A1971" s="11" t="s">
        <v>57</v>
      </c>
      <c r="B1971" s="11" t="s">
        <v>168</v>
      </c>
      <c r="C1971" s="11" t="s">
        <v>56</v>
      </c>
      <c r="D1971" s="11" t="s">
        <v>56</v>
      </c>
      <c r="E1971" s="11" t="s">
        <v>56</v>
      </c>
      <c r="F1971" s="11" t="s">
        <v>56</v>
      </c>
      <c r="G1971" s="11" t="s">
        <v>173</v>
      </c>
      <c r="H1971" s="1">
        <v>42186</v>
      </c>
      <c r="I1971" s="11">
        <v>16</v>
      </c>
      <c r="J1971" s="11">
        <v>19</v>
      </c>
      <c r="K1971" s="11"/>
      <c r="L1971" s="11"/>
      <c r="M1971" s="11"/>
      <c r="N1971" s="11"/>
      <c r="O1971" s="11"/>
      <c r="P1971" s="11"/>
      <c r="Q1971" s="11"/>
      <c r="R1971" s="11"/>
      <c r="S1971" s="11"/>
      <c r="T1971" s="11"/>
      <c r="U1971" s="11"/>
      <c r="V1971" s="11"/>
      <c r="W1971" s="11"/>
      <c r="X1971" s="11"/>
      <c r="Y1971" s="11"/>
      <c r="Z1971" s="11"/>
      <c r="AA1971" s="11"/>
      <c r="AB1971" s="11"/>
      <c r="AC1971" s="11"/>
      <c r="AD1971" s="11"/>
      <c r="AE1971" s="11"/>
      <c r="AF1971" s="11"/>
      <c r="AG1971" s="11"/>
      <c r="AH1971" s="11"/>
      <c r="AJ1971" s="11"/>
      <c r="AK1971" s="11"/>
      <c r="AL1971" s="11"/>
      <c r="AM1971" s="11"/>
      <c r="AN1971" s="11"/>
      <c r="AO1971" s="11"/>
      <c r="AP1971" s="11"/>
      <c r="AQ1971" s="11"/>
      <c r="AR1971" s="11"/>
      <c r="AS1971" s="11"/>
      <c r="AT1971" s="11"/>
      <c r="AU1971" s="11"/>
      <c r="AV1971" s="11"/>
      <c r="AW1971" s="11"/>
      <c r="AX1971" s="11"/>
      <c r="AY1971" s="11"/>
      <c r="AZ1971" s="11"/>
      <c r="BA1971" s="11"/>
      <c r="BB1971" s="11"/>
      <c r="BC1971" s="11"/>
      <c r="BD1971" s="11"/>
      <c r="BE1971" s="11"/>
      <c r="BF1971" s="11"/>
      <c r="BG1971" s="11"/>
      <c r="BI1971" s="11"/>
      <c r="BJ1971" s="11"/>
      <c r="BK1971" s="11"/>
      <c r="BL1971" s="11"/>
      <c r="BM1971" s="11"/>
      <c r="BN1971" s="11"/>
      <c r="BO1971" s="11"/>
      <c r="BP1971" s="11"/>
      <c r="BQ1971" s="11"/>
      <c r="BR1971" s="11"/>
      <c r="BS1971" s="11"/>
      <c r="BT1971" s="11"/>
      <c r="BU1971" s="11"/>
      <c r="BV1971" s="11"/>
      <c r="BW1971" s="11"/>
      <c r="BX1971" s="11"/>
      <c r="BY1971" s="11"/>
      <c r="BZ1971" s="11"/>
      <c r="CA1971" s="11"/>
      <c r="CB1971" s="11"/>
      <c r="CC1971" s="11"/>
      <c r="CD1971" s="11"/>
      <c r="CE1971" s="11"/>
      <c r="CF1971" s="11"/>
      <c r="CG1971" s="11"/>
      <c r="CH1971" s="11"/>
      <c r="CI1971" s="11"/>
      <c r="CJ1971" s="11"/>
      <c r="CK1971" s="11"/>
      <c r="CL1971" s="11"/>
      <c r="CM1971" s="11"/>
      <c r="CN1971" s="11"/>
      <c r="CO1971" s="11"/>
      <c r="CP1971" s="11"/>
      <c r="CQ1971" s="11"/>
      <c r="CR1971" s="11"/>
      <c r="CS1971" s="11"/>
      <c r="CT1971" s="11"/>
      <c r="CU1971" s="11"/>
      <c r="CV1971" s="11"/>
      <c r="CW1971" s="11"/>
      <c r="CX1971" s="11"/>
      <c r="CY1971" s="11"/>
      <c r="CZ1971" s="11"/>
      <c r="DA1971" s="11"/>
      <c r="DB1971" s="11"/>
      <c r="DC1971" s="11"/>
      <c r="DD1971" s="11"/>
      <c r="DF1971" s="11">
        <f t="shared" si="102"/>
        <v>16</v>
      </c>
      <c r="DG1971" s="11">
        <f t="shared" si="103"/>
        <v>19</v>
      </c>
      <c r="DH1971" s="20">
        <f t="shared" ca="1" si="101"/>
        <v>0</v>
      </c>
      <c r="DI1971" s="11">
        <v>1</v>
      </c>
    </row>
    <row r="1972" spans="1:113" x14ac:dyDescent="0.25">
      <c r="A1972" s="11" t="s">
        <v>57</v>
      </c>
      <c r="B1972" s="11" t="s">
        <v>168</v>
      </c>
      <c r="C1972" s="11" t="s">
        <v>56</v>
      </c>
      <c r="D1972" s="11" t="s">
        <v>56</v>
      </c>
      <c r="E1972" s="11" t="s">
        <v>56</v>
      </c>
      <c r="F1972" s="11" t="s">
        <v>56</v>
      </c>
      <c r="G1972" s="11" t="s">
        <v>173</v>
      </c>
      <c r="H1972" s="1">
        <v>42187</v>
      </c>
      <c r="I1972" s="11">
        <v>17</v>
      </c>
      <c r="J1972" s="11">
        <v>18</v>
      </c>
      <c r="K1972" s="11"/>
      <c r="L1972" s="11"/>
      <c r="M1972" s="11"/>
      <c r="N1972" s="11"/>
      <c r="O1972" s="11"/>
      <c r="P1972" s="11"/>
      <c r="Q1972" s="11"/>
      <c r="R1972" s="11"/>
      <c r="S1972" s="11"/>
      <c r="T1972" s="11"/>
      <c r="U1972" s="11"/>
      <c r="V1972" s="11"/>
      <c r="W1972" s="11"/>
      <c r="X1972" s="11"/>
      <c r="Y1972" s="11"/>
      <c r="Z1972" s="11"/>
      <c r="AA1972" s="11"/>
      <c r="AB1972" s="11"/>
      <c r="AC1972" s="11"/>
      <c r="AD1972" s="11"/>
      <c r="AE1972" s="11"/>
      <c r="AF1972" s="11"/>
      <c r="AG1972" s="11"/>
      <c r="AH1972" s="11"/>
      <c r="AJ1972" s="11"/>
      <c r="AK1972" s="11"/>
      <c r="AL1972" s="11"/>
      <c r="AM1972" s="11"/>
      <c r="AN1972" s="11"/>
      <c r="AO1972" s="11"/>
      <c r="AP1972" s="11"/>
      <c r="AQ1972" s="11"/>
      <c r="AR1972" s="11"/>
      <c r="AS1972" s="11"/>
      <c r="AT1972" s="11"/>
      <c r="AU1972" s="11"/>
      <c r="AV1972" s="11"/>
      <c r="AW1972" s="11"/>
      <c r="AX1972" s="11"/>
      <c r="AY1972" s="11"/>
      <c r="AZ1972" s="11"/>
      <c r="BA1972" s="11"/>
      <c r="BB1972" s="11"/>
      <c r="BC1972" s="11"/>
      <c r="BD1972" s="11"/>
      <c r="BE1972" s="11"/>
      <c r="BF1972" s="11"/>
      <c r="BG1972" s="11"/>
      <c r="BI1972" s="11"/>
      <c r="BJ1972" s="11"/>
      <c r="BK1972" s="11"/>
      <c r="BL1972" s="11"/>
      <c r="BM1972" s="11"/>
      <c r="BN1972" s="11"/>
      <c r="BO1972" s="11"/>
      <c r="BP1972" s="11"/>
      <c r="BQ1972" s="11"/>
      <c r="BR1972" s="11"/>
      <c r="BS1972" s="11"/>
      <c r="BT1972" s="11"/>
      <c r="BU1972" s="11"/>
      <c r="BV1972" s="11"/>
      <c r="BW1972" s="11"/>
      <c r="BX1972" s="11"/>
      <c r="BY1972" s="11"/>
      <c r="BZ1972" s="11"/>
      <c r="CA1972" s="11"/>
      <c r="CB1972" s="11"/>
      <c r="CC1972" s="11"/>
      <c r="CD1972" s="11"/>
      <c r="CE1972" s="11"/>
      <c r="CF1972" s="11"/>
      <c r="CG1972" s="11"/>
      <c r="CH1972" s="11"/>
      <c r="CI1972" s="11"/>
      <c r="CJ1972" s="11"/>
      <c r="CK1972" s="11"/>
      <c r="CL1972" s="11"/>
      <c r="CM1972" s="11"/>
      <c r="CN1972" s="11"/>
      <c r="CO1972" s="11"/>
      <c r="CP1972" s="11"/>
      <c r="CQ1972" s="11"/>
      <c r="CR1972" s="11"/>
      <c r="CS1972" s="11"/>
      <c r="CT1972" s="11"/>
      <c r="CU1972" s="11"/>
      <c r="CV1972" s="11"/>
      <c r="CW1972" s="11"/>
      <c r="CX1972" s="11"/>
      <c r="CY1972" s="11"/>
      <c r="CZ1972" s="11"/>
      <c r="DA1972" s="11"/>
      <c r="DB1972" s="11"/>
      <c r="DC1972" s="11"/>
      <c r="DD1972" s="11"/>
      <c r="DF1972" s="11">
        <f t="shared" si="102"/>
        <v>17</v>
      </c>
      <c r="DG1972" s="11">
        <f t="shared" si="103"/>
        <v>18</v>
      </c>
      <c r="DH1972" s="20">
        <f t="shared" ca="1" si="101"/>
        <v>0</v>
      </c>
      <c r="DI1972" s="11">
        <v>1</v>
      </c>
    </row>
    <row r="1973" spans="1:113" x14ac:dyDescent="0.25">
      <c r="A1973" s="11" t="s">
        <v>57</v>
      </c>
      <c r="B1973" s="11" t="s">
        <v>168</v>
      </c>
      <c r="C1973" s="11" t="s">
        <v>56</v>
      </c>
      <c r="D1973" s="11" t="s">
        <v>56</v>
      </c>
      <c r="E1973" s="11" t="s">
        <v>56</v>
      </c>
      <c r="F1973" s="11" t="s">
        <v>56</v>
      </c>
      <c r="G1973" s="11" t="s">
        <v>173</v>
      </c>
      <c r="H1973" s="1">
        <v>42213</v>
      </c>
      <c r="I1973" s="11">
        <v>17</v>
      </c>
      <c r="J1973" s="11">
        <v>19</v>
      </c>
      <c r="K1973" s="11">
        <v>13725.31</v>
      </c>
      <c r="L1973" s="11">
        <v>13639.09</v>
      </c>
      <c r="M1973" s="11">
        <v>13218.41</v>
      </c>
      <c r="N1973" s="11">
        <v>13960.85</v>
      </c>
      <c r="O1973" s="11">
        <v>15969.61</v>
      </c>
      <c r="P1973" s="11">
        <v>17901.75</v>
      </c>
      <c r="Q1973" s="11">
        <v>21233.95</v>
      </c>
      <c r="R1973" s="11">
        <v>24654.22</v>
      </c>
      <c r="S1973" s="11">
        <v>28095.73</v>
      </c>
      <c r="T1973" s="11">
        <v>31911.83</v>
      </c>
      <c r="U1973" s="11">
        <v>34575.74</v>
      </c>
      <c r="V1973" s="11">
        <v>33816.79</v>
      </c>
      <c r="W1973" s="11">
        <v>33966.370000000003</v>
      </c>
      <c r="X1973" s="11">
        <v>35029.629999999997</v>
      </c>
      <c r="Y1973" s="11">
        <v>35908.83</v>
      </c>
      <c r="Z1973" s="11">
        <v>35366.22</v>
      </c>
      <c r="AA1973" s="11">
        <v>31852.79</v>
      </c>
      <c r="AB1973" s="11">
        <v>31715.79</v>
      </c>
      <c r="AC1973" s="11">
        <v>31290.14</v>
      </c>
      <c r="AD1973" s="11">
        <v>36162.83</v>
      </c>
      <c r="AE1973" s="11">
        <v>33520.57</v>
      </c>
      <c r="AF1973" s="11">
        <v>24291.27</v>
      </c>
      <c r="AG1973" s="11">
        <v>17336.96</v>
      </c>
      <c r="AH1973" s="11">
        <v>15343.91</v>
      </c>
      <c r="AI1973" s="37">
        <v>31619.57</v>
      </c>
      <c r="AJ1973" s="11">
        <v>13485.83</v>
      </c>
      <c r="AK1973" s="11">
        <v>13341.64</v>
      </c>
      <c r="AL1973" s="11">
        <v>12939.18</v>
      </c>
      <c r="AM1973" s="11">
        <v>13551.33</v>
      </c>
      <c r="AN1973" s="11">
        <v>15691.48</v>
      </c>
      <c r="AO1973" s="11">
        <v>17534.16</v>
      </c>
      <c r="AP1973" s="11">
        <v>21339.74</v>
      </c>
      <c r="AQ1973" s="11">
        <v>24848.81</v>
      </c>
      <c r="AR1973" s="11">
        <v>28218.52</v>
      </c>
      <c r="AS1973" s="11">
        <v>31695.200000000001</v>
      </c>
      <c r="AT1973" s="11">
        <v>34548.29</v>
      </c>
      <c r="AU1973" s="11">
        <v>33762.230000000003</v>
      </c>
      <c r="AV1973" s="11">
        <v>33910.379999999997</v>
      </c>
      <c r="AW1973" s="11">
        <v>35051.94</v>
      </c>
      <c r="AX1973" s="11">
        <v>36013.629999999997</v>
      </c>
      <c r="AY1973" s="11">
        <v>35318.6</v>
      </c>
      <c r="AZ1973" s="11">
        <v>36503.33</v>
      </c>
      <c r="BA1973" s="11">
        <v>37093.75</v>
      </c>
      <c r="BB1973" s="11">
        <v>36033.230000000003</v>
      </c>
      <c r="BC1973" s="11">
        <v>35903.22</v>
      </c>
      <c r="BD1973" s="11">
        <v>33334.14</v>
      </c>
      <c r="BE1973" s="11">
        <v>24930.26</v>
      </c>
      <c r="BF1973" s="11">
        <v>17329.240000000002</v>
      </c>
      <c r="BG1973" s="11">
        <v>15097.02</v>
      </c>
      <c r="BH1973" s="37">
        <v>36813.39</v>
      </c>
      <c r="BI1973" s="11">
        <v>67.538830000000004</v>
      </c>
      <c r="BJ1973" s="11">
        <v>67.521720000000002</v>
      </c>
      <c r="BK1973" s="11">
        <v>67.653949999999995</v>
      </c>
      <c r="BL1973" s="11">
        <v>67.381900000000002</v>
      </c>
      <c r="BM1973" s="11">
        <v>67.155299999999997</v>
      </c>
      <c r="BN1973" s="11">
        <v>67.052319999999995</v>
      </c>
      <c r="BO1973" s="11">
        <v>67.337490000000003</v>
      </c>
      <c r="BP1973" s="11">
        <v>68.068600000000004</v>
      </c>
      <c r="BQ1973" s="11">
        <v>69.823530000000005</v>
      </c>
      <c r="BR1973" s="11">
        <v>71.859539999999996</v>
      </c>
      <c r="BS1973" s="11">
        <v>73.672929999999994</v>
      </c>
      <c r="BT1973" s="11">
        <v>74.383719999999997</v>
      </c>
      <c r="BU1973" s="11">
        <v>74.326610000000002</v>
      </c>
      <c r="BV1973" s="11">
        <v>75.709109999999995</v>
      </c>
      <c r="BW1973" s="11">
        <v>75.645679999999999</v>
      </c>
      <c r="BX1973" s="11">
        <v>75.527630000000002</v>
      </c>
      <c r="BY1973" s="11">
        <v>75.694419999999994</v>
      </c>
      <c r="BZ1973" s="11">
        <v>75.154979999999995</v>
      </c>
      <c r="CA1973" s="11">
        <v>74.222139999999996</v>
      </c>
      <c r="CB1973" s="11">
        <v>72.512469999999993</v>
      </c>
      <c r="CC1973" s="11">
        <v>70.736750000000001</v>
      </c>
      <c r="CD1973" s="11">
        <v>69.555019999999999</v>
      </c>
      <c r="CE1973" s="11">
        <v>68.908699999999996</v>
      </c>
      <c r="CF1973" s="11">
        <v>68.429299999999998</v>
      </c>
      <c r="CG1973" s="11">
        <v>37534.980000000003</v>
      </c>
      <c r="CH1973" s="11">
        <v>33764.879999999997</v>
      </c>
      <c r="CI1973" s="11">
        <v>28113.34</v>
      </c>
      <c r="CJ1973" s="11">
        <v>22635.02</v>
      </c>
      <c r="CK1973" s="11">
        <v>14550.92</v>
      </c>
      <c r="CL1973" s="11">
        <v>11431.12</v>
      </c>
      <c r="CM1973" s="11">
        <v>9294.17</v>
      </c>
      <c r="CN1973" s="11">
        <v>10665.36</v>
      </c>
      <c r="CO1973" s="11">
        <v>14109.93</v>
      </c>
      <c r="CP1973" s="11">
        <v>21234.31</v>
      </c>
      <c r="CQ1973" s="11">
        <v>30426.799999999999</v>
      </c>
      <c r="CR1973" s="11">
        <v>39919.440000000002</v>
      </c>
      <c r="CS1973" s="11">
        <v>47671.48</v>
      </c>
      <c r="CT1973" s="11">
        <v>50249.71</v>
      </c>
      <c r="CU1973" s="11">
        <v>63603.19</v>
      </c>
      <c r="CV1973" s="11">
        <v>82022.25</v>
      </c>
      <c r="CW1973" s="11">
        <v>80667.64</v>
      </c>
      <c r="CX1973" s="11">
        <v>64393.21</v>
      </c>
      <c r="CY1973" s="11">
        <v>63541.46</v>
      </c>
      <c r="CZ1973" s="11">
        <v>65107.71</v>
      </c>
      <c r="DA1973" s="11">
        <v>72184.009999999995</v>
      </c>
      <c r="DB1973" s="11">
        <v>72578.03</v>
      </c>
      <c r="DC1973" s="11">
        <v>63796.7</v>
      </c>
      <c r="DD1973" s="11">
        <v>40303.839999999997</v>
      </c>
      <c r="DE1973" s="37">
        <v>72270.679999999993</v>
      </c>
      <c r="DF1973" s="11">
        <f t="shared" si="102"/>
        <v>17</v>
      </c>
      <c r="DG1973" s="11">
        <f t="shared" si="103"/>
        <v>19</v>
      </c>
      <c r="DH1973" s="20">
        <f t="shared" ca="1" si="101"/>
        <v>4923.8633333333319</v>
      </c>
      <c r="DI1973" s="11">
        <v>0</v>
      </c>
    </row>
    <row r="1974" spans="1:113" x14ac:dyDescent="0.25">
      <c r="A1974" s="11" t="s">
        <v>57</v>
      </c>
      <c r="B1974" s="11" t="s">
        <v>168</v>
      </c>
      <c r="C1974" s="11" t="s">
        <v>56</v>
      </c>
      <c r="D1974" s="11" t="s">
        <v>56</v>
      </c>
      <c r="E1974" s="11" t="s">
        <v>56</v>
      </c>
      <c r="F1974" s="11" t="s">
        <v>56</v>
      </c>
      <c r="G1974" s="11" t="s">
        <v>173</v>
      </c>
      <c r="H1974" s="1">
        <v>42213</v>
      </c>
      <c r="I1974" s="11">
        <v>18</v>
      </c>
      <c r="J1974" s="11">
        <v>19</v>
      </c>
      <c r="K1974" s="11"/>
      <c r="L1974" s="11"/>
      <c r="M1974" s="11"/>
      <c r="N1974" s="11"/>
      <c r="O1974" s="11"/>
      <c r="P1974" s="11"/>
      <c r="Q1974" s="11"/>
      <c r="R1974" s="11"/>
      <c r="S1974" s="11"/>
      <c r="T1974" s="11"/>
      <c r="U1974" s="11"/>
      <c r="V1974" s="11"/>
      <c r="W1974" s="11"/>
      <c r="X1974" s="11"/>
      <c r="Y1974" s="11"/>
      <c r="Z1974" s="11"/>
      <c r="AA1974" s="11"/>
      <c r="AB1974" s="11"/>
      <c r="AC1974" s="11"/>
      <c r="AD1974" s="11"/>
      <c r="AE1974" s="11"/>
      <c r="AF1974" s="11"/>
      <c r="AG1974" s="11"/>
      <c r="AH1974" s="11"/>
      <c r="AJ1974" s="11"/>
      <c r="AK1974" s="11"/>
      <c r="AL1974" s="11"/>
      <c r="AM1974" s="11"/>
      <c r="AN1974" s="11"/>
      <c r="AO1974" s="11"/>
      <c r="AP1974" s="11"/>
      <c r="AQ1974" s="11"/>
      <c r="AR1974" s="11"/>
      <c r="AS1974" s="11"/>
      <c r="AT1974" s="11"/>
      <c r="AU1974" s="11"/>
      <c r="AV1974" s="11"/>
      <c r="AW1974" s="11"/>
      <c r="AX1974" s="11"/>
      <c r="AY1974" s="11"/>
      <c r="AZ1974" s="11"/>
      <c r="BA1974" s="11"/>
      <c r="BB1974" s="11"/>
      <c r="BC1974" s="11"/>
      <c r="BD1974" s="11"/>
      <c r="BE1974" s="11"/>
      <c r="BF1974" s="11"/>
      <c r="BG1974" s="11"/>
      <c r="BI1974" s="11"/>
      <c r="BJ1974" s="11"/>
      <c r="BK1974" s="11"/>
      <c r="BL1974" s="11"/>
      <c r="BM1974" s="11"/>
      <c r="BN1974" s="11"/>
      <c r="BO1974" s="11"/>
      <c r="BP1974" s="11"/>
      <c r="BQ1974" s="11"/>
      <c r="BR1974" s="11"/>
      <c r="BS1974" s="11"/>
      <c r="BT1974" s="11"/>
      <c r="BU1974" s="11"/>
      <c r="BV1974" s="11"/>
      <c r="BW1974" s="11"/>
      <c r="BX1974" s="11"/>
      <c r="BY1974" s="11"/>
      <c r="BZ1974" s="11"/>
      <c r="CA1974" s="11"/>
      <c r="CB1974" s="11"/>
      <c r="CC1974" s="11"/>
      <c r="CD1974" s="11"/>
      <c r="CE1974" s="11"/>
      <c r="CF1974" s="11"/>
      <c r="CG1974" s="11"/>
      <c r="CH1974" s="11"/>
      <c r="CI1974" s="11"/>
      <c r="CJ1974" s="11"/>
      <c r="CK1974" s="11"/>
      <c r="CL1974" s="11"/>
      <c r="CM1974" s="11"/>
      <c r="CN1974" s="11"/>
      <c r="CO1974" s="11"/>
      <c r="CP1974" s="11"/>
      <c r="CQ1974" s="11"/>
      <c r="CR1974" s="11"/>
      <c r="CS1974" s="11"/>
      <c r="CT1974" s="11"/>
      <c r="CU1974" s="11"/>
      <c r="CV1974" s="11"/>
      <c r="CW1974" s="11"/>
      <c r="CX1974" s="11"/>
      <c r="CY1974" s="11"/>
      <c r="CZ1974" s="11"/>
      <c r="DA1974" s="11"/>
      <c r="DB1974" s="11"/>
      <c r="DC1974" s="11"/>
      <c r="DD1974" s="11"/>
      <c r="DF1974" s="11">
        <f t="shared" si="102"/>
        <v>18</v>
      </c>
      <c r="DG1974" s="11">
        <f t="shared" si="103"/>
        <v>19</v>
      </c>
      <c r="DH1974" s="20">
        <f t="shared" ref="DH1974:DH2005" ca="1" si="104">(SUM(OFFSET($AJ1974, 0, $DF1974-1, 1, $DG1974-$DF1974+1))-SUM(OFFSET($K1974, 0, $DF1974-1, 1, $DG1974-$DF1974+1)))/($DG1974-$DF1974+1)</f>
        <v>0</v>
      </c>
      <c r="DI1974" s="11">
        <v>1</v>
      </c>
    </row>
    <row r="1975" spans="1:113" x14ac:dyDescent="0.25">
      <c r="A1975" s="11" t="s">
        <v>57</v>
      </c>
      <c r="B1975" s="11" t="s">
        <v>168</v>
      </c>
      <c r="C1975" s="11" t="s">
        <v>56</v>
      </c>
      <c r="D1975" s="11" t="s">
        <v>56</v>
      </c>
      <c r="E1975" s="11" t="s">
        <v>56</v>
      </c>
      <c r="F1975" s="11" t="s">
        <v>56</v>
      </c>
      <c r="G1975" s="11" t="s">
        <v>173</v>
      </c>
      <c r="H1975" s="1">
        <v>42214</v>
      </c>
      <c r="I1975" s="11">
        <v>17</v>
      </c>
      <c r="J1975" s="11">
        <v>19</v>
      </c>
      <c r="K1975" s="11"/>
      <c r="L1975" s="11"/>
      <c r="M1975" s="11"/>
      <c r="N1975" s="11"/>
      <c r="O1975" s="11"/>
      <c r="P1975" s="11"/>
      <c r="Q1975" s="11"/>
      <c r="R1975" s="11"/>
      <c r="S1975" s="11"/>
      <c r="T1975" s="11"/>
      <c r="U1975" s="11"/>
      <c r="V1975" s="11"/>
      <c r="W1975" s="11"/>
      <c r="X1975" s="11"/>
      <c r="Y1975" s="11"/>
      <c r="Z1975" s="11"/>
      <c r="AA1975" s="11"/>
      <c r="AB1975" s="11"/>
      <c r="AC1975" s="11"/>
      <c r="AD1975" s="11"/>
      <c r="AE1975" s="11"/>
      <c r="AF1975" s="11"/>
      <c r="AG1975" s="11"/>
      <c r="AH1975" s="11"/>
      <c r="AJ1975" s="11"/>
      <c r="AK1975" s="11"/>
      <c r="AL1975" s="11"/>
      <c r="AM1975" s="11"/>
      <c r="AN1975" s="11"/>
      <c r="AO1975" s="11"/>
      <c r="AP1975" s="11"/>
      <c r="AQ1975" s="11"/>
      <c r="AR1975" s="11"/>
      <c r="AS1975" s="11"/>
      <c r="AT1975" s="11"/>
      <c r="AU1975" s="11"/>
      <c r="AV1975" s="11"/>
      <c r="AW1975" s="11"/>
      <c r="AX1975" s="11"/>
      <c r="AY1975" s="11"/>
      <c r="AZ1975" s="11"/>
      <c r="BA1975" s="11"/>
      <c r="BB1975" s="11"/>
      <c r="BC1975" s="11"/>
      <c r="BD1975" s="11"/>
      <c r="BE1975" s="11"/>
      <c r="BF1975" s="11"/>
      <c r="BG1975" s="11"/>
      <c r="BI1975" s="11"/>
      <c r="BJ1975" s="11"/>
      <c r="BK1975" s="11"/>
      <c r="BL1975" s="11"/>
      <c r="BM1975" s="11"/>
      <c r="BN1975" s="11"/>
      <c r="BO1975" s="11"/>
      <c r="BP1975" s="11"/>
      <c r="BQ1975" s="11"/>
      <c r="BR1975" s="11"/>
      <c r="BS1975" s="11"/>
      <c r="BT1975" s="11"/>
      <c r="BU1975" s="11"/>
      <c r="BV1975" s="11"/>
      <c r="BW1975" s="11"/>
      <c r="BX1975" s="11"/>
      <c r="BY1975" s="11"/>
      <c r="BZ1975" s="11"/>
      <c r="CA1975" s="11"/>
      <c r="CB1975" s="11"/>
      <c r="CC1975" s="11"/>
      <c r="CD1975" s="11"/>
      <c r="CE1975" s="11"/>
      <c r="CF1975" s="11"/>
      <c r="CG1975" s="11"/>
      <c r="CH1975" s="11"/>
      <c r="CI1975" s="11"/>
      <c r="CJ1975" s="11"/>
      <c r="CK1975" s="11"/>
      <c r="CL1975" s="11"/>
      <c r="CM1975" s="11"/>
      <c r="CN1975" s="11"/>
      <c r="CO1975" s="11"/>
      <c r="CP1975" s="11"/>
      <c r="CQ1975" s="11"/>
      <c r="CR1975" s="11"/>
      <c r="CS1975" s="11"/>
      <c r="CT1975" s="11"/>
      <c r="CU1975" s="11"/>
      <c r="CV1975" s="11"/>
      <c r="CW1975" s="11"/>
      <c r="CX1975" s="11"/>
      <c r="CY1975" s="11"/>
      <c r="CZ1975" s="11"/>
      <c r="DA1975" s="11"/>
      <c r="DB1975" s="11"/>
      <c r="DC1975" s="11"/>
      <c r="DD1975" s="11"/>
      <c r="DF1975" s="11">
        <f t="shared" si="102"/>
        <v>17</v>
      </c>
      <c r="DG1975" s="11">
        <f t="shared" si="103"/>
        <v>19</v>
      </c>
      <c r="DH1975" s="20">
        <f t="shared" ca="1" si="104"/>
        <v>0</v>
      </c>
      <c r="DI1975" s="11">
        <v>1</v>
      </c>
    </row>
    <row r="1976" spans="1:113" x14ac:dyDescent="0.25">
      <c r="A1976" s="11" t="s">
        <v>57</v>
      </c>
      <c r="B1976" s="11" t="s">
        <v>168</v>
      </c>
      <c r="C1976" s="11" t="s">
        <v>56</v>
      </c>
      <c r="D1976" s="11" t="s">
        <v>56</v>
      </c>
      <c r="E1976" s="11" t="s">
        <v>56</v>
      </c>
      <c r="F1976" s="11" t="s">
        <v>56</v>
      </c>
      <c r="G1976" s="11" t="s">
        <v>173</v>
      </c>
      <c r="H1976" s="1">
        <v>42215</v>
      </c>
      <c r="I1976" s="11">
        <v>17</v>
      </c>
      <c r="J1976" s="11">
        <v>18</v>
      </c>
      <c r="K1976" s="11"/>
      <c r="L1976" s="11"/>
      <c r="M1976" s="11"/>
      <c r="N1976" s="11"/>
      <c r="O1976" s="11"/>
      <c r="P1976" s="11"/>
      <c r="Q1976" s="11"/>
      <c r="R1976" s="11"/>
      <c r="S1976" s="11"/>
      <c r="T1976" s="11"/>
      <c r="U1976" s="11"/>
      <c r="V1976" s="11"/>
      <c r="W1976" s="11"/>
      <c r="X1976" s="11"/>
      <c r="Y1976" s="11"/>
      <c r="Z1976" s="11"/>
      <c r="AA1976" s="11"/>
      <c r="AB1976" s="11"/>
      <c r="AC1976" s="11"/>
      <c r="AD1976" s="11"/>
      <c r="AE1976" s="11"/>
      <c r="AF1976" s="11"/>
      <c r="AG1976" s="11"/>
      <c r="AH1976" s="11"/>
      <c r="AJ1976" s="11"/>
      <c r="AK1976" s="11"/>
      <c r="AL1976" s="11"/>
      <c r="AM1976" s="11"/>
      <c r="AN1976" s="11"/>
      <c r="AO1976" s="11"/>
      <c r="AP1976" s="11"/>
      <c r="AQ1976" s="11"/>
      <c r="AR1976" s="11"/>
      <c r="AS1976" s="11"/>
      <c r="AT1976" s="11"/>
      <c r="AU1976" s="11"/>
      <c r="AV1976" s="11"/>
      <c r="AW1976" s="11"/>
      <c r="AX1976" s="11"/>
      <c r="AY1976" s="11"/>
      <c r="AZ1976" s="11"/>
      <c r="BA1976" s="11"/>
      <c r="BB1976" s="11"/>
      <c r="BC1976" s="11"/>
      <c r="BD1976" s="11"/>
      <c r="BE1976" s="11"/>
      <c r="BF1976" s="11"/>
      <c r="BG1976" s="11"/>
      <c r="BI1976" s="11"/>
      <c r="BJ1976" s="11"/>
      <c r="BK1976" s="11"/>
      <c r="BL1976" s="11"/>
      <c r="BM1976" s="11"/>
      <c r="BN1976" s="11"/>
      <c r="BO1976" s="11"/>
      <c r="BP1976" s="11"/>
      <c r="BQ1976" s="11"/>
      <c r="BR1976" s="11"/>
      <c r="BS1976" s="11"/>
      <c r="BT1976" s="11"/>
      <c r="BU1976" s="11"/>
      <c r="BV1976" s="11"/>
      <c r="BW1976" s="11"/>
      <c r="BX1976" s="11"/>
      <c r="BY1976" s="11"/>
      <c r="BZ1976" s="11"/>
      <c r="CA1976" s="11"/>
      <c r="CB1976" s="11"/>
      <c r="CC1976" s="11"/>
      <c r="CD1976" s="11"/>
      <c r="CE1976" s="11"/>
      <c r="CF1976" s="11"/>
      <c r="CG1976" s="11"/>
      <c r="CH1976" s="11"/>
      <c r="CI1976" s="11"/>
      <c r="CJ1976" s="11"/>
      <c r="CK1976" s="11"/>
      <c r="CL1976" s="11"/>
      <c r="CM1976" s="11"/>
      <c r="CN1976" s="11"/>
      <c r="CO1976" s="11"/>
      <c r="CP1976" s="11"/>
      <c r="CQ1976" s="11"/>
      <c r="CR1976" s="11"/>
      <c r="CS1976" s="11"/>
      <c r="CT1976" s="11"/>
      <c r="CU1976" s="11"/>
      <c r="CV1976" s="11"/>
      <c r="CW1976" s="11"/>
      <c r="CX1976" s="11"/>
      <c r="CY1976" s="11"/>
      <c r="CZ1976" s="11"/>
      <c r="DA1976" s="11"/>
      <c r="DB1976" s="11"/>
      <c r="DC1976" s="11"/>
      <c r="DD1976" s="11"/>
      <c r="DF1976" s="11">
        <f t="shared" si="102"/>
        <v>17</v>
      </c>
      <c r="DG1976" s="11">
        <f t="shared" si="103"/>
        <v>18</v>
      </c>
      <c r="DH1976" s="20">
        <f t="shared" ca="1" si="104"/>
        <v>0</v>
      </c>
      <c r="DI1976" s="11">
        <v>1</v>
      </c>
    </row>
    <row r="1977" spans="1:113" x14ac:dyDescent="0.25">
      <c r="A1977" s="11" t="s">
        <v>57</v>
      </c>
      <c r="B1977" s="11" t="s">
        <v>168</v>
      </c>
      <c r="C1977" s="11" t="s">
        <v>56</v>
      </c>
      <c r="D1977" s="11" t="s">
        <v>56</v>
      </c>
      <c r="E1977" s="11" t="s">
        <v>56</v>
      </c>
      <c r="F1977" s="11" t="s">
        <v>56</v>
      </c>
      <c r="G1977" s="11" t="s">
        <v>173</v>
      </c>
      <c r="H1977" s="1">
        <v>42216</v>
      </c>
      <c r="I1977" s="11">
        <v>17</v>
      </c>
      <c r="J1977" s="11">
        <v>17</v>
      </c>
      <c r="K1977" s="11"/>
      <c r="L1977" s="11"/>
      <c r="M1977" s="11"/>
      <c r="N1977" s="11"/>
      <c r="O1977" s="11"/>
      <c r="P1977" s="11"/>
      <c r="Q1977" s="11"/>
      <c r="R1977" s="11"/>
      <c r="S1977" s="11"/>
      <c r="T1977" s="11"/>
      <c r="U1977" s="11"/>
      <c r="V1977" s="11"/>
      <c r="W1977" s="11"/>
      <c r="X1977" s="11"/>
      <c r="Y1977" s="11"/>
      <c r="Z1977" s="11"/>
      <c r="AA1977" s="11"/>
      <c r="AB1977" s="11"/>
      <c r="AC1977" s="11"/>
      <c r="AD1977" s="11"/>
      <c r="AE1977" s="11"/>
      <c r="AF1977" s="11"/>
      <c r="AG1977" s="11"/>
      <c r="AH1977" s="11"/>
      <c r="AJ1977" s="11"/>
      <c r="AK1977" s="11"/>
      <c r="AL1977" s="11"/>
      <c r="AM1977" s="11"/>
      <c r="AN1977" s="11"/>
      <c r="AO1977" s="11"/>
      <c r="AP1977" s="11"/>
      <c r="AQ1977" s="11"/>
      <c r="AR1977" s="11"/>
      <c r="AS1977" s="11"/>
      <c r="AT1977" s="11"/>
      <c r="AU1977" s="11"/>
      <c r="AV1977" s="11"/>
      <c r="AW1977" s="11"/>
      <c r="AX1977" s="11"/>
      <c r="AY1977" s="11"/>
      <c r="AZ1977" s="11"/>
      <c r="BA1977" s="11"/>
      <c r="BB1977" s="11"/>
      <c r="BC1977" s="11"/>
      <c r="BD1977" s="11"/>
      <c r="BE1977" s="11"/>
      <c r="BF1977" s="11"/>
      <c r="BG1977" s="11"/>
      <c r="BI1977" s="11"/>
      <c r="BJ1977" s="11"/>
      <c r="BK1977" s="11"/>
      <c r="BL1977" s="11"/>
      <c r="BM1977" s="11"/>
      <c r="BN1977" s="11"/>
      <c r="BO1977" s="11"/>
      <c r="BP1977" s="11"/>
      <c r="BQ1977" s="11"/>
      <c r="BR1977" s="11"/>
      <c r="BS1977" s="11"/>
      <c r="BT1977" s="11"/>
      <c r="BU1977" s="11"/>
      <c r="BV1977" s="11"/>
      <c r="BW1977" s="11"/>
      <c r="BX1977" s="11"/>
      <c r="BY1977" s="11"/>
      <c r="BZ1977" s="11"/>
      <c r="CA1977" s="11"/>
      <c r="CB1977" s="11"/>
      <c r="CC1977" s="11"/>
      <c r="CD1977" s="11"/>
      <c r="CE1977" s="11"/>
      <c r="CF1977" s="11"/>
      <c r="CG1977" s="11"/>
      <c r="CH1977" s="11"/>
      <c r="CI1977" s="11"/>
      <c r="CJ1977" s="11"/>
      <c r="CK1977" s="11"/>
      <c r="CL1977" s="11"/>
      <c r="CM1977" s="11"/>
      <c r="CN1977" s="11"/>
      <c r="CO1977" s="11"/>
      <c r="CP1977" s="11"/>
      <c r="CQ1977" s="11"/>
      <c r="CR1977" s="11"/>
      <c r="CS1977" s="11"/>
      <c r="CT1977" s="11"/>
      <c r="CU1977" s="11"/>
      <c r="CV1977" s="11"/>
      <c r="CW1977" s="11"/>
      <c r="CX1977" s="11"/>
      <c r="CY1977" s="11"/>
      <c r="CZ1977" s="11"/>
      <c r="DA1977" s="11"/>
      <c r="DB1977" s="11"/>
      <c r="DC1977" s="11"/>
      <c r="DD1977" s="11"/>
      <c r="DF1977" s="11">
        <f t="shared" si="102"/>
        <v>17</v>
      </c>
      <c r="DG1977" s="11">
        <f t="shared" si="103"/>
        <v>17</v>
      </c>
      <c r="DH1977" s="20">
        <f t="shared" ca="1" si="104"/>
        <v>0</v>
      </c>
      <c r="DI1977" s="11">
        <v>1</v>
      </c>
    </row>
    <row r="1978" spans="1:113" x14ac:dyDescent="0.25">
      <c r="A1978" s="11" t="s">
        <v>57</v>
      </c>
      <c r="B1978" s="11" t="s">
        <v>168</v>
      </c>
      <c r="C1978" s="11" t="s">
        <v>56</v>
      </c>
      <c r="D1978" s="11" t="s">
        <v>56</v>
      </c>
      <c r="E1978" s="11" t="s">
        <v>56</v>
      </c>
      <c r="F1978" s="11" t="s">
        <v>56</v>
      </c>
      <c r="G1978" s="11" t="s">
        <v>173</v>
      </c>
      <c r="H1978" s="1">
        <v>42222</v>
      </c>
      <c r="I1978" s="11">
        <v>17</v>
      </c>
      <c r="J1978" s="11">
        <v>17</v>
      </c>
      <c r="K1978" s="11"/>
      <c r="L1978" s="11"/>
      <c r="M1978" s="11"/>
      <c r="N1978" s="11"/>
      <c r="O1978" s="11"/>
      <c r="P1978" s="11"/>
      <c r="Q1978" s="11"/>
      <c r="R1978" s="11"/>
      <c r="S1978" s="11"/>
      <c r="T1978" s="11"/>
      <c r="U1978" s="11"/>
      <c r="V1978" s="11"/>
      <c r="W1978" s="11"/>
      <c r="X1978" s="11"/>
      <c r="Y1978" s="11"/>
      <c r="Z1978" s="11"/>
      <c r="AA1978" s="11"/>
      <c r="AB1978" s="11"/>
      <c r="AC1978" s="11"/>
      <c r="AD1978" s="11"/>
      <c r="AE1978" s="11"/>
      <c r="AF1978" s="11"/>
      <c r="AG1978" s="11"/>
      <c r="AH1978" s="11"/>
      <c r="AJ1978" s="11"/>
      <c r="AK1978" s="11"/>
      <c r="AL1978" s="11"/>
      <c r="AM1978" s="11"/>
      <c r="AN1978" s="11"/>
      <c r="AO1978" s="11"/>
      <c r="AP1978" s="11"/>
      <c r="AQ1978" s="11"/>
      <c r="AR1978" s="11"/>
      <c r="AS1978" s="11"/>
      <c r="AT1978" s="11"/>
      <c r="AU1978" s="11"/>
      <c r="AV1978" s="11"/>
      <c r="AW1978" s="11"/>
      <c r="AX1978" s="11"/>
      <c r="AY1978" s="11"/>
      <c r="AZ1978" s="11"/>
      <c r="BA1978" s="11"/>
      <c r="BB1978" s="11"/>
      <c r="BC1978" s="11"/>
      <c r="BD1978" s="11"/>
      <c r="BE1978" s="11"/>
      <c r="BF1978" s="11"/>
      <c r="BG1978" s="11"/>
      <c r="BI1978" s="11"/>
      <c r="BJ1978" s="11"/>
      <c r="BK1978" s="11"/>
      <c r="BL1978" s="11"/>
      <c r="BM1978" s="11"/>
      <c r="BN1978" s="11"/>
      <c r="BO1978" s="11"/>
      <c r="BP1978" s="11"/>
      <c r="BQ1978" s="11"/>
      <c r="BR1978" s="11"/>
      <c r="BS1978" s="11"/>
      <c r="BT1978" s="11"/>
      <c r="BU1978" s="11"/>
      <c r="BV1978" s="11"/>
      <c r="BW1978" s="11"/>
      <c r="BX1978" s="11"/>
      <c r="BY1978" s="11"/>
      <c r="BZ1978" s="11"/>
      <c r="CA1978" s="11"/>
      <c r="CB1978" s="11"/>
      <c r="CC1978" s="11"/>
      <c r="CD1978" s="11"/>
      <c r="CE1978" s="11"/>
      <c r="CF1978" s="11"/>
      <c r="CG1978" s="11"/>
      <c r="CH1978" s="11"/>
      <c r="CI1978" s="11"/>
      <c r="CJ1978" s="11"/>
      <c r="CK1978" s="11"/>
      <c r="CL1978" s="11"/>
      <c r="CM1978" s="11"/>
      <c r="CN1978" s="11"/>
      <c r="CO1978" s="11"/>
      <c r="CP1978" s="11"/>
      <c r="CQ1978" s="11"/>
      <c r="CR1978" s="11"/>
      <c r="CS1978" s="11"/>
      <c r="CT1978" s="11"/>
      <c r="CU1978" s="11"/>
      <c r="CV1978" s="11"/>
      <c r="CW1978" s="11"/>
      <c r="CX1978" s="11"/>
      <c r="CY1978" s="11"/>
      <c r="CZ1978" s="11"/>
      <c r="DA1978" s="11"/>
      <c r="DB1978" s="11"/>
      <c r="DC1978" s="11"/>
      <c r="DD1978" s="11"/>
      <c r="DF1978" s="11">
        <f t="shared" si="102"/>
        <v>17</v>
      </c>
      <c r="DG1978" s="11">
        <f t="shared" si="103"/>
        <v>17</v>
      </c>
      <c r="DH1978" s="20">
        <f t="shared" ca="1" si="104"/>
        <v>0</v>
      </c>
      <c r="DI1978" s="11">
        <v>1</v>
      </c>
    </row>
    <row r="1979" spans="1:113" x14ac:dyDescent="0.25">
      <c r="A1979" s="11" t="s">
        <v>57</v>
      </c>
      <c r="B1979" s="11" t="s">
        <v>168</v>
      </c>
      <c r="C1979" s="11" t="s">
        <v>56</v>
      </c>
      <c r="D1979" s="11" t="s">
        <v>56</v>
      </c>
      <c r="E1979" s="11" t="s">
        <v>56</v>
      </c>
      <c r="F1979" s="11" t="s">
        <v>56</v>
      </c>
      <c r="G1979" s="11" t="s">
        <v>173</v>
      </c>
      <c r="H1979" s="1">
        <v>42222</v>
      </c>
      <c r="I1979" s="11">
        <v>17</v>
      </c>
      <c r="J1979" s="11">
        <v>18</v>
      </c>
      <c r="K1979" s="11"/>
      <c r="L1979" s="11"/>
      <c r="M1979" s="11"/>
      <c r="N1979" s="11"/>
      <c r="O1979" s="11"/>
      <c r="P1979" s="11"/>
      <c r="Q1979" s="11"/>
      <c r="R1979" s="11"/>
      <c r="S1979" s="11"/>
      <c r="T1979" s="11"/>
      <c r="U1979" s="11"/>
      <c r="V1979" s="11"/>
      <c r="W1979" s="11"/>
      <c r="X1979" s="11"/>
      <c r="Y1979" s="11"/>
      <c r="Z1979" s="11"/>
      <c r="AA1979" s="11"/>
      <c r="AB1979" s="11"/>
      <c r="AC1979" s="11"/>
      <c r="AD1979" s="11"/>
      <c r="AE1979" s="11"/>
      <c r="AF1979" s="11"/>
      <c r="AG1979" s="11"/>
      <c r="AH1979" s="11"/>
      <c r="AJ1979" s="11"/>
      <c r="AK1979" s="11"/>
      <c r="AL1979" s="11"/>
      <c r="AM1979" s="11"/>
      <c r="AN1979" s="11"/>
      <c r="AO1979" s="11"/>
      <c r="AP1979" s="11"/>
      <c r="AQ1979" s="11"/>
      <c r="AR1979" s="11"/>
      <c r="AS1979" s="11"/>
      <c r="AT1979" s="11"/>
      <c r="AU1979" s="11"/>
      <c r="AV1979" s="11"/>
      <c r="AW1979" s="11"/>
      <c r="AX1979" s="11"/>
      <c r="AY1979" s="11"/>
      <c r="AZ1979" s="11"/>
      <c r="BA1979" s="11"/>
      <c r="BB1979" s="11"/>
      <c r="BC1979" s="11"/>
      <c r="BD1979" s="11"/>
      <c r="BE1979" s="11"/>
      <c r="BF1979" s="11"/>
      <c r="BG1979" s="11"/>
      <c r="BI1979" s="11"/>
      <c r="BJ1979" s="11"/>
      <c r="BK1979" s="11"/>
      <c r="BL1979" s="11"/>
      <c r="BM1979" s="11"/>
      <c r="BN1979" s="11"/>
      <c r="BO1979" s="11"/>
      <c r="BP1979" s="11"/>
      <c r="BQ1979" s="11"/>
      <c r="BR1979" s="11"/>
      <c r="BS1979" s="11"/>
      <c r="BT1979" s="11"/>
      <c r="BU1979" s="11"/>
      <c r="BV1979" s="11"/>
      <c r="BW1979" s="11"/>
      <c r="BX1979" s="11"/>
      <c r="BY1979" s="11"/>
      <c r="BZ1979" s="11"/>
      <c r="CA1979" s="11"/>
      <c r="CB1979" s="11"/>
      <c r="CC1979" s="11"/>
      <c r="CD1979" s="11"/>
      <c r="CE1979" s="11"/>
      <c r="CF1979" s="11"/>
      <c r="CG1979" s="11"/>
      <c r="CH1979" s="11"/>
      <c r="CI1979" s="11"/>
      <c r="CJ1979" s="11"/>
      <c r="CK1979" s="11"/>
      <c r="CL1979" s="11"/>
      <c r="CM1979" s="11"/>
      <c r="CN1979" s="11"/>
      <c r="CO1979" s="11"/>
      <c r="CP1979" s="11"/>
      <c r="CQ1979" s="11"/>
      <c r="CR1979" s="11"/>
      <c r="CS1979" s="11"/>
      <c r="CT1979" s="11"/>
      <c r="CU1979" s="11"/>
      <c r="CV1979" s="11"/>
      <c r="CW1979" s="11"/>
      <c r="CX1979" s="11"/>
      <c r="CY1979" s="11"/>
      <c r="CZ1979" s="11"/>
      <c r="DA1979" s="11"/>
      <c r="DB1979" s="11"/>
      <c r="DC1979" s="11"/>
      <c r="DD1979" s="11"/>
      <c r="DF1979" s="11">
        <f t="shared" si="102"/>
        <v>17</v>
      </c>
      <c r="DG1979" s="11">
        <f t="shared" si="103"/>
        <v>18</v>
      </c>
      <c r="DH1979" s="20">
        <f t="shared" ca="1" si="104"/>
        <v>0</v>
      </c>
      <c r="DI1979" s="11">
        <v>1</v>
      </c>
    </row>
    <row r="1980" spans="1:113" x14ac:dyDescent="0.25">
      <c r="A1980" s="11" t="s">
        <v>57</v>
      </c>
      <c r="B1980" s="11" t="s">
        <v>168</v>
      </c>
      <c r="C1980" s="11" t="s">
        <v>56</v>
      </c>
      <c r="D1980" s="11" t="s">
        <v>56</v>
      </c>
      <c r="E1980" s="11" t="s">
        <v>56</v>
      </c>
      <c r="F1980" s="11" t="s">
        <v>56</v>
      </c>
      <c r="G1980" s="11" t="s">
        <v>173</v>
      </c>
      <c r="H1980" s="1">
        <v>42229</v>
      </c>
      <c r="I1980" s="11">
        <v>18</v>
      </c>
      <c r="J1980" s="11">
        <v>19</v>
      </c>
      <c r="K1980" s="11"/>
      <c r="L1980" s="11"/>
      <c r="M1980" s="11"/>
      <c r="N1980" s="11"/>
      <c r="O1980" s="11"/>
      <c r="P1980" s="11"/>
      <c r="Q1980" s="11"/>
      <c r="R1980" s="11"/>
      <c r="S1980" s="11"/>
      <c r="T1980" s="11"/>
      <c r="U1980" s="11"/>
      <c r="V1980" s="11"/>
      <c r="W1980" s="11"/>
      <c r="X1980" s="11"/>
      <c r="Y1980" s="11"/>
      <c r="Z1980" s="11"/>
      <c r="AA1980" s="11"/>
      <c r="AB1980" s="11"/>
      <c r="AC1980" s="11"/>
      <c r="AD1980" s="11"/>
      <c r="AE1980" s="11"/>
      <c r="AF1980" s="11"/>
      <c r="AG1980" s="11"/>
      <c r="AH1980" s="11"/>
      <c r="AJ1980" s="11"/>
      <c r="AK1980" s="11"/>
      <c r="AL1980" s="11"/>
      <c r="AM1980" s="11"/>
      <c r="AN1980" s="11"/>
      <c r="AO1980" s="11"/>
      <c r="AP1980" s="11"/>
      <c r="AQ1980" s="11"/>
      <c r="AR1980" s="11"/>
      <c r="AS1980" s="11"/>
      <c r="AT1980" s="11"/>
      <c r="AU1980" s="11"/>
      <c r="AV1980" s="11"/>
      <c r="AW1980" s="11"/>
      <c r="AX1980" s="11"/>
      <c r="AY1980" s="11"/>
      <c r="AZ1980" s="11"/>
      <c r="BA1980" s="11"/>
      <c r="BB1980" s="11"/>
      <c r="BC1980" s="11"/>
      <c r="BD1980" s="11"/>
      <c r="BE1980" s="11"/>
      <c r="BF1980" s="11"/>
      <c r="BG1980" s="11"/>
      <c r="BI1980" s="11"/>
      <c r="BJ1980" s="11"/>
      <c r="BK1980" s="11"/>
      <c r="BL1980" s="11"/>
      <c r="BM1980" s="11"/>
      <c r="BN1980" s="11"/>
      <c r="BO1980" s="11"/>
      <c r="BP1980" s="11"/>
      <c r="BQ1980" s="11"/>
      <c r="BR1980" s="11"/>
      <c r="BS1980" s="11"/>
      <c r="BT1980" s="11"/>
      <c r="BU1980" s="11"/>
      <c r="BV1980" s="11"/>
      <c r="BW1980" s="11"/>
      <c r="BX1980" s="11"/>
      <c r="BY1980" s="11"/>
      <c r="BZ1980" s="11"/>
      <c r="CA1980" s="11"/>
      <c r="CB1980" s="11"/>
      <c r="CC1980" s="11"/>
      <c r="CD1980" s="11"/>
      <c r="CE1980" s="11"/>
      <c r="CF1980" s="11"/>
      <c r="CG1980" s="11"/>
      <c r="CH1980" s="11"/>
      <c r="CI1980" s="11"/>
      <c r="CJ1980" s="11"/>
      <c r="CK1980" s="11"/>
      <c r="CL1980" s="11"/>
      <c r="CM1980" s="11"/>
      <c r="CN1980" s="11"/>
      <c r="CO1980" s="11"/>
      <c r="CP1980" s="11"/>
      <c r="CQ1980" s="11"/>
      <c r="CR1980" s="11"/>
      <c r="CS1980" s="11"/>
      <c r="CT1980" s="11"/>
      <c r="CU1980" s="11"/>
      <c r="CV1980" s="11"/>
      <c r="CW1980" s="11"/>
      <c r="CX1980" s="11"/>
      <c r="CY1980" s="11"/>
      <c r="CZ1980" s="11"/>
      <c r="DA1980" s="11"/>
      <c r="DB1980" s="11"/>
      <c r="DC1980" s="11"/>
      <c r="DD1980" s="11"/>
      <c r="DF1980" s="11">
        <f t="shared" si="102"/>
        <v>18</v>
      </c>
      <c r="DG1980" s="11">
        <f t="shared" si="103"/>
        <v>19</v>
      </c>
      <c r="DH1980" s="20">
        <f t="shared" ca="1" si="104"/>
        <v>0</v>
      </c>
      <c r="DI1980" s="11">
        <v>1</v>
      </c>
    </row>
    <row r="1981" spans="1:113" x14ac:dyDescent="0.25">
      <c r="A1981" s="11" t="s">
        <v>57</v>
      </c>
      <c r="B1981" s="11" t="s">
        <v>168</v>
      </c>
      <c r="C1981" s="11" t="s">
        <v>56</v>
      </c>
      <c r="D1981" s="11" t="s">
        <v>56</v>
      </c>
      <c r="E1981" s="11" t="s">
        <v>56</v>
      </c>
      <c r="F1981" s="11" t="s">
        <v>56</v>
      </c>
      <c r="G1981" s="11" t="s">
        <v>173</v>
      </c>
      <c r="H1981" s="1">
        <v>42230</v>
      </c>
      <c r="I1981" s="11">
        <v>17</v>
      </c>
      <c r="J1981" s="11">
        <v>17</v>
      </c>
      <c r="K1981" s="11"/>
      <c r="L1981" s="11"/>
      <c r="M1981" s="11"/>
      <c r="N1981" s="11"/>
      <c r="O1981" s="11"/>
      <c r="P1981" s="11"/>
      <c r="Q1981" s="11"/>
      <c r="R1981" s="11"/>
      <c r="S1981" s="11"/>
      <c r="T1981" s="11"/>
      <c r="U1981" s="11"/>
      <c r="V1981" s="11"/>
      <c r="W1981" s="11"/>
      <c r="X1981" s="11"/>
      <c r="Y1981" s="11"/>
      <c r="Z1981" s="11"/>
      <c r="AA1981" s="11"/>
      <c r="AB1981" s="11"/>
      <c r="AC1981" s="11"/>
      <c r="AD1981" s="11"/>
      <c r="AE1981" s="11"/>
      <c r="AF1981" s="11"/>
      <c r="AG1981" s="11"/>
      <c r="AH1981" s="11"/>
      <c r="AJ1981" s="11"/>
      <c r="AK1981" s="11"/>
      <c r="AL1981" s="11"/>
      <c r="AM1981" s="11"/>
      <c r="AN1981" s="11"/>
      <c r="AO1981" s="11"/>
      <c r="AP1981" s="11"/>
      <c r="AQ1981" s="11"/>
      <c r="AR1981" s="11"/>
      <c r="AS1981" s="11"/>
      <c r="AT1981" s="11"/>
      <c r="AU1981" s="11"/>
      <c r="AV1981" s="11"/>
      <c r="AW1981" s="11"/>
      <c r="AX1981" s="11"/>
      <c r="AY1981" s="11"/>
      <c r="AZ1981" s="11"/>
      <c r="BA1981" s="11"/>
      <c r="BB1981" s="11"/>
      <c r="BC1981" s="11"/>
      <c r="BD1981" s="11"/>
      <c r="BE1981" s="11"/>
      <c r="BF1981" s="11"/>
      <c r="BG1981" s="11"/>
      <c r="BI1981" s="11"/>
      <c r="BJ1981" s="11"/>
      <c r="BK1981" s="11"/>
      <c r="BL1981" s="11"/>
      <c r="BM1981" s="11"/>
      <c r="BN1981" s="11"/>
      <c r="BO1981" s="11"/>
      <c r="BP1981" s="11"/>
      <c r="BQ1981" s="11"/>
      <c r="BR1981" s="11"/>
      <c r="BS1981" s="11"/>
      <c r="BT1981" s="11"/>
      <c r="BU1981" s="11"/>
      <c r="BV1981" s="11"/>
      <c r="BW1981" s="11"/>
      <c r="BX1981" s="11"/>
      <c r="BY1981" s="11"/>
      <c r="BZ1981" s="11"/>
      <c r="CA1981" s="11"/>
      <c r="CB1981" s="11"/>
      <c r="CC1981" s="11"/>
      <c r="CD1981" s="11"/>
      <c r="CE1981" s="11"/>
      <c r="CF1981" s="11"/>
      <c r="CG1981" s="11"/>
      <c r="CH1981" s="11"/>
      <c r="CI1981" s="11"/>
      <c r="CJ1981" s="11"/>
      <c r="CK1981" s="11"/>
      <c r="CL1981" s="11"/>
      <c r="CM1981" s="11"/>
      <c r="CN1981" s="11"/>
      <c r="CO1981" s="11"/>
      <c r="CP1981" s="11"/>
      <c r="CQ1981" s="11"/>
      <c r="CR1981" s="11"/>
      <c r="CS1981" s="11"/>
      <c r="CT1981" s="11"/>
      <c r="CU1981" s="11"/>
      <c r="CV1981" s="11"/>
      <c r="CW1981" s="11"/>
      <c r="CX1981" s="11"/>
      <c r="CY1981" s="11"/>
      <c r="CZ1981" s="11"/>
      <c r="DA1981" s="11"/>
      <c r="DB1981" s="11"/>
      <c r="DC1981" s="11"/>
      <c r="DD1981" s="11"/>
      <c r="DF1981" s="11">
        <f t="shared" si="102"/>
        <v>17</v>
      </c>
      <c r="DG1981" s="11">
        <f t="shared" si="103"/>
        <v>17</v>
      </c>
      <c r="DH1981" s="20">
        <f t="shared" ca="1" si="104"/>
        <v>0</v>
      </c>
      <c r="DI1981" s="11">
        <v>1</v>
      </c>
    </row>
    <row r="1982" spans="1:113" x14ac:dyDescent="0.25">
      <c r="A1982" s="11" t="s">
        <v>57</v>
      </c>
      <c r="B1982" s="11" t="s">
        <v>168</v>
      </c>
      <c r="C1982" s="11" t="s">
        <v>56</v>
      </c>
      <c r="D1982" s="11" t="s">
        <v>56</v>
      </c>
      <c r="E1982" s="11" t="s">
        <v>56</v>
      </c>
      <c r="F1982" s="11" t="s">
        <v>56</v>
      </c>
      <c r="G1982" s="11" t="s">
        <v>173</v>
      </c>
      <c r="H1982" s="1">
        <v>42230</v>
      </c>
      <c r="I1982" s="11">
        <v>17</v>
      </c>
      <c r="J1982" s="11">
        <v>18</v>
      </c>
      <c r="K1982" s="11">
        <v>14922.28</v>
      </c>
      <c r="L1982" s="11">
        <v>14443.05</v>
      </c>
      <c r="M1982" s="11">
        <v>13636.56</v>
      </c>
      <c r="N1982" s="11">
        <v>14168.79</v>
      </c>
      <c r="O1982" s="11">
        <v>16590.86</v>
      </c>
      <c r="P1982" s="11">
        <v>19711.169999999998</v>
      </c>
      <c r="Q1982" s="11">
        <v>23116.18</v>
      </c>
      <c r="R1982" s="11">
        <v>24883.759999999998</v>
      </c>
      <c r="S1982" s="11">
        <v>29074.44</v>
      </c>
      <c r="T1982" s="11">
        <v>34682.019999999997</v>
      </c>
      <c r="U1982" s="11">
        <v>36644.97</v>
      </c>
      <c r="V1982" s="11">
        <v>37278.230000000003</v>
      </c>
      <c r="W1982" s="11">
        <v>37450.379999999997</v>
      </c>
      <c r="X1982" s="11">
        <v>38423.29</v>
      </c>
      <c r="Y1982" s="11">
        <v>39057.589999999997</v>
      </c>
      <c r="Z1982" s="11">
        <v>38759.550000000003</v>
      </c>
      <c r="AA1982" s="11">
        <v>34568.26</v>
      </c>
      <c r="AB1982" s="11">
        <v>34219</v>
      </c>
      <c r="AC1982" s="11">
        <v>39034.559999999998</v>
      </c>
      <c r="AD1982" s="11">
        <v>40196.949999999997</v>
      </c>
      <c r="AE1982" s="11">
        <v>38972.050000000003</v>
      </c>
      <c r="AF1982" s="11">
        <v>31611.26</v>
      </c>
      <c r="AG1982" s="11">
        <v>23676.97</v>
      </c>
      <c r="AH1982" s="11">
        <v>17461.560000000001</v>
      </c>
      <c r="AI1982" s="37">
        <v>34393.629999999997</v>
      </c>
      <c r="AJ1982" s="11">
        <v>14699.8</v>
      </c>
      <c r="AK1982" s="11">
        <v>14192.74</v>
      </c>
      <c r="AL1982" s="11">
        <v>13403.87</v>
      </c>
      <c r="AM1982" s="11">
        <v>13808.92</v>
      </c>
      <c r="AN1982" s="11">
        <v>16378.93</v>
      </c>
      <c r="AO1982" s="11">
        <v>19392.810000000001</v>
      </c>
      <c r="AP1982" s="11">
        <v>23223.91</v>
      </c>
      <c r="AQ1982" s="11">
        <v>25049.18</v>
      </c>
      <c r="AR1982" s="11">
        <v>29119.06</v>
      </c>
      <c r="AS1982" s="11">
        <v>34453.040000000001</v>
      </c>
      <c r="AT1982" s="11">
        <v>36600.26</v>
      </c>
      <c r="AU1982" s="11">
        <v>37239.69</v>
      </c>
      <c r="AV1982" s="11">
        <v>37395.75</v>
      </c>
      <c r="AW1982" s="11">
        <v>38504.28</v>
      </c>
      <c r="AX1982" s="11">
        <v>39241.129999999997</v>
      </c>
      <c r="AY1982" s="11">
        <v>38648.46</v>
      </c>
      <c r="AZ1982" s="11">
        <v>39010.15</v>
      </c>
      <c r="BA1982" s="11">
        <v>39298.17</v>
      </c>
      <c r="BB1982" s="11">
        <v>39117.72</v>
      </c>
      <c r="BC1982" s="11">
        <v>39387.949999999997</v>
      </c>
      <c r="BD1982" s="11">
        <v>38769.550000000003</v>
      </c>
      <c r="BE1982" s="11">
        <v>32185.200000000001</v>
      </c>
      <c r="BF1982" s="11">
        <v>23674.86</v>
      </c>
      <c r="BG1982" s="11">
        <v>17227.73</v>
      </c>
      <c r="BH1982" s="37">
        <v>39047.32</v>
      </c>
      <c r="BI1982" s="11">
        <v>71.088890000000006</v>
      </c>
      <c r="BJ1982" s="11">
        <v>70.157070000000004</v>
      </c>
      <c r="BK1982" s="11">
        <v>70.085560000000001</v>
      </c>
      <c r="BL1982" s="11">
        <v>69.430000000000007</v>
      </c>
      <c r="BM1982" s="11">
        <v>69.21096</v>
      </c>
      <c r="BN1982" s="11">
        <v>68.928889999999996</v>
      </c>
      <c r="BO1982" s="11">
        <v>68.813739999999996</v>
      </c>
      <c r="BP1982" s="11">
        <v>70.758080000000007</v>
      </c>
      <c r="BQ1982" s="11">
        <v>73.641210000000001</v>
      </c>
      <c r="BR1982" s="11">
        <v>77.022829999999999</v>
      </c>
      <c r="BS1982" s="11">
        <v>79.719499999999996</v>
      </c>
      <c r="BT1982" s="11">
        <v>81.731409999999997</v>
      </c>
      <c r="BU1982" s="11">
        <v>83.042829999999995</v>
      </c>
      <c r="BV1982" s="11">
        <v>84.619190000000003</v>
      </c>
      <c r="BW1982" s="11">
        <v>85.945959999999999</v>
      </c>
      <c r="BX1982" s="11">
        <v>87.033839999999998</v>
      </c>
      <c r="BY1982" s="11">
        <v>86.459590000000006</v>
      </c>
      <c r="BZ1982" s="11">
        <v>84.791920000000005</v>
      </c>
      <c r="CA1982" s="11">
        <v>83.304540000000003</v>
      </c>
      <c r="CB1982" s="11">
        <v>80.519189999999995</v>
      </c>
      <c r="CC1982" s="11">
        <v>78.677670000000006</v>
      </c>
      <c r="CD1982" s="11">
        <v>76.638279999999995</v>
      </c>
      <c r="CE1982" s="11">
        <v>74.542929999999998</v>
      </c>
      <c r="CF1982" s="11">
        <v>73.302019999999999</v>
      </c>
      <c r="CG1982" s="11">
        <v>37732.79</v>
      </c>
      <c r="CH1982" s="11">
        <v>34037.07</v>
      </c>
      <c r="CI1982" s="11">
        <v>28282.43</v>
      </c>
      <c r="CJ1982" s="11">
        <v>22709.77</v>
      </c>
      <c r="CK1982" s="11">
        <v>14515.89</v>
      </c>
      <c r="CL1982" s="11">
        <v>11306.3</v>
      </c>
      <c r="CM1982" s="11">
        <v>9182.4699999999993</v>
      </c>
      <c r="CN1982" s="11">
        <v>10568.04</v>
      </c>
      <c r="CO1982" s="11">
        <v>14148.18</v>
      </c>
      <c r="CP1982" s="11">
        <v>21107.55</v>
      </c>
      <c r="CQ1982" s="11">
        <v>30127.84</v>
      </c>
      <c r="CR1982" s="11">
        <v>39612.870000000003</v>
      </c>
      <c r="CS1982" s="11">
        <v>47353.07</v>
      </c>
      <c r="CT1982" s="11">
        <v>50202.98</v>
      </c>
      <c r="CU1982" s="11">
        <v>60603.32</v>
      </c>
      <c r="CV1982" s="11">
        <v>78863.55</v>
      </c>
      <c r="CW1982" s="11">
        <v>78352.39</v>
      </c>
      <c r="CX1982" s="11">
        <v>79200.41</v>
      </c>
      <c r="CY1982" s="11">
        <v>79703.3</v>
      </c>
      <c r="CZ1982" s="11">
        <v>83422.17</v>
      </c>
      <c r="DA1982" s="11">
        <v>73663.11</v>
      </c>
      <c r="DB1982" s="11">
        <v>73774.600000000006</v>
      </c>
      <c r="DC1982" s="11">
        <v>64703.19</v>
      </c>
      <c r="DD1982" s="11">
        <v>40843.83</v>
      </c>
      <c r="DE1982" s="37">
        <v>85934.73</v>
      </c>
      <c r="DF1982" s="11">
        <f t="shared" si="102"/>
        <v>17</v>
      </c>
      <c r="DG1982" s="11">
        <f t="shared" si="103"/>
        <v>18</v>
      </c>
      <c r="DH1982" s="20">
        <f t="shared" ca="1" si="104"/>
        <v>4760.5299999999988</v>
      </c>
      <c r="DI1982" s="11">
        <v>0</v>
      </c>
    </row>
    <row r="1983" spans="1:113" x14ac:dyDescent="0.25">
      <c r="A1983" s="11" t="s">
        <v>57</v>
      </c>
      <c r="B1983" s="11" t="s">
        <v>168</v>
      </c>
      <c r="C1983" s="11" t="s">
        <v>56</v>
      </c>
      <c r="D1983" s="11" t="s">
        <v>56</v>
      </c>
      <c r="E1983" s="11" t="s">
        <v>56</v>
      </c>
      <c r="F1983" s="11" t="s">
        <v>56</v>
      </c>
      <c r="G1983" s="11" t="s">
        <v>173</v>
      </c>
      <c r="H1983" s="1">
        <v>42233</v>
      </c>
      <c r="I1983" s="11">
        <v>17</v>
      </c>
      <c r="J1983" s="11">
        <v>18</v>
      </c>
      <c r="K1983" s="11"/>
      <c r="L1983" s="11"/>
      <c r="M1983" s="11"/>
      <c r="N1983" s="11"/>
      <c r="O1983" s="11"/>
      <c r="P1983" s="11"/>
      <c r="Q1983" s="11"/>
      <c r="R1983" s="11"/>
      <c r="S1983" s="11"/>
      <c r="T1983" s="11"/>
      <c r="U1983" s="11"/>
      <c r="V1983" s="11"/>
      <c r="W1983" s="11"/>
      <c r="X1983" s="11"/>
      <c r="Y1983" s="11"/>
      <c r="Z1983" s="11"/>
      <c r="AA1983" s="11"/>
      <c r="AB1983" s="11"/>
      <c r="AC1983" s="11"/>
      <c r="AD1983" s="11"/>
      <c r="AE1983" s="11"/>
      <c r="AF1983" s="11"/>
      <c r="AG1983" s="11"/>
      <c r="AH1983" s="11"/>
      <c r="AJ1983" s="11"/>
      <c r="AK1983" s="11"/>
      <c r="AL1983" s="11"/>
      <c r="AM1983" s="11"/>
      <c r="AN1983" s="11"/>
      <c r="AO1983" s="11"/>
      <c r="AP1983" s="11"/>
      <c r="AQ1983" s="11"/>
      <c r="AR1983" s="11"/>
      <c r="AS1983" s="11"/>
      <c r="AT1983" s="11"/>
      <c r="AU1983" s="11"/>
      <c r="AV1983" s="11"/>
      <c r="AW1983" s="11"/>
      <c r="AX1983" s="11"/>
      <c r="AY1983" s="11"/>
      <c r="AZ1983" s="11"/>
      <c r="BA1983" s="11"/>
      <c r="BB1983" s="11"/>
      <c r="BC1983" s="11"/>
      <c r="BD1983" s="11"/>
      <c r="BE1983" s="11"/>
      <c r="BF1983" s="11"/>
      <c r="BG1983" s="11"/>
      <c r="BI1983" s="11"/>
      <c r="BJ1983" s="11"/>
      <c r="BK1983" s="11"/>
      <c r="BL1983" s="11"/>
      <c r="BM1983" s="11"/>
      <c r="BN1983" s="11"/>
      <c r="BO1983" s="11"/>
      <c r="BP1983" s="11"/>
      <c r="BQ1983" s="11"/>
      <c r="BR1983" s="11"/>
      <c r="BS1983" s="11"/>
      <c r="BT1983" s="11"/>
      <c r="BU1983" s="11"/>
      <c r="BV1983" s="11"/>
      <c r="BW1983" s="11"/>
      <c r="BX1983" s="11"/>
      <c r="BY1983" s="11"/>
      <c r="BZ1983" s="11"/>
      <c r="CA1983" s="11"/>
      <c r="CB1983" s="11"/>
      <c r="CC1983" s="11"/>
      <c r="CD1983" s="11"/>
      <c r="CE1983" s="11"/>
      <c r="CF1983" s="11"/>
      <c r="CG1983" s="11"/>
      <c r="CH1983" s="11"/>
      <c r="CI1983" s="11"/>
      <c r="CJ1983" s="11"/>
      <c r="CK1983" s="11"/>
      <c r="CL1983" s="11"/>
      <c r="CM1983" s="11"/>
      <c r="CN1983" s="11"/>
      <c r="CO1983" s="11"/>
      <c r="CP1983" s="11"/>
      <c r="CQ1983" s="11"/>
      <c r="CR1983" s="11"/>
      <c r="CS1983" s="11"/>
      <c r="CT1983" s="11"/>
      <c r="CU1983" s="11"/>
      <c r="CV1983" s="11"/>
      <c r="CW1983" s="11"/>
      <c r="CX1983" s="11"/>
      <c r="CY1983" s="11"/>
      <c r="CZ1983" s="11"/>
      <c r="DA1983" s="11"/>
      <c r="DB1983" s="11"/>
      <c r="DC1983" s="11"/>
      <c r="DD1983" s="11"/>
      <c r="DF1983" s="11">
        <f t="shared" si="102"/>
        <v>17</v>
      </c>
      <c r="DG1983" s="11">
        <f t="shared" si="103"/>
        <v>18</v>
      </c>
      <c r="DH1983" s="20">
        <f t="shared" ca="1" si="104"/>
        <v>0</v>
      </c>
      <c r="DI1983" s="11">
        <v>1</v>
      </c>
    </row>
    <row r="1984" spans="1:113" x14ac:dyDescent="0.25">
      <c r="A1984" s="11" t="s">
        <v>57</v>
      </c>
      <c r="B1984" s="11" t="s">
        <v>168</v>
      </c>
      <c r="C1984" s="11" t="s">
        <v>56</v>
      </c>
      <c r="D1984" s="11" t="s">
        <v>56</v>
      </c>
      <c r="E1984" s="11" t="s">
        <v>56</v>
      </c>
      <c r="F1984" s="11" t="s">
        <v>56</v>
      </c>
      <c r="G1984" s="11" t="s">
        <v>173</v>
      </c>
      <c r="H1984" s="1">
        <v>42242</v>
      </c>
      <c r="I1984" s="11">
        <v>16</v>
      </c>
      <c r="J1984" s="11">
        <v>19</v>
      </c>
      <c r="K1984" s="11">
        <v>14394.86</v>
      </c>
      <c r="L1984" s="11">
        <v>13292.58</v>
      </c>
      <c r="M1984" s="11">
        <v>12991.28</v>
      </c>
      <c r="N1984" s="11">
        <v>13589.23</v>
      </c>
      <c r="O1984" s="11">
        <v>15226.9</v>
      </c>
      <c r="P1984" s="11">
        <v>17072.87</v>
      </c>
      <c r="Q1984" s="11">
        <v>20848.740000000002</v>
      </c>
      <c r="R1984" s="11">
        <v>23925.119999999999</v>
      </c>
      <c r="S1984" s="11">
        <v>28732.78</v>
      </c>
      <c r="T1984" s="11">
        <v>32076.73</v>
      </c>
      <c r="U1984" s="11">
        <v>35111.42</v>
      </c>
      <c r="V1984" s="11">
        <v>36164.800000000003</v>
      </c>
      <c r="W1984" s="11">
        <v>36591.35</v>
      </c>
      <c r="X1984" s="11">
        <v>37466.5</v>
      </c>
      <c r="Y1984" s="11">
        <v>38347.370000000003</v>
      </c>
      <c r="Z1984" s="11">
        <v>33909.25</v>
      </c>
      <c r="AA1984" s="11">
        <v>33229.32</v>
      </c>
      <c r="AB1984" s="11">
        <v>33192.949999999997</v>
      </c>
      <c r="AC1984" s="11">
        <v>33629.22</v>
      </c>
      <c r="AD1984" s="11">
        <v>37461.56</v>
      </c>
      <c r="AE1984" s="11">
        <v>35078.86</v>
      </c>
      <c r="AF1984" s="11">
        <v>26667.86</v>
      </c>
      <c r="AG1984" s="11">
        <v>19186.080000000002</v>
      </c>
      <c r="AH1984" s="11">
        <v>16620.330000000002</v>
      </c>
      <c r="AI1984" s="37">
        <v>33490.18</v>
      </c>
      <c r="AJ1984" s="11">
        <v>14159.02</v>
      </c>
      <c r="AK1984" s="11">
        <v>13018.68</v>
      </c>
      <c r="AL1984" s="11">
        <v>12737.18</v>
      </c>
      <c r="AM1984" s="11">
        <v>13255.12</v>
      </c>
      <c r="AN1984" s="11">
        <v>15028.92</v>
      </c>
      <c r="AO1984" s="11">
        <v>16786.599999999999</v>
      </c>
      <c r="AP1984" s="11">
        <v>20937</v>
      </c>
      <c r="AQ1984" s="11">
        <v>24100.080000000002</v>
      </c>
      <c r="AR1984" s="11">
        <v>28719.77</v>
      </c>
      <c r="AS1984" s="11">
        <v>31858.51</v>
      </c>
      <c r="AT1984" s="11">
        <v>35149.129999999997</v>
      </c>
      <c r="AU1984" s="11">
        <v>36202.28</v>
      </c>
      <c r="AV1984" s="11">
        <v>36604.410000000003</v>
      </c>
      <c r="AW1984" s="11">
        <v>37613.800000000003</v>
      </c>
      <c r="AX1984" s="11">
        <v>37419.85</v>
      </c>
      <c r="AY1984" s="11">
        <v>37985.32</v>
      </c>
      <c r="AZ1984" s="11">
        <v>38033.35</v>
      </c>
      <c r="BA1984" s="11">
        <v>37801</v>
      </c>
      <c r="BB1984" s="11">
        <v>37622.699999999997</v>
      </c>
      <c r="BC1984" s="11">
        <v>37251.1</v>
      </c>
      <c r="BD1984" s="11">
        <v>34893.519999999997</v>
      </c>
      <c r="BE1984" s="11">
        <v>27243.73</v>
      </c>
      <c r="BF1984" s="11">
        <v>19136.61</v>
      </c>
      <c r="BG1984" s="11">
        <v>16386.259999999998</v>
      </c>
      <c r="BH1984" s="37">
        <v>37850.370000000003</v>
      </c>
      <c r="BI1984" s="11">
        <v>73.797309999999996</v>
      </c>
      <c r="BJ1984" s="11">
        <v>73.565060000000003</v>
      </c>
      <c r="BK1984" s="11">
        <v>73.426879999999997</v>
      </c>
      <c r="BL1984" s="11">
        <v>72.553759999999997</v>
      </c>
      <c r="BM1984" s="11">
        <v>71.463759999999994</v>
      </c>
      <c r="BN1984" s="11">
        <v>70.826930000000004</v>
      </c>
      <c r="BO1984" s="11">
        <v>70.997900000000001</v>
      </c>
      <c r="BP1984" s="11">
        <v>71.42559</v>
      </c>
      <c r="BQ1984" s="11">
        <v>73.797849999999997</v>
      </c>
      <c r="BR1984" s="11">
        <v>76.128489999999999</v>
      </c>
      <c r="BS1984" s="11">
        <v>79.049459999999996</v>
      </c>
      <c r="BT1984" s="11">
        <v>81.223119999999994</v>
      </c>
      <c r="BU1984" s="11">
        <v>81.670429999999996</v>
      </c>
      <c r="BV1984" s="11">
        <v>82.782259999999994</v>
      </c>
      <c r="BW1984" s="11">
        <v>83.242469999999997</v>
      </c>
      <c r="BX1984" s="11">
        <v>83.19247</v>
      </c>
      <c r="BY1984" s="11">
        <v>83.233869999999996</v>
      </c>
      <c r="BZ1984" s="11">
        <v>82.880099999999999</v>
      </c>
      <c r="CA1984" s="11">
        <v>80.401079999999993</v>
      </c>
      <c r="CB1984" s="11">
        <v>77.001080000000002</v>
      </c>
      <c r="CC1984" s="11">
        <v>75.50376</v>
      </c>
      <c r="CD1984" s="11">
        <v>74.715050000000005</v>
      </c>
      <c r="CE1984" s="11">
        <v>73.900000000000006</v>
      </c>
      <c r="CF1984" s="11">
        <v>73.044079999999994</v>
      </c>
      <c r="CG1984" s="11">
        <v>23313.93</v>
      </c>
      <c r="CH1984" s="11">
        <v>21263.97</v>
      </c>
      <c r="CI1984" s="11">
        <v>18161.650000000001</v>
      </c>
      <c r="CJ1984" s="11">
        <v>14865.64</v>
      </c>
      <c r="CK1984" s="11">
        <v>9902.2849999999999</v>
      </c>
      <c r="CL1984" s="11">
        <v>8142.808</v>
      </c>
      <c r="CM1984" s="11">
        <v>6859.9309999999996</v>
      </c>
      <c r="CN1984" s="11">
        <v>7985.326</v>
      </c>
      <c r="CO1984" s="11">
        <v>10214.01</v>
      </c>
      <c r="CP1984" s="11">
        <v>14984.47</v>
      </c>
      <c r="CQ1984" s="11">
        <v>21544.82</v>
      </c>
      <c r="CR1984" s="11">
        <v>27292.67</v>
      </c>
      <c r="CS1984" s="11">
        <v>32187.51</v>
      </c>
      <c r="CT1984" s="11">
        <v>34982.53</v>
      </c>
      <c r="CU1984" s="11">
        <v>57529.83</v>
      </c>
      <c r="CV1984" s="11">
        <v>59823.23</v>
      </c>
      <c r="CW1984" s="11">
        <v>50224.73</v>
      </c>
      <c r="CX1984" s="11">
        <v>46482.53</v>
      </c>
      <c r="CY1984" s="11">
        <v>42010.79</v>
      </c>
      <c r="CZ1984" s="11">
        <v>41946.92</v>
      </c>
      <c r="DA1984" s="11">
        <v>45747.839999999997</v>
      </c>
      <c r="DB1984" s="11">
        <v>45858.79</v>
      </c>
      <c r="DC1984" s="11">
        <v>40113.339999999997</v>
      </c>
      <c r="DD1984" s="11">
        <v>25378.09</v>
      </c>
      <c r="DE1984" s="37">
        <v>46352.7</v>
      </c>
      <c r="DF1984" s="11">
        <f t="shared" si="102"/>
        <v>16</v>
      </c>
      <c r="DG1984" s="11">
        <f t="shared" si="103"/>
        <v>19</v>
      </c>
      <c r="DH1984" s="20">
        <f t="shared" ca="1" si="104"/>
        <v>4370.4075000000012</v>
      </c>
      <c r="DI1984" s="11">
        <v>0</v>
      </c>
    </row>
    <row r="1985" spans="1:113" x14ac:dyDescent="0.25">
      <c r="A1985" s="11" t="s">
        <v>57</v>
      </c>
      <c r="B1985" s="11" t="s">
        <v>168</v>
      </c>
      <c r="C1985" s="11" t="s">
        <v>56</v>
      </c>
      <c r="D1985" s="11" t="s">
        <v>56</v>
      </c>
      <c r="E1985" s="11" t="s">
        <v>56</v>
      </c>
      <c r="F1985" s="11" t="s">
        <v>56</v>
      </c>
      <c r="G1985" s="11" t="s">
        <v>173</v>
      </c>
      <c r="H1985" s="1">
        <v>42242</v>
      </c>
      <c r="I1985" s="11">
        <v>17</v>
      </c>
      <c r="J1985" s="11">
        <v>19</v>
      </c>
      <c r="K1985" s="11"/>
      <c r="L1985" s="11"/>
      <c r="M1985" s="11"/>
      <c r="N1985" s="11"/>
      <c r="O1985" s="11"/>
      <c r="P1985" s="11"/>
      <c r="Q1985" s="11"/>
      <c r="R1985" s="11"/>
      <c r="S1985" s="11"/>
      <c r="T1985" s="11"/>
      <c r="U1985" s="11"/>
      <c r="V1985" s="11"/>
      <c r="W1985" s="11"/>
      <c r="X1985" s="11"/>
      <c r="Y1985" s="11"/>
      <c r="Z1985" s="11"/>
      <c r="AA1985" s="11"/>
      <c r="AB1985" s="11"/>
      <c r="AC1985" s="11"/>
      <c r="AD1985" s="11"/>
      <c r="AE1985" s="11"/>
      <c r="AF1985" s="11"/>
      <c r="AG1985" s="11"/>
      <c r="AH1985" s="11"/>
      <c r="AJ1985" s="11"/>
      <c r="AK1985" s="11"/>
      <c r="AL1985" s="11"/>
      <c r="AM1985" s="11"/>
      <c r="AN1985" s="11"/>
      <c r="AO1985" s="11"/>
      <c r="AP1985" s="11"/>
      <c r="AQ1985" s="11"/>
      <c r="AR1985" s="11"/>
      <c r="AS1985" s="11"/>
      <c r="AT1985" s="11"/>
      <c r="AU1985" s="11"/>
      <c r="AV1985" s="11"/>
      <c r="AW1985" s="11"/>
      <c r="AX1985" s="11"/>
      <c r="AY1985" s="11"/>
      <c r="AZ1985" s="11"/>
      <c r="BA1985" s="11"/>
      <c r="BB1985" s="11"/>
      <c r="BC1985" s="11"/>
      <c r="BD1985" s="11"/>
      <c r="BE1985" s="11"/>
      <c r="BF1985" s="11"/>
      <c r="BG1985" s="11"/>
      <c r="BI1985" s="11"/>
      <c r="BJ1985" s="11"/>
      <c r="BK1985" s="11"/>
      <c r="BL1985" s="11"/>
      <c r="BM1985" s="11"/>
      <c r="BN1985" s="11"/>
      <c r="BO1985" s="11"/>
      <c r="BP1985" s="11"/>
      <c r="BQ1985" s="11"/>
      <c r="BR1985" s="11"/>
      <c r="BS1985" s="11"/>
      <c r="BT1985" s="11"/>
      <c r="BU1985" s="11"/>
      <c r="BV1985" s="11"/>
      <c r="BW1985" s="11"/>
      <c r="BX1985" s="11"/>
      <c r="BY1985" s="11"/>
      <c r="BZ1985" s="11"/>
      <c r="CA1985" s="11"/>
      <c r="CB1985" s="11"/>
      <c r="CC1985" s="11"/>
      <c r="CD1985" s="11"/>
      <c r="CE1985" s="11"/>
      <c r="CF1985" s="11"/>
      <c r="CG1985" s="11"/>
      <c r="CH1985" s="11"/>
      <c r="CI1985" s="11"/>
      <c r="CJ1985" s="11"/>
      <c r="CK1985" s="11"/>
      <c r="CL1985" s="11"/>
      <c r="CM1985" s="11"/>
      <c r="CN1985" s="11"/>
      <c r="CO1985" s="11"/>
      <c r="CP1985" s="11"/>
      <c r="CQ1985" s="11"/>
      <c r="CR1985" s="11"/>
      <c r="CS1985" s="11"/>
      <c r="CT1985" s="11"/>
      <c r="CU1985" s="11"/>
      <c r="CV1985" s="11"/>
      <c r="CW1985" s="11"/>
      <c r="CX1985" s="11"/>
      <c r="CY1985" s="11"/>
      <c r="CZ1985" s="11"/>
      <c r="DA1985" s="11"/>
      <c r="DB1985" s="11"/>
      <c r="DC1985" s="11"/>
      <c r="DD1985" s="11"/>
      <c r="DF1985" s="11">
        <f t="shared" si="102"/>
        <v>17</v>
      </c>
      <c r="DG1985" s="11">
        <f t="shared" si="103"/>
        <v>19</v>
      </c>
      <c r="DH1985" s="20">
        <f t="shared" ca="1" si="104"/>
        <v>0</v>
      </c>
      <c r="DI1985" s="11">
        <v>1</v>
      </c>
    </row>
    <row r="1986" spans="1:113" x14ac:dyDescent="0.25">
      <c r="A1986" s="11" t="s">
        <v>57</v>
      </c>
      <c r="B1986" s="11" t="s">
        <v>168</v>
      </c>
      <c r="C1986" s="11" t="s">
        <v>56</v>
      </c>
      <c r="D1986" s="11" t="s">
        <v>56</v>
      </c>
      <c r="E1986" s="11" t="s">
        <v>56</v>
      </c>
      <c r="F1986" s="11" t="s">
        <v>56</v>
      </c>
      <c r="G1986" s="11" t="s">
        <v>173</v>
      </c>
      <c r="H1986" s="1">
        <v>42243</v>
      </c>
      <c r="I1986" s="11">
        <v>18</v>
      </c>
      <c r="J1986" s="11">
        <v>19</v>
      </c>
      <c r="K1986" s="11">
        <v>16887.12</v>
      </c>
      <c r="L1986" s="11">
        <v>15540.22</v>
      </c>
      <c r="M1986" s="11">
        <v>15828.79</v>
      </c>
      <c r="N1986" s="11">
        <v>16221.18</v>
      </c>
      <c r="O1986" s="11">
        <v>17727.439999999999</v>
      </c>
      <c r="P1986" s="11">
        <v>19758.78</v>
      </c>
      <c r="Q1986" s="11">
        <v>23076.11</v>
      </c>
      <c r="R1986" s="11">
        <v>26535.24</v>
      </c>
      <c r="S1986" s="11">
        <v>30361.64</v>
      </c>
      <c r="T1986" s="11">
        <v>33392.67</v>
      </c>
      <c r="U1986" s="11">
        <v>37062.239999999998</v>
      </c>
      <c r="V1986" s="11">
        <v>37758.01</v>
      </c>
      <c r="W1986" s="11">
        <v>38411.480000000003</v>
      </c>
      <c r="X1986" s="11">
        <v>38792.46</v>
      </c>
      <c r="Y1986" s="11">
        <v>39056.53</v>
      </c>
      <c r="Z1986" s="11">
        <v>40107.94</v>
      </c>
      <c r="AA1986" s="11">
        <v>41043.25</v>
      </c>
      <c r="AB1986" s="11">
        <v>36135.24</v>
      </c>
      <c r="AC1986" s="11">
        <v>35478.57</v>
      </c>
      <c r="AD1986" s="11">
        <v>39737.050000000003</v>
      </c>
      <c r="AE1986" s="11">
        <v>37525.660000000003</v>
      </c>
      <c r="AF1986" s="11">
        <v>28232.1</v>
      </c>
      <c r="AG1986" s="11">
        <v>19710.34</v>
      </c>
      <c r="AH1986" s="11">
        <v>17577.88</v>
      </c>
      <c r="AI1986" s="37">
        <v>35806.910000000003</v>
      </c>
      <c r="AJ1986" s="11">
        <v>16622.740000000002</v>
      </c>
      <c r="AK1986" s="11">
        <v>15251.02</v>
      </c>
      <c r="AL1986" s="11">
        <v>15559.86</v>
      </c>
      <c r="AM1986" s="11">
        <v>15822.79</v>
      </c>
      <c r="AN1986" s="11">
        <v>17488.04</v>
      </c>
      <c r="AO1986" s="11">
        <v>19419.939999999999</v>
      </c>
      <c r="AP1986" s="11">
        <v>23187.53</v>
      </c>
      <c r="AQ1986" s="11">
        <v>26704.79</v>
      </c>
      <c r="AR1986" s="11">
        <v>30396.83</v>
      </c>
      <c r="AS1986" s="11">
        <v>33233.120000000003</v>
      </c>
      <c r="AT1986" s="11">
        <v>37061.769999999997</v>
      </c>
      <c r="AU1986" s="11">
        <v>37761.57</v>
      </c>
      <c r="AV1986" s="11">
        <v>38391.89</v>
      </c>
      <c r="AW1986" s="11">
        <v>38912.910000000003</v>
      </c>
      <c r="AX1986" s="11">
        <v>39283.82</v>
      </c>
      <c r="AY1986" s="11">
        <v>40642.449999999997</v>
      </c>
      <c r="AZ1986" s="11">
        <v>40606.74</v>
      </c>
      <c r="BA1986" s="11">
        <v>40761.74</v>
      </c>
      <c r="BB1986" s="11">
        <v>39959.5</v>
      </c>
      <c r="BC1986" s="11">
        <v>39474.82</v>
      </c>
      <c r="BD1986" s="11">
        <v>37294.57</v>
      </c>
      <c r="BE1986" s="11">
        <v>28827.03</v>
      </c>
      <c r="BF1986" s="11">
        <v>19718.55</v>
      </c>
      <c r="BG1986" s="11">
        <v>17343.009999999998</v>
      </c>
      <c r="BH1986" s="37">
        <v>40586.660000000003</v>
      </c>
      <c r="BI1986" s="11">
        <v>72.064139999999995</v>
      </c>
      <c r="BJ1986" s="11">
        <v>71.239199999999997</v>
      </c>
      <c r="BK1986" s="11">
        <v>70.89819</v>
      </c>
      <c r="BL1986" s="11">
        <v>70.641919999999999</v>
      </c>
      <c r="BM1986" s="11">
        <v>70.253739999999993</v>
      </c>
      <c r="BN1986" s="11">
        <v>69.912270000000007</v>
      </c>
      <c r="BO1986" s="11">
        <v>70.335849999999994</v>
      </c>
      <c r="BP1986" s="11">
        <v>72.185860000000005</v>
      </c>
      <c r="BQ1986" s="11">
        <v>74.959590000000006</v>
      </c>
      <c r="BR1986" s="11">
        <v>77.803030000000007</v>
      </c>
      <c r="BS1986" s="11">
        <v>80.848990000000001</v>
      </c>
      <c r="BT1986" s="11">
        <v>82.139399999999995</v>
      </c>
      <c r="BU1986" s="11">
        <v>83.341920000000002</v>
      </c>
      <c r="BV1986" s="11">
        <v>84.235860000000002</v>
      </c>
      <c r="BW1986" s="11">
        <v>85.325249999999997</v>
      </c>
      <c r="BX1986" s="11">
        <v>86.426259999999999</v>
      </c>
      <c r="BY1986" s="11">
        <v>85.601519999999994</v>
      </c>
      <c r="BZ1986" s="11">
        <v>84.297979999999995</v>
      </c>
      <c r="CA1986" s="11">
        <v>82.260599999999997</v>
      </c>
      <c r="CB1986" s="11">
        <v>78.366169999999997</v>
      </c>
      <c r="CC1986" s="11">
        <v>76.307069999999996</v>
      </c>
      <c r="CD1986" s="11">
        <v>75.742930000000001</v>
      </c>
      <c r="CE1986" s="11">
        <v>74.917680000000004</v>
      </c>
      <c r="CF1986" s="11">
        <v>73.518180000000001</v>
      </c>
      <c r="CG1986" s="11">
        <v>21518.71</v>
      </c>
      <c r="CH1986" s="11">
        <v>19657.8</v>
      </c>
      <c r="CI1986" s="11">
        <v>16734.43</v>
      </c>
      <c r="CJ1986" s="11">
        <v>14020.74</v>
      </c>
      <c r="CK1986" s="11">
        <v>9502.5959999999995</v>
      </c>
      <c r="CL1986" s="11">
        <v>7850.6040000000003</v>
      </c>
      <c r="CM1986" s="11">
        <v>6739.7550000000001</v>
      </c>
      <c r="CN1986" s="11">
        <v>7843.549</v>
      </c>
      <c r="CO1986" s="11">
        <v>10001.15</v>
      </c>
      <c r="CP1986" s="11">
        <v>14198.36</v>
      </c>
      <c r="CQ1986" s="11">
        <v>20910.259999999998</v>
      </c>
      <c r="CR1986" s="11">
        <v>26160.42</v>
      </c>
      <c r="CS1986" s="11">
        <v>30881.360000000001</v>
      </c>
      <c r="CT1986" s="11">
        <v>33178.019999999997</v>
      </c>
      <c r="CU1986" s="11">
        <v>39252.36</v>
      </c>
      <c r="CV1986" s="11">
        <v>54098.93</v>
      </c>
      <c r="CW1986" s="11">
        <v>80601.52</v>
      </c>
      <c r="CX1986" s="11">
        <v>77071.789999999994</v>
      </c>
      <c r="CY1986" s="11">
        <v>40622.1</v>
      </c>
      <c r="CZ1986" s="11">
        <v>40959.72</v>
      </c>
      <c r="DA1986" s="11">
        <v>43566.92</v>
      </c>
      <c r="DB1986" s="11">
        <v>43730.12</v>
      </c>
      <c r="DC1986" s="11">
        <v>38344.959999999999</v>
      </c>
      <c r="DD1986" s="11">
        <v>24272.15</v>
      </c>
      <c r="DE1986" s="37">
        <v>65336.21</v>
      </c>
      <c r="DF1986" s="11">
        <f t="shared" si="102"/>
        <v>18</v>
      </c>
      <c r="DG1986" s="11">
        <f t="shared" si="103"/>
        <v>19</v>
      </c>
      <c r="DH1986" s="20">
        <f t="shared" ca="1" si="104"/>
        <v>4553.7149999999965</v>
      </c>
      <c r="DI1986" s="11">
        <v>0</v>
      </c>
    </row>
    <row r="1987" spans="1:113" x14ac:dyDescent="0.25">
      <c r="A1987" s="11" t="s">
        <v>57</v>
      </c>
      <c r="B1987" s="11" t="s">
        <v>168</v>
      </c>
      <c r="C1987" s="11" t="s">
        <v>56</v>
      </c>
      <c r="D1987" s="11" t="s">
        <v>56</v>
      </c>
      <c r="E1987" s="11" t="s">
        <v>56</v>
      </c>
      <c r="F1987" s="11" t="s">
        <v>56</v>
      </c>
      <c r="G1987" s="11" t="s">
        <v>173</v>
      </c>
      <c r="H1987" s="1">
        <v>42243</v>
      </c>
      <c r="I1987" s="11">
        <v>19</v>
      </c>
      <c r="J1987" s="11">
        <v>19</v>
      </c>
      <c r="K1987" s="11"/>
      <c r="L1987" s="11"/>
      <c r="M1987" s="11"/>
      <c r="N1987" s="11"/>
      <c r="O1987" s="11"/>
      <c r="P1987" s="11"/>
      <c r="Q1987" s="11"/>
      <c r="R1987" s="11"/>
      <c r="S1987" s="11"/>
      <c r="T1987" s="11"/>
      <c r="U1987" s="11"/>
      <c r="V1987" s="11"/>
      <c r="W1987" s="11"/>
      <c r="X1987" s="11"/>
      <c r="Y1987" s="11"/>
      <c r="Z1987" s="11"/>
      <c r="AA1987" s="11"/>
      <c r="AB1987" s="11"/>
      <c r="AC1987" s="11"/>
      <c r="AD1987" s="11"/>
      <c r="AE1987" s="11"/>
      <c r="AF1987" s="11"/>
      <c r="AG1987" s="11"/>
      <c r="AH1987" s="11"/>
      <c r="AJ1987" s="11"/>
      <c r="AK1987" s="11"/>
      <c r="AL1987" s="11"/>
      <c r="AM1987" s="11"/>
      <c r="AN1987" s="11"/>
      <c r="AO1987" s="11"/>
      <c r="AP1987" s="11"/>
      <c r="AQ1987" s="11"/>
      <c r="AR1987" s="11"/>
      <c r="AS1987" s="11"/>
      <c r="AT1987" s="11"/>
      <c r="AU1987" s="11"/>
      <c r="AV1987" s="11"/>
      <c r="AW1987" s="11"/>
      <c r="AX1987" s="11"/>
      <c r="AY1987" s="11"/>
      <c r="AZ1987" s="11"/>
      <c r="BA1987" s="11"/>
      <c r="BB1987" s="11"/>
      <c r="BC1987" s="11"/>
      <c r="BD1987" s="11"/>
      <c r="BE1987" s="11"/>
      <c r="BF1987" s="11"/>
      <c r="BG1987" s="11"/>
      <c r="BI1987" s="11"/>
      <c r="BJ1987" s="11"/>
      <c r="BK1987" s="11"/>
      <c r="BL1987" s="11"/>
      <c r="BM1987" s="11"/>
      <c r="BN1987" s="11"/>
      <c r="BO1987" s="11"/>
      <c r="BP1987" s="11"/>
      <c r="BQ1987" s="11"/>
      <c r="BR1987" s="11"/>
      <c r="BS1987" s="11"/>
      <c r="BT1987" s="11"/>
      <c r="BU1987" s="11"/>
      <c r="BV1987" s="11"/>
      <c r="BW1987" s="11"/>
      <c r="BX1987" s="11"/>
      <c r="BY1987" s="11"/>
      <c r="BZ1987" s="11"/>
      <c r="CA1987" s="11"/>
      <c r="CB1987" s="11"/>
      <c r="CC1987" s="11"/>
      <c r="CD1987" s="11"/>
      <c r="CE1987" s="11"/>
      <c r="CF1987" s="11"/>
      <c r="CG1987" s="11"/>
      <c r="CH1987" s="11"/>
      <c r="CI1987" s="11"/>
      <c r="CJ1987" s="11"/>
      <c r="CK1987" s="11"/>
      <c r="CL1987" s="11"/>
      <c r="CM1987" s="11"/>
      <c r="CN1987" s="11"/>
      <c r="CO1987" s="11"/>
      <c r="CP1987" s="11"/>
      <c r="CQ1987" s="11"/>
      <c r="CR1987" s="11"/>
      <c r="CS1987" s="11"/>
      <c r="CT1987" s="11"/>
      <c r="CU1987" s="11"/>
      <c r="CV1987" s="11"/>
      <c r="CW1987" s="11"/>
      <c r="CX1987" s="11"/>
      <c r="CY1987" s="11"/>
      <c r="CZ1987" s="11"/>
      <c r="DA1987" s="11"/>
      <c r="DB1987" s="11"/>
      <c r="DC1987" s="11"/>
      <c r="DD1987" s="11"/>
      <c r="DF1987" s="11">
        <f t="shared" si="102"/>
        <v>19</v>
      </c>
      <c r="DG1987" s="11">
        <f t="shared" si="103"/>
        <v>19</v>
      </c>
      <c r="DH1987" s="20">
        <f t="shared" ca="1" si="104"/>
        <v>0</v>
      </c>
      <c r="DI1987" s="11">
        <v>1</v>
      </c>
    </row>
    <row r="1988" spans="1:113" x14ac:dyDescent="0.25">
      <c r="A1988" s="11" t="s">
        <v>57</v>
      </c>
      <c r="B1988" s="11" t="s">
        <v>168</v>
      </c>
      <c r="C1988" s="11" t="s">
        <v>56</v>
      </c>
      <c r="D1988" s="11" t="s">
        <v>56</v>
      </c>
      <c r="E1988" s="11" t="s">
        <v>56</v>
      </c>
      <c r="F1988" s="11" t="s">
        <v>56</v>
      </c>
      <c r="G1988" s="11" t="s">
        <v>173</v>
      </c>
      <c r="H1988" s="1">
        <v>42244</v>
      </c>
      <c r="I1988" s="11">
        <v>17</v>
      </c>
      <c r="J1988" s="11">
        <v>19</v>
      </c>
      <c r="K1988" s="11"/>
      <c r="L1988" s="11"/>
      <c r="M1988" s="11"/>
      <c r="N1988" s="11"/>
      <c r="O1988" s="11"/>
      <c r="P1988" s="11"/>
      <c r="Q1988" s="11"/>
      <c r="R1988" s="11"/>
      <c r="S1988" s="11"/>
      <c r="T1988" s="11"/>
      <c r="U1988" s="11"/>
      <c r="V1988" s="11"/>
      <c r="W1988" s="11"/>
      <c r="X1988" s="11"/>
      <c r="Y1988" s="11"/>
      <c r="Z1988" s="11"/>
      <c r="AA1988" s="11"/>
      <c r="AB1988" s="11"/>
      <c r="AC1988" s="11"/>
      <c r="AD1988" s="11"/>
      <c r="AE1988" s="11"/>
      <c r="AF1988" s="11"/>
      <c r="AG1988" s="11"/>
      <c r="AH1988" s="11"/>
      <c r="AJ1988" s="11"/>
      <c r="AK1988" s="11"/>
      <c r="AL1988" s="11"/>
      <c r="AM1988" s="11"/>
      <c r="AN1988" s="11"/>
      <c r="AO1988" s="11"/>
      <c r="AP1988" s="11"/>
      <c r="AQ1988" s="11"/>
      <c r="AR1988" s="11"/>
      <c r="AS1988" s="11"/>
      <c r="AT1988" s="11"/>
      <c r="AU1988" s="11"/>
      <c r="AV1988" s="11"/>
      <c r="AW1988" s="11"/>
      <c r="AX1988" s="11"/>
      <c r="AY1988" s="11"/>
      <c r="AZ1988" s="11"/>
      <c r="BA1988" s="11"/>
      <c r="BB1988" s="11"/>
      <c r="BC1988" s="11"/>
      <c r="BD1988" s="11"/>
      <c r="BE1988" s="11"/>
      <c r="BF1988" s="11"/>
      <c r="BG1988" s="11"/>
      <c r="BI1988" s="11"/>
      <c r="BJ1988" s="11"/>
      <c r="BK1988" s="11"/>
      <c r="BL1988" s="11"/>
      <c r="BM1988" s="11"/>
      <c r="BN1988" s="11"/>
      <c r="BO1988" s="11"/>
      <c r="BP1988" s="11"/>
      <c r="BQ1988" s="11"/>
      <c r="BR1988" s="11"/>
      <c r="BS1988" s="11"/>
      <c r="BT1988" s="11"/>
      <c r="BU1988" s="11"/>
      <c r="BV1988" s="11"/>
      <c r="BW1988" s="11"/>
      <c r="BX1988" s="11"/>
      <c r="BY1988" s="11"/>
      <c r="BZ1988" s="11"/>
      <c r="CA1988" s="11"/>
      <c r="CB1988" s="11"/>
      <c r="CC1988" s="11"/>
      <c r="CD1988" s="11"/>
      <c r="CE1988" s="11"/>
      <c r="CF1988" s="11"/>
      <c r="CG1988" s="11"/>
      <c r="CH1988" s="11"/>
      <c r="CI1988" s="11"/>
      <c r="CJ1988" s="11"/>
      <c r="CK1988" s="11"/>
      <c r="CL1988" s="11"/>
      <c r="CM1988" s="11"/>
      <c r="CN1988" s="11"/>
      <c r="CO1988" s="11"/>
      <c r="CP1988" s="11"/>
      <c r="CQ1988" s="11"/>
      <c r="CR1988" s="11"/>
      <c r="CS1988" s="11"/>
      <c r="CT1988" s="11"/>
      <c r="CU1988" s="11"/>
      <c r="CV1988" s="11"/>
      <c r="CW1988" s="11"/>
      <c r="CX1988" s="11"/>
      <c r="CY1988" s="11"/>
      <c r="CZ1988" s="11"/>
      <c r="DA1988" s="11"/>
      <c r="DB1988" s="11"/>
      <c r="DC1988" s="11"/>
      <c r="DD1988" s="11"/>
      <c r="DF1988" s="11">
        <f t="shared" si="102"/>
        <v>17</v>
      </c>
      <c r="DG1988" s="11">
        <f t="shared" si="103"/>
        <v>19</v>
      </c>
      <c r="DH1988" s="20">
        <f t="shared" ca="1" si="104"/>
        <v>0</v>
      </c>
      <c r="DI1988" s="11">
        <v>1</v>
      </c>
    </row>
    <row r="1989" spans="1:113" x14ac:dyDescent="0.25">
      <c r="A1989" s="11" t="s">
        <v>57</v>
      </c>
      <c r="B1989" s="11" t="s">
        <v>168</v>
      </c>
      <c r="C1989" s="11" t="s">
        <v>56</v>
      </c>
      <c r="D1989" s="11" t="s">
        <v>56</v>
      </c>
      <c r="E1989" s="11" t="s">
        <v>56</v>
      </c>
      <c r="F1989" s="11" t="s">
        <v>56</v>
      </c>
      <c r="G1989" s="11" t="s">
        <v>173</v>
      </c>
      <c r="H1989" s="1">
        <v>42244</v>
      </c>
      <c r="I1989" s="11">
        <v>18</v>
      </c>
      <c r="J1989" s="11">
        <v>19</v>
      </c>
      <c r="K1989" s="11">
        <v>7991.24</v>
      </c>
      <c r="L1989" s="11">
        <v>7912.54</v>
      </c>
      <c r="M1989" s="11">
        <v>7865.24</v>
      </c>
      <c r="N1989" s="11">
        <v>8184.02</v>
      </c>
      <c r="O1989" s="11">
        <v>8649.6</v>
      </c>
      <c r="P1989" s="11">
        <v>9294.32</v>
      </c>
      <c r="Q1989" s="11">
        <v>9665.8799999999992</v>
      </c>
      <c r="R1989" s="11">
        <v>9825</v>
      </c>
      <c r="S1989" s="11">
        <v>10281</v>
      </c>
      <c r="T1989" s="11">
        <v>9705.7999999999993</v>
      </c>
      <c r="U1989" s="11">
        <v>9615.2800000000007</v>
      </c>
      <c r="V1989" s="11">
        <v>9910.7199999999993</v>
      </c>
      <c r="W1989" s="11">
        <v>10090.379999999999</v>
      </c>
      <c r="X1989" s="11">
        <v>10280.84</v>
      </c>
      <c r="Y1989" s="11">
        <v>10241.200000000001</v>
      </c>
      <c r="Z1989" s="11">
        <v>10346.5</v>
      </c>
      <c r="AA1989" s="11">
        <v>10180.620000000001</v>
      </c>
      <c r="AB1989" s="11">
        <v>6752.96</v>
      </c>
      <c r="AC1989" s="11">
        <v>6859.62</v>
      </c>
      <c r="AD1989" s="11">
        <v>11003.32</v>
      </c>
      <c r="AE1989" s="11">
        <v>11984.84</v>
      </c>
      <c r="AF1989" s="11">
        <v>11337.28</v>
      </c>
      <c r="AG1989" s="11">
        <v>10340.82</v>
      </c>
      <c r="AH1989" s="11">
        <v>9512.44</v>
      </c>
      <c r="AI1989" s="37">
        <v>6806.29</v>
      </c>
      <c r="AJ1989" s="11">
        <v>8027.1989999999996</v>
      </c>
      <c r="AK1989" s="11">
        <v>7902.6890000000003</v>
      </c>
      <c r="AL1989" s="11">
        <v>7877.7870000000003</v>
      </c>
      <c r="AM1989" s="11">
        <v>8171.1390000000001</v>
      </c>
      <c r="AN1989" s="11">
        <v>8517.9950000000008</v>
      </c>
      <c r="AO1989" s="11">
        <v>9112.0490000000009</v>
      </c>
      <c r="AP1989" s="11">
        <v>9532.3050000000003</v>
      </c>
      <c r="AQ1989" s="11">
        <v>9778.9310000000005</v>
      </c>
      <c r="AR1989" s="11">
        <v>10334.49</v>
      </c>
      <c r="AS1989" s="11">
        <v>9804.4760000000006</v>
      </c>
      <c r="AT1989" s="11">
        <v>9782.7870000000003</v>
      </c>
      <c r="AU1989" s="11">
        <v>10120.75</v>
      </c>
      <c r="AV1989" s="11">
        <v>10349.799999999999</v>
      </c>
      <c r="AW1989" s="11">
        <v>10536.95</v>
      </c>
      <c r="AX1989" s="11">
        <v>10569.47</v>
      </c>
      <c r="AY1989" s="11">
        <v>10868.57</v>
      </c>
      <c r="AZ1989" s="11">
        <v>11064.51</v>
      </c>
      <c r="BA1989" s="11">
        <v>11055.68</v>
      </c>
      <c r="BB1989" s="11">
        <v>11237.91</v>
      </c>
      <c r="BC1989" s="11">
        <v>11128.52</v>
      </c>
      <c r="BD1989" s="11">
        <v>11634.06</v>
      </c>
      <c r="BE1989" s="11">
        <v>10956.52</v>
      </c>
      <c r="BF1989" s="11">
        <v>10040.549999999999</v>
      </c>
      <c r="BG1989" s="11">
        <v>9235.4419999999991</v>
      </c>
      <c r="BH1989" s="37">
        <v>11180.93</v>
      </c>
      <c r="BI1989" s="11">
        <v>93.648840000000007</v>
      </c>
      <c r="BJ1989" s="11">
        <v>93.204650000000001</v>
      </c>
      <c r="BK1989" s="11">
        <v>91.090699999999998</v>
      </c>
      <c r="BL1989" s="11">
        <v>90.393020000000007</v>
      </c>
      <c r="BM1989" s="11">
        <v>88.530240000000006</v>
      </c>
      <c r="BN1989" s="11">
        <v>90.474419999999995</v>
      </c>
      <c r="BO1989" s="11">
        <v>88.695350000000005</v>
      </c>
      <c r="BP1989" s="11">
        <v>89.097679999999997</v>
      </c>
      <c r="BQ1989" s="11">
        <v>92.469759999999994</v>
      </c>
      <c r="BR1989" s="11">
        <v>95.560460000000006</v>
      </c>
      <c r="BS1989" s="11">
        <v>97.174419999999998</v>
      </c>
      <c r="BT1989" s="11">
        <v>100.73950000000001</v>
      </c>
      <c r="BU1989" s="11">
        <v>104.2209</v>
      </c>
      <c r="BV1989" s="11">
        <v>106.20229999999999</v>
      </c>
      <c r="BW1989" s="11">
        <v>107.17910000000001</v>
      </c>
      <c r="BX1989" s="11">
        <v>108.1465</v>
      </c>
      <c r="BY1989" s="11">
        <v>108.9233</v>
      </c>
      <c r="BZ1989" s="11">
        <v>108.0209</v>
      </c>
      <c r="CA1989" s="11">
        <v>106.2163</v>
      </c>
      <c r="CB1989" s="11">
        <v>104.00230000000001</v>
      </c>
      <c r="CC1989" s="11">
        <v>102.29300000000001</v>
      </c>
      <c r="CD1989" s="11">
        <v>100.77209999999999</v>
      </c>
      <c r="CE1989" s="11">
        <v>98.886039999999994</v>
      </c>
      <c r="CF1989" s="11">
        <v>95.45581</v>
      </c>
      <c r="CG1989" s="11">
        <v>9380.982</v>
      </c>
      <c r="CH1989" s="11">
        <v>8574.5139999999992</v>
      </c>
      <c r="CI1989" s="11">
        <v>7729.2169999999996</v>
      </c>
      <c r="CJ1989" s="11">
        <v>6901.7290000000003</v>
      </c>
      <c r="CK1989" s="11">
        <v>5099.3410000000003</v>
      </c>
      <c r="CL1989" s="11">
        <v>4100.9809999999998</v>
      </c>
      <c r="CM1989" s="11">
        <v>3655.5920000000001</v>
      </c>
      <c r="CN1989" s="11">
        <v>3784.1129999999998</v>
      </c>
      <c r="CO1989" s="11">
        <v>5292.5950000000003</v>
      </c>
      <c r="CP1989" s="11">
        <v>6354.7709999999997</v>
      </c>
      <c r="CQ1989" s="11">
        <v>8555.2800000000007</v>
      </c>
      <c r="CR1989" s="11">
        <v>10103.57</v>
      </c>
      <c r="CS1989" s="11">
        <v>11614.15</v>
      </c>
      <c r="CT1989" s="11">
        <v>13176.84</v>
      </c>
      <c r="CU1989" s="11">
        <v>15795.01</v>
      </c>
      <c r="CV1989" s="11">
        <v>23360.78</v>
      </c>
      <c r="CW1989" s="11">
        <v>30596.68</v>
      </c>
      <c r="CX1989" s="11">
        <v>30357.22</v>
      </c>
      <c r="CY1989" s="11">
        <v>15435.05</v>
      </c>
      <c r="CZ1989" s="11">
        <v>13902.72</v>
      </c>
      <c r="DA1989" s="11">
        <v>11914.1</v>
      </c>
      <c r="DB1989" s="11">
        <v>12630.23</v>
      </c>
      <c r="DC1989" s="11">
        <v>12173.35</v>
      </c>
      <c r="DD1989" s="11">
        <v>11622.51</v>
      </c>
      <c r="DE1989" s="37">
        <v>25853.37</v>
      </c>
      <c r="DF1989" s="11">
        <f t="shared" si="102"/>
        <v>18</v>
      </c>
      <c r="DG1989" s="11">
        <f t="shared" si="103"/>
        <v>19</v>
      </c>
      <c r="DH1989" s="20">
        <f t="shared" ca="1" si="104"/>
        <v>4340.5050000000001</v>
      </c>
      <c r="DI1989" s="11">
        <v>0</v>
      </c>
    </row>
    <row r="1990" spans="1:113" x14ac:dyDescent="0.25">
      <c r="A1990" s="11" t="s">
        <v>57</v>
      </c>
      <c r="B1990" s="11" t="s">
        <v>168</v>
      </c>
      <c r="C1990" s="11" t="s">
        <v>56</v>
      </c>
      <c r="D1990" s="11" t="s">
        <v>56</v>
      </c>
      <c r="E1990" s="11" t="s">
        <v>56</v>
      </c>
      <c r="F1990" s="11" t="s">
        <v>56</v>
      </c>
      <c r="G1990" s="11" t="s">
        <v>173</v>
      </c>
      <c r="H1990" s="1">
        <v>42255</v>
      </c>
      <c r="I1990" s="11">
        <v>16</v>
      </c>
      <c r="J1990" s="11">
        <v>19</v>
      </c>
      <c r="K1990" s="11"/>
      <c r="L1990" s="11"/>
      <c r="M1990" s="11"/>
      <c r="N1990" s="11"/>
      <c r="O1990" s="11"/>
      <c r="P1990" s="11"/>
      <c r="Q1990" s="11"/>
      <c r="R1990" s="11"/>
      <c r="S1990" s="11"/>
      <c r="T1990" s="11"/>
      <c r="U1990" s="11"/>
      <c r="V1990" s="11"/>
      <c r="W1990" s="11"/>
      <c r="X1990" s="11"/>
      <c r="Y1990" s="11"/>
      <c r="Z1990" s="11"/>
      <c r="AA1990" s="11"/>
      <c r="AB1990" s="11"/>
      <c r="AC1990" s="11"/>
      <c r="AD1990" s="11"/>
      <c r="AE1990" s="11"/>
      <c r="AF1990" s="11"/>
      <c r="AG1990" s="11"/>
      <c r="AH1990" s="11"/>
      <c r="AJ1990" s="11"/>
      <c r="AK1990" s="11"/>
      <c r="AL1990" s="11"/>
      <c r="AM1990" s="11"/>
      <c r="AN1990" s="11"/>
      <c r="AO1990" s="11"/>
      <c r="AP1990" s="11"/>
      <c r="AQ1990" s="11"/>
      <c r="AR1990" s="11"/>
      <c r="AS1990" s="11"/>
      <c r="AT1990" s="11"/>
      <c r="AU1990" s="11"/>
      <c r="AV1990" s="11"/>
      <c r="AW1990" s="11"/>
      <c r="AX1990" s="11"/>
      <c r="AY1990" s="11"/>
      <c r="AZ1990" s="11"/>
      <c r="BA1990" s="11"/>
      <c r="BB1990" s="11"/>
      <c r="BC1990" s="11"/>
      <c r="BD1990" s="11"/>
      <c r="BE1990" s="11"/>
      <c r="BF1990" s="11"/>
      <c r="BG1990" s="11"/>
      <c r="BI1990" s="11"/>
      <c r="BJ1990" s="11"/>
      <c r="BK1990" s="11"/>
      <c r="BL1990" s="11"/>
      <c r="BM1990" s="11"/>
      <c r="BN1990" s="11"/>
      <c r="BO1990" s="11"/>
      <c r="BP1990" s="11"/>
      <c r="BQ1990" s="11"/>
      <c r="BR1990" s="11"/>
      <c r="BS1990" s="11"/>
      <c r="BT1990" s="11"/>
      <c r="BU1990" s="11"/>
      <c r="BV1990" s="11"/>
      <c r="BW1990" s="11"/>
      <c r="BX1990" s="11"/>
      <c r="BY1990" s="11"/>
      <c r="BZ1990" s="11"/>
      <c r="CA1990" s="11"/>
      <c r="CB1990" s="11"/>
      <c r="CC1990" s="11"/>
      <c r="CD1990" s="11"/>
      <c r="CE1990" s="11"/>
      <c r="CF1990" s="11"/>
      <c r="CG1990" s="11"/>
      <c r="CH1990" s="11"/>
      <c r="CI1990" s="11"/>
      <c r="CJ1990" s="11"/>
      <c r="CK1990" s="11"/>
      <c r="CL1990" s="11"/>
      <c r="CM1990" s="11"/>
      <c r="CN1990" s="11"/>
      <c r="CO1990" s="11"/>
      <c r="CP1990" s="11"/>
      <c r="CQ1990" s="11"/>
      <c r="CR1990" s="11"/>
      <c r="CS1990" s="11"/>
      <c r="CT1990" s="11"/>
      <c r="CU1990" s="11"/>
      <c r="CV1990" s="11"/>
      <c r="CW1990" s="11"/>
      <c r="CX1990" s="11"/>
      <c r="CY1990" s="11"/>
      <c r="CZ1990" s="11"/>
      <c r="DA1990" s="11"/>
      <c r="DB1990" s="11"/>
      <c r="DC1990" s="11"/>
      <c r="DD1990" s="11"/>
      <c r="DF1990" s="11">
        <f t="shared" si="102"/>
        <v>16</v>
      </c>
      <c r="DG1990" s="11">
        <f t="shared" si="103"/>
        <v>19</v>
      </c>
      <c r="DH1990" s="20">
        <f t="shared" ca="1" si="104"/>
        <v>0</v>
      </c>
      <c r="DI1990" s="11">
        <v>1</v>
      </c>
    </row>
    <row r="1991" spans="1:113" x14ac:dyDescent="0.25">
      <c r="A1991" s="11" t="s">
        <v>57</v>
      </c>
      <c r="B1991" s="11" t="s">
        <v>168</v>
      </c>
      <c r="C1991" s="11" t="s">
        <v>56</v>
      </c>
      <c r="D1991" s="11" t="s">
        <v>56</v>
      </c>
      <c r="E1991" s="11" t="s">
        <v>56</v>
      </c>
      <c r="F1991" s="11" t="s">
        <v>56</v>
      </c>
      <c r="G1991" s="11" t="s">
        <v>173</v>
      </c>
      <c r="H1991" s="1">
        <v>42256</v>
      </c>
      <c r="I1991" s="11">
        <v>16</v>
      </c>
      <c r="J1991" s="11">
        <v>19</v>
      </c>
      <c r="K1991" s="11"/>
      <c r="L1991" s="11"/>
      <c r="M1991" s="11"/>
      <c r="N1991" s="11"/>
      <c r="O1991" s="11"/>
      <c r="P1991" s="11"/>
      <c r="Q1991" s="11"/>
      <c r="R1991" s="11"/>
      <c r="S1991" s="11"/>
      <c r="T1991" s="11"/>
      <c r="U1991" s="11"/>
      <c r="V1991" s="11"/>
      <c r="W1991" s="11"/>
      <c r="X1991" s="11"/>
      <c r="Y1991" s="11"/>
      <c r="Z1991" s="11"/>
      <c r="AA1991" s="11"/>
      <c r="AB1991" s="11"/>
      <c r="AC1991" s="11"/>
      <c r="AD1991" s="11"/>
      <c r="AE1991" s="11"/>
      <c r="AF1991" s="11"/>
      <c r="AG1991" s="11"/>
      <c r="AH1991" s="11"/>
      <c r="AJ1991" s="11"/>
      <c r="AK1991" s="11"/>
      <c r="AL1991" s="11"/>
      <c r="AM1991" s="11"/>
      <c r="AN1991" s="11"/>
      <c r="AO1991" s="11"/>
      <c r="AP1991" s="11"/>
      <c r="AQ1991" s="11"/>
      <c r="AR1991" s="11"/>
      <c r="AS1991" s="11"/>
      <c r="AT1991" s="11"/>
      <c r="AU1991" s="11"/>
      <c r="AV1991" s="11"/>
      <c r="AW1991" s="11"/>
      <c r="AX1991" s="11"/>
      <c r="AY1991" s="11"/>
      <c r="AZ1991" s="11"/>
      <c r="BA1991" s="11"/>
      <c r="BB1991" s="11"/>
      <c r="BC1991" s="11"/>
      <c r="BD1991" s="11"/>
      <c r="BE1991" s="11"/>
      <c r="BF1991" s="11"/>
      <c r="BG1991" s="11"/>
      <c r="BI1991" s="11"/>
      <c r="BJ1991" s="11"/>
      <c r="BK1991" s="11"/>
      <c r="BL1991" s="11"/>
      <c r="BM1991" s="11"/>
      <c r="BN1991" s="11"/>
      <c r="BO1991" s="11"/>
      <c r="BP1991" s="11"/>
      <c r="BQ1991" s="11"/>
      <c r="BR1991" s="11"/>
      <c r="BS1991" s="11"/>
      <c r="BT1991" s="11"/>
      <c r="BU1991" s="11"/>
      <c r="BV1991" s="11"/>
      <c r="BW1991" s="11"/>
      <c r="BX1991" s="11"/>
      <c r="BY1991" s="11"/>
      <c r="BZ1991" s="11"/>
      <c r="CA1991" s="11"/>
      <c r="CB1991" s="11"/>
      <c r="CC1991" s="11"/>
      <c r="CD1991" s="11"/>
      <c r="CE1991" s="11"/>
      <c r="CF1991" s="11"/>
      <c r="CG1991" s="11"/>
      <c r="CH1991" s="11"/>
      <c r="CI1991" s="11"/>
      <c r="CJ1991" s="11"/>
      <c r="CK1991" s="11"/>
      <c r="CL1991" s="11"/>
      <c r="CM1991" s="11"/>
      <c r="CN1991" s="11"/>
      <c r="CO1991" s="11"/>
      <c r="CP1991" s="11"/>
      <c r="CQ1991" s="11"/>
      <c r="CR1991" s="11"/>
      <c r="CS1991" s="11"/>
      <c r="CT1991" s="11"/>
      <c r="CU1991" s="11"/>
      <c r="CV1991" s="11"/>
      <c r="CW1991" s="11"/>
      <c r="CX1991" s="11"/>
      <c r="CY1991" s="11"/>
      <c r="CZ1991" s="11"/>
      <c r="DA1991" s="11"/>
      <c r="DB1991" s="11"/>
      <c r="DC1991" s="11"/>
      <c r="DD1991" s="11"/>
      <c r="DF1991" s="11">
        <f t="shared" si="102"/>
        <v>16</v>
      </c>
      <c r="DG1991" s="11">
        <f t="shared" si="103"/>
        <v>19</v>
      </c>
      <c r="DH1991" s="20">
        <f t="shared" ca="1" si="104"/>
        <v>0</v>
      </c>
      <c r="DI1991" s="11">
        <v>1</v>
      </c>
    </row>
    <row r="1992" spans="1:113" x14ac:dyDescent="0.25">
      <c r="A1992" s="11" t="s">
        <v>57</v>
      </c>
      <c r="B1992" s="11" t="s">
        <v>168</v>
      </c>
      <c r="C1992" s="11" t="s">
        <v>56</v>
      </c>
      <c r="D1992" s="11" t="s">
        <v>56</v>
      </c>
      <c r="E1992" s="11" t="s">
        <v>56</v>
      </c>
      <c r="F1992" s="11" t="s">
        <v>56</v>
      </c>
      <c r="G1992" s="11" t="s">
        <v>173</v>
      </c>
      <c r="H1992" s="1">
        <v>42257</v>
      </c>
      <c r="I1992" s="11">
        <v>16</v>
      </c>
      <c r="J1992" s="11">
        <v>19</v>
      </c>
      <c r="K1992" s="11"/>
      <c r="L1992" s="11"/>
      <c r="M1992" s="11"/>
      <c r="N1992" s="11"/>
      <c r="O1992" s="11"/>
      <c r="P1992" s="11"/>
      <c r="Q1992" s="11"/>
      <c r="R1992" s="11"/>
      <c r="S1992" s="11"/>
      <c r="T1992" s="11"/>
      <c r="U1992" s="11"/>
      <c r="V1992" s="11"/>
      <c r="W1992" s="11"/>
      <c r="X1992" s="11"/>
      <c r="Y1992" s="11"/>
      <c r="Z1992" s="11"/>
      <c r="AA1992" s="11"/>
      <c r="AB1992" s="11"/>
      <c r="AC1992" s="11"/>
      <c r="AD1992" s="11"/>
      <c r="AE1992" s="11"/>
      <c r="AF1992" s="11"/>
      <c r="AG1992" s="11"/>
      <c r="AH1992" s="11"/>
      <c r="AJ1992" s="11"/>
      <c r="AK1992" s="11"/>
      <c r="AL1992" s="11"/>
      <c r="AM1992" s="11"/>
      <c r="AN1992" s="11"/>
      <c r="AO1992" s="11"/>
      <c r="AP1992" s="11"/>
      <c r="AQ1992" s="11"/>
      <c r="AR1992" s="11"/>
      <c r="AS1992" s="11"/>
      <c r="AT1992" s="11"/>
      <c r="AU1992" s="11"/>
      <c r="AV1992" s="11"/>
      <c r="AW1992" s="11"/>
      <c r="AX1992" s="11"/>
      <c r="AY1992" s="11"/>
      <c r="AZ1992" s="11"/>
      <c r="BA1992" s="11"/>
      <c r="BB1992" s="11"/>
      <c r="BC1992" s="11"/>
      <c r="BD1992" s="11"/>
      <c r="BE1992" s="11"/>
      <c r="BF1992" s="11"/>
      <c r="BG1992" s="11"/>
      <c r="BI1992" s="11"/>
      <c r="BJ1992" s="11"/>
      <c r="BK1992" s="11"/>
      <c r="BL1992" s="11"/>
      <c r="BM1992" s="11"/>
      <c r="BN1992" s="11"/>
      <c r="BO1992" s="11"/>
      <c r="BP1992" s="11"/>
      <c r="BQ1992" s="11"/>
      <c r="BR1992" s="11"/>
      <c r="BS1992" s="11"/>
      <c r="BT1992" s="11"/>
      <c r="BU1992" s="11"/>
      <c r="BV1992" s="11"/>
      <c r="BW1992" s="11"/>
      <c r="BX1992" s="11"/>
      <c r="BY1992" s="11"/>
      <c r="BZ1992" s="11"/>
      <c r="CA1992" s="11"/>
      <c r="CB1992" s="11"/>
      <c r="CC1992" s="11"/>
      <c r="CD1992" s="11"/>
      <c r="CE1992" s="11"/>
      <c r="CF1992" s="11"/>
      <c r="CG1992" s="11"/>
      <c r="CH1992" s="11"/>
      <c r="CI1992" s="11"/>
      <c r="CJ1992" s="11"/>
      <c r="CK1992" s="11"/>
      <c r="CL1992" s="11"/>
      <c r="CM1992" s="11"/>
      <c r="CN1992" s="11"/>
      <c r="CO1992" s="11"/>
      <c r="CP1992" s="11"/>
      <c r="CQ1992" s="11"/>
      <c r="CR1992" s="11"/>
      <c r="CS1992" s="11"/>
      <c r="CT1992" s="11"/>
      <c r="CU1992" s="11"/>
      <c r="CV1992" s="11"/>
      <c r="CW1992" s="11"/>
      <c r="CX1992" s="11"/>
      <c r="CY1992" s="11"/>
      <c r="CZ1992" s="11"/>
      <c r="DA1992" s="11"/>
      <c r="DB1992" s="11"/>
      <c r="DC1992" s="11"/>
      <c r="DD1992" s="11"/>
      <c r="DF1992" s="11">
        <f t="shared" si="102"/>
        <v>16</v>
      </c>
      <c r="DG1992" s="11">
        <f t="shared" si="103"/>
        <v>19</v>
      </c>
      <c r="DH1992" s="20">
        <f t="shared" ca="1" si="104"/>
        <v>0</v>
      </c>
      <c r="DI1992" s="11">
        <v>1</v>
      </c>
    </row>
    <row r="1993" spans="1:113" x14ac:dyDescent="0.25">
      <c r="A1993" s="11" t="s">
        <v>57</v>
      </c>
      <c r="B1993" s="11" t="s">
        <v>168</v>
      </c>
      <c r="C1993" s="11" t="s">
        <v>56</v>
      </c>
      <c r="D1993" s="11" t="s">
        <v>56</v>
      </c>
      <c r="E1993" s="11" t="s">
        <v>56</v>
      </c>
      <c r="F1993" s="11" t="s">
        <v>56</v>
      </c>
      <c r="G1993" s="11" t="s">
        <v>173</v>
      </c>
      <c r="H1993" s="1">
        <v>42258</v>
      </c>
      <c r="I1993" s="11">
        <v>15</v>
      </c>
      <c r="J1993" s="11">
        <v>18</v>
      </c>
      <c r="K1993" s="11"/>
      <c r="L1993" s="11"/>
      <c r="M1993" s="11"/>
      <c r="N1993" s="11"/>
      <c r="O1993" s="11"/>
      <c r="P1993" s="11"/>
      <c r="Q1993" s="11"/>
      <c r="R1993" s="11"/>
      <c r="S1993" s="11"/>
      <c r="T1993" s="11"/>
      <c r="U1993" s="11"/>
      <c r="V1993" s="11"/>
      <c r="W1993" s="11"/>
      <c r="X1993" s="11"/>
      <c r="Y1993" s="11"/>
      <c r="Z1993" s="11"/>
      <c r="AA1993" s="11"/>
      <c r="AB1993" s="11"/>
      <c r="AC1993" s="11"/>
      <c r="AD1993" s="11"/>
      <c r="AE1993" s="11"/>
      <c r="AF1993" s="11"/>
      <c r="AG1993" s="11"/>
      <c r="AH1993" s="11"/>
      <c r="AJ1993" s="11"/>
      <c r="AK1993" s="11"/>
      <c r="AL1993" s="11"/>
      <c r="AM1993" s="11"/>
      <c r="AN1993" s="11"/>
      <c r="AO1993" s="11"/>
      <c r="AP1993" s="11"/>
      <c r="AQ1993" s="11"/>
      <c r="AR1993" s="11"/>
      <c r="AS1993" s="11"/>
      <c r="AT1993" s="11"/>
      <c r="AU1993" s="11"/>
      <c r="AV1993" s="11"/>
      <c r="AW1993" s="11"/>
      <c r="AX1993" s="11"/>
      <c r="AY1993" s="11"/>
      <c r="AZ1993" s="11"/>
      <c r="BA1993" s="11"/>
      <c r="BB1993" s="11"/>
      <c r="BC1993" s="11"/>
      <c r="BD1993" s="11"/>
      <c r="BE1993" s="11"/>
      <c r="BF1993" s="11"/>
      <c r="BG1993" s="11"/>
      <c r="BI1993" s="11"/>
      <c r="BJ1993" s="11"/>
      <c r="BK1993" s="11"/>
      <c r="BL1993" s="11"/>
      <c r="BM1993" s="11"/>
      <c r="BN1993" s="11"/>
      <c r="BO1993" s="11"/>
      <c r="BP1993" s="11"/>
      <c r="BQ1993" s="11"/>
      <c r="BR1993" s="11"/>
      <c r="BS1993" s="11"/>
      <c r="BT1993" s="11"/>
      <c r="BU1993" s="11"/>
      <c r="BV1993" s="11"/>
      <c r="BW1993" s="11"/>
      <c r="BX1993" s="11"/>
      <c r="BY1993" s="11"/>
      <c r="BZ1993" s="11"/>
      <c r="CA1993" s="11"/>
      <c r="CB1993" s="11"/>
      <c r="CC1993" s="11"/>
      <c r="CD1993" s="11"/>
      <c r="CE1993" s="11"/>
      <c r="CF1993" s="11"/>
      <c r="CG1993" s="11"/>
      <c r="CH1993" s="11"/>
      <c r="CI1993" s="11"/>
      <c r="CJ1993" s="11"/>
      <c r="CK1993" s="11"/>
      <c r="CL1993" s="11"/>
      <c r="CM1993" s="11"/>
      <c r="CN1993" s="11"/>
      <c r="CO1993" s="11"/>
      <c r="CP1993" s="11"/>
      <c r="CQ1993" s="11"/>
      <c r="CR1993" s="11"/>
      <c r="CS1993" s="11"/>
      <c r="CT1993" s="11"/>
      <c r="CU1993" s="11"/>
      <c r="CV1993" s="11"/>
      <c r="CW1993" s="11"/>
      <c r="CX1993" s="11"/>
      <c r="CY1993" s="11"/>
      <c r="CZ1993" s="11"/>
      <c r="DA1993" s="11"/>
      <c r="DB1993" s="11"/>
      <c r="DC1993" s="11"/>
      <c r="DD1993" s="11"/>
      <c r="DF1993" s="11">
        <f t="shared" si="102"/>
        <v>15</v>
      </c>
      <c r="DG1993" s="11">
        <f t="shared" si="103"/>
        <v>18</v>
      </c>
      <c r="DH1993" s="20">
        <f t="shared" ca="1" si="104"/>
        <v>0</v>
      </c>
      <c r="DI1993" s="11">
        <v>1</v>
      </c>
    </row>
    <row r="1994" spans="1:113" x14ac:dyDescent="0.25">
      <c r="A1994" s="11" t="s">
        <v>57</v>
      </c>
      <c r="B1994" s="11" t="s">
        <v>168</v>
      </c>
      <c r="C1994" s="11" t="s">
        <v>56</v>
      </c>
      <c r="D1994" s="11" t="s">
        <v>56</v>
      </c>
      <c r="E1994" s="11" t="s">
        <v>56</v>
      </c>
      <c r="F1994" s="11" t="s">
        <v>56</v>
      </c>
      <c r="G1994" s="11" t="s">
        <v>173</v>
      </c>
      <c r="H1994" s="1">
        <v>42271</v>
      </c>
      <c r="I1994" s="11">
        <v>19</v>
      </c>
      <c r="J1994" s="11">
        <v>19</v>
      </c>
      <c r="K1994" s="11"/>
      <c r="L1994" s="11"/>
      <c r="M1994" s="11"/>
      <c r="N1994" s="11"/>
      <c r="O1994" s="11"/>
      <c r="P1994" s="11"/>
      <c r="Q1994" s="11"/>
      <c r="R1994" s="11"/>
      <c r="S1994" s="11"/>
      <c r="T1994" s="11"/>
      <c r="U1994" s="11"/>
      <c r="V1994" s="11"/>
      <c r="W1994" s="11"/>
      <c r="X1994" s="11"/>
      <c r="Y1994" s="11"/>
      <c r="Z1994" s="11"/>
      <c r="AA1994" s="11"/>
      <c r="AB1994" s="11"/>
      <c r="AC1994" s="11"/>
      <c r="AD1994" s="11"/>
      <c r="AE1994" s="11"/>
      <c r="AF1994" s="11"/>
      <c r="AG1994" s="11"/>
      <c r="AH1994" s="11"/>
      <c r="AJ1994" s="11"/>
      <c r="AK1994" s="11"/>
      <c r="AL1994" s="11"/>
      <c r="AM1994" s="11"/>
      <c r="AN1994" s="11"/>
      <c r="AO1994" s="11"/>
      <c r="AP1994" s="11"/>
      <c r="AQ1994" s="11"/>
      <c r="AR1994" s="11"/>
      <c r="AS1994" s="11"/>
      <c r="AT1994" s="11"/>
      <c r="AU1994" s="11"/>
      <c r="AV1994" s="11"/>
      <c r="AW1994" s="11"/>
      <c r="AX1994" s="11"/>
      <c r="AY1994" s="11"/>
      <c r="AZ1994" s="11"/>
      <c r="BA1994" s="11"/>
      <c r="BB1994" s="11"/>
      <c r="BC1994" s="11"/>
      <c r="BD1994" s="11"/>
      <c r="BE1994" s="11"/>
      <c r="BF1994" s="11"/>
      <c r="BG1994" s="11"/>
      <c r="BI1994" s="11"/>
      <c r="BJ1994" s="11"/>
      <c r="BK1994" s="11"/>
      <c r="BL1994" s="11"/>
      <c r="BM1994" s="11"/>
      <c r="BN1994" s="11"/>
      <c r="BO1994" s="11"/>
      <c r="BP1994" s="11"/>
      <c r="BQ1994" s="11"/>
      <c r="BR1994" s="11"/>
      <c r="BS1994" s="11"/>
      <c r="BT1994" s="11"/>
      <c r="BU1994" s="11"/>
      <c r="BV1994" s="11"/>
      <c r="BW1994" s="11"/>
      <c r="BX1994" s="11"/>
      <c r="BY1994" s="11"/>
      <c r="BZ1994" s="11"/>
      <c r="CA1994" s="11"/>
      <c r="CB1994" s="11"/>
      <c r="CC1994" s="11"/>
      <c r="CD1994" s="11"/>
      <c r="CE1994" s="11"/>
      <c r="CF1994" s="11"/>
      <c r="CG1994" s="11"/>
      <c r="CH1994" s="11"/>
      <c r="CI1994" s="11"/>
      <c r="CJ1994" s="11"/>
      <c r="CK1994" s="11"/>
      <c r="CL1994" s="11"/>
      <c r="CM1994" s="11"/>
      <c r="CN1994" s="11"/>
      <c r="CO1994" s="11"/>
      <c r="CP1994" s="11"/>
      <c r="CQ1994" s="11"/>
      <c r="CR1994" s="11"/>
      <c r="CS1994" s="11"/>
      <c r="CT1994" s="11"/>
      <c r="CU1994" s="11"/>
      <c r="CV1994" s="11"/>
      <c r="CW1994" s="11"/>
      <c r="CX1994" s="11"/>
      <c r="CY1994" s="11"/>
      <c r="CZ1994" s="11"/>
      <c r="DA1994" s="11"/>
      <c r="DB1994" s="11"/>
      <c r="DC1994" s="11"/>
      <c r="DD1994" s="11"/>
      <c r="DF1994" s="11">
        <f t="shared" si="102"/>
        <v>19</v>
      </c>
      <c r="DG1994" s="11">
        <f t="shared" si="103"/>
        <v>19</v>
      </c>
      <c r="DH1994" s="20">
        <f t="shared" ca="1" si="104"/>
        <v>0</v>
      </c>
      <c r="DI1994" s="11">
        <v>1</v>
      </c>
    </row>
    <row r="1995" spans="1:113" x14ac:dyDescent="0.25">
      <c r="A1995" s="11" t="s">
        <v>57</v>
      </c>
      <c r="B1995" s="11" t="s">
        <v>168</v>
      </c>
      <c r="C1995" s="11" t="s">
        <v>56</v>
      </c>
      <c r="D1995" s="11" t="s">
        <v>56</v>
      </c>
      <c r="E1995" s="11" t="s">
        <v>56</v>
      </c>
      <c r="F1995" s="11" t="s">
        <v>56</v>
      </c>
      <c r="G1995" s="11" t="s">
        <v>173</v>
      </c>
      <c r="H1995" s="1">
        <v>42272</v>
      </c>
      <c r="I1995" s="11">
        <v>18</v>
      </c>
      <c r="J1995" s="11">
        <v>19</v>
      </c>
      <c r="K1995" s="11"/>
      <c r="L1995" s="11"/>
      <c r="M1995" s="11"/>
      <c r="N1995" s="11"/>
      <c r="O1995" s="11"/>
      <c r="P1995" s="11"/>
      <c r="Q1995" s="11"/>
      <c r="R1995" s="11"/>
      <c r="S1995" s="11"/>
      <c r="T1995" s="11"/>
      <c r="U1995" s="11"/>
      <c r="V1995" s="11"/>
      <c r="W1995" s="11"/>
      <c r="X1995" s="11"/>
      <c r="Y1995" s="11"/>
      <c r="Z1995" s="11"/>
      <c r="AA1995" s="11"/>
      <c r="AB1995" s="11"/>
      <c r="AC1995" s="11"/>
      <c r="AD1995" s="11"/>
      <c r="AE1995" s="11"/>
      <c r="AF1995" s="11"/>
      <c r="AG1995" s="11"/>
      <c r="AH1995" s="11"/>
      <c r="AJ1995" s="11"/>
      <c r="AK1995" s="11"/>
      <c r="AL1995" s="11"/>
      <c r="AM1995" s="11"/>
      <c r="AN1995" s="11"/>
      <c r="AO1995" s="11"/>
      <c r="AP1995" s="11"/>
      <c r="AQ1995" s="11"/>
      <c r="AR1995" s="11"/>
      <c r="AS1995" s="11"/>
      <c r="AT1995" s="11"/>
      <c r="AU1995" s="11"/>
      <c r="AV1995" s="11"/>
      <c r="AW1995" s="11"/>
      <c r="AX1995" s="11"/>
      <c r="AY1995" s="11"/>
      <c r="AZ1995" s="11"/>
      <c r="BA1995" s="11"/>
      <c r="BB1995" s="11"/>
      <c r="BC1995" s="11"/>
      <c r="BD1995" s="11"/>
      <c r="BE1995" s="11"/>
      <c r="BF1995" s="11"/>
      <c r="BG1995" s="11"/>
      <c r="BI1995" s="11"/>
      <c r="BJ1995" s="11"/>
      <c r="BK1995" s="11"/>
      <c r="BL1995" s="11"/>
      <c r="BM1995" s="11"/>
      <c r="BN1995" s="11"/>
      <c r="BO1995" s="11"/>
      <c r="BP1995" s="11"/>
      <c r="BQ1995" s="11"/>
      <c r="BR1995" s="11"/>
      <c r="BS1995" s="11"/>
      <c r="BT1995" s="11"/>
      <c r="BU1995" s="11"/>
      <c r="BV1995" s="11"/>
      <c r="BW1995" s="11"/>
      <c r="BX1995" s="11"/>
      <c r="BY1995" s="11"/>
      <c r="BZ1995" s="11"/>
      <c r="CA1995" s="11"/>
      <c r="CB1995" s="11"/>
      <c r="CC1995" s="11"/>
      <c r="CD1995" s="11"/>
      <c r="CE1995" s="11"/>
      <c r="CF1995" s="11"/>
      <c r="CG1995" s="11"/>
      <c r="CH1995" s="11"/>
      <c r="CI1995" s="11"/>
      <c r="CJ1995" s="11"/>
      <c r="CK1995" s="11"/>
      <c r="CL1995" s="11"/>
      <c r="CM1995" s="11"/>
      <c r="CN1995" s="11"/>
      <c r="CO1995" s="11"/>
      <c r="CP1995" s="11"/>
      <c r="CQ1995" s="11"/>
      <c r="CR1995" s="11"/>
      <c r="CS1995" s="11"/>
      <c r="CT1995" s="11"/>
      <c r="CU1995" s="11"/>
      <c r="CV1995" s="11"/>
      <c r="CW1995" s="11"/>
      <c r="CX1995" s="11"/>
      <c r="CY1995" s="11"/>
      <c r="CZ1995" s="11"/>
      <c r="DA1995" s="11"/>
      <c r="DB1995" s="11"/>
      <c r="DC1995" s="11"/>
      <c r="DD1995" s="11"/>
      <c r="DF1995" s="11">
        <f t="shared" si="102"/>
        <v>18</v>
      </c>
      <c r="DG1995" s="11">
        <f t="shared" si="103"/>
        <v>19</v>
      </c>
      <c r="DH1995" s="20">
        <f t="shared" ca="1" si="104"/>
        <v>0</v>
      </c>
      <c r="DI1995" s="11">
        <v>1</v>
      </c>
    </row>
    <row r="1996" spans="1:113" x14ac:dyDescent="0.25">
      <c r="A1996" s="11" t="s">
        <v>57</v>
      </c>
      <c r="B1996" s="11" t="s">
        <v>168</v>
      </c>
      <c r="C1996" s="11" t="s">
        <v>56</v>
      </c>
      <c r="D1996" s="11" t="s">
        <v>56</v>
      </c>
      <c r="E1996" s="11" t="s">
        <v>56</v>
      </c>
      <c r="F1996" s="11" t="s">
        <v>56</v>
      </c>
      <c r="G1996" s="11" t="s">
        <v>173</v>
      </c>
      <c r="H1996" s="1">
        <v>42275</v>
      </c>
      <c r="I1996" s="11">
        <v>19</v>
      </c>
      <c r="J1996" s="11">
        <v>19</v>
      </c>
      <c r="K1996" s="11"/>
      <c r="L1996" s="11"/>
      <c r="M1996" s="11"/>
      <c r="N1996" s="11"/>
      <c r="O1996" s="11"/>
      <c r="P1996" s="11"/>
      <c r="Q1996" s="11"/>
      <c r="R1996" s="11"/>
      <c r="S1996" s="11"/>
      <c r="T1996" s="11"/>
      <c r="U1996" s="11"/>
      <c r="V1996" s="11"/>
      <c r="W1996" s="11"/>
      <c r="X1996" s="11"/>
      <c r="Y1996" s="11"/>
      <c r="Z1996" s="11"/>
      <c r="AA1996" s="11"/>
      <c r="AB1996" s="11"/>
      <c r="AC1996" s="11"/>
      <c r="AD1996" s="11"/>
      <c r="AE1996" s="11"/>
      <c r="AF1996" s="11"/>
      <c r="AG1996" s="11"/>
      <c r="AH1996" s="11"/>
      <c r="AJ1996" s="11"/>
      <c r="AK1996" s="11"/>
      <c r="AL1996" s="11"/>
      <c r="AM1996" s="11"/>
      <c r="AN1996" s="11"/>
      <c r="AO1996" s="11"/>
      <c r="AP1996" s="11"/>
      <c r="AQ1996" s="11"/>
      <c r="AR1996" s="11"/>
      <c r="AS1996" s="11"/>
      <c r="AT1996" s="11"/>
      <c r="AU1996" s="11"/>
      <c r="AV1996" s="11"/>
      <c r="AW1996" s="11"/>
      <c r="AX1996" s="11"/>
      <c r="AY1996" s="11"/>
      <c r="AZ1996" s="11"/>
      <c r="BA1996" s="11"/>
      <c r="BB1996" s="11"/>
      <c r="BC1996" s="11"/>
      <c r="BD1996" s="11"/>
      <c r="BE1996" s="11"/>
      <c r="BF1996" s="11"/>
      <c r="BG1996" s="11"/>
      <c r="BI1996" s="11"/>
      <c r="BJ1996" s="11"/>
      <c r="BK1996" s="11"/>
      <c r="BL1996" s="11"/>
      <c r="BM1996" s="11"/>
      <c r="BN1996" s="11"/>
      <c r="BO1996" s="11"/>
      <c r="BP1996" s="11"/>
      <c r="BQ1996" s="11"/>
      <c r="BR1996" s="11"/>
      <c r="BS1996" s="11"/>
      <c r="BT1996" s="11"/>
      <c r="BU1996" s="11"/>
      <c r="BV1996" s="11"/>
      <c r="BW1996" s="11"/>
      <c r="BX1996" s="11"/>
      <c r="BY1996" s="11"/>
      <c r="BZ1996" s="11"/>
      <c r="CA1996" s="11"/>
      <c r="CB1996" s="11"/>
      <c r="CC1996" s="11"/>
      <c r="CD1996" s="11"/>
      <c r="CE1996" s="11"/>
      <c r="CF1996" s="11"/>
      <c r="CG1996" s="11"/>
      <c r="CH1996" s="11"/>
      <c r="CI1996" s="11"/>
      <c r="CJ1996" s="11"/>
      <c r="CK1996" s="11"/>
      <c r="CL1996" s="11"/>
      <c r="CM1996" s="11"/>
      <c r="CN1996" s="11"/>
      <c r="CO1996" s="11"/>
      <c r="CP1996" s="11"/>
      <c r="CQ1996" s="11"/>
      <c r="CR1996" s="11"/>
      <c r="CS1996" s="11"/>
      <c r="CT1996" s="11"/>
      <c r="CU1996" s="11"/>
      <c r="CV1996" s="11"/>
      <c r="CW1996" s="11"/>
      <c r="CX1996" s="11"/>
      <c r="CY1996" s="11"/>
      <c r="CZ1996" s="11"/>
      <c r="DA1996" s="11"/>
      <c r="DB1996" s="11"/>
      <c r="DC1996" s="11"/>
      <c r="DD1996" s="11"/>
      <c r="DF1996" s="11">
        <f t="shared" si="102"/>
        <v>19</v>
      </c>
      <c r="DG1996" s="11">
        <f t="shared" si="103"/>
        <v>19</v>
      </c>
      <c r="DH1996" s="20">
        <f t="shared" ca="1" si="104"/>
        <v>0</v>
      </c>
      <c r="DI1996" s="11">
        <v>1</v>
      </c>
    </row>
    <row r="1997" spans="1:113" x14ac:dyDescent="0.25">
      <c r="A1997" s="11" t="s">
        <v>57</v>
      </c>
      <c r="B1997" s="11" t="s">
        <v>168</v>
      </c>
      <c r="C1997" s="11" t="s">
        <v>56</v>
      </c>
      <c r="D1997" s="11" t="s">
        <v>56</v>
      </c>
      <c r="E1997" s="11" t="s">
        <v>56</v>
      </c>
      <c r="F1997" s="11" t="s">
        <v>56</v>
      </c>
      <c r="G1997" s="11" t="s">
        <v>173</v>
      </c>
      <c r="H1997" s="1">
        <v>42276</v>
      </c>
      <c r="I1997" s="11">
        <v>19</v>
      </c>
      <c r="J1997" s="11">
        <v>19</v>
      </c>
      <c r="K1997" s="11">
        <v>13621.07</v>
      </c>
      <c r="L1997" s="11">
        <v>13074.21</v>
      </c>
      <c r="M1997" s="11">
        <v>12032.16</v>
      </c>
      <c r="N1997" s="11">
        <v>12564.04</v>
      </c>
      <c r="O1997" s="11">
        <v>14182.7</v>
      </c>
      <c r="P1997" s="11">
        <v>16206.74</v>
      </c>
      <c r="Q1997" s="11">
        <v>19672.98</v>
      </c>
      <c r="R1997" s="11">
        <v>21624.15</v>
      </c>
      <c r="S1997" s="11">
        <v>24318.57</v>
      </c>
      <c r="T1997" s="11">
        <v>27940.29</v>
      </c>
      <c r="U1997" s="11">
        <v>31434.69</v>
      </c>
      <c r="V1997" s="11">
        <v>32535.279999999999</v>
      </c>
      <c r="W1997" s="11">
        <v>33562.949999999997</v>
      </c>
      <c r="X1997" s="11">
        <v>33797.660000000003</v>
      </c>
      <c r="Y1997" s="11">
        <v>34453.32</v>
      </c>
      <c r="Z1997" s="11">
        <v>34981.14</v>
      </c>
      <c r="AA1997" s="11">
        <v>35843.54</v>
      </c>
      <c r="AB1997" s="11">
        <v>37386.57</v>
      </c>
      <c r="AC1997" s="11">
        <v>33984.49</v>
      </c>
      <c r="AD1997" s="11">
        <v>36096.81</v>
      </c>
      <c r="AE1997" s="11">
        <v>33458.5</v>
      </c>
      <c r="AF1997" s="11">
        <v>24847.119999999999</v>
      </c>
      <c r="AG1997" s="11">
        <v>18476.88</v>
      </c>
      <c r="AH1997" s="11">
        <v>15749.46</v>
      </c>
      <c r="AI1997" s="37">
        <v>33984.49</v>
      </c>
      <c r="AJ1997" s="11">
        <v>13385.53</v>
      </c>
      <c r="AK1997" s="11">
        <v>12807.7</v>
      </c>
      <c r="AL1997" s="11">
        <v>11786.35</v>
      </c>
      <c r="AM1997" s="11">
        <v>12183.58</v>
      </c>
      <c r="AN1997" s="11">
        <v>13957</v>
      </c>
      <c r="AO1997" s="11">
        <v>15888.01</v>
      </c>
      <c r="AP1997" s="11">
        <v>19811.080000000002</v>
      </c>
      <c r="AQ1997" s="11">
        <v>21818.63</v>
      </c>
      <c r="AR1997" s="11">
        <v>24328.560000000001</v>
      </c>
      <c r="AS1997" s="11">
        <v>27702.05</v>
      </c>
      <c r="AT1997" s="11">
        <v>31410.89</v>
      </c>
      <c r="AU1997" s="11">
        <v>32506.799999999999</v>
      </c>
      <c r="AV1997" s="11">
        <v>33526.61</v>
      </c>
      <c r="AW1997" s="11">
        <v>33896</v>
      </c>
      <c r="AX1997" s="11">
        <v>34658.18</v>
      </c>
      <c r="AY1997" s="11">
        <v>35479.31</v>
      </c>
      <c r="AZ1997" s="11">
        <v>35953.96</v>
      </c>
      <c r="BA1997" s="11">
        <v>37093.699999999997</v>
      </c>
      <c r="BB1997" s="11">
        <v>37832.18</v>
      </c>
      <c r="BC1997" s="11">
        <v>35853.51</v>
      </c>
      <c r="BD1997" s="11">
        <v>33251.96</v>
      </c>
      <c r="BE1997" s="11">
        <v>25455.9</v>
      </c>
      <c r="BF1997" s="11">
        <v>18487.91</v>
      </c>
      <c r="BG1997" s="11">
        <v>15520.99</v>
      </c>
      <c r="BH1997" s="37">
        <v>37832.18</v>
      </c>
      <c r="BI1997" s="11">
        <v>69.765249999999995</v>
      </c>
      <c r="BJ1997" s="11">
        <v>69.242829999999998</v>
      </c>
      <c r="BK1997" s="11">
        <v>68.276660000000007</v>
      </c>
      <c r="BL1997" s="11">
        <v>67.278689999999997</v>
      </c>
      <c r="BM1997" s="11">
        <v>66.469800000000006</v>
      </c>
      <c r="BN1997" s="11">
        <v>65.956059999999994</v>
      </c>
      <c r="BO1997" s="11">
        <v>65.162930000000003</v>
      </c>
      <c r="BP1997" s="11">
        <v>66.105959999999996</v>
      </c>
      <c r="BQ1997" s="11">
        <v>69.403030000000001</v>
      </c>
      <c r="BR1997" s="11">
        <v>72.441410000000005</v>
      </c>
      <c r="BS1997" s="11">
        <v>75.350499999999997</v>
      </c>
      <c r="BT1997" s="11">
        <v>77.175759999999997</v>
      </c>
      <c r="BU1997" s="11">
        <v>78.067679999999996</v>
      </c>
      <c r="BV1997" s="11">
        <v>79.280810000000002</v>
      </c>
      <c r="BW1997" s="11">
        <v>79.828289999999996</v>
      </c>
      <c r="BX1997" s="11">
        <v>79.657579999999996</v>
      </c>
      <c r="BY1997" s="11">
        <v>79.362629999999996</v>
      </c>
      <c r="BZ1997" s="11">
        <v>77.905050000000003</v>
      </c>
      <c r="CA1997" s="11">
        <v>75.450509999999994</v>
      </c>
      <c r="CB1997" s="11">
        <v>73.983840000000001</v>
      </c>
      <c r="CC1997" s="11">
        <v>73.164640000000006</v>
      </c>
      <c r="CD1997" s="11">
        <v>72.570710000000005</v>
      </c>
      <c r="CE1997" s="11">
        <v>71.813130000000001</v>
      </c>
      <c r="CF1997" s="11">
        <v>71.164339999999996</v>
      </c>
      <c r="CG1997" s="11">
        <v>23009.13</v>
      </c>
      <c r="CH1997" s="11">
        <v>20917.45</v>
      </c>
      <c r="CI1997" s="11">
        <v>17731.55</v>
      </c>
      <c r="CJ1997" s="11">
        <v>14694.41</v>
      </c>
      <c r="CK1997" s="11">
        <v>9811.7749999999996</v>
      </c>
      <c r="CL1997" s="11">
        <v>8046.3010000000004</v>
      </c>
      <c r="CM1997" s="11">
        <v>6840.7820000000002</v>
      </c>
      <c r="CN1997" s="11">
        <v>7916.4759999999997</v>
      </c>
      <c r="CO1997" s="11">
        <v>10071.75</v>
      </c>
      <c r="CP1997" s="11">
        <v>14475.5</v>
      </c>
      <c r="CQ1997" s="11">
        <v>20928.310000000001</v>
      </c>
      <c r="CR1997" s="11">
        <v>26516.1</v>
      </c>
      <c r="CS1997" s="11">
        <v>31601.599999999999</v>
      </c>
      <c r="CT1997" s="11">
        <v>34389.11</v>
      </c>
      <c r="CU1997" s="11">
        <v>42776.19</v>
      </c>
      <c r="CV1997" s="11">
        <v>54669.38</v>
      </c>
      <c r="CW1997" s="11">
        <v>60979.25</v>
      </c>
      <c r="CX1997" s="11">
        <v>59489.81</v>
      </c>
      <c r="CY1997" s="11">
        <v>58605.66</v>
      </c>
      <c r="CZ1997" s="11">
        <v>41331.43</v>
      </c>
      <c r="DA1997" s="11">
        <v>46143.16</v>
      </c>
      <c r="DB1997" s="11">
        <v>45495.82</v>
      </c>
      <c r="DC1997" s="11">
        <v>39167.980000000003</v>
      </c>
      <c r="DD1997" s="11">
        <v>25299.279999999999</v>
      </c>
      <c r="DE1997" s="37">
        <v>58605.66</v>
      </c>
      <c r="DF1997" s="11">
        <f t="shared" si="102"/>
        <v>19</v>
      </c>
      <c r="DG1997" s="11">
        <f t="shared" si="103"/>
        <v>19</v>
      </c>
      <c r="DH1997" s="20">
        <f t="shared" ca="1" si="104"/>
        <v>3847.6900000000023</v>
      </c>
      <c r="DI1997" s="11">
        <v>0</v>
      </c>
    </row>
    <row r="1998" spans="1:113" x14ac:dyDescent="0.25">
      <c r="A1998" s="11" t="s">
        <v>57</v>
      </c>
      <c r="B1998" s="11" t="s">
        <v>168</v>
      </c>
      <c r="C1998" s="11" t="s">
        <v>56</v>
      </c>
      <c r="D1998" s="11" t="s">
        <v>56</v>
      </c>
      <c r="E1998" s="11" t="s">
        <v>56</v>
      </c>
      <c r="F1998" s="11" t="s">
        <v>56</v>
      </c>
      <c r="G1998" s="11" t="s">
        <v>173</v>
      </c>
      <c r="H1998" s="1">
        <v>42285</v>
      </c>
      <c r="I1998" s="11">
        <v>19</v>
      </c>
      <c r="J1998" s="11">
        <v>19</v>
      </c>
      <c r="K1998" s="11"/>
      <c r="L1998" s="11"/>
      <c r="M1998" s="11"/>
      <c r="N1998" s="11"/>
      <c r="O1998" s="11"/>
      <c r="P1998" s="11"/>
      <c r="Q1998" s="11"/>
      <c r="R1998" s="11"/>
      <c r="S1998" s="11"/>
      <c r="T1998" s="11"/>
      <c r="U1998" s="11"/>
      <c r="V1998" s="11"/>
      <c r="W1998" s="11"/>
      <c r="X1998" s="11"/>
      <c r="Y1998" s="11"/>
      <c r="Z1998" s="11"/>
      <c r="AA1998" s="11"/>
      <c r="AB1998" s="11"/>
      <c r="AC1998" s="11"/>
      <c r="AD1998" s="11"/>
      <c r="AE1998" s="11"/>
      <c r="AF1998" s="11"/>
      <c r="AG1998" s="11"/>
      <c r="AH1998" s="11"/>
      <c r="AJ1998" s="11"/>
      <c r="AK1998" s="11"/>
      <c r="AL1998" s="11"/>
      <c r="AM1998" s="11"/>
      <c r="AN1998" s="11"/>
      <c r="AO1998" s="11"/>
      <c r="AP1998" s="11"/>
      <c r="AQ1998" s="11"/>
      <c r="AR1998" s="11"/>
      <c r="AS1998" s="11"/>
      <c r="AT1998" s="11"/>
      <c r="AU1998" s="11"/>
      <c r="AV1998" s="11"/>
      <c r="AW1998" s="11"/>
      <c r="AX1998" s="11"/>
      <c r="AY1998" s="11"/>
      <c r="AZ1998" s="11"/>
      <c r="BA1998" s="11"/>
      <c r="BB1998" s="11"/>
      <c r="BC1998" s="11"/>
      <c r="BD1998" s="11"/>
      <c r="BE1998" s="11"/>
      <c r="BF1998" s="11"/>
      <c r="BG1998" s="11"/>
      <c r="BI1998" s="11"/>
      <c r="BJ1998" s="11"/>
      <c r="BK1998" s="11"/>
      <c r="BL1998" s="11"/>
      <c r="BM1998" s="11"/>
      <c r="BN1998" s="11"/>
      <c r="BO1998" s="11"/>
      <c r="BP1998" s="11"/>
      <c r="BQ1998" s="11"/>
      <c r="BR1998" s="11"/>
      <c r="BS1998" s="11"/>
      <c r="BT1998" s="11"/>
      <c r="BU1998" s="11"/>
      <c r="BV1998" s="11"/>
      <c r="BW1998" s="11"/>
      <c r="BX1998" s="11"/>
      <c r="BY1998" s="11"/>
      <c r="BZ1998" s="11"/>
      <c r="CA1998" s="11"/>
      <c r="CB1998" s="11"/>
      <c r="CC1998" s="11"/>
      <c r="CD1998" s="11"/>
      <c r="CE1998" s="11"/>
      <c r="CF1998" s="11"/>
      <c r="CG1998" s="11"/>
      <c r="CH1998" s="11"/>
      <c r="CI1998" s="11"/>
      <c r="CJ1998" s="11"/>
      <c r="CK1998" s="11"/>
      <c r="CL1998" s="11"/>
      <c r="CM1998" s="11"/>
      <c r="CN1998" s="11"/>
      <c r="CO1998" s="11"/>
      <c r="CP1998" s="11"/>
      <c r="CQ1998" s="11"/>
      <c r="CR1998" s="11"/>
      <c r="CS1998" s="11"/>
      <c r="CT1998" s="11"/>
      <c r="CU1998" s="11"/>
      <c r="CV1998" s="11"/>
      <c r="CW1998" s="11"/>
      <c r="CX1998" s="11"/>
      <c r="CY1998" s="11"/>
      <c r="CZ1998" s="11"/>
      <c r="DA1998" s="11"/>
      <c r="DB1998" s="11"/>
      <c r="DC1998" s="11"/>
      <c r="DD1998" s="11"/>
      <c r="DF1998" s="11">
        <f t="shared" si="102"/>
        <v>19</v>
      </c>
      <c r="DG1998" s="11">
        <f t="shared" si="103"/>
        <v>19</v>
      </c>
      <c r="DH1998" s="20">
        <f t="shared" ca="1" si="104"/>
        <v>0</v>
      </c>
      <c r="DI1998" s="11">
        <v>1</v>
      </c>
    </row>
    <row r="1999" spans="1:113" x14ac:dyDescent="0.25">
      <c r="A1999" s="11" t="s">
        <v>57</v>
      </c>
      <c r="B1999" s="11" t="s">
        <v>168</v>
      </c>
      <c r="C1999" s="11" t="s">
        <v>56</v>
      </c>
      <c r="D1999" s="11" t="s">
        <v>56</v>
      </c>
      <c r="E1999" s="11" t="s">
        <v>56</v>
      </c>
      <c r="F1999" s="11" t="s">
        <v>56</v>
      </c>
      <c r="G1999" s="11" t="s">
        <v>173</v>
      </c>
      <c r="H1999" s="1">
        <v>42286</v>
      </c>
      <c r="I1999" s="11">
        <v>17</v>
      </c>
      <c r="J1999" s="11">
        <v>19</v>
      </c>
      <c r="K1999" s="11">
        <v>15800.43</v>
      </c>
      <c r="L1999" s="11">
        <v>15854.53</v>
      </c>
      <c r="M1999" s="11">
        <v>15397.69</v>
      </c>
      <c r="N1999" s="11">
        <v>15938.01</v>
      </c>
      <c r="O1999" s="11">
        <v>17646.310000000001</v>
      </c>
      <c r="P1999" s="11">
        <v>20268.310000000001</v>
      </c>
      <c r="Q1999" s="11">
        <v>25074.21</v>
      </c>
      <c r="R1999" s="11">
        <v>27927.53</v>
      </c>
      <c r="S1999" s="11">
        <v>30693.34</v>
      </c>
      <c r="T1999" s="11">
        <v>35013.33</v>
      </c>
      <c r="U1999" s="11">
        <v>39554.300000000003</v>
      </c>
      <c r="V1999" s="11">
        <v>40738.71</v>
      </c>
      <c r="W1999" s="11">
        <v>41229.629999999997</v>
      </c>
      <c r="X1999" s="11">
        <v>41924.42</v>
      </c>
      <c r="Y1999" s="11">
        <v>44419.83</v>
      </c>
      <c r="Z1999" s="11">
        <v>45206.03</v>
      </c>
      <c r="AA1999" s="11">
        <v>37869.160000000003</v>
      </c>
      <c r="AB1999" s="11">
        <v>37249.47</v>
      </c>
      <c r="AC1999" s="11">
        <v>36926.6</v>
      </c>
      <c r="AD1999" s="11">
        <v>42938.14</v>
      </c>
      <c r="AE1999" s="11">
        <v>41017.589999999997</v>
      </c>
      <c r="AF1999" s="11">
        <v>32294.91</v>
      </c>
      <c r="AG1999" s="11">
        <v>27016.400000000001</v>
      </c>
      <c r="AH1999" s="11">
        <v>20903.09</v>
      </c>
      <c r="AI1999" s="37">
        <v>37348.410000000003</v>
      </c>
      <c r="AJ1999" s="11">
        <v>15271.58</v>
      </c>
      <c r="AK1999" s="11">
        <v>15463.21</v>
      </c>
      <c r="AL1999" s="11">
        <v>15088.59</v>
      </c>
      <c r="AM1999" s="11">
        <v>15551.13</v>
      </c>
      <c r="AN1999" s="11">
        <v>17417.36</v>
      </c>
      <c r="AO1999" s="11">
        <v>19868.5</v>
      </c>
      <c r="AP1999" s="11">
        <v>25230.55</v>
      </c>
      <c r="AQ1999" s="11">
        <v>28160.07</v>
      </c>
      <c r="AR1999" s="11">
        <v>30701.07</v>
      </c>
      <c r="AS1999" s="11">
        <v>34830.949999999997</v>
      </c>
      <c r="AT1999" s="11">
        <v>39811.26</v>
      </c>
      <c r="AU1999" s="11">
        <v>40952.629999999997</v>
      </c>
      <c r="AV1999" s="11">
        <v>41423.760000000002</v>
      </c>
      <c r="AW1999" s="11">
        <v>42250.86</v>
      </c>
      <c r="AX1999" s="11">
        <v>44778.81</v>
      </c>
      <c r="AY1999" s="11">
        <v>45392.39</v>
      </c>
      <c r="AZ1999" s="11">
        <v>43491.17</v>
      </c>
      <c r="BA1999" s="11">
        <v>43297.1</v>
      </c>
      <c r="BB1999" s="11">
        <v>42386.55</v>
      </c>
      <c r="BC1999" s="11">
        <v>42778.61</v>
      </c>
      <c r="BD1999" s="11">
        <v>40418.879999999997</v>
      </c>
      <c r="BE1999" s="11">
        <v>32553.69</v>
      </c>
      <c r="BF1999" s="11">
        <v>26632.080000000002</v>
      </c>
      <c r="BG1999" s="11">
        <v>20303.96</v>
      </c>
      <c r="BH1999" s="37">
        <v>43318.62</v>
      </c>
      <c r="BI1999" s="11">
        <v>72.940280000000001</v>
      </c>
      <c r="BJ1999" s="11">
        <v>72.354159999999993</v>
      </c>
      <c r="BK1999" s="11">
        <v>70.940460000000002</v>
      </c>
      <c r="BL1999" s="11">
        <v>70.066199999999995</v>
      </c>
      <c r="BM1999" s="11">
        <v>69.686940000000007</v>
      </c>
      <c r="BN1999" s="11">
        <v>69.454909999999998</v>
      </c>
      <c r="BO1999" s="11">
        <v>69.650970000000001</v>
      </c>
      <c r="BP1999" s="11">
        <v>70.722219999999993</v>
      </c>
      <c r="BQ1999" s="11">
        <v>74.179169999999999</v>
      </c>
      <c r="BR1999" s="11">
        <v>78.379170000000002</v>
      </c>
      <c r="BS1999" s="11">
        <v>85.421300000000002</v>
      </c>
      <c r="BT1999" s="11">
        <v>92.173609999999996</v>
      </c>
      <c r="BU1999" s="11">
        <v>94.866669999999999</v>
      </c>
      <c r="BV1999" s="11">
        <v>96.380549999999999</v>
      </c>
      <c r="BW1999" s="11">
        <v>96.333789999999993</v>
      </c>
      <c r="BX1999" s="11">
        <v>94.619450000000001</v>
      </c>
      <c r="BY1999" s="11">
        <v>94.458330000000004</v>
      </c>
      <c r="BZ1999" s="11">
        <v>93.400919999999999</v>
      </c>
      <c r="CA1999" s="11">
        <v>89.956479999999999</v>
      </c>
      <c r="CB1999" s="11">
        <v>84.188890000000001</v>
      </c>
      <c r="CC1999" s="11">
        <v>82.414820000000006</v>
      </c>
      <c r="CD1999" s="11">
        <v>81.414349999999999</v>
      </c>
      <c r="CE1999" s="11">
        <v>79.970370000000003</v>
      </c>
      <c r="CF1999" s="11">
        <v>79.333799999999997</v>
      </c>
      <c r="CG1999" s="11">
        <v>33595.18</v>
      </c>
      <c r="CH1999" s="11">
        <v>31639.87</v>
      </c>
      <c r="CI1999" s="11">
        <v>28266.63</v>
      </c>
      <c r="CJ1999" s="11">
        <v>23843.81</v>
      </c>
      <c r="CK1999" s="11">
        <v>16974.150000000001</v>
      </c>
      <c r="CL1999" s="11">
        <v>12769.33</v>
      </c>
      <c r="CM1999" s="11">
        <v>9897.9680000000008</v>
      </c>
      <c r="CN1999" s="11">
        <v>10909.47</v>
      </c>
      <c r="CO1999" s="11">
        <v>14915.07</v>
      </c>
      <c r="CP1999" s="11">
        <v>22522.07</v>
      </c>
      <c r="CQ1999" s="11">
        <v>32809.730000000003</v>
      </c>
      <c r="CR1999" s="11">
        <v>39597.97</v>
      </c>
      <c r="CS1999" s="11">
        <v>47318.06</v>
      </c>
      <c r="CT1999" s="11">
        <v>49615.44</v>
      </c>
      <c r="CU1999" s="11">
        <v>54948.32</v>
      </c>
      <c r="CV1999" s="11">
        <v>127306.5</v>
      </c>
      <c r="CW1999" s="11">
        <v>122255.1</v>
      </c>
      <c r="CX1999" s="11">
        <v>79688.63</v>
      </c>
      <c r="CY1999" s="11">
        <v>64169.71</v>
      </c>
      <c r="CZ1999" s="11">
        <v>57869.23</v>
      </c>
      <c r="DA1999" s="11">
        <v>61933.62</v>
      </c>
      <c r="DB1999" s="11">
        <v>61024.47</v>
      </c>
      <c r="DC1999" s="11">
        <v>53066.76</v>
      </c>
      <c r="DD1999" s="11">
        <v>40591.129999999997</v>
      </c>
      <c r="DE1999" s="37">
        <v>90805.13</v>
      </c>
      <c r="DF1999" s="11">
        <f t="shared" si="102"/>
        <v>17</v>
      </c>
      <c r="DG1999" s="11">
        <f t="shared" si="103"/>
        <v>19</v>
      </c>
      <c r="DH1999" s="20">
        <f t="shared" ca="1" si="104"/>
        <v>5709.8633333333273</v>
      </c>
      <c r="DI1999" s="11">
        <v>0</v>
      </c>
    </row>
    <row r="2000" spans="1:113" x14ac:dyDescent="0.25">
      <c r="A2000" s="11" t="s">
        <v>57</v>
      </c>
      <c r="B2000" s="11" t="s">
        <v>168</v>
      </c>
      <c r="C2000" s="11" t="s">
        <v>56</v>
      </c>
      <c r="D2000" s="11" t="s">
        <v>56</v>
      </c>
      <c r="E2000" s="11" t="s">
        <v>56</v>
      </c>
      <c r="F2000" s="11" t="s">
        <v>56</v>
      </c>
      <c r="G2000" s="11" t="s">
        <v>173</v>
      </c>
      <c r="H2000" s="1">
        <v>42286</v>
      </c>
      <c r="I2000" s="11">
        <v>18</v>
      </c>
      <c r="J2000" s="11">
        <v>19</v>
      </c>
      <c r="K2000" s="11"/>
      <c r="L2000" s="11"/>
      <c r="M2000" s="11"/>
      <c r="N2000" s="11"/>
      <c r="O2000" s="11"/>
      <c r="P2000" s="11"/>
      <c r="Q2000" s="11"/>
      <c r="R2000" s="11"/>
      <c r="S2000" s="11"/>
      <c r="T2000" s="11"/>
      <c r="U2000" s="11"/>
      <c r="V2000" s="11"/>
      <c r="W2000" s="11"/>
      <c r="X2000" s="11"/>
      <c r="Y2000" s="11"/>
      <c r="Z2000" s="11"/>
      <c r="AA2000" s="11"/>
      <c r="AB2000" s="11"/>
      <c r="AC2000" s="11"/>
      <c r="AD2000" s="11"/>
      <c r="AE2000" s="11"/>
      <c r="AF2000" s="11"/>
      <c r="AG2000" s="11"/>
      <c r="AH2000" s="11"/>
      <c r="AJ2000" s="11"/>
      <c r="AK2000" s="11"/>
      <c r="AL2000" s="11"/>
      <c r="AM2000" s="11"/>
      <c r="AN2000" s="11"/>
      <c r="AO2000" s="11"/>
      <c r="AP2000" s="11"/>
      <c r="AQ2000" s="11"/>
      <c r="AR2000" s="11"/>
      <c r="AS2000" s="11"/>
      <c r="AT2000" s="11"/>
      <c r="AU2000" s="11"/>
      <c r="AV2000" s="11"/>
      <c r="AW2000" s="11"/>
      <c r="AX2000" s="11"/>
      <c r="AY2000" s="11"/>
      <c r="AZ2000" s="11"/>
      <c r="BA2000" s="11"/>
      <c r="BB2000" s="11"/>
      <c r="BC2000" s="11"/>
      <c r="BD2000" s="11"/>
      <c r="BE2000" s="11"/>
      <c r="BF2000" s="11"/>
      <c r="BG2000" s="11"/>
      <c r="BI2000" s="11"/>
      <c r="BJ2000" s="11"/>
      <c r="BK2000" s="11"/>
      <c r="BL2000" s="11"/>
      <c r="BM2000" s="11"/>
      <c r="BN2000" s="11"/>
      <c r="BO2000" s="11"/>
      <c r="BP2000" s="11"/>
      <c r="BQ2000" s="11"/>
      <c r="BR2000" s="11"/>
      <c r="BS2000" s="11"/>
      <c r="BT2000" s="11"/>
      <c r="BU2000" s="11"/>
      <c r="BV2000" s="11"/>
      <c r="BW2000" s="11"/>
      <c r="BX2000" s="11"/>
      <c r="BY2000" s="11"/>
      <c r="BZ2000" s="11"/>
      <c r="CA2000" s="11"/>
      <c r="CB2000" s="11"/>
      <c r="CC2000" s="11"/>
      <c r="CD2000" s="11"/>
      <c r="CE2000" s="11"/>
      <c r="CF2000" s="11"/>
      <c r="CG2000" s="11"/>
      <c r="CH2000" s="11"/>
      <c r="CI2000" s="11"/>
      <c r="CJ2000" s="11"/>
      <c r="CK2000" s="11"/>
      <c r="CL2000" s="11"/>
      <c r="CM2000" s="11"/>
      <c r="CN2000" s="11"/>
      <c r="CO2000" s="11"/>
      <c r="CP2000" s="11"/>
      <c r="CQ2000" s="11"/>
      <c r="CR2000" s="11"/>
      <c r="CS2000" s="11"/>
      <c r="CT2000" s="11"/>
      <c r="CU2000" s="11"/>
      <c r="CV2000" s="11"/>
      <c r="CW2000" s="11"/>
      <c r="CX2000" s="11"/>
      <c r="CY2000" s="11"/>
      <c r="CZ2000" s="11"/>
      <c r="DA2000" s="11"/>
      <c r="DB2000" s="11"/>
      <c r="DC2000" s="11"/>
      <c r="DD2000" s="11"/>
      <c r="DF2000" s="11">
        <f t="shared" si="102"/>
        <v>18</v>
      </c>
      <c r="DG2000" s="11">
        <f t="shared" si="103"/>
        <v>19</v>
      </c>
      <c r="DH2000" s="20">
        <f t="shared" ca="1" si="104"/>
        <v>0</v>
      </c>
      <c r="DI2000" s="11">
        <v>1</v>
      </c>
    </row>
    <row r="2001" spans="1:113" x14ac:dyDescent="0.25">
      <c r="A2001" s="11" t="s">
        <v>57</v>
      </c>
      <c r="B2001" s="11" t="s">
        <v>168</v>
      </c>
      <c r="C2001" s="11" t="s">
        <v>56</v>
      </c>
      <c r="D2001" s="11" t="s">
        <v>56</v>
      </c>
      <c r="E2001" s="11" t="s">
        <v>56</v>
      </c>
      <c r="F2001" s="11" t="s">
        <v>56</v>
      </c>
      <c r="G2001" s="11" t="s">
        <v>173</v>
      </c>
      <c r="H2001" s="1">
        <v>42289</v>
      </c>
      <c r="I2001" s="11">
        <v>17</v>
      </c>
      <c r="J2001" s="11">
        <v>19</v>
      </c>
      <c r="K2001" s="11"/>
      <c r="L2001" s="11"/>
      <c r="M2001" s="11"/>
      <c r="N2001" s="11"/>
      <c r="O2001" s="11"/>
      <c r="P2001" s="11"/>
      <c r="Q2001" s="11"/>
      <c r="R2001" s="11"/>
      <c r="S2001" s="11"/>
      <c r="T2001" s="11"/>
      <c r="U2001" s="11"/>
      <c r="V2001" s="11"/>
      <c r="W2001" s="11"/>
      <c r="X2001" s="11"/>
      <c r="Y2001" s="11"/>
      <c r="Z2001" s="11"/>
      <c r="AA2001" s="11"/>
      <c r="AB2001" s="11"/>
      <c r="AC2001" s="11"/>
      <c r="AD2001" s="11"/>
      <c r="AE2001" s="11"/>
      <c r="AF2001" s="11"/>
      <c r="AG2001" s="11"/>
      <c r="AH2001" s="11"/>
      <c r="AJ2001" s="11"/>
      <c r="AK2001" s="11"/>
      <c r="AL2001" s="11"/>
      <c r="AM2001" s="11"/>
      <c r="AN2001" s="11"/>
      <c r="AO2001" s="11"/>
      <c r="AP2001" s="11"/>
      <c r="AQ2001" s="11"/>
      <c r="AR2001" s="11"/>
      <c r="AS2001" s="11"/>
      <c r="AT2001" s="11"/>
      <c r="AU2001" s="11"/>
      <c r="AV2001" s="11"/>
      <c r="AW2001" s="11"/>
      <c r="AX2001" s="11"/>
      <c r="AY2001" s="11"/>
      <c r="AZ2001" s="11"/>
      <c r="BA2001" s="11"/>
      <c r="BB2001" s="11"/>
      <c r="BC2001" s="11"/>
      <c r="BD2001" s="11"/>
      <c r="BE2001" s="11"/>
      <c r="BF2001" s="11"/>
      <c r="BG2001" s="11"/>
      <c r="BI2001" s="11"/>
      <c r="BJ2001" s="11"/>
      <c r="BK2001" s="11"/>
      <c r="BL2001" s="11"/>
      <c r="BM2001" s="11"/>
      <c r="BN2001" s="11"/>
      <c r="BO2001" s="11"/>
      <c r="BP2001" s="11"/>
      <c r="BQ2001" s="11"/>
      <c r="BR2001" s="11"/>
      <c r="BS2001" s="11"/>
      <c r="BT2001" s="11"/>
      <c r="BU2001" s="11"/>
      <c r="BV2001" s="11"/>
      <c r="BW2001" s="11"/>
      <c r="BX2001" s="11"/>
      <c r="BY2001" s="11"/>
      <c r="BZ2001" s="11"/>
      <c r="CA2001" s="11"/>
      <c r="CB2001" s="11"/>
      <c r="CC2001" s="11"/>
      <c r="CD2001" s="11"/>
      <c r="CE2001" s="11"/>
      <c r="CF2001" s="11"/>
      <c r="CG2001" s="11"/>
      <c r="CH2001" s="11"/>
      <c r="CI2001" s="11"/>
      <c r="CJ2001" s="11"/>
      <c r="CK2001" s="11"/>
      <c r="CL2001" s="11"/>
      <c r="CM2001" s="11"/>
      <c r="CN2001" s="11"/>
      <c r="CO2001" s="11"/>
      <c r="CP2001" s="11"/>
      <c r="CQ2001" s="11"/>
      <c r="CR2001" s="11"/>
      <c r="CS2001" s="11"/>
      <c r="CT2001" s="11"/>
      <c r="CU2001" s="11"/>
      <c r="CV2001" s="11"/>
      <c r="CW2001" s="11"/>
      <c r="CX2001" s="11"/>
      <c r="CY2001" s="11"/>
      <c r="CZ2001" s="11"/>
      <c r="DA2001" s="11"/>
      <c r="DB2001" s="11"/>
      <c r="DC2001" s="11"/>
      <c r="DD2001" s="11"/>
      <c r="DF2001" s="11">
        <f t="shared" si="102"/>
        <v>17</v>
      </c>
      <c r="DG2001" s="11">
        <f t="shared" si="103"/>
        <v>19</v>
      </c>
      <c r="DH2001" s="20">
        <f t="shared" ca="1" si="104"/>
        <v>0</v>
      </c>
      <c r="DI2001" s="11">
        <v>1</v>
      </c>
    </row>
    <row r="2002" spans="1:113" x14ac:dyDescent="0.25">
      <c r="A2002" s="11" t="s">
        <v>57</v>
      </c>
      <c r="B2002" s="11" t="s">
        <v>168</v>
      </c>
      <c r="C2002" s="11" t="s">
        <v>56</v>
      </c>
      <c r="D2002" s="11" t="s">
        <v>56</v>
      </c>
      <c r="E2002" s="11" t="s">
        <v>56</v>
      </c>
      <c r="F2002" s="11" t="s">
        <v>56</v>
      </c>
      <c r="G2002" s="11" t="s">
        <v>173</v>
      </c>
      <c r="H2002" s="1">
        <v>42290</v>
      </c>
      <c r="I2002" s="11">
        <v>16</v>
      </c>
      <c r="J2002" s="11">
        <v>19</v>
      </c>
      <c r="K2002" s="11">
        <v>18723.84</v>
      </c>
      <c r="L2002" s="11">
        <v>18134</v>
      </c>
      <c r="M2002" s="11">
        <v>18011.57</v>
      </c>
      <c r="N2002" s="11">
        <v>18561.48</v>
      </c>
      <c r="O2002" s="11">
        <v>20771.91</v>
      </c>
      <c r="P2002" s="11">
        <v>23423.68</v>
      </c>
      <c r="Q2002" s="11">
        <v>28209.05</v>
      </c>
      <c r="R2002" s="11">
        <v>30792.13</v>
      </c>
      <c r="S2002" s="11">
        <v>33564.69</v>
      </c>
      <c r="T2002" s="11">
        <v>36348.99</v>
      </c>
      <c r="U2002" s="11">
        <v>40183.53</v>
      </c>
      <c r="V2002" s="11">
        <v>40700.58</v>
      </c>
      <c r="W2002" s="11">
        <v>41014.6</v>
      </c>
      <c r="X2002" s="11">
        <v>41651.230000000003</v>
      </c>
      <c r="Y2002" s="11">
        <v>42002.74</v>
      </c>
      <c r="Z2002" s="11">
        <v>35566.18</v>
      </c>
      <c r="AA2002" s="11">
        <v>35023.269999999997</v>
      </c>
      <c r="AB2002" s="11">
        <v>35346.800000000003</v>
      </c>
      <c r="AC2002" s="11">
        <v>37108.639999999999</v>
      </c>
      <c r="AD2002" s="11">
        <v>42756.74</v>
      </c>
      <c r="AE2002" s="11">
        <v>40391.51</v>
      </c>
      <c r="AF2002" s="11">
        <v>31770.240000000002</v>
      </c>
      <c r="AG2002" s="11">
        <v>24530.07</v>
      </c>
      <c r="AH2002" s="11">
        <v>20503.02</v>
      </c>
      <c r="AI2002" s="37">
        <v>35761.22</v>
      </c>
      <c r="AJ2002" s="11">
        <v>18213.310000000001</v>
      </c>
      <c r="AK2002" s="11">
        <v>17738.849999999999</v>
      </c>
      <c r="AL2002" s="11">
        <v>17683.810000000001</v>
      </c>
      <c r="AM2002" s="11">
        <v>18148.53</v>
      </c>
      <c r="AN2002" s="11">
        <v>20550.68</v>
      </c>
      <c r="AO2002" s="11">
        <v>23044.01</v>
      </c>
      <c r="AP2002" s="11">
        <v>28360.2</v>
      </c>
      <c r="AQ2002" s="11">
        <v>30991.67</v>
      </c>
      <c r="AR2002" s="11">
        <v>33566.82</v>
      </c>
      <c r="AS2002" s="11">
        <v>36148.839999999997</v>
      </c>
      <c r="AT2002" s="11">
        <v>40412.04</v>
      </c>
      <c r="AU2002" s="11">
        <v>40926.959999999999</v>
      </c>
      <c r="AV2002" s="11">
        <v>41206.19</v>
      </c>
      <c r="AW2002" s="11">
        <v>41960.19</v>
      </c>
      <c r="AX2002" s="11">
        <v>41665.839999999997</v>
      </c>
      <c r="AY2002" s="11">
        <v>40889.54</v>
      </c>
      <c r="AZ2002" s="11">
        <v>40898.879999999997</v>
      </c>
      <c r="BA2002" s="11">
        <v>41031.26</v>
      </c>
      <c r="BB2002" s="11">
        <v>42307.12</v>
      </c>
      <c r="BC2002" s="11">
        <v>42618.77</v>
      </c>
      <c r="BD2002" s="11">
        <v>39816.46</v>
      </c>
      <c r="BE2002" s="11">
        <v>32017.68</v>
      </c>
      <c r="BF2002" s="11">
        <v>24139.85</v>
      </c>
      <c r="BG2002" s="11">
        <v>19933.240000000002</v>
      </c>
      <c r="BH2002" s="37">
        <v>41223.78</v>
      </c>
      <c r="BI2002" s="11">
        <v>79.163539999999998</v>
      </c>
      <c r="BJ2002" s="11">
        <v>77.988669999999999</v>
      </c>
      <c r="BK2002" s="11">
        <v>78.081280000000007</v>
      </c>
      <c r="BL2002" s="11">
        <v>78.32611</v>
      </c>
      <c r="BM2002" s="11">
        <v>78.561580000000006</v>
      </c>
      <c r="BN2002" s="11">
        <v>78.447779999999995</v>
      </c>
      <c r="BO2002" s="11">
        <v>78.00788</v>
      </c>
      <c r="BP2002" s="11">
        <v>78.207880000000003</v>
      </c>
      <c r="BQ2002" s="11">
        <v>80.746799999999993</v>
      </c>
      <c r="BR2002" s="11">
        <v>82.371920000000003</v>
      </c>
      <c r="BS2002" s="11">
        <v>82.48227</v>
      </c>
      <c r="BT2002" s="11">
        <v>82.433490000000006</v>
      </c>
      <c r="BU2002" s="11">
        <v>82.934970000000007</v>
      </c>
      <c r="BV2002" s="11">
        <v>83.33005</v>
      </c>
      <c r="BW2002" s="11">
        <v>83.122659999999996</v>
      </c>
      <c r="BX2002" s="11">
        <v>82.551230000000004</v>
      </c>
      <c r="BY2002" s="11">
        <v>81.726600000000005</v>
      </c>
      <c r="BZ2002" s="11">
        <v>79.6798</v>
      </c>
      <c r="CA2002" s="11">
        <v>77.595569999999995</v>
      </c>
      <c r="CB2002" s="11">
        <v>76.344340000000003</v>
      </c>
      <c r="CC2002" s="11">
        <v>75.757140000000007</v>
      </c>
      <c r="CD2002" s="11">
        <v>75.587190000000007</v>
      </c>
      <c r="CE2002" s="11">
        <v>75.669460000000001</v>
      </c>
      <c r="CF2002" s="11">
        <v>75.757140000000007</v>
      </c>
      <c r="CG2002" s="11">
        <v>36684.31</v>
      </c>
      <c r="CH2002" s="11">
        <v>34394.49</v>
      </c>
      <c r="CI2002" s="11">
        <v>31549.91</v>
      </c>
      <c r="CJ2002" s="11">
        <v>28530.01</v>
      </c>
      <c r="CK2002" s="11">
        <v>21386.53</v>
      </c>
      <c r="CL2002" s="11">
        <v>16117.26</v>
      </c>
      <c r="CM2002" s="11">
        <v>12692.61</v>
      </c>
      <c r="CN2002" s="11">
        <v>12075.77</v>
      </c>
      <c r="CO2002" s="11">
        <v>15707.56</v>
      </c>
      <c r="CP2002" s="11">
        <v>22438.61</v>
      </c>
      <c r="CQ2002" s="11">
        <v>31461.86</v>
      </c>
      <c r="CR2002" s="11">
        <v>36985.379999999997</v>
      </c>
      <c r="CS2002" s="11">
        <v>44446.38</v>
      </c>
      <c r="CT2002" s="11">
        <v>46710.21</v>
      </c>
      <c r="CU2002" s="11">
        <v>146397.20000000001</v>
      </c>
      <c r="CV2002" s="11">
        <v>139167.29999999999</v>
      </c>
      <c r="CW2002" s="11">
        <v>101743.6</v>
      </c>
      <c r="CX2002" s="11">
        <v>77498.2</v>
      </c>
      <c r="CY2002" s="11">
        <v>61374.879999999997</v>
      </c>
      <c r="CZ2002" s="11">
        <v>55042.69</v>
      </c>
      <c r="DA2002" s="11">
        <v>58827.45</v>
      </c>
      <c r="DB2002" s="11">
        <v>58618.68</v>
      </c>
      <c r="DC2002" s="11">
        <v>51958.33</v>
      </c>
      <c r="DD2002" s="11">
        <v>39146.480000000003</v>
      </c>
      <c r="DE2002" s="37">
        <v>93197.42</v>
      </c>
      <c r="DF2002" s="11">
        <f t="shared" si="102"/>
        <v>16</v>
      </c>
      <c r="DG2002" s="11">
        <f t="shared" si="103"/>
        <v>19</v>
      </c>
      <c r="DH2002" s="20">
        <f t="shared" ca="1" si="104"/>
        <v>5520.4774999999936</v>
      </c>
      <c r="DI2002" s="11">
        <v>0</v>
      </c>
    </row>
    <row r="2003" spans="1:113" x14ac:dyDescent="0.25">
      <c r="A2003" s="11" t="s">
        <v>57</v>
      </c>
      <c r="B2003" s="11" t="s">
        <v>168</v>
      </c>
      <c r="C2003" s="11" t="s">
        <v>56</v>
      </c>
      <c r="D2003" s="11" t="s">
        <v>56</v>
      </c>
      <c r="E2003" s="11" t="s">
        <v>56</v>
      </c>
      <c r="F2003" s="11" t="s">
        <v>56</v>
      </c>
      <c r="G2003" s="11" t="s">
        <v>173</v>
      </c>
      <c r="H2003" s="1">
        <v>42290</v>
      </c>
      <c r="I2003" s="11">
        <v>17</v>
      </c>
      <c r="J2003" s="11">
        <v>19</v>
      </c>
      <c r="K2003" s="11"/>
      <c r="L2003" s="11"/>
      <c r="M2003" s="11"/>
      <c r="N2003" s="11"/>
      <c r="O2003" s="11"/>
      <c r="P2003" s="11"/>
      <c r="Q2003" s="11"/>
      <c r="R2003" s="11"/>
      <c r="S2003" s="11"/>
      <c r="T2003" s="11"/>
      <c r="U2003" s="11"/>
      <c r="V2003" s="11"/>
      <c r="W2003" s="11"/>
      <c r="X2003" s="11"/>
      <c r="Y2003" s="11"/>
      <c r="Z2003" s="11"/>
      <c r="AA2003" s="11"/>
      <c r="AB2003" s="11"/>
      <c r="AC2003" s="11"/>
      <c r="AD2003" s="11"/>
      <c r="AE2003" s="11"/>
      <c r="AF2003" s="11"/>
      <c r="AG2003" s="11"/>
      <c r="AH2003" s="11"/>
      <c r="AJ2003" s="11"/>
      <c r="AK2003" s="11"/>
      <c r="AL2003" s="11"/>
      <c r="AM2003" s="11"/>
      <c r="AN2003" s="11"/>
      <c r="AO2003" s="11"/>
      <c r="AP2003" s="11"/>
      <c r="AQ2003" s="11"/>
      <c r="AR2003" s="11"/>
      <c r="AS2003" s="11"/>
      <c r="AT2003" s="11"/>
      <c r="AU2003" s="11"/>
      <c r="AV2003" s="11"/>
      <c r="AW2003" s="11"/>
      <c r="AX2003" s="11"/>
      <c r="AY2003" s="11"/>
      <c r="AZ2003" s="11"/>
      <c r="BA2003" s="11"/>
      <c r="BB2003" s="11"/>
      <c r="BC2003" s="11"/>
      <c r="BD2003" s="11"/>
      <c r="BE2003" s="11"/>
      <c r="BF2003" s="11"/>
      <c r="BG2003" s="11"/>
      <c r="BI2003" s="11"/>
      <c r="BJ2003" s="11"/>
      <c r="BK2003" s="11"/>
      <c r="BL2003" s="11"/>
      <c r="BM2003" s="11"/>
      <c r="BN2003" s="11"/>
      <c r="BO2003" s="11"/>
      <c r="BP2003" s="11"/>
      <c r="BQ2003" s="11"/>
      <c r="BR2003" s="11"/>
      <c r="BS2003" s="11"/>
      <c r="BT2003" s="11"/>
      <c r="BU2003" s="11"/>
      <c r="BV2003" s="11"/>
      <c r="BW2003" s="11"/>
      <c r="BX2003" s="11"/>
      <c r="BY2003" s="11"/>
      <c r="BZ2003" s="11"/>
      <c r="CA2003" s="11"/>
      <c r="CB2003" s="11"/>
      <c r="CC2003" s="11"/>
      <c r="CD2003" s="11"/>
      <c r="CE2003" s="11"/>
      <c r="CF2003" s="11"/>
      <c r="CG2003" s="11"/>
      <c r="CH2003" s="11"/>
      <c r="CI2003" s="11"/>
      <c r="CJ2003" s="11"/>
      <c r="CK2003" s="11"/>
      <c r="CL2003" s="11"/>
      <c r="CM2003" s="11"/>
      <c r="CN2003" s="11"/>
      <c r="CO2003" s="11"/>
      <c r="CP2003" s="11"/>
      <c r="CQ2003" s="11"/>
      <c r="CR2003" s="11"/>
      <c r="CS2003" s="11"/>
      <c r="CT2003" s="11"/>
      <c r="CU2003" s="11"/>
      <c r="CV2003" s="11"/>
      <c r="CW2003" s="11"/>
      <c r="CX2003" s="11"/>
      <c r="CY2003" s="11"/>
      <c r="CZ2003" s="11"/>
      <c r="DA2003" s="11"/>
      <c r="DB2003" s="11"/>
      <c r="DC2003" s="11"/>
      <c r="DD2003" s="11"/>
      <c r="DF2003" s="11">
        <f t="shared" si="102"/>
        <v>17</v>
      </c>
      <c r="DG2003" s="11">
        <f t="shared" si="103"/>
        <v>19</v>
      </c>
      <c r="DH2003" s="20">
        <f t="shared" ca="1" si="104"/>
        <v>0</v>
      </c>
      <c r="DI2003" s="11">
        <v>1</v>
      </c>
    </row>
    <row r="2004" spans="1:113" x14ac:dyDescent="0.25">
      <c r="A2004" s="11" t="s">
        <v>57</v>
      </c>
      <c r="B2004" s="11" t="s">
        <v>168</v>
      </c>
      <c r="C2004" s="11" t="s">
        <v>56</v>
      </c>
      <c r="D2004" s="11" t="s">
        <v>56</v>
      </c>
      <c r="E2004" s="11" t="s">
        <v>56</v>
      </c>
      <c r="F2004" s="11" t="s">
        <v>56</v>
      </c>
      <c r="G2004" s="11" t="s">
        <v>173</v>
      </c>
      <c r="H2004" s="1">
        <v>42291</v>
      </c>
      <c r="I2004" s="11">
        <v>18</v>
      </c>
      <c r="J2004" s="11">
        <v>19</v>
      </c>
      <c r="K2004" s="11"/>
      <c r="L2004" s="11"/>
      <c r="M2004" s="11"/>
      <c r="N2004" s="11"/>
      <c r="O2004" s="11"/>
      <c r="P2004" s="11"/>
      <c r="Q2004" s="11"/>
      <c r="R2004" s="11"/>
      <c r="S2004" s="11"/>
      <c r="T2004" s="11"/>
      <c r="U2004" s="11"/>
      <c r="V2004" s="11"/>
      <c r="W2004" s="11"/>
      <c r="X2004" s="11"/>
      <c r="Y2004" s="11"/>
      <c r="Z2004" s="11"/>
      <c r="AA2004" s="11"/>
      <c r="AB2004" s="11"/>
      <c r="AC2004" s="11"/>
      <c r="AD2004" s="11"/>
      <c r="AE2004" s="11"/>
      <c r="AF2004" s="11"/>
      <c r="AG2004" s="11"/>
      <c r="AH2004" s="11"/>
      <c r="AJ2004" s="11"/>
      <c r="AK2004" s="11"/>
      <c r="AL2004" s="11"/>
      <c r="AM2004" s="11"/>
      <c r="AN2004" s="11"/>
      <c r="AO2004" s="11"/>
      <c r="AP2004" s="11"/>
      <c r="AQ2004" s="11"/>
      <c r="AR2004" s="11"/>
      <c r="AS2004" s="11"/>
      <c r="AT2004" s="11"/>
      <c r="AU2004" s="11"/>
      <c r="AV2004" s="11"/>
      <c r="AW2004" s="11"/>
      <c r="AX2004" s="11"/>
      <c r="AY2004" s="11"/>
      <c r="AZ2004" s="11"/>
      <c r="BA2004" s="11"/>
      <c r="BB2004" s="11"/>
      <c r="BC2004" s="11"/>
      <c r="BD2004" s="11"/>
      <c r="BE2004" s="11"/>
      <c r="BF2004" s="11"/>
      <c r="BG2004" s="11"/>
      <c r="BI2004" s="11"/>
      <c r="BJ2004" s="11"/>
      <c r="BK2004" s="11"/>
      <c r="BL2004" s="11"/>
      <c r="BM2004" s="11"/>
      <c r="BN2004" s="11"/>
      <c r="BO2004" s="11"/>
      <c r="BP2004" s="11"/>
      <c r="BQ2004" s="11"/>
      <c r="BR2004" s="11"/>
      <c r="BS2004" s="11"/>
      <c r="BT2004" s="11"/>
      <c r="BU2004" s="11"/>
      <c r="BV2004" s="11"/>
      <c r="BW2004" s="11"/>
      <c r="BX2004" s="11"/>
      <c r="BY2004" s="11"/>
      <c r="BZ2004" s="11"/>
      <c r="CA2004" s="11"/>
      <c r="CB2004" s="11"/>
      <c r="CC2004" s="11"/>
      <c r="CD2004" s="11"/>
      <c r="CE2004" s="11"/>
      <c r="CF2004" s="11"/>
      <c r="CG2004" s="11"/>
      <c r="CH2004" s="11"/>
      <c r="CI2004" s="11"/>
      <c r="CJ2004" s="11"/>
      <c r="CK2004" s="11"/>
      <c r="CL2004" s="11"/>
      <c r="CM2004" s="11"/>
      <c r="CN2004" s="11"/>
      <c r="CO2004" s="11"/>
      <c r="CP2004" s="11"/>
      <c r="CQ2004" s="11"/>
      <c r="CR2004" s="11"/>
      <c r="CS2004" s="11"/>
      <c r="CT2004" s="11"/>
      <c r="CU2004" s="11"/>
      <c r="CV2004" s="11"/>
      <c r="CW2004" s="11"/>
      <c r="CX2004" s="11"/>
      <c r="CY2004" s="11"/>
      <c r="CZ2004" s="11"/>
      <c r="DA2004" s="11"/>
      <c r="DB2004" s="11"/>
      <c r="DC2004" s="11"/>
      <c r="DD2004" s="11"/>
      <c r="DF2004" s="11">
        <f t="shared" si="102"/>
        <v>18</v>
      </c>
      <c r="DG2004" s="11">
        <f t="shared" si="103"/>
        <v>19</v>
      </c>
      <c r="DH2004" s="20">
        <f t="shared" ca="1" si="104"/>
        <v>0</v>
      </c>
      <c r="DI2004" s="11">
        <v>1</v>
      </c>
    </row>
    <row r="2005" spans="1:113" x14ac:dyDescent="0.25">
      <c r="A2005" s="11" t="s">
        <v>57</v>
      </c>
      <c r="B2005" s="11" t="s">
        <v>168</v>
      </c>
      <c r="C2005" s="11" t="s">
        <v>56</v>
      </c>
      <c r="D2005" s="11" t="s">
        <v>56</v>
      </c>
      <c r="E2005" s="11" t="s">
        <v>56</v>
      </c>
      <c r="F2005" s="11" t="s">
        <v>56</v>
      </c>
      <c r="G2005" s="11" t="s">
        <v>173</v>
      </c>
      <c r="H2005" s="1">
        <v>42292</v>
      </c>
      <c r="I2005" s="11">
        <v>18</v>
      </c>
      <c r="J2005" s="11">
        <v>19</v>
      </c>
      <c r="K2005" s="11"/>
      <c r="L2005" s="11"/>
      <c r="M2005" s="11"/>
      <c r="N2005" s="11"/>
      <c r="O2005" s="11"/>
      <c r="P2005" s="11"/>
      <c r="Q2005" s="11"/>
      <c r="R2005" s="11"/>
      <c r="S2005" s="11"/>
      <c r="T2005" s="11"/>
      <c r="U2005" s="11"/>
      <c r="V2005" s="11"/>
      <c r="W2005" s="11"/>
      <c r="X2005" s="11"/>
      <c r="Y2005" s="11"/>
      <c r="Z2005" s="11"/>
      <c r="AA2005" s="11"/>
      <c r="AB2005" s="11"/>
      <c r="AC2005" s="11"/>
      <c r="AD2005" s="11"/>
      <c r="AE2005" s="11"/>
      <c r="AF2005" s="11"/>
      <c r="AG2005" s="11"/>
      <c r="AH2005" s="11"/>
      <c r="AJ2005" s="11"/>
      <c r="AK2005" s="11"/>
      <c r="AL2005" s="11"/>
      <c r="AM2005" s="11"/>
      <c r="AN2005" s="11"/>
      <c r="AO2005" s="11"/>
      <c r="AP2005" s="11"/>
      <c r="AQ2005" s="11"/>
      <c r="AR2005" s="11"/>
      <c r="AS2005" s="11"/>
      <c r="AT2005" s="11"/>
      <c r="AU2005" s="11"/>
      <c r="AV2005" s="11"/>
      <c r="AW2005" s="11"/>
      <c r="AX2005" s="11"/>
      <c r="AY2005" s="11"/>
      <c r="AZ2005" s="11"/>
      <c r="BA2005" s="11"/>
      <c r="BB2005" s="11"/>
      <c r="BC2005" s="11"/>
      <c r="BD2005" s="11"/>
      <c r="BE2005" s="11"/>
      <c r="BF2005" s="11"/>
      <c r="BG2005" s="11"/>
      <c r="BI2005" s="11"/>
      <c r="BJ2005" s="11"/>
      <c r="BK2005" s="11"/>
      <c r="BL2005" s="11"/>
      <c r="BM2005" s="11"/>
      <c r="BN2005" s="11"/>
      <c r="BO2005" s="11"/>
      <c r="BP2005" s="11"/>
      <c r="BQ2005" s="11"/>
      <c r="BR2005" s="11"/>
      <c r="BS2005" s="11"/>
      <c r="BT2005" s="11"/>
      <c r="BU2005" s="11"/>
      <c r="BV2005" s="11"/>
      <c r="BW2005" s="11"/>
      <c r="BX2005" s="11"/>
      <c r="BY2005" s="11"/>
      <c r="BZ2005" s="11"/>
      <c r="CA2005" s="11"/>
      <c r="CB2005" s="11"/>
      <c r="CC2005" s="11"/>
      <c r="CD2005" s="11"/>
      <c r="CE2005" s="11"/>
      <c r="CF2005" s="11"/>
      <c r="CG2005" s="11"/>
      <c r="CH2005" s="11"/>
      <c r="CI2005" s="11"/>
      <c r="CJ2005" s="11"/>
      <c r="CK2005" s="11"/>
      <c r="CL2005" s="11"/>
      <c r="CM2005" s="11"/>
      <c r="CN2005" s="11"/>
      <c r="CO2005" s="11"/>
      <c r="CP2005" s="11"/>
      <c r="CQ2005" s="11"/>
      <c r="CR2005" s="11"/>
      <c r="CS2005" s="11"/>
      <c r="CT2005" s="11"/>
      <c r="CU2005" s="11"/>
      <c r="CV2005" s="11"/>
      <c r="CW2005" s="11"/>
      <c r="CX2005" s="11"/>
      <c r="CY2005" s="11"/>
      <c r="CZ2005" s="11"/>
      <c r="DA2005" s="11"/>
      <c r="DB2005" s="11"/>
      <c r="DC2005" s="11"/>
      <c r="DD2005" s="11"/>
      <c r="DF2005" s="11">
        <f t="shared" si="102"/>
        <v>18</v>
      </c>
      <c r="DG2005" s="11">
        <f t="shared" si="103"/>
        <v>19</v>
      </c>
      <c r="DH2005" s="20">
        <f t="shared" ca="1" si="104"/>
        <v>0</v>
      </c>
      <c r="DI2005" s="11">
        <v>1</v>
      </c>
    </row>
    <row r="2006" spans="1:113" x14ac:dyDescent="0.25">
      <c r="A2006" s="11" t="s">
        <v>57</v>
      </c>
      <c r="B2006" s="11" t="s">
        <v>168</v>
      </c>
      <c r="C2006" s="11" t="s">
        <v>56</v>
      </c>
      <c r="D2006" s="11" t="s">
        <v>56</v>
      </c>
      <c r="E2006" s="11" t="s">
        <v>56</v>
      </c>
      <c r="F2006" s="11" t="s">
        <v>56</v>
      </c>
      <c r="G2006" s="11" t="s">
        <v>173</v>
      </c>
      <c r="H2006" s="1">
        <v>42292</v>
      </c>
      <c r="I2006" s="11">
        <v>19</v>
      </c>
      <c r="J2006" s="11">
        <v>19</v>
      </c>
      <c r="K2006" s="11">
        <v>7750.52</v>
      </c>
      <c r="L2006" s="11">
        <v>7614.62</v>
      </c>
      <c r="M2006" s="11">
        <v>7604.28</v>
      </c>
      <c r="N2006" s="11">
        <v>7527.34</v>
      </c>
      <c r="O2006" s="11">
        <v>8020.26</v>
      </c>
      <c r="P2006" s="11">
        <v>8627.42</v>
      </c>
      <c r="Q2006" s="11">
        <v>8851.2199999999993</v>
      </c>
      <c r="R2006" s="11">
        <v>9025.18</v>
      </c>
      <c r="S2006" s="11">
        <v>8877.44</v>
      </c>
      <c r="T2006" s="11">
        <v>8615.9</v>
      </c>
      <c r="U2006" s="11">
        <v>8711.74</v>
      </c>
      <c r="V2006" s="11">
        <v>8841.1</v>
      </c>
      <c r="W2006" s="11">
        <v>9217.7800000000007</v>
      </c>
      <c r="X2006" s="11">
        <v>9072.86</v>
      </c>
      <c r="Y2006" s="11">
        <v>8916.08</v>
      </c>
      <c r="Z2006" s="11">
        <v>8630.1200000000008</v>
      </c>
      <c r="AA2006" s="11">
        <v>8758.26</v>
      </c>
      <c r="AB2006" s="11">
        <v>8366.18</v>
      </c>
      <c r="AC2006" s="11">
        <v>5689.06</v>
      </c>
      <c r="AD2006" s="11">
        <v>7870.82</v>
      </c>
      <c r="AE2006" s="11">
        <v>8684.48</v>
      </c>
      <c r="AF2006" s="11">
        <v>7863.66</v>
      </c>
      <c r="AG2006" s="11">
        <v>7199.8</v>
      </c>
      <c r="AH2006" s="11">
        <v>6870.54</v>
      </c>
      <c r="AI2006" s="37">
        <v>5689.06</v>
      </c>
      <c r="AJ2006" s="11">
        <v>7897.326</v>
      </c>
      <c r="AK2006" s="11">
        <v>7636.5739999999996</v>
      </c>
      <c r="AL2006" s="11">
        <v>7542.9570000000003</v>
      </c>
      <c r="AM2006" s="11">
        <v>7416.3249999999998</v>
      </c>
      <c r="AN2006" s="11">
        <v>7836.0159999999996</v>
      </c>
      <c r="AO2006" s="11">
        <v>8445.5519999999997</v>
      </c>
      <c r="AP2006" s="11">
        <v>8754.6380000000008</v>
      </c>
      <c r="AQ2006" s="11">
        <v>9039.0470000000005</v>
      </c>
      <c r="AR2006" s="11">
        <v>9085.1489999999994</v>
      </c>
      <c r="AS2006" s="11">
        <v>8858.0640000000003</v>
      </c>
      <c r="AT2006" s="11">
        <v>9016.31</v>
      </c>
      <c r="AU2006" s="11">
        <v>9160.4189999999999</v>
      </c>
      <c r="AV2006" s="11">
        <v>9497.3449999999993</v>
      </c>
      <c r="AW2006" s="11">
        <v>9408.0460000000003</v>
      </c>
      <c r="AX2006" s="11">
        <v>9261.1740000000009</v>
      </c>
      <c r="AY2006" s="11">
        <v>9063.0390000000007</v>
      </c>
      <c r="AZ2006" s="11">
        <v>9302.4449999999997</v>
      </c>
      <c r="BA2006" s="11">
        <v>9069.0370000000003</v>
      </c>
      <c r="BB2006" s="11">
        <v>9437.7739999999994</v>
      </c>
      <c r="BC2006" s="11">
        <v>8134.9930000000004</v>
      </c>
      <c r="BD2006" s="11">
        <v>8442.3430000000008</v>
      </c>
      <c r="BE2006" s="11">
        <v>7639.0649999999996</v>
      </c>
      <c r="BF2006" s="11">
        <v>6996.2470000000003</v>
      </c>
      <c r="BG2006" s="11">
        <v>6673.2690000000002</v>
      </c>
      <c r="BH2006" s="37">
        <v>9437.7739999999994</v>
      </c>
      <c r="BI2006" s="11">
        <v>82.297359999999998</v>
      </c>
      <c r="BJ2006" s="11">
        <v>82.161060000000006</v>
      </c>
      <c r="BK2006" s="11">
        <v>81.786839999999998</v>
      </c>
      <c r="BL2006" s="11">
        <v>81.80789</v>
      </c>
      <c r="BM2006" s="11">
        <v>81.552639999999997</v>
      </c>
      <c r="BN2006" s="11">
        <v>79.703419999999994</v>
      </c>
      <c r="BO2006" s="11">
        <v>78.635000000000005</v>
      </c>
      <c r="BP2006" s="11">
        <v>78.843680000000006</v>
      </c>
      <c r="BQ2006" s="11">
        <v>79.462370000000007</v>
      </c>
      <c r="BR2006" s="11">
        <v>80.486050000000006</v>
      </c>
      <c r="BS2006" s="11">
        <v>81.402630000000002</v>
      </c>
      <c r="BT2006" s="11">
        <v>83.236310000000003</v>
      </c>
      <c r="BU2006" s="11">
        <v>85.684209999999993</v>
      </c>
      <c r="BV2006" s="11">
        <v>86.573679999999996</v>
      </c>
      <c r="BW2006" s="11">
        <v>88.126310000000004</v>
      </c>
      <c r="BX2006" s="11">
        <v>89.789469999999994</v>
      </c>
      <c r="BY2006" s="11">
        <v>89.878950000000003</v>
      </c>
      <c r="BZ2006" s="11">
        <v>84.106319999999997</v>
      </c>
      <c r="CA2006" s="11">
        <v>82.394480000000001</v>
      </c>
      <c r="CB2006" s="11">
        <v>78.078950000000006</v>
      </c>
      <c r="CC2006" s="11">
        <v>76.145259999999993</v>
      </c>
      <c r="CD2006" s="11">
        <v>78.019480000000001</v>
      </c>
      <c r="CE2006" s="11">
        <v>78.298940000000002</v>
      </c>
      <c r="CF2006" s="11">
        <v>76.617369999999994</v>
      </c>
      <c r="CG2006" s="11">
        <v>9310.7360000000008</v>
      </c>
      <c r="CH2006" s="11">
        <v>8229.125</v>
      </c>
      <c r="CI2006" s="11">
        <v>7202.1760000000004</v>
      </c>
      <c r="CJ2006" s="11">
        <v>6183.0190000000002</v>
      </c>
      <c r="CK2006" s="11">
        <v>4251.7470000000003</v>
      </c>
      <c r="CL2006" s="11">
        <v>2871.8780000000002</v>
      </c>
      <c r="CM2006" s="11">
        <v>2033.067</v>
      </c>
      <c r="CN2006" s="11">
        <v>1872.6469999999999</v>
      </c>
      <c r="CO2006" s="11">
        <v>3361.3629999999998</v>
      </c>
      <c r="CP2006" s="11">
        <v>4664.0550000000003</v>
      </c>
      <c r="CQ2006" s="11">
        <v>6730.7420000000002</v>
      </c>
      <c r="CR2006" s="11">
        <v>8054.6869999999999</v>
      </c>
      <c r="CS2006" s="11">
        <v>9545.9779999999992</v>
      </c>
      <c r="CT2006" s="11">
        <v>10959.35</v>
      </c>
      <c r="CU2006" s="11">
        <v>13568.74</v>
      </c>
      <c r="CV2006" s="11">
        <v>17660.14</v>
      </c>
      <c r="CW2006" s="11">
        <v>20735.12</v>
      </c>
      <c r="CX2006" s="11">
        <v>21586.3</v>
      </c>
      <c r="CY2006" s="11">
        <v>21013.47</v>
      </c>
      <c r="CZ2006" s="11">
        <v>13097.31</v>
      </c>
      <c r="DA2006" s="11">
        <v>11996.34</v>
      </c>
      <c r="DB2006" s="11">
        <v>12001.52</v>
      </c>
      <c r="DC2006" s="11">
        <v>11191.17</v>
      </c>
      <c r="DD2006" s="11">
        <v>10901.9</v>
      </c>
      <c r="DE2006" s="37">
        <v>21013.47</v>
      </c>
      <c r="DF2006" s="11">
        <f t="shared" si="102"/>
        <v>19</v>
      </c>
      <c r="DG2006" s="11">
        <f t="shared" si="103"/>
        <v>19</v>
      </c>
      <c r="DH2006" s="20">
        <f t="shared" ref="DH2006:DH2011" ca="1" si="105">(SUM(OFFSET($AJ2006, 0, $DF2006-1, 1, $DG2006-$DF2006+1))-SUM(OFFSET($K2006, 0, $DF2006-1, 1, $DG2006-$DF2006+1)))/($DG2006-$DF2006+1)</f>
        <v>3748.713999999999</v>
      </c>
      <c r="DI2006" s="11">
        <v>0</v>
      </c>
    </row>
    <row r="2007" spans="1:113" x14ac:dyDescent="0.25">
      <c r="A2007" s="11" t="s">
        <v>57</v>
      </c>
      <c r="B2007" s="11" t="s">
        <v>168</v>
      </c>
      <c r="C2007" s="11" t="s">
        <v>56</v>
      </c>
      <c r="D2007" s="11" t="s">
        <v>56</v>
      </c>
      <c r="E2007" s="11" t="s">
        <v>56</v>
      </c>
      <c r="F2007" s="11" t="s">
        <v>56</v>
      </c>
      <c r="G2007" s="11" t="s">
        <v>173</v>
      </c>
      <c r="H2007" s="1">
        <v>42293</v>
      </c>
      <c r="I2007" s="11">
        <v>19</v>
      </c>
      <c r="J2007" s="11">
        <v>19</v>
      </c>
      <c r="K2007" s="11"/>
      <c r="L2007" s="11"/>
      <c r="M2007" s="11"/>
      <c r="N2007" s="11"/>
      <c r="O2007" s="11"/>
      <c r="P2007" s="11"/>
      <c r="Q2007" s="11"/>
      <c r="R2007" s="11"/>
      <c r="S2007" s="11"/>
      <c r="T2007" s="11"/>
      <c r="U2007" s="11"/>
      <c r="V2007" s="11"/>
      <c r="W2007" s="11"/>
      <c r="X2007" s="11"/>
      <c r="Y2007" s="11"/>
      <c r="Z2007" s="11"/>
      <c r="AA2007" s="11"/>
      <c r="AB2007" s="11"/>
      <c r="AC2007" s="11"/>
      <c r="AD2007" s="11"/>
      <c r="AE2007" s="11"/>
      <c r="AF2007" s="11"/>
      <c r="AG2007" s="11"/>
      <c r="AH2007" s="11"/>
      <c r="AJ2007" s="11"/>
      <c r="AK2007" s="11"/>
      <c r="AL2007" s="11"/>
      <c r="AM2007" s="11"/>
      <c r="AN2007" s="11"/>
      <c r="AO2007" s="11"/>
      <c r="AP2007" s="11"/>
      <c r="AQ2007" s="11"/>
      <c r="AR2007" s="11"/>
      <c r="AS2007" s="11"/>
      <c r="AT2007" s="11"/>
      <c r="AU2007" s="11"/>
      <c r="AV2007" s="11"/>
      <c r="AW2007" s="11"/>
      <c r="AX2007" s="11"/>
      <c r="AY2007" s="11"/>
      <c r="AZ2007" s="11"/>
      <c r="BA2007" s="11"/>
      <c r="BB2007" s="11"/>
      <c r="BC2007" s="11"/>
      <c r="BD2007" s="11"/>
      <c r="BE2007" s="11"/>
      <c r="BF2007" s="11"/>
      <c r="BG2007" s="11"/>
      <c r="BI2007" s="11"/>
      <c r="BJ2007" s="11"/>
      <c r="BK2007" s="11"/>
      <c r="BL2007" s="11"/>
      <c r="BM2007" s="11"/>
      <c r="BN2007" s="11"/>
      <c r="BO2007" s="11"/>
      <c r="BP2007" s="11"/>
      <c r="BQ2007" s="11"/>
      <c r="BR2007" s="11"/>
      <c r="BS2007" s="11"/>
      <c r="BT2007" s="11"/>
      <c r="BU2007" s="11"/>
      <c r="BV2007" s="11"/>
      <c r="BW2007" s="11"/>
      <c r="BX2007" s="11"/>
      <c r="BY2007" s="11"/>
      <c r="BZ2007" s="11"/>
      <c r="CA2007" s="11"/>
      <c r="CB2007" s="11"/>
      <c r="CC2007" s="11"/>
      <c r="CD2007" s="11"/>
      <c r="CE2007" s="11"/>
      <c r="CF2007" s="11"/>
      <c r="CG2007" s="11"/>
      <c r="CH2007" s="11"/>
      <c r="CI2007" s="11"/>
      <c r="CJ2007" s="11"/>
      <c r="CK2007" s="11"/>
      <c r="CL2007" s="11"/>
      <c r="CM2007" s="11"/>
      <c r="CN2007" s="11"/>
      <c r="CO2007" s="11"/>
      <c r="CP2007" s="11"/>
      <c r="CQ2007" s="11"/>
      <c r="CR2007" s="11"/>
      <c r="CS2007" s="11"/>
      <c r="CT2007" s="11"/>
      <c r="CU2007" s="11"/>
      <c r="CV2007" s="11"/>
      <c r="CW2007" s="11"/>
      <c r="CX2007" s="11"/>
      <c r="CY2007" s="11"/>
      <c r="CZ2007" s="11"/>
      <c r="DA2007" s="11"/>
      <c r="DB2007" s="11"/>
      <c r="DC2007" s="11"/>
      <c r="DD2007" s="11"/>
      <c r="DF2007" s="11">
        <f t="shared" si="102"/>
        <v>19</v>
      </c>
      <c r="DG2007" s="11">
        <f t="shared" si="103"/>
        <v>19</v>
      </c>
      <c r="DH2007" s="20">
        <f t="shared" ca="1" si="105"/>
        <v>0</v>
      </c>
      <c r="DI2007" s="11">
        <v>1</v>
      </c>
    </row>
    <row r="2008" spans="1:113" x14ac:dyDescent="0.25">
      <c r="A2008" s="11" t="s">
        <v>57</v>
      </c>
      <c r="B2008" s="11" t="s">
        <v>168</v>
      </c>
      <c r="C2008" s="11" t="s">
        <v>56</v>
      </c>
      <c r="D2008" s="11" t="s">
        <v>56</v>
      </c>
      <c r="E2008" s="11" t="s">
        <v>56</v>
      </c>
      <c r="F2008" s="11" t="s">
        <v>56</v>
      </c>
      <c r="G2008" s="11" t="s">
        <v>173</v>
      </c>
      <c r="H2008" s="1">
        <v>42303</v>
      </c>
      <c r="I2008" s="11">
        <v>19</v>
      </c>
      <c r="J2008" s="11">
        <v>19</v>
      </c>
      <c r="K2008" s="11"/>
      <c r="L2008" s="11"/>
      <c r="M2008" s="11"/>
      <c r="N2008" s="11"/>
      <c r="O2008" s="11"/>
      <c r="P2008" s="11"/>
      <c r="Q2008" s="11"/>
      <c r="R2008" s="11"/>
      <c r="S2008" s="11"/>
      <c r="T2008" s="11"/>
      <c r="U2008" s="11"/>
      <c r="V2008" s="11"/>
      <c r="W2008" s="11"/>
      <c r="X2008" s="11"/>
      <c r="Y2008" s="11"/>
      <c r="Z2008" s="11"/>
      <c r="AA2008" s="11"/>
      <c r="AB2008" s="11"/>
      <c r="AC2008" s="11"/>
      <c r="AD2008" s="11"/>
      <c r="AE2008" s="11"/>
      <c r="AF2008" s="11"/>
      <c r="AG2008" s="11"/>
      <c r="AH2008" s="11"/>
      <c r="AJ2008" s="11"/>
      <c r="AK2008" s="11"/>
      <c r="AL2008" s="11"/>
      <c r="AM2008" s="11"/>
      <c r="AN2008" s="11"/>
      <c r="AO2008" s="11"/>
      <c r="AP2008" s="11"/>
      <c r="AQ2008" s="11"/>
      <c r="AR2008" s="11"/>
      <c r="AS2008" s="11"/>
      <c r="AT2008" s="11"/>
      <c r="AU2008" s="11"/>
      <c r="AV2008" s="11"/>
      <c r="AW2008" s="11"/>
      <c r="AX2008" s="11"/>
      <c r="AY2008" s="11"/>
      <c r="AZ2008" s="11"/>
      <c r="BA2008" s="11"/>
      <c r="BB2008" s="11"/>
      <c r="BC2008" s="11"/>
      <c r="BD2008" s="11"/>
      <c r="BE2008" s="11"/>
      <c r="BF2008" s="11"/>
      <c r="BG2008" s="11"/>
      <c r="BI2008" s="11"/>
      <c r="BJ2008" s="11"/>
      <c r="BK2008" s="11"/>
      <c r="BL2008" s="11"/>
      <c r="BM2008" s="11"/>
      <c r="BN2008" s="11"/>
      <c r="BO2008" s="11"/>
      <c r="BP2008" s="11"/>
      <c r="BQ2008" s="11"/>
      <c r="BR2008" s="11"/>
      <c r="BS2008" s="11"/>
      <c r="BT2008" s="11"/>
      <c r="BU2008" s="11"/>
      <c r="BV2008" s="11"/>
      <c r="BW2008" s="11"/>
      <c r="BX2008" s="11"/>
      <c r="BY2008" s="11"/>
      <c r="BZ2008" s="11"/>
      <c r="CA2008" s="11"/>
      <c r="CB2008" s="11"/>
      <c r="CC2008" s="11"/>
      <c r="CD2008" s="11"/>
      <c r="CE2008" s="11"/>
      <c r="CF2008" s="11"/>
      <c r="CG2008" s="11"/>
      <c r="CH2008" s="11"/>
      <c r="CI2008" s="11"/>
      <c r="CJ2008" s="11"/>
      <c r="CK2008" s="11"/>
      <c r="CL2008" s="11"/>
      <c r="CM2008" s="11"/>
      <c r="CN2008" s="11"/>
      <c r="CO2008" s="11"/>
      <c r="CP2008" s="11"/>
      <c r="CQ2008" s="11"/>
      <c r="CR2008" s="11"/>
      <c r="CS2008" s="11"/>
      <c r="CT2008" s="11"/>
      <c r="CU2008" s="11"/>
      <c r="CV2008" s="11"/>
      <c r="CW2008" s="11"/>
      <c r="CX2008" s="11"/>
      <c r="CY2008" s="11"/>
      <c r="CZ2008" s="11"/>
      <c r="DA2008" s="11"/>
      <c r="DB2008" s="11"/>
      <c r="DC2008" s="11"/>
      <c r="DD2008" s="11"/>
      <c r="DF2008" s="11">
        <f t="shared" si="102"/>
        <v>19</v>
      </c>
      <c r="DG2008" s="11">
        <f t="shared" si="103"/>
        <v>19</v>
      </c>
      <c r="DH2008" s="20">
        <f t="shared" ca="1" si="105"/>
        <v>0</v>
      </c>
      <c r="DI2008" s="11">
        <v>1</v>
      </c>
    </row>
    <row r="2009" spans="1:113" x14ac:dyDescent="0.25">
      <c r="A2009" s="11" t="s">
        <v>57</v>
      </c>
      <c r="B2009" s="11" t="s">
        <v>168</v>
      </c>
      <c r="C2009" s="11" t="s">
        <v>56</v>
      </c>
      <c r="D2009" s="11" t="s">
        <v>56</v>
      </c>
      <c r="E2009" s="11" t="s">
        <v>56</v>
      </c>
      <c r="F2009" s="11" t="s">
        <v>56</v>
      </c>
      <c r="G2009" s="11" t="s">
        <v>173</v>
      </c>
      <c r="H2009" s="1">
        <v>42304</v>
      </c>
      <c r="I2009" s="11">
        <v>19</v>
      </c>
      <c r="J2009" s="11">
        <v>19</v>
      </c>
      <c r="K2009" s="11"/>
      <c r="L2009" s="11"/>
      <c r="M2009" s="11"/>
      <c r="N2009" s="11"/>
      <c r="O2009" s="11"/>
      <c r="P2009" s="11"/>
      <c r="Q2009" s="11"/>
      <c r="R2009" s="11"/>
      <c r="S2009" s="11"/>
      <c r="T2009" s="11"/>
      <c r="U2009" s="11"/>
      <c r="V2009" s="11"/>
      <c r="W2009" s="11"/>
      <c r="X2009" s="11"/>
      <c r="Y2009" s="11"/>
      <c r="Z2009" s="11"/>
      <c r="AA2009" s="11"/>
      <c r="AB2009" s="11"/>
      <c r="AC2009" s="11"/>
      <c r="AD2009" s="11"/>
      <c r="AE2009" s="11"/>
      <c r="AF2009" s="11"/>
      <c r="AG2009" s="11"/>
      <c r="AH2009" s="11"/>
      <c r="AJ2009" s="11"/>
      <c r="AK2009" s="11"/>
      <c r="AL2009" s="11"/>
      <c r="AM2009" s="11"/>
      <c r="AN2009" s="11"/>
      <c r="AO2009" s="11"/>
      <c r="AP2009" s="11"/>
      <c r="AQ2009" s="11"/>
      <c r="AR2009" s="11"/>
      <c r="AS2009" s="11"/>
      <c r="AT2009" s="11"/>
      <c r="AU2009" s="11"/>
      <c r="AV2009" s="11"/>
      <c r="AW2009" s="11"/>
      <c r="AX2009" s="11"/>
      <c r="AY2009" s="11"/>
      <c r="AZ2009" s="11"/>
      <c r="BA2009" s="11"/>
      <c r="BB2009" s="11"/>
      <c r="BC2009" s="11"/>
      <c r="BD2009" s="11"/>
      <c r="BE2009" s="11"/>
      <c r="BF2009" s="11"/>
      <c r="BG2009" s="11"/>
      <c r="BI2009" s="11"/>
      <c r="BJ2009" s="11"/>
      <c r="BK2009" s="11"/>
      <c r="BL2009" s="11"/>
      <c r="BM2009" s="11"/>
      <c r="BN2009" s="11"/>
      <c r="BO2009" s="11"/>
      <c r="BP2009" s="11"/>
      <c r="BQ2009" s="11"/>
      <c r="BR2009" s="11"/>
      <c r="BS2009" s="11"/>
      <c r="BT2009" s="11"/>
      <c r="BU2009" s="11"/>
      <c r="BV2009" s="11"/>
      <c r="BW2009" s="11"/>
      <c r="BX2009" s="11"/>
      <c r="BY2009" s="11"/>
      <c r="BZ2009" s="11"/>
      <c r="CA2009" s="11"/>
      <c r="CB2009" s="11"/>
      <c r="CC2009" s="11"/>
      <c r="CD2009" s="11"/>
      <c r="CE2009" s="11"/>
      <c r="CF2009" s="11"/>
      <c r="CG2009" s="11"/>
      <c r="CH2009" s="11"/>
      <c r="CI2009" s="11"/>
      <c r="CJ2009" s="11"/>
      <c r="CK2009" s="11"/>
      <c r="CL2009" s="11"/>
      <c r="CM2009" s="11"/>
      <c r="CN2009" s="11"/>
      <c r="CO2009" s="11"/>
      <c r="CP2009" s="11"/>
      <c r="CQ2009" s="11"/>
      <c r="CR2009" s="11"/>
      <c r="CS2009" s="11"/>
      <c r="CT2009" s="11"/>
      <c r="CU2009" s="11"/>
      <c r="CV2009" s="11"/>
      <c r="CW2009" s="11"/>
      <c r="CX2009" s="11"/>
      <c r="CY2009" s="11"/>
      <c r="CZ2009" s="11"/>
      <c r="DA2009" s="11"/>
      <c r="DB2009" s="11"/>
      <c r="DC2009" s="11"/>
      <c r="DD2009" s="11"/>
      <c r="DF2009" s="11">
        <f t="shared" si="102"/>
        <v>19</v>
      </c>
      <c r="DG2009" s="11">
        <f t="shared" si="103"/>
        <v>19</v>
      </c>
      <c r="DH2009" s="20">
        <f t="shared" ca="1" si="105"/>
        <v>0</v>
      </c>
      <c r="DI2009" s="11">
        <v>1</v>
      </c>
    </row>
    <row r="2010" spans="1:113" x14ac:dyDescent="0.25">
      <c r="A2010" s="11" t="s">
        <v>57</v>
      </c>
      <c r="B2010" s="11" t="s">
        <v>168</v>
      </c>
      <c r="C2010" s="11" t="s">
        <v>56</v>
      </c>
      <c r="D2010" s="11" t="s">
        <v>56</v>
      </c>
      <c r="E2010" s="11" t="s">
        <v>56</v>
      </c>
      <c r="F2010" s="11" t="s">
        <v>56</v>
      </c>
      <c r="G2010" s="11" t="s">
        <v>173</v>
      </c>
      <c r="H2010" s="1">
        <v>42305</v>
      </c>
      <c r="I2010" s="11">
        <v>19</v>
      </c>
      <c r="J2010" s="11">
        <v>19</v>
      </c>
      <c r="K2010" s="11"/>
      <c r="L2010" s="11"/>
      <c r="M2010" s="11"/>
      <c r="N2010" s="11"/>
      <c r="O2010" s="11"/>
      <c r="P2010" s="11"/>
      <c r="Q2010" s="11"/>
      <c r="R2010" s="11"/>
      <c r="S2010" s="11"/>
      <c r="T2010" s="11"/>
      <c r="U2010" s="11"/>
      <c r="V2010" s="11"/>
      <c r="W2010" s="11"/>
      <c r="X2010" s="11"/>
      <c r="Y2010" s="11"/>
      <c r="Z2010" s="11"/>
      <c r="AA2010" s="11"/>
      <c r="AB2010" s="11"/>
      <c r="AC2010" s="11"/>
      <c r="AD2010" s="11"/>
      <c r="AE2010" s="11"/>
      <c r="AF2010" s="11"/>
      <c r="AG2010" s="11"/>
      <c r="AH2010" s="11"/>
      <c r="AJ2010" s="11"/>
      <c r="AK2010" s="11"/>
      <c r="AL2010" s="11"/>
      <c r="AM2010" s="11"/>
      <c r="AN2010" s="11"/>
      <c r="AO2010" s="11"/>
      <c r="AP2010" s="11"/>
      <c r="AQ2010" s="11"/>
      <c r="AR2010" s="11"/>
      <c r="AS2010" s="11"/>
      <c r="AT2010" s="11"/>
      <c r="AU2010" s="11"/>
      <c r="AV2010" s="11"/>
      <c r="AW2010" s="11"/>
      <c r="AX2010" s="11"/>
      <c r="AY2010" s="11"/>
      <c r="AZ2010" s="11"/>
      <c r="BA2010" s="11"/>
      <c r="BB2010" s="11"/>
      <c r="BC2010" s="11"/>
      <c r="BD2010" s="11"/>
      <c r="BE2010" s="11"/>
      <c r="BF2010" s="11"/>
      <c r="BG2010" s="11"/>
      <c r="BI2010" s="11"/>
      <c r="BJ2010" s="11"/>
      <c r="BK2010" s="11"/>
      <c r="BL2010" s="11"/>
      <c r="BM2010" s="11"/>
      <c r="BN2010" s="11"/>
      <c r="BO2010" s="11"/>
      <c r="BP2010" s="11"/>
      <c r="BQ2010" s="11"/>
      <c r="BR2010" s="11"/>
      <c r="BS2010" s="11"/>
      <c r="BT2010" s="11"/>
      <c r="BU2010" s="11"/>
      <c r="BV2010" s="11"/>
      <c r="BW2010" s="11"/>
      <c r="BX2010" s="11"/>
      <c r="BY2010" s="11"/>
      <c r="BZ2010" s="11"/>
      <c r="CA2010" s="11"/>
      <c r="CB2010" s="11"/>
      <c r="CC2010" s="11"/>
      <c r="CD2010" s="11"/>
      <c r="CE2010" s="11"/>
      <c r="CF2010" s="11"/>
      <c r="CG2010" s="11"/>
      <c r="CH2010" s="11"/>
      <c r="CI2010" s="11"/>
      <c r="CJ2010" s="11"/>
      <c r="CK2010" s="11"/>
      <c r="CL2010" s="11"/>
      <c r="CM2010" s="11"/>
      <c r="CN2010" s="11"/>
      <c r="CO2010" s="11"/>
      <c r="CP2010" s="11"/>
      <c r="CQ2010" s="11"/>
      <c r="CR2010" s="11"/>
      <c r="CS2010" s="11"/>
      <c r="CT2010" s="11"/>
      <c r="CU2010" s="11"/>
      <c r="CV2010" s="11"/>
      <c r="CW2010" s="11"/>
      <c r="CX2010" s="11"/>
      <c r="CY2010" s="11"/>
      <c r="CZ2010" s="11"/>
      <c r="DA2010" s="11"/>
      <c r="DB2010" s="11"/>
      <c r="DC2010" s="11"/>
      <c r="DD2010" s="11"/>
      <c r="DF2010" s="11">
        <f t="shared" ref="DF2010:DF2073" si="106">I2010</f>
        <v>19</v>
      </c>
      <c r="DG2010" s="11">
        <f t="shared" ref="DG2010:DG2073" si="107">J2010</f>
        <v>19</v>
      </c>
      <c r="DH2010" s="20">
        <f t="shared" ca="1" si="105"/>
        <v>0</v>
      </c>
      <c r="DI2010" s="11">
        <v>1</v>
      </c>
    </row>
    <row r="2011" spans="1:113" x14ac:dyDescent="0.25">
      <c r="A2011" s="11" t="s">
        <v>57</v>
      </c>
      <c r="B2011" s="11" t="s">
        <v>168</v>
      </c>
      <c r="C2011" s="11" t="s">
        <v>56</v>
      </c>
      <c r="D2011" s="11" t="s">
        <v>56</v>
      </c>
      <c r="E2011" s="11" t="s">
        <v>56</v>
      </c>
      <c r="F2011" s="11" t="s">
        <v>56</v>
      </c>
      <c r="G2011" s="11" t="s">
        <v>173</v>
      </c>
      <c r="H2011" s="1">
        <v>42306</v>
      </c>
      <c r="I2011" s="11">
        <v>19</v>
      </c>
      <c r="J2011" s="11">
        <v>19</v>
      </c>
      <c r="K2011" s="11"/>
      <c r="L2011" s="11"/>
      <c r="M2011" s="11"/>
      <c r="N2011" s="11"/>
      <c r="O2011" s="11"/>
      <c r="P2011" s="11"/>
      <c r="Q2011" s="11"/>
      <c r="R2011" s="11"/>
      <c r="S2011" s="11"/>
      <c r="T2011" s="11"/>
      <c r="U2011" s="11"/>
      <c r="V2011" s="11"/>
      <c r="W2011" s="11"/>
      <c r="X2011" s="11"/>
      <c r="Y2011" s="11"/>
      <c r="Z2011" s="11"/>
      <c r="AA2011" s="11"/>
      <c r="AB2011" s="11"/>
      <c r="AC2011" s="11"/>
      <c r="AD2011" s="11"/>
      <c r="AE2011" s="11"/>
      <c r="AF2011" s="11"/>
      <c r="AG2011" s="11"/>
      <c r="AH2011" s="11"/>
      <c r="AJ2011" s="11"/>
      <c r="AK2011" s="11"/>
      <c r="AL2011" s="11"/>
      <c r="AM2011" s="11"/>
      <c r="AN2011" s="11"/>
      <c r="AO2011" s="11"/>
      <c r="AP2011" s="11"/>
      <c r="AQ2011" s="11"/>
      <c r="AR2011" s="11"/>
      <c r="AS2011" s="11"/>
      <c r="AT2011" s="11"/>
      <c r="AU2011" s="11"/>
      <c r="AV2011" s="11"/>
      <c r="AW2011" s="11"/>
      <c r="AX2011" s="11"/>
      <c r="AY2011" s="11"/>
      <c r="AZ2011" s="11"/>
      <c r="BA2011" s="11"/>
      <c r="BB2011" s="11"/>
      <c r="BC2011" s="11"/>
      <c r="BD2011" s="11"/>
      <c r="BE2011" s="11"/>
      <c r="BF2011" s="11"/>
      <c r="BG2011" s="11"/>
      <c r="BI2011" s="11"/>
      <c r="BJ2011" s="11"/>
      <c r="BK2011" s="11"/>
      <c r="BL2011" s="11"/>
      <c r="BM2011" s="11"/>
      <c r="BN2011" s="11"/>
      <c r="BO2011" s="11"/>
      <c r="BP2011" s="11"/>
      <c r="BQ2011" s="11"/>
      <c r="BR2011" s="11"/>
      <c r="BS2011" s="11"/>
      <c r="BT2011" s="11"/>
      <c r="BU2011" s="11"/>
      <c r="BV2011" s="11"/>
      <c r="BW2011" s="11"/>
      <c r="BX2011" s="11"/>
      <c r="BY2011" s="11"/>
      <c r="BZ2011" s="11"/>
      <c r="CA2011" s="11"/>
      <c r="CB2011" s="11"/>
      <c r="CC2011" s="11"/>
      <c r="CD2011" s="11"/>
      <c r="CE2011" s="11"/>
      <c r="CF2011" s="11"/>
      <c r="CG2011" s="11"/>
      <c r="CH2011" s="11"/>
      <c r="CI2011" s="11"/>
      <c r="CJ2011" s="11"/>
      <c r="CK2011" s="11"/>
      <c r="CL2011" s="11"/>
      <c r="CM2011" s="11"/>
      <c r="CN2011" s="11"/>
      <c r="CO2011" s="11"/>
      <c r="CP2011" s="11"/>
      <c r="CQ2011" s="11"/>
      <c r="CR2011" s="11"/>
      <c r="CS2011" s="11"/>
      <c r="CT2011" s="11"/>
      <c r="CU2011" s="11"/>
      <c r="CV2011" s="11"/>
      <c r="CW2011" s="11"/>
      <c r="CX2011" s="11"/>
      <c r="CY2011" s="11"/>
      <c r="CZ2011" s="11"/>
      <c r="DA2011" s="11"/>
      <c r="DB2011" s="11"/>
      <c r="DC2011" s="11"/>
      <c r="DD2011" s="11"/>
      <c r="DF2011" s="11">
        <f t="shared" si="106"/>
        <v>19</v>
      </c>
      <c r="DG2011" s="11">
        <f t="shared" si="107"/>
        <v>19</v>
      </c>
      <c r="DH2011" s="20">
        <f t="shared" ca="1" si="105"/>
        <v>0</v>
      </c>
      <c r="DI2011" s="11">
        <v>1</v>
      </c>
    </row>
    <row r="2012" spans="1:113" x14ac:dyDescent="0.25">
      <c r="A2012" s="11" t="s">
        <v>57</v>
      </c>
      <c r="B2012" s="11" t="s">
        <v>168</v>
      </c>
      <c r="C2012" s="11" t="s">
        <v>56</v>
      </c>
      <c r="D2012" s="11" t="s">
        <v>56</v>
      </c>
      <c r="E2012" s="11" t="s">
        <v>56</v>
      </c>
      <c r="F2012" s="11" t="s">
        <v>56</v>
      </c>
      <c r="G2012" s="11" t="s">
        <v>173</v>
      </c>
      <c r="H2012" s="1">
        <v>42307</v>
      </c>
      <c r="I2012" s="11">
        <v>19</v>
      </c>
      <c r="J2012" s="11">
        <v>19</v>
      </c>
      <c r="K2012" s="11"/>
      <c r="L2012" s="11"/>
      <c r="M2012" s="11"/>
      <c r="N2012" s="11"/>
      <c r="O2012" s="11"/>
      <c r="P2012" s="11"/>
      <c r="Q2012" s="11"/>
      <c r="R2012" s="11"/>
      <c r="S2012" s="11"/>
      <c r="T2012" s="11"/>
      <c r="U2012" s="11"/>
      <c r="V2012" s="11"/>
      <c r="W2012" s="11"/>
      <c r="X2012" s="11"/>
      <c r="Y2012" s="11"/>
      <c r="Z2012" s="11"/>
      <c r="AA2012" s="11"/>
      <c r="AB2012" s="11"/>
      <c r="AC2012" s="11"/>
      <c r="AD2012" s="11"/>
      <c r="AE2012" s="11"/>
      <c r="AF2012" s="11"/>
      <c r="AG2012" s="11"/>
      <c r="AH2012" s="11"/>
      <c r="AJ2012" s="11"/>
      <c r="AK2012" s="11"/>
      <c r="AL2012" s="11"/>
      <c r="AM2012" s="11"/>
      <c r="AN2012" s="11"/>
      <c r="AO2012" s="11"/>
      <c r="AP2012" s="11"/>
      <c r="AQ2012" s="11"/>
      <c r="AR2012" s="11"/>
      <c r="AS2012" s="11"/>
      <c r="AT2012" s="11"/>
      <c r="AU2012" s="11"/>
      <c r="AV2012" s="11"/>
      <c r="AW2012" s="11"/>
      <c r="AX2012" s="11"/>
      <c r="AY2012" s="11"/>
      <c r="AZ2012" s="11"/>
      <c r="BA2012" s="11"/>
      <c r="BB2012" s="11"/>
      <c r="BC2012" s="11"/>
      <c r="BD2012" s="11"/>
      <c r="BE2012" s="11"/>
      <c r="BF2012" s="11"/>
      <c r="BG2012" s="11"/>
      <c r="BI2012" s="11"/>
      <c r="BJ2012" s="11"/>
      <c r="BK2012" s="11"/>
      <c r="BL2012" s="11"/>
      <c r="BM2012" s="11"/>
      <c r="BN2012" s="11"/>
      <c r="BO2012" s="11"/>
      <c r="BP2012" s="11"/>
      <c r="BQ2012" s="11"/>
      <c r="BR2012" s="11"/>
      <c r="BS2012" s="11"/>
      <c r="BT2012" s="11"/>
      <c r="BU2012" s="11"/>
      <c r="BV2012" s="11"/>
      <c r="BW2012" s="11"/>
      <c r="BX2012" s="11"/>
      <c r="BY2012" s="11"/>
      <c r="BZ2012" s="11"/>
      <c r="CA2012" s="11"/>
      <c r="CB2012" s="11"/>
      <c r="CC2012" s="11"/>
      <c r="CD2012" s="11"/>
      <c r="CE2012" s="11"/>
      <c r="CF2012" s="11"/>
      <c r="CG2012" s="11"/>
      <c r="CH2012" s="11"/>
      <c r="CI2012" s="11"/>
      <c r="CJ2012" s="11"/>
      <c r="CK2012" s="11"/>
      <c r="CL2012" s="11"/>
      <c r="CM2012" s="11"/>
      <c r="CN2012" s="11"/>
      <c r="CO2012" s="11"/>
      <c r="CP2012" s="11"/>
      <c r="CQ2012" s="11"/>
      <c r="CR2012" s="11"/>
      <c r="CS2012" s="11"/>
      <c r="CT2012" s="11"/>
      <c r="CU2012" s="11"/>
      <c r="CV2012" s="11"/>
      <c r="CW2012" s="11"/>
      <c r="CX2012" s="11"/>
      <c r="CY2012" s="11"/>
      <c r="CZ2012" s="11"/>
      <c r="DA2012" s="11"/>
      <c r="DB2012" s="11"/>
      <c r="DC2012" s="11"/>
      <c r="DD2012" s="11"/>
      <c r="DF2012" s="11">
        <f t="shared" si="106"/>
        <v>19</v>
      </c>
      <c r="DG2012" s="11">
        <f t="shared" si="107"/>
        <v>19</v>
      </c>
      <c r="DH2012" s="20">
        <f t="shared" ref="DH2012:DH2075" ca="1" si="108">(SUM(OFFSET($AJ2012, 0, $DF2012-1, 1, $DG2012-$DF2012+1))-SUM(OFFSET($K2012, 0, $DF2012-1, 1, $DG2012-$DF2012+1)))/($DG2012-$DF2012+1)</f>
        <v>0</v>
      </c>
      <c r="DI2012" s="11">
        <v>1</v>
      </c>
    </row>
    <row r="2013" spans="1:113" x14ac:dyDescent="0.25">
      <c r="A2013" s="11" t="s">
        <v>57</v>
      </c>
      <c r="B2013" s="11" t="s">
        <v>168</v>
      </c>
      <c r="C2013" s="11" t="s">
        <v>56</v>
      </c>
      <c r="D2013" s="11" t="s">
        <v>56</v>
      </c>
      <c r="E2013" s="11" t="s">
        <v>56</v>
      </c>
      <c r="F2013" s="11" t="s">
        <v>56</v>
      </c>
      <c r="G2013" s="11" t="s">
        <v>174</v>
      </c>
      <c r="H2013" s="1">
        <v>41947</v>
      </c>
      <c r="I2013" s="11">
        <v>19</v>
      </c>
      <c r="J2013" s="11">
        <v>19</v>
      </c>
      <c r="K2013" s="11">
        <v>17012.400000000001</v>
      </c>
      <c r="L2013" s="11">
        <v>16137.96</v>
      </c>
      <c r="M2013" s="11">
        <v>15529.42</v>
      </c>
      <c r="N2013" s="11">
        <v>16204.92</v>
      </c>
      <c r="O2013" s="11">
        <v>19981.52</v>
      </c>
      <c r="P2013" s="11">
        <v>23320.46</v>
      </c>
      <c r="Q2013" s="11">
        <v>29373.74</v>
      </c>
      <c r="R2013" s="11">
        <v>29938.5</v>
      </c>
      <c r="S2013" s="11">
        <v>31379.14</v>
      </c>
      <c r="T2013" s="11">
        <v>32589.22</v>
      </c>
      <c r="U2013" s="11">
        <v>37210.94</v>
      </c>
      <c r="V2013" s="11">
        <v>38388.400000000001</v>
      </c>
      <c r="W2013" s="11">
        <v>39512.06</v>
      </c>
      <c r="X2013" s="11">
        <v>40062.480000000003</v>
      </c>
      <c r="Y2013" s="11">
        <v>39913.56</v>
      </c>
      <c r="Z2013" s="11">
        <v>39442.1</v>
      </c>
      <c r="AA2013" s="11">
        <v>39493.42</v>
      </c>
      <c r="AB2013" s="11">
        <v>39623.74</v>
      </c>
      <c r="AC2013" s="11">
        <v>35212.42</v>
      </c>
      <c r="AD2013" s="11">
        <v>37542.879999999997</v>
      </c>
      <c r="AE2013" s="11">
        <v>36460.28</v>
      </c>
      <c r="AF2013" s="11">
        <v>26881.18</v>
      </c>
      <c r="AG2013" s="11">
        <v>20127.02</v>
      </c>
      <c r="AH2013" s="11">
        <v>18298.5</v>
      </c>
      <c r="AI2013" s="37">
        <v>35212.42</v>
      </c>
      <c r="AJ2013" s="11">
        <v>17472.86</v>
      </c>
      <c r="AK2013" s="11">
        <v>16621.14</v>
      </c>
      <c r="AL2013" s="11">
        <v>15977.09</v>
      </c>
      <c r="AM2013" s="11">
        <v>16692.73</v>
      </c>
      <c r="AN2013" s="11">
        <v>20282.12</v>
      </c>
      <c r="AO2013" s="11">
        <v>23375.21</v>
      </c>
      <c r="AP2013" s="11">
        <v>29137.11</v>
      </c>
      <c r="AQ2013" s="11">
        <v>29851.01</v>
      </c>
      <c r="AR2013" s="11">
        <v>31395.599999999999</v>
      </c>
      <c r="AS2013" s="11">
        <v>32627.09</v>
      </c>
      <c r="AT2013" s="11">
        <v>37134.35</v>
      </c>
      <c r="AU2013" s="11">
        <v>38078.589999999997</v>
      </c>
      <c r="AV2013" s="11">
        <v>39107.24</v>
      </c>
      <c r="AW2013" s="11">
        <v>39751.599999999999</v>
      </c>
      <c r="AX2013" s="11">
        <v>39615.82</v>
      </c>
      <c r="AY2013" s="11">
        <v>38907.29</v>
      </c>
      <c r="AZ2013" s="11">
        <v>39394.5</v>
      </c>
      <c r="BA2013" s="11">
        <v>39731.39</v>
      </c>
      <c r="BB2013" s="11">
        <v>38484.65</v>
      </c>
      <c r="BC2013" s="11">
        <v>37751.129999999997</v>
      </c>
      <c r="BD2013" s="11">
        <v>36055.5</v>
      </c>
      <c r="BE2013" s="11">
        <v>27344.38</v>
      </c>
      <c r="BF2013" s="11">
        <v>20941.02</v>
      </c>
      <c r="BG2013" s="11">
        <v>18800.36</v>
      </c>
      <c r="BH2013" s="37">
        <v>38484.65</v>
      </c>
      <c r="BI2013" s="11">
        <v>60.83081</v>
      </c>
      <c r="BJ2013" s="11">
        <v>57.912579999999998</v>
      </c>
      <c r="BK2013" s="11">
        <v>56.758470000000003</v>
      </c>
      <c r="BL2013" s="11">
        <v>56.708469999999998</v>
      </c>
      <c r="BM2013" s="11">
        <v>55.543219999999998</v>
      </c>
      <c r="BN2013" s="11">
        <v>56.05</v>
      </c>
      <c r="BO2013" s="11">
        <v>55.536529999999999</v>
      </c>
      <c r="BP2013" s="11">
        <v>56.086530000000003</v>
      </c>
      <c r="BQ2013" s="11">
        <v>59.77637</v>
      </c>
      <c r="BR2013" s="11">
        <v>64.322010000000006</v>
      </c>
      <c r="BS2013" s="11">
        <v>68.795330000000007</v>
      </c>
      <c r="BT2013" s="11">
        <v>71.605159999999998</v>
      </c>
      <c r="BU2013" s="11">
        <v>73.608549999999994</v>
      </c>
      <c r="BV2013" s="11">
        <v>75.034030000000001</v>
      </c>
      <c r="BW2013" s="11">
        <v>76.153229999999994</v>
      </c>
      <c r="BX2013" s="11">
        <v>76.388869999999997</v>
      </c>
      <c r="BY2013" s="11">
        <v>75.83766</v>
      </c>
      <c r="BZ2013" s="11">
        <v>73.180809999999994</v>
      </c>
      <c r="CA2013" s="11">
        <v>69.953710000000001</v>
      </c>
      <c r="CB2013" s="11">
        <v>67.994439999999997</v>
      </c>
      <c r="CC2013" s="11">
        <v>66.246120000000005</v>
      </c>
      <c r="CD2013" s="11">
        <v>64.8</v>
      </c>
      <c r="CE2013" s="11">
        <v>63.482259999999997</v>
      </c>
      <c r="CF2013" s="11">
        <v>61.120080000000002</v>
      </c>
      <c r="CG2013" s="11">
        <v>32554.55</v>
      </c>
      <c r="CH2013" s="11">
        <v>26503.29</v>
      </c>
      <c r="CI2013" s="11">
        <v>23657.72</v>
      </c>
      <c r="CJ2013" s="11">
        <v>23014.21</v>
      </c>
      <c r="CK2013" s="11">
        <v>18551.57</v>
      </c>
      <c r="CL2013" s="11">
        <v>16827.14</v>
      </c>
      <c r="CM2013" s="11">
        <v>16388.89</v>
      </c>
      <c r="CN2013" s="11">
        <v>15522.92</v>
      </c>
      <c r="CO2013" s="11">
        <v>17364.36</v>
      </c>
      <c r="CP2013" s="11">
        <v>19006.98</v>
      </c>
      <c r="CQ2013" s="11">
        <v>22909.41</v>
      </c>
      <c r="CR2013" s="11">
        <v>25868.13</v>
      </c>
      <c r="CS2013" s="11">
        <v>28155.83</v>
      </c>
      <c r="CT2013" s="11">
        <v>28484.73</v>
      </c>
      <c r="CU2013" s="11">
        <v>29622.17</v>
      </c>
      <c r="CV2013" s="11">
        <v>32289.05</v>
      </c>
      <c r="CW2013" s="11">
        <v>56259.33</v>
      </c>
      <c r="CX2013" s="11">
        <v>61420.15</v>
      </c>
      <c r="CY2013" s="11">
        <v>61659.17</v>
      </c>
      <c r="CZ2013" s="11">
        <v>42720.67</v>
      </c>
      <c r="DA2013" s="11">
        <v>50351.38</v>
      </c>
      <c r="DB2013" s="11">
        <v>50506.7</v>
      </c>
      <c r="DC2013" s="11">
        <v>44321.8</v>
      </c>
      <c r="DD2013" s="11">
        <v>45468.17</v>
      </c>
      <c r="DE2013" s="37">
        <v>61659.17</v>
      </c>
      <c r="DF2013" s="11">
        <f t="shared" si="106"/>
        <v>19</v>
      </c>
      <c r="DG2013" s="11">
        <f t="shared" si="107"/>
        <v>19</v>
      </c>
      <c r="DH2013" s="20">
        <f t="shared" ca="1" si="108"/>
        <v>3272.2300000000032</v>
      </c>
      <c r="DI2013" s="11">
        <v>0</v>
      </c>
    </row>
    <row r="2014" spans="1:113" x14ac:dyDescent="0.25">
      <c r="A2014" s="11" t="s">
        <v>57</v>
      </c>
      <c r="B2014" s="11" t="s">
        <v>168</v>
      </c>
      <c r="C2014" s="11" t="s">
        <v>56</v>
      </c>
      <c r="D2014" s="11" t="s">
        <v>56</v>
      </c>
      <c r="E2014" s="11" t="s">
        <v>56</v>
      </c>
      <c r="F2014" s="11" t="s">
        <v>56</v>
      </c>
      <c r="G2014" s="11" t="s">
        <v>174</v>
      </c>
      <c r="H2014" s="1">
        <v>41948</v>
      </c>
      <c r="I2014" s="11">
        <v>18</v>
      </c>
      <c r="J2014" s="11">
        <v>19</v>
      </c>
      <c r="K2014" s="11">
        <v>17274.14</v>
      </c>
      <c r="L2014" s="11">
        <v>16145.28</v>
      </c>
      <c r="M2014" s="11">
        <v>15427.1</v>
      </c>
      <c r="N2014" s="11">
        <v>16255.96</v>
      </c>
      <c r="O2014" s="11">
        <v>20508.599999999999</v>
      </c>
      <c r="P2014" s="11">
        <v>23422.2</v>
      </c>
      <c r="Q2014" s="11">
        <v>30108.880000000001</v>
      </c>
      <c r="R2014" s="11">
        <v>31174.82</v>
      </c>
      <c r="S2014" s="11">
        <v>33228.480000000003</v>
      </c>
      <c r="T2014" s="11">
        <v>35014.82</v>
      </c>
      <c r="U2014" s="11">
        <v>39798.18</v>
      </c>
      <c r="V2014" s="11">
        <v>41061.06</v>
      </c>
      <c r="W2014" s="11">
        <v>42195.96</v>
      </c>
      <c r="X2014" s="11">
        <v>42687.48</v>
      </c>
      <c r="Y2014" s="11">
        <v>42755.199999999997</v>
      </c>
      <c r="Z2014" s="11">
        <v>42853.88</v>
      </c>
      <c r="AA2014" s="11">
        <v>42598.52</v>
      </c>
      <c r="AB2014" s="11">
        <v>38792.82</v>
      </c>
      <c r="AC2014" s="11">
        <v>37951.64</v>
      </c>
      <c r="AD2014" s="11">
        <v>39978.74</v>
      </c>
      <c r="AE2014" s="11">
        <v>38578.92</v>
      </c>
      <c r="AF2014" s="11">
        <v>28682.42</v>
      </c>
      <c r="AG2014" s="11">
        <v>21290.560000000001</v>
      </c>
      <c r="AH2014" s="11">
        <v>19408.12</v>
      </c>
      <c r="AI2014" s="37">
        <v>38372.230000000003</v>
      </c>
      <c r="AJ2014" s="11">
        <v>17706.02</v>
      </c>
      <c r="AK2014" s="11">
        <v>16603.05</v>
      </c>
      <c r="AL2014" s="11">
        <v>15866.54</v>
      </c>
      <c r="AM2014" s="11">
        <v>16712.39</v>
      </c>
      <c r="AN2014" s="11">
        <v>20801.45</v>
      </c>
      <c r="AO2014" s="11">
        <v>23481.32</v>
      </c>
      <c r="AP2014" s="11">
        <v>29888.83</v>
      </c>
      <c r="AQ2014" s="11">
        <v>31083.87</v>
      </c>
      <c r="AR2014" s="11">
        <v>33244.9</v>
      </c>
      <c r="AS2014" s="11">
        <v>35041.440000000002</v>
      </c>
      <c r="AT2014" s="11">
        <v>39724.35</v>
      </c>
      <c r="AU2014" s="11">
        <v>40751.03</v>
      </c>
      <c r="AV2014" s="11">
        <v>41788.730000000003</v>
      </c>
      <c r="AW2014" s="11">
        <v>42371.57</v>
      </c>
      <c r="AX2014" s="11">
        <v>42443.53</v>
      </c>
      <c r="AY2014" s="11">
        <v>42316.800000000003</v>
      </c>
      <c r="AZ2014" s="11">
        <v>42348.29</v>
      </c>
      <c r="BA2014" s="11">
        <v>41886.75</v>
      </c>
      <c r="BB2014" s="11">
        <v>41098.89</v>
      </c>
      <c r="BC2014" s="11">
        <v>40193.800000000003</v>
      </c>
      <c r="BD2014" s="11">
        <v>38166.21</v>
      </c>
      <c r="BE2014" s="11">
        <v>29146.58</v>
      </c>
      <c r="BF2014" s="11">
        <v>22059.119999999999</v>
      </c>
      <c r="BG2014" s="11">
        <v>19867.22</v>
      </c>
      <c r="BH2014" s="37">
        <v>41399.480000000003</v>
      </c>
      <c r="BI2014" s="11">
        <v>60.944389999999999</v>
      </c>
      <c r="BJ2014" s="11">
        <v>59.02805</v>
      </c>
      <c r="BK2014" s="11">
        <v>57.535530000000001</v>
      </c>
      <c r="BL2014" s="11">
        <v>57.941870000000002</v>
      </c>
      <c r="BM2014" s="11">
        <v>58.01041</v>
      </c>
      <c r="BN2014" s="11">
        <v>58.002029999999998</v>
      </c>
      <c r="BO2014" s="11">
        <v>57.688859999999998</v>
      </c>
      <c r="BP2014" s="11">
        <v>57.643990000000002</v>
      </c>
      <c r="BQ2014" s="11">
        <v>62.194229999999997</v>
      </c>
      <c r="BR2014" s="11">
        <v>67.819599999999994</v>
      </c>
      <c r="BS2014" s="11">
        <v>75.733339999999998</v>
      </c>
      <c r="BT2014" s="11">
        <v>80.299189999999996</v>
      </c>
      <c r="BU2014" s="11">
        <v>82.68374</v>
      </c>
      <c r="BV2014" s="11">
        <v>83.390240000000006</v>
      </c>
      <c r="BW2014" s="11">
        <v>84.378050000000002</v>
      </c>
      <c r="BX2014" s="11">
        <v>84.8626</v>
      </c>
      <c r="BY2014" s="11">
        <v>84.639020000000002</v>
      </c>
      <c r="BZ2014" s="11">
        <v>82.297560000000004</v>
      </c>
      <c r="CA2014" s="11">
        <v>79.078050000000005</v>
      </c>
      <c r="CB2014" s="11">
        <v>76.500979999999998</v>
      </c>
      <c r="CC2014" s="11">
        <v>73.645939999999996</v>
      </c>
      <c r="CD2014" s="11">
        <v>71.215369999999993</v>
      </c>
      <c r="CE2014" s="11">
        <v>68.74512</v>
      </c>
      <c r="CF2014" s="11">
        <v>67.382350000000002</v>
      </c>
      <c r="CG2014" s="11">
        <v>32784.080000000002</v>
      </c>
      <c r="CH2014" s="11">
        <v>26777.01</v>
      </c>
      <c r="CI2014" s="11">
        <v>23982.1</v>
      </c>
      <c r="CJ2014" s="11">
        <v>23351.79</v>
      </c>
      <c r="CK2014" s="11">
        <v>18754.22</v>
      </c>
      <c r="CL2014" s="11">
        <v>17002.13</v>
      </c>
      <c r="CM2014" s="11">
        <v>16598.830000000002</v>
      </c>
      <c r="CN2014" s="11">
        <v>15700.31</v>
      </c>
      <c r="CO2014" s="11">
        <v>17607.669999999998</v>
      </c>
      <c r="CP2014" s="11">
        <v>19285.75</v>
      </c>
      <c r="CQ2014" s="11">
        <v>23204.04</v>
      </c>
      <c r="CR2014" s="11">
        <v>26226.31</v>
      </c>
      <c r="CS2014" s="11">
        <v>28555.34</v>
      </c>
      <c r="CT2014" s="11">
        <v>28734.33</v>
      </c>
      <c r="CU2014" s="11">
        <v>29877.86</v>
      </c>
      <c r="CV2014" s="11">
        <v>32651.74</v>
      </c>
      <c r="CW2014" s="11">
        <v>39170.18</v>
      </c>
      <c r="CX2014" s="11">
        <v>46044.87</v>
      </c>
      <c r="CY2014" s="11">
        <v>44717.27</v>
      </c>
      <c r="CZ2014" s="11">
        <v>43032.31</v>
      </c>
      <c r="DA2014" s="11">
        <v>50840.66</v>
      </c>
      <c r="DB2014" s="11">
        <v>50891.76</v>
      </c>
      <c r="DC2014" s="11">
        <v>44477.06</v>
      </c>
      <c r="DD2014" s="11">
        <v>45606.25</v>
      </c>
      <c r="DE2014" s="37">
        <v>43327.21</v>
      </c>
      <c r="DF2014" s="11">
        <f t="shared" si="106"/>
        <v>18</v>
      </c>
      <c r="DG2014" s="11">
        <f t="shared" si="107"/>
        <v>19</v>
      </c>
      <c r="DH2014" s="20">
        <f t="shared" ca="1" si="108"/>
        <v>3120.5900000000038</v>
      </c>
      <c r="DI2014" s="11">
        <v>0</v>
      </c>
    </row>
    <row r="2015" spans="1:113" x14ac:dyDescent="0.25">
      <c r="A2015" s="11" t="s">
        <v>57</v>
      </c>
      <c r="B2015" s="11" t="s">
        <v>168</v>
      </c>
      <c r="C2015" s="11" t="s">
        <v>56</v>
      </c>
      <c r="D2015" s="11" t="s">
        <v>56</v>
      </c>
      <c r="E2015" s="11" t="s">
        <v>56</v>
      </c>
      <c r="F2015" s="11" t="s">
        <v>56</v>
      </c>
      <c r="G2015" s="11" t="s">
        <v>174</v>
      </c>
      <c r="H2015" s="1">
        <v>41949</v>
      </c>
      <c r="I2015" s="11">
        <v>17</v>
      </c>
      <c r="J2015" s="11">
        <v>19</v>
      </c>
      <c r="K2015" s="11">
        <v>17389.52</v>
      </c>
      <c r="L2015" s="11">
        <v>16086.4</v>
      </c>
      <c r="M2015" s="11">
        <v>15331.18</v>
      </c>
      <c r="N2015" s="11">
        <v>16146.1</v>
      </c>
      <c r="O2015" s="11">
        <v>19980.36</v>
      </c>
      <c r="P2015" s="11">
        <v>22961.02</v>
      </c>
      <c r="Q2015" s="11">
        <v>29353.16</v>
      </c>
      <c r="R2015" s="11">
        <v>30799.8</v>
      </c>
      <c r="S2015" s="11">
        <v>33853.160000000003</v>
      </c>
      <c r="T2015" s="11">
        <v>35923.800000000003</v>
      </c>
      <c r="U2015" s="11">
        <v>40720.519999999997</v>
      </c>
      <c r="V2015" s="11">
        <v>42280.84</v>
      </c>
      <c r="W2015" s="11">
        <v>43213.96</v>
      </c>
      <c r="X2015" s="11">
        <v>43448.6</v>
      </c>
      <c r="Y2015" s="11">
        <v>42651.68</v>
      </c>
      <c r="Z2015" s="11">
        <v>42309.72</v>
      </c>
      <c r="AA2015" s="11">
        <v>38158.239999999998</v>
      </c>
      <c r="AB2015" s="11">
        <v>38317.94</v>
      </c>
      <c r="AC2015" s="11">
        <v>37290.78</v>
      </c>
      <c r="AD2015" s="11">
        <v>39894.14</v>
      </c>
      <c r="AE2015" s="11">
        <v>38486.36</v>
      </c>
      <c r="AF2015" s="11">
        <v>27990.62</v>
      </c>
      <c r="AG2015" s="11">
        <v>20634.259999999998</v>
      </c>
      <c r="AH2015" s="11">
        <v>18480.5</v>
      </c>
      <c r="AI2015" s="37">
        <v>37922.32</v>
      </c>
      <c r="AJ2015" s="11">
        <v>17791.84</v>
      </c>
      <c r="AK2015" s="11">
        <v>16522.43</v>
      </c>
      <c r="AL2015" s="11">
        <v>15763.49</v>
      </c>
      <c r="AM2015" s="11">
        <v>16564.900000000001</v>
      </c>
      <c r="AN2015" s="11">
        <v>20229.13</v>
      </c>
      <c r="AO2015" s="11">
        <v>23012.959999999999</v>
      </c>
      <c r="AP2015" s="11">
        <v>29168.11</v>
      </c>
      <c r="AQ2015" s="11">
        <v>30726.39</v>
      </c>
      <c r="AR2015" s="11">
        <v>33873.99</v>
      </c>
      <c r="AS2015" s="11">
        <v>35940.71</v>
      </c>
      <c r="AT2015" s="11">
        <v>40636.39</v>
      </c>
      <c r="AU2015" s="11">
        <v>41958.95</v>
      </c>
      <c r="AV2015" s="11">
        <v>42808.55</v>
      </c>
      <c r="AW2015" s="11">
        <v>43133.06</v>
      </c>
      <c r="AX2015" s="11">
        <v>42339.07</v>
      </c>
      <c r="AY2015" s="11">
        <v>42325.23</v>
      </c>
      <c r="AZ2015" s="11">
        <v>41500.82</v>
      </c>
      <c r="BA2015" s="11">
        <v>41777.449999999997</v>
      </c>
      <c r="BB2015" s="11">
        <v>39917.78</v>
      </c>
      <c r="BC2015" s="11">
        <v>40018.050000000003</v>
      </c>
      <c r="BD2015" s="11">
        <v>38106.019999999997</v>
      </c>
      <c r="BE2015" s="11">
        <v>28449.02</v>
      </c>
      <c r="BF2015" s="11">
        <v>21379.96</v>
      </c>
      <c r="BG2015" s="11">
        <v>18912.84</v>
      </c>
      <c r="BH2015" s="37">
        <v>41370.800000000003</v>
      </c>
      <c r="BI2015" s="11">
        <v>66.480329999999995</v>
      </c>
      <c r="BJ2015" s="11">
        <v>64.995500000000007</v>
      </c>
      <c r="BK2015" s="11">
        <v>63.687669999999997</v>
      </c>
      <c r="BL2015" s="11">
        <v>63.391419999999997</v>
      </c>
      <c r="BM2015" s="11">
        <v>62.716250000000002</v>
      </c>
      <c r="BN2015" s="11">
        <v>61.486249999999998</v>
      </c>
      <c r="BO2015" s="11">
        <v>61.449919999999999</v>
      </c>
      <c r="BP2015" s="11">
        <v>60.756250000000001</v>
      </c>
      <c r="BQ2015" s="11">
        <v>64.304659999999998</v>
      </c>
      <c r="BR2015" s="11">
        <v>70.478750000000005</v>
      </c>
      <c r="BS2015" s="11">
        <v>76.724999999999994</v>
      </c>
      <c r="BT2015" s="11">
        <v>81.69417</v>
      </c>
      <c r="BU2015" s="11">
        <v>84.423330000000007</v>
      </c>
      <c r="BV2015" s="11">
        <v>85.837500000000006</v>
      </c>
      <c r="BW2015" s="11">
        <v>86.830830000000006</v>
      </c>
      <c r="BX2015" s="11">
        <v>87.05</v>
      </c>
      <c r="BY2015" s="11">
        <v>85.36</v>
      </c>
      <c r="BZ2015" s="11">
        <v>81.691999999999993</v>
      </c>
      <c r="CA2015" s="11">
        <v>77.638750000000002</v>
      </c>
      <c r="CB2015" s="11">
        <v>75.739999999999995</v>
      </c>
      <c r="CC2015" s="11">
        <v>73.262919999999994</v>
      </c>
      <c r="CD2015" s="11">
        <v>71.259330000000006</v>
      </c>
      <c r="CE2015" s="11">
        <v>69.456500000000005</v>
      </c>
      <c r="CF2015" s="11">
        <v>67.454250000000002</v>
      </c>
      <c r="CG2015" s="11">
        <v>32735.74</v>
      </c>
      <c r="CH2015" s="11">
        <v>26616.17</v>
      </c>
      <c r="CI2015" s="11">
        <v>23707.88</v>
      </c>
      <c r="CJ2015" s="11">
        <v>23010.94</v>
      </c>
      <c r="CK2015" s="11">
        <v>18524.96</v>
      </c>
      <c r="CL2015" s="11">
        <v>16866.04</v>
      </c>
      <c r="CM2015" s="11">
        <v>16455.240000000002</v>
      </c>
      <c r="CN2015" s="11">
        <v>15608.78</v>
      </c>
      <c r="CO2015" s="11">
        <v>17658.46</v>
      </c>
      <c r="CP2015" s="11">
        <v>19581.96</v>
      </c>
      <c r="CQ2015" s="11">
        <v>23307.68</v>
      </c>
      <c r="CR2015" s="11">
        <v>26273.13</v>
      </c>
      <c r="CS2015" s="11">
        <v>28586.880000000001</v>
      </c>
      <c r="CT2015" s="11">
        <v>28973.56</v>
      </c>
      <c r="CU2015" s="11">
        <v>30078.76</v>
      </c>
      <c r="CV2015" s="11">
        <v>84428.61</v>
      </c>
      <c r="CW2015" s="11">
        <v>91694.25</v>
      </c>
      <c r="CX2015" s="11">
        <v>84206.52</v>
      </c>
      <c r="CY2015" s="11">
        <v>44393.63</v>
      </c>
      <c r="CZ2015" s="11">
        <v>43569.11</v>
      </c>
      <c r="DA2015" s="11">
        <v>51579.46</v>
      </c>
      <c r="DB2015" s="11">
        <v>51395.6</v>
      </c>
      <c r="DC2015" s="11">
        <v>45004.36</v>
      </c>
      <c r="DD2015" s="11">
        <v>46115</v>
      </c>
      <c r="DE2015" s="37">
        <v>81479.42</v>
      </c>
      <c r="DF2015" s="11">
        <f t="shared" si="106"/>
        <v>17</v>
      </c>
      <c r="DG2015" s="11">
        <f t="shared" si="107"/>
        <v>19</v>
      </c>
      <c r="DH2015" s="20">
        <f t="shared" ca="1" si="108"/>
        <v>3143.0299999999988</v>
      </c>
      <c r="DI2015" s="11">
        <v>0</v>
      </c>
    </row>
    <row r="2016" spans="1:113" x14ac:dyDescent="0.25">
      <c r="A2016" s="11" t="s">
        <v>57</v>
      </c>
      <c r="B2016" s="11" t="s">
        <v>168</v>
      </c>
      <c r="C2016" s="11" t="s">
        <v>56</v>
      </c>
      <c r="D2016" s="11" t="s">
        <v>56</v>
      </c>
      <c r="E2016" s="11" t="s">
        <v>56</v>
      </c>
      <c r="F2016" s="11" t="s">
        <v>56</v>
      </c>
      <c r="G2016" s="11" t="s">
        <v>174</v>
      </c>
      <c r="H2016" s="1">
        <v>41950</v>
      </c>
      <c r="I2016" s="11">
        <v>18</v>
      </c>
      <c r="J2016" s="11">
        <v>19</v>
      </c>
      <c r="K2016" s="11">
        <v>18365.099999999999</v>
      </c>
      <c r="L2016" s="11">
        <v>16967.759999999998</v>
      </c>
      <c r="M2016" s="11">
        <v>16483.419999999998</v>
      </c>
      <c r="N2016" s="11">
        <v>17139.400000000001</v>
      </c>
      <c r="O2016" s="11">
        <v>21995.48</v>
      </c>
      <c r="P2016" s="11">
        <v>24507.72</v>
      </c>
      <c r="Q2016" s="11">
        <v>30929.360000000001</v>
      </c>
      <c r="R2016" s="11">
        <v>31971.32</v>
      </c>
      <c r="S2016" s="11">
        <v>34131.22</v>
      </c>
      <c r="T2016" s="11">
        <v>36789.5</v>
      </c>
      <c r="U2016" s="11">
        <v>41301.120000000003</v>
      </c>
      <c r="V2016" s="11">
        <v>43131.18</v>
      </c>
      <c r="W2016" s="11">
        <v>43497.24</v>
      </c>
      <c r="X2016" s="11">
        <v>44008.56</v>
      </c>
      <c r="Y2016" s="11">
        <v>43683.88</v>
      </c>
      <c r="Z2016" s="11">
        <v>43062.64</v>
      </c>
      <c r="AA2016" s="11">
        <v>41951.9</v>
      </c>
      <c r="AB2016" s="11">
        <v>37616.620000000003</v>
      </c>
      <c r="AC2016" s="11">
        <v>36769.74</v>
      </c>
      <c r="AD2016" s="11">
        <v>39929.199999999997</v>
      </c>
      <c r="AE2016" s="11">
        <v>38119.519999999997</v>
      </c>
      <c r="AF2016" s="11">
        <v>27416.92</v>
      </c>
      <c r="AG2016" s="11">
        <v>19025.98</v>
      </c>
      <c r="AH2016" s="11">
        <v>16948.060000000001</v>
      </c>
      <c r="AI2016" s="37">
        <v>37193.18</v>
      </c>
      <c r="AJ2016" s="11">
        <v>18808.98</v>
      </c>
      <c r="AK2016" s="11">
        <v>17435.12</v>
      </c>
      <c r="AL2016" s="11">
        <v>16931.59</v>
      </c>
      <c r="AM2016" s="11">
        <v>17618.2</v>
      </c>
      <c r="AN2016" s="11">
        <v>22294.04</v>
      </c>
      <c r="AO2016" s="11">
        <v>24566.28</v>
      </c>
      <c r="AP2016" s="11">
        <v>30696.92</v>
      </c>
      <c r="AQ2016" s="11">
        <v>31879.85</v>
      </c>
      <c r="AR2016" s="11">
        <v>34147.93</v>
      </c>
      <c r="AS2016" s="11">
        <v>36824.04</v>
      </c>
      <c r="AT2016" s="11">
        <v>41222.449999999997</v>
      </c>
      <c r="AU2016" s="11">
        <v>42818.17</v>
      </c>
      <c r="AV2016" s="11">
        <v>43087.75</v>
      </c>
      <c r="AW2016" s="11">
        <v>43690.57</v>
      </c>
      <c r="AX2016" s="11">
        <v>43371.56</v>
      </c>
      <c r="AY2016" s="11">
        <v>42521.25</v>
      </c>
      <c r="AZ2016" s="11">
        <v>41700.71</v>
      </c>
      <c r="BA2016" s="11">
        <v>40784.800000000003</v>
      </c>
      <c r="BB2016" s="11">
        <v>39981.29</v>
      </c>
      <c r="BC2016" s="11">
        <v>40156.82</v>
      </c>
      <c r="BD2016" s="11">
        <v>37696.42</v>
      </c>
      <c r="BE2016" s="11">
        <v>27878.94</v>
      </c>
      <c r="BF2016" s="11">
        <v>19834.53</v>
      </c>
      <c r="BG2016" s="11">
        <v>17437.77</v>
      </c>
      <c r="BH2016" s="37">
        <v>40289.519999999997</v>
      </c>
      <c r="BI2016" s="11">
        <v>66.188469999999995</v>
      </c>
      <c r="BJ2016" s="11">
        <v>64.999189999999999</v>
      </c>
      <c r="BK2016" s="11">
        <v>63.706940000000003</v>
      </c>
      <c r="BL2016" s="11">
        <v>62.674509999999998</v>
      </c>
      <c r="BM2016" s="11">
        <v>62.338230000000003</v>
      </c>
      <c r="BN2016" s="11">
        <v>61.33887</v>
      </c>
      <c r="BO2016" s="11">
        <v>60.58258</v>
      </c>
      <c r="BP2016" s="11">
        <v>60.943390000000001</v>
      </c>
      <c r="BQ2016" s="11">
        <v>64.306529999999995</v>
      </c>
      <c r="BR2016" s="11">
        <v>69.76943</v>
      </c>
      <c r="BS2016" s="11">
        <v>75.963070000000002</v>
      </c>
      <c r="BT2016" s="11">
        <v>80.860479999999995</v>
      </c>
      <c r="BU2016" s="11">
        <v>83.654839999999993</v>
      </c>
      <c r="BV2016" s="11">
        <v>85.25806</v>
      </c>
      <c r="BW2016" s="11">
        <v>85.917739999999995</v>
      </c>
      <c r="BX2016" s="11">
        <v>85.43871</v>
      </c>
      <c r="BY2016" s="11">
        <v>83.237899999999996</v>
      </c>
      <c r="BZ2016" s="11">
        <v>79.958470000000005</v>
      </c>
      <c r="CA2016" s="11">
        <v>75.944509999999994</v>
      </c>
      <c r="CB2016" s="11">
        <v>73.434269999999998</v>
      </c>
      <c r="CC2016" s="11">
        <v>71.523470000000003</v>
      </c>
      <c r="CD2016" s="11">
        <v>69.123220000000003</v>
      </c>
      <c r="CE2016" s="11">
        <v>67.850560000000002</v>
      </c>
      <c r="CF2016" s="11">
        <v>66.129040000000003</v>
      </c>
      <c r="CG2016" s="11">
        <v>33967.81</v>
      </c>
      <c r="CH2016" s="11">
        <v>27611.82</v>
      </c>
      <c r="CI2016" s="11">
        <v>24634.81</v>
      </c>
      <c r="CJ2016" s="11">
        <v>23892.2</v>
      </c>
      <c r="CK2016" s="11">
        <v>19041.650000000001</v>
      </c>
      <c r="CL2016" s="11">
        <v>17356.98</v>
      </c>
      <c r="CM2016" s="11">
        <v>16894.63</v>
      </c>
      <c r="CN2016" s="11">
        <v>15951.96</v>
      </c>
      <c r="CO2016" s="11">
        <v>18002.77</v>
      </c>
      <c r="CP2016" s="11">
        <v>19809.57</v>
      </c>
      <c r="CQ2016" s="11">
        <v>23640.73</v>
      </c>
      <c r="CR2016" s="11">
        <v>26589.08</v>
      </c>
      <c r="CS2016" s="11">
        <v>28959.59</v>
      </c>
      <c r="CT2016" s="11">
        <v>29327.31</v>
      </c>
      <c r="CU2016" s="11">
        <v>30470.1</v>
      </c>
      <c r="CV2016" s="11">
        <v>33111.199999999997</v>
      </c>
      <c r="CW2016" s="11">
        <v>38723.800000000003</v>
      </c>
      <c r="CX2016" s="11">
        <v>45616.31</v>
      </c>
      <c r="CY2016" s="11">
        <v>44964.76</v>
      </c>
      <c r="CZ2016" s="11">
        <v>44151.31</v>
      </c>
      <c r="DA2016" s="11">
        <v>52625.59</v>
      </c>
      <c r="DB2016" s="11">
        <v>53079.81</v>
      </c>
      <c r="DC2016" s="11">
        <v>46117.38</v>
      </c>
      <c r="DD2016" s="11">
        <v>47339.25</v>
      </c>
      <c r="DE2016" s="37">
        <v>43049.599999999999</v>
      </c>
      <c r="DF2016" s="11">
        <f t="shared" si="106"/>
        <v>18</v>
      </c>
      <c r="DG2016" s="11">
        <f t="shared" si="107"/>
        <v>19</v>
      </c>
      <c r="DH2016" s="20">
        <f t="shared" ca="1" si="108"/>
        <v>3189.864999999998</v>
      </c>
      <c r="DI2016" s="11">
        <v>0</v>
      </c>
    </row>
    <row r="2017" spans="1:113" x14ac:dyDescent="0.25">
      <c r="A2017" s="11" t="s">
        <v>57</v>
      </c>
      <c r="B2017" s="11" t="s">
        <v>168</v>
      </c>
      <c r="C2017" s="11" t="s">
        <v>56</v>
      </c>
      <c r="D2017" s="11" t="s">
        <v>56</v>
      </c>
      <c r="E2017" s="11" t="s">
        <v>56</v>
      </c>
      <c r="F2017" s="11" t="s">
        <v>56</v>
      </c>
      <c r="G2017" s="11" t="s">
        <v>174</v>
      </c>
      <c r="H2017" s="1">
        <v>41953</v>
      </c>
      <c r="I2017" s="11">
        <v>18</v>
      </c>
      <c r="J2017" s="11">
        <v>19</v>
      </c>
      <c r="K2017" s="11">
        <v>14997.68</v>
      </c>
      <c r="L2017" s="11">
        <v>14764.92</v>
      </c>
      <c r="M2017" s="11">
        <v>15236.54</v>
      </c>
      <c r="N2017" s="11">
        <v>16028.56</v>
      </c>
      <c r="O2017" s="11">
        <v>20666.3</v>
      </c>
      <c r="P2017" s="11">
        <v>23616.14</v>
      </c>
      <c r="Q2017" s="11">
        <v>32437.22</v>
      </c>
      <c r="R2017" s="11">
        <v>33179.78</v>
      </c>
      <c r="S2017" s="11">
        <v>34882.5</v>
      </c>
      <c r="T2017" s="11">
        <v>36165.040000000001</v>
      </c>
      <c r="U2017" s="11">
        <v>39525.279999999999</v>
      </c>
      <c r="V2017" s="11">
        <v>40740.639999999999</v>
      </c>
      <c r="W2017" s="11">
        <v>41343.9</v>
      </c>
      <c r="X2017" s="11">
        <v>41498.44</v>
      </c>
      <c r="Y2017" s="11">
        <v>41415.78</v>
      </c>
      <c r="Z2017" s="11">
        <v>40904</v>
      </c>
      <c r="AA2017" s="11">
        <v>40482.639999999999</v>
      </c>
      <c r="AB2017" s="11">
        <v>36959.480000000003</v>
      </c>
      <c r="AC2017" s="11">
        <v>36479.300000000003</v>
      </c>
      <c r="AD2017" s="11">
        <v>38782.800000000003</v>
      </c>
      <c r="AE2017" s="11">
        <v>37226.58</v>
      </c>
      <c r="AF2017" s="11">
        <v>27757.54</v>
      </c>
      <c r="AG2017" s="11">
        <v>21023.96</v>
      </c>
      <c r="AH2017" s="11">
        <v>18762.02</v>
      </c>
      <c r="AI2017" s="37">
        <v>36719.39</v>
      </c>
      <c r="AJ2017" s="11">
        <v>15445.74</v>
      </c>
      <c r="AK2017" s="11">
        <v>15239.25</v>
      </c>
      <c r="AL2017" s="11">
        <v>15691.93</v>
      </c>
      <c r="AM2017" s="11">
        <v>16515.419999999998</v>
      </c>
      <c r="AN2017" s="11">
        <v>20970.14</v>
      </c>
      <c r="AO2017" s="11">
        <v>23679.83</v>
      </c>
      <c r="AP2017" s="11">
        <v>32205.63</v>
      </c>
      <c r="AQ2017" s="11">
        <v>33087.550000000003</v>
      </c>
      <c r="AR2017" s="11">
        <v>34894.46</v>
      </c>
      <c r="AS2017" s="11">
        <v>36193.43</v>
      </c>
      <c r="AT2017" s="11">
        <v>39442.89</v>
      </c>
      <c r="AU2017" s="11">
        <v>40422.81</v>
      </c>
      <c r="AV2017" s="11">
        <v>40929.85</v>
      </c>
      <c r="AW2017" s="11">
        <v>41177.980000000003</v>
      </c>
      <c r="AX2017" s="11">
        <v>41102.449999999997</v>
      </c>
      <c r="AY2017" s="11">
        <v>40361.660000000003</v>
      </c>
      <c r="AZ2017" s="11">
        <v>40225.160000000003</v>
      </c>
      <c r="BA2017" s="11">
        <v>40127.879999999997</v>
      </c>
      <c r="BB2017" s="11">
        <v>39689.269999999997</v>
      </c>
      <c r="BC2017" s="11">
        <v>39005.440000000002</v>
      </c>
      <c r="BD2017" s="11">
        <v>36803.040000000001</v>
      </c>
      <c r="BE2017" s="11">
        <v>28223.23</v>
      </c>
      <c r="BF2017" s="11">
        <v>21835.919999999998</v>
      </c>
      <c r="BG2017" s="11">
        <v>19255.36</v>
      </c>
      <c r="BH2017" s="37">
        <v>39814.89</v>
      </c>
      <c r="BI2017" s="11">
        <v>59.044319999999999</v>
      </c>
      <c r="BJ2017" s="11">
        <v>57.686079999999997</v>
      </c>
      <c r="BK2017" s="11">
        <v>57.011040000000001</v>
      </c>
      <c r="BL2017" s="11">
        <v>56.595759999999999</v>
      </c>
      <c r="BM2017" s="11">
        <v>56.32544</v>
      </c>
      <c r="BN2017" s="11">
        <v>55.957999999999998</v>
      </c>
      <c r="BO2017" s="11">
        <v>55.710639999999998</v>
      </c>
      <c r="BP2017" s="11">
        <v>55.732799999999997</v>
      </c>
      <c r="BQ2017" s="11">
        <v>56.73272</v>
      </c>
      <c r="BR2017" s="11">
        <v>58.721919999999997</v>
      </c>
      <c r="BS2017" s="11">
        <v>61.05256</v>
      </c>
      <c r="BT2017" s="11">
        <v>63.772080000000003</v>
      </c>
      <c r="BU2017" s="11">
        <v>66.503839999999997</v>
      </c>
      <c r="BV2017" s="11">
        <v>68.438079999999999</v>
      </c>
      <c r="BW2017" s="11">
        <v>69.450320000000005</v>
      </c>
      <c r="BX2017" s="11">
        <v>69.510480000000001</v>
      </c>
      <c r="BY2017" s="11">
        <v>68.530799999999999</v>
      </c>
      <c r="BZ2017" s="11">
        <v>66.29504</v>
      </c>
      <c r="CA2017" s="11">
        <v>63.314239999999998</v>
      </c>
      <c r="CB2017" s="11">
        <v>61.571120000000001</v>
      </c>
      <c r="CC2017" s="11">
        <v>60.210239999999999</v>
      </c>
      <c r="CD2017" s="11">
        <v>59.27384</v>
      </c>
      <c r="CE2017" s="11">
        <v>58.42944</v>
      </c>
      <c r="CF2017" s="11">
        <v>58.684640000000002</v>
      </c>
      <c r="CG2017" s="11">
        <v>33250.04</v>
      </c>
      <c r="CH2017" s="11">
        <v>27185.68</v>
      </c>
      <c r="CI2017" s="11">
        <v>24275.69</v>
      </c>
      <c r="CJ2017" s="11">
        <v>23611.77</v>
      </c>
      <c r="CK2017" s="11">
        <v>18850.29</v>
      </c>
      <c r="CL2017" s="11">
        <v>17133.150000000001</v>
      </c>
      <c r="CM2017" s="11">
        <v>16727.36</v>
      </c>
      <c r="CN2017" s="11">
        <v>15808.89</v>
      </c>
      <c r="CO2017" s="11">
        <v>17720.39</v>
      </c>
      <c r="CP2017" s="11">
        <v>19233.939999999999</v>
      </c>
      <c r="CQ2017" s="11">
        <v>23130.66</v>
      </c>
      <c r="CR2017" s="11">
        <v>26212.54</v>
      </c>
      <c r="CS2017" s="11">
        <v>28578.43</v>
      </c>
      <c r="CT2017" s="11">
        <v>28946.63</v>
      </c>
      <c r="CU2017" s="11">
        <v>30126.49</v>
      </c>
      <c r="CV2017" s="11">
        <v>32745.56</v>
      </c>
      <c r="CW2017" s="11">
        <v>38793.31</v>
      </c>
      <c r="CX2017" s="11">
        <v>45544.52</v>
      </c>
      <c r="CY2017" s="11">
        <v>44647.76</v>
      </c>
      <c r="CZ2017" s="11">
        <v>43002.81</v>
      </c>
      <c r="DA2017" s="11">
        <v>50885.19</v>
      </c>
      <c r="DB2017" s="11">
        <v>51184.05</v>
      </c>
      <c r="DC2017" s="11">
        <v>44960.42</v>
      </c>
      <c r="DD2017" s="11">
        <v>46115.22</v>
      </c>
      <c r="DE2017" s="37">
        <v>42958.27</v>
      </c>
      <c r="DF2017" s="11">
        <f t="shared" si="106"/>
        <v>18</v>
      </c>
      <c r="DG2017" s="11">
        <f t="shared" si="107"/>
        <v>19</v>
      </c>
      <c r="DH2017" s="20">
        <f t="shared" ca="1" si="108"/>
        <v>3189.1849999999977</v>
      </c>
      <c r="DI2017" s="11">
        <v>0</v>
      </c>
    </row>
    <row r="2018" spans="1:113" x14ac:dyDescent="0.25">
      <c r="A2018" s="11" t="s">
        <v>57</v>
      </c>
      <c r="B2018" s="11" t="s">
        <v>168</v>
      </c>
      <c r="C2018" s="11" t="s">
        <v>56</v>
      </c>
      <c r="D2018" s="11" t="s">
        <v>56</v>
      </c>
      <c r="E2018" s="11" t="s">
        <v>56</v>
      </c>
      <c r="F2018" s="11" t="s">
        <v>56</v>
      </c>
      <c r="G2018" s="11" t="s">
        <v>174</v>
      </c>
      <c r="H2018" s="1">
        <v>41956</v>
      </c>
      <c r="I2018" s="11">
        <v>18</v>
      </c>
      <c r="J2018" s="11">
        <v>19</v>
      </c>
      <c r="K2018" s="11">
        <v>18953.18</v>
      </c>
      <c r="L2018" s="11">
        <v>17579.86</v>
      </c>
      <c r="M2018" s="11">
        <v>17170.419999999998</v>
      </c>
      <c r="N2018" s="11">
        <v>17787.7</v>
      </c>
      <c r="O2018" s="11">
        <v>21578.76</v>
      </c>
      <c r="P2018" s="11">
        <v>24522.240000000002</v>
      </c>
      <c r="Q2018" s="11">
        <v>31630</v>
      </c>
      <c r="R2018" s="11">
        <v>32210.86</v>
      </c>
      <c r="S2018" s="11">
        <v>34311.64</v>
      </c>
      <c r="T2018" s="11">
        <v>35191.64</v>
      </c>
      <c r="U2018" s="11">
        <v>39145.599999999999</v>
      </c>
      <c r="V2018" s="11">
        <v>40256.620000000003</v>
      </c>
      <c r="W2018" s="11">
        <v>40812.06</v>
      </c>
      <c r="X2018" s="11">
        <v>41382.620000000003</v>
      </c>
      <c r="Y2018" s="11">
        <v>40957.22</v>
      </c>
      <c r="Z2018" s="11">
        <v>40604.339999999997</v>
      </c>
      <c r="AA2018" s="11">
        <v>41433.199999999997</v>
      </c>
      <c r="AB2018" s="11">
        <v>39003.64</v>
      </c>
      <c r="AC2018" s="11">
        <v>38012.32</v>
      </c>
      <c r="AD2018" s="11">
        <v>40201.660000000003</v>
      </c>
      <c r="AE2018" s="11">
        <v>38878.879999999997</v>
      </c>
      <c r="AF2018" s="11">
        <v>29962.639999999999</v>
      </c>
      <c r="AG2018" s="11">
        <v>22081.74</v>
      </c>
      <c r="AH2018" s="11">
        <v>19995.900000000001</v>
      </c>
      <c r="AI2018" s="37">
        <v>38507.980000000003</v>
      </c>
      <c r="AJ2018" s="11">
        <v>19401.240000000002</v>
      </c>
      <c r="AK2018" s="11">
        <v>18054.189999999999</v>
      </c>
      <c r="AL2018" s="11">
        <v>17625.810000000001</v>
      </c>
      <c r="AM2018" s="11">
        <v>18274.560000000001</v>
      </c>
      <c r="AN2018" s="11">
        <v>21882.6</v>
      </c>
      <c r="AO2018" s="11">
        <v>24585.93</v>
      </c>
      <c r="AP2018" s="11">
        <v>31398.41</v>
      </c>
      <c r="AQ2018" s="11">
        <v>32118.639999999999</v>
      </c>
      <c r="AR2018" s="11">
        <v>34323.599999999999</v>
      </c>
      <c r="AS2018" s="11">
        <v>35220.04</v>
      </c>
      <c r="AT2018" s="11">
        <v>39063.21</v>
      </c>
      <c r="AU2018" s="11">
        <v>39938.79</v>
      </c>
      <c r="AV2018" s="11">
        <v>40398.01</v>
      </c>
      <c r="AW2018" s="11">
        <v>41062.160000000003</v>
      </c>
      <c r="AX2018" s="11">
        <v>40643.89</v>
      </c>
      <c r="AY2018" s="11">
        <v>40062</v>
      </c>
      <c r="AZ2018" s="11">
        <v>41175.72</v>
      </c>
      <c r="BA2018" s="11">
        <v>42172.04</v>
      </c>
      <c r="BB2018" s="11">
        <v>41222.29</v>
      </c>
      <c r="BC2018" s="11">
        <v>40424.300000000003</v>
      </c>
      <c r="BD2018" s="11">
        <v>38455.339999999997</v>
      </c>
      <c r="BE2018" s="11">
        <v>30428.33</v>
      </c>
      <c r="BF2018" s="11">
        <v>22893.7</v>
      </c>
      <c r="BG2018" s="11">
        <v>20489.240000000002</v>
      </c>
      <c r="BH2018" s="37">
        <v>41603.480000000003</v>
      </c>
      <c r="BI2018" s="11">
        <v>57.45664</v>
      </c>
      <c r="BJ2018" s="11">
        <v>56.240879999999997</v>
      </c>
      <c r="BK2018" s="11">
        <v>55.279519999999998</v>
      </c>
      <c r="BL2018" s="11">
        <v>55.05536</v>
      </c>
      <c r="BM2018" s="11">
        <v>54.76144</v>
      </c>
      <c r="BN2018" s="11">
        <v>55.054960000000001</v>
      </c>
      <c r="BO2018" s="11">
        <v>54.599679999999999</v>
      </c>
      <c r="BP2018" s="11">
        <v>54.752319999999997</v>
      </c>
      <c r="BQ2018" s="11">
        <v>56.667760000000001</v>
      </c>
      <c r="BR2018" s="11">
        <v>59.850560000000002</v>
      </c>
      <c r="BS2018" s="11">
        <v>62.560319999999997</v>
      </c>
      <c r="BT2018" s="11">
        <v>64.192800000000005</v>
      </c>
      <c r="BU2018" s="11">
        <v>65.586320000000001</v>
      </c>
      <c r="BV2018" s="11">
        <v>66.20984</v>
      </c>
      <c r="BW2018" s="11">
        <v>66.3536</v>
      </c>
      <c r="BX2018" s="11">
        <v>66.254000000000005</v>
      </c>
      <c r="BY2018" s="11">
        <v>65.455680000000001</v>
      </c>
      <c r="BZ2018" s="11">
        <v>64.262079999999997</v>
      </c>
      <c r="CA2018" s="11">
        <v>63.072560000000003</v>
      </c>
      <c r="CB2018" s="11">
        <v>61.907600000000002</v>
      </c>
      <c r="CC2018" s="11">
        <v>60.93112</v>
      </c>
      <c r="CD2018" s="11">
        <v>60.036320000000003</v>
      </c>
      <c r="CE2018" s="11">
        <v>59.241439999999997</v>
      </c>
      <c r="CF2018" s="11">
        <v>58.095599999999997</v>
      </c>
      <c r="CG2018" s="11">
        <v>32932.800000000003</v>
      </c>
      <c r="CH2018" s="11">
        <v>26827.4</v>
      </c>
      <c r="CI2018" s="11">
        <v>23855.68</v>
      </c>
      <c r="CJ2018" s="11">
        <v>23114.92</v>
      </c>
      <c r="CK2018" s="11">
        <v>18489.13</v>
      </c>
      <c r="CL2018" s="11">
        <v>16830.3</v>
      </c>
      <c r="CM2018" s="11">
        <v>16502.45</v>
      </c>
      <c r="CN2018" s="11">
        <v>15456.86</v>
      </c>
      <c r="CO2018" s="11">
        <v>17481.57</v>
      </c>
      <c r="CP2018" s="11">
        <v>19214.919999999998</v>
      </c>
      <c r="CQ2018" s="11">
        <v>23252.06</v>
      </c>
      <c r="CR2018" s="11">
        <v>27341.68</v>
      </c>
      <c r="CS2018" s="11">
        <v>30196.83</v>
      </c>
      <c r="CT2018" s="11">
        <v>30675.13</v>
      </c>
      <c r="CU2018" s="11">
        <v>31990.17</v>
      </c>
      <c r="CV2018" s="11">
        <v>34851.629999999997</v>
      </c>
      <c r="CW2018" s="11">
        <v>41015.65</v>
      </c>
      <c r="CX2018" s="11">
        <v>47979.45</v>
      </c>
      <c r="CY2018" s="11">
        <v>46655.21</v>
      </c>
      <c r="CZ2018" s="11">
        <v>43698.32</v>
      </c>
      <c r="DA2018" s="11">
        <v>50862.73</v>
      </c>
      <c r="DB2018" s="11">
        <v>50996.05</v>
      </c>
      <c r="DC2018" s="11">
        <v>44908.88</v>
      </c>
      <c r="DD2018" s="11">
        <v>46225.599999999999</v>
      </c>
      <c r="DE2018" s="37">
        <v>45172.959999999999</v>
      </c>
      <c r="DF2018" s="11">
        <f t="shared" si="106"/>
        <v>18</v>
      </c>
      <c r="DG2018" s="11">
        <f t="shared" si="107"/>
        <v>19</v>
      </c>
      <c r="DH2018" s="20">
        <f t="shared" ca="1" si="108"/>
        <v>3189.1850000000049</v>
      </c>
      <c r="DI2018" s="11">
        <v>0</v>
      </c>
    </row>
    <row r="2019" spans="1:113" x14ac:dyDescent="0.25">
      <c r="A2019" s="11" t="s">
        <v>57</v>
      </c>
      <c r="B2019" s="11" t="s">
        <v>168</v>
      </c>
      <c r="C2019" s="11" t="s">
        <v>56</v>
      </c>
      <c r="D2019" s="11" t="s">
        <v>56</v>
      </c>
      <c r="E2019" s="11" t="s">
        <v>56</v>
      </c>
      <c r="F2019" s="11" t="s">
        <v>56</v>
      </c>
      <c r="G2019" s="11" t="s">
        <v>174</v>
      </c>
      <c r="H2019" s="1">
        <v>41963</v>
      </c>
      <c r="I2019" s="11">
        <v>18</v>
      </c>
      <c r="J2019" s="11">
        <v>18</v>
      </c>
      <c r="K2019" s="11">
        <v>18214.080000000002</v>
      </c>
      <c r="L2019" s="11">
        <v>17228.919999999998</v>
      </c>
      <c r="M2019" s="11">
        <v>16368.48</v>
      </c>
      <c r="N2019" s="11">
        <v>16567.7</v>
      </c>
      <c r="O2019" s="11">
        <v>20764.38</v>
      </c>
      <c r="P2019" s="11">
        <v>23897</v>
      </c>
      <c r="Q2019" s="11">
        <v>30966.34</v>
      </c>
      <c r="R2019" s="11">
        <v>30770.959999999999</v>
      </c>
      <c r="S2019" s="11">
        <v>31894.38</v>
      </c>
      <c r="T2019" s="11">
        <v>33213.32</v>
      </c>
      <c r="U2019" s="11">
        <v>37590.660000000003</v>
      </c>
      <c r="V2019" s="11">
        <v>38905.760000000002</v>
      </c>
      <c r="W2019" s="11">
        <v>39590.660000000003</v>
      </c>
      <c r="X2019" s="11">
        <v>39355.08</v>
      </c>
      <c r="Y2019" s="11">
        <v>39105.980000000003</v>
      </c>
      <c r="Z2019" s="11">
        <v>39179.699999999997</v>
      </c>
      <c r="AA2019" s="11">
        <v>40449.760000000002</v>
      </c>
      <c r="AB2019" s="11">
        <v>37209.68</v>
      </c>
      <c r="AC2019" s="11">
        <v>39278.339999999997</v>
      </c>
      <c r="AD2019" s="11">
        <v>38658.980000000003</v>
      </c>
      <c r="AE2019" s="11">
        <v>37546.78</v>
      </c>
      <c r="AF2019" s="11">
        <v>28206.04</v>
      </c>
      <c r="AG2019" s="11">
        <v>21195.599999999999</v>
      </c>
      <c r="AH2019" s="11">
        <v>18948.52</v>
      </c>
      <c r="AI2019" s="37">
        <v>37209.68</v>
      </c>
      <c r="AJ2019" s="11">
        <v>18660.77</v>
      </c>
      <c r="AK2019" s="11">
        <v>17703.78</v>
      </c>
      <c r="AL2019" s="11">
        <v>16824.189999999999</v>
      </c>
      <c r="AM2019" s="11">
        <v>17049.830000000002</v>
      </c>
      <c r="AN2019" s="11">
        <v>21063.87</v>
      </c>
      <c r="AO2019" s="11">
        <v>23972.59</v>
      </c>
      <c r="AP2019" s="11">
        <v>30726.07</v>
      </c>
      <c r="AQ2019" s="11">
        <v>30671.54</v>
      </c>
      <c r="AR2019" s="11">
        <v>31909.23</v>
      </c>
      <c r="AS2019" s="11">
        <v>33244.71</v>
      </c>
      <c r="AT2019" s="11">
        <v>37516.49</v>
      </c>
      <c r="AU2019" s="11">
        <v>38603.949999999997</v>
      </c>
      <c r="AV2019" s="11">
        <v>39193.599999999999</v>
      </c>
      <c r="AW2019" s="11">
        <v>39050.33</v>
      </c>
      <c r="AX2019" s="11">
        <v>38807.07</v>
      </c>
      <c r="AY2019" s="11">
        <v>38648.199999999997</v>
      </c>
      <c r="AZ2019" s="11">
        <v>40196.620000000003</v>
      </c>
      <c r="BA2019" s="11">
        <v>40446.07</v>
      </c>
      <c r="BB2019" s="11">
        <v>39458.89</v>
      </c>
      <c r="BC2019" s="11">
        <v>38346.870000000003</v>
      </c>
      <c r="BD2019" s="11">
        <v>37146.33</v>
      </c>
      <c r="BE2019" s="11">
        <v>28676.45</v>
      </c>
      <c r="BF2019" s="11">
        <v>21996.98</v>
      </c>
      <c r="BG2019" s="11">
        <v>19438.89</v>
      </c>
      <c r="BH2019" s="37">
        <v>40446.07</v>
      </c>
      <c r="BI2019" s="11">
        <v>54.63138</v>
      </c>
      <c r="BJ2019" s="11">
        <v>53.39423</v>
      </c>
      <c r="BK2019" s="11">
        <v>52.36195</v>
      </c>
      <c r="BL2019" s="11">
        <v>51.529350000000001</v>
      </c>
      <c r="BM2019" s="11">
        <v>51.268050000000002</v>
      </c>
      <c r="BN2019" s="11">
        <v>50.791550000000001</v>
      </c>
      <c r="BO2019" s="11">
        <v>50.333820000000003</v>
      </c>
      <c r="BP2019" s="11">
        <v>50.537559999999999</v>
      </c>
      <c r="BQ2019" s="11">
        <v>53.293819999999997</v>
      </c>
      <c r="BR2019" s="11">
        <v>57.64</v>
      </c>
      <c r="BS2019" s="11">
        <v>61.759509999999999</v>
      </c>
      <c r="BT2019" s="11">
        <v>64.686499999999995</v>
      </c>
      <c r="BU2019" s="11">
        <v>66.105369999999994</v>
      </c>
      <c r="BV2019" s="11">
        <v>66.627480000000006</v>
      </c>
      <c r="BW2019" s="11">
        <v>66.836340000000007</v>
      </c>
      <c r="BX2019" s="11">
        <v>66.486590000000007</v>
      </c>
      <c r="BY2019" s="11">
        <v>64.612200000000001</v>
      </c>
      <c r="BZ2019" s="11">
        <v>62.90504</v>
      </c>
      <c r="CA2019" s="11">
        <v>62.003410000000002</v>
      </c>
      <c r="CB2019" s="11">
        <v>60.947319999999998</v>
      </c>
      <c r="CC2019" s="11">
        <v>60.096580000000003</v>
      </c>
      <c r="CD2019" s="11">
        <v>59.96049</v>
      </c>
      <c r="CE2019" s="11">
        <v>59.728859999999997</v>
      </c>
      <c r="CF2019" s="11">
        <v>59.129510000000003</v>
      </c>
      <c r="CG2019" s="11">
        <v>33157.15</v>
      </c>
      <c r="CH2019" s="11">
        <v>27031.23</v>
      </c>
      <c r="CI2019" s="11">
        <v>24044.86</v>
      </c>
      <c r="CJ2019" s="11">
        <v>23307.040000000001</v>
      </c>
      <c r="CK2019" s="11">
        <v>18516.7</v>
      </c>
      <c r="CL2019" s="11">
        <v>16722.72</v>
      </c>
      <c r="CM2019" s="11">
        <v>16301.31</v>
      </c>
      <c r="CN2019" s="11">
        <v>15396.92</v>
      </c>
      <c r="CO2019" s="11">
        <v>17304.61</v>
      </c>
      <c r="CP2019" s="11">
        <v>18912.150000000001</v>
      </c>
      <c r="CQ2019" s="11">
        <v>22720.57</v>
      </c>
      <c r="CR2019" s="11">
        <v>25404</v>
      </c>
      <c r="CS2019" s="11">
        <v>27624.639999999999</v>
      </c>
      <c r="CT2019" s="11">
        <v>27868.93</v>
      </c>
      <c r="CU2019" s="11">
        <v>28962.75</v>
      </c>
      <c r="CV2019" s="11">
        <v>31708.54</v>
      </c>
      <c r="CW2019" s="11">
        <v>37680.22</v>
      </c>
      <c r="CX2019" s="11">
        <v>63788.23</v>
      </c>
      <c r="CY2019" s="11">
        <v>64000.54</v>
      </c>
      <c r="CZ2019" s="11">
        <v>64797.04</v>
      </c>
      <c r="DA2019" s="11">
        <v>50283</v>
      </c>
      <c r="DB2019" s="11">
        <v>50362.83</v>
      </c>
      <c r="DC2019" s="11">
        <v>44323.11</v>
      </c>
      <c r="DD2019" s="11">
        <v>45668.2</v>
      </c>
      <c r="DE2019" s="37">
        <v>63788.23</v>
      </c>
      <c r="DF2019" s="11">
        <f t="shared" si="106"/>
        <v>18</v>
      </c>
      <c r="DG2019" s="11">
        <f t="shared" si="107"/>
        <v>18</v>
      </c>
      <c r="DH2019" s="20">
        <f t="shared" ca="1" si="108"/>
        <v>3236.3899999999994</v>
      </c>
      <c r="DI2019" s="11">
        <v>0</v>
      </c>
    </row>
    <row r="2020" spans="1:113" x14ac:dyDescent="0.25">
      <c r="A2020" s="11" t="s">
        <v>57</v>
      </c>
      <c r="B2020" s="11" t="s">
        <v>168</v>
      </c>
      <c r="C2020" s="11" t="s">
        <v>56</v>
      </c>
      <c r="D2020" s="11" t="s">
        <v>56</v>
      </c>
      <c r="E2020" s="11" t="s">
        <v>56</v>
      </c>
      <c r="F2020" s="11" t="s">
        <v>56</v>
      </c>
      <c r="G2020" s="11" t="s">
        <v>174</v>
      </c>
      <c r="H2020" s="1">
        <v>41975</v>
      </c>
      <c r="I2020" s="11">
        <v>18</v>
      </c>
      <c r="J2020" s="11">
        <v>18</v>
      </c>
      <c r="K2020" s="11">
        <v>15546.92</v>
      </c>
      <c r="L2020" s="11">
        <v>14392.5</v>
      </c>
      <c r="M2020" s="11">
        <v>13789.64</v>
      </c>
      <c r="N2020" s="11">
        <v>14639.32</v>
      </c>
      <c r="O2020" s="11">
        <v>18599.5</v>
      </c>
      <c r="P2020" s="11">
        <v>21407.84</v>
      </c>
      <c r="Q2020" s="11">
        <v>29029.66</v>
      </c>
      <c r="R2020" s="11">
        <v>29531.24</v>
      </c>
      <c r="S2020" s="11">
        <v>30114.36</v>
      </c>
      <c r="T2020" s="11">
        <v>30567.72</v>
      </c>
      <c r="U2020" s="11">
        <v>33463.96</v>
      </c>
      <c r="V2020" s="11">
        <v>33338.839999999997</v>
      </c>
      <c r="W2020" s="11">
        <v>33763.379999999997</v>
      </c>
      <c r="X2020" s="11">
        <v>33469.040000000001</v>
      </c>
      <c r="Y2020" s="11">
        <v>33214.120000000003</v>
      </c>
      <c r="Z2020" s="11">
        <v>33391.839999999997</v>
      </c>
      <c r="AA2020" s="11">
        <v>33496.6</v>
      </c>
      <c r="AB2020" s="11">
        <v>31297.599999999999</v>
      </c>
      <c r="AC2020" s="11">
        <v>33456.699999999997</v>
      </c>
      <c r="AD2020" s="11">
        <v>33002.980000000003</v>
      </c>
      <c r="AE2020" s="11">
        <v>31987.279999999999</v>
      </c>
      <c r="AF2020" s="11">
        <v>23777.46</v>
      </c>
      <c r="AG2020" s="11">
        <v>17763.78</v>
      </c>
      <c r="AH2020" s="11">
        <v>16144.02</v>
      </c>
      <c r="AI2020" s="37">
        <v>31297.599999999999</v>
      </c>
      <c r="AJ2020" s="11">
        <v>15946.57</v>
      </c>
      <c r="AK2020" s="11">
        <v>14843.96</v>
      </c>
      <c r="AL2020" s="11">
        <v>14253.4</v>
      </c>
      <c r="AM2020" s="11">
        <v>15129.74</v>
      </c>
      <c r="AN2020" s="11">
        <v>18938.689999999999</v>
      </c>
      <c r="AO2020" s="11">
        <v>21532.15</v>
      </c>
      <c r="AP2020" s="11">
        <v>28792.05</v>
      </c>
      <c r="AQ2020" s="11">
        <v>29446.7</v>
      </c>
      <c r="AR2020" s="11">
        <v>30130.13</v>
      </c>
      <c r="AS2020" s="11">
        <v>30600.66</v>
      </c>
      <c r="AT2020" s="11">
        <v>33412.57</v>
      </c>
      <c r="AU2020" s="11">
        <v>33110.589999999997</v>
      </c>
      <c r="AV2020" s="11">
        <v>33406.730000000003</v>
      </c>
      <c r="AW2020" s="11">
        <v>33245.230000000003</v>
      </c>
      <c r="AX2020" s="11">
        <v>32974.89</v>
      </c>
      <c r="AY2020" s="11">
        <v>33003.589999999997</v>
      </c>
      <c r="AZ2020" s="11">
        <v>33362.800000000003</v>
      </c>
      <c r="BA2020" s="11">
        <v>34129.85</v>
      </c>
      <c r="BB2020" s="11">
        <v>33520.39</v>
      </c>
      <c r="BC2020" s="11">
        <v>32555.54</v>
      </c>
      <c r="BD2020" s="11">
        <v>31579.41</v>
      </c>
      <c r="BE2020" s="11">
        <v>24227.71</v>
      </c>
      <c r="BF2020" s="11">
        <v>18539.66</v>
      </c>
      <c r="BG2020" s="11">
        <v>16625.5</v>
      </c>
      <c r="BH2020" s="37">
        <v>34129.85</v>
      </c>
      <c r="BI2020" s="11">
        <v>59.759169999999997</v>
      </c>
      <c r="BJ2020" s="11">
        <v>59.764740000000003</v>
      </c>
      <c r="BK2020" s="11">
        <v>59.874229999999997</v>
      </c>
      <c r="BL2020" s="11">
        <v>60.095149999999997</v>
      </c>
      <c r="BM2020" s="11">
        <v>60.216189999999997</v>
      </c>
      <c r="BN2020" s="11">
        <v>60.3934</v>
      </c>
      <c r="BO2020" s="11">
        <v>60.959589999999999</v>
      </c>
      <c r="BP2020" s="11">
        <v>61.438969999999998</v>
      </c>
      <c r="BQ2020" s="11">
        <v>60.395569999999999</v>
      </c>
      <c r="BR2020" s="11">
        <v>55.071539999999999</v>
      </c>
      <c r="BS2020" s="11">
        <v>52.871749999999999</v>
      </c>
      <c r="BT2020" s="11">
        <v>52.258249999999997</v>
      </c>
      <c r="BU2020" s="11">
        <v>49.857729999999997</v>
      </c>
      <c r="BV2020" s="11">
        <v>49.307110000000002</v>
      </c>
      <c r="BW2020" s="11">
        <v>48.656190000000002</v>
      </c>
      <c r="BX2020" s="11">
        <v>49.455260000000003</v>
      </c>
      <c r="BY2020" s="11">
        <v>48.897219999999997</v>
      </c>
      <c r="BZ2020" s="11">
        <v>47.98021</v>
      </c>
      <c r="CA2020" s="11">
        <v>47.139479999999999</v>
      </c>
      <c r="CB2020" s="11">
        <v>47.33</v>
      </c>
      <c r="CC2020" s="11">
        <v>47.782989999999998</v>
      </c>
      <c r="CD2020" s="11">
        <v>47.892989999999998</v>
      </c>
      <c r="CE2020" s="11">
        <v>48.76567</v>
      </c>
      <c r="CF2020" s="11">
        <v>48.55753</v>
      </c>
      <c r="CG2020" s="11">
        <v>27863.919999999998</v>
      </c>
      <c r="CH2020" s="11">
        <v>21893.54</v>
      </c>
      <c r="CI2020" s="11">
        <v>18915.66</v>
      </c>
      <c r="CJ2020" s="11">
        <v>18616.04</v>
      </c>
      <c r="CK2020" s="11">
        <v>13674.71</v>
      </c>
      <c r="CL2020" s="11">
        <v>11854.51</v>
      </c>
      <c r="CM2020" s="11">
        <v>11337.33</v>
      </c>
      <c r="CN2020" s="11">
        <v>10641.56</v>
      </c>
      <c r="CO2020" s="11">
        <v>13199.98</v>
      </c>
      <c r="CP2020" s="11">
        <v>13676.43</v>
      </c>
      <c r="CQ2020" s="11">
        <v>16210.96</v>
      </c>
      <c r="CR2020" s="11">
        <v>18699.29</v>
      </c>
      <c r="CS2020" s="11">
        <v>21351.86</v>
      </c>
      <c r="CT2020" s="11">
        <v>23072.03</v>
      </c>
      <c r="CU2020" s="11">
        <v>25519.22</v>
      </c>
      <c r="CV2020" s="11">
        <v>26326.080000000002</v>
      </c>
      <c r="CW2020" s="11">
        <v>32226.91</v>
      </c>
      <c r="CX2020" s="11">
        <v>41230.89</v>
      </c>
      <c r="CY2020" s="11">
        <v>41760.26</v>
      </c>
      <c r="CZ2020" s="11">
        <v>44010.54</v>
      </c>
      <c r="DA2020" s="11">
        <v>46711.44</v>
      </c>
      <c r="DB2020" s="11">
        <v>48863.05</v>
      </c>
      <c r="DC2020" s="11">
        <v>39274.22</v>
      </c>
      <c r="DD2020" s="11">
        <v>41319.68</v>
      </c>
      <c r="DE2020" s="37">
        <v>41230.89</v>
      </c>
      <c r="DF2020" s="11">
        <f t="shared" si="106"/>
        <v>18</v>
      </c>
      <c r="DG2020" s="11">
        <f t="shared" si="107"/>
        <v>18</v>
      </c>
      <c r="DH2020" s="20">
        <f t="shared" ca="1" si="108"/>
        <v>2832.25</v>
      </c>
      <c r="DI2020" s="11">
        <v>0</v>
      </c>
    </row>
    <row r="2021" spans="1:113" x14ac:dyDescent="0.25">
      <c r="A2021" s="11" t="s">
        <v>57</v>
      </c>
      <c r="B2021" s="11" t="s">
        <v>168</v>
      </c>
      <c r="C2021" s="11" t="s">
        <v>56</v>
      </c>
      <c r="D2021" s="11" t="s">
        <v>56</v>
      </c>
      <c r="E2021" s="11" t="s">
        <v>56</v>
      </c>
      <c r="F2021" s="11" t="s">
        <v>56</v>
      </c>
      <c r="G2021" s="11" t="s">
        <v>174</v>
      </c>
      <c r="H2021" s="1">
        <v>41976</v>
      </c>
      <c r="I2021" s="11">
        <v>18</v>
      </c>
      <c r="J2021" s="11">
        <v>18</v>
      </c>
      <c r="K2021" s="11">
        <v>15716.4</v>
      </c>
      <c r="L2021" s="11">
        <v>14731.8</v>
      </c>
      <c r="M2021" s="11">
        <v>13773.88</v>
      </c>
      <c r="N2021" s="11">
        <v>14883.34</v>
      </c>
      <c r="O2021" s="11">
        <v>19249.580000000002</v>
      </c>
      <c r="P2021" s="11">
        <v>21555.1</v>
      </c>
      <c r="Q2021" s="11">
        <v>28964.54</v>
      </c>
      <c r="R2021" s="11">
        <v>29184.1</v>
      </c>
      <c r="S2021" s="11">
        <v>30030.82</v>
      </c>
      <c r="T2021" s="11">
        <v>30583.88</v>
      </c>
      <c r="U2021" s="11">
        <v>33743.339999999997</v>
      </c>
      <c r="V2021" s="11">
        <v>34147.339999999997</v>
      </c>
      <c r="W2021" s="11">
        <v>35176.9</v>
      </c>
      <c r="X2021" s="11">
        <v>34803</v>
      </c>
      <c r="Y2021" s="11">
        <v>34475.440000000002</v>
      </c>
      <c r="Z2021" s="11">
        <v>35023.620000000003</v>
      </c>
      <c r="AA2021" s="11">
        <v>35867.040000000001</v>
      </c>
      <c r="AB2021" s="11">
        <v>32746.44</v>
      </c>
      <c r="AC2021" s="11">
        <v>35271.800000000003</v>
      </c>
      <c r="AD2021" s="11">
        <v>34808.1</v>
      </c>
      <c r="AE2021" s="11">
        <v>33873.18</v>
      </c>
      <c r="AF2021" s="11">
        <v>25126.66</v>
      </c>
      <c r="AG2021" s="11">
        <v>18186.68</v>
      </c>
      <c r="AH2021" s="11">
        <v>16396.72</v>
      </c>
      <c r="AI2021" s="37">
        <v>32746.44</v>
      </c>
      <c r="AJ2021" s="11">
        <v>16078.44</v>
      </c>
      <c r="AK2021" s="11">
        <v>15134.15</v>
      </c>
      <c r="AL2021" s="11">
        <v>14187.21</v>
      </c>
      <c r="AM2021" s="11">
        <v>15340.89</v>
      </c>
      <c r="AN2021" s="11">
        <v>19557.169999999998</v>
      </c>
      <c r="AO2021" s="11">
        <v>21661.87</v>
      </c>
      <c r="AP2021" s="11">
        <v>28749.91</v>
      </c>
      <c r="AQ2021" s="11">
        <v>29112.05</v>
      </c>
      <c r="AR2021" s="11">
        <v>30047.62</v>
      </c>
      <c r="AS2021" s="11">
        <v>30631.22</v>
      </c>
      <c r="AT2021" s="11">
        <v>33686.620000000003</v>
      </c>
      <c r="AU2021" s="11">
        <v>33934.47</v>
      </c>
      <c r="AV2021" s="11">
        <v>34822.879999999997</v>
      </c>
      <c r="AW2021" s="11">
        <v>34564.29</v>
      </c>
      <c r="AX2021" s="11">
        <v>34217.42</v>
      </c>
      <c r="AY2021" s="11">
        <v>34623.53</v>
      </c>
      <c r="AZ2021" s="11">
        <v>35763.35</v>
      </c>
      <c r="BA2021" s="11">
        <v>35860.82</v>
      </c>
      <c r="BB2021" s="11">
        <v>35420.870000000003</v>
      </c>
      <c r="BC2021" s="11">
        <v>34387.5</v>
      </c>
      <c r="BD2021" s="11">
        <v>33435.74</v>
      </c>
      <c r="BE2021" s="11">
        <v>25546.5</v>
      </c>
      <c r="BF2021" s="11">
        <v>18872.86</v>
      </c>
      <c r="BG2021" s="11">
        <v>16816.310000000001</v>
      </c>
      <c r="BH2021" s="37">
        <v>35860.82</v>
      </c>
      <c r="BI2021" s="11">
        <v>48.395200000000003</v>
      </c>
      <c r="BJ2021" s="11">
        <v>48.832650000000001</v>
      </c>
      <c r="BK2021" s="11">
        <v>49.466119999999997</v>
      </c>
      <c r="BL2021" s="11">
        <v>50.305309999999999</v>
      </c>
      <c r="BM2021" s="11">
        <v>50.669280000000001</v>
      </c>
      <c r="BN2021" s="11">
        <v>50.686230000000002</v>
      </c>
      <c r="BO2021" s="11">
        <v>50.335299999999997</v>
      </c>
      <c r="BP2021" s="11">
        <v>50.244289999999999</v>
      </c>
      <c r="BQ2021" s="11">
        <v>50.86806</v>
      </c>
      <c r="BR2021" s="11">
        <v>52.103369999999998</v>
      </c>
      <c r="BS2021" s="11">
        <v>54.008569999999999</v>
      </c>
      <c r="BT2021" s="11">
        <v>55.91</v>
      </c>
      <c r="BU2021" s="11">
        <v>57.950409999999998</v>
      </c>
      <c r="BV2021" s="11">
        <v>59.047350000000002</v>
      </c>
      <c r="BW2021" s="11">
        <v>59.025509999999997</v>
      </c>
      <c r="BX2021" s="11">
        <v>58.562139999999999</v>
      </c>
      <c r="BY2021" s="11">
        <v>57.002139999999997</v>
      </c>
      <c r="BZ2021" s="11">
        <v>55.482959999999999</v>
      </c>
      <c r="CA2021" s="11">
        <v>54.445509999999999</v>
      </c>
      <c r="CB2021" s="11">
        <v>54.101120000000002</v>
      </c>
      <c r="CC2021" s="11">
        <v>54.414589999999997</v>
      </c>
      <c r="CD2021" s="11">
        <v>55.122140000000002</v>
      </c>
      <c r="CE2021" s="11">
        <v>54.852550000000001</v>
      </c>
      <c r="CF2021" s="11">
        <v>55.52337</v>
      </c>
      <c r="CG2021" s="11">
        <v>29597.72</v>
      </c>
      <c r="CH2021" s="11">
        <v>23303.69</v>
      </c>
      <c r="CI2021" s="11">
        <v>20220.150000000001</v>
      </c>
      <c r="CJ2021" s="11">
        <v>19948.259999999998</v>
      </c>
      <c r="CK2021" s="11">
        <v>14683.95</v>
      </c>
      <c r="CL2021" s="11">
        <v>13014.72</v>
      </c>
      <c r="CM2021" s="11">
        <v>12116.58</v>
      </c>
      <c r="CN2021" s="11">
        <v>12018.79</v>
      </c>
      <c r="CO2021" s="11">
        <v>13970.55</v>
      </c>
      <c r="CP2021" s="11">
        <v>15107.45</v>
      </c>
      <c r="CQ2021" s="11">
        <v>18361.39</v>
      </c>
      <c r="CR2021" s="11">
        <v>20465.91</v>
      </c>
      <c r="CS2021" s="11">
        <v>22579.13</v>
      </c>
      <c r="CT2021" s="11">
        <v>22768.37</v>
      </c>
      <c r="CU2021" s="11">
        <v>23565.91</v>
      </c>
      <c r="CV2021" s="11">
        <v>25591.7</v>
      </c>
      <c r="CW2021" s="11">
        <v>30692.18</v>
      </c>
      <c r="CX2021" s="11">
        <v>40859.449999999997</v>
      </c>
      <c r="CY2021" s="11">
        <v>42320.37</v>
      </c>
      <c r="CZ2021" s="11">
        <v>44734.81</v>
      </c>
      <c r="DA2021" s="11">
        <v>50856.59</v>
      </c>
      <c r="DB2021" s="11">
        <v>53946.91</v>
      </c>
      <c r="DC2021" s="11">
        <v>43270.23</v>
      </c>
      <c r="DD2021" s="11">
        <v>45531.64</v>
      </c>
      <c r="DE2021" s="37">
        <v>40859.449999999997</v>
      </c>
      <c r="DF2021" s="11">
        <f t="shared" si="106"/>
        <v>18</v>
      </c>
      <c r="DG2021" s="11">
        <f t="shared" si="107"/>
        <v>18</v>
      </c>
      <c r="DH2021" s="20">
        <f t="shared" ca="1" si="108"/>
        <v>3114.380000000001</v>
      </c>
      <c r="DI2021" s="11">
        <v>0</v>
      </c>
    </row>
    <row r="2022" spans="1:113" x14ac:dyDescent="0.25">
      <c r="A2022" s="11" t="s">
        <v>57</v>
      </c>
      <c r="B2022" s="11" t="s">
        <v>168</v>
      </c>
      <c r="C2022" s="11" t="s">
        <v>56</v>
      </c>
      <c r="D2022" s="11" t="s">
        <v>56</v>
      </c>
      <c r="E2022" s="11" t="s">
        <v>56</v>
      </c>
      <c r="F2022" s="11" t="s">
        <v>56</v>
      </c>
      <c r="G2022" s="11" t="s">
        <v>174</v>
      </c>
      <c r="H2022" s="1">
        <v>41978</v>
      </c>
      <c r="I2022" s="11">
        <v>18</v>
      </c>
      <c r="J2022" s="11">
        <v>18</v>
      </c>
      <c r="K2022" s="11">
        <v>15278.66</v>
      </c>
      <c r="L2022" s="11">
        <v>13982.9</v>
      </c>
      <c r="M2022" s="11">
        <v>13509.3</v>
      </c>
      <c r="N2022" s="11">
        <v>14614.1</v>
      </c>
      <c r="O2022" s="11">
        <v>19005.48</v>
      </c>
      <c r="P2022" s="11">
        <v>21415.919999999998</v>
      </c>
      <c r="Q2022" s="11">
        <v>27876.9</v>
      </c>
      <c r="R2022" s="11">
        <v>27211.84</v>
      </c>
      <c r="S2022" s="11">
        <v>28842.26</v>
      </c>
      <c r="T2022" s="11">
        <v>31411</v>
      </c>
      <c r="U2022" s="11">
        <v>32543.52</v>
      </c>
      <c r="V2022" s="11">
        <v>33731.18</v>
      </c>
      <c r="W2022" s="11">
        <v>33739.58</v>
      </c>
      <c r="X2022" s="11">
        <v>33196.74</v>
      </c>
      <c r="Y2022" s="11">
        <v>33318.620000000003</v>
      </c>
      <c r="Z2022" s="11">
        <v>33668.6</v>
      </c>
      <c r="AA2022" s="11">
        <v>34262.239999999998</v>
      </c>
      <c r="AB2022" s="11">
        <v>31338.92</v>
      </c>
      <c r="AC2022" s="11">
        <v>34013.64</v>
      </c>
      <c r="AD2022" s="11">
        <v>34042.22</v>
      </c>
      <c r="AE2022" s="11">
        <v>33006.26</v>
      </c>
      <c r="AF2022" s="11">
        <v>24918.86</v>
      </c>
      <c r="AG2022" s="11">
        <v>17188</v>
      </c>
      <c r="AH2022" s="11">
        <v>14843.4</v>
      </c>
      <c r="AI2022" s="37">
        <v>31338.92</v>
      </c>
      <c r="AJ2022" s="11">
        <v>15644.17</v>
      </c>
      <c r="AK2022" s="11">
        <v>14384.78</v>
      </c>
      <c r="AL2022" s="11">
        <v>13923.57</v>
      </c>
      <c r="AM2022" s="11">
        <v>15072.47</v>
      </c>
      <c r="AN2022" s="11">
        <v>19338.71</v>
      </c>
      <c r="AO2022" s="11">
        <v>21546.13</v>
      </c>
      <c r="AP2022" s="11">
        <v>27646.84</v>
      </c>
      <c r="AQ2022" s="11">
        <v>27129.66</v>
      </c>
      <c r="AR2022" s="11">
        <v>28853.200000000001</v>
      </c>
      <c r="AS2022" s="11">
        <v>31440.47</v>
      </c>
      <c r="AT2022" s="11">
        <v>32478.32</v>
      </c>
      <c r="AU2022" s="11">
        <v>33493.39</v>
      </c>
      <c r="AV2022" s="11">
        <v>33383.86</v>
      </c>
      <c r="AW2022" s="11">
        <v>32972.5</v>
      </c>
      <c r="AX2022" s="11">
        <v>33077.980000000003</v>
      </c>
      <c r="AY2022" s="11">
        <v>33284.67</v>
      </c>
      <c r="AZ2022" s="11">
        <v>34163.06</v>
      </c>
      <c r="BA2022" s="11">
        <v>34468.019999999997</v>
      </c>
      <c r="BB2022" s="11">
        <v>34157.25</v>
      </c>
      <c r="BC2022" s="11">
        <v>33589.64</v>
      </c>
      <c r="BD2022" s="11">
        <v>32594.58</v>
      </c>
      <c r="BE2022" s="11">
        <v>25365.68</v>
      </c>
      <c r="BF2022" s="11">
        <v>17928.400000000001</v>
      </c>
      <c r="BG2022" s="11">
        <v>15310.55</v>
      </c>
      <c r="BH2022" s="37">
        <v>34468.019999999997</v>
      </c>
      <c r="BI2022" s="11">
        <v>54.943370000000002</v>
      </c>
      <c r="BJ2022" s="11">
        <v>53.194589999999998</v>
      </c>
      <c r="BK2022" s="11">
        <v>52.683669999999999</v>
      </c>
      <c r="BL2022" s="11">
        <v>53.046840000000003</v>
      </c>
      <c r="BM2022" s="11">
        <v>52.022449999999999</v>
      </c>
      <c r="BN2022" s="11">
        <v>51.427039999999998</v>
      </c>
      <c r="BO2022" s="11">
        <v>51.685200000000002</v>
      </c>
      <c r="BP2022" s="11">
        <v>51.389490000000002</v>
      </c>
      <c r="BQ2022" s="11">
        <v>52.552959999999999</v>
      </c>
      <c r="BR2022" s="11">
        <v>56.144590000000001</v>
      </c>
      <c r="BS2022" s="11">
        <v>59.425719999999998</v>
      </c>
      <c r="BT2022" s="11">
        <v>62.154389999999999</v>
      </c>
      <c r="BU2022" s="11">
        <v>64.361729999999994</v>
      </c>
      <c r="BV2022" s="11">
        <v>65.752350000000007</v>
      </c>
      <c r="BW2022" s="11">
        <v>66.474180000000004</v>
      </c>
      <c r="BX2022" s="11">
        <v>66.796629999999993</v>
      </c>
      <c r="BY2022" s="11">
        <v>66.426829999999995</v>
      </c>
      <c r="BZ2022" s="11">
        <v>64.955609999999993</v>
      </c>
      <c r="CA2022" s="11">
        <v>63.064799999999998</v>
      </c>
      <c r="CB2022" s="11">
        <v>61.442959999999999</v>
      </c>
      <c r="CC2022" s="11">
        <v>60.034390000000002</v>
      </c>
      <c r="CD2022" s="11">
        <v>59.03398</v>
      </c>
      <c r="CE2022" s="11">
        <v>58.496839999999999</v>
      </c>
      <c r="CF2022" s="11">
        <v>57.772959999999998</v>
      </c>
      <c r="CG2022" s="11">
        <v>26983.26</v>
      </c>
      <c r="CH2022" s="11">
        <v>20823.169999999998</v>
      </c>
      <c r="CI2022" s="11">
        <v>17907.68</v>
      </c>
      <c r="CJ2022" s="11">
        <v>17597.48</v>
      </c>
      <c r="CK2022" s="11">
        <v>12929.41</v>
      </c>
      <c r="CL2022" s="11">
        <v>11013.56</v>
      </c>
      <c r="CM2022" s="11">
        <v>10319.32</v>
      </c>
      <c r="CN2022" s="11">
        <v>9614.1440000000002</v>
      </c>
      <c r="CO2022" s="11">
        <v>11633.54</v>
      </c>
      <c r="CP2022" s="11">
        <v>12902.05</v>
      </c>
      <c r="CQ2022" s="11">
        <v>16346.56</v>
      </c>
      <c r="CR2022" s="11">
        <v>18832.5</v>
      </c>
      <c r="CS2022" s="11">
        <v>20720.7</v>
      </c>
      <c r="CT2022" s="11">
        <v>20956.25</v>
      </c>
      <c r="CU2022" s="11">
        <v>21936.25</v>
      </c>
      <c r="CV2022" s="11">
        <v>23834.79</v>
      </c>
      <c r="CW2022" s="11">
        <v>28566.81</v>
      </c>
      <c r="CX2022" s="11">
        <v>38453.410000000003</v>
      </c>
      <c r="CY2022" s="11">
        <v>39767.519999999997</v>
      </c>
      <c r="CZ2022" s="11">
        <v>41765.1</v>
      </c>
      <c r="DA2022" s="11">
        <v>44687.16</v>
      </c>
      <c r="DB2022" s="11">
        <v>45858.7</v>
      </c>
      <c r="DC2022" s="11">
        <v>38399.43</v>
      </c>
      <c r="DD2022" s="11">
        <v>40342.519999999997</v>
      </c>
      <c r="DE2022" s="37">
        <v>38453.410000000003</v>
      </c>
      <c r="DF2022" s="11">
        <f t="shared" si="106"/>
        <v>18</v>
      </c>
      <c r="DG2022" s="11">
        <f t="shared" si="107"/>
        <v>18</v>
      </c>
      <c r="DH2022" s="20">
        <f t="shared" ca="1" si="108"/>
        <v>3129.0999999999985</v>
      </c>
      <c r="DI2022" s="11">
        <v>0</v>
      </c>
    </row>
    <row r="2023" spans="1:113" x14ac:dyDescent="0.25">
      <c r="A2023" s="11" t="s">
        <v>57</v>
      </c>
      <c r="B2023" s="11" t="s">
        <v>168</v>
      </c>
      <c r="C2023" s="11" t="s">
        <v>56</v>
      </c>
      <c r="D2023" s="11" t="s">
        <v>56</v>
      </c>
      <c r="E2023" s="11" t="s">
        <v>56</v>
      </c>
      <c r="F2023" s="11" t="s">
        <v>56</v>
      </c>
      <c r="G2023" s="11" t="s">
        <v>174</v>
      </c>
      <c r="H2023" s="1">
        <v>41981</v>
      </c>
      <c r="I2023" s="11">
        <v>18</v>
      </c>
      <c r="J2023" s="11">
        <v>18</v>
      </c>
      <c r="K2023" s="11">
        <v>12914.16</v>
      </c>
      <c r="L2023" s="11">
        <v>12488.66</v>
      </c>
      <c r="M2023" s="11">
        <v>12425.22</v>
      </c>
      <c r="N2023" s="11">
        <v>13473.78</v>
      </c>
      <c r="O2023" s="11">
        <v>18212.2</v>
      </c>
      <c r="P2023" s="11">
        <v>21372</v>
      </c>
      <c r="Q2023" s="11">
        <v>28530.26</v>
      </c>
      <c r="R2023" s="11">
        <v>28266.26</v>
      </c>
      <c r="S2023" s="11">
        <v>29457.4</v>
      </c>
      <c r="T2023" s="11">
        <v>31897.74</v>
      </c>
      <c r="U2023" s="11">
        <v>33877.74</v>
      </c>
      <c r="V2023" s="11">
        <v>35069.279999999999</v>
      </c>
      <c r="W2023" s="11">
        <v>36086.26</v>
      </c>
      <c r="X2023" s="11">
        <v>35896.32</v>
      </c>
      <c r="Y2023" s="11">
        <v>35720.14</v>
      </c>
      <c r="Z2023" s="11">
        <v>35449.26</v>
      </c>
      <c r="AA2023" s="11">
        <v>35516.639999999999</v>
      </c>
      <c r="AB2023" s="11">
        <v>33141.14</v>
      </c>
      <c r="AC2023" s="11">
        <v>35676.959999999999</v>
      </c>
      <c r="AD2023" s="11">
        <v>34954.44</v>
      </c>
      <c r="AE2023" s="11">
        <v>33633.379999999997</v>
      </c>
      <c r="AF2023" s="11">
        <v>27412.82</v>
      </c>
      <c r="AG2023" s="11">
        <v>19464.32</v>
      </c>
      <c r="AH2023" s="11">
        <v>17154.16</v>
      </c>
      <c r="AI2023" s="37">
        <v>33141.14</v>
      </c>
      <c r="AJ2023" s="11">
        <v>13306.01</v>
      </c>
      <c r="AK2023" s="11">
        <v>12920.6</v>
      </c>
      <c r="AL2023" s="11">
        <v>12868.16</v>
      </c>
      <c r="AM2023" s="11">
        <v>13952.72</v>
      </c>
      <c r="AN2023" s="11">
        <v>18538.29</v>
      </c>
      <c r="AO2023" s="11">
        <v>21494.44</v>
      </c>
      <c r="AP2023" s="11">
        <v>28310.18</v>
      </c>
      <c r="AQ2023" s="11">
        <v>28186.22</v>
      </c>
      <c r="AR2023" s="11">
        <v>29472.880000000001</v>
      </c>
      <c r="AS2023" s="11">
        <v>31924.66</v>
      </c>
      <c r="AT2023" s="11">
        <v>33793.279999999999</v>
      </c>
      <c r="AU2023" s="11">
        <v>34805.69</v>
      </c>
      <c r="AV2023" s="11">
        <v>35715.46</v>
      </c>
      <c r="AW2023" s="11">
        <v>35662.239999999998</v>
      </c>
      <c r="AX2023" s="11">
        <v>35463.53</v>
      </c>
      <c r="AY2023" s="11">
        <v>35049.43</v>
      </c>
      <c r="AZ2023" s="11">
        <v>35400.68</v>
      </c>
      <c r="BA2023" s="11">
        <v>36207.050000000003</v>
      </c>
      <c r="BB2023" s="11">
        <v>35798.31</v>
      </c>
      <c r="BC2023" s="11">
        <v>34486.769999999997</v>
      </c>
      <c r="BD2023" s="11">
        <v>33176.400000000001</v>
      </c>
      <c r="BE2023" s="11">
        <v>27796.82</v>
      </c>
      <c r="BF2023" s="11">
        <v>20178.38</v>
      </c>
      <c r="BG2023" s="11">
        <v>17615.38</v>
      </c>
      <c r="BH2023" s="37">
        <v>36207.050000000003</v>
      </c>
      <c r="BI2023" s="11">
        <v>59.8</v>
      </c>
      <c r="BJ2023" s="11">
        <v>58.819389999999999</v>
      </c>
      <c r="BK2023" s="11">
        <v>58.016939999999998</v>
      </c>
      <c r="BL2023" s="11">
        <v>58.029589999999999</v>
      </c>
      <c r="BM2023" s="11">
        <v>56.936019999999999</v>
      </c>
      <c r="BN2023" s="11">
        <v>55.994289999999999</v>
      </c>
      <c r="BO2023" s="11">
        <v>55.871839999999999</v>
      </c>
      <c r="BP2023" s="11">
        <v>56.19755</v>
      </c>
      <c r="BQ2023" s="11">
        <v>56.314799999999998</v>
      </c>
      <c r="BR2023" s="11">
        <v>59.768470000000001</v>
      </c>
      <c r="BS2023" s="11">
        <v>64.314700000000002</v>
      </c>
      <c r="BT2023" s="11">
        <v>68.73</v>
      </c>
      <c r="BU2023" s="11">
        <v>71.681330000000003</v>
      </c>
      <c r="BV2023" s="11">
        <v>73.843879999999999</v>
      </c>
      <c r="BW2023" s="11">
        <v>75.178060000000002</v>
      </c>
      <c r="BX2023" s="11">
        <v>75.023979999999995</v>
      </c>
      <c r="BY2023" s="11">
        <v>72.682140000000004</v>
      </c>
      <c r="BZ2023" s="11">
        <v>70.123159999999999</v>
      </c>
      <c r="CA2023" s="11">
        <v>67.145610000000005</v>
      </c>
      <c r="CB2023" s="11">
        <v>64.873670000000004</v>
      </c>
      <c r="CC2023" s="11">
        <v>63.356839999999998</v>
      </c>
      <c r="CD2023" s="11">
        <v>61.52</v>
      </c>
      <c r="CE2023" s="11">
        <v>60.717959999999998</v>
      </c>
      <c r="CF2023" s="11">
        <v>59.763469999999998</v>
      </c>
      <c r="CG2023" s="11">
        <v>27883.94</v>
      </c>
      <c r="CH2023" s="11">
        <v>21613.47</v>
      </c>
      <c r="CI2023" s="11">
        <v>18406.36</v>
      </c>
      <c r="CJ2023" s="11">
        <v>18052.099999999999</v>
      </c>
      <c r="CK2023" s="11">
        <v>13178.64</v>
      </c>
      <c r="CL2023" s="11">
        <v>11203.78</v>
      </c>
      <c r="CM2023" s="11">
        <v>10443.19</v>
      </c>
      <c r="CN2023" s="11">
        <v>9835.4590000000007</v>
      </c>
      <c r="CO2023" s="11">
        <v>11918.39</v>
      </c>
      <c r="CP2023" s="11">
        <v>13164.62</v>
      </c>
      <c r="CQ2023" s="11">
        <v>16459.13</v>
      </c>
      <c r="CR2023" s="11">
        <v>19064.02</v>
      </c>
      <c r="CS2023" s="11">
        <v>20930.59</v>
      </c>
      <c r="CT2023" s="11">
        <v>21160.03</v>
      </c>
      <c r="CU2023" s="11">
        <v>22172.9</v>
      </c>
      <c r="CV2023" s="11">
        <v>24114.79</v>
      </c>
      <c r="CW2023" s="11">
        <v>29104.34</v>
      </c>
      <c r="CX2023" s="11">
        <v>39502.44</v>
      </c>
      <c r="CY2023" s="11">
        <v>40553.230000000003</v>
      </c>
      <c r="CZ2023" s="11">
        <v>42716.68</v>
      </c>
      <c r="DA2023" s="11">
        <v>45325.94</v>
      </c>
      <c r="DB2023" s="11">
        <v>46076.08</v>
      </c>
      <c r="DC2023" s="11">
        <v>38996.11</v>
      </c>
      <c r="DD2023" s="11">
        <v>41158.82</v>
      </c>
      <c r="DE2023" s="37">
        <v>39502.44</v>
      </c>
      <c r="DF2023" s="11">
        <f t="shared" si="106"/>
        <v>18</v>
      </c>
      <c r="DG2023" s="11">
        <f t="shared" si="107"/>
        <v>18</v>
      </c>
      <c r="DH2023" s="20">
        <f t="shared" ca="1" si="108"/>
        <v>3065.9100000000035</v>
      </c>
      <c r="DI2023" s="11">
        <v>0</v>
      </c>
    </row>
    <row r="2024" spans="1:113" x14ac:dyDescent="0.25">
      <c r="A2024" s="11" t="s">
        <v>57</v>
      </c>
      <c r="B2024" s="11" t="s">
        <v>168</v>
      </c>
      <c r="C2024" s="11" t="s">
        <v>56</v>
      </c>
      <c r="D2024" s="11" t="s">
        <v>56</v>
      </c>
      <c r="E2024" s="11" t="s">
        <v>56</v>
      </c>
      <c r="F2024" s="11" t="s">
        <v>56</v>
      </c>
      <c r="G2024" s="11" t="s">
        <v>174</v>
      </c>
      <c r="H2024" s="1">
        <v>42018</v>
      </c>
      <c r="I2024" s="11">
        <v>18</v>
      </c>
      <c r="J2024" s="11">
        <v>18</v>
      </c>
      <c r="K2024" s="11">
        <v>15266.78</v>
      </c>
      <c r="L2024" s="11">
        <v>14128.8</v>
      </c>
      <c r="M2024" s="11">
        <v>13892.71</v>
      </c>
      <c r="N2024" s="11">
        <v>14570.97</v>
      </c>
      <c r="O2024" s="11">
        <v>18767.22</v>
      </c>
      <c r="P2024" s="11">
        <v>20966.330000000002</v>
      </c>
      <c r="Q2024" s="11">
        <v>28135.91</v>
      </c>
      <c r="R2024" s="11">
        <v>27622.86</v>
      </c>
      <c r="S2024" s="11">
        <v>28497.439999999999</v>
      </c>
      <c r="T2024" s="11">
        <v>28801</v>
      </c>
      <c r="U2024" s="11">
        <v>31863.66</v>
      </c>
      <c r="V2024" s="11">
        <v>32048.19</v>
      </c>
      <c r="W2024" s="11">
        <v>32501.66</v>
      </c>
      <c r="X2024" s="11">
        <v>32963.699999999997</v>
      </c>
      <c r="Y2024" s="11">
        <v>33026.39</v>
      </c>
      <c r="Z2024" s="11">
        <v>33368.870000000003</v>
      </c>
      <c r="AA2024" s="11">
        <v>33099.199999999997</v>
      </c>
      <c r="AB2024" s="11">
        <v>31702.02</v>
      </c>
      <c r="AC2024" s="11">
        <v>34043.129999999997</v>
      </c>
      <c r="AD2024" s="11">
        <v>33574.559999999998</v>
      </c>
      <c r="AE2024" s="11">
        <v>32364.83</v>
      </c>
      <c r="AF2024" s="11">
        <v>23961.01</v>
      </c>
      <c r="AG2024" s="11">
        <v>17479.93</v>
      </c>
      <c r="AH2024" s="11">
        <v>15832.64</v>
      </c>
      <c r="AI2024" s="37">
        <v>31702.02</v>
      </c>
      <c r="AJ2024" s="11">
        <v>15589.19</v>
      </c>
      <c r="AK2024" s="11">
        <v>14491.31</v>
      </c>
      <c r="AL2024" s="11">
        <v>14273.56</v>
      </c>
      <c r="AM2024" s="11">
        <v>15006.61</v>
      </c>
      <c r="AN2024" s="11">
        <v>19080.509999999998</v>
      </c>
      <c r="AO2024" s="11">
        <v>21116.18</v>
      </c>
      <c r="AP2024" s="11">
        <v>28030.61</v>
      </c>
      <c r="AQ2024" s="11">
        <v>27521.48</v>
      </c>
      <c r="AR2024" s="11">
        <v>28492.34</v>
      </c>
      <c r="AS2024" s="11">
        <v>28788.58</v>
      </c>
      <c r="AT2024" s="11">
        <v>31751.91</v>
      </c>
      <c r="AU2024" s="11">
        <v>31839.14</v>
      </c>
      <c r="AV2024" s="11">
        <v>32282.15</v>
      </c>
      <c r="AW2024" s="11">
        <v>32870.379999999997</v>
      </c>
      <c r="AX2024" s="11">
        <v>32865.160000000003</v>
      </c>
      <c r="AY2024" s="11">
        <v>32927.19</v>
      </c>
      <c r="AZ2024" s="11">
        <v>32981.660000000003</v>
      </c>
      <c r="BA2024" s="11">
        <v>34955.980000000003</v>
      </c>
      <c r="BB2024" s="11">
        <v>34306.089999999997</v>
      </c>
      <c r="BC2024" s="11">
        <v>33213.040000000001</v>
      </c>
      <c r="BD2024" s="11">
        <v>32042.38</v>
      </c>
      <c r="BE2024" s="11">
        <v>24457.45</v>
      </c>
      <c r="BF2024" s="11">
        <v>18277.47</v>
      </c>
      <c r="BG2024" s="11">
        <v>16312.74</v>
      </c>
      <c r="BH2024" s="37">
        <v>34955.980000000003</v>
      </c>
      <c r="BI2024" s="11">
        <v>56.152250000000002</v>
      </c>
      <c r="BJ2024" s="11">
        <v>54.906579999999998</v>
      </c>
      <c r="BK2024" s="11">
        <v>53.781979999999997</v>
      </c>
      <c r="BL2024" s="11">
        <v>52.929279999999999</v>
      </c>
      <c r="BM2024" s="11">
        <v>51.899369999999998</v>
      </c>
      <c r="BN2024" s="11">
        <v>51.138649999999998</v>
      </c>
      <c r="BO2024" s="11">
        <v>50.599730000000001</v>
      </c>
      <c r="BP2024" s="11">
        <v>50.168469999999999</v>
      </c>
      <c r="BQ2024" s="11">
        <v>50.839910000000003</v>
      </c>
      <c r="BR2024" s="11">
        <v>54.40784</v>
      </c>
      <c r="BS2024" s="11">
        <v>59.720269999999999</v>
      </c>
      <c r="BT2024" s="11">
        <v>63.859189999999998</v>
      </c>
      <c r="BU2024" s="11">
        <v>66.221620000000001</v>
      </c>
      <c r="BV2024" s="11">
        <v>67.706209999999999</v>
      </c>
      <c r="BW2024" s="11">
        <v>69.078829999999996</v>
      </c>
      <c r="BX2024" s="11">
        <v>69.438379999999995</v>
      </c>
      <c r="BY2024" s="11">
        <v>68.901259999999994</v>
      </c>
      <c r="BZ2024" s="11">
        <v>66.669460000000001</v>
      </c>
      <c r="CA2024" s="11">
        <v>63.59216</v>
      </c>
      <c r="CB2024" s="11">
        <v>61.631889999999999</v>
      </c>
      <c r="CC2024" s="11">
        <v>59.667389999999997</v>
      </c>
      <c r="CD2024" s="11">
        <v>58.166220000000003</v>
      </c>
      <c r="CE2024" s="11">
        <v>56.30397</v>
      </c>
      <c r="CF2024" s="11">
        <v>54.64622</v>
      </c>
      <c r="CG2024" s="11">
        <v>20862.97</v>
      </c>
      <c r="CH2024" s="11">
        <v>16106.69</v>
      </c>
      <c r="CI2024" s="11">
        <v>13662.05</v>
      </c>
      <c r="CJ2024" s="11">
        <v>12604.84</v>
      </c>
      <c r="CK2024" s="11">
        <v>9286.7209999999995</v>
      </c>
      <c r="CL2024" s="11">
        <v>8209.9549999999999</v>
      </c>
      <c r="CM2024" s="11">
        <v>8128.4970000000003</v>
      </c>
      <c r="CN2024" s="11">
        <v>7098.7139999999999</v>
      </c>
      <c r="CO2024" s="11">
        <v>8622.6849999999995</v>
      </c>
      <c r="CP2024" s="11">
        <v>9141.3610000000008</v>
      </c>
      <c r="CQ2024" s="11">
        <v>11744.11</v>
      </c>
      <c r="CR2024" s="11">
        <v>13421.43</v>
      </c>
      <c r="CS2024" s="11">
        <v>15056.82</v>
      </c>
      <c r="CT2024" s="11">
        <v>15670.44</v>
      </c>
      <c r="CU2024" s="11">
        <v>16546.23</v>
      </c>
      <c r="CV2024" s="11">
        <v>17906.14</v>
      </c>
      <c r="CW2024" s="11">
        <v>22943.27</v>
      </c>
      <c r="CX2024" s="11">
        <v>33341.24</v>
      </c>
      <c r="CY2024" s="11">
        <v>34412.720000000001</v>
      </c>
      <c r="CZ2024" s="11">
        <v>36051.71</v>
      </c>
      <c r="DA2024" s="11">
        <v>32970.26</v>
      </c>
      <c r="DB2024" s="11">
        <v>33333.870000000003</v>
      </c>
      <c r="DC2024" s="11">
        <v>29182.51</v>
      </c>
      <c r="DD2024" s="11">
        <v>30823.29</v>
      </c>
      <c r="DE2024" s="37">
        <v>33341.24</v>
      </c>
      <c r="DF2024" s="11">
        <f t="shared" si="106"/>
        <v>18</v>
      </c>
      <c r="DG2024" s="11">
        <f t="shared" si="107"/>
        <v>18</v>
      </c>
      <c r="DH2024" s="20">
        <f t="shared" ca="1" si="108"/>
        <v>3253.9600000000028</v>
      </c>
      <c r="DI2024" s="11">
        <v>0</v>
      </c>
    </row>
    <row r="2025" spans="1:113" x14ac:dyDescent="0.25">
      <c r="A2025" s="11" t="s">
        <v>57</v>
      </c>
      <c r="B2025" s="11" t="s">
        <v>168</v>
      </c>
      <c r="C2025" s="11" t="s">
        <v>56</v>
      </c>
      <c r="D2025" s="11" t="s">
        <v>56</v>
      </c>
      <c r="E2025" s="11" t="s">
        <v>56</v>
      </c>
      <c r="F2025" s="11" t="s">
        <v>56</v>
      </c>
      <c r="G2025" s="11" t="s">
        <v>174</v>
      </c>
      <c r="H2025" s="1">
        <v>42033</v>
      </c>
      <c r="I2025" s="11">
        <v>18</v>
      </c>
      <c r="J2025" s="11">
        <v>18</v>
      </c>
      <c r="K2025" s="11">
        <v>15087.11</v>
      </c>
      <c r="L2025" s="11">
        <v>14294.48</v>
      </c>
      <c r="M2025" s="11">
        <v>13734.85</v>
      </c>
      <c r="N2025" s="11">
        <v>14253.7</v>
      </c>
      <c r="O2025" s="11">
        <v>18437.96</v>
      </c>
      <c r="P2025" s="11">
        <v>21387.96</v>
      </c>
      <c r="Q2025" s="11">
        <v>28880.13</v>
      </c>
      <c r="R2025" s="11">
        <v>29098.47</v>
      </c>
      <c r="S2025" s="11">
        <v>29509.42</v>
      </c>
      <c r="T2025" s="11">
        <v>30149.15</v>
      </c>
      <c r="U2025" s="11">
        <v>33325.49</v>
      </c>
      <c r="V2025" s="11">
        <v>34187.160000000003</v>
      </c>
      <c r="W2025" s="11">
        <v>34356.61</v>
      </c>
      <c r="X2025" s="11">
        <v>34522.1</v>
      </c>
      <c r="Y2025" s="11">
        <v>34609.120000000003</v>
      </c>
      <c r="Z2025" s="11">
        <v>34618.050000000003</v>
      </c>
      <c r="AA2025" s="11">
        <v>34764.51</v>
      </c>
      <c r="AB2025" s="11">
        <v>32054.92</v>
      </c>
      <c r="AC2025" s="11">
        <v>34821.82</v>
      </c>
      <c r="AD2025" s="11">
        <v>34580.6</v>
      </c>
      <c r="AE2025" s="11">
        <v>33453.21</v>
      </c>
      <c r="AF2025" s="11">
        <v>24481.17</v>
      </c>
      <c r="AG2025" s="11">
        <v>18440.23</v>
      </c>
      <c r="AH2025" s="11">
        <v>16743.93</v>
      </c>
      <c r="AI2025" s="37">
        <v>32054.92</v>
      </c>
      <c r="AJ2025" s="11">
        <v>15412.2</v>
      </c>
      <c r="AK2025" s="11">
        <v>14663.29</v>
      </c>
      <c r="AL2025" s="11">
        <v>14113.38</v>
      </c>
      <c r="AM2025" s="11">
        <v>14699.36</v>
      </c>
      <c r="AN2025" s="11">
        <v>18769.060000000001</v>
      </c>
      <c r="AO2025" s="11">
        <v>21537.84</v>
      </c>
      <c r="AP2025" s="11">
        <v>28766.42</v>
      </c>
      <c r="AQ2025" s="11">
        <v>28978.36</v>
      </c>
      <c r="AR2025" s="11">
        <v>29511.16</v>
      </c>
      <c r="AS2025" s="11">
        <v>30159.75</v>
      </c>
      <c r="AT2025" s="11">
        <v>33261.81</v>
      </c>
      <c r="AU2025" s="11">
        <v>33994.39</v>
      </c>
      <c r="AV2025" s="11">
        <v>34138.36</v>
      </c>
      <c r="AW2025" s="11">
        <v>34436.79</v>
      </c>
      <c r="AX2025" s="11">
        <v>34471.71</v>
      </c>
      <c r="AY2025" s="11">
        <v>34203.800000000003</v>
      </c>
      <c r="AZ2025" s="11">
        <v>34709.71</v>
      </c>
      <c r="BA2025" s="11">
        <v>35512.93</v>
      </c>
      <c r="BB2025" s="11">
        <v>35167.35</v>
      </c>
      <c r="BC2025" s="11">
        <v>34209.08</v>
      </c>
      <c r="BD2025" s="11">
        <v>33111.160000000003</v>
      </c>
      <c r="BE2025" s="11">
        <v>24952.35</v>
      </c>
      <c r="BF2025" s="11">
        <v>19197.95</v>
      </c>
      <c r="BG2025" s="11">
        <v>17210.29</v>
      </c>
      <c r="BH2025" s="37">
        <v>35512.93</v>
      </c>
      <c r="BI2025" s="11">
        <v>62.269269999999999</v>
      </c>
      <c r="BJ2025" s="11">
        <v>61.494729999999997</v>
      </c>
      <c r="BK2025" s="11">
        <v>60.726460000000003</v>
      </c>
      <c r="BL2025" s="11">
        <v>60.533630000000002</v>
      </c>
      <c r="BM2025" s="11">
        <v>60.266449999999999</v>
      </c>
      <c r="BN2025" s="11">
        <v>60.218179999999997</v>
      </c>
      <c r="BO2025" s="11">
        <v>59.662179999999999</v>
      </c>
      <c r="BP2025" s="11">
        <v>60.111550000000001</v>
      </c>
      <c r="BQ2025" s="11">
        <v>60.954909999999998</v>
      </c>
      <c r="BR2025" s="11">
        <v>62.530909999999999</v>
      </c>
      <c r="BS2025" s="11">
        <v>65.055459999999997</v>
      </c>
      <c r="BT2025" s="11">
        <v>68.083500000000001</v>
      </c>
      <c r="BU2025" s="11">
        <v>70.346630000000005</v>
      </c>
      <c r="BV2025" s="11">
        <v>71.371229999999997</v>
      </c>
      <c r="BW2025" s="11">
        <v>71.444820000000007</v>
      </c>
      <c r="BX2025" s="11">
        <v>70.426360000000003</v>
      </c>
      <c r="BY2025" s="11">
        <v>69.394729999999996</v>
      </c>
      <c r="BZ2025" s="11">
        <v>68.048450000000003</v>
      </c>
      <c r="CA2025" s="11">
        <v>66.212630000000004</v>
      </c>
      <c r="CB2025" s="11">
        <v>65.28</v>
      </c>
      <c r="CC2025" s="11">
        <v>64.561639999999997</v>
      </c>
      <c r="CD2025" s="11">
        <v>64.333629999999999</v>
      </c>
      <c r="CE2025" s="11">
        <v>64.045910000000006</v>
      </c>
      <c r="CF2025" s="11">
        <v>63.508000000000003</v>
      </c>
      <c r="CG2025" s="11">
        <v>20860.82</v>
      </c>
      <c r="CH2025" s="11">
        <v>16330.83</v>
      </c>
      <c r="CI2025" s="11">
        <v>14028.74</v>
      </c>
      <c r="CJ2025" s="11">
        <v>13048.35</v>
      </c>
      <c r="CK2025" s="11">
        <v>9450.5400000000009</v>
      </c>
      <c r="CL2025" s="11">
        <v>8332.4339999999993</v>
      </c>
      <c r="CM2025" s="11">
        <v>8139.223</v>
      </c>
      <c r="CN2025" s="11">
        <v>7039.4740000000002</v>
      </c>
      <c r="CO2025" s="11">
        <v>8994.4079999999994</v>
      </c>
      <c r="CP2025" s="11">
        <v>9418.8169999999991</v>
      </c>
      <c r="CQ2025" s="11">
        <v>11584.18</v>
      </c>
      <c r="CR2025" s="11">
        <v>13488.81</v>
      </c>
      <c r="CS2025" s="11">
        <v>15165</v>
      </c>
      <c r="CT2025" s="11">
        <v>15763.24</v>
      </c>
      <c r="CU2025" s="11">
        <v>16779.490000000002</v>
      </c>
      <c r="CV2025" s="11">
        <v>18488.89</v>
      </c>
      <c r="CW2025" s="11">
        <v>23274.76</v>
      </c>
      <c r="CX2025" s="11">
        <v>33330.379999999997</v>
      </c>
      <c r="CY2025" s="11">
        <v>33936.78</v>
      </c>
      <c r="CZ2025" s="11">
        <v>34758.22</v>
      </c>
      <c r="DA2025" s="11">
        <v>32412.99</v>
      </c>
      <c r="DB2025" s="11">
        <v>32761.46</v>
      </c>
      <c r="DC2025" s="11">
        <v>28891.58</v>
      </c>
      <c r="DD2025" s="11">
        <v>30723.91</v>
      </c>
      <c r="DE2025" s="37">
        <v>33330.379999999997</v>
      </c>
      <c r="DF2025" s="11">
        <f t="shared" si="106"/>
        <v>18</v>
      </c>
      <c r="DG2025" s="11">
        <f t="shared" si="107"/>
        <v>18</v>
      </c>
      <c r="DH2025" s="20">
        <f t="shared" ca="1" si="108"/>
        <v>3458.010000000002</v>
      </c>
      <c r="DI2025" s="11">
        <v>0</v>
      </c>
    </row>
    <row r="2026" spans="1:113" x14ac:dyDescent="0.25">
      <c r="A2026" s="11" t="s">
        <v>57</v>
      </c>
      <c r="B2026" s="11" t="s">
        <v>168</v>
      </c>
      <c r="C2026" s="11" t="s">
        <v>56</v>
      </c>
      <c r="D2026" s="11" t="s">
        <v>56</v>
      </c>
      <c r="E2026" s="11" t="s">
        <v>56</v>
      </c>
      <c r="F2026" s="11" t="s">
        <v>56</v>
      </c>
      <c r="G2026" s="11" t="s">
        <v>174</v>
      </c>
      <c r="H2026" s="1">
        <v>42034</v>
      </c>
      <c r="I2026" s="11">
        <v>18</v>
      </c>
      <c r="J2026" s="11">
        <v>19</v>
      </c>
      <c r="K2026" s="11">
        <v>14727.68</v>
      </c>
      <c r="L2026" s="11">
        <v>13731.09</v>
      </c>
      <c r="M2026" s="11">
        <v>13483.5</v>
      </c>
      <c r="N2026" s="11">
        <v>13781.81</v>
      </c>
      <c r="O2026" s="11">
        <v>18253.72</v>
      </c>
      <c r="P2026" s="11">
        <v>21057.18</v>
      </c>
      <c r="Q2026" s="11">
        <v>27915.69</v>
      </c>
      <c r="R2026" s="11">
        <v>28414.89</v>
      </c>
      <c r="S2026" s="11">
        <v>28820.959999999999</v>
      </c>
      <c r="T2026" s="11">
        <v>29410.639999999999</v>
      </c>
      <c r="U2026" s="11">
        <v>32482.07</v>
      </c>
      <c r="V2026" s="11">
        <v>33164.129999999997</v>
      </c>
      <c r="W2026" s="11">
        <v>33121.61</v>
      </c>
      <c r="X2026" s="11">
        <v>33140.089999999997</v>
      </c>
      <c r="Y2026" s="11">
        <v>33145.050000000003</v>
      </c>
      <c r="Z2026" s="11">
        <v>33294.629999999997</v>
      </c>
      <c r="AA2026" s="11">
        <v>32957.56</v>
      </c>
      <c r="AB2026" s="11">
        <v>31037.040000000001</v>
      </c>
      <c r="AC2026" s="11">
        <v>31051.31</v>
      </c>
      <c r="AD2026" s="11">
        <v>33056.5</v>
      </c>
      <c r="AE2026" s="11">
        <v>31984.7</v>
      </c>
      <c r="AF2026" s="11">
        <v>22833.5</v>
      </c>
      <c r="AG2026" s="11">
        <v>15873.37</v>
      </c>
      <c r="AH2026" s="11">
        <v>14040.53</v>
      </c>
      <c r="AI2026" s="37">
        <v>31044.18</v>
      </c>
      <c r="AJ2026" s="11">
        <v>15066.56</v>
      </c>
      <c r="AK2026" s="11">
        <v>14104.75</v>
      </c>
      <c r="AL2026" s="11">
        <v>13868.86</v>
      </c>
      <c r="AM2026" s="11">
        <v>14225.55</v>
      </c>
      <c r="AN2026" s="11">
        <v>18567.2</v>
      </c>
      <c r="AO2026" s="11">
        <v>21187.3</v>
      </c>
      <c r="AP2026" s="11">
        <v>27794.68</v>
      </c>
      <c r="AQ2026" s="11">
        <v>28308.44</v>
      </c>
      <c r="AR2026" s="11">
        <v>28825.75</v>
      </c>
      <c r="AS2026" s="11">
        <v>29429.38</v>
      </c>
      <c r="AT2026" s="11">
        <v>32428.79</v>
      </c>
      <c r="AU2026" s="11">
        <v>33080.76</v>
      </c>
      <c r="AV2026" s="11">
        <v>32987.82</v>
      </c>
      <c r="AW2026" s="11">
        <v>33129.410000000003</v>
      </c>
      <c r="AX2026" s="11">
        <v>33111.4</v>
      </c>
      <c r="AY2026" s="11">
        <v>32977.15</v>
      </c>
      <c r="AZ2026" s="11">
        <v>32794.5</v>
      </c>
      <c r="BA2026" s="11">
        <v>33999.660000000003</v>
      </c>
      <c r="BB2026" s="11">
        <v>34140.089999999997</v>
      </c>
      <c r="BC2026" s="11">
        <v>33384.300000000003</v>
      </c>
      <c r="BD2026" s="11">
        <v>31657.58</v>
      </c>
      <c r="BE2026" s="11">
        <v>23291.29</v>
      </c>
      <c r="BF2026" s="11">
        <v>16669.52</v>
      </c>
      <c r="BG2026" s="11">
        <v>14498.17</v>
      </c>
      <c r="BH2026" s="37">
        <v>34002.379999999997</v>
      </c>
      <c r="BI2026" s="11">
        <v>62.771529999999998</v>
      </c>
      <c r="BJ2026" s="11">
        <v>62.692700000000002</v>
      </c>
      <c r="BK2026" s="11">
        <v>61.967120000000001</v>
      </c>
      <c r="BL2026" s="11">
        <v>61.19415</v>
      </c>
      <c r="BM2026" s="11">
        <v>60.994959999999999</v>
      </c>
      <c r="BN2026" s="11">
        <v>60.636670000000002</v>
      </c>
      <c r="BO2026" s="11">
        <v>59.883789999999998</v>
      </c>
      <c r="BP2026" s="11">
        <v>59.68685</v>
      </c>
      <c r="BQ2026" s="11">
        <v>59.53378</v>
      </c>
      <c r="BR2026" s="11">
        <v>60.546579999999999</v>
      </c>
      <c r="BS2026" s="11">
        <v>61.745010000000001</v>
      </c>
      <c r="BT2026" s="11">
        <v>63.728149999999999</v>
      </c>
      <c r="BU2026" s="11">
        <v>65.016739999999999</v>
      </c>
      <c r="BV2026" s="11">
        <v>65.366429999999994</v>
      </c>
      <c r="BW2026" s="11">
        <v>65.662850000000006</v>
      </c>
      <c r="BX2026" s="11">
        <v>65.521280000000004</v>
      </c>
      <c r="BY2026" s="11">
        <v>65.342609999999993</v>
      </c>
      <c r="BZ2026" s="11">
        <v>62.600090000000002</v>
      </c>
      <c r="CA2026" s="11">
        <v>60.990989999999996</v>
      </c>
      <c r="CB2026" s="11">
        <v>60.215049999999998</v>
      </c>
      <c r="CC2026" s="11">
        <v>59.359639999999999</v>
      </c>
      <c r="CD2026" s="11">
        <v>58.823689999999999</v>
      </c>
      <c r="CE2026" s="11">
        <v>58.068829999999998</v>
      </c>
      <c r="CF2026" s="11">
        <v>56.967570000000002</v>
      </c>
      <c r="CG2026" s="11">
        <v>21322.69</v>
      </c>
      <c r="CH2026" s="11">
        <v>16769.580000000002</v>
      </c>
      <c r="CI2026" s="11">
        <v>14436.51</v>
      </c>
      <c r="CJ2026" s="11">
        <v>13428.19</v>
      </c>
      <c r="CK2026" s="11">
        <v>9754.7180000000008</v>
      </c>
      <c r="CL2026" s="11">
        <v>8597.6209999999992</v>
      </c>
      <c r="CM2026" s="11">
        <v>8271.3860000000004</v>
      </c>
      <c r="CN2026" s="11">
        <v>7413.2629999999999</v>
      </c>
      <c r="CO2026" s="11">
        <v>9147.4419999999991</v>
      </c>
      <c r="CP2026" s="11">
        <v>9370.7070000000003</v>
      </c>
      <c r="CQ2026" s="11">
        <v>11104.41</v>
      </c>
      <c r="CR2026" s="11">
        <v>10977.26</v>
      </c>
      <c r="CS2026" s="11">
        <v>11856.26</v>
      </c>
      <c r="CT2026" s="11">
        <v>12347.22</v>
      </c>
      <c r="CU2026" s="11">
        <v>13092.81</v>
      </c>
      <c r="CV2026" s="11">
        <v>14457.67</v>
      </c>
      <c r="CW2026" s="11">
        <v>18013.009999999998</v>
      </c>
      <c r="CX2026" s="11">
        <v>23437.040000000001</v>
      </c>
      <c r="CY2026" s="11">
        <v>24445.86</v>
      </c>
      <c r="CZ2026" s="11">
        <v>26628.13</v>
      </c>
      <c r="DA2026" s="11">
        <v>32267.83</v>
      </c>
      <c r="DB2026" s="11">
        <v>32575.65</v>
      </c>
      <c r="DC2026" s="11">
        <v>28608.47</v>
      </c>
      <c r="DD2026" s="11">
        <v>30155.919999999998</v>
      </c>
      <c r="DE2026" s="37">
        <v>22266.13</v>
      </c>
      <c r="DF2026" s="11">
        <f t="shared" si="106"/>
        <v>18</v>
      </c>
      <c r="DG2026" s="11">
        <f t="shared" si="107"/>
        <v>19</v>
      </c>
      <c r="DH2026" s="20">
        <f t="shared" ca="1" si="108"/>
        <v>3025.6999999999971</v>
      </c>
      <c r="DI2026" s="11">
        <v>0</v>
      </c>
    </row>
    <row r="2027" spans="1:113" x14ac:dyDescent="0.25">
      <c r="A2027" s="11" t="s">
        <v>57</v>
      </c>
      <c r="B2027" s="11" t="s">
        <v>168</v>
      </c>
      <c r="C2027" s="11" t="s">
        <v>56</v>
      </c>
      <c r="D2027" s="11" t="s">
        <v>56</v>
      </c>
      <c r="E2027" s="11" t="s">
        <v>56</v>
      </c>
      <c r="F2027" s="11" t="s">
        <v>56</v>
      </c>
      <c r="G2027" s="11" t="s">
        <v>174</v>
      </c>
      <c r="H2027" s="1">
        <v>42037</v>
      </c>
      <c r="I2027" s="11">
        <v>18</v>
      </c>
      <c r="J2027" s="11">
        <v>19</v>
      </c>
      <c r="K2027" s="11"/>
      <c r="L2027" s="11"/>
      <c r="M2027" s="11"/>
      <c r="N2027" s="11"/>
      <c r="O2027" s="11"/>
      <c r="P2027" s="11"/>
      <c r="Q2027" s="11"/>
      <c r="R2027" s="11"/>
      <c r="S2027" s="11"/>
      <c r="T2027" s="11"/>
      <c r="U2027" s="11"/>
      <c r="V2027" s="11"/>
      <c r="W2027" s="11"/>
      <c r="X2027" s="11"/>
      <c r="Y2027" s="11"/>
      <c r="Z2027" s="11"/>
      <c r="AA2027" s="11"/>
      <c r="AB2027" s="11"/>
      <c r="AC2027" s="11"/>
      <c r="AD2027" s="11"/>
      <c r="AE2027" s="11"/>
      <c r="AF2027" s="11"/>
      <c r="AG2027" s="11"/>
      <c r="AH2027" s="11"/>
      <c r="AJ2027" s="11"/>
      <c r="AK2027" s="11"/>
      <c r="AL2027" s="11"/>
      <c r="AM2027" s="11"/>
      <c r="AN2027" s="11"/>
      <c r="AO2027" s="11"/>
      <c r="AP2027" s="11"/>
      <c r="AQ2027" s="11"/>
      <c r="AR2027" s="11"/>
      <c r="AS2027" s="11"/>
      <c r="AT2027" s="11"/>
      <c r="AU2027" s="11"/>
      <c r="AV2027" s="11"/>
      <c r="AW2027" s="11"/>
      <c r="AX2027" s="11"/>
      <c r="AY2027" s="11"/>
      <c r="AZ2027" s="11"/>
      <c r="BA2027" s="11"/>
      <c r="BB2027" s="11"/>
      <c r="BC2027" s="11"/>
      <c r="BD2027" s="11"/>
      <c r="BE2027" s="11"/>
      <c r="BF2027" s="11"/>
      <c r="BG2027" s="11"/>
      <c r="BI2027" s="11"/>
      <c r="BJ2027" s="11"/>
      <c r="BK2027" s="11"/>
      <c r="BL2027" s="11"/>
      <c r="BM2027" s="11"/>
      <c r="BN2027" s="11"/>
      <c r="BO2027" s="11"/>
      <c r="BP2027" s="11"/>
      <c r="BQ2027" s="11"/>
      <c r="BR2027" s="11"/>
      <c r="BS2027" s="11"/>
      <c r="BT2027" s="11"/>
      <c r="BU2027" s="11"/>
      <c r="BV2027" s="11"/>
      <c r="BW2027" s="11"/>
      <c r="BX2027" s="11"/>
      <c r="BY2027" s="11"/>
      <c r="BZ2027" s="11"/>
      <c r="CA2027" s="11"/>
      <c r="CB2027" s="11"/>
      <c r="CC2027" s="11"/>
      <c r="CD2027" s="11"/>
      <c r="CE2027" s="11"/>
      <c r="CF2027" s="11"/>
      <c r="CG2027" s="11"/>
      <c r="CH2027" s="11"/>
      <c r="CI2027" s="11"/>
      <c r="CJ2027" s="11"/>
      <c r="CK2027" s="11"/>
      <c r="CL2027" s="11"/>
      <c r="CM2027" s="11"/>
      <c r="CN2027" s="11"/>
      <c r="CO2027" s="11"/>
      <c r="CP2027" s="11"/>
      <c r="CQ2027" s="11"/>
      <c r="CR2027" s="11"/>
      <c r="CS2027" s="11"/>
      <c r="CT2027" s="11"/>
      <c r="CU2027" s="11"/>
      <c r="CV2027" s="11"/>
      <c r="CW2027" s="11"/>
      <c r="CX2027" s="11"/>
      <c r="CY2027" s="11"/>
      <c r="CZ2027" s="11"/>
      <c r="DA2027" s="11"/>
      <c r="DB2027" s="11"/>
      <c r="DC2027" s="11"/>
      <c r="DD2027" s="11"/>
      <c r="DF2027" s="11">
        <f t="shared" si="106"/>
        <v>18</v>
      </c>
      <c r="DG2027" s="11">
        <f t="shared" si="107"/>
        <v>19</v>
      </c>
      <c r="DH2027" s="20">
        <f t="shared" ca="1" si="108"/>
        <v>0</v>
      </c>
      <c r="DI2027" s="11">
        <v>1</v>
      </c>
    </row>
    <row r="2028" spans="1:113" x14ac:dyDescent="0.25">
      <c r="A2028" s="11" t="s">
        <v>57</v>
      </c>
      <c r="B2028" s="11" t="s">
        <v>168</v>
      </c>
      <c r="C2028" s="11" t="s">
        <v>56</v>
      </c>
      <c r="D2028" s="11" t="s">
        <v>56</v>
      </c>
      <c r="E2028" s="11" t="s">
        <v>56</v>
      </c>
      <c r="F2028" s="11" t="s">
        <v>56</v>
      </c>
      <c r="G2028" s="11" t="s">
        <v>174</v>
      </c>
      <c r="H2028" s="1">
        <v>42038</v>
      </c>
      <c r="I2028" s="11">
        <v>18</v>
      </c>
      <c r="J2028" s="11">
        <v>19</v>
      </c>
      <c r="K2028" s="11"/>
      <c r="L2028" s="11"/>
      <c r="M2028" s="11"/>
      <c r="N2028" s="11"/>
      <c r="O2028" s="11"/>
      <c r="P2028" s="11"/>
      <c r="Q2028" s="11"/>
      <c r="R2028" s="11"/>
      <c r="S2028" s="11"/>
      <c r="T2028" s="11"/>
      <c r="U2028" s="11"/>
      <c r="V2028" s="11"/>
      <c r="W2028" s="11"/>
      <c r="X2028" s="11"/>
      <c r="Y2028" s="11"/>
      <c r="Z2028" s="11"/>
      <c r="AA2028" s="11"/>
      <c r="AB2028" s="11"/>
      <c r="AC2028" s="11"/>
      <c r="AD2028" s="11"/>
      <c r="AE2028" s="11"/>
      <c r="AF2028" s="11"/>
      <c r="AG2028" s="11"/>
      <c r="AH2028" s="11"/>
      <c r="AJ2028" s="11"/>
      <c r="AK2028" s="11"/>
      <c r="AL2028" s="11"/>
      <c r="AM2028" s="11"/>
      <c r="AN2028" s="11"/>
      <c r="AO2028" s="11"/>
      <c r="AP2028" s="11"/>
      <c r="AQ2028" s="11"/>
      <c r="AR2028" s="11"/>
      <c r="AS2028" s="11"/>
      <c r="AT2028" s="11"/>
      <c r="AU2028" s="11"/>
      <c r="AV2028" s="11"/>
      <c r="AW2028" s="11"/>
      <c r="AX2028" s="11"/>
      <c r="AY2028" s="11"/>
      <c r="AZ2028" s="11"/>
      <c r="BA2028" s="11"/>
      <c r="BB2028" s="11"/>
      <c r="BC2028" s="11"/>
      <c r="BD2028" s="11"/>
      <c r="BE2028" s="11"/>
      <c r="BF2028" s="11"/>
      <c r="BG2028" s="11"/>
      <c r="BI2028" s="11"/>
      <c r="BJ2028" s="11"/>
      <c r="BK2028" s="11"/>
      <c r="BL2028" s="11"/>
      <c r="BM2028" s="11"/>
      <c r="BN2028" s="11"/>
      <c r="BO2028" s="11"/>
      <c r="BP2028" s="11"/>
      <c r="BQ2028" s="11"/>
      <c r="BR2028" s="11"/>
      <c r="BS2028" s="11"/>
      <c r="BT2028" s="11"/>
      <c r="BU2028" s="11"/>
      <c r="BV2028" s="11"/>
      <c r="BW2028" s="11"/>
      <c r="BX2028" s="11"/>
      <c r="BY2028" s="11"/>
      <c r="BZ2028" s="11"/>
      <c r="CA2028" s="11"/>
      <c r="CB2028" s="11"/>
      <c r="CC2028" s="11"/>
      <c r="CD2028" s="11"/>
      <c r="CE2028" s="11"/>
      <c r="CF2028" s="11"/>
      <c r="CG2028" s="11"/>
      <c r="CH2028" s="11"/>
      <c r="CI2028" s="11"/>
      <c r="CJ2028" s="11"/>
      <c r="CK2028" s="11"/>
      <c r="CL2028" s="11"/>
      <c r="CM2028" s="11"/>
      <c r="CN2028" s="11"/>
      <c r="CO2028" s="11"/>
      <c r="CP2028" s="11"/>
      <c r="CQ2028" s="11"/>
      <c r="CR2028" s="11"/>
      <c r="CS2028" s="11"/>
      <c r="CT2028" s="11"/>
      <c r="CU2028" s="11"/>
      <c r="CV2028" s="11"/>
      <c r="CW2028" s="11"/>
      <c r="CX2028" s="11"/>
      <c r="CY2028" s="11"/>
      <c r="CZ2028" s="11"/>
      <c r="DA2028" s="11"/>
      <c r="DB2028" s="11"/>
      <c r="DC2028" s="11"/>
      <c r="DD2028" s="11"/>
      <c r="DF2028" s="11">
        <f t="shared" si="106"/>
        <v>18</v>
      </c>
      <c r="DG2028" s="11">
        <f t="shared" si="107"/>
        <v>19</v>
      </c>
      <c r="DH2028" s="20">
        <f t="shared" ca="1" si="108"/>
        <v>0</v>
      </c>
      <c r="DI2028" s="11">
        <v>1</v>
      </c>
    </row>
    <row r="2029" spans="1:113" x14ac:dyDescent="0.25">
      <c r="A2029" s="11" t="s">
        <v>57</v>
      </c>
      <c r="B2029" s="11" t="s">
        <v>168</v>
      </c>
      <c r="C2029" s="11" t="s">
        <v>56</v>
      </c>
      <c r="D2029" s="11" t="s">
        <v>56</v>
      </c>
      <c r="E2029" s="11" t="s">
        <v>56</v>
      </c>
      <c r="F2029" s="11" t="s">
        <v>56</v>
      </c>
      <c r="G2029" s="11" t="s">
        <v>174</v>
      </c>
      <c r="H2029" s="1">
        <v>42039</v>
      </c>
      <c r="I2029" s="11">
        <v>19</v>
      </c>
      <c r="J2029" s="11">
        <v>19</v>
      </c>
      <c r="K2029" s="11"/>
      <c r="L2029" s="11"/>
      <c r="M2029" s="11"/>
      <c r="N2029" s="11"/>
      <c r="O2029" s="11"/>
      <c r="P2029" s="11"/>
      <c r="Q2029" s="11"/>
      <c r="R2029" s="11"/>
      <c r="S2029" s="11"/>
      <c r="T2029" s="11"/>
      <c r="U2029" s="11"/>
      <c r="V2029" s="11"/>
      <c r="W2029" s="11"/>
      <c r="X2029" s="11"/>
      <c r="Y2029" s="11"/>
      <c r="Z2029" s="11"/>
      <c r="AA2029" s="11"/>
      <c r="AB2029" s="11"/>
      <c r="AC2029" s="11"/>
      <c r="AD2029" s="11"/>
      <c r="AE2029" s="11"/>
      <c r="AF2029" s="11"/>
      <c r="AG2029" s="11"/>
      <c r="AH2029" s="11"/>
      <c r="AJ2029" s="11"/>
      <c r="AK2029" s="11"/>
      <c r="AL2029" s="11"/>
      <c r="AM2029" s="11"/>
      <c r="AN2029" s="11"/>
      <c r="AO2029" s="11"/>
      <c r="AP2029" s="11"/>
      <c r="AQ2029" s="11"/>
      <c r="AR2029" s="11"/>
      <c r="AS2029" s="11"/>
      <c r="AT2029" s="11"/>
      <c r="AU2029" s="11"/>
      <c r="AV2029" s="11"/>
      <c r="AW2029" s="11"/>
      <c r="AX2029" s="11"/>
      <c r="AY2029" s="11"/>
      <c r="AZ2029" s="11"/>
      <c r="BA2029" s="11"/>
      <c r="BB2029" s="11"/>
      <c r="BC2029" s="11"/>
      <c r="BD2029" s="11"/>
      <c r="BE2029" s="11"/>
      <c r="BF2029" s="11"/>
      <c r="BG2029" s="11"/>
      <c r="BI2029" s="11"/>
      <c r="BJ2029" s="11"/>
      <c r="BK2029" s="11"/>
      <c r="BL2029" s="11"/>
      <c r="BM2029" s="11"/>
      <c r="BN2029" s="11"/>
      <c r="BO2029" s="11"/>
      <c r="BP2029" s="11"/>
      <c r="BQ2029" s="11"/>
      <c r="BR2029" s="11"/>
      <c r="BS2029" s="11"/>
      <c r="BT2029" s="11"/>
      <c r="BU2029" s="11"/>
      <c r="BV2029" s="11"/>
      <c r="BW2029" s="11"/>
      <c r="BX2029" s="11"/>
      <c r="BY2029" s="11"/>
      <c r="BZ2029" s="11"/>
      <c r="CA2029" s="11"/>
      <c r="CB2029" s="11"/>
      <c r="CC2029" s="11"/>
      <c r="CD2029" s="11"/>
      <c r="CE2029" s="11"/>
      <c r="CF2029" s="11"/>
      <c r="CG2029" s="11"/>
      <c r="CH2029" s="11"/>
      <c r="CI2029" s="11"/>
      <c r="CJ2029" s="11"/>
      <c r="CK2029" s="11"/>
      <c r="CL2029" s="11"/>
      <c r="CM2029" s="11"/>
      <c r="CN2029" s="11"/>
      <c r="CO2029" s="11"/>
      <c r="CP2029" s="11"/>
      <c r="CQ2029" s="11"/>
      <c r="CR2029" s="11"/>
      <c r="CS2029" s="11"/>
      <c r="CT2029" s="11"/>
      <c r="CU2029" s="11"/>
      <c r="CV2029" s="11"/>
      <c r="CW2029" s="11"/>
      <c r="CX2029" s="11"/>
      <c r="CY2029" s="11"/>
      <c r="CZ2029" s="11"/>
      <c r="DA2029" s="11"/>
      <c r="DB2029" s="11"/>
      <c r="DC2029" s="11"/>
      <c r="DD2029" s="11"/>
      <c r="DF2029" s="11">
        <f t="shared" si="106"/>
        <v>19</v>
      </c>
      <c r="DG2029" s="11">
        <f t="shared" si="107"/>
        <v>19</v>
      </c>
      <c r="DH2029" s="20">
        <f t="shared" ca="1" si="108"/>
        <v>0</v>
      </c>
      <c r="DI2029" s="11">
        <v>1</v>
      </c>
    </row>
    <row r="2030" spans="1:113" x14ac:dyDescent="0.25">
      <c r="A2030" s="11" t="s">
        <v>57</v>
      </c>
      <c r="B2030" s="11" t="s">
        <v>168</v>
      </c>
      <c r="C2030" s="11" t="s">
        <v>56</v>
      </c>
      <c r="D2030" s="11" t="s">
        <v>56</v>
      </c>
      <c r="E2030" s="11" t="s">
        <v>56</v>
      </c>
      <c r="F2030" s="11" t="s">
        <v>56</v>
      </c>
      <c r="G2030" s="11" t="s">
        <v>174</v>
      </c>
      <c r="H2030" s="1">
        <v>42040</v>
      </c>
      <c r="I2030" s="11">
        <v>19</v>
      </c>
      <c r="J2030" s="11">
        <v>19</v>
      </c>
      <c r="K2030" s="11"/>
      <c r="L2030" s="11"/>
      <c r="M2030" s="11"/>
      <c r="N2030" s="11"/>
      <c r="O2030" s="11"/>
      <c r="P2030" s="11"/>
      <c r="Q2030" s="11"/>
      <c r="R2030" s="11"/>
      <c r="S2030" s="11"/>
      <c r="T2030" s="11"/>
      <c r="U2030" s="11"/>
      <c r="V2030" s="11"/>
      <c r="W2030" s="11"/>
      <c r="X2030" s="11"/>
      <c r="Y2030" s="11"/>
      <c r="Z2030" s="11"/>
      <c r="AA2030" s="11"/>
      <c r="AB2030" s="11"/>
      <c r="AC2030" s="11"/>
      <c r="AD2030" s="11"/>
      <c r="AE2030" s="11"/>
      <c r="AF2030" s="11"/>
      <c r="AG2030" s="11"/>
      <c r="AH2030" s="11"/>
      <c r="AJ2030" s="11"/>
      <c r="AK2030" s="11"/>
      <c r="AL2030" s="11"/>
      <c r="AM2030" s="11"/>
      <c r="AN2030" s="11"/>
      <c r="AO2030" s="11"/>
      <c r="AP2030" s="11"/>
      <c r="AQ2030" s="11"/>
      <c r="AR2030" s="11"/>
      <c r="AS2030" s="11"/>
      <c r="AT2030" s="11"/>
      <c r="AU2030" s="11"/>
      <c r="AV2030" s="11"/>
      <c r="AW2030" s="11"/>
      <c r="AX2030" s="11"/>
      <c r="AY2030" s="11"/>
      <c r="AZ2030" s="11"/>
      <c r="BA2030" s="11"/>
      <c r="BB2030" s="11"/>
      <c r="BC2030" s="11"/>
      <c r="BD2030" s="11"/>
      <c r="BE2030" s="11"/>
      <c r="BF2030" s="11"/>
      <c r="BG2030" s="11"/>
      <c r="BI2030" s="11"/>
      <c r="BJ2030" s="11"/>
      <c r="BK2030" s="11"/>
      <c r="BL2030" s="11"/>
      <c r="BM2030" s="11"/>
      <c r="BN2030" s="11"/>
      <c r="BO2030" s="11"/>
      <c r="BP2030" s="11"/>
      <c r="BQ2030" s="11"/>
      <c r="BR2030" s="11"/>
      <c r="BS2030" s="11"/>
      <c r="BT2030" s="11"/>
      <c r="BU2030" s="11"/>
      <c r="BV2030" s="11"/>
      <c r="BW2030" s="11"/>
      <c r="BX2030" s="11"/>
      <c r="BY2030" s="11"/>
      <c r="BZ2030" s="11"/>
      <c r="CA2030" s="11"/>
      <c r="CB2030" s="11"/>
      <c r="CC2030" s="11"/>
      <c r="CD2030" s="11"/>
      <c r="CE2030" s="11"/>
      <c r="CF2030" s="11"/>
      <c r="CG2030" s="11"/>
      <c r="CH2030" s="11"/>
      <c r="CI2030" s="11"/>
      <c r="CJ2030" s="11"/>
      <c r="CK2030" s="11"/>
      <c r="CL2030" s="11"/>
      <c r="CM2030" s="11"/>
      <c r="CN2030" s="11"/>
      <c r="CO2030" s="11"/>
      <c r="CP2030" s="11"/>
      <c r="CQ2030" s="11"/>
      <c r="CR2030" s="11"/>
      <c r="CS2030" s="11"/>
      <c r="CT2030" s="11"/>
      <c r="CU2030" s="11"/>
      <c r="CV2030" s="11"/>
      <c r="CW2030" s="11"/>
      <c r="CX2030" s="11"/>
      <c r="CY2030" s="11"/>
      <c r="CZ2030" s="11"/>
      <c r="DA2030" s="11"/>
      <c r="DB2030" s="11"/>
      <c r="DC2030" s="11"/>
      <c r="DD2030" s="11"/>
      <c r="DF2030" s="11">
        <f t="shared" si="106"/>
        <v>19</v>
      </c>
      <c r="DG2030" s="11">
        <f t="shared" si="107"/>
        <v>19</v>
      </c>
      <c r="DH2030" s="20">
        <f t="shared" ca="1" si="108"/>
        <v>0</v>
      </c>
      <c r="DI2030" s="11">
        <v>1</v>
      </c>
    </row>
    <row r="2031" spans="1:113" x14ac:dyDescent="0.25">
      <c r="A2031" s="11" t="s">
        <v>57</v>
      </c>
      <c r="B2031" s="11" t="s">
        <v>168</v>
      </c>
      <c r="C2031" s="11" t="s">
        <v>56</v>
      </c>
      <c r="D2031" s="11" t="s">
        <v>56</v>
      </c>
      <c r="E2031" s="11" t="s">
        <v>56</v>
      </c>
      <c r="F2031" s="11" t="s">
        <v>56</v>
      </c>
      <c r="G2031" s="11" t="s">
        <v>174</v>
      </c>
      <c r="H2031" s="1">
        <v>42044</v>
      </c>
      <c r="I2031" s="11">
        <v>18</v>
      </c>
      <c r="J2031" s="11">
        <v>19</v>
      </c>
      <c r="K2031" s="11"/>
      <c r="L2031" s="11"/>
      <c r="M2031" s="11"/>
      <c r="N2031" s="11"/>
      <c r="O2031" s="11"/>
      <c r="P2031" s="11"/>
      <c r="Q2031" s="11"/>
      <c r="R2031" s="11"/>
      <c r="S2031" s="11"/>
      <c r="T2031" s="11"/>
      <c r="U2031" s="11"/>
      <c r="V2031" s="11"/>
      <c r="W2031" s="11"/>
      <c r="X2031" s="11"/>
      <c r="Y2031" s="11"/>
      <c r="Z2031" s="11"/>
      <c r="AA2031" s="11"/>
      <c r="AB2031" s="11"/>
      <c r="AC2031" s="11"/>
      <c r="AD2031" s="11"/>
      <c r="AE2031" s="11"/>
      <c r="AF2031" s="11"/>
      <c r="AG2031" s="11"/>
      <c r="AH2031" s="11"/>
      <c r="AJ2031" s="11"/>
      <c r="AK2031" s="11"/>
      <c r="AL2031" s="11"/>
      <c r="AM2031" s="11"/>
      <c r="AN2031" s="11"/>
      <c r="AO2031" s="11"/>
      <c r="AP2031" s="11"/>
      <c r="AQ2031" s="11"/>
      <c r="AR2031" s="11"/>
      <c r="AS2031" s="11"/>
      <c r="AT2031" s="11"/>
      <c r="AU2031" s="11"/>
      <c r="AV2031" s="11"/>
      <c r="AW2031" s="11"/>
      <c r="AX2031" s="11"/>
      <c r="AY2031" s="11"/>
      <c r="AZ2031" s="11"/>
      <c r="BA2031" s="11"/>
      <c r="BB2031" s="11"/>
      <c r="BC2031" s="11"/>
      <c r="BD2031" s="11"/>
      <c r="BE2031" s="11"/>
      <c r="BF2031" s="11"/>
      <c r="BG2031" s="11"/>
      <c r="BI2031" s="11"/>
      <c r="BJ2031" s="11"/>
      <c r="BK2031" s="11"/>
      <c r="BL2031" s="11"/>
      <c r="BM2031" s="11"/>
      <c r="BN2031" s="11"/>
      <c r="BO2031" s="11"/>
      <c r="BP2031" s="11"/>
      <c r="BQ2031" s="11"/>
      <c r="BR2031" s="11"/>
      <c r="BS2031" s="11"/>
      <c r="BT2031" s="11"/>
      <c r="BU2031" s="11"/>
      <c r="BV2031" s="11"/>
      <c r="BW2031" s="11"/>
      <c r="BX2031" s="11"/>
      <c r="BY2031" s="11"/>
      <c r="BZ2031" s="11"/>
      <c r="CA2031" s="11"/>
      <c r="CB2031" s="11"/>
      <c r="CC2031" s="11"/>
      <c r="CD2031" s="11"/>
      <c r="CE2031" s="11"/>
      <c r="CF2031" s="11"/>
      <c r="CG2031" s="11"/>
      <c r="CH2031" s="11"/>
      <c r="CI2031" s="11"/>
      <c r="CJ2031" s="11"/>
      <c r="CK2031" s="11"/>
      <c r="CL2031" s="11"/>
      <c r="CM2031" s="11"/>
      <c r="CN2031" s="11"/>
      <c r="CO2031" s="11"/>
      <c r="CP2031" s="11"/>
      <c r="CQ2031" s="11"/>
      <c r="CR2031" s="11"/>
      <c r="CS2031" s="11"/>
      <c r="CT2031" s="11"/>
      <c r="CU2031" s="11"/>
      <c r="CV2031" s="11"/>
      <c r="CW2031" s="11"/>
      <c r="CX2031" s="11"/>
      <c r="CY2031" s="11"/>
      <c r="CZ2031" s="11"/>
      <c r="DA2031" s="11"/>
      <c r="DB2031" s="11"/>
      <c r="DC2031" s="11"/>
      <c r="DD2031" s="11"/>
      <c r="DF2031" s="11">
        <f t="shared" si="106"/>
        <v>18</v>
      </c>
      <c r="DG2031" s="11">
        <f t="shared" si="107"/>
        <v>19</v>
      </c>
      <c r="DH2031" s="20">
        <f t="shared" ca="1" si="108"/>
        <v>0</v>
      </c>
      <c r="DI2031" s="11">
        <v>1</v>
      </c>
    </row>
    <row r="2032" spans="1:113" x14ac:dyDescent="0.25">
      <c r="A2032" s="11" t="s">
        <v>57</v>
      </c>
      <c r="B2032" s="11" t="s">
        <v>168</v>
      </c>
      <c r="C2032" s="11" t="s">
        <v>56</v>
      </c>
      <c r="D2032" s="11" t="s">
        <v>56</v>
      </c>
      <c r="E2032" s="11" t="s">
        <v>56</v>
      </c>
      <c r="F2032" s="11" t="s">
        <v>56</v>
      </c>
      <c r="G2032" s="11" t="s">
        <v>174</v>
      </c>
      <c r="H2032" s="1">
        <v>42045</v>
      </c>
      <c r="I2032" s="11">
        <v>19</v>
      </c>
      <c r="J2032" s="11">
        <v>19</v>
      </c>
      <c r="K2032" s="11"/>
      <c r="L2032" s="11"/>
      <c r="M2032" s="11"/>
      <c r="N2032" s="11"/>
      <c r="O2032" s="11"/>
      <c r="P2032" s="11"/>
      <c r="Q2032" s="11"/>
      <c r="R2032" s="11"/>
      <c r="S2032" s="11"/>
      <c r="T2032" s="11"/>
      <c r="U2032" s="11"/>
      <c r="V2032" s="11"/>
      <c r="W2032" s="11"/>
      <c r="X2032" s="11"/>
      <c r="Y2032" s="11"/>
      <c r="Z2032" s="11"/>
      <c r="AA2032" s="11"/>
      <c r="AB2032" s="11"/>
      <c r="AC2032" s="11"/>
      <c r="AD2032" s="11"/>
      <c r="AE2032" s="11"/>
      <c r="AF2032" s="11"/>
      <c r="AG2032" s="11"/>
      <c r="AH2032" s="11"/>
      <c r="AJ2032" s="11"/>
      <c r="AK2032" s="11"/>
      <c r="AL2032" s="11"/>
      <c r="AM2032" s="11"/>
      <c r="AN2032" s="11"/>
      <c r="AO2032" s="11"/>
      <c r="AP2032" s="11"/>
      <c r="AQ2032" s="11"/>
      <c r="AR2032" s="11"/>
      <c r="AS2032" s="11"/>
      <c r="AT2032" s="11"/>
      <c r="AU2032" s="11"/>
      <c r="AV2032" s="11"/>
      <c r="AW2032" s="11"/>
      <c r="AX2032" s="11"/>
      <c r="AY2032" s="11"/>
      <c r="AZ2032" s="11"/>
      <c r="BA2032" s="11"/>
      <c r="BB2032" s="11"/>
      <c r="BC2032" s="11"/>
      <c r="BD2032" s="11"/>
      <c r="BE2032" s="11"/>
      <c r="BF2032" s="11"/>
      <c r="BG2032" s="11"/>
      <c r="BI2032" s="11"/>
      <c r="BJ2032" s="11"/>
      <c r="BK2032" s="11"/>
      <c r="BL2032" s="11"/>
      <c r="BM2032" s="11"/>
      <c r="BN2032" s="11"/>
      <c r="BO2032" s="11"/>
      <c r="BP2032" s="11"/>
      <c r="BQ2032" s="11"/>
      <c r="BR2032" s="11"/>
      <c r="BS2032" s="11"/>
      <c r="BT2032" s="11"/>
      <c r="BU2032" s="11"/>
      <c r="BV2032" s="11"/>
      <c r="BW2032" s="11"/>
      <c r="BX2032" s="11"/>
      <c r="BY2032" s="11"/>
      <c r="BZ2032" s="11"/>
      <c r="CA2032" s="11"/>
      <c r="CB2032" s="11"/>
      <c r="CC2032" s="11"/>
      <c r="CD2032" s="11"/>
      <c r="CE2032" s="11"/>
      <c r="CF2032" s="11"/>
      <c r="CG2032" s="11"/>
      <c r="CH2032" s="11"/>
      <c r="CI2032" s="11"/>
      <c r="CJ2032" s="11"/>
      <c r="CK2032" s="11"/>
      <c r="CL2032" s="11"/>
      <c r="CM2032" s="11"/>
      <c r="CN2032" s="11"/>
      <c r="CO2032" s="11"/>
      <c r="CP2032" s="11"/>
      <c r="CQ2032" s="11"/>
      <c r="CR2032" s="11"/>
      <c r="CS2032" s="11"/>
      <c r="CT2032" s="11"/>
      <c r="CU2032" s="11"/>
      <c r="CV2032" s="11"/>
      <c r="CW2032" s="11"/>
      <c r="CX2032" s="11"/>
      <c r="CY2032" s="11"/>
      <c r="CZ2032" s="11"/>
      <c r="DA2032" s="11"/>
      <c r="DB2032" s="11"/>
      <c r="DC2032" s="11"/>
      <c r="DD2032" s="11"/>
      <c r="DF2032" s="11">
        <f t="shared" si="106"/>
        <v>19</v>
      </c>
      <c r="DG2032" s="11">
        <f t="shared" si="107"/>
        <v>19</v>
      </c>
      <c r="DH2032" s="20">
        <f t="shared" ca="1" si="108"/>
        <v>0</v>
      </c>
      <c r="DI2032" s="11">
        <v>1</v>
      </c>
    </row>
    <row r="2033" spans="1:113" x14ac:dyDescent="0.25">
      <c r="A2033" s="11" t="s">
        <v>57</v>
      </c>
      <c r="B2033" s="11" t="s">
        <v>168</v>
      </c>
      <c r="C2033" s="11" t="s">
        <v>56</v>
      </c>
      <c r="D2033" s="11" t="s">
        <v>56</v>
      </c>
      <c r="E2033" s="11" t="s">
        <v>56</v>
      </c>
      <c r="F2033" s="11" t="s">
        <v>56</v>
      </c>
      <c r="G2033" s="11" t="s">
        <v>174</v>
      </c>
      <c r="H2033" s="1">
        <v>42046</v>
      </c>
      <c r="I2033" s="11">
        <v>19</v>
      </c>
      <c r="J2033" s="11">
        <v>19</v>
      </c>
      <c r="K2033" s="11"/>
      <c r="L2033" s="11"/>
      <c r="M2033" s="11"/>
      <c r="N2033" s="11"/>
      <c r="O2033" s="11"/>
      <c r="P2033" s="11"/>
      <c r="Q2033" s="11"/>
      <c r="R2033" s="11"/>
      <c r="S2033" s="11"/>
      <c r="T2033" s="11"/>
      <c r="U2033" s="11"/>
      <c r="V2033" s="11"/>
      <c r="W2033" s="11"/>
      <c r="X2033" s="11"/>
      <c r="Y2033" s="11"/>
      <c r="Z2033" s="11"/>
      <c r="AA2033" s="11"/>
      <c r="AB2033" s="11"/>
      <c r="AC2033" s="11"/>
      <c r="AD2033" s="11"/>
      <c r="AE2033" s="11"/>
      <c r="AF2033" s="11"/>
      <c r="AG2033" s="11"/>
      <c r="AH2033" s="11"/>
      <c r="AJ2033" s="11"/>
      <c r="AK2033" s="11"/>
      <c r="AL2033" s="11"/>
      <c r="AM2033" s="11"/>
      <c r="AN2033" s="11"/>
      <c r="AO2033" s="11"/>
      <c r="AP2033" s="11"/>
      <c r="AQ2033" s="11"/>
      <c r="AR2033" s="11"/>
      <c r="AS2033" s="11"/>
      <c r="AT2033" s="11"/>
      <c r="AU2033" s="11"/>
      <c r="AV2033" s="11"/>
      <c r="AW2033" s="11"/>
      <c r="AX2033" s="11"/>
      <c r="AY2033" s="11"/>
      <c r="AZ2033" s="11"/>
      <c r="BA2033" s="11"/>
      <c r="BB2033" s="11"/>
      <c r="BC2033" s="11"/>
      <c r="BD2033" s="11"/>
      <c r="BE2033" s="11"/>
      <c r="BF2033" s="11"/>
      <c r="BG2033" s="11"/>
      <c r="BI2033" s="11"/>
      <c r="BJ2033" s="11"/>
      <c r="BK2033" s="11"/>
      <c r="BL2033" s="11"/>
      <c r="BM2033" s="11"/>
      <c r="BN2033" s="11"/>
      <c r="BO2033" s="11"/>
      <c r="BP2033" s="11"/>
      <c r="BQ2033" s="11"/>
      <c r="BR2033" s="11"/>
      <c r="BS2033" s="11"/>
      <c r="BT2033" s="11"/>
      <c r="BU2033" s="11"/>
      <c r="BV2033" s="11"/>
      <c r="BW2033" s="11"/>
      <c r="BX2033" s="11"/>
      <c r="BY2033" s="11"/>
      <c r="BZ2033" s="11"/>
      <c r="CA2033" s="11"/>
      <c r="CB2033" s="11"/>
      <c r="CC2033" s="11"/>
      <c r="CD2033" s="11"/>
      <c r="CE2033" s="11"/>
      <c r="CF2033" s="11"/>
      <c r="CG2033" s="11"/>
      <c r="CH2033" s="11"/>
      <c r="CI2033" s="11"/>
      <c r="CJ2033" s="11"/>
      <c r="CK2033" s="11"/>
      <c r="CL2033" s="11"/>
      <c r="CM2033" s="11"/>
      <c r="CN2033" s="11"/>
      <c r="CO2033" s="11"/>
      <c r="CP2033" s="11"/>
      <c r="CQ2033" s="11"/>
      <c r="CR2033" s="11"/>
      <c r="CS2033" s="11"/>
      <c r="CT2033" s="11"/>
      <c r="CU2033" s="11"/>
      <c r="CV2033" s="11"/>
      <c r="CW2033" s="11"/>
      <c r="CX2033" s="11"/>
      <c r="CY2033" s="11"/>
      <c r="CZ2033" s="11"/>
      <c r="DA2033" s="11"/>
      <c r="DB2033" s="11"/>
      <c r="DC2033" s="11"/>
      <c r="DD2033" s="11"/>
      <c r="DF2033" s="11">
        <f t="shared" si="106"/>
        <v>19</v>
      </c>
      <c r="DG2033" s="11">
        <f t="shared" si="107"/>
        <v>19</v>
      </c>
      <c r="DH2033" s="20">
        <f t="shared" ca="1" si="108"/>
        <v>0</v>
      </c>
      <c r="DI2033" s="11">
        <v>1</v>
      </c>
    </row>
    <row r="2034" spans="1:113" x14ac:dyDescent="0.25">
      <c r="A2034" s="11" t="s">
        <v>57</v>
      </c>
      <c r="B2034" s="11" t="s">
        <v>168</v>
      </c>
      <c r="C2034" s="11" t="s">
        <v>56</v>
      </c>
      <c r="D2034" s="11" t="s">
        <v>56</v>
      </c>
      <c r="E2034" s="11" t="s">
        <v>56</v>
      </c>
      <c r="F2034" s="11" t="s">
        <v>56</v>
      </c>
      <c r="G2034" s="11" t="s">
        <v>174</v>
      </c>
      <c r="H2034" s="1">
        <v>42052</v>
      </c>
      <c r="I2034" s="11">
        <v>19</v>
      </c>
      <c r="J2034" s="11">
        <v>19</v>
      </c>
      <c r="K2034" s="11"/>
      <c r="L2034" s="11"/>
      <c r="M2034" s="11"/>
      <c r="N2034" s="11"/>
      <c r="O2034" s="11"/>
      <c r="P2034" s="11"/>
      <c r="Q2034" s="11"/>
      <c r="R2034" s="11"/>
      <c r="S2034" s="11"/>
      <c r="T2034" s="11"/>
      <c r="U2034" s="11"/>
      <c r="V2034" s="11"/>
      <c r="W2034" s="11"/>
      <c r="X2034" s="11"/>
      <c r="Y2034" s="11"/>
      <c r="Z2034" s="11"/>
      <c r="AA2034" s="11"/>
      <c r="AB2034" s="11"/>
      <c r="AC2034" s="11"/>
      <c r="AD2034" s="11"/>
      <c r="AE2034" s="11"/>
      <c r="AF2034" s="11"/>
      <c r="AG2034" s="11"/>
      <c r="AH2034" s="11"/>
      <c r="AJ2034" s="11"/>
      <c r="AK2034" s="11"/>
      <c r="AL2034" s="11"/>
      <c r="AM2034" s="11"/>
      <c r="AN2034" s="11"/>
      <c r="AO2034" s="11"/>
      <c r="AP2034" s="11"/>
      <c r="AQ2034" s="11"/>
      <c r="AR2034" s="11"/>
      <c r="AS2034" s="11"/>
      <c r="AT2034" s="11"/>
      <c r="AU2034" s="11"/>
      <c r="AV2034" s="11"/>
      <c r="AW2034" s="11"/>
      <c r="AX2034" s="11"/>
      <c r="AY2034" s="11"/>
      <c r="AZ2034" s="11"/>
      <c r="BA2034" s="11"/>
      <c r="BB2034" s="11"/>
      <c r="BC2034" s="11"/>
      <c r="BD2034" s="11"/>
      <c r="BE2034" s="11"/>
      <c r="BF2034" s="11"/>
      <c r="BG2034" s="11"/>
      <c r="BI2034" s="11"/>
      <c r="BJ2034" s="11"/>
      <c r="BK2034" s="11"/>
      <c r="BL2034" s="11"/>
      <c r="BM2034" s="11"/>
      <c r="BN2034" s="11"/>
      <c r="BO2034" s="11"/>
      <c r="BP2034" s="11"/>
      <c r="BQ2034" s="11"/>
      <c r="BR2034" s="11"/>
      <c r="BS2034" s="11"/>
      <c r="BT2034" s="11"/>
      <c r="BU2034" s="11"/>
      <c r="BV2034" s="11"/>
      <c r="BW2034" s="11"/>
      <c r="BX2034" s="11"/>
      <c r="BY2034" s="11"/>
      <c r="BZ2034" s="11"/>
      <c r="CA2034" s="11"/>
      <c r="CB2034" s="11"/>
      <c r="CC2034" s="11"/>
      <c r="CD2034" s="11"/>
      <c r="CE2034" s="11"/>
      <c r="CF2034" s="11"/>
      <c r="CG2034" s="11"/>
      <c r="CH2034" s="11"/>
      <c r="CI2034" s="11"/>
      <c r="CJ2034" s="11"/>
      <c r="CK2034" s="11"/>
      <c r="CL2034" s="11"/>
      <c r="CM2034" s="11"/>
      <c r="CN2034" s="11"/>
      <c r="CO2034" s="11"/>
      <c r="CP2034" s="11"/>
      <c r="CQ2034" s="11"/>
      <c r="CR2034" s="11"/>
      <c r="CS2034" s="11"/>
      <c r="CT2034" s="11"/>
      <c r="CU2034" s="11"/>
      <c r="CV2034" s="11"/>
      <c r="CW2034" s="11"/>
      <c r="CX2034" s="11"/>
      <c r="CY2034" s="11"/>
      <c r="CZ2034" s="11"/>
      <c r="DA2034" s="11"/>
      <c r="DB2034" s="11"/>
      <c r="DC2034" s="11"/>
      <c r="DD2034" s="11"/>
      <c r="DF2034" s="11">
        <f t="shared" si="106"/>
        <v>19</v>
      </c>
      <c r="DG2034" s="11">
        <f t="shared" si="107"/>
        <v>19</v>
      </c>
      <c r="DH2034" s="20">
        <f t="shared" ca="1" si="108"/>
        <v>0</v>
      </c>
      <c r="DI2034" s="11">
        <v>1</v>
      </c>
    </row>
    <row r="2035" spans="1:113" x14ac:dyDescent="0.25">
      <c r="A2035" s="11" t="s">
        <v>57</v>
      </c>
      <c r="B2035" s="11" t="s">
        <v>168</v>
      </c>
      <c r="C2035" s="11" t="s">
        <v>56</v>
      </c>
      <c r="D2035" s="11" t="s">
        <v>56</v>
      </c>
      <c r="E2035" s="11" t="s">
        <v>56</v>
      </c>
      <c r="F2035" s="11" t="s">
        <v>56</v>
      </c>
      <c r="G2035" s="11" t="s">
        <v>174</v>
      </c>
      <c r="H2035" s="1">
        <v>42053</v>
      </c>
      <c r="I2035" s="11">
        <v>19</v>
      </c>
      <c r="J2035" s="11">
        <v>19</v>
      </c>
      <c r="K2035" s="11"/>
      <c r="L2035" s="11"/>
      <c r="M2035" s="11"/>
      <c r="N2035" s="11"/>
      <c r="O2035" s="11"/>
      <c r="P2035" s="11"/>
      <c r="Q2035" s="11"/>
      <c r="R2035" s="11"/>
      <c r="S2035" s="11"/>
      <c r="T2035" s="11"/>
      <c r="U2035" s="11"/>
      <c r="V2035" s="11"/>
      <c r="W2035" s="11"/>
      <c r="X2035" s="11"/>
      <c r="Y2035" s="11"/>
      <c r="Z2035" s="11"/>
      <c r="AA2035" s="11"/>
      <c r="AB2035" s="11"/>
      <c r="AC2035" s="11"/>
      <c r="AD2035" s="11"/>
      <c r="AE2035" s="11"/>
      <c r="AF2035" s="11"/>
      <c r="AG2035" s="11"/>
      <c r="AH2035" s="11"/>
      <c r="AJ2035" s="11"/>
      <c r="AK2035" s="11"/>
      <c r="AL2035" s="11"/>
      <c r="AM2035" s="11"/>
      <c r="AN2035" s="11"/>
      <c r="AO2035" s="11"/>
      <c r="AP2035" s="11"/>
      <c r="AQ2035" s="11"/>
      <c r="AR2035" s="11"/>
      <c r="AS2035" s="11"/>
      <c r="AT2035" s="11"/>
      <c r="AU2035" s="11"/>
      <c r="AV2035" s="11"/>
      <c r="AW2035" s="11"/>
      <c r="AX2035" s="11"/>
      <c r="AY2035" s="11"/>
      <c r="AZ2035" s="11"/>
      <c r="BA2035" s="11"/>
      <c r="BB2035" s="11"/>
      <c r="BC2035" s="11"/>
      <c r="BD2035" s="11"/>
      <c r="BE2035" s="11"/>
      <c r="BF2035" s="11"/>
      <c r="BG2035" s="11"/>
      <c r="BI2035" s="11"/>
      <c r="BJ2035" s="11"/>
      <c r="BK2035" s="11"/>
      <c r="BL2035" s="11"/>
      <c r="BM2035" s="11"/>
      <c r="BN2035" s="11"/>
      <c r="BO2035" s="11"/>
      <c r="BP2035" s="11"/>
      <c r="BQ2035" s="11"/>
      <c r="BR2035" s="11"/>
      <c r="BS2035" s="11"/>
      <c r="BT2035" s="11"/>
      <c r="BU2035" s="11"/>
      <c r="BV2035" s="11"/>
      <c r="BW2035" s="11"/>
      <c r="BX2035" s="11"/>
      <c r="BY2035" s="11"/>
      <c r="BZ2035" s="11"/>
      <c r="CA2035" s="11"/>
      <c r="CB2035" s="11"/>
      <c r="CC2035" s="11"/>
      <c r="CD2035" s="11"/>
      <c r="CE2035" s="11"/>
      <c r="CF2035" s="11"/>
      <c r="CG2035" s="11"/>
      <c r="CH2035" s="11"/>
      <c r="CI2035" s="11"/>
      <c r="CJ2035" s="11"/>
      <c r="CK2035" s="11"/>
      <c r="CL2035" s="11"/>
      <c r="CM2035" s="11"/>
      <c r="CN2035" s="11"/>
      <c r="CO2035" s="11"/>
      <c r="CP2035" s="11"/>
      <c r="CQ2035" s="11"/>
      <c r="CR2035" s="11"/>
      <c r="CS2035" s="11"/>
      <c r="CT2035" s="11"/>
      <c r="CU2035" s="11"/>
      <c r="CV2035" s="11"/>
      <c r="CW2035" s="11"/>
      <c r="CX2035" s="11"/>
      <c r="CY2035" s="11"/>
      <c r="CZ2035" s="11"/>
      <c r="DA2035" s="11"/>
      <c r="DB2035" s="11"/>
      <c r="DC2035" s="11"/>
      <c r="DD2035" s="11"/>
      <c r="DF2035" s="11">
        <f t="shared" si="106"/>
        <v>19</v>
      </c>
      <c r="DG2035" s="11">
        <f t="shared" si="107"/>
        <v>19</v>
      </c>
      <c r="DH2035" s="20">
        <f t="shared" ca="1" si="108"/>
        <v>0</v>
      </c>
      <c r="DI2035" s="11">
        <v>1</v>
      </c>
    </row>
    <row r="2036" spans="1:113" x14ac:dyDescent="0.25">
      <c r="A2036" s="11" t="s">
        <v>57</v>
      </c>
      <c r="B2036" s="11" t="s">
        <v>168</v>
      </c>
      <c r="C2036" s="11" t="s">
        <v>56</v>
      </c>
      <c r="D2036" s="11" t="s">
        <v>56</v>
      </c>
      <c r="E2036" s="11" t="s">
        <v>56</v>
      </c>
      <c r="F2036" s="11" t="s">
        <v>56</v>
      </c>
      <c r="G2036" s="11" t="s">
        <v>174</v>
      </c>
      <c r="H2036" s="1">
        <v>42181</v>
      </c>
      <c r="I2036" s="11">
        <v>17</v>
      </c>
      <c r="J2036" s="11">
        <v>19</v>
      </c>
      <c r="K2036" s="11"/>
      <c r="L2036" s="11"/>
      <c r="M2036" s="11"/>
      <c r="N2036" s="11"/>
      <c r="O2036" s="11"/>
      <c r="P2036" s="11"/>
      <c r="Q2036" s="11"/>
      <c r="R2036" s="11"/>
      <c r="S2036" s="11"/>
      <c r="T2036" s="11"/>
      <c r="U2036" s="11"/>
      <c r="V2036" s="11"/>
      <c r="W2036" s="11"/>
      <c r="X2036" s="11"/>
      <c r="Y2036" s="11"/>
      <c r="Z2036" s="11"/>
      <c r="AA2036" s="11"/>
      <c r="AB2036" s="11"/>
      <c r="AC2036" s="11"/>
      <c r="AD2036" s="11"/>
      <c r="AE2036" s="11"/>
      <c r="AF2036" s="11"/>
      <c r="AG2036" s="11"/>
      <c r="AH2036" s="11"/>
      <c r="AJ2036" s="11"/>
      <c r="AK2036" s="11"/>
      <c r="AL2036" s="11"/>
      <c r="AM2036" s="11"/>
      <c r="AN2036" s="11"/>
      <c r="AO2036" s="11"/>
      <c r="AP2036" s="11"/>
      <c r="AQ2036" s="11"/>
      <c r="AR2036" s="11"/>
      <c r="AS2036" s="11"/>
      <c r="AT2036" s="11"/>
      <c r="AU2036" s="11"/>
      <c r="AV2036" s="11"/>
      <c r="AW2036" s="11"/>
      <c r="AX2036" s="11"/>
      <c r="AY2036" s="11"/>
      <c r="AZ2036" s="11"/>
      <c r="BA2036" s="11"/>
      <c r="BB2036" s="11"/>
      <c r="BC2036" s="11"/>
      <c r="BD2036" s="11"/>
      <c r="BE2036" s="11"/>
      <c r="BF2036" s="11"/>
      <c r="BG2036" s="11"/>
      <c r="BI2036" s="11"/>
      <c r="BJ2036" s="11"/>
      <c r="BK2036" s="11"/>
      <c r="BL2036" s="11"/>
      <c r="BM2036" s="11"/>
      <c r="BN2036" s="11"/>
      <c r="BO2036" s="11"/>
      <c r="BP2036" s="11"/>
      <c r="BQ2036" s="11"/>
      <c r="BR2036" s="11"/>
      <c r="BS2036" s="11"/>
      <c r="BT2036" s="11"/>
      <c r="BU2036" s="11"/>
      <c r="BV2036" s="11"/>
      <c r="BW2036" s="11"/>
      <c r="BX2036" s="11"/>
      <c r="BY2036" s="11"/>
      <c r="BZ2036" s="11"/>
      <c r="CA2036" s="11"/>
      <c r="CB2036" s="11"/>
      <c r="CC2036" s="11"/>
      <c r="CD2036" s="11"/>
      <c r="CE2036" s="11"/>
      <c r="CF2036" s="11"/>
      <c r="CG2036" s="11"/>
      <c r="CH2036" s="11"/>
      <c r="CI2036" s="11"/>
      <c r="CJ2036" s="11"/>
      <c r="CK2036" s="11"/>
      <c r="CL2036" s="11"/>
      <c r="CM2036" s="11"/>
      <c r="CN2036" s="11"/>
      <c r="CO2036" s="11"/>
      <c r="CP2036" s="11"/>
      <c r="CQ2036" s="11"/>
      <c r="CR2036" s="11"/>
      <c r="CS2036" s="11"/>
      <c r="CT2036" s="11"/>
      <c r="CU2036" s="11"/>
      <c r="CV2036" s="11"/>
      <c r="CW2036" s="11"/>
      <c r="CX2036" s="11"/>
      <c r="CY2036" s="11"/>
      <c r="CZ2036" s="11"/>
      <c r="DA2036" s="11"/>
      <c r="DB2036" s="11"/>
      <c r="DC2036" s="11"/>
      <c r="DD2036" s="11"/>
      <c r="DF2036" s="11">
        <f t="shared" si="106"/>
        <v>17</v>
      </c>
      <c r="DG2036" s="11">
        <f t="shared" si="107"/>
        <v>19</v>
      </c>
      <c r="DH2036" s="20">
        <f t="shared" ca="1" si="108"/>
        <v>0</v>
      </c>
      <c r="DI2036" s="11">
        <v>1</v>
      </c>
    </row>
    <row r="2037" spans="1:113" x14ac:dyDescent="0.25">
      <c r="A2037" s="11" t="s">
        <v>57</v>
      </c>
      <c r="B2037" s="11" t="s">
        <v>168</v>
      </c>
      <c r="C2037" s="11" t="s">
        <v>56</v>
      </c>
      <c r="D2037" s="11" t="s">
        <v>56</v>
      </c>
      <c r="E2037" s="11" t="s">
        <v>56</v>
      </c>
      <c r="F2037" s="11" t="s">
        <v>56</v>
      </c>
      <c r="G2037" s="11" t="s">
        <v>174</v>
      </c>
      <c r="H2037" s="1">
        <v>42184</v>
      </c>
      <c r="I2037" s="11">
        <v>19</v>
      </c>
      <c r="J2037" s="11">
        <v>19</v>
      </c>
      <c r="K2037" s="11"/>
      <c r="L2037" s="11"/>
      <c r="M2037" s="11"/>
      <c r="N2037" s="11"/>
      <c r="O2037" s="11"/>
      <c r="P2037" s="11"/>
      <c r="Q2037" s="11"/>
      <c r="R2037" s="11"/>
      <c r="S2037" s="11"/>
      <c r="T2037" s="11"/>
      <c r="U2037" s="11"/>
      <c r="V2037" s="11"/>
      <c r="W2037" s="11"/>
      <c r="X2037" s="11"/>
      <c r="Y2037" s="11"/>
      <c r="Z2037" s="11"/>
      <c r="AA2037" s="11"/>
      <c r="AB2037" s="11"/>
      <c r="AC2037" s="11"/>
      <c r="AD2037" s="11"/>
      <c r="AE2037" s="11"/>
      <c r="AF2037" s="11"/>
      <c r="AG2037" s="11"/>
      <c r="AH2037" s="11"/>
      <c r="AJ2037" s="11"/>
      <c r="AK2037" s="11"/>
      <c r="AL2037" s="11"/>
      <c r="AM2037" s="11"/>
      <c r="AN2037" s="11"/>
      <c r="AO2037" s="11"/>
      <c r="AP2037" s="11"/>
      <c r="AQ2037" s="11"/>
      <c r="AR2037" s="11"/>
      <c r="AS2037" s="11"/>
      <c r="AT2037" s="11"/>
      <c r="AU2037" s="11"/>
      <c r="AV2037" s="11"/>
      <c r="AW2037" s="11"/>
      <c r="AX2037" s="11"/>
      <c r="AY2037" s="11"/>
      <c r="AZ2037" s="11"/>
      <c r="BA2037" s="11"/>
      <c r="BB2037" s="11"/>
      <c r="BC2037" s="11"/>
      <c r="BD2037" s="11"/>
      <c r="BE2037" s="11"/>
      <c r="BF2037" s="11"/>
      <c r="BG2037" s="11"/>
      <c r="BI2037" s="11"/>
      <c r="BJ2037" s="11"/>
      <c r="BK2037" s="11"/>
      <c r="BL2037" s="11"/>
      <c r="BM2037" s="11"/>
      <c r="BN2037" s="11"/>
      <c r="BO2037" s="11"/>
      <c r="BP2037" s="11"/>
      <c r="BQ2037" s="11"/>
      <c r="BR2037" s="11"/>
      <c r="BS2037" s="11"/>
      <c r="BT2037" s="11"/>
      <c r="BU2037" s="11"/>
      <c r="BV2037" s="11"/>
      <c r="BW2037" s="11"/>
      <c r="BX2037" s="11"/>
      <c r="BY2037" s="11"/>
      <c r="BZ2037" s="11"/>
      <c r="CA2037" s="11"/>
      <c r="CB2037" s="11"/>
      <c r="CC2037" s="11"/>
      <c r="CD2037" s="11"/>
      <c r="CE2037" s="11"/>
      <c r="CF2037" s="11"/>
      <c r="CG2037" s="11"/>
      <c r="CH2037" s="11"/>
      <c r="CI2037" s="11"/>
      <c r="CJ2037" s="11"/>
      <c r="CK2037" s="11"/>
      <c r="CL2037" s="11"/>
      <c r="CM2037" s="11"/>
      <c r="CN2037" s="11"/>
      <c r="CO2037" s="11"/>
      <c r="CP2037" s="11"/>
      <c r="CQ2037" s="11"/>
      <c r="CR2037" s="11"/>
      <c r="CS2037" s="11"/>
      <c r="CT2037" s="11"/>
      <c r="CU2037" s="11"/>
      <c r="CV2037" s="11"/>
      <c r="CW2037" s="11"/>
      <c r="CX2037" s="11"/>
      <c r="CY2037" s="11"/>
      <c r="CZ2037" s="11"/>
      <c r="DA2037" s="11"/>
      <c r="DB2037" s="11"/>
      <c r="DC2037" s="11"/>
      <c r="DD2037" s="11"/>
      <c r="DF2037" s="11">
        <f t="shared" si="106"/>
        <v>19</v>
      </c>
      <c r="DG2037" s="11">
        <f t="shared" si="107"/>
        <v>19</v>
      </c>
      <c r="DH2037" s="20">
        <f t="shared" ca="1" si="108"/>
        <v>0</v>
      </c>
      <c r="DI2037" s="11">
        <v>1</v>
      </c>
    </row>
    <row r="2038" spans="1:113" x14ac:dyDescent="0.25">
      <c r="A2038" s="11" t="s">
        <v>57</v>
      </c>
      <c r="B2038" s="11" t="s">
        <v>168</v>
      </c>
      <c r="C2038" s="11" t="s">
        <v>56</v>
      </c>
      <c r="D2038" s="11" t="s">
        <v>56</v>
      </c>
      <c r="E2038" s="11" t="s">
        <v>56</v>
      </c>
      <c r="F2038" s="11" t="s">
        <v>56</v>
      </c>
      <c r="G2038" s="11" t="s">
        <v>174</v>
      </c>
      <c r="H2038" s="1">
        <v>42185</v>
      </c>
      <c r="I2038" s="11">
        <v>16</v>
      </c>
      <c r="J2038" s="11">
        <v>19</v>
      </c>
      <c r="K2038" s="11"/>
      <c r="L2038" s="11"/>
      <c r="M2038" s="11"/>
      <c r="N2038" s="11"/>
      <c r="O2038" s="11"/>
      <c r="P2038" s="11"/>
      <c r="Q2038" s="11"/>
      <c r="R2038" s="11"/>
      <c r="S2038" s="11"/>
      <c r="T2038" s="11"/>
      <c r="U2038" s="11"/>
      <c r="V2038" s="11"/>
      <c r="W2038" s="11"/>
      <c r="X2038" s="11"/>
      <c r="Y2038" s="11"/>
      <c r="Z2038" s="11"/>
      <c r="AA2038" s="11"/>
      <c r="AB2038" s="11"/>
      <c r="AC2038" s="11"/>
      <c r="AD2038" s="11"/>
      <c r="AE2038" s="11"/>
      <c r="AF2038" s="11"/>
      <c r="AG2038" s="11"/>
      <c r="AH2038" s="11"/>
      <c r="AJ2038" s="11"/>
      <c r="AK2038" s="11"/>
      <c r="AL2038" s="11"/>
      <c r="AM2038" s="11"/>
      <c r="AN2038" s="11"/>
      <c r="AO2038" s="11"/>
      <c r="AP2038" s="11"/>
      <c r="AQ2038" s="11"/>
      <c r="AR2038" s="11"/>
      <c r="AS2038" s="11"/>
      <c r="AT2038" s="11"/>
      <c r="AU2038" s="11"/>
      <c r="AV2038" s="11"/>
      <c r="AW2038" s="11"/>
      <c r="AX2038" s="11"/>
      <c r="AY2038" s="11"/>
      <c r="AZ2038" s="11"/>
      <c r="BA2038" s="11"/>
      <c r="BB2038" s="11"/>
      <c r="BC2038" s="11"/>
      <c r="BD2038" s="11"/>
      <c r="BE2038" s="11"/>
      <c r="BF2038" s="11"/>
      <c r="BG2038" s="11"/>
      <c r="BI2038" s="11"/>
      <c r="BJ2038" s="11"/>
      <c r="BK2038" s="11"/>
      <c r="BL2038" s="11"/>
      <c r="BM2038" s="11"/>
      <c r="BN2038" s="11"/>
      <c r="BO2038" s="11"/>
      <c r="BP2038" s="11"/>
      <c r="BQ2038" s="11"/>
      <c r="BR2038" s="11"/>
      <c r="BS2038" s="11"/>
      <c r="BT2038" s="11"/>
      <c r="BU2038" s="11"/>
      <c r="BV2038" s="11"/>
      <c r="BW2038" s="11"/>
      <c r="BX2038" s="11"/>
      <c r="BY2038" s="11"/>
      <c r="BZ2038" s="11"/>
      <c r="CA2038" s="11"/>
      <c r="CB2038" s="11"/>
      <c r="CC2038" s="11"/>
      <c r="CD2038" s="11"/>
      <c r="CE2038" s="11"/>
      <c r="CF2038" s="11"/>
      <c r="CG2038" s="11"/>
      <c r="CH2038" s="11"/>
      <c r="CI2038" s="11"/>
      <c r="CJ2038" s="11"/>
      <c r="CK2038" s="11"/>
      <c r="CL2038" s="11"/>
      <c r="CM2038" s="11"/>
      <c r="CN2038" s="11"/>
      <c r="CO2038" s="11"/>
      <c r="CP2038" s="11"/>
      <c r="CQ2038" s="11"/>
      <c r="CR2038" s="11"/>
      <c r="CS2038" s="11"/>
      <c r="CT2038" s="11"/>
      <c r="CU2038" s="11"/>
      <c r="CV2038" s="11"/>
      <c r="CW2038" s="11"/>
      <c r="CX2038" s="11"/>
      <c r="CY2038" s="11"/>
      <c r="CZ2038" s="11"/>
      <c r="DA2038" s="11"/>
      <c r="DB2038" s="11"/>
      <c r="DC2038" s="11"/>
      <c r="DD2038" s="11"/>
      <c r="DF2038" s="11">
        <f t="shared" si="106"/>
        <v>16</v>
      </c>
      <c r="DG2038" s="11">
        <f t="shared" si="107"/>
        <v>19</v>
      </c>
      <c r="DH2038" s="20">
        <f t="shared" ca="1" si="108"/>
        <v>0</v>
      </c>
      <c r="DI2038" s="11">
        <v>1</v>
      </c>
    </row>
    <row r="2039" spans="1:113" x14ac:dyDescent="0.25">
      <c r="A2039" s="11" t="s">
        <v>57</v>
      </c>
      <c r="B2039" s="11" t="s">
        <v>168</v>
      </c>
      <c r="C2039" s="11" t="s">
        <v>56</v>
      </c>
      <c r="D2039" s="11" t="s">
        <v>56</v>
      </c>
      <c r="E2039" s="11" t="s">
        <v>56</v>
      </c>
      <c r="F2039" s="11" t="s">
        <v>56</v>
      </c>
      <c r="G2039" s="11" t="s">
        <v>174</v>
      </c>
      <c r="H2039" s="1">
        <v>42186</v>
      </c>
      <c r="I2039" s="11">
        <v>16</v>
      </c>
      <c r="J2039" s="11">
        <v>19</v>
      </c>
      <c r="K2039" s="11"/>
      <c r="L2039" s="11"/>
      <c r="M2039" s="11"/>
      <c r="N2039" s="11"/>
      <c r="O2039" s="11"/>
      <c r="P2039" s="11"/>
      <c r="Q2039" s="11"/>
      <c r="R2039" s="11"/>
      <c r="S2039" s="11"/>
      <c r="T2039" s="11"/>
      <c r="U2039" s="11"/>
      <c r="V2039" s="11"/>
      <c r="W2039" s="11"/>
      <c r="X2039" s="11"/>
      <c r="Y2039" s="11"/>
      <c r="Z2039" s="11"/>
      <c r="AA2039" s="11"/>
      <c r="AB2039" s="11"/>
      <c r="AC2039" s="11"/>
      <c r="AD2039" s="11"/>
      <c r="AE2039" s="11"/>
      <c r="AF2039" s="11"/>
      <c r="AG2039" s="11"/>
      <c r="AH2039" s="11"/>
      <c r="AJ2039" s="11"/>
      <c r="AK2039" s="11"/>
      <c r="AL2039" s="11"/>
      <c r="AM2039" s="11"/>
      <c r="AN2039" s="11"/>
      <c r="AO2039" s="11"/>
      <c r="AP2039" s="11"/>
      <c r="AQ2039" s="11"/>
      <c r="AR2039" s="11"/>
      <c r="AS2039" s="11"/>
      <c r="AT2039" s="11"/>
      <c r="AU2039" s="11"/>
      <c r="AV2039" s="11"/>
      <c r="AW2039" s="11"/>
      <c r="AX2039" s="11"/>
      <c r="AY2039" s="11"/>
      <c r="AZ2039" s="11"/>
      <c r="BA2039" s="11"/>
      <c r="BB2039" s="11"/>
      <c r="BC2039" s="11"/>
      <c r="BD2039" s="11"/>
      <c r="BE2039" s="11"/>
      <c r="BF2039" s="11"/>
      <c r="BG2039" s="11"/>
      <c r="BI2039" s="11"/>
      <c r="BJ2039" s="11"/>
      <c r="BK2039" s="11"/>
      <c r="BL2039" s="11"/>
      <c r="BM2039" s="11"/>
      <c r="BN2039" s="11"/>
      <c r="BO2039" s="11"/>
      <c r="BP2039" s="11"/>
      <c r="BQ2039" s="11"/>
      <c r="BR2039" s="11"/>
      <c r="BS2039" s="11"/>
      <c r="BT2039" s="11"/>
      <c r="BU2039" s="11"/>
      <c r="BV2039" s="11"/>
      <c r="BW2039" s="11"/>
      <c r="BX2039" s="11"/>
      <c r="BY2039" s="11"/>
      <c r="BZ2039" s="11"/>
      <c r="CA2039" s="11"/>
      <c r="CB2039" s="11"/>
      <c r="CC2039" s="11"/>
      <c r="CD2039" s="11"/>
      <c r="CE2039" s="11"/>
      <c r="CF2039" s="11"/>
      <c r="CG2039" s="11"/>
      <c r="CH2039" s="11"/>
      <c r="CI2039" s="11"/>
      <c r="CJ2039" s="11"/>
      <c r="CK2039" s="11"/>
      <c r="CL2039" s="11"/>
      <c r="CM2039" s="11"/>
      <c r="CN2039" s="11"/>
      <c r="CO2039" s="11"/>
      <c r="CP2039" s="11"/>
      <c r="CQ2039" s="11"/>
      <c r="CR2039" s="11"/>
      <c r="CS2039" s="11"/>
      <c r="CT2039" s="11"/>
      <c r="CU2039" s="11"/>
      <c r="CV2039" s="11"/>
      <c r="CW2039" s="11"/>
      <c r="CX2039" s="11"/>
      <c r="CY2039" s="11"/>
      <c r="CZ2039" s="11"/>
      <c r="DA2039" s="11"/>
      <c r="DB2039" s="11"/>
      <c r="DC2039" s="11"/>
      <c r="DD2039" s="11"/>
      <c r="DF2039" s="11">
        <f t="shared" si="106"/>
        <v>16</v>
      </c>
      <c r="DG2039" s="11">
        <f t="shared" si="107"/>
        <v>19</v>
      </c>
      <c r="DH2039" s="20">
        <f t="shared" ca="1" si="108"/>
        <v>0</v>
      </c>
      <c r="DI2039" s="11">
        <v>1</v>
      </c>
    </row>
    <row r="2040" spans="1:113" x14ac:dyDescent="0.25">
      <c r="A2040" s="11" t="s">
        <v>57</v>
      </c>
      <c r="B2040" s="11" t="s">
        <v>168</v>
      </c>
      <c r="C2040" s="11" t="s">
        <v>56</v>
      </c>
      <c r="D2040" s="11" t="s">
        <v>56</v>
      </c>
      <c r="E2040" s="11" t="s">
        <v>56</v>
      </c>
      <c r="F2040" s="11" t="s">
        <v>56</v>
      </c>
      <c r="G2040" s="11" t="s">
        <v>174</v>
      </c>
      <c r="H2040" s="1">
        <v>42187</v>
      </c>
      <c r="I2040" s="11">
        <v>17</v>
      </c>
      <c r="J2040" s="11">
        <v>18</v>
      </c>
      <c r="K2040" s="11"/>
      <c r="L2040" s="11"/>
      <c r="M2040" s="11"/>
      <c r="N2040" s="11"/>
      <c r="O2040" s="11"/>
      <c r="P2040" s="11"/>
      <c r="Q2040" s="11"/>
      <c r="R2040" s="11"/>
      <c r="S2040" s="11"/>
      <c r="T2040" s="11"/>
      <c r="U2040" s="11"/>
      <c r="V2040" s="11"/>
      <c r="W2040" s="11"/>
      <c r="X2040" s="11"/>
      <c r="Y2040" s="11"/>
      <c r="Z2040" s="11"/>
      <c r="AA2040" s="11"/>
      <c r="AB2040" s="11"/>
      <c r="AC2040" s="11"/>
      <c r="AD2040" s="11"/>
      <c r="AE2040" s="11"/>
      <c r="AF2040" s="11"/>
      <c r="AG2040" s="11"/>
      <c r="AH2040" s="11"/>
      <c r="AJ2040" s="11"/>
      <c r="AK2040" s="11"/>
      <c r="AL2040" s="11"/>
      <c r="AM2040" s="11"/>
      <c r="AN2040" s="11"/>
      <c r="AO2040" s="11"/>
      <c r="AP2040" s="11"/>
      <c r="AQ2040" s="11"/>
      <c r="AR2040" s="11"/>
      <c r="AS2040" s="11"/>
      <c r="AT2040" s="11"/>
      <c r="AU2040" s="11"/>
      <c r="AV2040" s="11"/>
      <c r="AW2040" s="11"/>
      <c r="AX2040" s="11"/>
      <c r="AY2040" s="11"/>
      <c r="AZ2040" s="11"/>
      <c r="BA2040" s="11"/>
      <c r="BB2040" s="11"/>
      <c r="BC2040" s="11"/>
      <c r="BD2040" s="11"/>
      <c r="BE2040" s="11"/>
      <c r="BF2040" s="11"/>
      <c r="BG2040" s="11"/>
      <c r="BI2040" s="11"/>
      <c r="BJ2040" s="11"/>
      <c r="BK2040" s="11"/>
      <c r="BL2040" s="11"/>
      <c r="BM2040" s="11"/>
      <c r="BN2040" s="11"/>
      <c r="BO2040" s="11"/>
      <c r="BP2040" s="11"/>
      <c r="BQ2040" s="11"/>
      <c r="BR2040" s="11"/>
      <c r="BS2040" s="11"/>
      <c r="BT2040" s="11"/>
      <c r="BU2040" s="11"/>
      <c r="BV2040" s="11"/>
      <c r="BW2040" s="11"/>
      <c r="BX2040" s="11"/>
      <c r="BY2040" s="11"/>
      <c r="BZ2040" s="11"/>
      <c r="CA2040" s="11"/>
      <c r="CB2040" s="11"/>
      <c r="CC2040" s="11"/>
      <c r="CD2040" s="11"/>
      <c r="CE2040" s="11"/>
      <c r="CF2040" s="11"/>
      <c r="CG2040" s="11"/>
      <c r="CH2040" s="11"/>
      <c r="CI2040" s="11"/>
      <c r="CJ2040" s="11"/>
      <c r="CK2040" s="11"/>
      <c r="CL2040" s="11"/>
      <c r="CM2040" s="11"/>
      <c r="CN2040" s="11"/>
      <c r="CO2040" s="11"/>
      <c r="CP2040" s="11"/>
      <c r="CQ2040" s="11"/>
      <c r="CR2040" s="11"/>
      <c r="CS2040" s="11"/>
      <c r="CT2040" s="11"/>
      <c r="CU2040" s="11"/>
      <c r="CV2040" s="11"/>
      <c r="CW2040" s="11"/>
      <c r="CX2040" s="11"/>
      <c r="CY2040" s="11"/>
      <c r="CZ2040" s="11"/>
      <c r="DA2040" s="11"/>
      <c r="DB2040" s="11"/>
      <c r="DC2040" s="11"/>
      <c r="DD2040" s="11"/>
      <c r="DF2040" s="11">
        <f t="shared" si="106"/>
        <v>17</v>
      </c>
      <c r="DG2040" s="11">
        <f t="shared" si="107"/>
        <v>18</v>
      </c>
      <c r="DH2040" s="20">
        <f t="shared" ca="1" si="108"/>
        <v>0</v>
      </c>
      <c r="DI2040" s="11">
        <v>1</v>
      </c>
    </row>
    <row r="2041" spans="1:113" x14ac:dyDescent="0.25">
      <c r="A2041" s="11" t="s">
        <v>57</v>
      </c>
      <c r="B2041" s="11" t="s">
        <v>168</v>
      </c>
      <c r="C2041" s="11" t="s">
        <v>56</v>
      </c>
      <c r="D2041" s="11" t="s">
        <v>56</v>
      </c>
      <c r="E2041" s="11" t="s">
        <v>56</v>
      </c>
      <c r="F2041" s="11" t="s">
        <v>56</v>
      </c>
      <c r="G2041" s="11" t="s">
        <v>174</v>
      </c>
      <c r="H2041" s="1">
        <v>42213</v>
      </c>
      <c r="I2041" s="11">
        <v>17</v>
      </c>
      <c r="J2041" s="11">
        <v>19</v>
      </c>
      <c r="K2041" s="11"/>
      <c r="L2041" s="11"/>
      <c r="M2041" s="11"/>
      <c r="N2041" s="11"/>
      <c r="O2041" s="11"/>
      <c r="P2041" s="11"/>
      <c r="Q2041" s="11"/>
      <c r="R2041" s="11"/>
      <c r="S2041" s="11"/>
      <c r="T2041" s="11"/>
      <c r="U2041" s="11"/>
      <c r="V2041" s="11"/>
      <c r="W2041" s="11"/>
      <c r="X2041" s="11"/>
      <c r="Y2041" s="11"/>
      <c r="Z2041" s="11"/>
      <c r="AA2041" s="11"/>
      <c r="AB2041" s="11"/>
      <c r="AC2041" s="11"/>
      <c r="AD2041" s="11"/>
      <c r="AE2041" s="11"/>
      <c r="AF2041" s="11"/>
      <c r="AG2041" s="11"/>
      <c r="AH2041" s="11"/>
      <c r="AJ2041" s="11"/>
      <c r="AK2041" s="11"/>
      <c r="AL2041" s="11"/>
      <c r="AM2041" s="11"/>
      <c r="AN2041" s="11"/>
      <c r="AO2041" s="11"/>
      <c r="AP2041" s="11"/>
      <c r="AQ2041" s="11"/>
      <c r="AR2041" s="11"/>
      <c r="AS2041" s="11"/>
      <c r="AT2041" s="11"/>
      <c r="AU2041" s="11"/>
      <c r="AV2041" s="11"/>
      <c r="AW2041" s="11"/>
      <c r="AX2041" s="11"/>
      <c r="AY2041" s="11"/>
      <c r="AZ2041" s="11"/>
      <c r="BA2041" s="11"/>
      <c r="BB2041" s="11"/>
      <c r="BC2041" s="11"/>
      <c r="BD2041" s="11"/>
      <c r="BE2041" s="11"/>
      <c r="BF2041" s="11"/>
      <c r="BG2041" s="11"/>
      <c r="BI2041" s="11"/>
      <c r="BJ2041" s="11"/>
      <c r="BK2041" s="11"/>
      <c r="BL2041" s="11"/>
      <c r="BM2041" s="11"/>
      <c r="BN2041" s="11"/>
      <c r="BO2041" s="11"/>
      <c r="BP2041" s="11"/>
      <c r="BQ2041" s="11"/>
      <c r="BR2041" s="11"/>
      <c r="BS2041" s="11"/>
      <c r="BT2041" s="11"/>
      <c r="BU2041" s="11"/>
      <c r="BV2041" s="11"/>
      <c r="BW2041" s="11"/>
      <c r="BX2041" s="11"/>
      <c r="BY2041" s="11"/>
      <c r="BZ2041" s="11"/>
      <c r="CA2041" s="11"/>
      <c r="CB2041" s="11"/>
      <c r="CC2041" s="11"/>
      <c r="CD2041" s="11"/>
      <c r="CE2041" s="11"/>
      <c r="CF2041" s="11"/>
      <c r="CG2041" s="11"/>
      <c r="CH2041" s="11"/>
      <c r="CI2041" s="11"/>
      <c r="CJ2041" s="11"/>
      <c r="CK2041" s="11"/>
      <c r="CL2041" s="11"/>
      <c r="CM2041" s="11"/>
      <c r="CN2041" s="11"/>
      <c r="CO2041" s="11"/>
      <c r="CP2041" s="11"/>
      <c r="CQ2041" s="11"/>
      <c r="CR2041" s="11"/>
      <c r="CS2041" s="11"/>
      <c r="CT2041" s="11"/>
      <c r="CU2041" s="11"/>
      <c r="CV2041" s="11"/>
      <c r="CW2041" s="11"/>
      <c r="CX2041" s="11"/>
      <c r="CY2041" s="11"/>
      <c r="CZ2041" s="11"/>
      <c r="DA2041" s="11"/>
      <c r="DB2041" s="11"/>
      <c r="DC2041" s="11"/>
      <c r="DD2041" s="11"/>
      <c r="DF2041" s="11">
        <f t="shared" si="106"/>
        <v>17</v>
      </c>
      <c r="DG2041" s="11">
        <f t="shared" si="107"/>
        <v>19</v>
      </c>
      <c r="DH2041" s="20">
        <f t="shared" ca="1" si="108"/>
        <v>0</v>
      </c>
      <c r="DI2041" s="11">
        <v>1</v>
      </c>
    </row>
    <row r="2042" spans="1:113" x14ac:dyDescent="0.25">
      <c r="A2042" s="11" t="s">
        <v>57</v>
      </c>
      <c r="B2042" s="11" t="s">
        <v>168</v>
      </c>
      <c r="C2042" s="11" t="s">
        <v>56</v>
      </c>
      <c r="D2042" s="11" t="s">
        <v>56</v>
      </c>
      <c r="E2042" s="11" t="s">
        <v>56</v>
      </c>
      <c r="F2042" s="11" t="s">
        <v>56</v>
      </c>
      <c r="G2042" s="11" t="s">
        <v>174</v>
      </c>
      <c r="H2042" s="1">
        <v>42213</v>
      </c>
      <c r="I2042" s="11">
        <v>18</v>
      </c>
      <c r="J2042" s="11">
        <v>19</v>
      </c>
      <c r="K2042" s="11"/>
      <c r="L2042" s="11"/>
      <c r="M2042" s="11"/>
      <c r="N2042" s="11"/>
      <c r="O2042" s="11"/>
      <c r="P2042" s="11"/>
      <c r="Q2042" s="11"/>
      <c r="R2042" s="11"/>
      <c r="S2042" s="11"/>
      <c r="T2042" s="11"/>
      <c r="U2042" s="11"/>
      <c r="V2042" s="11"/>
      <c r="W2042" s="11"/>
      <c r="X2042" s="11"/>
      <c r="Y2042" s="11"/>
      <c r="Z2042" s="11"/>
      <c r="AA2042" s="11"/>
      <c r="AB2042" s="11"/>
      <c r="AC2042" s="11"/>
      <c r="AD2042" s="11"/>
      <c r="AE2042" s="11"/>
      <c r="AF2042" s="11"/>
      <c r="AG2042" s="11"/>
      <c r="AH2042" s="11"/>
      <c r="AJ2042" s="11"/>
      <c r="AK2042" s="11"/>
      <c r="AL2042" s="11"/>
      <c r="AM2042" s="11"/>
      <c r="AN2042" s="11"/>
      <c r="AO2042" s="11"/>
      <c r="AP2042" s="11"/>
      <c r="AQ2042" s="11"/>
      <c r="AR2042" s="11"/>
      <c r="AS2042" s="11"/>
      <c r="AT2042" s="11"/>
      <c r="AU2042" s="11"/>
      <c r="AV2042" s="11"/>
      <c r="AW2042" s="11"/>
      <c r="AX2042" s="11"/>
      <c r="AY2042" s="11"/>
      <c r="AZ2042" s="11"/>
      <c r="BA2042" s="11"/>
      <c r="BB2042" s="11"/>
      <c r="BC2042" s="11"/>
      <c r="BD2042" s="11"/>
      <c r="BE2042" s="11"/>
      <c r="BF2042" s="11"/>
      <c r="BG2042" s="11"/>
      <c r="BI2042" s="11"/>
      <c r="BJ2042" s="11"/>
      <c r="BK2042" s="11"/>
      <c r="BL2042" s="11"/>
      <c r="BM2042" s="11"/>
      <c r="BN2042" s="11"/>
      <c r="BO2042" s="11"/>
      <c r="BP2042" s="11"/>
      <c r="BQ2042" s="11"/>
      <c r="BR2042" s="11"/>
      <c r="BS2042" s="11"/>
      <c r="BT2042" s="11"/>
      <c r="BU2042" s="11"/>
      <c r="BV2042" s="11"/>
      <c r="BW2042" s="11"/>
      <c r="BX2042" s="11"/>
      <c r="BY2042" s="11"/>
      <c r="BZ2042" s="11"/>
      <c r="CA2042" s="11"/>
      <c r="CB2042" s="11"/>
      <c r="CC2042" s="11"/>
      <c r="CD2042" s="11"/>
      <c r="CE2042" s="11"/>
      <c r="CF2042" s="11"/>
      <c r="CG2042" s="11"/>
      <c r="CH2042" s="11"/>
      <c r="CI2042" s="11"/>
      <c r="CJ2042" s="11"/>
      <c r="CK2042" s="11"/>
      <c r="CL2042" s="11"/>
      <c r="CM2042" s="11"/>
      <c r="CN2042" s="11"/>
      <c r="CO2042" s="11"/>
      <c r="CP2042" s="11"/>
      <c r="CQ2042" s="11"/>
      <c r="CR2042" s="11"/>
      <c r="CS2042" s="11"/>
      <c r="CT2042" s="11"/>
      <c r="CU2042" s="11"/>
      <c r="CV2042" s="11"/>
      <c r="CW2042" s="11"/>
      <c r="CX2042" s="11"/>
      <c r="CY2042" s="11"/>
      <c r="CZ2042" s="11"/>
      <c r="DA2042" s="11"/>
      <c r="DB2042" s="11"/>
      <c r="DC2042" s="11"/>
      <c r="DD2042" s="11"/>
      <c r="DF2042" s="11">
        <f t="shared" si="106"/>
        <v>18</v>
      </c>
      <c r="DG2042" s="11">
        <f t="shared" si="107"/>
        <v>19</v>
      </c>
      <c r="DH2042" s="20">
        <f t="shared" ca="1" si="108"/>
        <v>0</v>
      </c>
      <c r="DI2042" s="11">
        <v>1</v>
      </c>
    </row>
    <row r="2043" spans="1:113" x14ac:dyDescent="0.25">
      <c r="A2043" s="11" t="s">
        <v>57</v>
      </c>
      <c r="B2043" s="11" t="s">
        <v>168</v>
      </c>
      <c r="C2043" s="11" t="s">
        <v>56</v>
      </c>
      <c r="D2043" s="11" t="s">
        <v>56</v>
      </c>
      <c r="E2043" s="11" t="s">
        <v>56</v>
      </c>
      <c r="F2043" s="11" t="s">
        <v>56</v>
      </c>
      <c r="G2043" s="11" t="s">
        <v>174</v>
      </c>
      <c r="H2043" s="1">
        <v>42214</v>
      </c>
      <c r="I2043" s="11">
        <v>16</v>
      </c>
      <c r="J2043" s="11">
        <v>19</v>
      </c>
      <c r="K2043" s="11"/>
      <c r="L2043" s="11"/>
      <c r="M2043" s="11"/>
      <c r="N2043" s="11"/>
      <c r="O2043" s="11"/>
      <c r="P2043" s="11"/>
      <c r="Q2043" s="11"/>
      <c r="R2043" s="11"/>
      <c r="S2043" s="11"/>
      <c r="T2043" s="11"/>
      <c r="U2043" s="11"/>
      <c r="V2043" s="11"/>
      <c r="W2043" s="11"/>
      <c r="X2043" s="11"/>
      <c r="Y2043" s="11"/>
      <c r="Z2043" s="11"/>
      <c r="AA2043" s="11"/>
      <c r="AB2043" s="11"/>
      <c r="AC2043" s="11"/>
      <c r="AD2043" s="11"/>
      <c r="AE2043" s="11"/>
      <c r="AF2043" s="11"/>
      <c r="AG2043" s="11"/>
      <c r="AH2043" s="11"/>
      <c r="AJ2043" s="11"/>
      <c r="AK2043" s="11"/>
      <c r="AL2043" s="11"/>
      <c r="AM2043" s="11"/>
      <c r="AN2043" s="11"/>
      <c r="AO2043" s="11"/>
      <c r="AP2043" s="11"/>
      <c r="AQ2043" s="11"/>
      <c r="AR2043" s="11"/>
      <c r="AS2043" s="11"/>
      <c r="AT2043" s="11"/>
      <c r="AU2043" s="11"/>
      <c r="AV2043" s="11"/>
      <c r="AW2043" s="11"/>
      <c r="AX2043" s="11"/>
      <c r="AY2043" s="11"/>
      <c r="AZ2043" s="11"/>
      <c r="BA2043" s="11"/>
      <c r="BB2043" s="11"/>
      <c r="BC2043" s="11"/>
      <c r="BD2043" s="11"/>
      <c r="BE2043" s="11"/>
      <c r="BF2043" s="11"/>
      <c r="BG2043" s="11"/>
      <c r="BI2043" s="11"/>
      <c r="BJ2043" s="11"/>
      <c r="BK2043" s="11"/>
      <c r="BL2043" s="11"/>
      <c r="BM2043" s="11"/>
      <c r="BN2043" s="11"/>
      <c r="BO2043" s="11"/>
      <c r="BP2043" s="11"/>
      <c r="BQ2043" s="11"/>
      <c r="BR2043" s="11"/>
      <c r="BS2043" s="11"/>
      <c r="BT2043" s="11"/>
      <c r="BU2043" s="11"/>
      <c r="BV2043" s="11"/>
      <c r="BW2043" s="11"/>
      <c r="BX2043" s="11"/>
      <c r="BY2043" s="11"/>
      <c r="BZ2043" s="11"/>
      <c r="CA2043" s="11"/>
      <c r="CB2043" s="11"/>
      <c r="CC2043" s="11"/>
      <c r="CD2043" s="11"/>
      <c r="CE2043" s="11"/>
      <c r="CF2043" s="11"/>
      <c r="CG2043" s="11"/>
      <c r="CH2043" s="11"/>
      <c r="CI2043" s="11"/>
      <c r="CJ2043" s="11"/>
      <c r="CK2043" s="11"/>
      <c r="CL2043" s="11"/>
      <c r="CM2043" s="11"/>
      <c r="CN2043" s="11"/>
      <c r="CO2043" s="11"/>
      <c r="CP2043" s="11"/>
      <c r="CQ2043" s="11"/>
      <c r="CR2043" s="11"/>
      <c r="CS2043" s="11"/>
      <c r="CT2043" s="11"/>
      <c r="CU2043" s="11"/>
      <c r="CV2043" s="11"/>
      <c r="CW2043" s="11"/>
      <c r="CX2043" s="11"/>
      <c r="CY2043" s="11"/>
      <c r="CZ2043" s="11"/>
      <c r="DA2043" s="11"/>
      <c r="DB2043" s="11"/>
      <c r="DC2043" s="11"/>
      <c r="DD2043" s="11"/>
      <c r="DF2043" s="11">
        <f t="shared" si="106"/>
        <v>16</v>
      </c>
      <c r="DG2043" s="11">
        <f t="shared" si="107"/>
        <v>19</v>
      </c>
      <c r="DH2043" s="20">
        <f t="shared" ca="1" si="108"/>
        <v>0</v>
      </c>
      <c r="DI2043" s="11">
        <v>1</v>
      </c>
    </row>
    <row r="2044" spans="1:113" x14ac:dyDescent="0.25">
      <c r="A2044" s="11" t="s">
        <v>57</v>
      </c>
      <c r="B2044" s="11" t="s">
        <v>168</v>
      </c>
      <c r="C2044" s="11" t="s">
        <v>56</v>
      </c>
      <c r="D2044" s="11" t="s">
        <v>56</v>
      </c>
      <c r="E2044" s="11" t="s">
        <v>56</v>
      </c>
      <c r="F2044" s="11" t="s">
        <v>56</v>
      </c>
      <c r="G2044" s="11" t="s">
        <v>174</v>
      </c>
      <c r="H2044" s="1">
        <v>42215</v>
      </c>
      <c r="I2044" s="11">
        <v>17</v>
      </c>
      <c r="J2044" s="11">
        <v>18</v>
      </c>
      <c r="K2044" s="11"/>
      <c r="L2044" s="11"/>
      <c r="M2044" s="11"/>
      <c r="N2044" s="11"/>
      <c r="O2044" s="11"/>
      <c r="P2044" s="11"/>
      <c r="Q2044" s="11"/>
      <c r="R2044" s="11"/>
      <c r="S2044" s="11"/>
      <c r="T2044" s="11"/>
      <c r="U2044" s="11"/>
      <c r="V2044" s="11"/>
      <c r="W2044" s="11"/>
      <c r="X2044" s="11"/>
      <c r="Y2044" s="11"/>
      <c r="Z2044" s="11"/>
      <c r="AA2044" s="11"/>
      <c r="AB2044" s="11"/>
      <c r="AC2044" s="11"/>
      <c r="AD2044" s="11"/>
      <c r="AE2044" s="11"/>
      <c r="AF2044" s="11"/>
      <c r="AG2044" s="11"/>
      <c r="AH2044" s="11"/>
      <c r="AJ2044" s="11"/>
      <c r="AK2044" s="11"/>
      <c r="AL2044" s="11"/>
      <c r="AM2044" s="11"/>
      <c r="AN2044" s="11"/>
      <c r="AO2044" s="11"/>
      <c r="AP2044" s="11"/>
      <c r="AQ2044" s="11"/>
      <c r="AR2044" s="11"/>
      <c r="AS2044" s="11"/>
      <c r="AT2044" s="11"/>
      <c r="AU2044" s="11"/>
      <c r="AV2044" s="11"/>
      <c r="AW2044" s="11"/>
      <c r="AX2044" s="11"/>
      <c r="AY2044" s="11"/>
      <c r="AZ2044" s="11"/>
      <c r="BA2044" s="11"/>
      <c r="BB2044" s="11"/>
      <c r="BC2044" s="11"/>
      <c r="BD2044" s="11"/>
      <c r="BE2044" s="11"/>
      <c r="BF2044" s="11"/>
      <c r="BG2044" s="11"/>
      <c r="BI2044" s="11"/>
      <c r="BJ2044" s="11"/>
      <c r="BK2044" s="11"/>
      <c r="BL2044" s="11"/>
      <c r="BM2044" s="11"/>
      <c r="BN2044" s="11"/>
      <c r="BO2044" s="11"/>
      <c r="BP2044" s="11"/>
      <c r="BQ2044" s="11"/>
      <c r="BR2044" s="11"/>
      <c r="BS2044" s="11"/>
      <c r="BT2044" s="11"/>
      <c r="BU2044" s="11"/>
      <c r="BV2044" s="11"/>
      <c r="BW2044" s="11"/>
      <c r="BX2044" s="11"/>
      <c r="BY2044" s="11"/>
      <c r="BZ2044" s="11"/>
      <c r="CA2044" s="11"/>
      <c r="CB2044" s="11"/>
      <c r="CC2044" s="11"/>
      <c r="CD2044" s="11"/>
      <c r="CE2044" s="11"/>
      <c r="CF2044" s="11"/>
      <c r="CG2044" s="11"/>
      <c r="CH2044" s="11"/>
      <c r="CI2044" s="11"/>
      <c r="CJ2044" s="11"/>
      <c r="CK2044" s="11"/>
      <c r="CL2044" s="11"/>
      <c r="CM2044" s="11"/>
      <c r="CN2044" s="11"/>
      <c r="CO2044" s="11"/>
      <c r="CP2044" s="11"/>
      <c r="CQ2044" s="11"/>
      <c r="CR2044" s="11"/>
      <c r="CS2044" s="11"/>
      <c r="CT2044" s="11"/>
      <c r="CU2044" s="11"/>
      <c r="CV2044" s="11"/>
      <c r="CW2044" s="11"/>
      <c r="CX2044" s="11"/>
      <c r="CY2044" s="11"/>
      <c r="CZ2044" s="11"/>
      <c r="DA2044" s="11"/>
      <c r="DB2044" s="11"/>
      <c r="DC2044" s="11"/>
      <c r="DD2044" s="11"/>
      <c r="DF2044" s="11">
        <f t="shared" si="106"/>
        <v>17</v>
      </c>
      <c r="DG2044" s="11">
        <f t="shared" si="107"/>
        <v>18</v>
      </c>
      <c r="DH2044" s="20">
        <f t="shared" ca="1" si="108"/>
        <v>0</v>
      </c>
      <c r="DI2044" s="11">
        <v>1</v>
      </c>
    </row>
    <row r="2045" spans="1:113" x14ac:dyDescent="0.25">
      <c r="A2045" s="11" t="s">
        <v>57</v>
      </c>
      <c r="B2045" s="11" t="s">
        <v>168</v>
      </c>
      <c r="C2045" s="11" t="s">
        <v>56</v>
      </c>
      <c r="D2045" s="11" t="s">
        <v>56</v>
      </c>
      <c r="E2045" s="11" t="s">
        <v>56</v>
      </c>
      <c r="F2045" s="11" t="s">
        <v>56</v>
      </c>
      <c r="G2045" s="11" t="s">
        <v>174</v>
      </c>
      <c r="H2045" s="1">
        <v>42216</v>
      </c>
      <c r="I2045" s="11">
        <v>17</v>
      </c>
      <c r="J2045" s="11">
        <v>17</v>
      </c>
      <c r="K2045" s="11"/>
      <c r="L2045" s="11"/>
      <c r="M2045" s="11"/>
      <c r="N2045" s="11"/>
      <c r="O2045" s="11"/>
      <c r="P2045" s="11"/>
      <c r="Q2045" s="11"/>
      <c r="R2045" s="11"/>
      <c r="S2045" s="11"/>
      <c r="T2045" s="11"/>
      <c r="U2045" s="11"/>
      <c r="V2045" s="11"/>
      <c r="W2045" s="11"/>
      <c r="X2045" s="11"/>
      <c r="Y2045" s="11"/>
      <c r="Z2045" s="11"/>
      <c r="AA2045" s="11"/>
      <c r="AB2045" s="11"/>
      <c r="AC2045" s="11"/>
      <c r="AD2045" s="11"/>
      <c r="AE2045" s="11"/>
      <c r="AF2045" s="11"/>
      <c r="AG2045" s="11"/>
      <c r="AH2045" s="11"/>
      <c r="AJ2045" s="11"/>
      <c r="AK2045" s="11"/>
      <c r="AL2045" s="11"/>
      <c r="AM2045" s="11"/>
      <c r="AN2045" s="11"/>
      <c r="AO2045" s="11"/>
      <c r="AP2045" s="11"/>
      <c r="AQ2045" s="11"/>
      <c r="AR2045" s="11"/>
      <c r="AS2045" s="11"/>
      <c r="AT2045" s="11"/>
      <c r="AU2045" s="11"/>
      <c r="AV2045" s="11"/>
      <c r="AW2045" s="11"/>
      <c r="AX2045" s="11"/>
      <c r="AY2045" s="11"/>
      <c r="AZ2045" s="11"/>
      <c r="BA2045" s="11"/>
      <c r="BB2045" s="11"/>
      <c r="BC2045" s="11"/>
      <c r="BD2045" s="11"/>
      <c r="BE2045" s="11"/>
      <c r="BF2045" s="11"/>
      <c r="BG2045" s="11"/>
      <c r="BI2045" s="11"/>
      <c r="BJ2045" s="11"/>
      <c r="BK2045" s="11"/>
      <c r="BL2045" s="11"/>
      <c r="BM2045" s="11"/>
      <c r="BN2045" s="11"/>
      <c r="BO2045" s="11"/>
      <c r="BP2045" s="11"/>
      <c r="BQ2045" s="11"/>
      <c r="BR2045" s="11"/>
      <c r="BS2045" s="11"/>
      <c r="BT2045" s="11"/>
      <c r="BU2045" s="11"/>
      <c r="BV2045" s="11"/>
      <c r="BW2045" s="11"/>
      <c r="BX2045" s="11"/>
      <c r="BY2045" s="11"/>
      <c r="BZ2045" s="11"/>
      <c r="CA2045" s="11"/>
      <c r="CB2045" s="11"/>
      <c r="CC2045" s="11"/>
      <c r="CD2045" s="11"/>
      <c r="CE2045" s="11"/>
      <c r="CF2045" s="11"/>
      <c r="CG2045" s="11"/>
      <c r="CH2045" s="11"/>
      <c r="CI2045" s="11"/>
      <c r="CJ2045" s="11"/>
      <c r="CK2045" s="11"/>
      <c r="CL2045" s="11"/>
      <c r="CM2045" s="11"/>
      <c r="CN2045" s="11"/>
      <c r="CO2045" s="11"/>
      <c r="CP2045" s="11"/>
      <c r="CQ2045" s="11"/>
      <c r="CR2045" s="11"/>
      <c r="CS2045" s="11"/>
      <c r="CT2045" s="11"/>
      <c r="CU2045" s="11"/>
      <c r="CV2045" s="11"/>
      <c r="CW2045" s="11"/>
      <c r="CX2045" s="11"/>
      <c r="CY2045" s="11"/>
      <c r="CZ2045" s="11"/>
      <c r="DA2045" s="11"/>
      <c r="DB2045" s="11"/>
      <c r="DC2045" s="11"/>
      <c r="DD2045" s="11"/>
      <c r="DF2045" s="11">
        <f t="shared" si="106"/>
        <v>17</v>
      </c>
      <c r="DG2045" s="11">
        <f t="shared" si="107"/>
        <v>17</v>
      </c>
      <c r="DH2045" s="20">
        <f t="shared" ca="1" si="108"/>
        <v>0</v>
      </c>
      <c r="DI2045" s="11">
        <v>1</v>
      </c>
    </row>
    <row r="2046" spans="1:113" x14ac:dyDescent="0.25">
      <c r="A2046" s="11" t="s">
        <v>57</v>
      </c>
      <c r="B2046" s="11" t="s">
        <v>168</v>
      </c>
      <c r="C2046" s="11" t="s">
        <v>56</v>
      </c>
      <c r="D2046" s="11" t="s">
        <v>56</v>
      </c>
      <c r="E2046" s="11" t="s">
        <v>56</v>
      </c>
      <c r="F2046" s="11" t="s">
        <v>56</v>
      </c>
      <c r="G2046" s="11" t="s">
        <v>174</v>
      </c>
      <c r="H2046" s="1">
        <v>42219</v>
      </c>
      <c r="I2046" s="11">
        <v>17</v>
      </c>
      <c r="J2046" s="11">
        <v>17</v>
      </c>
      <c r="K2046" s="11">
        <v>6124.8710000000001</v>
      </c>
      <c r="L2046" s="11">
        <v>6008.7659999999996</v>
      </c>
      <c r="M2046" s="11">
        <v>5931.1270000000004</v>
      </c>
      <c r="N2046" s="11">
        <v>6078.5460000000003</v>
      </c>
      <c r="O2046" s="11">
        <v>6973.75</v>
      </c>
      <c r="P2046" s="11">
        <v>8127.5619999999999</v>
      </c>
      <c r="Q2046" s="11">
        <v>9479.2029999999995</v>
      </c>
      <c r="R2046" s="11">
        <v>10478.01</v>
      </c>
      <c r="S2046" s="11">
        <v>11156.43</v>
      </c>
      <c r="T2046" s="11">
        <v>11455.99</v>
      </c>
      <c r="U2046" s="11">
        <v>12940.57</v>
      </c>
      <c r="V2046" s="11">
        <v>13274.55</v>
      </c>
      <c r="W2046" s="11">
        <v>13439.15</v>
      </c>
      <c r="X2046" s="11">
        <v>13215.68</v>
      </c>
      <c r="Y2046" s="11">
        <v>13064.84</v>
      </c>
      <c r="Z2046" s="11">
        <v>12893.42</v>
      </c>
      <c r="AA2046" s="11">
        <v>12452.46</v>
      </c>
      <c r="AB2046" s="11">
        <v>12659.24</v>
      </c>
      <c r="AC2046" s="11">
        <v>12256.77</v>
      </c>
      <c r="AD2046" s="11">
        <v>12183.46</v>
      </c>
      <c r="AE2046" s="11">
        <v>12063.78</v>
      </c>
      <c r="AF2046" s="11">
        <v>10298.35</v>
      </c>
      <c r="AG2046" s="11">
        <v>9222.7659999999996</v>
      </c>
      <c r="AH2046" s="11">
        <v>8800.6059999999998</v>
      </c>
      <c r="AI2046" s="37">
        <v>12452.46</v>
      </c>
      <c r="AJ2046" s="11">
        <v>6201.9650000000001</v>
      </c>
      <c r="AK2046" s="11">
        <v>6095.6239999999998</v>
      </c>
      <c r="AL2046" s="11">
        <v>5969.1239999999998</v>
      </c>
      <c r="AM2046" s="11">
        <v>6110.402</v>
      </c>
      <c r="AN2046" s="11">
        <v>7011.9</v>
      </c>
      <c r="AO2046" s="11">
        <v>8226.652</v>
      </c>
      <c r="AP2046" s="11">
        <v>9454.5239999999994</v>
      </c>
      <c r="AQ2046" s="11">
        <v>10446.24</v>
      </c>
      <c r="AR2046" s="11">
        <v>11069.41</v>
      </c>
      <c r="AS2046" s="11">
        <v>11415.7</v>
      </c>
      <c r="AT2046" s="11">
        <v>12862.76</v>
      </c>
      <c r="AU2046" s="11">
        <v>13234.57</v>
      </c>
      <c r="AV2046" s="11">
        <v>13430.38</v>
      </c>
      <c r="AW2046" s="11">
        <v>13252.82</v>
      </c>
      <c r="AX2046" s="11">
        <v>13026.95</v>
      </c>
      <c r="AY2046" s="11">
        <v>12854.96</v>
      </c>
      <c r="AZ2046" s="11">
        <v>12812.97</v>
      </c>
      <c r="BA2046" s="11">
        <v>12643.55</v>
      </c>
      <c r="BB2046" s="11">
        <v>12116.33</v>
      </c>
      <c r="BC2046" s="11">
        <v>12018.39</v>
      </c>
      <c r="BD2046" s="11">
        <v>11922.01</v>
      </c>
      <c r="BE2046" s="11">
        <v>10253.61</v>
      </c>
      <c r="BF2046" s="11">
        <v>9197.1389999999992</v>
      </c>
      <c r="BG2046" s="11">
        <v>8818.7939999999999</v>
      </c>
      <c r="BH2046" s="37">
        <v>12812.97</v>
      </c>
      <c r="BI2046" s="11">
        <v>69.035129999999995</v>
      </c>
      <c r="BJ2046" s="11">
        <v>68.27919</v>
      </c>
      <c r="BK2046" s="11">
        <v>67.905680000000004</v>
      </c>
      <c r="BL2046" s="11">
        <v>67.682980000000001</v>
      </c>
      <c r="BM2046" s="11">
        <v>67.514049999999997</v>
      </c>
      <c r="BN2046" s="11">
        <v>67.655680000000004</v>
      </c>
      <c r="BO2046" s="11">
        <v>67.947029999999998</v>
      </c>
      <c r="BP2046" s="11">
        <v>68.802160000000001</v>
      </c>
      <c r="BQ2046" s="11">
        <v>70.331620000000001</v>
      </c>
      <c r="BR2046" s="11">
        <v>73.111350000000002</v>
      </c>
      <c r="BS2046" s="11">
        <v>76.401619999999994</v>
      </c>
      <c r="BT2046" s="11">
        <v>78.975679999999997</v>
      </c>
      <c r="BU2046" s="11">
        <v>81.086489999999998</v>
      </c>
      <c r="BV2046" s="11">
        <v>81.245949999999993</v>
      </c>
      <c r="BW2046" s="11">
        <v>81.378380000000007</v>
      </c>
      <c r="BX2046" s="11">
        <v>81.840540000000004</v>
      </c>
      <c r="BY2046" s="11">
        <v>81.891890000000004</v>
      </c>
      <c r="BZ2046" s="11">
        <v>80.835139999999996</v>
      </c>
      <c r="CA2046" s="11">
        <v>79.202709999999996</v>
      </c>
      <c r="CB2046" s="11">
        <v>76.334050000000005</v>
      </c>
      <c r="CC2046" s="11">
        <v>74.631889999999999</v>
      </c>
      <c r="CD2046" s="11">
        <v>73.683779999999999</v>
      </c>
      <c r="CE2046" s="11">
        <v>72.317300000000003</v>
      </c>
      <c r="CF2046" s="11">
        <v>71.534589999999994</v>
      </c>
      <c r="CG2046" s="11">
        <v>7125.1779999999999</v>
      </c>
      <c r="CH2046" s="11">
        <v>5024.8220000000001</v>
      </c>
      <c r="CI2046" s="11">
        <v>3446.4679999999998</v>
      </c>
      <c r="CJ2046" s="11">
        <v>2974.43</v>
      </c>
      <c r="CK2046" s="11">
        <v>2319.6370000000002</v>
      </c>
      <c r="CL2046" s="11">
        <v>1620.8309999999999</v>
      </c>
      <c r="CM2046" s="11">
        <v>1336.1849999999999</v>
      </c>
      <c r="CN2046" s="11">
        <v>1530.1849999999999</v>
      </c>
      <c r="CO2046" s="11">
        <v>2280.759</v>
      </c>
      <c r="CP2046" s="11">
        <v>2413.7930000000001</v>
      </c>
      <c r="CQ2046" s="11">
        <v>3505.027</v>
      </c>
      <c r="CR2046" s="11">
        <v>2758.116</v>
      </c>
      <c r="CS2046" s="11">
        <v>3044.7890000000002</v>
      </c>
      <c r="CT2046" s="11">
        <v>3156.942</v>
      </c>
      <c r="CU2046" s="11">
        <v>3552.9650000000001</v>
      </c>
      <c r="CV2046" s="11">
        <v>6561.2160000000003</v>
      </c>
      <c r="CW2046" s="11">
        <v>12132.79</v>
      </c>
      <c r="CX2046" s="11">
        <v>15822.56</v>
      </c>
      <c r="CY2046" s="11">
        <v>14198.89</v>
      </c>
      <c r="CZ2046" s="11">
        <v>12329.04</v>
      </c>
      <c r="DA2046" s="11">
        <v>10751.14</v>
      </c>
      <c r="DB2046" s="11">
        <v>9386.7309999999998</v>
      </c>
      <c r="DC2046" s="11">
        <v>7090.4430000000002</v>
      </c>
      <c r="DD2046" s="11">
        <v>7225.3119999999999</v>
      </c>
      <c r="DE2046" s="37">
        <v>12132.79</v>
      </c>
      <c r="DF2046" s="11">
        <f t="shared" si="106"/>
        <v>17</v>
      </c>
      <c r="DG2046" s="11">
        <f t="shared" si="107"/>
        <v>17</v>
      </c>
      <c r="DH2046" s="20">
        <f t="shared" ca="1" si="108"/>
        <v>360.51000000000022</v>
      </c>
      <c r="DI2046" s="11">
        <v>0</v>
      </c>
    </row>
    <row r="2047" spans="1:113" x14ac:dyDescent="0.25">
      <c r="A2047" s="11" t="s">
        <v>57</v>
      </c>
      <c r="B2047" s="11" t="s">
        <v>168</v>
      </c>
      <c r="C2047" s="11" t="s">
        <v>56</v>
      </c>
      <c r="D2047" s="11" t="s">
        <v>56</v>
      </c>
      <c r="E2047" s="11" t="s">
        <v>56</v>
      </c>
      <c r="F2047" s="11" t="s">
        <v>56</v>
      </c>
      <c r="G2047" s="11" t="s">
        <v>174</v>
      </c>
      <c r="H2047" s="1">
        <v>42222</v>
      </c>
      <c r="I2047" s="11">
        <v>17</v>
      </c>
      <c r="J2047" s="11">
        <v>18</v>
      </c>
      <c r="K2047" s="11">
        <v>8245.5460000000003</v>
      </c>
      <c r="L2047" s="11">
        <v>7365.7309999999998</v>
      </c>
      <c r="M2047" s="11">
        <v>7161.7820000000002</v>
      </c>
      <c r="N2047" s="11">
        <v>7078.1859999999997</v>
      </c>
      <c r="O2047" s="11">
        <v>7838.8909999999996</v>
      </c>
      <c r="P2047" s="11">
        <v>9174.973</v>
      </c>
      <c r="Q2047" s="11">
        <v>10182.48</v>
      </c>
      <c r="R2047" s="11">
        <v>10937.37</v>
      </c>
      <c r="S2047" s="11">
        <v>12014.13</v>
      </c>
      <c r="T2047" s="11">
        <v>12220.78</v>
      </c>
      <c r="U2047" s="11">
        <v>13832.01</v>
      </c>
      <c r="V2047" s="11">
        <v>13925.33</v>
      </c>
      <c r="W2047" s="11">
        <v>13963.19</v>
      </c>
      <c r="X2047" s="11">
        <v>13934.63</v>
      </c>
      <c r="Y2047" s="11">
        <v>13416.16</v>
      </c>
      <c r="Z2047" s="11">
        <v>13297.59</v>
      </c>
      <c r="AA2047" s="11">
        <v>12975.67</v>
      </c>
      <c r="AB2047" s="11">
        <v>12623.5</v>
      </c>
      <c r="AC2047" s="11">
        <v>12491.22</v>
      </c>
      <c r="AD2047" s="11">
        <v>12198.34</v>
      </c>
      <c r="AE2047" s="11">
        <v>12081.43</v>
      </c>
      <c r="AF2047" s="11">
        <v>10132.51</v>
      </c>
      <c r="AG2047" s="11">
        <v>8961.1460000000006</v>
      </c>
      <c r="AH2047" s="11">
        <v>8362.2909999999993</v>
      </c>
      <c r="AI2047" s="37">
        <v>12799.59</v>
      </c>
      <c r="AJ2047" s="11">
        <v>8322.6409999999996</v>
      </c>
      <c r="AK2047" s="11">
        <v>7452.5889999999999</v>
      </c>
      <c r="AL2047" s="11">
        <v>7199.7780000000002</v>
      </c>
      <c r="AM2047" s="11">
        <v>7110.0420000000004</v>
      </c>
      <c r="AN2047" s="11">
        <v>7877.0410000000002</v>
      </c>
      <c r="AO2047" s="11">
        <v>9274.0630000000001</v>
      </c>
      <c r="AP2047" s="11">
        <v>10157.799999999999</v>
      </c>
      <c r="AQ2047" s="11">
        <v>10905.59</v>
      </c>
      <c r="AR2047" s="11">
        <v>11927.11</v>
      </c>
      <c r="AS2047" s="11">
        <v>12180.5</v>
      </c>
      <c r="AT2047" s="11">
        <v>13754.2</v>
      </c>
      <c r="AU2047" s="11">
        <v>13885.35</v>
      </c>
      <c r="AV2047" s="11">
        <v>13954.42</v>
      </c>
      <c r="AW2047" s="11">
        <v>13971.76</v>
      </c>
      <c r="AX2047" s="11">
        <v>13378.27</v>
      </c>
      <c r="AY2047" s="11">
        <v>13259.13</v>
      </c>
      <c r="AZ2047" s="11">
        <v>13387.17</v>
      </c>
      <c r="BA2047" s="11">
        <v>13178.82</v>
      </c>
      <c r="BB2047" s="11">
        <v>12441.31</v>
      </c>
      <c r="BC2047" s="11">
        <v>12033.26</v>
      </c>
      <c r="BD2047" s="11">
        <v>11939.66</v>
      </c>
      <c r="BE2047" s="11">
        <v>10087.77</v>
      </c>
      <c r="BF2047" s="11">
        <v>8935.5190000000002</v>
      </c>
      <c r="BG2047" s="11">
        <v>8380.4789999999994</v>
      </c>
      <c r="BH2047" s="37">
        <v>13287.54</v>
      </c>
      <c r="BI2047" s="11">
        <v>71.724329999999995</v>
      </c>
      <c r="BJ2047" s="11">
        <v>71.054599999999994</v>
      </c>
      <c r="BK2047" s="11">
        <v>70.288650000000004</v>
      </c>
      <c r="BL2047" s="11">
        <v>69.523250000000004</v>
      </c>
      <c r="BM2047" s="11">
        <v>68.91189</v>
      </c>
      <c r="BN2047" s="11">
        <v>68.376490000000004</v>
      </c>
      <c r="BO2047" s="11">
        <v>68.405940000000001</v>
      </c>
      <c r="BP2047" s="11">
        <v>70.512439999999998</v>
      </c>
      <c r="BQ2047" s="11">
        <v>73.521079999999998</v>
      </c>
      <c r="BR2047" s="11">
        <v>76.262699999999995</v>
      </c>
      <c r="BS2047" s="11">
        <v>78.974590000000006</v>
      </c>
      <c r="BT2047" s="11">
        <v>79.5946</v>
      </c>
      <c r="BU2047" s="11">
        <v>78.842160000000007</v>
      </c>
      <c r="BV2047" s="11">
        <v>78.894589999999994</v>
      </c>
      <c r="BW2047" s="11">
        <v>80.322159999999997</v>
      </c>
      <c r="BX2047" s="11">
        <v>80.674059999999997</v>
      </c>
      <c r="BY2047" s="11">
        <v>79.794049999999999</v>
      </c>
      <c r="BZ2047" s="11">
        <v>78.517300000000006</v>
      </c>
      <c r="CA2047" s="11">
        <v>77.125950000000003</v>
      </c>
      <c r="CB2047" s="11">
        <v>74.267030000000005</v>
      </c>
      <c r="CC2047" s="11">
        <v>71.991349999999997</v>
      </c>
      <c r="CD2047" s="11">
        <v>70.967830000000006</v>
      </c>
      <c r="CE2047" s="11">
        <v>69.868380000000002</v>
      </c>
      <c r="CF2047" s="11">
        <v>68.600539999999995</v>
      </c>
      <c r="CG2047" s="11">
        <v>6951.5870000000004</v>
      </c>
      <c r="CH2047" s="11">
        <v>4928.0290000000005</v>
      </c>
      <c r="CI2047" s="11">
        <v>3416.0830000000001</v>
      </c>
      <c r="CJ2047" s="11">
        <v>2951.6489999999999</v>
      </c>
      <c r="CK2047" s="11">
        <v>2301.2489999999998</v>
      </c>
      <c r="CL2047" s="11">
        <v>1622.0260000000001</v>
      </c>
      <c r="CM2047" s="11">
        <v>1339.039</v>
      </c>
      <c r="CN2047" s="11">
        <v>1517.9880000000001</v>
      </c>
      <c r="CO2047" s="11">
        <v>2216.4940000000001</v>
      </c>
      <c r="CP2047" s="11">
        <v>2377.3020000000001</v>
      </c>
      <c r="CQ2047" s="11">
        <v>3511.962</v>
      </c>
      <c r="CR2047" s="11">
        <v>2789.4969999999998</v>
      </c>
      <c r="CS2047" s="11">
        <v>3179.4279999999999</v>
      </c>
      <c r="CT2047" s="11">
        <v>3223.4389999999999</v>
      </c>
      <c r="CU2047" s="11">
        <v>3539.3939999999998</v>
      </c>
      <c r="CV2047" s="11">
        <v>6399.1509999999998</v>
      </c>
      <c r="CW2047" s="11">
        <v>8679.3310000000001</v>
      </c>
      <c r="CX2047" s="11">
        <v>9946.2749999999996</v>
      </c>
      <c r="CY2047" s="11">
        <v>10392.83</v>
      </c>
      <c r="CZ2047" s="11">
        <v>11883.12</v>
      </c>
      <c r="DA2047" s="11">
        <v>10690.21</v>
      </c>
      <c r="DB2047" s="11">
        <v>9397.7430000000004</v>
      </c>
      <c r="DC2047" s="11">
        <v>7139.9769999999999</v>
      </c>
      <c r="DD2047" s="11">
        <v>7279.7250000000004</v>
      </c>
      <c r="DE2047" s="37">
        <v>9485.5640000000003</v>
      </c>
      <c r="DF2047" s="11">
        <f t="shared" si="106"/>
        <v>17</v>
      </c>
      <c r="DG2047" s="11">
        <f t="shared" si="107"/>
        <v>18</v>
      </c>
      <c r="DH2047" s="20">
        <f t="shared" ca="1" si="108"/>
        <v>483.40999999999985</v>
      </c>
      <c r="DI2047" s="11">
        <v>0</v>
      </c>
    </row>
    <row r="2048" spans="1:113" x14ac:dyDescent="0.25">
      <c r="A2048" s="11" t="s">
        <v>57</v>
      </c>
      <c r="B2048" s="11" t="s">
        <v>168</v>
      </c>
      <c r="C2048" s="11" t="s">
        <v>56</v>
      </c>
      <c r="D2048" s="11" t="s">
        <v>56</v>
      </c>
      <c r="E2048" s="11" t="s">
        <v>56</v>
      </c>
      <c r="F2048" s="11" t="s">
        <v>56</v>
      </c>
      <c r="G2048" s="11" t="s">
        <v>174</v>
      </c>
      <c r="H2048" s="1">
        <v>42229</v>
      </c>
      <c r="I2048" s="11">
        <v>18</v>
      </c>
      <c r="J2048" s="11">
        <v>19</v>
      </c>
      <c r="K2048" s="11">
        <v>7793.2520000000004</v>
      </c>
      <c r="L2048" s="11">
        <v>6935.317</v>
      </c>
      <c r="M2048" s="11">
        <v>6530.84</v>
      </c>
      <c r="N2048" s="11">
        <v>6603.1610000000001</v>
      </c>
      <c r="O2048" s="11">
        <v>7621.9</v>
      </c>
      <c r="P2048" s="11">
        <v>8927.884</v>
      </c>
      <c r="Q2048" s="11">
        <v>9615.9419999999991</v>
      </c>
      <c r="R2048" s="11">
        <v>11102.62</v>
      </c>
      <c r="S2048" s="11">
        <v>11613.21</v>
      </c>
      <c r="T2048" s="11">
        <v>12021.98</v>
      </c>
      <c r="U2048" s="11">
        <v>13792.16</v>
      </c>
      <c r="V2048" s="11">
        <v>13968.33</v>
      </c>
      <c r="W2048" s="11">
        <v>13912.57</v>
      </c>
      <c r="X2048" s="11">
        <v>13765.38</v>
      </c>
      <c r="Y2048" s="11">
        <v>13405.02</v>
      </c>
      <c r="Z2048" s="11">
        <v>13351.59</v>
      </c>
      <c r="AA2048" s="11">
        <v>13452.66</v>
      </c>
      <c r="AB2048" s="11">
        <v>12412.05</v>
      </c>
      <c r="AC2048" s="11">
        <v>12559.35</v>
      </c>
      <c r="AD2048" s="11">
        <v>12259.4</v>
      </c>
      <c r="AE2048" s="11">
        <v>12157.48</v>
      </c>
      <c r="AF2048" s="11">
        <v>10206.120000000001</v>
      </c>
      <c r="AG2048" s="11">
        <v>8767.4680000000008</v>
      </c>
      <c r="AH2048" s="11">
        <v>8675.5360000000001</v>
      </c>
      <c r="AI2048" s="37">
        <v>12485.7</v>
      </c>
      <c r="AJ2048" s="11">
        <v>7876.3090000000002</v>
      </c>
      <c r="AK2048" s="11">
        <v>7028.2150000000001</v>
      </c>
      <c r="AL2048" s="11">
        <v>6573.6639999999998</v>
      </c>
      <c r="AM2048" s="11">
        <v>6640.585</v>
      </c>
      <c r="AN2048" s="11">
        <v>7666.6880000000001</v>
      </c>
      <c r="AO2048" s="11">
        <v>9024.5280000000002</v>
      </c>
      <c r="AP2048" s="11">
        <v>9578.1869999999999</v>
      </c>
      <c r="AQ2048" s="11">
        <v>11069.9</v>
      </c>
      <c r="AR2048" s="11">
        <v>11533.32</v>
      </c>
      <c r="AS2048" s="11">
        <v>11983.91</v>
      </c>
      <c r="AT2048" s="11">
        <v>13716.21</v>
      </c>
      <c r="AU2048" s="11">
        <v>13926.75</v>
      </c>
      <c r="AV2048" s="11">
        <v>13899.65</v>
      </c>
      <c r="AW2048" s="11">
        <v>13798.67</v>
      </c>
      <c r="AX2048" s="11">
        <v>13355.56</v>
      </c>
      <c r="AY2048" s="11">
        <v>13266.07</v>
      </c>
      <c r="AZ2048" s="11">
        <v>13390.53</v>
      </c>
      <c r="BA2048" s="11">
        <v>12948.82</v>
      </c>
      <c r="BB2048" s="11">
        <v>12826.8</v>
      </c>
      <c r="BC2048" s="11">
        <v>12250.49</v>
      </c>
      <c r="BD2048" s="11">
        <v>12030.08</v>
      </c>
      <c r="BE2048" s="11">
        <v>10175.469999999999</v>
      </c>
      <c r="BF2048" s="11">
        <v>8745.0550000000003</v>
      </c>
      <c r="BG2048" s="11">
        <v>8702.1919999999991</v>
      </c>
      <c r="BH2048" s="37">
        <v>12824.63</v>
      </c>
      <c r="BI2048" s="11">
        <v>71.304410000000004</v>
      </c>
      <c r="BJ2048" s="11">
        <v>70.695300000000003</v>
      </c>
      <c r="BK2048" s="11">
        <v>70.394710000000003</v>
      </c>
      <c r="BL2048" s="11">
        <v>69.888530000000003</v>
      </c>
      <c r="BM2048" s="11">
        <v>69.448229999999995</v>
      </c>
      <c r="BN2048" s="11">
        <v>69.102360000000004</v>
      </c>
      <c r="BO2048" s="11">
        <v>69.231470000000002</v>
      </c>
      <c r="BP2048" s="11">
        <v>71.574709999999996</v>
      </c>
      <c r="BQ2048" s="11">
        <v>75.043530000000004</v>
      </c>
      <c r="BR2048" s="11">
        <v>78.67353</v>
      </c>
      <c r="BS2048" s="11">
        <v>82.235290000000006</v>
      </c>
      <c r="BT2048" s="11">
        <v>85.220590000000001</v>
      </c>
      <c r="BU2048" s="11">
        <v>87.288240000000002</v>
      </c>
      <c r="BV2048" s="11">
        <v>88.214709999999997</v>
      </c>
      <c r="BW2048" s="11">
        <v>87.858829999999998</v>
      </c>
      <c r="BX2048" s="11">
        <v>89.205879999999993</v>
      </c>
      <c r="BY2048" s="11">
        <v>88.947059999999993</v>
      </c>
      <c r="BZ2048" s="11">
        <v>88.155879999999996</v>
      </c>
      <c r="CA2048" s="11">
        <v>85.42353</v>
      </c>
      <c r="CB2048" s="11">
        <v>81.055880000000002</v>
      </c>
      <c r="CC2048" s="11">
        <v>77.352940000000004</v>
      </c>
      <c r="CD2048" s="11">
        <v>75.982349999999997</v>
      </c>
      <c r="CE2048" s="11">
        <v>74.595879999999994</v>
      </c>
      <c r="CF2048" s="11">
        <v>74.026470000000003</v>
      </c>
      <c r="CG2048" s="11">
        <v>6915.0159999999996</v>
      </c>
      <c r="CH2048" s="11">
        <v>4892.9279999999999</v>
      </c>
      <c r="CI2048" s="11">
        <v>3367.6410000000001</v>
      </c>
      <c r="CJ2048" s="11">
        <v>2900.8850000000002</v>
      </c>
      <c r="CK2048" s="11">
        <v>2244.3980000000001</v>
      </c>
      <c r="CL2048" s="11">
        <v>1589.251</v>
      </c>
      <c r="CM2048" s="11">
        <v>1301.6969999999999</v>
      </c>
      <c r="CN2048" s="11">
        <v>1485.9780000000001</v>
      </c>
      <c r="CO2048" s="11">
        <v>2198.116</v>
      </c>
      <c r="CP2048" s="11">
        <v>2377.9899999999998</v>
      </c>
      <c r="CQ2048" s="11">
        <v>3518.4</v>
      </c>
      <c r="CR2048" s="11">
        <v>2729.152</v>
      </c>
      <c r="CS2048" s="11">
        <v>3007.5149999999999</v>
      </c>
      <c r="CT2048" s="11">
        <v>3085.8969999999999</v>
      </c>
      <c r="CU2048" s="11">
        <v>3451.78</v>
      </c>
      <c r="CV2048" s="11">
        <v>5243.7939999999999</v>
      </c>
      <c r="CW2048" s="11">
        <v>8710.7810000000009</v>
      </c>
      <c r="CX2048" s="11">
        <v>11076.72</v>
      </c>
      <c r="CY2048" s="11">
        <v>8760.0380000000005</v>
      </c>
      <c r="CZ2048" s="11">
        <v>9181.384</v>
      </c>
      <c r="DA2048" s="11">
        <v>10398.17</v>
      </c>
      <c r="DB2048" s="11">
        <v>9124.2710000000006</v>
      </c>
      <c r="DC2048" s="11">
        <v>6944.8140000000003</v>
      </c>
      <c r="DD2048" s="11">
        <v>7118.4359999999997</v>
      </c>
      <c r="DE2048" s="37">
        <v>11065.11</v>
      </c>
      <c r="DF2048" s="11">
        <f t="shared" si="106"/>
        <v>18</v>
      </c>
      <c r="DG2048" s="11">
        <f t="shared" si="107"/>
        <v>19</v>
      </c>
      <c r="DH2048" s="20">
        <f t="shared" ca="1" si="108"/>
        <v>402.10999999999876</v>
      </c>
      <c r="DI2048" s="11">
        <v>0</v>
      </c>
    </row>
    <row r="2049" spans="1:113" x14ac:dyDescent="0.25">
      <c r="A2049" s="11" t="s">
        <v>57</v>
      </c>
      <c r="B2049" s="11" t="s">
        <v>168</v>
      </c>
      <c r="C2049" s="11" t="s">
        <v>56</v>
      </c>
      <c r="D2049" s="11" t="s">
        <v>56</v>
      </c>
      <c r="E2049" s="11" t="s">
        <v>56</v>
      </c>
      <c r="F2049" s="11" t="s">
        <v>56</v>
      </c>
      <c r="G2049" s="11" t="s">
        <v>174</v>
      </c>
      <c r="H2049" s="1">
        <v>42230</v>
      </c>
      <c r="I2049" s="11">
        <v>17</v>
      </c>
      <c r="J2049" s="11">
        <v>18</v>
      </c>
      <c r="K2049" s="11">
        <v>5679.7619999999997</v>
      </c>
      <c r="L2049" s="11">
        <v>4770.5209999999997</v>
      </c>
      <c r="M2049" s="11">
        <v>4576.3919999999998</v>
      </c>
      <c r="N2049" s="11">
        <v>4686.9160000000002</v>
      </c>
      <c r="O2049" s="11">
        <v>5790.3609999999999</v>
      </c>
      <c r="P2049" s="11">
        <v>6309.36</v>
      </c>
      <c r="Q2049" s="11">
        <v>6751.3419999999996</v>
      </c>
      <c r="R2049" s="11">
        <v>7855.7910000000002</v>
      </c>
      <c r="S2049" s="11">
        <v>8292.3109999999997</v>
      </c>
      <c r="T2049" s="11">
        <v>8559.0740000000005</v>
      </c>
      <c r="U2049" s="11">
        <v>9823.6129999999994</v>
      </c>
      <c r="V2049" s="11">
        <v>10048.61</v>
      </c>
      <c r="W2049" s="11">
        <v>9938.357</v>
      </c>
      <c r="X2049" s="11">
        <v>9991.8619999999992</v>
      </c>
      <c r="Y2049" s="11">
        <v>9904.7129999999997</v>
      </c>
      <c r="Z2049" s="11">
        <v>9960.8330000000005</v>
      </c>
      <c r="AA2049" s="11">
        <v>9161.5730000000003</v>
      </c>
      <c r="AB2049" s="11">
        <v>8616.9549999999999</v>
      </c>
      <c r="AC2049" s="11">
        <v>8560.8819999999996</v>
      </c>
      <c r="AD2049" s="11">
        <v>8333.3160000000007</v>
      </c>
      <c r="AE2049" s="11">
        <v>8075.0339999999997</v>
      </c>
      <c r="AF2049" s="11">
        <v>6580.7960000000003</v>
      </c>
      <c r="AG2049" s="11">
        <v>5482.6450000000004</v>
      </c>
      <c r="AH2049" s="11">
        <v>4994.7370000000001</v>
      </c>
      <c r="AI2049" s="37">
        <v>8889.2639999999992</v>
      </c>
      <c r="AJ2049" s="11">
        <v>5748.8220000000001</v>
      </c>
      <c r="AK2049" s="11">
        <v>4857.6270000000004</v>
      </c>
      <c r="AL2049" s="11">
        <v>4592.7030000000004</v>
      </c>
      <c r="AM2049" s="11">
        <v>4681.4009999999998</v>
      </c>
      <c r="AN2049" s="11">
        <v>5786.3059999999996</v>
      </c>
      <c r="AO2049" s="11">
        <v>6330.0479999999998</v>
      </c>
      <c r="AP2049" s="11">
        <v>6746.598</v>
      </c>
      <c r="AQ2049" s="11">
        <v>7843.0789999999997</v>
      </c>
      <c r="AR2049" s="11">
        <v>8230.7810000000009</v>
      </c>
      <c r="AS2049" s="11">
        <v>8563.9660000000003</v>
      </c>
      <c r="AT2049" s="11">
        <v>9799.8259999999991</v>
      </c>
      <c r="AU2049" s="11">
        <v>10068.82</v>
      </c>
      <c r="AV2049" s="11">
        <v>9962.5300000000007</v>
      </c>
      <c r="AW2049" s="11">
        <v>10056.1</v>
      </c>
      <c r="AX2049" s="11">
        <v>9936.0229999999992</v>
      </c>
      <c r="AY2049" s="11">
        <v>9997.3739999999998</v>
      </c>
      <c r="AZ2049" s="11">
        <v>9569.4959999999992</v>
      </c>
      <c r="BA2049" s="11">
        <v>9113.4320000000007</v>
      </c>
      <c r="BB2049" s="11">
        <v>8558.3909999999996</v>
      </c>
      <c r="BC2049" s="11">
        <v>8200.3359999999993</v>
      </c>
      <c r="BD2049" s="11">
        <v>7995.7879999999996</v>
      </c>
      <c r="BE2049" s="11">
        <v>6577.6059999999998</v>
      </c>
      <c r="BF2049" s="11">
        <v>5482.567</v>
      </c>
      <c r="BG2049" s="11">
        <v>5021.32</v>
      </c>
      <c r="BH2049" s="37">
        <v>9336.8240000000005</v>
      </c>
      <c r="BI2049" s="11">
        <v>71.319580000000002</v>
      </c>
      <c r="BJ2049" s="11">
        <v>70.346249999999998</v>
      </c>
      <c r="BK2049" s="11">
        <v>70.231250000000003</v>
      </c>
      <c r="BL2049" s="11">
        <v>69.529169999999993</v>
      </c>
      <c r="BM2049" s="11">
        <v>69.245000000000005</v>
      </c>
      <c r="BN2049" s="11">
        <v>68.932910000000007</v>
      </c>
      <c r="BO2049" s="11">
        <v>68.773330000000001</v>
      </c>
      <c r="BP2049" s="11">
        <v>70.820830000000001</v>
      </c>
      <c r="BQ2049" s="11">
        <v>73.842500000000001</v>
      </c>
      <c r="BR2049" s="11">
        <v>77.41</v>
      </c>
      <c r="BS2049" s="11">
        <v>80.517499999999998</v>
      </c>
      <c r="BT2049" s="11">
        <v>82.926670000000001</v>
      </c>
      <c r="BU2049" s="11">
        <v>84.448329999999999</v>
      </c>
      <c r="BV2049" s="11">
        <v>85.829170000000005</v>
      </c>
      <c r="BW2049" s="11">
        <v>86.758330000000001</v>
      </c>
      <c r="BX2049" s="11">
        <v>88.045829999999995</v>
      </c>
      <c r="BY2049" s="11">
        <v>87.525000000000006</v>
      </c>
      <c r="BZ2049" s="11">
        <v>85.779169999999993</v>
      </c>
      <c r="CA2049" s="11">
        <v>83.979159999999993</v>
      </c>
      <c r="CB2049" s="11">
        <v>81.004170000000002</v>
      </c>
      <c r="CC2049" s="11">
        <v>79.252489999999995</v>
      </c>
      <c r="CD2049" s="11">
        <v>77.298330000000007</v>
      </c>
      <c r="CE2049" s="11">
        <v>75.129170000000002</v>
      </c>
      <c r="CF2049" s="11">
        <v>73.858339999999998</v>
      </c>
      <c r="CG2049" s="11">
        <v>5334.875</v>
      </c>
      <c r="CH2049" s="11">
        <v>3494.9369999999999</v>
      </c>
      <c r="CI2049" s="11">
        <v>2094.0459999999998</v>
      </c>
      <c r="CJ2049" s="11">
        <v>1833.5160000000001</v>
      </c>
      <c r="CK2049" s="11">
        <v>1487.8710000000001</v>
      </c>
      <c r="CL2049" s="11">
        <v>1082.798</v>
      </c>
      <c r="CM2049" s="11">
        <v>999.92489999999998</v>
      </c>
      <c r="CN2049" s="11">
        <v>1141.9590000000001</v>
      </c>
      <c r="CO2049" s="11">
        <v>1825.6959999999999</v>
      </c>
      <c r="CP2049" s="11">
        <v>1962.0160000000001</v>
      </c>
      <c r="CQ2049" s="11">
        <v>2789.8969999999999</v>
      </c>
      <c r="CR2049" s="11">
        <v>1916.2360000000001</v>
      </c>
      <c r="CS2049" s="11">
        <v>2110.0549999999998</v>
      </c>
      <c r="CT2049" s="11">
        <v>2154.8319999999999</v>
      </c>
      <c r="CU2049" s="11">
        <v>2306.944</v>
      </c>
      <c r="CV2049" s="11">
        <v>3969.625</v>
      </c>
      <c r="CW2049" s="11">
        <v>5876.8320000000003</v>
      </c>
      <c r="CX2049" s="11">
        <v>7808.7520000000004</v>
      </c>
      <c r="CY2049" s="11">
        <v>8532.2919999999995</v>
      </c>
      <c r="CZ2049" s="11">
        <v>11239.53</v>
      </c>
      <c r="DA2049" s="11">
        <v>11262.32</v>
      </c>
      <c r="DB2049" s="11">
        <v>8397.5849999999991</v>
      </c>
      <c r="DC2049" s="11">
        <v>5536.134</v>
      </c>
      <c r="DD2049" s="11">
        <v>5362.0309999999999</v>
      </c>
      <c r="DE2049" s="37">
        <v>6957.7560000000003</v>
      </c>
      <c r="DF2049" s="11">
        <f t="shared" si="106"/>
        <v>17</v>
      </c>
      <c r="DG2049" s="11">
        <f t="shared" si="107"/>
        <v>18</v>
      </c>
      <c r="DH2049" s="20">
        <f t="shared" ca="1" si="108"/>
        <v>452.20000000000073</v>
      </c>
      <c r="DI2049" s="11">
        <v>0</v>
      </c>
    </row>
    <row r="2050" spans="1:113" x14ac:dyDescent="0.25">
      <c r="A2050" s="11" t="s">
        <v>57</v>
      </c>
      <c r="B2050" s="11" t="s">
        <v>168</v>
      </c>
      <c r="C2050" s="11" t="s">
        <v>56</v>
      </c>
      <c r="D2050" s="11" t="s">
        <v>56</v>
      </c>
      <c r="E2050" s="11" t="s">
        <v>56</v>
      </c>
      <c r="F2050" s="11" t="s">
        <v>56</v>
      </c>
      <c r="G2050" s="11" t="s">
        <v>174</v>
      </c>
      <c r="H2050" s="1">
        <v>42233</v>
      </c>
      <c r="I2050" s="11">
        <v>17</v>
      </c>
      <c r="J2050" s="11">
        <v>17</v>
      </c>
      <c r="K2050" s="11">
        <v>4296.3370000000004</v>
      </c>
      <c r="L2050" s="11">
        <v>4237.8159999999998</v>
      </c>
      <c r="M2050" s="11">
        <v>4237.1809999999996</v>
      </c>
      <c r="N2050" s="11">
        <v>4334.2520000000004</v>
      </c>
      <c r="O2050" s="11">
        <v>5284.1570000000002</v>
      </c>
      <c r="P2050" s="11">
        <v>6400.1279999999997</v>
      </c>
      <c r="Q2050" s="11">
        <v>7260.4009999999998</v>
      </c>
      <c r="R2050" s="11">
        <v>8392.848</v>
      </c>
      <c r="S2050" s="11">
        <v>9101.6669999999995</v>
      </c>
      <c r="T2050" s="11">
        <v>9226.5390000000007</v>
      </c>
      <c r="U2050" s="11">
        <v>10436.92</v>
      </c>
      <c r="V2050" s="11">
        <v>10668.64</v>
      </c>
      <c r="W2050" s="11">
        <v>10674.96</v>
      </c>
      <c r="X2050" s="11">
        <v>10727.39</v>
      </c>
      <c r="Y2050" s="11">
        <v>10301.08</v>
      </c>
      <c r="Z2050" s="11">
        <v>10288.65</v>
      </c>
      <c r="AA2050" s="11">
        <v>9923.9089999999997</v>
      </c>
      <c r="AB2050" s="11">
        <v>9864.3060000000005</v>
      </c>
      <c r="AC2050" s="11">
        <v>9621.3209999999999</v>
      </c>
      <c r="AD2050" s="11">
        <v>9320.1290000000008</v>
      </c>
      <c r="AE2050" s="11">
        <v>9144.8809999999994</v>
      </c>
      <c r="AF2050" s="11">
        <v>7669.3249999999998</v>
      </c>
      <c r="AG2050" s="11">
        <v>7007.857</v>
      </c>
      <c r="AH2050" s="11">
        <v>6617.92</v>
      </c>
      <c r="AI2050" s="37">
        <v>9923.9089999999997</v>
      </c>
      <c r="AJ2050" s="11">
        <v>4376.3280000000004</v>
      </c>
      <c r="AK2050" s="11">
        <v>4337.701</v>
      </c>
      <c r="AL2050" s="11">
        <v>4272.1400000000003</v>
      </c>
      <c r="AM2050" s="11">
        <v>4348.88</v>
      </c>
      <c r="AN2050" s="11">
        <v>5298.7820000000002</v>
      </c>
      <c r="AO2050" s="11">
        <v>6437.5469999999996</v>
      </c>
      <c r="AP2050" s="11">
        <v>7244.9970000000003</v>
      </c>
      <c r="AQ2050" s="11">
        <v>8370.0229999999992</v>
      </c>
      <c r="AR2050" s="11">
        <v>9031.1949999999997</v>
      </c>
      <c r="AS2050" s="11">
        <v>9220.0069999999996</v>
      </c>
      <c r="AT2050" s="11">
        <v>10397.89</v>
      </c>
      <c r="AU2050" s="11">
        <v>10671.02</v>
      </c>
      <c r="AV2050" s="11">
        <v>10684.1</v>
      </c>
      <c r="AW2050" s="11">
        <v>10775.96</v>
      </c>
      <c r="AX2050" s="11">
        <v>10317.43</v>
      </c>
      <c r="AY2050" s="11">
        <v>10306.209999999999</v>
      </c>
      <c r="AZ2050" s="11">
        <v>10278.02</v>
      </c>
      <c r="BA2050" s="11">
        <v>9908.6039999999994</v>
      </c>
      <c r="BB2050" s="11">
        <v>9539.7219999999998</v>
      </c>
      <c r="BC2050" s="11">
        <v>9179.6730000000007</v>
      </c>
      <c r="BD2050" s="11">
        <v>9054.4740000000002</v>
      </c>
      <c r="BE2050" s="11">
        <v>7657.1170000000002</v>
      </c>
      <c r="BF2050" s="11">
        <v>6995.4430000000002</v>
      </c>
      <c r="BG2050" s="11">
        <v>6642.3720000000003</v>
      </c>
      <c r="BH2050" s="37">
        <v>10278.02</v>
      </c>
      <c r="BI2050" s="11">
        <v>70.248800000000003</v>
      </c>
      <c r="BJ2050" s="11">
        <v>69.961200000000005</v>
      </c>
      <c r="BK2050" s="11">
        <v>69.377200000000002</v>
      </c>
      <c r="BL2050" s="11">
        <v>69.743200000000002</v>
      </c>
      <c r="BM2050" s="11">
        <v>69.919200000000004</v>
      </c>
      <c r="BN2050" s="11">
        <v>69.934389999999993</v>
      </c>
      <c r="BO2050" s="11">
        <v>69.7804</v>
      </c>
      <c r="BP2050" s="11">
        <v>70.945999999999998</v>
      </c>
      <c r="BQ2050" s="11">
        <v>74.215999999999994</v>
      </c>
      <c r="BR2050" s="11">
        <v>76.787999999999997</v>
      </c>
      <c r="BS2050" s="11">
        <v>77.215999999999994</v>
      </c>
      <c r="BT2050" s="11">
        <v>77.432000000000002</v>
      </c>
      <c r="BU2050" s="11">
        <v>77.331999999999994</v>
      </c>
      <c r="BV2050" s="11">
        <v>77.34</v>
      </c>
      <c r="BW2050" s="11">
        <v>77.664000000000001</v>
      </c>
      <c r="BX2050" s="11">
        <v>77.915999999999997</v>
      </c>
      <c r="BY2050" s="11">
        <v>76.676000000000002</v>
      </c>
      <c r="BZ2050" s="11">
        <v>75.260000000000005</v>
      </c>
      <c r="CA2050" s="11">
        <v>72.855999999999995</v>
      </c>
      <c r="CB2050" s="11">
        <v>71.049599999999998</v>
      </c>
      <c r="CC2050" s="11">
        <v>70.224400000000003</v>
      </c>
      <c r="CD2050" s="11">
        <v>69.865600000000001</v>
      </c>
      <c r="CE2050" s="11">
        <v>69.839200000000005</v>
      </c>
      <c r="CF2050" s="11">
        <v>69.908799999999999</v>
      </c>
      <c r="CG2050" s="11">
        <v>5319.098</v>
      </c>
      <c r="CH2050" s="11">
        <v>3502.9969999999998</v>
      </c>
      <c r="CI2050" s="11">
        <v>2116.759</v>
      </c>
      <c r="CJ2050" s="11">
        <v>1848.0840000000001</v>
      </c>
      <c r="CK2050" s="11">
        <v>1510.5219999999999</v>
      </c>
      <c r="CL2050" s="11">
        <v>1106.068</v>
      </c>
      <c r="CM2050" s="11">
        <v>994.79560000000004</v>
      </c>
      <c r="CN2050" s="11">
        <v>1151.355</v>
      </c>
      <c r="CO2050" s="11">
        <v>1886.0229999999999</v>
      </c>
      <c r="CP2050" s="11">
        <v>1960.511</v>
      </c>
      <c r="CQ2050" s="11">
        <v>2718.3670000000002</v>
      </c>
      <c r="CR2050" s="11">
        <v>1868.1379999999999</v>
      </c>
      <c r="CS2050" s="11">
        <v>2062.14</v>
      </c>
      <c r="CT2050" s="11">
        <v>2094.2040000000002</v>
      </c>
      <c r="CU2050" s="11">
        <v>2240.1779999999999</v>
      </c>
      <c r="CV2050" s="11">
        <v>4003.3139999999999</v>
      </c>
      <c r="CW2050" s="11">
        <v>8137.6610000000001</v>
      </c>
      <c r="CX2050" s="11">
        <v>12232.48</v>
      </c>
      <c r="CY2050" s="11">
        <v>11313.92</v>
      </c>
      <c r="CZ2050" s="11">
        <v>10186.780000000001</v>
      </c>
      <c r="DA2050" s="11">
        <v>9253.1489999999994</v>
      </c>
      <c r="DB2050" s="11">
        <v>7866.4520000000002</v>
      </c>
      <c r="DC2050" s="11">
        <v>5482.3760000000002</v>
      </c>
      <c r="DD2050" s="11">
        <v>5388.0529999999999</v>
      </c>
      <c r="DE2050" s="37">
        <v>8137.6610000000001</v>
      </c>
      <c r="DF2050" s="11">
        <f t="shared" si="106"/>
        <v>17</v>
      </c>
      <c r="DG2050" s="11">
        <f t="shared" si="107"/>
        <v>17</v>
      </c>
      <c r="DH2050" s="20">
        <f t="shared" ca="1" si="108"/>
        <v>354.11100000000079</v>
      </c>
      <c r="DI2050" s="11">
        <v>0</v>
      </c>
    </row>
    <row r="2051" spans="1:113" x14ac:dyDescent="0.25">
      <c r="A2051" s="11" t="s">
        <v>57</v>
      </c>
      <c r="B2051" s="11" t="s">
        <v>168</v>
      </c>
      <c r="C2051" s="11" t="s">
        <v>56</v>
      </c>
      <c r="D2051" s="11" t="s">
        <v>56</v>
      </c>
      <c r="E2051" s="11" t="s">
        <v>56</v>
      </c>
      <c r="F2051" s="11" t="s">
        <v>56</v>
      </c>
      <c r="G2051" s="11" t="s">
        <v>174</v>
      </c>
      <c r="H2051" s="1">
        <v>42233</v>
      </c>
      <c r="I2051" s="11">
        <v>17</v>
      </c>
      <c r="J2051" s="11">
        <v>18</v>
      </c>
      <c r="K2051" s="11"/>
      <c r="L2051" s="11"/>
      <c r="M2051" s="11"/>
      <c r="N2051" s="11"/>
      <c r="O2051" s="11"/>
      <c r="P2051" s="11"/>
      <c r="Q2051" s="11"/>
      <c r="R2051" s="11"/>
      <c r="S2051" s="11"/>
      <c r="T2051" s="11"/>
      <c r="U2051" s="11"/>
      <c r="V2051" s="11"/>
      <c r="W2051" s="11"/>
      <c r="X2051" s="11"/>
      <c r="Y2051" s="11"/>
      <c r="Z2051" s="11"/>
      <c r="AA2051" s="11"/>
      <c r="AB2051" s="11"/>
      <c r="AC2051" s="11"/>
      <c r="AD2051" s="11"/>
      <c r="AE2051" s="11"/>
      <c r="AF2051" s="11"/>
      <c r="AG2051" s="11"/>
      <c r="AH2051" s="11"/>
      <c r="AJ2051" s="11"/>
      <c r="AK2051" s="11"/>
      <c r="AL2051" s="11"/>
      <c r="AM2051" s="11"/>
      <c r="AN2051" s="11"/>
      <c r="AO2051" s="11"/>
      <c r="AP2051" s="11"/>
      <c r="AQ2051" s="11"/>
      <c r="AR2051" s="11"/>
      <c r="AS2051" s="11"/>
      <c r="AT2051" s="11"/>
      <c r="AU2051" s="11"/>
      <c r="AV2051" s="11"/>
      <c r="AW2051" s="11"/>
      <c r="AX2051" s="11"/>
      <c r="AY2051" s="11"/>
      <c r="AZ2051" s="11"/>
      <c r="BA2051" s="11"/>
      <c r="BB2051" s="11"/>
      <c r="BC2051" s="11"/>
      <c r="BD2051" s="11"/>
      <c r="BE2051" s="11"/>
      <c r="BF2051" s="11"/>
      <c r="BG2051" s="11"/>
      <c r="BI2051" s="11"/>
      <c r="BJ2051" s="11"/>
      <c r="BK2051" s="11"/>
      <c r="BL2051" s="11"/>
      <c r="BM2051" s="11"/>
      <c r="BN2051" s="11"/>
      <c r="BO2051" s="11"/>
      <c r="BP2051" s="11"/>
      <c r="BQ2051" s="11"/>
      <c r="BR2051" s="11"/>
      <c r="BS2051" s="11"/>
      <c r="BT2051" s="11"/>
      <c r="BU2051" s="11"/>
      <c r="BV2051" s="11"/>
      <c r="BW2051" s="11"/>
      <c r="BX2051" s="11"/>
      <c r="BY2051" s="11"/>
      <c r="BZ2051" s="11"/>
      <c r="CA2051" s="11"/>
      <c r="CB2051" s="11"/>
      <c r="CC2051" s="11"/>
      <c r="CD2051" s="11"/>
      <c r="CE2051" s="11"/>
      <c r="CF2051" s="11"/>
      <c r="CG2051" s="11"/>
      <c r="CH2051" s="11"/>
      <c r="CI2051" s="11"/>
      <c r="CJ2051" s="11"/>
      <c r="CK2051" s="11"/>
      <c r="CL2051" s="11"/>
      <c r="CM2051" s="11"/>
      <c r="CN2051" s="11"/>
      <c r="CO2051" s="11"/>
      <c r="CP2051" s="11"/>
      <c r="CQ2051" s="11"/>
      <c r="CR2051" s="11"/>
      <c r="CS2051" s="11"/>
      <c r="CT2051" s="11"/>
      <c r="CU2051" s="11"/>
      <c r="CV2051" s="11"/>
      <c r="CW2051" s="11"/>
      <c r="CX2051" s="11"/>
      <c r="CY2051" s="11"/>
      <c r="CZ2051" s="11"/>
      <c r="DA2051" s="11"/>
      <c r="DB2051" s="11"/>
      <c r="DC2051" s="11"/>
      <c r="DD2051" s="11"/>
      <c r="DF2051" s="11">
        <f t="shared" si="106"/>
        <v>17</v>
      </c>
      <c r="DG2051" s="11">
        <f t="shared" si="107"/>
        <v>18</v>
      </c>
      <c r="DH2051" s="20">
        <f t="shared" ca="1" si="108"/>
        <v>0</v>
      </c>
      <c r="DI2051" s="11">
        <v>1</v>
      </c>
    </row>
    <row r="2052" spans="1:113" x14ac:dyDescent="0.25">
      <c r="A2052" s="11" t="s">
        <v>57</v>
      </c>
      <c r="B2052" s="11" t="s">
        <v>168</v>
      </c>
      <c r="C2052" s="11" t="s">
        <v>56</v>
      </c>
      <c r="D2052" s="11" t="s">
        <v>56</v>
      </c>
      <c r="E2052" s="11" t="s">
        <v>56</v>
      </c>
      <c r="F2052" s="11" t="s">
        <v>56</v>
      </c>
      <c r="G2052" s="11" t="s">
        <v>174</v>
      </c>
      <c r="H2052" s="1">
        <v>42242</v>
      </c>
      <c r="I2052" s="11">
        <v>16</v>
      </c>
      <c r="J2052" s="11">
        <v>19</v>
      </c>
      <c r="K2052" s="11">
        <v>5692.4560000000001</v>
      </c>
      <c r="L2052" s="11">
        <v>5050.0569999999998</v>
      </c>
      <c r="M2052" s="11">
        <v>4563.24</v>
      </c>
      <c r="N2052" s="11">
        <v>4471.9970000000003</v>
      </c>
      <c r="O2052" s="11">
        <v>5194.46</v>
      </c>
      <c r="P2052" s="11">
        <v>6464.8440000000001</v>
      </c>
      <c r="Q2052" s="11">
        <v>7283.5540000000001</v>
      </c>
      <c r="R2052" s="11">
        <v>8060.9709999999995</v>
      </c>
      <c r="S2052" s="11">
        <v>8107.5230000000001</v>
      </c>
      <c r="T2052" s="11">
        <v>8445.0030000000006</v>
      </c>
      <c r="U2052" s="11">
        <v>9811.7289999999994</v>
      </c>
      <c r="V2052" s="11">
        <v>10002.19</v>
      </c>
      <c r="W2052" s="11">
        <v>10045.530000000001</v>
      </c>
      <c r="X2052" s="11">
        <v>9979.2289999999994</v>
      </c>
      <c r="Y2052" s="11">
        <v>9672.4570000000003</v>
      </c>
      <c r="Z2052" s="11">
        <v>9444.2569999999996</v>
      </c>
      <c r="AA2052" s="11">
        <v>9432.1540000000005</v>
      </c>
      <c r="AB2052" s="11">
        <v>8864.7039999999997</v>
      </c>
      <c r="AC2052" s="11">
        <v>8950.3250000000007</v>
      </c>
      <c r="AD2052" s="11">
        <v>8676.0689999999995</v>
      </c>
      <c r="AE2052" s="11">
        <v>8475.9040000000005</v>
      </c>
      <c r="AF2052" s="11">
        <v>7564.3940000000002</v>
      </c>
      <c r="AG2052" s="11">
        <v>6701.7759999999998</v>
      </c>
      <c r="AH2052" s="11">
        <v>6259.46</v>
      </c>
      <c r="AI2052" s="37">
        <v>9172.86</v>
      </c>
      <c r="AJ2052" s="11">
        <v>5779.78</v>
      </c>
      <c r="AK2052" s="11">
        <v>5158.2950000000001</v>
      </c>
      <c r="AL2052" s="11">
        <v>4603.6809999999996</v>
      </c>
      <c r="AM2052" s="11">
        <v>4485.3360000000002</v>
      </c>
      <c r="AN2052" s="11">
        <v>5215.5</v>
      </c>
      <c r="AO2052" s="11">
        <v>6502.2659999999996</v>
      </c>
      <c r="AP2052" s="11">
        <v>7279.1670000000004</v>
      </c>
      <c r="AQ2052" s="11">
        <v>8038.1030000000001</v>
      </c>
      <c r="AR2052" s="11">
        <v>8030.125</v>
      </c>
      <c r="AS2052" s="11">
        <v>8428.0059999999994</v>
      </c>
      <c r="AT2052" s="11">
        <v>9755.6049999999996</v>
      </c>
      <c r="AU2052" s="11">
        <v>9990.0619999999999</v>
      </c>
      <c r="AV2052" s="11">
        <v>10029.5</v>
      </c>
      <c r="AW2052" s="11">
        <v>10002.99</v>
      </c>
      <c r="AX2052" s="11">
        <v>9770.5190000000002</v>
      </c>
      <c r="AY2052" s="11">
        <v>9951.1290000000008</v>
      </c>
      <c r="AZ2052" s="11">
        <v>9873.8009999999995</v>
      </c>
      <c r="BA2052" s="11">
        <v>9271.3919999999998</v>
      </c>
      <c r="BB2052" s="11">
        <v>9066.1350000000002</v>
      </c>
      <c r="BC2052" s="11">
        <v>8615.35</v>
      </c>
      <c r="BD2052" s="11">
        <v>8383.7379999999994</v>
      </c>
      <c r="BE2052" s="11">
        <v>7553.1229999999996</v>
      </c>
      <c r="BF2052" s="11">
        <v>6692.5640000000003</v>
      </c>
      <c r="BG2052" s="11">
        <v>6291.25</v>
      </c>
      <c r="BH2052" s="37">
        <v>9560.5259999999998</v>
      </c>
      <c r="BI2052" s="11">
        <v>73.849999999999994</v>
      </c>
      <c r="BJ2052" s="11">
        <v>73.645830000000004</v>
      </c>
      <c r="BK2052" s="11">
        <v>73.533330000000007</v>
      </c>
      <c r="BL2052" s="11">
        <v>72.616669999999999</v>
      </c>
      <c r="BM2052" s="11">
        <v>71.474999999999994</v>
      </c>
      <c r="BN2052" s="11">
        <v>70.835419999999999</v>
      </c>
      <c r="BO2052" s="11">
        <v>71.006249999999994</v>
      </c>
      <c r="BP2052" s="11">
        <v>71.366669999999999</v>
      </c>
      <c r="BQ2052" s="11">
        <v>73.716669999999993</v>
      </c>
      <c r="BR2052" s="11">
        <v>76.270840000000007</v>
      </c>
      <c r="BS2052" s="11">
        <v>79.387500000000003</v>
      </c>
      <c r="BT2052" s="11">
        <v>81.916659999999993</v>
      </c>
      <c r="BU2052" s="11">
        <v>82.587500000000006</v>
      </c>
      <c r="BV2052" s="11">
        <v>83.891670000000005</v>
      </c>
      <c r="BW2052" s="11">
        <v>84.408330000000007</v>
      </c>
      <c r="BX2052" s="11">
        <v>84.495829999999998</v>
      </c>
      <c r="BY2052" s="11">
        <v>84.570830000000001</v>
      </c>
      <c r="BZ2052" s="11">
        <v>83.995829999999998</v>
      </c>
      <c r="CA2052" s="11">
        <v>81.145840000000007</v>
      </c>
      <c r="CB2052" s="11">
        <v>77.591669999999993</v>
      </c>
      <c r="CC2052" s="11">
        <v>75.900000000000006</v>
      </c>
      <c r="CD2052" s="11">
        <v>75.025000000000006</v>
      </c>
      <c r="CE2052" s="11">
        <v>74.304169999999999</v>
      </c>
      <c r="CF2052" s="11">
        <v>73.395840000000007</v>
      </c>
      <c r="CG2052" s="11">
        <v>5743.0010000000002</v>
      </c>
      <c r="CH2052" s="11">
        <v>3829.87</v>
      </c>
      <c r="CI2052" s="11">
        <v>2378.3470000000002</v>
      </c>
      <c r="CJ2052" s="11">
        <v>2012.1410000000001</v>
      </c>
      <c r="CK2052" s="11">
        <v>1558.835</v>
      </c>
      <c r="CL2052" s="11">
        <v>1129.5250000000001</v>
      </c>
      <c r="CM2052" s="11">
        <v>1031.221</v>
      </c>
      <c r="CN2052" s="11">
        <v>1170.316</v>
      </c>
      <c r="CO2052" s="11">
        <v>1873.75</v>
      </c>
      <c r="CP2052" s="11">
        <v>1955.837</v>
      </c>
      <c r="CQ2052" s="11">
        <v>2833.7539999999999</v>
      </c>
      <c r="CR2052" s="11">
        <v>1866.1030000000001</v>
      </c>
      <c r="CS2052" s="11">
        <v>2006.0219999999999</v>
      </c>
      <c r="CT2052" s="11">
        <v>2050.0390000000002</v>
      </c>
      <c r="CU2052" s="11">
        <v>3295.377</v>
      </c>
      <c r="CV2052" s="11">
        <v>3708.8989999999999</v>
      </c>
      <c r="CW2052" s="11">
        <v>5483.6629999999996</v>
      </c>
      <c r="CX2052" s="11">
        <v>6403.55</v>
      </c>
      <c r="CY2052" s="11">
        <v>6794.4610000000002</v>
      </c>
      <c r="CZ2052" s="11">
        <v>7792.8410000000003</v>
      </c>
      <c r="DA2052" s="11">
        <v>9575.9150000000009</v>
      </c>
      <c r="DB2052" s="11">
        <v>8162.7079999999996</v>
      </c>
      <c r="DC2052" s="11">
        <v>5657.308</v>
      </c>
      <c r="DD2052" s="11">
        <v>5579.0460000000003</v>
      </c>
      <c r="DE2052" s="37">
        <v>5434.634</v>
      </c>
      <c r="DF2052" s="11">
        <f t="shared" si="106"/>
        <v>16</v>
      </c>
      <c r="DG2052" s="11">
        <f t="shared" si="107"/>
        <v>19</v>
      </c>
      <c r="DH2052" s="20">
        <f t="shared" ca="1" si="108"/>
        <v>367.75424999999996</v>
      </c>
      <c r="DI2052" s="11">
        <v>0</v>
      </c>
    </row>
    <row r="2053" spans="1:113" x14ac:dyDescent="0.25">
      <c r="A2053" s="11" t="s">
        <v>57</v>
      </c>
      <c r="B2053" s="11" t="s">
        <v>168</v>
      </c>
      <c r="C2053" s="11" t="s">
        <v>56</v>
      </c>
      <c r="D2053" s="11" t="s">
        <v>56</v>
      </c>
      <c r="E2053" s="11" t="s">
        <v>56</v>
      </c>
      <c r="F2053" s="11" t="s">
        <v>56</v>
      </c>
      <c r="G2053" s="11" t="s">
        <v>174</v>
      </c>
      <c r="H2053" s="1">
        <v>42242</v>
      </c>
      <c r="I2053" s="11">
        <v>17</v>
      </c>
      <c r="J2053" s="11">
        <v>19</v>
      </c>
      <c r="K2053" s="11"/>
      <c r="L2053" s="11"/>
      <c r="M2053" s="11"/>
      <c r="N2053" s="11"/>
      <c r="O2053" s="11"/>
      <c r="P2053" s="11"/>
      <c r="Q2053" s="11"/>
      <c r="R2053" s="11"/>
      <c r="S2053" s="11"/>
      <c r="T2053" s="11"/>
      <c r="U2053" s="11"/>
      <c r="V2053" s="11"/>
      <c r="W2053" s="11"/>
      <c r="X2053" s="11"/>
      <c r="Y2053" s="11"/>
      <c r="Z2053" s="11"/>
      <c r="AA2053" s="11"/>
      <c r="AB2053" s="11"/>
      <c r="AC2053" s="11"/>
      <c r="AD2053" s="11"/>
      <c r="AE2053" s="11"/>
      <c r="AF2053" s="11"/>
      <c r="AG2053" s="11"/>
      <c r="AH2053" s="11"/>
      <c r="AJ2053" s="11"/>
      <c r="AK2053" s="11"/>
      <c r="AL2053" s="11"/>
      <c r="AM2053" s="11"/>
      <c r="AN2053" s="11"/>
      <c r="AO2053" s="11"/>
      <c r="AP2053" s="11"/>
      <c r="AQ2053" s="11"/>
      <c r="AR2053" s="11"/>
      <c r="AS2053" s="11"/>
      <c r="AT2053" s="11"/>
      <c r="AU2053" s="11"/>
      <c r="AV2053" s="11"/>
      <c r="AW2053" s="11"/>
      <c r="AX2053" s="11"/>
      <c r="AY2053" s="11"/>
      <c r="AZ2053" s="11"/>
      <c r="BA2053" s="11"/>
      <c r="BB2053" s="11"/>
      <c r="BC2053" s="11"/>
      <c r="BD2053" s="11"/>
      <c r="BE2053" s="11"/>
      <c r="BF2053" s="11"/>
      <c r="BG2053" s="11"/>
      <c r="BI2053" s="11"/>
      <c r="BJ2053" s="11"/>
      <c r="BK2053" s="11"/>
      <c r="BL2053" s="11"/>
      <c r="BM2053" s="11"/>
      <c r="BN2053" s="11"/>
      <c r="BO2053" s="11"/>
      <c r="BP2053" s="11"/>
      <c r="BQ2053" s="11"/>
      <c r="BR2053" s="11"/>
      <c r="BS2053" s="11"/>
      <c r="BT2053" s="11"/>
      <c r="BU2053" s="11"/>
      <c r="BV2053" s="11"/>
      <c r="BW2053" s="11"/>
      <c r="BX2053" s="11"/>
      <c r="BY2053" s="11"/>
      <c r="BZ2053" s="11"/>
      <c r="CA2053" s="11"/>
      <c r="CB2053" s="11"/>
      <c r="CC2053" s="11"/>
      <c r="CD2053" s="11"/>
      <c r="CE2053" s="11"/>
      <c r="CF2053" s="11"/>
      <c r="CG2053" s="11"/>
      <c r="CH2053" s="11"/>
      <c r="CI2053" s="11"/>
      <c r="CJ2053" s="11"/>
      <c r="CK2053" s="11"/>
      <c r="CL2053" s="11"/>
      <c r="CM2053" s="11"/>
      <c r="CN2053" s="11"/>
      <c r="CO2053" s="11"/>
      <c r="CP2053" s="11"/>
      <c r="CQ2053" s="11"/>
      <c r="CR2053" s="11"/>
      <c r="CS2053" s="11"/>
      <c r="CT2053" s="11"/>
      <c r="CU2053" s="11"/>
      <c r="CV2053" s="11"/>
      <c r="CW2053" s="11"/>
      <c r="CX2053" s="11"/>
      <c r="CY2053" s="11"/>
      <c r="CZ2053" s="11"/>
      <c r="DA2053" s="11"/>
      <c r="DB2053" s="11"/>
      <c r="DC2053" s="11"/>
      <c r="DD2053" s="11"/>
      <c r="DF2053" s="11">
        <f t="shared" si="106"/>
        <v>17</v>
      </c>
      <c r="DG2053" s="11">
        <f t="shared" si="107"/>
        <v>19</v>
      </c>
      <c r="DH2053" s="20">
        <f t="shared" ca="1" si="108"/>
        <v>0</v>
      </c>
      <c r="DI2053" s="11">
        <v>1</v>
      </c>
    </row>
    <row r="2054" spans="1:113" x14ac:dyDescent="0.25">
      <c r="A2054" s="11" t="s">
        <v>57</v>
      </c>
      <c r="B2054" s="11" t="s">
        <v>168</v>
      </c>
      <c r="C2054" s="11" t="s">
        <v>56</v>
      </c>
      <c r="D2054" s="11" t="s">
        <v>56</v>
      </c>
      <c r="E2054" s="11" t="s">
        <v>56</v>
      </c>
      <c r="F2054" s="11" t="s">
        <v>56</v>
      </c>
      <c r="G2054" s="11" t="s">
        <v>174</v>
      </c>
      <c r="H2054" s="1">
        <v>42243</v>
      </c>
      <c r="I2054" s="11">
        <v>18</v>
      </c>
      <c r="J2054" s="11">
        <v>19</v>
      </c>
      <c r="K2054" s="11">
        <v>6369.5609999999997</v>
      </c>
      <c r="L2054" s="11">
        <v>5233.9960000000001</v>
      </c>
      <c r="M2054" s="11">
        <v>4973.8969999999999</v>
      </c>
      <c r="N2054" s="11">
        <v>5040.8</v>
      </c>
      <c r="O2054" s="11">
        <v>6049.165</v>
      </c>
      <c r="P2054" s="11">
        <v>6909.7960000000003</v>
      </c>
      <c r="Q2054" s="11">
        <v>7573.5739999999996</v>
      </c>
      <c r="R2054" s="11">
        <v>8327.0830000000005</v>
      </c>
      <c r="S2054" s="11">
        <v>8749.8019999999997</v>
      </c>
      <c r="T2054" s="11">
        <v>8507.3310000000001</v>
      </c>
      <c r="U2054" s="11">
        <v>10050.6</v>
      </c>
      <c r="V2054" s="11">
        <v>10355.51</v>
      </c>
      <c r="W2054" s="11">
        <v>10381.93</v>
      </c>
      <c r="X2054" s="11">
        <v>10213.82</v>
      </c>
      <c r="Y2054" s="11">
        <v>9917.99</v>
      </c>
      <c r="Z2054" s="11">
        <v>9818.2810000000009</v>
      </c>
      <c r="AA2054" s="11">
        <v>9949.1730000000007</v>
      </c>
      <c r="AB2054" s="11">
        <v>8998.2819999999992</v>
      </c>
      <c r="AC2054" s="11">
        <v>9109.8970000000008</v>
      </c>
      <c r="AD2054" s="11">
        <v>9106.625</v>
      </c>
      <c r="AE2054" s="11">
        <v>9127.7739999999994</v>
      </c>
      <c r="AF2054" s="11">
        <v>8709.0499999999993</v>
      </c>
      <c r="AG2054" s="11">
        <v>7323.8379999999997</v>
      </c>
      <c r="AH2054" s="11">
        <v>6738.0720000000001</v>
      </c>
      <c r="AI2054" s="37">
        <v>9054.0889999999999</v>
      </c>
      <c r="AJ2054" s="11">
        <v>6453.1189999999997</v>
      </c>
      <c r="AK2054" s="11">
        <v>5336.3860000000004</v>
      </c>
      <c r="AL2054" s="11">
        <v>5011.4390000000003</v>
      </c>
      <c r="AM2054" s="11">
        <v>5057.7330000000002</v>
      </c>
      <c r="AN2054" s="11">
        <v>6063.3729999999996</v>
      </c>
      <c r="AO2054" s="11">
        <v>6945.9459999999999</v>
      </c>
      <c r="AP2054" s="11">
        <v>7549.1570000000002</v>
      </c>
      <c r="AQ2054" s="11">
        <v>8297.3269999999993</v>
      </c>
      <c r="AR2054" s="11">
        <v>8690.0720000000001</v>
      </c>
      <c r="AS2054" s="11">
        <v>8507.6880000000001</v>
      </c>
      <c r="AT2054" s="11">
        <v>10013.219999999999</v>
      </c>
      <c r="AU2054" s="11">
        <v>10358.64</v>
      </c>
      <c r="AV2054" s="11">
        <v>10393.450000000001</v>
      </c>
      <c r="AW2054" s="11">
        <v>10264.68</v>
      </c>
      <c r="AX2054" s="11">
        <v>9936.1689999999999</v>
      </c>
      <c r="AY2054" s="11">
        <v>9866.8559999999998</v>
      </c>
      <c r="AZ2054" s="11">
        <v>9975.3109999999997</v>
      </c>
      <c r="BA2054" s="11">
        <v>9473.9150000000009</v>
      </c>
      <c r="BB2054" s="11">
        <v>9417.5779999999995</v>
      </c>
      <c r="BC2054" s="11">
        <v>9103.7579999999998</v>
      </c>
      <c r="BD2054" s="11">
        <v>9040.36</v>
      </c>
      <c r="BE2054" s="11">
        <v>8682.8340000000007</v>
      </c>
      <c r="BF2054" s="11">
        <v>7310.9170000000004</v>
      </c>
      <c r="BG2054" s="11">
        <v>6763.4570000000003</v>
      </c>
      <c r="BH2054" s="37">
        <v>9394.9989999999998</v>
      </c>
      <c r="BI2054" s="11">
        <v>72.337500000000006</v>
      </c>
      <c r="BJ2054" s="11">
        <v>71.400000000000006</v>
      </c>
      <c r="BK2054" s="11">
        <v>71.016670000000005</v>
      </c>
      <c r="BL2054" s="11">
        <v>70.683329999999998</v>
      </c>
      <c r="BM2054" s="11">
        <v>70.150000000000006</v>
      </c>
      <c r="BN2054" s="11">
        <v>69.754589999999993</v>
      </c>
      <c r="BO2054" s="11">
        <v>70.233329999999995</v>
      </c>
      <c r="BP2054" s="11">
        <v>72.387500000000003</v>
      </c>
      <c r="BQ2054" s="11">
        <v>75.2</v>
      </c>
      <c r="BR2054" s="11">
        <v>78.270840000000007</v>
      </c>
      <c r="BS2054" s="11">
        <v>81.720830000000007</v>
      </c>
      <c r="BT2054" s="11">
        <v>83.5</v>
      </c>
      <c r="BU2054" s="11">
        <v>84.854159999999993</v>
      </c>
      <c r="BV2054" s="11">
        <v>85.870829999999998</v>
      </c>
      <c r="BW2054" s="11">
        <v>86.845830000000007</v>
      </c>
      <c r="BX2054" s="11">
        <v>87.916659999999993</v>
      </c>
      <c r="BY2054" s="11">
        <v>87.145830000000004</v>
      </c>
      <c r="BZ2054" s="11">
        <v>85.479169999999996</v>
      </c>
      <c r="CA2054" s="11">
        <v>83.05</v>
      </c>
      <c r="CB2054" s="11">
        <v>79.116669999999999</v>
      </c>
      <c r="CC2054" s="11">
        <v>77.070830000000001</v>
      </c>
      <c r="CD2054" s="11">
        <v>76.525000000000006</v>
      </c>
      <c r="CE2054" s="11">
        <v>75.554169999999999</v>
      </c>
      <c r="CF2054" s="11">
        <v>73.891670000000005</v>
      </c>
      <c r="CG2054" s="11">
        <v>5429.0219999999999</v>
      </c>
      <c r="CH2054" s="11">
        <v>3580.6419999999998</v>
      </c>
      <c r="CI2054" s="11">
        <v>2173.4520000000002</v>
      </c>
      <c r="CJ2054" s="11">
        <v>1897.79</v>
      </c>
      <c r="CK2054" s="11">
        <v>1533.873</v>
      </c>
      <c r="CL2054" s="11">
        <v>1095.194</v>
      </c>
      <c r="CM2054" s="11">
        <v>937.03020000000004</v>
      </c>
      <c r="CN2054" s="11">
        <v>1097.624</v>
      </c>
      <c r="CO2054" s="11">
        <v>1788.402</v>
      </c>
      <c r="CP2054" s="11">
        <v>1908.8209999999999</v>
      </c>
      <c r="CQ2054" s="11">
        <v>2736.5940000000001</v>
      </c>
      <c r="CR2054" s="11">
        <v>1834.3879999999999</v>
      </c>
      <c r="CS2054" s="11">
        <v>2074.8380000000002</v>
      </c>
      <c r="CT2054" s="11">
        <v>2111.0630000000001</v>
      </c>
      <c r="CU2054" s="11">
        <v>2250.739</v>
      </c>
      <c r="CV2054" s="11">
        <v>3288.7</v>
      </c>
      <c r="CW2054" s="11">
        <v>5930.9089999999997</v>
      </c>
      <c r="CX2054" s="11">
        <v>8669.5429999999997</v>
      </c>
      <c r="CY2054" s="11">
        <v>6382.2920000000004</v>
      </c>
      <c r="CZ2054" s="11">
        <v>6994.87</v>
      </c>
      <c r="DA2054" s="11">
        <v>7976.5</v>
      </c>
      <c r="DB2054" s="11">
        <v>7071.6679999999997</v>
      </c>
      <c r="DC2054" s="11">
        <v>5615.57</v>
      </c>
      <c r="DD2054" s="11">
        <v>5670.1390000000001</v>
      </c>
      <c r="DE2054" s="37">
        <v>8527.7440000000006</v>
      </c>
      <c r="DF2054" s="11">
        <f t="shared" si="106"/>
        <v>18</v>
      </c>
      <c r="DG2054" s="11">
        <f t="shared" si="107"/>
        <v>19</v>
      </c>
      <c r="DH2054" s="20">
        <f t="shared" ca="1" si="108"/>
        <v>391.65700000000106</v>
      </c>
      <c r="DI2054" s="11">
        <v>0</v>
      </c>
    </row>
    <row r="2055" spans="1:113" x14ac:dyDescent="0.25">
      <c r="A2055" s="11" t="s">
        <v>57</v>
      </c>
      <c r="B2055" s="11" t="s">
        <v>168</v>
      </c>
      <c r="C2055" s="11" t="s">
        <v>56</v>
      </c>
      <c r="D2055" s="11" t="s">
        <v>56</v>
      </c>
      <c r="E2055" s="11" t="s">
        <v>56</v>
      </c>
      <c r="F2055" s="11" t="s">
        <v>56</v>
      </c>
      <c r="G2055" s="11" t="s">
        <v>174</v>
      </c>
      <c r="H2055" s="1">
        <v>42243</v>
      </c>
      <c r="I2055" s="11">
        <v>19</v>
      </c>
      <c r="J2055" s="11">
        <v>19</v>
      </c>
      <c r="K2055" s="11"/>
      <c r="L2055" s="11"/>
      <c r="M2055" s="11"/>
      <c r="N2055" s="11"/>
      <c r="O2055" s="11"/>
      <c r="P2055" s="11"/>
      <c r="Q2055" s="11"/>
      <c r="R2055" s="11"/>
      <c r="S2055" s="11"/>
      <c r="T2055" s="11"/>
      <c r="U2055" s="11"/>
      <c r="V2055" s="11"/>
      <c r="W2055" s="11"/>
      <c r="X2055" s="11"/>
      <c r="Y2055" s="11"/>
      <c r="Z2055" s="11"/>
      <c r="AA2055" s="11"/>
      <c r="AB2055" s="11"/>
      <c r="AC2055" s="11"/>
      <c r="AD2055" s="11"/>
      <c r="AE2055" s="11"/>
      <c r="AF2055" s="11"/>
      <c r="AG2055" s="11"/>
      <c r="AH2055" s="11"/>
      <c r="AJ2055" s="11"/>
      <c r="AK2055" s="11"/>
      <c r="AL2055" s="11"/>
      <c r="AM2055" s="11"/>
      <c r="AN2055" s="11"/>
      <c r="AO2055" s="11"/>
      <c r="AP2055" s="11"/>
      <c r="AQ2055" s="11"/>
      <c r="AR2055" s="11"/>
      <c r="AS2055" s="11"/>
      <c r="AT2055" s="11"/>
      <c r="AU2055" s="11"/>
      <c r="AV2055" s="11"/>
      <c r="AW2055" s="11"/>
      <c r="AX2055" s="11"/>
      <c r="AY2055" s="11"/>
      <c r="AZ2055" s="11"/>
      <c r="BA2055" s="11"/>
      <c r="BB2055" s="11"/>
      <c r="BC2055" s="11"/>
      <c r="BD2055" s="11"/>
      <c r="BE2055" s="11"/>
      <c r="BF2055" s="11"/>
      <c r="BG2055" s="11"/>
      <c r="BI2055" s="11"/>
      <c r="BJ2055" s="11"/>
      <c r="BK2055" s="11"/>
      <c r="BL2055" s="11"/>
      <c r="BM2055" s="11"/>
      <c r="BN2055" s="11"/>
      <c r="BO2055" s="11"/>
      <c r="BP2055" s="11"/>
      <c r="BQ2055" s="11"/>
      <c r="BR2055" s="11"/>
      <c r="BS2055" s="11"/>
      <c r="BT2055" s="11"/>
      <c r="BU2055" s="11"/>
      <c r="BV2055" s="11"/>
      <c r="BW2055" s="11"/>
      <c r="BX2055" s="11"/>
      <c r="BY2055" s="11"/>
      <c r="BZ2055" s="11"/>
      <c r="CA2055" s="11"/>
      <c r="CB2055" s="11"/>
      <c r="CC2055" s="11"/>
      <c r="CD2055" s="11"/>
      <c r="CE2055" s="11"/>
      <c r="CF2055" s="11"/>
      <c r="CG2055" s="11"/>
      <c r="CH2055" s="11"/>
      <c r="CI2055" s="11"/>
      <c r="CJ2055" s="11"/>
      <c r="CK2055" s="11"/>
      <c r="CL2055" s="11"/>
      <c r="CM2055" s="11"/>
      <c r="CN2055" s="11"/>
      <c r="CO2055" s="11"/>
      <c r="CP2055" s="11"/>
      <c r="CQ2055" s="11"/>
      <c r="CR2055" s="11"/>
      <c r="CS2055" s="11"/>
      <c r="CT2055" s="11"/>
      <c r="CU2055" s="11"/>
      <c r="CV2055" s="11"/>
      <c r="CW2055" s="11"/>
      <c r="CX2055" s="11"/>
      <c r="CY2055" s="11"/>
      <c r="CZ2055" s="11"/>
      <c r="DA2055" s="11"/>
      <c r="DB2055" s="11"/>
      <c r="DC2055" s="11"/>
      <c r="DD2055" s="11"/>
      <c r="DF2055" s="11">
        <f t="shared" si="106"/>
        <v>19</v>
      </c>
      <c r="DG2055" s="11">
        <f t="shared" si="107"/>
        <v>19</v>
      </c>
      <c r="DH2055" s="20">
        <f t="shared" ca="1" si="108"/>
        <v>0</v>
      </c>
      <c r="DI2055" s="11">
        <v>1</v>
      </c>
    </row>
    <row r="2056" spans="1:113" x14ac:dyDescent="0.25">
      <c r="A2056" s="11" t="s">
        <v>57</v>
      </c>
      <c r="B2056" s="11" t="s">
        <v>168</v>
      </c>
      <c r="C2056" s="11" t="s">
        <v>56</v>
      </c>
      <c r="D2056" s="11" t="s">
        <v>56</v>
      </c>
      <c r="E2056" s="11" t="s">
        <v>56</v>
      </c>
      <c r="F2056" s="11" t="s">
        <v>56</v>
      </c>
      <c r="G2056" s="11" t="s">
        <v>174</v>
      </c>
      <c r="H2056" s="1">
        <v>42244</v>
      </c>
      <c r="I2056" s="11">
        <v>17</v>
      </c>
      <c r="J2056" s="11">
        <v>19</v>
      </c>
      <c r="K2056" s="11">
        <v>8867.92</v>
      </c>
      <c r="L2056" s="11">
        <v>7875.0609999999997</v>
      </c>
      <c r="M2056" s="11">
        <v>7402.0959999999995</v>
      </c>
      <c r="N2056" s="11">
        <v>7541.393</v>
      </c>
      <c r="O2056" s="11">
        <v>9060.4599999999991</v>
      </c>
      <c r="P2056" s="11">
        <v>9589.0679999999993</v>
      </c>
      <c r="Q2056" s="11">
        <v>10487.84</v>
      </c>
      <c r="R2056" s="11">
        <v>11698.03</v>
      </c>
      <c r="S2056" s="11">
        <v>12319.77</v>
      </c>
      <c r="T2056" s="11">
        <v>12889.31</v>
      </c>
      <c r="U2056" s="11">
        <v>14559.7</v>
      </c>
      <c r="V2056" s="11">
        <v>14854.13</v>
      </c>
      <c r="W2056" s="11">
        <v>14557</v>
      </c>
      <c r="X2056" s="11">
        <v>14541.9</v>
      </c>
      <c r="Y2056" s="11">
        <v>14507.24</v>
      </c>
      <c r="Z2056" s="11">
        <v>14062.25</v>
      </c>
      <c r="AA2056" s="11">
        <v>12733.73</v>
      </c>
      <c r="AB2056" s="11">
        <v>12127.75</v>
      </c>
      <c r="AC2056" s="11">
        <v>12272.53</v>
      </c>
      <c r="AD2056" s="11">
        <v>12304.63</v>
      </c>
      <c r="AE2056" s="11">
        <v>12140.75</v>
      </c>
      <c r="AF2056" s="11">
        <v>10797.67</v>
      </c>
      <c r="AG2056" s="11">
        <v>9029.5609999999997</v>
      </c>
      <c r="AH2056" s="11">
        <v>7902.9369999999999</v>
      </c>
      <c r="AI2056" s="37">
        <v>12378</v>
      </c>
      <c r="AJ2056" s="11">
        <v>8945.0149999999994</v>
      </c>
      <c r="AK2056" s="11">
        <v>7961.9189999999999</v>
      </c>
      <c r="AL2056" s="11">
        <v>7440.0919999999996</v>
      </c>
      <c r="AM2056" s="11">
        <v>7573.2489999999998</v>
      </c>
      <c r="AN2056" s="11">
        <v>9098.61</v>
      </c>
      <c r="AO2056" s="11">
        <v>9688.1579999999994</v>
      </c>
      <c r="AP2056" s="11">
        <v>10463.16</v>
      </c>
      <c r="AQ2056" s="11">
        <v>11666.26</v>
      </c>
      <c r="AR2056" s="11">
        <v>12232.75</v>
      </c>
      <c r="AS2056" s="11">
        <v>12849.02</v>
      </c>
      <c r="AT2056" s="11">
        <v>14481.89</v>
      </c>
      <c r="AU2056" s="11">
        <v>14814.15</v>
      </c>
      <c r="AV2056" s="11">
        <v>14548.23</v>
      </c>
      <c r="AW2056" s="11">
        <v>14579.03</v>
      </c>
      <c r="AX2056" s="11">
        <v>14469.35</v>
      </c>
      <c r="AY2056" s="11">
        <v>14023.8</v>
      </c>
      <c r="AZ2056" s="11">
        <v>13145.23</v>
      </c>
      <c r="BA2056" s="11">
        <v>12782.43</v>
      </c>
      <c r="BB2056" s="11">
        <v>12530.51</v>
      </c>
      <c r="BC2056" s="11">
        <v>12283.03</v>
      </c>
      <c r="BD2056" s="11">
        <v>11998.97</v>
      </c>
      <c r="BE2056" s="11">
        <v>10752.94</v>
      </c>
      <c r="BF2056" s="11">
        <v>9003.9339999999993</v>
      </c>
      <c r="BG2056" s="11">
        <v>7921.125</v>
      </c>
      <c r="BH2056" s="37">
        <v>12838.22</v>
      </c>
      <c r="BI2056" s="11">
        <v>75.156750000000002</v>
      </c>
      <c r="BJ2056" s="11">
        <v>74.667569999999998</v>
      </c>
      <c r="BK2056" s="11">
        <v>74.410809999999998</v>
      </c>
      <c r="BL2056" s="11">
        <v>73.710809999999995</v>
      </c>
      <c r="BM2056" s="11">
        <v>73.308109999999999</v>
      </c>
      <c r="BN2056" s="11">
        <v>72.781080000000003</v>
      </c>
      <c r="BO2056" s="11">
        <v>72.572980000000001</v>
      </c>
      <c r="BP2056" s="11">
        <v>74.951350000000005</v>
      </c>
      <c r="BQ2056" s="11">
        <v>79.135130000000004</v>
      </c>
      <c r="BR2056" s="11">
        <v>83.854060000000004</v>
      </c>
      <c r="BS2056" s="11">
        <v>88.132429999999999</v>
      </c>
      <c r="BT2056" s="11">
        <v>90.794589999999999</v>
      </c>
      <c r="BU2056" s="11">
        <v>92.621619999999993</v>
      </c>
      <c r="BV2056" s="11">
        <v>93.529730000000001</v>
      </c>
      <c r="BW2056" s="11">
        <v>93.608109999999996</v>
      </c>
      <c r="BX2056" s="11">
        <v>92.883780000000002</v>
      </c>
      <c r="BY2056" s="11">
        <v>91.775670000000005</v>
      </c>
      <c r="BZ2056" s="11">
        <v>90.102710000000002</v>
      </c>
      <c r="CA2056" s="11">
        <v>87.245949999999993</v>
      </c>
      <c r="CB2056" s="11">
        <v>83.689189999999996</v>
      </c>
      <c r="CC2056" s="11">
        <v>80.997299999999996</v>
      </c>
      <c r="CD2056" s="11">
        <v>79.397300000000001</v>
      </c>
      <c r="CE2056" s="11">
        <v>77.929730000000006</v>
      </c>
      <c r="CF2056" s="11">
        <v>76.721630000000005</v>
      </c>
      <c r="CG2056" s="11">
        <v>7460.183</v>
      </c>
      <c r="CH2056" s="11">
        <v>5479.1620000000003</v>
      </c>
      <c r="CI2056" s="11">
        <v>4040.2550000000001</v>
      </c>
      <c r="CJ2056" s="11">
        <v>3473.953</v>
      </c>
      <c r="CK2056" s="11">
        <v>2667.3850000000002</v>
      </c>
      <c r="CL2056" s="11">
        <v>1851.4269999999999</v>
      </c>
      <c r="CM2056" s="11">
        <v>1524.2180000000001</v>
      </c>
      <c r="CN2056" s="11">
        <v>1775.13</v>
      </c>
      <c r="CO2056" s="11">
        <v>2715.0970000000002</v>
      </c>
      <c r="CP2056" s="11">
        <v>2931.1970000000001</v>
      </c>
      <c r="CQ2056" s="11">
        <v>4132.5450000000001</v>
      </c>
      <c r="CR2056" s="11">
        <v>3056.306</v>
      </c>
      <c r="CS2056" s="11">
        <v>3314.991</v>
      </c>
      <c r="CT2056" s="11">
        <v>3414.6610000000001</v>
      </c>
      <c r="CU2056" s="11">
        <v>3758.8939999999998</v>
      </c>
      <c r="CV2056" s="11">
        <v>6550.4440000000004</v>
      </c>
      <c r="CW2056" s="11">
        <v>8678.9220000000005</v>
      </c>
      <c r="CX2056" s="11">
        <v>8918.2330000000002</v>
      </c>
      <c r="CY2056" s="11">
        <v>8868.6460000000006</v>
      </c>
      <c r="CZ2056" s="11">
        <v>10701.39</v>
      </c>
      <c r="DA2056" s="11">
        <v>12102.01</v>
      </c>
      <c r="DB2056" s="11">
        <v>10321.49</v>
      </c>
      <c r="DC2056" s="11">
        <v>7795.3620000000001</v>
      </c>
      <c r="DD2056" s="11">
        <v>7895.0789999999997</v>
      </c>
      <c r="DE2056" s="37">
        <v>9575.2520000000004</v>
      </c>
      <c r="DF2056" s="11">
        <f t="shared" si="106"/>
        <v>17</v>
      </c>
      <c r="DG2056" s="11">
        <f t="shared" si="107"/>
        <v>19</v>
      </c>
      <c r="DH2056" s="20">
        <f t="shared" ca="1" si="108"/>
        <v>441.38666666666541</v>
      </c>
      <c r="DI2056" s="11">
        <v>0</v>
      </c>
    </row>
    <row r="2057" spans="1:113" x14ac:dyDescent="0.25">
      <c r="A2057" s="11" t="s">
        <v>57</v>
      </c>
      <c r="B2057" s="11" t="s">
        <v>168</v>
      </c>
      <c r="C2057" s="11" t="s">
        <v>56</v>
      </c>
      <c r="D2057" s="11" t="s">
        <v>56</v>
      </c>
      <c r="E2057" s="11" t="s">
        <v>56</v>
      </c>
      <c r="F2057" s="11" t="s">
        <v>56</v>
      </c>
      <c r="G2057" s="11" t="s">
        <v>174</v>
      </c>
      <c r="H2057" s="1">
        <v>42256</v>
      </c>
      <c r="I2057" s="11">
        <v>16</v>
      </c>
      <c r="J2057" s="11">
        <v>19</v>
      </c>
      <c r="K2057" s="11"/>
      <c r="L2057" s="11"/>
      <c r="M2057" s="11"/>
      <c r="N2057" s="11"/>
      <c r="O2057" s="11"/>
      <c r="P2057" s="11"/>
      <c r="Q2057" s="11"/>
      <c r="R2057" s="11"/>
      <c r="S2057" s="11"/>
      <c r="T2057" s="11"/>
      <c r="U2057" s="11"/>
      <c r="V2057" s="11"/>
      <c r="W2057" s="11"/>
      <c r="X2057" s="11"/>
      <c r="Y2057" s="11"/>
      <c r="Z2057" s="11"/>
      <c r="AA2057" s="11"/>
      <c r="AB2057" s="11"/>
      <c r="AC2057" s="11"/>
      <c r="AD2057" s="11"/>
      <c r="AE2057" s="11"/>
      <c r="AF2057" s="11"/>
      <c r="AG2057" s="11"/>
      <c r="AH2057" s="11"/>
      <c r="AJ2057" s="11"/>
      <c r="AK2057" s="11"/>
      <c r="AL2057" s="11"/>
      <c r="AM2057" s="11"/>
      <c r="AN2057" s="11"/>
      <c r="AO2057" s="11"/>
      <c r="AP2057" s="11"/>
      <c r="AQ2057" s="11"/>
      <c r="AR2057" s="11"/>
      <c r="AS2057" s="11"/>
      <c r="AT2057" s="11"/>
      <c r="AU2057" s="11"/>
      <c r="AV2057" s="11"/>
      <c r="AW2057" s="11"/>
      <c r="AX2057" s="11"/>
      <c r="AY2057" s="11"/>
      <c r="AZ2057" s="11"/>
      <c r="BA2057" s="11"/>
      <c r="BB2057" s="11"/>
      <c r="BC2057" s="11"/>
      <c r="BD2057" s="11"/>
      <c r="BE2057" s="11"/>
      <c r="BF2057" s="11"/>
      <c r="BG2057" s="11"/>
      <c r="BI2057" s="11"/>
      <c r="BJ2057" s="11"/>
      <c r="BK2057" s="11"/>
      <c r="BL2057" s="11"/>
      <c r="BM2057" s="11"/>
      <c r="BN2057" s="11"/>
      <c r="BO2057" s="11"/>
      <c r="BP2057" s="11"/>
      <c r="BQ2057" s="11"/>
      <c r="BR2057" s="11"/>
      <c r="BS2057" s="11"/>
      <c r="BT2057" s="11"/>
      <c r="BU2057" s="11"/>
      <c r="BV2057" s="11"/>
      <c r="BW2057" s="11"/>
      <c r="BX2057" s="11"/>
      <c r="BY2057" s="11"/>
      <c r="BZ2057" s="11"/>
      <c r="CA2057" s="11"/>
      <c r="CB2057" s="11"/>
      <c r="CC2057" s="11"/>
      <c r="CD2057" s="11"/>
      <c r="CE2057" s="11"/>
      <c r="CF2057" s="11"/>
      <c r="CG2057" s="11"/>
      <c r="CH2057" s="11"/>
      <c r="CI2057" s="11"/>
      <c r="CJ2057" s="11"/>
      <c r="CK2057" s="11"/>
      <c r="CL2057" s="11"/>
      <c r="CM2057" s="11"/>
      <c r="CN2057" s="11"/>
      <c r="CO2057" s="11"/>
      <c r="CP2057" s="11"/>
      <c r="CQ2057" s="11"/>
      <c r="CR2057" s="11"/>
      <c r="CS2057" s="11"/>
      <c r="CT2057" s="11"/>
      <c r="CU2057" s="11"/>
      <c r="CV2057" s="11"/>
      <c r="CW2057" s="11"/>
      <c r="CX2057" s="11"/>
      <c r="CY2057" s="11"/>
      <c r="CZ2057" s="11"/>
      <c r="DA2057" s="11"/>
      <c r="DB2057" s="11"/>
      <c r="DC2057" s="11"/>
      <c r="DD2057" s="11"/>
      <c r="DF2057" s="11">
        <f t="shared" si="106"/>
        <v>16</v>
      </c>
      <c r="DG2057" s="11">
        <f t="shared" si="107"/>
        <v>19</v>
      </c>
      <c r="DH2057" s="20">
        <f t="shared" ca="1" si="108"/>
        <v>0</v>
      </c>
      <c r="DI2057" s="11">
        <v>1</v>
      </c>
    </row>
    <row r="2058" spans="1:113" x14ac:dyDescent="0.25">
      <c r="A2058" s="11" t="s">
        <v>57</v>
      </c>
      <c r="B2058" s="11" t="s">
        <v>168</v>
      </c>
      <c r="C2058" s="11" t="s">
        <v>56</v>
      </c>
      <c r="D2058" s="11" t="s">
        <v>56</v>
      </c>
      <c r="E2058" s="11" t="s">
        <v>56</v>
      </c>
      <c r="F2058" s="11" t="s">
        <v>56</v>
      </c>
      <c r="G2058" s="11" t="s">
        <v>174</v>
      </c>
      <c r="H2058" s="1">
        <v>42257</v>
      </c>
      <c r="I2058" s="11">
        <v>16</v>
      </c>
      <c r="J2058" s="11">
        <v>19</v>
      </c>
      <c r="K2058" s="11"/>
      <c r="L2058" s="11"/>
      <c r="M2058" s="11"/>
      <c r="N2058" s="11"/>
      <c r="O2058" s="11"/>
      <c r="P2058" s="11"/>
      <c r="Q2058" s="11"/>
      <c r="R2058" s="11"/>
      <c r="S2058" s="11"/>
      <c r="T2058" s="11"/>
      <c r="U2058" s="11"/>
      <c r="V2058" s="11"/>
      <c r="W2058" s="11"/>
      <c r="X2058" s="11"/>
      <c r="Y2058" s="11"/>
      <c r="Z2058" s="11"/>
      <c r="AA2058" s="11"/>
      <c r="AB2058" s="11"/>
      <c r="AC2058" s="11"/>
      <c r="AD2058" s="11"/>
      <c r="AE2058" s="11"/>
      <c r="AF2058" s="11"/>
      <c r="AG2058" s="11"/>
      <c r="AH2058" s="11"/>
      <c r="AJ2058" s="11"/>
      <c r="AK2058" s="11"/>
      <c r="AL2058" s="11"/>
      <c r="AM2058" s="11"/>
      <c r="AN2058" s="11"/>
      <c r="AO2058" s="11"/>
      <c r="AP2058" s="11"/>
      <c r="AQ2058" s="11"/>
      <c r="AR2058" s="11"/>
      <c r="AS2058" s="11"/>
      <c r="AT2058" s="11"/>
      <c r="AU2058" s="11"/>
      <c r="AV2058" s="11"/>
      <c r="AW2058" s="11"/>
      <c r="AX2058" s="11"/>
      <c r="AY2058" s="11"/>
      <c r="AZ2058" s="11"/>
      <c r="BA2058" s="11"/>
      <c r="BB2058" s="11"/>
      <c r="BC2058" s="11"/>
      <c r="BD2058" s="11"/>
      <c r="BE2058" s="11"/>
      <c r="BF2058" s="11"/>
      <c r="BG2058" s="11"/>
      <c r="BI2058" s="11"/>
      <c r="BJ2058" s="11"/>
      <c r="BK2058" s="11"/>
      <c r="BL2058" s="11"/>
      <c r="BM2058" s="11"/>
      <c r="BN2058" s="11"/>
      <c r="BO2058" s="11"/>
      <c r="BP2058" s="11"/>
      <c r="BQ2058" s="11"/>
      <c r="BR2058" s="11"/>
      <c r="BS2058" s="11"/>
      <c r="BT2058" s="11"/>
      <c r="BU2058" s="11"/>
      <c r="BV2058" s="11"/>
      <c r="BW2058" s="11"/>
      <c r="BX2058" s="11"/>
      <c r="BY2058" s="11"/>
      <c r="BZ2058" s="11"/>
      <c r="CA2058" s="11"/>
      <c r="CB2058" s="11"/>
      <c r="CC2058" s="11"/>
      <c r="CD2058" s="11"/>
      <c r="CE2058" s="11"/>
      <c r="CF2058" s="11"/>
      <c r="CG2058" s="11"/>
      <c r="CH2058" s="11"/>
      <c r="CI2058" s="11"/>
      <c r="CJ2058" s="11"/>
      <c r="CK2058" s="11"/>
      <c r="CL2058" s="11"/>
      <c r="CM2058" s="11"/>
      <c r="CN2058" s="11"/>
      <c r="CO2058" s="11"/>
      <c r="CP2058" s="11"/>
      <c r="CQ2058" s="11"/>
      <c r="CR2058" s="11"/>
      <c r="CS2058" s="11"/>
      <c r="CT2058" s="11"/>
      <c r="CU2058" s="11"/>
      <c r="CV2058" s="11"/>
      <c r="CW2058" s="11"/>
      <c r="CX2058" s="11"/>
      <c r="CY2058" s="11"/>
      <c r="CZ2058" s="11"/>
      <c r="DA2058" s="11"/>
      <c r="DB2058" s="11"/>
      <c r="DC2058" s="11"/>
      <c r="DD2058" s="11"/>
      <c r="DF2058" s="11">
        <f t="shared" si="106"/>
        <v>16</v>
      </c>
      <c r="DG2058" s="11">
        <f t="shared" si="107"/>
        <v>19</v>
      </c>
      <c r="DH2058" s="20">
        <f t="shared" ca="1" si="108"/>
        <v>0</v>
      </c>
      <c r="DI2058" s="11">
        <v>1</v>
      </c>
    </row>
    <row r="2059" spans="1:113" x14ac:dyDescent="0.25">
      <c r="A2059" s="11" t="s">
        <v>57</v>
      </c>
      <c r="B2059" s="11" t="s">
        <v>168</v>
      </c>
      <c r="C2059" s="11" t="s">
        <v>56</v>
      </c>
      <c r="D2059" s="11" t="s">
        <v>56</v>
      </c>
      <c r="E2059" s="11" t="s">
        <v>56</v>
      </c>
      <c r="F2059" s="11" t="s">
        <v>56</v>
      </c>
      <c r="G2059" s="11" t="s">
        <v>174</v>
      </c>
      <c r="H2059" s="1">
        <v>42258</v>
      </c>
      <c r="I2059" s="11">
        <v>15</v>
      </c>
      <c r="J2059" s="11">
        <v>18</v>
      </c>
      <c r="K2059" s="11"/>
      <c r="L2059" s="11"/>
      <c r="M2059" s="11"/>
      <c r="N2059" s="11"/>
      <c r="O2059" s="11"/>
      <c r="P2059" s="11"/>
      <c r="Q2059" s="11"/>
      <c r="R2059" s="11"/>
      <c r="S2059" s="11"/>
      <c r="T2059" s="11"/>
      <c r="U2059" s="11"/>
      <c r="V2059" s="11"/>
      <c r="W2059" s="11"/>
      <c r="X2059" s="11"/>
      <c r="Y2059" s="11"/>
      <c r="Z2059" s="11"/>
      <c r="AA2059" s="11"/>
      <c r="AB2059" s="11"/>
      <c r="AC2059" s="11"/>
      <c r="AD2059" s="11"/>
      <c r="AE2059" s="11"/>
      <c r="AF2059" s="11"/>
      <c r="AG2059" s="11"/>
      <c r="AH2059" s="11"/>
      <c r="AJ2059" s="11"/>
      <c r="AK2059" s="11"/>
      <c r="AL2059" s="11"/>
      <c r="AM2059" s="11"/>
      <c r="AN2059" s="11"/>
      <c r="AO2059" s="11"/>
      <c r="AP2059" s="11"/>
      <c r="AQ2059" s="11"/>
      <c r="AR2059" s="11"/>
      <c r="AS2059" s="11"/>
      <c r="AT2059" s="11"/>
      <c r="AU2059" s="11"/>
      <c r="AV2059" s="11"/>
      <c r="AW2059" s="11"/>
      <c r="AX2059" s="11"/>
      <c r="AY2059" s="11"/>
      <c r="AZ2059" s="11"/>
      <c r="BA2059" s="11"/>
      <c r="BB2059" s="11"/>
      <c r="BC2059" s="11"/>
      <c r="BD2059" s="11"/>
      <c r="BE2059" s="11"/>
      <c r="BF2059" s="11"/>
      <c r="BG2059" s="11"/>
      <c r="BI2059" s="11"/>
      <c r="BJ2059" s="11"/>
      <c r="BK2059" s="11"/>
      <c r="BL2059" s="11"/>
      <c r="BM2059" s="11"/>
      <c r="BN2059" s="11"/>
      <c r="BO2059" s="11"/>
      <c r="BP2059" s="11"/>
      <c r="BQ2059" s="11"/>
      <c r="BR2059" s="11"/>
      <c r="BS2059" s="11"/>
      <c r="BT2059" s="11"/>
      <c r="BU2059" s="11"/>
      <c r="BV2059" s="11"/>
      <c r="BW2059" s="11"/>
      <c r="BX2059" s="11"/>
      <c r="BY2059" s="11"/>
      <c r="BZ2059" s="11"/>
      <c r="CA2059" s="11"/>
      <c r="CB2059" s="11"/>
      <c r="CC2059" s="11"/>
      <c r="CD2059" s="11"/>
      <c r="CE2059" s="11"/>
      <c r="CF2059" s="11"/>
      <c r="CG2059" s="11"/>
      <c r="CH2059" s="11"/>
      <c r="CI2059" s="11"/>
      <c r="CJ2059" s="11"/>
      <c r="CK2059" s="11"/>
      <c r="CL2059" s="11"/>
      <c r="CM2059" s="11"/>
      <c r="CN2059" s="11"/>
      <c r="CO2059" s="11"/>
      <c r="CP2059" s="11"/>
      <c r="CQ2059" s="11"/>
      <c r="CR2059" s="11"/>
      <c r="CS2059" s="11"/>
      <c r="CT2059" s="11"/>
      <c r="CU2059" s="11"/>
      <c r="CV2059" s="11"/>
      <c r="CW2059" s="11"/>
      <c r="CX2059" s="11"/>
      <c r="CY2059" s="11"/>
      <c r="CZ2059" s="11"/>
      <c r="DA2059" s="11"/>
      <c r="DB2059" s="11"/>
      <c r="DC2059" s="11"/>
      <c r="DD2059" s="11"/>
      <c r="DF2059" s="11">
        <f t="shared" si="106"/>
        <v>15</v>
      </c>
      <c r="DG2059" s="11">
        <f t="shared" si="107"/>
        <v>18</v>
      </c>
      <c r="DH2059" s="20">
        <f t="shared" ca="1" si="108"/>
        <v>0</v>
      </c>
      <c r="DI2059" s="11">
        <v>1</v>
      </c>
    </row>
    <row r="2060" spans="1:113" x14ac:dyDescent="0.25">
      <c r="A2060" s="11" t="s">
        <v>57</v>
      </c>
      <c r="B2060" s="11" t="s">
        <v>168</v>
      </c>
      <c r="C2060" s="11" t="s">
        <v>56</v>
      </c>
      <c r="D2060" s="11" t="s">
        <v>56</v>
      </c>
      <c r="E2060" s="11" t="s">
        <v>56</v>
      </c>
      <c r="F2060" s="11" t="s">
        <v>56</v>
      </c>
      <c r="G2060" s="11" t="s">
        <v>174</v>
      </c>
      <c r="H2060" s="1">
        <v>42268</v>
      </c>
      <c r="I2060" s="11">
        <v>16</v>
      </c>
      <c r="J2060" s="11">
        <v>19</v>
      </c>
      <c r="K2060" s="11"/>
      <c r="L2060" s="11"/>
      <c r="M2060" s="11"/>
      <c r="N2060" s="11"/>
      <c r="O2060" s="11"/>
      <c r="P2060" s="11"/>
      <c r="Q2060" s="11"/>
      <c r="R2060" s="11"/>
      <c r="S2060" s="11"/>
      <c r="T2060" s="11"/>
      <c r="U2060" s="11"/>
      <c r="V2060" s="11"/>
      <c r="W2060" s="11"/>
      <c r="X2060" s="11"/>
      <c r="Y2060" s="11"/>
      <c r="Z2060" s="11"/>
      <c r="AA2060" s="11"/>
      <c r="AB2060" s="11"/>
      <c r="AC2060" s="11"/>
      <c r="AD2060" s="11"/>
      <c r="AE2060" s="11"/>
      <c r="AF2060" s="11"/>
      <c r="AG2060" s="11"/>
      <c r="AH2060" s="11"/>
      <c r="AJ2060" s="11"/>
      <c r="AK2060" s="11"/>
      <c r="AL2060" s="11"/>
      <c r="AM2060" s="11"/>
      <c r="AN2060" s="11"/>
      <c r="AO2060" s="11"/>
      <c r="AP2060" s="11"/>
      <c r="AQ2060" s="11"/>
      <c r="AR2060" s="11"/>
      <c r="AS2060" s="11"/>
      <c r="AT2060" s="11"/>
      <c r="AU2060" s="11"/>
      <c r="AV2060" s="11"/>
      <c r="AW2060" s="11"/>
      <c r="AX2060" s="11"/>
      <c r="AY2060" s="11"/>
      <c r="AZ2060" s="11"/>
      <c r="BA2060" s="11"/>
      <c r="BB2060" s="11"/>
      <c r="BC2060" s="11"/>
      <c r="BD2060" s="11"/>
      <c r="BE2060" s="11"/>
      <c r="BF2060" s="11"/>
      <c r="BG2060" s="11"/>
      <c r="BI2060" s="11"/>
      <c r="BJ2060" s="11"/>
      <c r="BK2060" s="11"/>
      <c r="BL2060" s="11"/>
      <c r="BM2060" s="11"/>
      <c r="BN2060" s="11"/>
      <c r="BO2060" s="11"/>
      <c r="BP2060" s="11"/>
      <c r="BQ2060" s="11"/>
      <c r="BR2060" s="11"/>
      <c r="BS2060" s="11"/>
      <c r="BT2060" s="11"/>
      <c r="BU2060" s="11"/>
      <c r="BV2060" s="11"/>
      <c r="BW2060" s="11"/>
      <c r="BX2060" s="11"/>
      <c r="BY2060" s="11"/>
      <c r="BZ2060" s="11"/>
      <c r="CA2060" s="11"/>
      <c r="CB2060" s="11"/>
      <c r="CC2060" s="11"/>
      <c r="CD2060" s="11"/>
      <c r="CE2060" s="11"/>
      <c r="CF2060" s="11"/>
      <c r="CG2060" s="11"/>
      <c r="CH2060" s="11"/>
      <c r="CI2060" s="11"/>
      <c r="CJ2060" s="11"/>
      <c r="CK2060" s="11"/>
      <c r="CL2060" s="11"/>
      <c r="CM2060" s="11"/>
      <c r="CN2060" s="11"/>
      <c r="CO2060" s="11"/>
      <c r="CP2060" s="11"/>
      <c r="CQ2060" s="11"/>
      <c r="CR2060" s="11"/>
      <c r="CS2060" s="11"/>
      <c r="CT2060" s="11"/>
      <c r="CU2060" s="11"/>
      <c r="CV2060" s="11"/>
      <c r="CW2060" s="11"/>
      <c r="CX2060" s="11"/>
      <c r="CY2060" s="11"/>
      <c r="CZ2060" s="11"/>
      <c r="DA2060" s="11"/>
      <c r="DB2060" s="11"/>
      <c r="DC2060" s="11"/>
      <c r="DD2060" s="11"/>
      <c r="DF2060" s="11">
        <f t="shared" si="106"/>
        <v>16</v>
      </c>
      <c r="DG2060" s="11">
        <f t="shared" si="107"/>
        <v>19</v>
      </c>
      <c r="DH2060" s="20">
        <f t="shared" ca="1" si="108"/>
        <v>0</v>
      </c>
      <c r="DI2060" s="11">
        <v>1</v>
      </c>
    </row>
    <row r="2061" spans="1:113" x14ac:dyDescent="0.25">
      <c r="A2061" s="11" t="s">
        <v>57</v>
      </c>
      <c r="B2061" s="11" t="s">
        <v>168</v>
      </c>
      <c r="C2061" s="11" t="s">
        <v>56</v>
      </c>
      <c r="D2061" s="11" t="s">
        <v>56</v>
      </c>
      <c r="E2061" s="11" t="s">
        <v>56</v>
      </c>
      <c r="F2061" s="11" t="s">
        <v>56</v>
      </c>
      <c r="G2061" s="11" t="s">
        <v>174</v>
      </c>
      <c r="H2061" s="1">
        <v>42271</v>
      </c>
      <c r="I2061" s="11">
        <v>19</v>
      </c>
      <c r="J2061" s="11">
        <v>19</v>
      </c>
      <c r="K2061" s="11"/>
      <c r="L2061" s="11"/>
      <c r="M2061" s="11"/>
      <c r="N2061" s="11"/>
      <c r="O2061" s="11"/>
      <c r="P2061" s="11"/>
      <c r="Q2061" s="11"/>
      <c r="R2061" s="11"/>
      <c r="S2061" s="11"/>
      <c r="T2061" s="11"/>
      <c r="U2061" s="11"/>
      <c r="V2061" s="11"/>
      <c r="W2061" s="11"/>
      <c r="X2061" s="11"/>
      <c r="Y2061" s="11"/>
      <c r="Z2061" s="11"/>
      <c r="AA2061" s="11"/>
      <c r="AB2061" s="11"/>
      <c r="AC2061" s="11"/>
      <c r="AD2061" s="11"/>
      <c r="AE2061" s="11"/>
      <c r="AF2061" s="11"/>
      <c r="AG2061" s="11"/>
      <c r="AH2061" s="11"/>
      <c r="AJ2061" s="11"/>
      <c r="AK2061" s="11"/>
      <c r="AL2061" s="11"/>
      <c r="AM2061" s="11"/>
      <c r="AN2061" s="11"/>
      <c r="AO2061" s="11"/>
      <c r="AP2061" s="11"/>
      <c r="AQ2061" s="11"/>
      <c r="AR2061" s="11"/>
      <c r="AS2061" s="11"/>
      <c r="AT2061" s="11"/>
      <c r="AU2061" s="11"/>
      <c r="AV2061" s="11"/>
      <c r="AW2061" s="11"/>
      <c r="AX2061" s="11"/>
      <c r="AY2061" s="11"/>
      <c r="AZ2061" s="11"/>
      <c r="BA2061" s="11"/>
      <c r="BB2061" s="11"/>
      <c r="BC2061" s="11"/>
      <c r="BD2061" s="11"/>
      <c r="BE2061" s="11"/>
      <c r="BF2061" s="11"/>
      <c r="BG2061" s="11"/>
      <c r="BI2061" s="11"/>
      <c r="BJ2061" s="11"/>
      <c r="BK2061" s="11"/>
      <c r="BL2061" s="11"/>
      <c r="BM2061" s="11"/>
      <c r="BN2061" s="11"/>
      <c r="BO2061" s="11"/>
      <c r="BP2061" s="11"/>
      <c r="BQ2061" s="11"/>
      <c r="BR2061" s="11"/>
      <c r="BS2061" s="11"/>
      <c r="BT2061" s="11"/>
      <c r="BU2061" s="11"/>
      <c r="BV2061" s="11"/>
      <c r="BW2061" s="11"/>
      <c r="BX2061" s="11"/>
      <c r="BY2061" s="11"/>
      <c r="BZ2061" s="11"/>
      <c r="CA2061" s="11"/>
      <c r="CB2061" s="11"/>
      <c r="CC2061" s="11"/>
      <c r="CD2061" s="11"/>
      <c r="CE2061" s="11"/>
      <c r="CF2061" s="11"/>
      <c r="CG2061" s="11"/>
      <c r="CH2061" s="11"/>
      <c r="CI2061" s="11"/>
      <c r="CJ2061" s="11"/>
      <c r="CK2061" s="11"/>
      <c r="CL2061" s="11"/>
      <c r="CM2061" s="11"/>
      <c r="CN2061" s="11"/>
      <c r="CO2061" s="11"/>
      <c r="CP2061" s="11"/>
      <c r="CQ2061" s="11"/>
      <c r="CR2061" s="11"/>
      <c r="CS2061" s="11"/>
      <c r="CT2061" s="11"/>
      <c r="CU2061" s="11"/>
      <c r="CV2061" s="11"/>
      <c r="CW2061" s="11"/>
      <c r="CX2061" s="11"/>
      <c r="CY2061" s="11"/>
      <c r="CZ2061" s="11"/>
      <c r="DA2061" s="11"/>
      <c r="DB2061" s="11"/>
      <c r="DC2061" s="11"/>
      <c r="DD2061" s="11"/>
      <c r="DF2061" s="11">
        <f t="shared" si="106"/>
        <v>19</v>
      </c>
      <c r="DG2061" s="11">
        <f t="shared" si="107"/>
        <v>19</v>
      </c>
      <c r="DH2061" s="20">
        <f t="shared" ca="1" si="108"/>
        <v>0</v>
      </c>
      <c r="DI2061" s="11">
        <v>1</v>
      </c>
    </row>
    <row r="2062" spans="1:113" x14ac:dyDescent="0.25">
      <c r="A2062" s="11" t="s">
        <v>57</v>
      </c>
      <c r="B2062" s="11" t="s">
        <v>168</v>
      </c>
      <c r="C2062" s="11" t="s">
        <v>56</v>
      </c>
      <c r="D2062" s="11" t="s">
        <v>56</v>
      </c>
      <c r="E2062" s="11" t="s">
        <v>56</v>
      </c>
      <c r="F2062" s="11" t="s">
        <v>56</v>
      </c>
      <c r="G2062" s="11" t="s">
        <v>174</v>
      </c>
      <c r="H2062" s="1">
        <v>42272</v>
      </c>
      <c r="I2062" s="11">
        <v>18</v>
      </c>
      <c r="J2062" s="11">
        <v>19</v>
      </c>
      <c r="K2062" s="11"/>
      <c r="L2062" s="11"/>
      <c r="M2062" s="11"/>
      <c r="N2062" s="11"/>
      <c r="O2062" s="11"/>
      <c r="P2062" s="11"/>
      <c r="Q2062" s="11"/>
      <c r="R2062" s="11"/>
      <c r="S2062" s="11"/>
      <c r="T2062" s="11"/>
      <c r="U2062" s="11"/>
      <c r="V2062" s="11"/>
      <c r="W2062" s="11"/>
      <c r="X2062" s="11"/>
      <c r="Y2062" s="11"/>
      <c r="Z2062" s="11"/>
      <c r="AA2062" s="11"/>
      <c r="AB2062" s="11"/>
      <c r="AC2062" s="11"/>
      <c r="AD2062" s="11"/>
      <c r="AE2062" s="11"/>
      <c r="AF2062" s="11"/>
      <c r="AG2062" s="11"/>
      <c r="AH2062" s="11"/>
      <c r="AJ2062" s="11"/>
      <c r="AK2062" s="11"/>
      <c r="AL2062" s="11"/>
      <c r="AM2062" s="11"/>
      <c r="AN2062" s="11"/>
      <c r="AO2062" s="11"/>
      <c r="AP2062" s="11"/>
      <c r="AQ2062" s="11"/>
      <c r="AR2062" s="11"/>
      <c r="AS2062" s="11"/>
      <c r="AT2062" s="11"/>
      <c r="AU2062" s="11"/>
      <c r="AV2062" s="11"/>
      <c r="AW2062" s="11"/>
      <c r="AX2062" s="11"/>
      <c r="AY2062" s="11"/>
      <c r="AZ2062" s="11"/>
      <c r="BA2062" s="11"/>
      <c r="BB2062" s="11"/>
      <c r="BC2062" s="11"/>
      <c r="BD2062" s="11"/>
      <c r="BE2062" s="11"/>
      <c r="BF2062" s="11"/>
      <c r="BG2062" s="11"/>
      <c r="BI2062" s="11"/>
      <c r="BJ2062" s="11"/>
      <c r="BK2062" s="11"/>
      <c r="BL2062" s="11"/>
      <c r="BM2062" s="11"/>
      <c r="BN2062" s="11"/>
      <c r="BO2062" s="11"/>
      <c r="BP2062" s="11"/>
      <c r="BQ2062" s="11"/>
      <c r="BR2062" s="11"/>
      <c r="BS2062" s="11"/>
      <c r="BT2062" s="11"/>
      <c r="BU2062" s="11"/>
      <c r="BV2062" s="11"/>
      <c r="BW2062" s="11"/>
      <c r="BX2062" s="11"/>
      <c r="BY2062" s="11"/>
      <c r="BZ2062" s="11"/>
      <c r="CA2062" s="11"/>
      <c r="CB2062" s="11"/>
      <c r="CC2062" s="11"/>
      <c r="CD2062" s="11"/>
      <c r="CE2062" s="11"/>
      <c r="CF2062" s="11"/>
      <c r="CG2062" s="11"/>
      <c r="CH2062" s="11"/>
      <c r="CI2062" s="11"/>
      <c r="CJ2062" s="11"/>
      <c r="CK2062" s="11"/>
      <c r="CL2062" s="11"/>
      <c r="CM2062" s="11"/>
      <c r="CN2062" s="11"/>
      <c r="CO2062" s="11"/>
      <c r="CP2062" s="11"/>
      <c r="CQ2062" s="11"/>
      <c r="CR2062" s="11"/>
      <c r="CS2062" s="11"/>
      <c r="CT2062" s="11"/>
      <c r="CU2062" s="11"/>
      <c r="CV2062" s="11"/>
      <c r="CW2062" s="11"/>
      <c r="CX2062" s="11"/>
      <c r="CY2062" s="11"/>
      <c r="CZ2062" s="11"/>
      <c r="DA2062" s="11"/>
      <c r="DB2062" s="11"/>
      <c r="DC2062" s="11"/>
      <c r="DD2062" s="11"/>
      <c r="DF2062" s="11">
        <f t="shared" si="106"/>
        <v>18</v>
      </c>
      <c r="DG2062" s="11">
        <f t="shared" si="107"/>
        <v>19</v>
      </c>
      <c r="DH2062" s="20">
        <f t="shared" ca="1" si="108"/>
        <v>0</v>
      </c>
      <c r="DI2062" s="11">
        <v>1</v>
      </c>
    </row>
    <row r="2063" spans="1:113" x14ac:dyDescent="0.25">
      <c r="A2063" s="11" t="s">
        <v>57</v>
      </c>
      <c r="B2063" s="11" t="s">
        <v>168</v>
      </c>
      <c r="C2063" s="11" t="s">
        <v>56</v>
      </c>
      <c r="D2063" s="11" t="s">
        <v>56</v>
      </c>
      <c r="E2063" s="11" t="s">
        <v>56</v>
      </c>
      <c r="F2063" s="11" t="s">
        <v>56</v>
      </c>
      <c r="G2063" s="11" t="s">
        <v>174</v>
      </c>
      <c r="H2063" s="1">
        <v>42276</v>
      </c>
      <c r="I2063" s="11">
        <v>18</v>
      </c>
      <c r="J2063" s="11">
        <v>18</v>
      </c>
      <c r="K2063" s="11"/>
      <c r="L2063" s="11"/>
      <c r="M2063" s="11"/>
      <c r="N2063" s="11"/>
      <c r="O2063" s="11"/>
      <c r="P2063" s="11"/>
      <c r="Q2063" s="11"/>
      <c r="R2063" s="11"/>
      <c r="S2063" s="11"/>
      <c r="T2063" s="11"/>
      <c r="U2063" s="11"/>
      <c r="V2063" s="11"/>
      <c r="W2063" s="11"/>
      <c r="X2063" s="11"/>
      <c r="Y2063" s="11"/>
      <c r="Z2063" s="11"/>
      <c r="AA2063" s="11"/>
      <c r="AB2063" s="11"/>
      <c r="AC2063" s="11"/>
      <c r="AD2063" s="11"/>
      <c r="AE2063" s="11"/>
      <c r="AF2063" s="11"/>
      <c r="AG2063" s="11"/>
      <c r="AH2063" s="11"/>
      <c r="AJ2063" s="11"/>
      <c r="AK2063" s="11"/>
      <c r="AL2063" s="11"/>
      <c r="AM2063" s="11"/>
      <c r="AN2063" s="11"/>
      <c r="AO2063" s="11"/>
      <c r="AP2063" s="11"/>
      <c r="AQ2063" s="11"/>
      <c r="AR2063" s="11"/>
      <c r="AS2063" s="11"/>
      <c r="AT2063" s="11"/>
      <c r="AU2063" s="11"/>
      <c r="AV2063" s="11"/>
      <c r="AW2063" s="11"/>
      <c r="AX2063" s="11"/>
      <c r="AY2063" s="11"/>
      <c r="AZ2063" s="11"/>
      <c r="BA2063" s="11"/>
      <c r="BB2063" s="11"/>
      <c r="BC2063" s="11"/>
      <c r="BD2063" s="11"/>
      <c r="BE2063" s="11"/>
      <c r="BF2063" s="11"/>
      <c r="BG2063" s="11"/>
      <c r="BI2063" s="11"/>
      <c r="BJ2063" s="11"/>
      <c r="BK2063" s="11"/>
      <c r="BL2063" s="11"/>
      <c r="BM2063" s="11"/>
      <c r="BN2063" s="11"/>
      <c r="BO2063" s="11"/>
      <c r="BP2063" s="11"/>
      <c r="BQ2063" s="11"/>
      <c r="BR2063" s="11"/>
      <c r="BS2063" s="11"/>
      <c r="BT2063" s="11"/>
      <c r="BU2063" s="11"/>
      <c r="BV2063" s="11"/>
      <c r="BW2063" s="11"/>
      <c r="BX2063" s="11"/>
      <c r="BY2063" s="11"/>
      <c r="BZ2063" s="11"/>
      <c r="CA2063" s="11"/>
      <c r="CB2063" s="11"/>
      <c r="CC2063" s="11"/>
      <c r="CD2063" s="11"/>
      <c r="CE2063" s="11"/>
      <c r="CF2063" s="11"/>
      <c r="CG2063" s="11"/>
      <c r="CH2063" s="11"/>
      <c r="CI2063" s="11"/>
      <c r="CJ2063" s="11"/>
      <c r="CK2063" s="11"/>
      <c r="CL2063" s="11"/>
      <c r="CM2063" s="11"/>
      <c r="CN2063" s="11"/>
      <c r="CO2063" s="11"/>
      <c r="CP2063" s="11"/>
      <c r="CQ2063" s="11"/>
      <c r="CR2063" s="11"/>
      <c r="CS2063" s="11"/>
      <c r="CT2063" s="11"/>
      <c r="CU2063" s="11"/>
      <c r="CV2063" s="11"/>
      <c r="CW2063" s="11"/>
      <c r="CX2063" s="11"/>
      <c r="CY2063" s="11"/>
      <c r="CZ2063" s="11"/>
      <c r="DA2063" s="11"/>
      <c r="DB2063" s="11"/>
      <c r="DC2063" s="11"/>
      <c r="DD2063" s="11"/>
      <c r="DF2063" s="11">
        <f t="shared" si="106"/>
        <v>18</v>
      </c>
      <c r="DG2063" s="11">
        <f t="shared" si="107"/>
        <v>18</v>
      </c>
      <c r="DH2063" s="20">
        <f t="shared" ca="1" si="108"/>
        <v>0</v>
      </c>
      <c r="DI2063" s="11">
        <v>1</v>
      </c>
    </row>
    <row r="2064" spans="1:113" x14ac:dyDescent="0.25">
      <c r="A2064" s="11" t="s">
        <v>57</v>
      </c>
      <c r="B2064" s="11" t="s">
        <v>168</v>
      </c>
      <c r="C2064" s="11" t="s">
        <v>56</v>
      </c>
      <c r="D2064" s="11" t="s">
        <v>56</v>
      </c>
      <c r="E2064" s="11" t="s">
        <v>56</v>
      </c>
      <c r="F2064" s="11" t="s">
        <v>56</v>
      </c>
      <c r="G2064" s="11" t="s">
        <v>174</v>
      </c>
      <c r="H2064" s="1">
        <v>42285</v>
      </c>
      <c r="I2064" s="11">
        <v>19</v>
      </c>
      <c r="J2064" s="11">
        <v>19</v>
      </c>
      <c r="K2064" s="11"/>
      <c r="L2064" s="11"/>
      <c r="M2064" s="11"/>
      <c r="N2064" s="11"/>
      <c r="O2064" s="11"/>
      <c r="P2064" s="11"/>
      <c r="Q2064" s="11"/>
      <c r="R2064" s="11"/>
      <c r="S2064" s="11"/>
      <c r="T2064" s="11"/>
      <c r="U2064" s="11"/>
      <c r="V2064" s="11"/>
      <c r="W2064" s="11"/>
      <c r="X2064" s="11"/>
      <c r="Y2064" s="11"/>
      <c r="Z2064" s="11"/>
      <c r="AA2064" s="11"/>
      <c r="AB2064" s="11"/>
      <c r="AC2064" s="11"/>
      <c r="AD2064" s="11"/>
      <c r="AE2064" s="11"/>
      <c r="AF2064" s="11"/>
      <c r="AG2064" s="11"/>
      <c r="AH2064" s="11"/>
      <c r="AJ2064" s="11"/>
      <c r="AK2064" s="11"/>
      <c r="AL2064" s="11"/>
      <c r="AM2064" s="11"/>
      <c r="AN2064" s="11"/>
      <c r="AO2064" s="11"/>
      <c r="AP2064" s="11"/>
      <c r="AQ2064" s="11"/>
      <c r="AR2064" s="11"/>
      <c r="AS2064" s="11"/>
      <c r="AT2064" s="11"/>
      <c r="AU2064" s="11"/>
      <c r="AV2064" s="11"/>
      <c r="AW2064" s="11"/>
      <c r="AX2064" s="11"/>
      <c r="AY2064" s="11"/>
      <c r="AZ2064" s="11"/>
      <c r="BA2064" s="11"/>
      <c r="BB2064" s="11"/>
      <c r="BC2064" s="11"/>
      <c r="BD2064" s="11"/>
      <c r="BE2064" s="11"/>
      <c r="BF2064" s="11"/>
      <c r="BG2064" s="11"/>
      <c r="BI2064" s="11"/>
      <c r="BJ2064" s="11"/>
      <c r="BK2064" s="11"/>
      <c r="BL2064" s="11"/>
      <c r="BM2064" s="11"/>
      <c r="BN2064" s="11"/>
      <c r="BO2064" s="11"/>
      <c r="BP2064" s="11"/>
      <c r="BQ2064" s="11"/>
      <c r="BR2064" s="11"/>
      <c r="BS2064" s="11"/>
      <c r="BT2064" s="11"/>
      <c r="BU2064" s="11"/>
      <c r="BV2064" s="11"/>
      <c r="BW2064" s="11"/>
      <c r="BX2064" s="11"/>
      <c r="BY2064" s="11"/>
      <c r="BZ2064" s="11"/>
      <c r="CA2064" s="11"/>
      <c r="CB2064" s="11"/>
      <c r="CC2064" s="11"/>
      <c r="CD2064" s="11"/>
      <c r="CE2064" s="11"/>
      <c r="CF2064" s="11"/>
      <c r="CG2064" s="11"/>
      <c r="CH2064" s="11"/>
      <c r="CI2064" s="11"/>
      <c r="CJ2064" s="11"/>
      <c r="CK2064" s="11"/>
      <c r="CL2064" s="11"/>
      <c r="CM2064" s="11"/>
      <c r="CN2064" s="11"/>
      <c r="CO2064" s="11"/>
      <c r="CP2064" s="11"/>
      <c r="CQ2064" s="11"/>
      <c r="CR2064" s="11"/>
      <c r="CS2064" s="11"/>
      <c r="CT2064" s="11"/>
      <c r="CU2064" s="11"/>
      <c r="CV2064" s="11"/>
      <c r="CW2064" s="11"/>
      <c r="CX2064" s="11"/>
      <c r="CY2064" s="11"/>
      <c r="CZ2064" s="11"/>
      <c r="DA2064" s="11"/>
      <c r="DB2064" s="11"/>
      <c r="DC2064" s="11"/>
      <c r="DD2064" s="11"/>
      <c r="DF2064" s="11">
        <f t="shared" si="106"/>
        <v>19</v>
      </c>
      <c r="DG2064" s="11">
        <f t="shared" si="107"/>
        <v>19</v>
      </c>
      <c r="DH2064" s="20">
        <f t="shared" ca="1" si="108"/>
        <v>0</v>
      </c>
      <c r="DI2064" s="11">
        <v>1</v>
      </c>
    </row>
    <row r="2065" spans="1:113" x14ac:dyDescent="0.25">
      <c r="A2065" s="11" t="s">
        <v>57</v>
      </c>
      <c r="B2065" s="11" t="s">
        <v>168</v>
      </c>
      <c r="C2065" s="11" t="s">
        <v>56</v>
      </c>
      <c r="D2065" s="11" t="s">
        <v>56</v>
      </c>
      <c r="E2065" s="11" t="s">
        <v>56</v>
      </c>
      <c r="F2065" s="11" t="s">
        <v>56</v>
      </c>
      <c r="G2065" s="11" t="s">
        <v>174</v>
      </c>
      <c r="H2065" s="1">
        <v>42286</v>
      </c>
      <c r="I2065" s="11">
        <v>17</v>
      </c>
      <c r="J2065" s="11">
        <v>19</v>
      </c>
      <c r="K2065" s="11"/>
      <c r="L2065" s="11"/>
      <c r="M2065" s="11"/>
      <c r="N2065" s="11"/>
      <c r="O2065" s="11"/>
      <c r="P2065" s="11"/>
      <c r="Q2065" s="11"/>
      <c r="R2065" s="11"/>
      <c r="S2065" s="11"/>
      <c r="T2065" s="11"/>
      <c r="U2065" s="11"/>
      <c r="V2065" s="11"/>
      <c r="W2065" s="11"/>
      <c r="X2065" s="11"/>
      <c r="Y2065" s="11"/>
      <c r="Z2065" s="11"/>
      <c r="AA2065" s="11"/>
      <c r="AB2065" s="11"/>
      <c r="AC2065" s="11"/>
      <c r="AD2065" s="11"/>
      <c r="AE2065" s="11"/>
      <c r="AF2065" s="11"/>
      <c r="AG2065" s="11"/>
      <c r="AH2065" s="11"/>
      <c r="AJ2065" s="11"/>
      <c r="AK2065" s="11"/>
      <c r="AL2065" s="11"/>
      <c r="AM2065" s="11"/>
      <c r="AN2065" s="11"/>
      <c r="AO2065" s="11"/>
      <c r="AP2065" s="11"/>
      <c r="AQ2065" s="11"/>
      <c r="AR2065" s="11"/>
      <c r="AS2065" s="11"/>
      <c r="AT2065" s="11"/>
      <c r="AU2065" s="11"/>
      <c r="AV2065" s="11"/>
      <c r="AW2065" s="11"/>
      <c r="AX2065" s="11"/>
      <c r="AY2065" s="11"/>
      <c r="AZ2065" s="11"/>
      <c r="BA2065" s="11"/>
      <c r="BB2065" s="11"/>
      <c r="BC2065" s="11"/>
      <c r="BD2065" s="11"/>
      <c r="BE2065" s="11"/>
      <c r="BF2065" s="11"/>
      <c r="BG2065" s="11"/>
      <c r="BI2065" s="11"/>
      <c r="BJ2065" s="11"/>
      <c r="BK2065" s="11"/>
      <c r="BL2065" s="11"/>
      <c r="BM2065" s="11"/>
      <c r="BN2065" s="11"/>
      <c r="BO2065" s="11"/>
      <c r="BP2065" s="11"/>
      <c r="BQ2065" s="11"/>
      <c r="BR2065" s="11"/>
      <c r="BS2065" s="11"/>
      <c r="BT2065" s="11"/>
      <c r="BU2065" s="11"/>
      <c r="BV2065" s="11"/>
      <c r="BW2065" s="11"/>
      <c r="BX2065" s="11"/>
      <c r="BY2065" s="11"/>
      <c r="BZ2065" s="11"/>
      <c r="CA2065" s="11"/>
      <c r="CB2065" s="11"/>
      <c r="CC2065" s="11"/>
      <c r="CD2065" s="11"/>
      <c r="CE2065" s="11"/>
      <c r="CF2065" s="11"/>
      <c r="CG2065" s="11"/>
      <c r="CH2065" s="11"/>
      <c r="CI2065" s="11"/>
      <c r="CJ2065" s="11"/>
      <c r="CK2065" s="11"/>
      <c r="CL2065" s="11"/>
      <c r="CM2065" s="11"/>
      <c r="CN2065" s="11"/>
      <c r="CO2065" s="11"/>
      <c r="CP2065" s="11"/>
      <c r="CQ2065" s="11"/>
      <c r="CR2065" s="11"/>
      <c r="CS2065" s="11"/>
      <c r="CT2065" s="11"/>
      <c r="CU2065" s="11"/>
      <c r="CV2065" s="11"/>
      <c r="CW2065" s="11"/>
      <c r="CX2065" s="11"/>
      <c r="CY2065" s="11"/>
      <c r="CZ2065" s="11"/>
      <c r="DA2065" s="11"/>
      <c r="DB2065" s="11"/>
      <c r="DC2065" s="11"/>
      <c r="DD2065" s="11"/>
      <c r="DF2065" s="11">
        <f t="shared" si="106"/>
        <v>17</v>
      </c>
      <c r="DG2065" s="11">
        <f t="shared" si="107"/>
        <v>19</v>
      </c>
      <c r="DH2065" s="20">
        <f t="shared" ca="1" si="108"/>
        <v>0</v>
      </c>
      <c r="DI2065" s="11">
        <v>1</v>
      </c>
    </row>
    <row r="2066" spans="1:113" x14ac:dyDescent="0.25">
      <c r="A2066" s="11" t="s">
        <v>57</v>
      </c>
      <c r="B2066" s="11" t="s">
        <v>168</v>
      </c>
      <c r="C2066" s="11" t="s">
        <v>56</v>
      </c>
      <c r="D2066" s="11" t="s">
        <v>56</v>
      </c>
      <c r="E2066" s="11" t="s">
        <v>56</v>
      </c>
      <c r="F2066" s="11" t="s">
        <v>56</v>
      </c>
      <c r="G2066" s="11" t="s">
        <v>174</v>
      </c>
      <c r="H2066" s="1">
        <v>42286</v>
      </c>
      <c r="I2066" s="11">
        <v>18</v>
      </c>
      <c r="J2066" s="11">
        <v>19</v>
      </c>
      <c r="K2066" s="11"/>
      <c r="L2066" s="11"/>
      <c r="M2066" s="11"/>
      <c r="N2066" s="11"/>
      <c r="O2066" s="11"/>
      <c r="P2066" s="11"/>
      <c r="Q2066" s="11"/>
      <c r="R2066" s="11"/>
      <c r="S2066" s="11"/>
      <c r="T2066" s="11"/>
      <c r="U2066" s="11"/>
      <c r="V2066" s="11"/>
      <c r="W2066" s="11"/>
      <c r="X2066" s="11"/>
      <c r="Y2066" s="11"/>
      <c r="Z2066" s="11"/>
      <c r="AA2066" s="11"/>
      <c r="AB2066" s="11"/>
      <c r="AC2066" s="11"/>
      <c r="AD2066" s="11"/>
      <c r="AE2066" s="11"/>
      <c r="AF2066" s="11"/>
      <c r="AG2066" s="11"/>
      <c r="AH2066" s="11"/>
      <c r="AJ2066" s="11"/>
      <c r="AK2066" s="11"/>
      <c r="AL2066" s="11"/>
      <c r="AM2066" s="11"/>
      <c r="AN2066" s="11"/>
      <c r="AO2066" s="11"/>
      <c r="AP2066" s="11"/>
      <c r="AQ2066" s="11"/>
      <c r="AR2066" s="11"/>
      <c r="AS2066" s="11"/>
      <c r="AT2066" s="11"/>
      <c r="AU2066" s="11"/>
      <c r="AV2066" s="11"/>
      <c r="AW2066" s="11"/>
      <c r="AX2066" s="11"/>
      <c r="AY2066" s="11"/>
      <c r="AZ2066" s="11"/>
      <c r="BA2066" s="11"/>
      <c r="BB2066" s="11"/>
      <c r="BC2066" s="11"/>
      <c r="BD2066" s="11"/>
      <c r="BE2066" s="11"/>
      <c r="BF2066" s="11"/>
      <c r="BG2066" s="11"/>
      <c r="BI2066" s="11"/>
      <c r="BJ2066" s="11"/>
      <c r="BK2066" s="11"/>
      <c r="BL2066" s="11"/>
      <c r="BM2066" s="11"/>
      <c r="BN2066" s="11"/>
      <c r="BO2066" s="11"/>
      <c r="BP2066" s="11"/>
      <c r="BQ2066" s="11"/>
      <c r="BR2066" s="11"/>
      <c r="BS2066" s="11"/>
      <c r="BT2066" s="11"/>
      <c r="BU2066" s="11"/>
      <c r="BV2066" s="11"/>
      <c r="BW2066" s="11"/>
      <c r="BX2066" s="11"/>
      <c r="BY2066" s="11"/>
      <c r="BZ2066" s="11"/>
      <c r="CA2066" s="11"/>
      <c r="CB2066" s="11"/>
      <c r="CC2066" s="11"/>
      <c r="CD2066" s="11"/>
      <c r="CE2066" s="11"/>
      <c r="CF2066" s="11"/>
      <c r="CG2066" s="11"/>
      <c r="CH2066" s="11"/>
      <c r="CI2066" s="11"/>
      <c r="CJ2066" s="11"/>
      <c r="CK2066" s="11"/>
      <c r="CL2066" s="11"/>
      <c r="CM2066" s="11"/>
      <c r="CN2066" s="11"/>
      <c r="CO2066" s="11"/>
      <c r="CP2066" s="11"/>
      <c r="CQ2066" s="11"/>
      <c r="CR2066" s="11"/>
      <c r="CS2066" s="11"/>
      <c r="CT2066" s="11"/>
      <c r="CU2066" s="11"/>
      <c r="CV2066" s="11"/>
      <c r="CW2066" s="11"/>
      <c r="CX2066" s="11"/>
      <c r="CY2066" s="11"/>
      <c r="CZ2066" s="11"/>
      <c r="DA2066" s="11"/>
      <c r="DB2066" s="11"/>
      <c r="DC2066" s="11"/>
      <c r="DD2066" s="11"/>
      <c r="DF2066" s="11">
        <f t="shared" si="106"/>
        <v>18</v>
      </c>
      <c r="DG2066" s="11">
        <f t="shared" si="107"/>
        <v>19</v>
      </c>
      <c r="DH2066" s="20">
        <f t="shared" ca="1" si="108"/>
        <v>0</v>
      </c>
      <c r="DI2066" s="11">
        <v>1</v>
      </c>
    </row>
    <row r="2067" spans="1:113" x14ac:dyDescent="0.25">
      <c r="A2067" s="11" t="s">
        <v>57</v>
      </c>
      <c r="B2067" s="11" t="s">
        <v>168</v>
      </c>
      <c r="C2067" s="11" t="s">
        <v>56</v>
      </c>
      <c r="D2067" s="11" t="s">
        <v>56</v>
      </c>
      <c r="E2067" s="11" t="s">
        <v>56</v>
      </c>
      <c r="F2067" s="11" t="s">
        <v>56</v>
      </c>
      <c r="G2067" s="11" t="s">
        <v>174</v>
      </c>
      <c r="H2067" s="1">
        <v>42289</v>
      </c>
      <c r="I2067" s="11">
        <v>19</v>
      </c>
      <c r="J2067" s="11">
        <v>19</v>
      </c>
      <c r="K2067" s="11"/>
      <c r="L2067" s="11"/>
      <c r="M2067" s="11"/>
      <c r="N2067" s="11"/>
      <c r="O2067" s="11"/>
      <c r="P2067" s="11"/>
      <c r="Q2067" s="11"/>
      <c r="R2067" s="11"/>
      <c r="S2067" s="11"/>
      <c r="T2067" s="11"/>
      <c r="U2067" s="11"/>
      <c r="V2067" s="11"/>
      <c r="W2067" s="11"/>
      <c r="X2067" s="11"/>
      <c r="Y2067" s="11"/>
      <c r="Z2067" s="11"/>
      <c r="AA2067" s="11"/>
      <c r="AB2067" s="11"/>
      <c r="AC2067" s="11"/>
      <c r="AD2067" s="11"/>
      <c r="AE2067" s="11"/>
      <c r="AF2067" s="11"/>
      <c r="AG2067" s="11"/>
      <c r="AH2067" s="11"/>
      <c r="AJ2067" s="11"/>
      <c r="AK2067" s="11"/>
      <c r="AL2067" s="11"/>
      <c r="AM2067" s="11"/>
      <c r="AN2067" s="11"/>
      <c r="AO2067" s="11"/>
      <c r="AP2067" s="11"/>
      <c r="AQ2067" s="11"/>
      <c r="AR2067" s="11"/>
      <c r="AS2067" s="11"/>
      <c r="AT2067" s="11"/>
      <c r="AU2067" s="11"/>
      <c r="AV2067" s="11"/>
      <c r="AW2067" s="11"/>
      <c r="AX2067" s="11"/>
      <c r="AY2067" s="11"/>
      <c r="AZ2067" s="11"/>
      <c r="BA2067" s="11"/>
      <c r="BB2067" s="11"/>
      <c r="BC2067" s="11"/>
      <c r="BD2067" s="11"/>
      <c r="BE2067" s="11"/>
      <c r="BF2067" s="11"/>
      <c r="BG2067" s="11"/>
      <c r="BI2067" s="11"/>
      <c r="BJ2067" s="11"/>
      <c r="BK2067" s="11"/>
      <c r="BL2067" s="11"/>
      <c r="BM2067" s="11"/>
      <c r="BN2067" s="11"/>
      <c r="BO2067" s="11"/>
      <c r="BP2067" s="11"/>
      <c r="BQ2067" s="11"/>
      <c r="BR2067" s="11"/>
      <c r="BS2067" s="11"/>
      <c r="BT2067" s="11"/>
      <c r="BU2067" s="11"/>
      <c r="BV2067" s="11"/>
      <c r="BW2067" s="11"/>
      <c r="BX2067" s="11"/>
      <c r="BY2067" s="11"/>
      <c r="BZ2067" s="11"/>
      <c r="CA2067" s="11"/>
      <c r="CB2067" s="11"/>
      <c r="CC2067" s="11"/>
      <c r="CD2067" s="11"/>
      <c r="CE2067" s="11"/>
      <c r="CF2067" s="11"/>
      <c r="CG2067" s="11"/>
      <c r="CH2067" s="11"/>
      <c r="CI2067" s="11"/>
      <c r="CJ2067" s="11"/>
      <c r="CK2067" s="11"/>
      <c r="CL2067" s="11"/>
      <c r="CM2067" s="11"/>
      <c r="CN2067" s="11"/>
      <c r="CO2067" s="11"/>
      <c r="CP2067" s="11"/>
      <c r="CQ2067" s="11"/>
      <c r="CR2067" s="11"/>
      <c r="CS2067" s="11"/>
      <c r="CT2067" s="11"/>
      <c r="CU2067" s="11"/>
      <c r="CV2067" s="11"/>
      <c r="CW2067" s="11"/>
      <c r="CX2067" s="11"/>
      <c r="CY2067" s="11"/>
      <c r="CZ2067" s="11"/>
      <c r="DA2067" s="11"/>
      <c r="DB2067" s="11"/>
      <c r="DC2067" s="11"/>
      <c r="DD2067" s="11"/>
      <c r="DF2067" s="11">
        <f t="shared" si="106"/>
        <v>19</v>
      </c>
      <c r="DG2067" s="11">
        <f t="shared" si="107"/>
        <v>19</v>
      </c>
      <c r="DH2067" s="20">
        <f t="shared" ca="1" si="108"/>
        <v>0</v>
      </c>
      <c r="DI2067" s="11">
        <v>1</v>
      </c>
    </row>
    <row r="2068" spans="1:113" x14ac:dyDescent="0.25">
      <c r="A2068" s="11" t="s">
        <v>57</v>
      </c>
      <c r="B2068" s="11" t="s">
        <v>168</v>
      </c>
      <c r="C2068" s="11" t="s">
        <v>56</v>
      </c>
      <c r="D2068" s="11" t="s">
        <v>56</v>
      </c>
      <c r="E2068" s="11" t="s">
        <v>56</v>
      </c>
      <c r="F2068" s="11" t="s">
        <v>56</v>
      </c>
      <c r="G2068" s="11" t="s">
        <v>174</v>
      </c>
      <c r="H2068" s="1">
        <v>42290</v>
      </c>
      <c r="I2068" s="11">
        <v>16</v>
      </c>
      <c r="J2068" s="11">
        <v>19</v>
      </c>
      <c r="K2068" s="11"/>
      <c r="L2068" s="11"/>
      <c r="M2068" s="11"/>
      <c r="N2068" s="11"/>
      <c r="O2068" s="11"/>
      <c r="P2068" s="11"/>
      <c r="Q2068" s="11"/>
      <c r="R2068" s="11"/>
      <c r="S2068" s="11"/>
      <c r="T2068" s="11"/>
      <c r="U2068" s="11"/>
      <c r="V2068" s="11"/>
      <c r="W2068" s="11"/>
      <c r="X2068" s="11"/>
      <c r="Y2068" s="11"/>
      <c r="Z2068" s="11"/>
      <c r="AA2068" s="11"/>
      <c r="AB2068" s="11"/>
      <c r="AC2068" s="11"/>
      <c r="AD2068" s="11"/>
      <c r="AE2068" s="11"/>
      <c r="AF2068" s="11"/>
      <c r="AG2068" s="11"/>
      <c r="AH2068" s="11"/>
      <c r="AJ2068" s="11"/>
      <c r="AK2068" s="11"/>
      <c r="AL2068" s="11"/>
      <c r="AM2068" s="11"/>
      <c r="AN2068" s="11"/>
      <c r="AO2068" s="11"/>
      <c r="AP2068" s="11"/>
      <c r="AQ2068" s="11"/>
      <c r="AR2068" s="11"/>
      <c r="AS2068" s="11"/>
      <c r="AT2068" s="11"/>
      <c r="AU2068" s="11"/>
      <c r="AV2068" s="11"/>
      <c r="AW2068" s="11"/>
      <c r="AX2068" s="11"/>
      <c r="AY2068" s="11"/>
      <c r="AZ2068" s="11"/>
      <c r="BA2068" s="11"/>
      <c r="BB2068" s="11"/>
      <c r="BC2068" s="11"/>
      <c r="BD2068" s="11"/>
      <c r="BE2068" s="11"/>
      <c r="BF2068" s="11"/>
      <c r="BG2068" s="11"/>
      <c r="BI2068" s="11"/>
      <c r="BJ2068" s="11"/>
      <c r="BK2068" s="11"/>
      <c r="BL2068" s="11"/>
      <c r="BM2068" s="11"/>
      <c r="BN2068" s="11"/>
      <c r="BO2068" s="11"/>
      <c r="BP2068" s="11"/>
      <c r="BQ2068" s="11"/>
      <c r="BR2068" s="11"/>
      <c r="BS2068" s="11"/>
      <c r="BT2068" s="11"/>
      <c r="BU2068" s="11"/>
      <c r="BV2068" s="11"/>
      <c r="BW2068" s="11"/>
      <c r="BX2068" s="11"/>
      <c r="BY2068" s="11"/>
      <c r="BZ2068" s="11"/>
      <c r="CA2068" s="11"/>
      <c r="CB2068" s="11"/>
      <c r="CC2068" s="11"/>
      <c r="CD2068" s="11"/>
      <c r="CE2068" s="11"/>
      <c r="CF2068" s="11"/>
      <c r="CG2068" s="11"/>
      <c r="CH2068" s="11"/>
      <c r="CI2068" s="11"/>
      <c r="CJ2068" s="11"/>
      <c r="CK2068" s="11"/>
      <c r="CL2068" s="11"/>
      <c r="CM2068" s="11"/>
      <c r="CN2068" s="11"/>
      <c r="CO2068" s="11"/>
      <c r="CP2068" s="11"/>
      <c r="CQ2068" s="11"/>
      <c r="CR2068" s="11"/>
      <c r="CS2068" s="11"/>
      <c r="CT2068" s="11"/>
      <c r="CU2068" s="11"/>
      <c r="CV2068" s="11"/>
      <c r="CW2068" s="11"/>
      <c r="CX2068" s="11"/>
      <c r="CY2068" s="11"/>
      <c r="CZ2068" s="11"/>
      <c r="DA2068" s="11"/>
      <c r="DB2068" s="11"/>
      <c r="DC2068" s="11"/>
      <c r="DD2068" s="11"/>
      <c r="DF2068" s="11">
        <f t="shared" si="106"/>
        <v>16</v>
      </c>
      <c r="DG2068" s="11">
        <f t="shared" si="107"/>
        <v>19</v>
      </c>
      <c r="DH2068" s="20">
        <f t="shared" ca="1" si="108"/>
        <v>0</v>
      </c>
      <c r="DI2068" s="11">
        <v>1</v>
      </c>
    </row>
    <row r="2069" spans="1:113" x14ac:dyDescent="0.25">
      <c r="A2069" s="11" t="s">
        <v>57</v>
      </c>
      <c r="B2069" s="11" t="s">
        <v>168</v>
      </c>
      <c r="C2069" s="11" t="s">
        <v>56</v>
      </c>
      <c r="D2069" s="11" t="s">
        <v>56</v>
      </c>
      <c r="E2069" s="11" t="s">
        <v>56</v>
      </c>
      <c r="F2069" s="11" t="s">
        <v>56</v>
      </c>
      <c r="G2069" s="11" t="s">
        <v>174</v>
      </c>
      <c r="H2069" s="1">
        <v>42290</v>
      </c>
      <c r="I2069" s="11">
        <v>17</v>
      </c>
      <c r="J2069" s="11">
        <v>19</v>
      </c>
      <c r="K2069" s="11"/>
      <c r="L2069" s="11"/>
      <c r="M2069" s="11"/>
      <c r="N2069" s="11"/>
      <c r="O2069" s="11"/>
      <c r="P2069" s="11"/>
      <c r="Q2069" s="11"/>
      <c r="R2069" s="11"/>
      <c r="S2069" s="11"/>
      <c r="T2069" s="11"/>
      <c r="U2069" s="11"/>
      <c r="V2069" s="11"/>
      <c r="W2069" s="11"/>
      <c r="X2069" s="11"/>
      <c r="Y2069" s="11"/>
      <c r="Z2069" s="11"/>
      <c r="AA2069" s="11"/>
      <c r="AB2069" s="11"/>
      <c r="AC2069" s="11"/>
      <c r="AD2069" s="11"/>
      <c r="AE2069" s="11"/>
      <c r="AF2069" s="11"/>
      <c r="AG2069" s="11"/>
      <c r="AH2069" s="11"/>
      <c r="AJ2069" s="11"/>
      <c r="AK2069" s="11"/>
      <c r="AL2069" s="11"/>
      <c r="AM2069" s="11"/>
      <c r="AN2069" s="11"/>
      <c r="AO2069" s="11"/>
      <c r="AP2069" s="11"/>
      <c r="AQ2069" s="11"/>
      <c r="AR2069" s="11"/>
      <c r="AS2069" s="11"/>
      <c r="AT2069" s="11"/>
      <c r="AU2069" s="11"/>
      <c r="AV2069" s="11"/>
      <c r="AW2069" s="11"/>
      <c r="AX2069" s="11"/>
      <c r="AY2069" s="11"/>
      <c r="AZ2069" s="11"/>
      <c r="BA2069" s="11"/>
      <c r="BB2069" s="11"/>
      <c r="BC2069" s="11"/>
      <c r="BD2069" s="11"/>
      <c r="BE2069" s="11"/>
      <c r="BF2069" s="11"/>
      <c r="BG2069" s="11"/>
      <c r="BI2069" s="11"/>
      <c r="BJ2069" s="11"/>
      <c r="BK2069" s="11"/>
      <c r="BL2069" s="11"/>
      <c r="BM2069" s="11"/>
      <c r="BN2069" s="11"/>
      <c r="BO2069" s="11"/>
      <c r="BP2069" s="11"/>
      <c r="BQ2069" s="11"/>
      <c r="BR2069" s="11"/>
      <c r="BS2069" s="11"/>
      <c r="BT2069" s="11"/>
      <c r="BU2069" s="11"/>
      <c r="BV2069" s="11"/>
      <c r="BW2069" s="11"/>
      <c r="BX2069" s="11"/>
      <c r="BY2069" s="11"/>
      <c r="BZ2069" s="11"/>
      <c r="CA2069" s="11"/>
      <c r="CB2069" s="11"/>
      <c r="CC2069" s="11"/>
      <c r="CD2069" s="11"/>
      <c r="CE2069" s="11"/>
      <c r="CF2069" s="11"/>
      <c r="CG2069" s="11"/>
      <c r="CH2069" s="11"/>
      <c r="CI2069" s="11"/>
      <c r="CJ2069" s="11"/>
      <c r="CK2069" s="11"/>
      <c r="CL2069" s="11"/>
      <c r="CM2069" s="11"/>
      <c r="CN2069" s="11"/>
      <c r="CO2069" s="11"/>
      <c r="CP2069" s="11"/>
      <c r="CQ2069" s="11"/>
      <c r="CR2069" s="11"/>
      <c r="CS2069" s="11"/>
      <c r="CT2069" s="11"/>
      <c r="CU2069" s="11"/>
      <c r="CV2069" s="11"/>
      <c r="CW2069" s="11"/>
      <c r="CX2069" s="11"/>
      <c r="CY2069" s="11"/>
      <c r="CZ2069" s="11"/>
      <c r="DA2069" s="11"/>
      <c r="DB2069" s="11"/>
      <c r="DC2069" s="11"/>
      <c r="DD2069" s="11"/>
      <c r="DF2069" s="11">
        <f t="shared" si="106"/>
        <v>17</v>
      </c>
      <c r="DG2069" s="11">
        <f t="shared" si="107"/>
        <v>19</v>
      </c>
      <c r="DH2069" s="20">
        <f t="shared" ca="1" si="108"/>
        <v>0</v>
      </c>
      <c r="DI2069" s="11">
        <v>1</v>
      </c>
    </row>
    <row r="2070" spans="1:113" x14ac:dyDescent="0.25">
      <c r="A2070" s="11" t="s">
        <v>57</v>
      </c>
      <c r="B2070" s="11" t="s">
        <v>168</v>
      </c>
      <c r="C2070" s="11" t="s">
        <v>56</v>
      </c>
      <c r="D2070" s="11" t="s">
        <v>56</v>
      </c>
      <c r="E2070" s="11" t="s">
        <v>56</v>
      </c>
      <c r="F2070" s="11" t="s">
        <v>56</v>
      </c>
      <c r="G2070" s="11" t="s">
        <v>174</v>
      </c>
      <c r="H2070" s="1">
        <v>42291</v>
      </c>
      <c r="I2070" s="11">
        <v>18</v>
      </c>
      <c r="J2070" s="11">
        <v>19</v>
      </c>
      <c r="K2070" s="11"/>
      <c r="L2070" s="11"/>
      <c r="M2070" s="11"/>
      <c r="N2070" s="11"/>
      <c r="O2070" s="11"/>
      <c r="P2070" s="11"/>
      <c r="Q2070" s="11"/>
      <c r="R2070" s="11"/>
      <c r="S2070" s="11"/>
      <c r="T2070" s="11"/>
      <c r="U2070" s="11"/>
      <c r="V2070" s="11"/>
      <c r="W2070" s="11"/>
      <c r="X2070" s="11"/>
      <c r="Y2070" s="11"/>
      <c r="Z2070" s="11"/>
      <c r="AA2070" s="11"/>
      <c r="AB2070" s="11"/>
      <c r="AC2070" s="11"/>
      <c r="AD2070" s="11"/>
      <c r="AE2070" s="11"/>
      <c r="AF2070" s="11"/>
      <c r="AG2070" s="11"/>
      <c r="AH2070" s="11"/>
      <c r="AJ2070" s="11"/>
      <c r="AK2070" s="11"/>
      <c r="AL2070" s="11"/>
      <c r="AM2070" s="11"/>
      <c r="AN2070" s="11"/>
      <c r="AO2070" s="11"/>
      <c r="AP2070" s="11"/>
      <c r="AQ2070" s="11"/>
      <c r="AR2070" s="11"/>
      <c r="AS2070" s="11"/>
      <c r="AT2070" s="11"/>
      <c r="AU2070" s="11"/>
      <c r="AV2070" s="11"/>
      <c r="AW2070" s="11"/>
      <c r="AX2070" s="11"/>
      <c r="AY2070" s="11"/>
      <c r="AZ2070" s="11"/>
      <c r="BA2070" s="11"/>
      <c r="BB2070" s="11"/>
      <c r="BC2070" s="11"/>
      <c r="BD2070" s="11"/>
      <c r="BE2070" s="11"/>
      <c r="BF2070" s="11"/>
      <c r="BG2070" s="11"/>
      <c r="BI2070" s="11"/>
      <c r="BJ2070" s="11"/>
      <c r="BK2070" s="11"/>
      <c r="BL2070" s="11"/>
      <c r="BM2070" s="11"/>
      <c r="BN2070" s="11"/>
      <c r="BO2070" s="11"/>
      <c r="BP2070" s="11"/>
      <c r="BQ2070" s="11"/>
      <c r="BR2070" s="11"/>
      <c r="BS2070" s="11"/>
      <c r="BT2070" s="11"/>
      <c r="BU2070" s="11"/>
      <c r="BV2070" s="11"/>
      <c r="BW2070" s="11"/>
      <c r="BX2070" s="11"/>
      <c r="BY2070" s="11"/>
      <c r="BZ2070" s="11"/>
      <c r="CA2070" s="11"/>
      <c r="CB2070" s="11"/>
      <c r="CC2070" s="11"/>
      <c r="CD2070" s="11"/>
      <c r="CE2070" s="11"/>
      <c r="CF2070" s="11"/>
      <c r="CG2070" s="11"/>
      <c r="CH2070" s="11"/>
      <c r="CI2070" s="11"/>
      <c r="CJ2070" s="11"/>
      <c r="CK2070" s="11"/>
      <c r="CL2070" s="11"/>
      <c r="CM2070" s="11"/>
      <c r="CN2070" s="11"/>
      <c r="CO2070" s="11"/>
      <c r="CP2070" s="11"/>
      <c r="CQ2070" s="11"/>
      <c r="CR2070" s="11"/>
      <c r="CS2070" s="11"/>
      <c r="CT2070" s="11"/>
      <c r="CU2070" s="11"/>
      <c r="CV2070" s="11"/>
      <c r="CW2070" s="11"/>
      <c r="CX2070" s="11"/>
      <c r="CY2070" s="11"/>
      <c r="CZ2070" s="11"/>
      <c r="DA2070" s="11"/>
      <c r="DB2070" s="11"/>
      <c r="DC2070" s="11"/>
      <c r="DD2070" s="11"/>
      <c r="DF2070" s="11">
        <f t="shared" si="106"/>
        <v>18</v>
      </c>
      <c r="DG2070" s="11">
        <f t="shared" si="107"/>
        <v>19</v>
      </c>
      <c r="DH2070" s="20">
        <f t="shared" ca="1" si="108"/>
        <v>0</v>
      </c>
      <c r="DI2070" s="11">
        <v>1</v>
      </c>
    </row>
    <row r="2071" spans="1:113" x14ac:dyDescent="0.25">
      <c r="A2071" s="11" t="s">
        <v>57</v>
      </c>
      <c r="B2071" s="11" t="s">
        <v>168</v>
      </c>
      <c r="C2071" s="11" t="s">
        <v>56</v>
      </c>
      <c r="D2071" s="11" t="s">
        <v>56</v>
      </c>
      <c r="E2071" s="11" t="s">
        <v>56</v>
      </c>
      <c r="F2071" s="11" t="s">
        <v>56</v>
      </c>
      <c r="G2071" s="11" t="s">
        <v>174</v>
      </c>
      <c r="H2071" s="1">
        <v>42292</v>
      </c>
      <c r="I2071" s="11">
        <v>18</v>
      </c>
      <c r="J2071" s="11">
        <v>19</v>
      </c>
      <c r="K2071" s="11"/>
      <c r="L2071" s="11"/>
      <c r="M2071" s="11"/>
      <c r="N2071" s="11"/>
      <c r="O2071" s="11"/>
      <c r="P2071" s="11"/>
      <c r="Q2071" s="11"/>
      <c r="R2071" s="11"/>
      <c r="S2071" s="11"/>
      <c r="T2071" s="11"/>
      <c r="U2071" s="11"/>
      <c r="V2071" s="11"/>
      <c r="W2071" s="11"/>
      <c r="X2071" s="11"/>
      <c r="Y2071" s="11"/>
      <c r="Z2071" s="11"/>
      <c r="AA2071" s="11"/>
      <c r="AB2071" s="11"/>
      <c r="AC2071" s="11"/>
      <c r="AD2071" s="11"/>
      <c r="AE2071" s="11"/>
      <c r="AF2071" s="11"/>
      <c r="AG2071" s="11"/>
      <c r="AH2071" s="11"/>
      <c r="AJ2071" s="11"/>
      <c r="AK2071" s="11"/>
      <c r="AL2071" s="11"/>
      <c r="AM2071" s="11"/>
      <c r="AN2071" s="11"/>
      <c r="AO2071" s="11"/>
      <c r="AP2071" s="11"/>
      <c r="AQ2071" s="11"/>
      <c r="AR2071" s="11"/>
      <c r="AS2071" s="11"/>
      <c r="AT2071" s="11"/>
      <c r="AU2071" s="11"/>
      <c r="AV2071" s="11"/>
      <c r="AW2071" s="11"/>
      <c r="AX2071" s="11"/>
      <c r="AY2071" s="11"/>
      <c r="AZ2071" s="11"/>
      <c r="BA2071" s="11"/>
      <c r="BB2071" s="11"/>
      <c r="BC2071" s="11"/>
      <c r="BD2071" s="11"/>
      <c r="BE2071" s="11"/>
      <c r="BF2071" s="11"/>
      <c r="BG2071" s="11"/>
      <c r="BI2071" s="11"/>
      <c r="BJ2071" s="11"/>
      <c r="BK2071" s="11"/>
      <c r="BL2071" s="11"/>
      <c r="BM2071" s="11"/>
      <c r="BN2071" s="11"/>
      <c r="BO2071" s="11"/>
      <c r="BP2071" s="11"/>
      <c r="BQ2071" s="11"/>
      <c r="BR2071" s="11"/>
      <c r="BS2071" s="11"/>
      <c r="BT2071" s="11"/>
      <c r="BU2071" s="11"/>
      <c r="BV2071" s="11"/>
      <c r="BW2071" s="11"/>
      <c r="BX2071" s="11"/>
      <c r="BY2071" s="11"/>
      <c r="BZ2071" s="11"/>
      <c r="CA2071" s="11"/>
      <c r="CB2071" s="11"/>
      <c r="CC2071" s="11"/>
      <c r="CD2071" s="11"/>
      <c r="CE2071" s="11"/>
      <c r="CF2071" s="11"/>
      <c r="CG2071" s="11"/>
      <c r="CH2071" s="11"/>
      <c r="CI2071" s="11"/>
      <c r="CJ2071" s="11"/>
      <c r="CK2071" s="11"/>
      <c r="CL2071" s="11"/>
      <c r="CM2071" s="11"/>
      <c r="CN2071" s="11"/>
      <c r="CO2071" s="11"/>
      <c r="CP2071" s="11"/>
      <c r="CQ2071" s="11"/>
      <c r="CR2071" s="11"/>
      <c r="CS2071" s="11"/>
      <c r="CT2071" s="11"/>
      <c r="CU2071" s="11"/>
      <c r="CV2071" s="11"/>
      <c r="CW2071" s="11"/>
      <c r="CX2071" s="11"/>
      <c r="CY2071" s="11"/>
      <c r="CZ2071" s="11"/>
      <c r="DA2071" s="11"/>
      <c r="DB2071" s="11"/>
      <c r="DC2071" s="11"/>
      <c r="DD2071" s="11"/>
      <c r="DF2071" s="11">
        <f t="shared" si="106"/>
        <v>18</v>
      </c>
      <c r="DG2071" s="11">
        <f t="shared" si="107"/>
        <v>19</v>
      </c>
      <c r="DH2071" s="20">
        <f t="shared" ca="1" si="108"/>
        <v>0</v>
      </c>
      <c r="DI2071" s="11">
        <v>1</v>
      </c>
    </row>
    <row r="2072" spans="1:113" x14ac:dyDescent="0.25">
      <c r="A2072" s="11" t="s">
        <v>57</v>
      </c>
      <c r="B2072" s="11" t="s">
        <v>168</v>
      </c>
      <c r="C2072" s="11" t="s">
        <v>56</v>
      </c>
      <c r="D2072" s="11" t="s">
        <v>56</v>
      </c>
      <c r="E2072" s="11" t="s">
        <v>56</v>
      </c>
      <c r="F2072" s="11" t="s">
        <v>56</v>
      </c>
      <c r="G2072" s="11" t="s">
        <v>174</v>
      </c>
      <c r="H2072" s="1">
        <v>42293</v>
      </c>
      <c r="I2072" s="11">
        <v>19</v>
      </c>
      <c r="J2072" s="11">
        <v>19</v>
      </c>
      <c r="K2072" s="11"/>
      <c r="L2072" s="11"/>
      <c r="M2072" s="11"/>
      <c r="N2072" s="11"/>
      <c r="O2072" s="11"/>
      <c r="P2072" s="11"/>
      <c r="Q2072" s="11"/>
      <c r="R2072" s="11"/>
      <c r="S2072" s="11"/>
      <c r="T2072" s="11"/>
      <c r="U2072" s="11"/>
      <c r="V2072" s="11"/>
      <c r="W2072" s="11"/>
      <c r="X2072" s="11"/>
      <c r="Y2072" s="11"/>
      <c r="Z2072" s="11"/>
      <c r="AA2072" s="11"/>
      <c r="AB2072" s="11"/>
      <c r="AC2072" s="11"/>
      <c r="AD2072" s="11"/>
      <c r="AE2072" s="11"/>
      <c r="AF2072" s="11"/>
      <c r="AG2072" s="11"/>
      <c r="AH2072" s="11"/>
      <c r="AJ2072" s="11"/>
      <c r="AK2072" s="11"/>
      <c r="AL2072" s="11"/>
      <c r="AM2072" s="11"/>
      <c r="AN2072" s="11"/>
      <c r="AO2072" s="11"/>
      <c r="AP2072" s="11"/>
      <c r="AQ2072" s="11"/>
      <c r="AR2072" s="11"/>
      <c r="AS2072" s="11"/>
      <c r="AT2072" s="11"/>
      <c r="AU2072" s="11"/>
      <c r="AV2072" s="11"/>
      <c r="AW2072" s="11"/>
      <c r="AX2072" s="11"/>
      <c r="AY2072" s="11"/>
      <c r="AZ2072" s="11"/>
      <c r="BA2072" s="11"/>
      <c r="BB2072" s="11"/>
      <c r="BC2072" s="11"/>
      <c r="BD2072" s="11"/>
      <c r="BE2072" s="11"/>
      <c r="BF2072" s="11"/>
      <c r="BG2072" s="11"/>
      <c r="BI2072" s="11"/>
      <c r="BJ2072" s="11"/>
      <c r="BK2072" s="11"/>
      <c r="BL2072" s="11"/>
      <c r="BM2072" s="11"/>
      <c r="BN2072" s="11"/>
      <c r="BO2072" s="11"/>
      <c r="BP2072" s="11"/>
      <c r="BQ2072" s="11"/>
      <c r="BR2072" s="11"/>
      <c r="BS2072" s="11"/>
      <c r="BT2072" s="11"/>
      <c r="BU2072" s="11"/>
      <c r="BV2072" s="11"/>
      <c r="BW2072" s="11"/>
      <c r="BX2072" s="11"/>
      <c r="BY2072" s="11"/>
      <c r="BZ2072" s="11"/>
      <c r="CA2072" s="11"/>
      <c r="CB2072" s="11"/>
      <c r="CC2072" s="11"/>
      <c r="CD2072" s="11"/>
      <c r="CE2072" s="11"/>
      <c r="CF2072" s="11"/>
      <c r="CG2072" s="11"/>
      <c r="CH2072" s="11"/>
      <c r="CI2072" s="11"/>
      <c r="CJ2072" s="11"/>
      <c r="CK2072" s="11"/>
      <c r="CL2072" s="11"/>
      <c r="CM2072" s="11"/>
      <c r="CN2072" s="11"/>
      <c r="CO2072" s="11"/>
      <c r="CP2072" s="11"/>
      <c r="CQ2072" s="11"/>
      <c r="CR2072" s="11"/>
      <c r="CS2072" s="11"/>
      <c r="CT2072" s="11"/>
      <c r="CU2072" s="11"/>
      <c r="CV2072" s="11"/>
      <c r="CW2072" s="11"/>
      <c r="CX2072" s="11"/>
      <c r="CY2072" s="11"/>
      <c r="CZ2072" s="11"/>
      <c r="DA2072" s="11"/>
      <c r="DB2072" s="11"/>
      <c r="DC2072" s="11"/>
      <c r="DD2072" s="11"/>
      <c r="DF2072" s="11">
        <f t="shared" si="106"/>
        <v>19</v>
      </c>
      <c r="DG2072" s="11">
        <f t="shared" si="107"/>
        <v>19</v>
      </c>
      <c r="DH2072" s="20">
        <f t="shared" ca="1" si="108"/>
        <v>0</v>
      </c>
      <c r="DI2072" s="11">
        <v>1</v>
      </c>
    </row>
    <row r="2073" spans="1:113" x14ac:dyDescent="0.25">
      <c r="A2073" s="11" t="s">
        <v>57</v>
      </c>
      <c r="B2073" s="11" t="s">
        <v>168</v>
      </c>
      <c r="C2073" s="11" t="s">
        <v>56</v>
      </c>
      <c r="D2073" s="11" t="s">
        <v>56</v>
      </c>
      <c r="E2073" s="11" t="s">
        <v>56</v>
      </c>
      <c r="F2073" s="11" t="s">
        <v>56</v>
      </c>
      <c r="G2073" s="11" t="s">
        <v>174</v>
      </c>
      <c r="H2073" s="1">
        <v>42296</v>
      </c>
      <c r="I2073" s="11">
        <v>19</v>
      </c>
      <c r="J2073" s="11">
        <v>19</v>
      </c>
      <c r="K2073" s="11"/>
      <c r="L2073" s="11"/>
      <c r="M2073" s="11"/>
      <c r="N2073" s="11"/>
      <c r="O2073" s="11"/>
      <c r="P2073" s="11"/>
      <c r="Q2073" s="11"/>
      <c r="R2073" s="11"/>
      <c r="S2073" s="11"/>
      <c r="T2073" s="11"/>
      <c r="U2073" s="11"/>
      <c r="V2073" s="11"/>
      <c r="W2073" s="11"/>
      <c r="X2073" s="11"/>
      <c r="Y2073" s="11"/>
      <c r="Z2073" s="11"/>
      <c r="AA2073" s="11"/>
      <c r="AB2073" s="11"/>
      <c r="AC2073" s="11"/>
      <c r="AD2073" s="11"/>
      <c r="AE2073" s="11"/>
      <c r="AF2073" s="11"/>
      <c r="AG2073" s="11"/>
      <c r="AH2073" s="11"/>
      <c r="AJ2073" s="11"/>
      <c r="AK2073" s="11"/>
      <c r="AL2073" s="11"/>
      <c r="AM2073" s="11"/>
      <c r="AN2073" s="11"/>
      <c r="AO2073" s="11"/>
      <c r="AP2073" s="11"/>
      <c r="AQ2073" s="11"/>
      <c r="AR2073" s="11"/>
      <c r="AS2073" s="11"/>
      <c r="AT2073" s="11"/>
      <c r="AU2073" s="11"/>
      <c r="AV2073" s="11"/>
      <c r="AW2073" s="11"/>
      <c r="AX2073" s="11"/>
      <c r="AY2073" s="11"/>
      <c r="AZ2073" s="11"/>
      <c r="BA2073" s="11"/>
      <c r="BB2073" s="11"/>
      <c r="BC2073" s="11"/>
      <c r="BD2073" s="11"/>
      <c r="BE2073" s="11"/>
      <c r="BF2073" s="11"/>
      <c r="BG2073" s="11"/>
      <c r="BI2073" s="11"/>
      <c r="BJ2073" s="11"/>
      <c r="BK2073" s="11"/>
      <c r="BL2073" s="11"/>
      <c r="BM2073" s="11"/>
      <c r="BN2073" s="11"/>
      <c r="BO2073" s="11"/>
      <c r="BP2073" s="11"/>
      <c r="BQ2073" s="11"/>
      <c r="BR2073" s="11"/>
      <c r="BS2073" s="11"/>
      <c r="BT2073" s="11"/>
      <c r="BU2073" s="11"/>
      <c r="BV2073" s="11"/>
      <c r="BW2073" s="11"/>
      <c r="BX2073" s="11"/>
      <c r="BY2073" s="11"/>
      <c r="BZ2073" s="11"/>
      <c r="CA2073" s="11"/>
      <c r="CB2073" s="11"/>
      <c r="CC2073" s="11"/>
      <c r="CD2073" s="11"/>
      <c r="CE2073" s="11"/>
      <c r="CF2073" s="11"/>
      <c r="CG2073" s="11"/>
      <c r="CH2073" s="11"/>
      <c r="CI2073" s="11"/>
      <c r="CJ2073" s="11"/>
      <c r="CK2073" s="11"/>
      <c r="CL2073" s="11"/>
      <c r="CM2073" s="11"/>
      <c r="CN2073" s="11"/>
      <c r="CO2073" s="11"/>
      <c r="CP2073" s="11"/>
      <c r="CQ2073" s="11"/>
      <c r="CR2073" s="11"/>
      <c r="CS2073" s="11"/>
      <c r="CT2073" s="11"/>
      <c r="CU2073" s="11"/>
      <c r="CV2073" s="11"/>
      <c r="CW2073" s="11"/>
      <c r="CX2073" s="11"/>
      <c r="CY2073" s="11"/>
      <c r="CZ2073" s="11"/>
      <c r="DA2073" s="11"/>
      <c r="DB2073" s="11"/>
      <c r="DC2073" s="11"/>
      <c r="DD2073" s="11"/>
      <c r="DF2073" s="11">
        <f t="shared" si="106"/>
        <v>19</v>
      </c>
      <c r="DG2073" s="11">
        <f t="shared" si="107"/>
        <v>19</v>
      </c>
      <c r="DH2073" s="20">
        <f t="shared" ca="1" si="108"/>
        <v>0</v>
      </c>
      <c r="DI2073" s="11">
        <v>1</v>
      </c>
    </row>
    <row r="2074" spans="1:113" x14ac:dyDescent="0.25">
      <c r="A2074" s="11" t="s">
        <v>57</v>
      </c>
      <c r="B2074" s="11" t="s">
        <v>168</v>
      </c>
      <c r="C2074" s="11" t="s">
        <v>56</v>
      </c>
      <c r="D2074" s="11" t="s">
        <v>56</v>
      </c>
      <c r="E2074" s="11" t="s">
        <v>56</v>
      </c>
      <c r="F2074" s="11" t="s">
        <v>56</v>
      </c>
      <c r="G2074" s="11" t="s">
        <v>174</v>
      </c>
      <c r="H2074" s="1">
        <v>42303</v>
      </c>
      <c r="I2074" s="11">
        <v>19</v>
      </c>
      <c r="J2074" s="11">
        <v>19</v>
      </c>
      <c r="K2074" s="11"/>
      <c r="L2074" s="11"/>
      <c r="M2074" s="11"/>
      <c r="N2074" s="11"/>
      <c r="O2074" s="11"/>
      <c r="P2074" s="11"/>
      <c r="Q2074" s="11"/>
      <c r="R2074" s="11"/>
      <c r="S2074" s="11"/>
      <c r="T2074" s="11"/>
      <c r="U2074" s="11"/>
      <c r="V2074" s="11"/>
      <c r="W2074" s="11"/>
      <c r="X2074" s="11"/>
      <c r="Y2074" s="11"/>
      <c r="Z2074" s="11"/>
      <c r="AA2074" s="11"/>
      <c r="AB2074" s="11"/>
      <c r="AC2074" s="11"/>
      <c r="AD2074" s="11"/>
      <c r="AE2074" s="11"/>
      <c r="AF2074" s="11"/>
      <c r="AG2074" s="11"/>
      <c r="AH2074" s="11"/>
      <c r="AJ2074" s="11"/>
      <c r="AK2074" s="11"/>
      <c r="AL2074" s="11"/>
      <c r="AM2074" s="11"/>
      <c r="AN2074" s="11"/>
      <c r="AO2074" s="11"/>
      <c r="AP2074" s="11"/>
      <c r="AQ2074" s="11"/>
      <c r="AR2074" s="11"/>
      <c r="AS2074" s="11"/>
      <c r="AT2074" s="11"/>
      <c r="AU2074" s="11"/>
      <c r="AV2074" s="11"/>
      <c r="AW2074" s="11"/>
      <c r="AX2074" s="11"/>
      <c r="AY2074" s="11"/>
      <c r="AZ2074" s="11"/>
      <c r="BA2074" s="11"/>
      <c r="BB2074" s="11"/>
      <c r="BC2074" s="11"/>
      <c r="BD2074" s="11"/>
      <c r="BE2074" s="11"/>
      <c r="BF2074" s="11"/>
      <c r="BG2074" s="11"/>
      <c r="BI2074" s="11"/>
      <c r="BJ2074" s="11"/>
      <c r="BK2074" s="11"/>
      <c r="BL2074" s="11"/>
      <c r="BM2074" s="11"/>
      <c r="BN2074" s="11"/>
      <c r="BO2074" s="11"/>
      <c r="BP2074" s="11"/>
      <c r="BQ2074" s="11"/>
      <c r="BR2074" s="11"/>
      <c r="BS2074" s="11"/>
      <c r="BT2074" s="11"/>
      <c r="BU2074" s="11"/>
      <c r="BV2074" s="11"/>
      <c r="BW2074" s="11"/>
      <c r="BX2074" s="11"/>
      <c r="BY2074" s="11"/>
      <c r="BZ2074" s="11"/>
      <c r="CA2074" s="11"/>
      <c r="CB2074" s="11"/>
      <c r="CC2074" s="11"/>
      <c r="CD2074" s="11"/>
      <c r="CE2074" s="11"/>
      <c r="CF2074" s="11"/>
      <c r="CG2074" s="11"/>
      <c r="CH2074" s="11"/>
      <c r="CI2074" s="11"/>
      <c r="CJ2074" s="11"/>
      <c r="CK2074" s="11"/>
      <c r="CL2074" s="11"/>
      <c r="CM2074" s="11"/>
      <c r="CN2074" s="11"/>
      <c r="CO2074" s="11"/>
      <c r="CP2074" s="11"/>
      <c r="CQ2074" s="11"/>
      <c r="CR2074" s="11"/>
      <c r="CS2074" s="11"/>
      <c r="CT2074" s="11"/>
      <c r="CU2074" s="11"/>
      <c r="CV2074" s="11"/>
      <c r="CW2074" s="11"/>
      <c r="CX2074" s="11"/>
      <c r="CY2074" s="11"/>
      <c r="CZ2074" s="11"/>
      <c r="DA2074" s="11"/>
      <c r="DB2074" s="11"/>
      <c r="DC2074" s="11"/>
      <c r="DD2074" s="11"/>
      <c r="DF2074" s="11">
        <f t="shared" ref="DF2074:DF2130" si="109">I2074</f>
        <v>19</v>
      </c>
      <c r="DG2074" s="11">
        <f t="shared" ref="DG2074:DG2130" si="110">J2074</f>
        <v>19</v>
      </c>
      <c r="DH2074" s="20">
        <f t="shared" ca="1" si="108"/>
        <v>0</v>
      </c>
      <c r="DI2074" s="11">
        <v>1</v>
      </c>
    </row>
    <row r="2075" spans="1:113" x14ac:dyDescent="0.25">
      <c r="A2075" s="11" t="s">
        <v>57</v>
      </c>
      <c r="B2075" s="11" t="s">
        <v>168</v>
      </c>
      <c r="C2075" s="11" t="s">
        <v>56</v>
      </c>
      <c r="D2075" s="11" t="s">
        <v>56</v>
      </c>
      <c r="E2075" s="11" t="s">
        <v>56</v>
      </c>
      <c r="F2075" s="11" t="s">
        <v>56</v>
      </c>
      <c r="G2075" s="11" t="s">
        <v>174</v>
      </c>
      <c r="H2075" s="1">
        <v>42304</v>
      </c>
      <c r="I2075" s="11">
        <v>19</v>
      </c>
      <c r="J2075" s="11">
        <v>19</v>
      </c>
      <c r="K2075" s="11"/>
      <c r="L2075" s="11"/>
      <c r="M2075" s="11"/>
      <c r="N2075" s="11"/>
      <c r="O2075" s="11"/>
      <c r="P2075" s="11"/>
      <c r="Q2075" s="11"/>
      <c r="R2075" s="11"/>
      <c r="S2075" s="11"/>
      <c r="T2075" s="11"/>
      <c r="U2075" s="11"/>
      <c r="V2075" s="11"/>
      <c r="W2075" s="11"/>
      <c r="X2075" s="11"/>
      <c r="Y2075" s="11"/>
      <c r="Z2075" s="11"/>
      <c r="AA2075" s="11"/>
      <c r="AB2075" s="11"/>
      <c r="AC2075" s="11"/>
      <c r="AD2075" s="11"/>
      <c r="AE2075" s="11"/>
      <c r="AF2075" s="11"/>
      <c r="AG2075" s="11"/>
      <c r="AH2075" s="11"/>
      <c r="AJ2075" s="11"/>
      <c r="AK2075" s="11"/>
      <c r="AL2075" s="11"/>
      <c r="AM2075" s="11"/>
      <c r="AN2075" s="11"/>
      <c r="AO2075" s="11"/>
      <c r="AP2075" s="11"/>
      <c r="AQ2075" s="11"/>
      <c r="AR2075" s="11"/>
      <c r="AS2075" s="11"/>
      <c r="AT2075" s="11"/>
      <c r="AU2075" s="11"/>
      <c r="AV2075" s="11"/>
      <c r="AW2075" s="11"/>
      <c r="AX2075" s="11"/>
      <c r="AY2075" s="11"/>
      <c r="AZ2075" s="11"/>
      <c r="BA2075" s="11"/>
      <c r="BB2075" s="11"/>
      <c r="BC2075" s="11"/>
      <c r="BD2075" s="11"/>
      <c r="BE2075" s="11"/>
      <c r="BF2075" s="11"/>
      <c r="BG2075" s="11"/>
      <c r="BI2075" s="11"/>
      <c r="BJ2075" s="11"/>
      <c r="BK2075" s="11"/>
      <c r="BL2075" s="11"/>
      <c r="BM2075" s="11"/>
      <c r="BN2075" s="11"/>
      <c r="BO2075" s="11"/>
      <c r="BP2075" s="11"/>
      <c r="BQ2075" s="11"/>
      <c r="BR2075" s="11"/>
      <c r="BS2075" s="11"/>
      <c r="BT2075" s="11"/>
      <c r="BU2075" s="11"/>
      <c r="BV2075" s="11"/>
      <c r="BW2075" s="11"/>
      <c r="BX2075" s="11"/>
      <c r="BY2075" s="11"/>
      <c r="BZ2075" s="11"/>
      <c r="CA2075" s="11"/>
      <c r="CB2075" s="11"/>
      <c r="CC2075" s="11"/>
      <c r="CD2075" s="11"/>
      <c r="CE2075" s="11"/>
      <c r="CF2075" s="11"/>
      <c r="CG2075" s="11"/>
      <c r="CH2075" s="11"/>
      <c r="CI2075" s="11"/>
      <c r="CJ2075" s="11"/>
      <c r="CK2075" s="11"/>
      <c r="CL2075" s="11"/>
      <c r="CM2075" s="11"/>
      <c r="CN2075" s="11"/>
      <c r="CO2075" s="11"/>
      <c r="CP2075" s="11"/>
      <c r="CQ2075" s="11"/>
      <c r="CR2075" s="11"/>
      <c r="CS2075" s="11"/>
      <c r="CT2075" s="11"/>
      <c r="CU2075" s="11"/>
      <c r="CV2075" s="11"/>
      <c r="CW2075" s="11"/>
      <c r="CX2075" s="11"/>
      <c r="CY2075" s="11"/>
      <c r="CZ2075" s="11"/>
      <c r="DA2075" s="11"/>
      <c r="DB2075" s="11"/>
      <c r="DC2075" s="11"/>
      <c r="DD2075" s="11"/>
      <c r="DF2075" s="11">
        <f t="shared" si="109"/>
        <v>19</v>
      </c>
      <c r="DG2075" s="11">
        <f t="shared" si="110"/>
        <v>19</v>
      </c>
      <c r="DH2075" s="20">
        <f t="shared" ca="1" si="108"/>
        <v>0</v>
      </c>
      <c r="DI2075" s="11">
        <v>1</v>
      </c>
    </row>
    <row r="2076" spans="1:113" x14ac:dyDescent="0.25">
      <c r="A2076" s="11" t="s">
        <v>57</v>
      </c>
      <c r="B2076" s="11" t="s">
        <v>168</v>
      </c>
      <c r="C2076" s="11" t="s">
        <v>56</v>
      </c>
      <c r="D2076" s="11" t="s">
        <v>56</v>
      </c>
      <c r="E2076" s="11" t="s">
        <v>56</v>
      </c>
      <c r="F2076" s="11" t="s">
        <v>56</v>
      </c>
      <c r="G2076" s="11" t="s">
        <v>174</v>
      </c>
      <c r="H2076" s="1">
        <v>42305</v>
      </c>
      <c r="I2076" s="11">
        <v>19</v>
      </c>
      <c r="J2076" s="11">
        <v>19</v>
      </c>
      <c r="K2076" s="11"/>
      <c r="L2076" s="11"/>
      <c r="M2076" s="11"/>
      <c r="N2076" s="11"/>
      <c r="O2076" s="11"/>
      <c r="P2076" s="11"/>
      <c r="Q2076" s="11"/>
      <c r="R2076" s="11"/>
      <c r="S2076" s="11"/>
      <c r="T2076" s="11"/>
      <c r="U2076" s="11"/>
      <c r="V2076" s="11"/>
      <c r="W2076" s="11"/>
      <c r="X2076" s="11"/>
      <c r="Y2076" s="11"/>
      <c r="Z2076" s="11"/>
      <c r="AA2076" s="11"/>
      <c r="AB2076" s="11"/>
      <c r="AC2076" s="11"/>
      <c r="AD2076" s="11"/>
      <c r="AE2076" s="11"/>
      <c r="AF2076" s="11"/>
      <c r="AG2076" s="11"/>
      <c r="AH2076" s="11"/>
      <c r="AJ2076" s="11"/>
      <c r="AK2076" s="11"/>
      <c r="AL2076" s="11"/>
      <c r="AM2076" s="11"/>
      <c r="AN2076" s="11"/>
      <c r="AO2076" s="11"/>
      <c r="AP2076" s="11"/>
      <c r="AQ2076" s="11"/>
      <c r="AR2076" s="11"/>
      <c r="AS2076" s="11"/>
      <c r="AT2076" s="11"/>
      <c r="AU2076" s="11"/>
      <c r="AV2076" s="11"/>
      <c r="AW2076" s="11"/>
      <c r="AX2076" s="11"/>
      <c r="AY2076" s="11"/>
      <c r="AZ2076" s="11"/>
      <c r="BA2076" s="11"/>
      <c r="BB2076" s="11"/>
      <c r="BC2076" s="11"/>
      <c r="BD2076" s="11"/>
      <c r="BE2076" s="11"/>
      <c r="BF2076" s="11"/>
      <c r="BG2076" s="11"/>
      <c r="BI2076" s="11"/>
      <c r="BJ2076" s="11"/>
      <c r="BK2076" s="11"/>
      <c r="BL2076" s="11"/>
      <c r="BM2076" s="11"/>
      <c r="BN2076" s="11"/>
      <c r="BO2076" s="11"/>
      <c r="BP2076" s="11"/>
      <c r="BQ2076" s="11"/>
      <c r="BR2076" s="11"/>
      <c r="BS2076" s="11"/>
      <c r="BT2076" s="11"/>
      <c r="BU2076" s="11"/>
      <c r="BV2076" s="11"/>
      <c r="BW2076" s="11"/>
      <c r="BX2076" s="11"/>
      <c r="BY2076" s="11"/>
      <c r="BZ2076" s="11"/>
      <c r="CA2076" s="11"/>
      <c r="CB2076" s="11"/>
      <c r="CC2076" s="11"/>
      <c r="CD2076" s="11"/>
      <c r="CE2076" s="11"/>
      <c r="CF2076" s="11"/>
      <c r="CG2076" s="11"/>
      <c r="CH2076" s="11"/>
      <c r="CI2076" s="11"/>
      <c r="CJ2076" s="11"/>
      <c r="CK2076" s="11"/>
      <c r="CL2076" s="11"/>
      <c r="CM2076" s="11"/>
      <c r="CN2076" s="11"/>
      <c r="CO2076" s="11"/>
      <c r="CP2076" s="11"/>
      <c r="CQ2076" s="11"/>
      <c r="CR2076" s="11"/>
      <c r="CS2076" s="11"/>
      <c r="CT2076" s="11"/>
      <c r="CU2076" s="11"/>
      <c r="CV2076" s="11"/>
      <c r="CW2076" s="11"/>
      <c r="CX2076" s="11"/>
      <c r="CY2076" s="11"/>
      <c r="CZ2076" s="11"/>
      <c r="DA2076" s="11"/>
      <c r="DB2076" s="11"/>
      <c r="DC2076" s="11"/>
      <c r="DD2076" s="11"/>
      <c r="DF2076" s="11">
        <f t="shared" si="109"/>
        <v>19</v>
      </c>
      <c r="DG2076" s="11">
        <f t="shared" si="110"/>
        <v>19</v>
      </c>
      <c r="DH2076" s="20">
        <f t="shared" ref="DH2076:DH2130" ca="1" si="111">(SUM(OFFSET($AJ2076, 0, $DF2076-1, 1, $DG2076-$DF2076+1))-SUM(OFFSET($K2076, 0, $DF2076-1, 1, $DG2076-$DF2076+1)))/($DG2076-$DF2076+1)</f>
        <v>0</v>
      </c>
      <c r="DI2076" s="11">
        <v>1</v>
      </c>
    </row>
    <row r="2077" spans="1:113" x14ac:dyDescent="0.25">
      <c r="A2077" s="11" t="s">
        <v>57</v>
      </c>
      <c r="B2077" s="11" t="s">
        <v>168</v>
      </c>
      <c r="C2077" s="11" t="s">
        <v>56</v>
      </c>
      <c r="D2077" s="11" t="s">
        <v>56</v>
      </c>
      <c r="E2077" s="11" t="s">
        <v>56</v>
      </c>
      <c r="F2077" s="11" t="s">
        <v>56</v>
      </c>
      <c r="G2077" s="11" t="s">
        <v>174</v>
      </c>
      <c r="H2077" s="1">
        <v>42306</v>
      </c>
      <c r="I2077" s="11">
        <v>19</v>
      </c>
      <c r="J2077" s="11">
        <v>19</v>
      </c>
      <c r="K2077" s="11"/>
      <c r="L2077" s="11"/>
      <c r="M2077" s="11"/>
      <c r="N2077" s="11"/>
      <c r="O2077" s="11"/>
      <c r="P2077" s="11"/>
      <c r="Q2077" s="11"/>
      <c r="R2077" s="11"/>
      <c r="S2077" s="11"/>
      <c r="T2077" s="11"/>
      <c r="U2077" s="11"/>
      <c r="V2077" s="11"/>
      <c r="W2077" s="11"/>
      <c r="X2077" s="11"/>
      <c r="Y2077" s="11"/>
      <c r="Z2077" s="11"/>
      <c r="AA2077" s="11"/>
      <c r="AB2077" s="11"/>
      <c r="AC2077" s="11"/>
      <c r="AD2077" s="11"/>
      <c r="AE2077" s="11"/>
      <c r="AF2077" s="11"/>
      <c r="AG2077" s="11"/>
      <c r="AH2077" s="11"/>
      <c r="AJ2077" s="11"/>
      <c r="AK2077" s="11"/>
      <c r="AL2077" s="11"/>
      <c r="AM2077" s="11"/>
      <c r="AN2077" s="11"/>
      <c r="AO2077" s="11"/>
      <c r="AP2077" s="11"/>
      <c r="AQ2077" s="11"/>
      <c r="AR2077" s="11"/>
      <c r="AS2077" s="11"/>
      <c r="AT2077" s="11"/>
      <c r="AU2077" s="11"/>
      <c r="AV2077" s="11"/>
      <c r="AW2077" s="11"/>
      <c r="AX2077" s="11"/>
      <c r="AY2077" s="11"/>
      <c r="AZ2077" s="11"/>
      <c r="BA2077" s="11"/>
      <c r="BB2077" s="11"/>
      <c r="BC2077" s="11"/>
      <c r="BD2077" s="11"/>
      <c r="BE2077" s="11"/>
      <c r="BF2077" s="11"/>
      <c r="BG2077" s="11"/>
      <c r="BI2077" s="11"/>
      <c r="BJ2077" s="11"/>
      <c r="BK2077" s="11"/>
      <c r="BL2077" s="11"/>
      <c r="BM2077" s="11"/>
      <c r="BN2077" s="11"/>
      <c r="BO2077" s="11"/>
      <c r="BP2077" s="11"/>
      <c r="BQ2077" s="11"/>
      <c r="BR2077" s="11"/>
      <c r="BS2077" s="11"/>
      <c r="BT2077" s="11"/>
      <c r="BU2077" s="11"/>
      <c r="BV2077" s="11"/>
      <c r="BW2077" s="11"/>
      <c r="BX2077" s="11"/>
      <c r="BY2077" s="11"/>
      <c r="BZ2077" s="11"/>
      <c r="CA2077" s="11"/>
      <c r="CB2077" s="11"/>
      <c r="CC2077" s="11"/>
      <c r="CD2077" s="11"/>
      <c r="CE2077" s="11"/>
      <c r="CF2077" s="11"/>
      <c r="CG2077" s="11"/>
      <c r="CH2077" s="11"/>
      <c r="CI2077" s="11"/>
      <c r="CJ2077" s="11"/>
      <c r="CK2077" s="11"/>
      <c r="CL2077" s="11"/>
      <c r="CM2077" s="11"/>
      <c r="CN2077" s="11"/>
      <c r="CO2077" s="11"/>
      <c r="CP2077" s="11"/>
      <c r="CQ2077" s="11"/>
      <c r="CR2077" s="11"/>
      <c r="CS2077" s="11"/>
      <c r="CT2077" s="11"/>
      <c r="CU2077" s="11"/>
      <c r="CV2077" s="11"/>
      <c r="CW2077" s="11"/>
      <c r="CX2077" s="11"/>
      <c r="CY2077" s="11"/>
      <c r="CZ2077" s="11"/>
      <c r="DA2077" s="11"/>
      <c r="DB2077" s="11"/>
      <c r="DC2077" s="11"/>
      <c r="DD2077" s="11"/>
      <c r="DF2077" s="11">
        <f t="shared" si="109"/>
        <v>19</v>
      </c>
      <c r="DG2077" s="11">
        <f t="shared" si="110"/>
        <v>19</v>
      </c>
      <c r="DH2077" s="20">
        <f t="shared" ca="1" si="111"/>
        <v>0</v>
      </c>
      <c r="DI2077" s="11">
        <v>1</v>
      </c>
    </row>
    <row r="2078" spans="1:113" x14ac:dyDescent="0.25">
      <c r="A2078" s="11" t="s">
        <v>57</v>
      </c>
      <c r="B2078" s="11" t="s">
        <v>168</v>
      </c>
      <c r="C2078" s="11" t="s">
        <v>56</v>
      </c>
      <c r="D2078" s="11" t="s">
        <v>56</v>
      </c>
      <c r="E2078" s="11" t="s">
        <v>56</v>
      </c>
      <c r="F2078" s="11" t="s">
        <v>56</v>
      </c>
      <c r="G2078" s="11" t="s">
        <v>174</v>
      </c>
      <c r="H2078" s="1">
        <v>42307</v>
      </c>
      <c r="I2078" s="11">
        <v>19</v>
      </c>
      <c r="J2078" s="11">
        <v>19</v>
      </c>
      <c r="K2078" s="11"/>
      <c r="L2078" s="11"/>
      <c r="M2078" s="11"/>
      <c r="N2078" s="11"/>
      <c r="O2078" s="11"/>
      <c r="P2078" s="11"/>
      <c r="Q2078" s="11"/>
      <c r="R2078" s="11"/>
      <c r="S2078" s="11"/>
      <c r="T2078" s="11"/>
      <c r="U2078" s="11"/>
      <c r="V2078" s="11"/>
      <c r="W2078" s="11"/>
      <c r="X2078" s="11"/>
      <c r="Y2078" s="11"/>
      <c r="Z2078" s="11"/>
      <c r="AA2078" s="11"/>
      <c r="AB2078" s="11"/>
      <c r="AC2078" s="11"/>
      <c r="AD2078" s="11"/>
      <c r="AE2078" s="11"/>
      <c r="AF2078" s="11"/>
      <c r="AG2078" s="11"/>
      <c r="AH2078" s="11"/>
      <c r="AJ2078" s="11"/>
      <c r="AK2078" s="11"/>
      <c r="AL2078" s="11"/>
      <c r="AM2078" s="11"/>
      <c r="AN2078" s="11"/>
      <c r="AO2078" s="11"/>
      <c r="AP2078" s="11"/>
      <c r="AQ2078" s="11"/>
      <c r="AR2078" s="11"/>
      <c r="AS2078" s="11"/>
      <c r="AT2078" s="11"/>
      <c r="AU2078" s="11"/>
      <c r="AV2078" s="11"/>
      <c r="AW2078" s="11"/>
      <c r="AX2078" s="11"/>
      <c r="AY2078" s="11"/>
      <c r="AZ2078" s="11"/>
      <c r="BA2078" s="11"/>
      <c r="BB2078" s="11"/>
      <c r="BC2078" s="11"/>
      <c r="BD2078" s="11"/>
      <c r="BE2078" s="11"/>
      <c r="BF2078" s="11"/>
      <c r="BG2078" s="11"/>
      <c r="BI2078" s="11"/>
      <c r="BJ2078" s="11"/>
      <c r="BK2078" s="11"/>
      <c r="BL2078" s="11"/>
      <c r="BM2078" s="11"/>
      <c r="BN2078" s="11"/>
      <c r="BO2078" s="11"/>
      <c r="BP2078" s="11"/>
      <c r="BQ2078" s="11"/>
      <c r="BR2078" s="11"/>
      <c r="BS2078" s="11"/>
      <c r="BT2078" s="11"/>
      <c r="BU2078" s="11"/>
      <c r="BV2078" s="11"/>
      <c r="BW2078" s="11"/>
      <c r="BX2078" s="11"/>
      <c r="BY2078" s="11"/>
      <c r="BZ2078" s="11"/>
      <c r="CA2078" s="11"/>
      <c r="CB2078" s="11"/>
      <c r="CC2078" s="11"/>
      <c r="CD2078" s="11"/>
      <c r="CE2078" s="11"/>
      <c r="CF2078" s="11"/>
      <c r="CG2078" s="11"/>
      <c r="CH2078" s="11"/>
      <c r="CI2078" s="11"/>
      <c r="CJ2078" s="11"/>
      <c r="CK2078" s="11"/>
      <c r="CL2078" s="11"/>
      <c r="CM2078" s="11"/>
      <c r="CN2078" s="11"/>
      <c r="CO2078" s="11"/>
      <c r="CP2078" s="11"/>
      <c r="CQ2078" s="11"/>
      <c r="CR2078" s="11"/>
      <c r="CS2078" s="11"/>
      <c r="CT2078" s="11"/>
      <c r="CU2078" s="11"/>
      <c r="CV2078" s="11"/>
      <c r="CW2078" s="11"/>
      <c r="CX2078" s="11"/>
      <c r="CY2078" s="11"/>
      <c r="CZ2078" s="11"/>
      <c r="DA2078" s="11"/>
      <c r="DB2078" s="11"/>
      <c r="DC2078" s="11"/>
      <c r="DD2078" s="11"/>
      <c r="DF2078" s="11">
        <f t="shared" si="109"/>
        <v>19</v>
      </c>
      <c r="DG2078" s="11">
        <f t="shared" si="110"/>
        <v>19</v>
      </c>
      <c r="DH2078" s="20">
        <f t="shared" ca="1" si="111"/>
        <v>0</v>
      </c>
      <c r="DI2078" s="11">
        <v>1</v>
      </c>
    </row>
    <row r="2079" spans="1:113" x14ac:dyDescent="0.25">
      <c r="A2079" s="11" t="s">
        <v>57</v>
      </c>
      <c r="B2079" s="11" t="s">
        <v>168</v>
      </c>
      <c r="C2079" s="11" t="s">
        <v>56</v>
      </c>
      <c r="D2079" s="11" t="s">
        <v>56</v>
      </c>
      <c r="E2079" s="11" t="s">
        <v>56</v>
      </c>
      <c r="F2079" s="11" t="s">
        <v>56</v>
      </c>
      <c r="G2079" s="11" t="s">
        <v>175</v>
      </c>
      <c r="H2079" s="1">
        <v>42163</v>
      </c>
      <c r="I2079" s="11">
        <v>15</v>
      </c>
      <c r="J2079" s="11">
        <v>19</v>
      </c>
      <c r="K2079" s="11"/>
      <c r="L2079" s="11"/>
      <c r="M2079" s="11"/>
      <c r="N2079" s="11"/>
      <c r="O2079" s="11"/>
      <c r="P2079" s="11"/>
      <c r="Q2079" s="11"/>
      <c r="R2079" s="11"/>
      <c r="S2079" s="11"/>
      <c r="T2079" s="11"/>
      <c r="U2079" s="11"/>
      <c r="V2079" s="11"/>
      <c r="W2079" s="11"/>
      <c r="X2079" s="11"/>
      <c r="Y2079" s="11"/>
      <c r="Z2079" s="11"/>
      <c r="AA2079" s="11"/>
      <c r="AB2079" s="11"/>
      <c r="AC2079" s="11"/>
      <c r="AD2079" s="11"/>
      <c r="AE2079" s="11"/>
      <c r="AF2079" s="11"/>
      <c r="AG2079" s="11"/>
      <c r="AH2079" s="11"/>
      <c r="AJ2079" s="11"/>
      <c r="AK2079" s="11"/>
      <c r="AL2079" s="11"/>
      <c r="AM2079" s="11"/>
      <c r="AN2079" s="11"/>
      <c r="AO2079" s="11"/>
      <c r="AP2079" s="11"/>
      <c r="AQ2079" s="11"/>
      <c r="AR2079" s="11"/>
      <c r="AS2079" s="11"/>
      <c r="AT2079" s="11"/>
      <c r="AU2079" s="11"/>
      <c r="AV2079" s="11"/>
      <c r="AW2079" s="11"/>
      <c r="AX2079" s="11"/>
      <c r="AY2079" s="11"/>
      <c r="AZ2079" s="11"/>
      <c r="BA2079" s="11"/>
      <c r="BB2079" s="11"/>
      <c r="BC2079" s="11"/>
      <c r="BD2079" s="11"/>
      <c r="BE2079" s="11"/>
      <c r="BF2079" s="11"/>
      <c r="BG2079" s="11"/>
      <c r="BI2079" s="11"/>
      <c r="BJ2079" s="11"/>
      <c r="BK2079" s="11"/>
      <c r="BL2079" s="11"/>
      <c r="BM2079" s="11"/>
      <c r="BN2079" s="11"/>
      <c r="BO2079" s="11"/>
      <c r="BP2079" s="11"/>
      <c r="BQ2079" s="11"/>
      <c r="BR2079" s="11"/>
      <c r="BS2079" s="11"/>
      <c r="BT2079" s="11"/>
      <c r="BU2079" s="11"/>
      <c r="BV2079" s="11"/>
      <c r="BW2079" s="11"/>
      <c r="BX2079" s="11"/>
      <c r="BY2079" s="11"/>
      <c r="BZ2079" s="11"/>
      <c r="CA2079" s="11"/>
      <c r="CB2079" s="11"/>
      <c r="CC2079" s="11"/>
      <c r="CD2079" s="11"/>
      <c r="CE2079" s="11"/>
      <c r="CF2079" s="11"/>
      <c r="CG2079" s="11"/>
      <c r="CH2079" s="11"/>
      <c r="CI2079" s="11"/>
      <c r="CJ2079" s="11"/>
      <c r="CK2079" s="11"/>
      <c r="CL2079" s="11"/>
      <c r="CM2079" s="11"/>
      <c r="CN2079" s="11"/>
      <c r="CO2079" s="11"/>
      <c r="CP2079" s="11"/>
      <c r="CQ2079" s="11"/>
      <c r="CR2079" s="11"/>
      <c r="CS2079" s="11"/>
      <c r="CT2079" s="11"/>
      <c r="CU2079" s="11"/>
      <c r="CV2079" s="11"/>
      <c r="CW2079" s="11"/>
      <c r="CX2079" s="11"/>
      <c r="CY2079" s="11"/>
      <c r="CZ2079" s="11"/>
      <c r="DA2079" s="11"/>
      <c r="DB2079" s="11"/>
      <c r="DC2079" s="11"/>
      <c r="DD2079" s="11"/>
      <c r="DF2079" s="11">
        <f t="shared" si="109"/>
        <v>15</v>
      </c>
      <c r="DG2079" s="11">
        <f t="shared" si="110"/>
        <v>19</v>
      </c>
      <c r="DH2079" s="20">
        <f t="shared" ca="1" si="111"/>
        <v>0</v>
      </c>
      <c r="DI2079" s="11">
        <v>1</v>
      </c>
    </row>
    <row r="2080" spans="1:113" x14ac:dyDescent="0.25">
      <c r="A2080" s="11" t="s">
        <v>57</v>
      </c>
      <c r="B2080" s="11" t="s">
        <v>168</v>
      </c>
      <c r="C2080" s="11" t="s">
        <v>56</v>
      </c>
      <c r="D2080" s="11" t="s">
        <v>56</v>
      </c>
      <c r="E2080" s="11" t="s">
        <v>56</v>
      </c>
      <c r="F2080" s="11" t="s">
        <v>56</v>
      </c>
      <c r="G2080" s="11" t="s">
        <v>175</v>
      </c>
      <c r="H2080" s="1">
        <v>42164</v>
      </c>
      <c r="I2080" s="11">
        <v>14</v>
      </c>
      <c r="J2080" s="11">
        <v>19</v>
      </c>
      <c r="K2080" s="11"/>
      <c r="L2080" s="11"/>
      <c r="M2080" s="11"/>
      <c r="N2080" s="11"/>
      <c r="O2080" s="11"/>
      <c r="P2080" s="11"/>
      <c r="Q2080" s="11"/>
      <c r="R2080" s="11"/>
      <c r="S2080" s="11"/>
      <c r="T2080" s="11"/>
      <c r="U2080" s="11"/>
      <c r="V2080" s="11"/>
      <c r="W2080" s="11"/>
      <c r="X2080" s="11"/>
      <c r="Y2080" s="11"/>
      <c r="Z2080" s="11"/>
      <c r="AA2080" s="11"/>
      <c r="AB2080" s="11"/>
      <c r="AC2080" s="11"/>
      <c r="AD2080" s="11"/>
      <c r="AE2080" s="11"/>
      <c r="AF2080" s="11"/>
      <c r="AG2080" s="11"/>
      <c r="AH2080" s="11"/>
      <c r="AJ2080" s="11"/>
      <c r="AK2080" s="11"/>
      <c r="AL2080" s="11"/>
      <c r="AM2080" s="11"/>
      <c r="AN2080" s="11"/>
      <c r="AO2080" s="11"/>
      <c r="AP2080" s="11"/>
      <c r="AQ2080" s="11"/>
      <c r="AR2080" s="11"/>
      <c r="AS2080" s="11"/>
      <c r="AT2080" s="11"/>
      <c r="AU2080" s="11"/>
      <c r="AV2080" s="11"/>
      <c r="AW2080" s="11"/>
      <c r="AX2080" s="11"/>
      <c r="AY2080" s="11"/>
      <c r="AZ2080" s="11"/>
      <c r="BA2080" s="11"/>
      <c r="BB2080" s="11"/>
      <c r="BC2080" s="11"/>
      <c r="BD2080" s="11"/>
      <c r="BE2080" s="11"/>
      <c r="BF2080" s="11"/>
      <c r="BG2080" s="11"/>
      <c r="BI2080" s="11"/>
      <c r="BJ2080" s="11"/>
      <c r="BK2080" s="11"/>
      <c r="BL2080" s="11"/>
      <c r="BM2080" s="11"/>
      <c r="BN2080" s="11"/>
      <c r="BO2080" s="11"/>
      <c r="BP2080" s="11"/>
      <c r="BQ2080" s="11"/>
      <c r="BR2080" s="11"/>
      <c r="BS2080" s="11"/>
      <c r="BT2080" s="11"/>
      <c r="BU2080" s="11"/>
      <c r="BV2080" s="11"/>
      <c r="BW2080" s="11"/>
      <c r="BX2080" s="11"/>
      <c r="BY2080" s="11"/>
      <c r="BZ2080" s="11"/>
      <c r="CA2080" s="11"/>
      <c r="CB2080" s="11"/>
      <c r="CC2080" s="11"/>
      <c r="CD2080" s="11"/>
      <c r="CE2080" s="11"/>
      <c r="CF2080" s="11"/>
      <c r="CG2080" s="11"/>
      <c r="CH2080" s="11"/>
      <c r="CI2080" s="11"/>
      <c r="CJ2080" s="11"/>
      <c r="CK2080" s="11"/>
      <c r="CL2080" s="11"/>
      <c r="CM2080" s="11"/>
      <c r="CN2080" s="11"/>
      <c r="CO2080" s="11"/>
      <c r="CP2080" s="11"/>
      <c r="CQ2080" s="11"/>
      <c r="CR2080" s="11"/>
      <c r="CS2080" s="11"/>
      <c r="CT2080" s="11"/>
      <c r="CU2080" s="11"/>
      <c r="CV2080" s="11"/>
      <c r="CW2080" s="11"/>
      <c r="CX2080" s="11"/>
      <c r="CY2080" s="11"/>
      <c r="CZ2080" s="11"/>
      <c r="DA2080" s="11"/>
      <c r="DB2080" s="11"/>
      <c r="DC2080" s="11"/>
      <c r="DD2080" s="11"/>
      <c r="DF2080" s="11">
        <f t="shared" si="109"/>
        <v>14</v>
      </c>
      <c r="DG2080" s="11">
        <f t="shared" si="110"/>
        <v>19</v>
      </c>
      <c r="DH2080" s="20">
        <f t="shared" ca="1" si="111"/>
        <v>0</v>
      </c>
      <c r="DI2080" s="11">
        <v>1</v>
      </c>
    </row>
    <row r="2081" spans="1:113" x14ac:dyDescent="0.25">
      <c r="A2081" s="11" t="s">
        <v>57</v>
      </c>
      <c r="B2081" s="11" t="s">
        <v>168</v>
      </c>
      <c r="C2081" s="11" t="s">
        <v>56</v>
      </c>
      <c r="D2081" s="11" t="s">
        <v>56</v>
      </c>
      <c r="E2081" s="11" t="s">
        <v>56</v>
      </c>
      <c r="F2081" s="11" t="s">
        <v>56</v>
      </c>
      <c r="G2081" s="11" t="s">
        <v>175</v>
      </c>
      <c r="H2081" s="1">
        <v>42180</v>
      </c>
      <c r="I2081" s="11">
        <v>15</v>
      </c>
      <c r="J2081" s="11">
        <v>19</v>
      </c>
      <c r="K2081" s="11"/>
      <c r="L2081" s="11"/>
      <c r="M2081" s="11"/>
      <c r="N2081" s="11"/>
      <c r="O2081" s="11"/>
      <c r="P2081" s="11"/>
      <c r="Q2081" s="11"/>
      <c r="R2081" s="11"/>
      <c r="S2081" s="11"/>
      <c r="T2081" s="11"/>
      <c r="U2081" s="11"/>
      <c r="V2081" s="11"/>
      <c r="W2081" s="11"/>
      <c r="X2081" s="11"/>
      <c r="Y2081" s="11"/>
      <c r="Z2081" s="11"/>
      <c r="AA2081" s="11"/>
      <c r="AB2081" s="11"/>
      <c r="AC2081" s="11"/>
      <c r="AD2081" s="11"/>
      <c r="AE2081" s="11"/>
      <c r="AF2081" s="11"/>
      <c r="AG2081" s="11"/>
      <c r="AH2081" s="11"/>
      <c r="AJ2081" s="11"/>
      <c r="AK2081" s="11"/>
      <c r="AL2081" s="11"/>
      <c r="AM2081" s="11"/>
      <c r="AN2081" s="11"/>
      <c r="AO2081" s="11"/>
      <c r="AP2081" s="11"/>
      <c r="AQ2081" s="11"/>
      <c r="AR2081" s="11"/>
      <c r="AS2081" s="11"/>
      <c r="AT2081" s="11"/>
      <c r="AU2081" s="11"/>
      <c r="AV2081" s="11"/>
      <c r="AW2081" s="11"/>
      <c r="AX2081" s="11"/>
      <c r="AY2081" s="11"/>
      <c r="AZ2081" s="11"/>
      <c r="BA2081" s="11"/>
      <c r="BB2081" s="11"/>
      <c r="BC2081" s="11"/>
      <c r="BD2081" s="11"/>
      <c r="BE2081" s="11"/>
      <c r="BF2081" s="11"/>
      <c r="BG2081" s="11"/>
      <c r="BI2081" s="11"/>
      <c r="BJ2081" s="11"/>
      <c r="BK2081" s="11"/>
      <c r="BL2081" s="11"/>
      <c r="BM2081" s="11"/>
      <c r="BN2081" s="11"/>
      <c r="BO2081" s="11"/>
      <c r="BP2081" s="11"/>
      <c r="BQ2081" s="11"/>
      <c r="BR2081" s="11"/>
      <c r="BS2081" s="11"/>
      <c r="BT2081" s="11"/>
      <c r="BU2081" s="11"/>
      <c r="BV2081" s="11"/>
      <c r="BW2081" s="11"/>
      <c r="BX2081" s="11"/>
      <c r="BY2081" s="11"/>
      <c r="BZ2081" s="11"/>
      <c r="CA2081" s="11"/>
      <c r="CB2081" s="11"/>
      <c r="CC2081" s="11"/>
      <c r="CD2081" s="11"/>
      <c r="CE2081" s="11"/>
      <c r="CF2081" s="11"/>
      <c r="CG2081" s="11"/>
      <c r="CH2081" s="11"/>
      <c r="CI2081" s="11"/>
      <c r="CJ2081" s="11"/>
      <c r="CK2081" s="11"/>
      <c r="CL2081" s="11"/>
      <c r="CM2081" s="11"/>
      <c r="CN2081" s="11"/>
      <c r="CO2081" s="11"/>
      <c r="CP2081" s="11"/>
      <c r="CQ2081" s="11"/>
      <c r="CR2081" s="11"/>
      <c r="CS2081" s="11"/>
      <c r="CT2081" s="11"/>
      <c r="CU2081" s="11"/>
      <c r="CV2081" s="11"/>
      <c r="CW2081" s="11"/>
      <c r="CX2081" s="11"/>
      <c r="CY2081" s="11"/>
      <c r="CZ2081" s="11"/>
      <c r="DA2081" s="11"/>
      <c r="DB2081" s="11"/>
      <c r="DC2081" s="11"/>
      <c r="DD2081" s="11"/>
      <c r="DF2081" s="11">
        <f t="shared" si="109"/>
        <v>15</v>
      </c>
      <c r="DG2081" s="11">
        <f t="shared" si="110"/>
        <v>19</v>
      </c>
      <c r="DH2081" s="20">
        <f t="shared" ca="1" si="111"/>
        <v>0</v>
      </c>
      <c r="DI2081" s="11">
        <v>1</v>
      </c>
    </row>
    <row r="2082" spans="1:113" x14ac:dyDescent="0.25">
      <c r="A2082" s="11" t="s">
        <v>57</v>
      </c>
      <c r="B2082" s="11" t="s">
        <v>168</v>
      </c>
      <c r="C2082" s="11" t="s">
        <v>56</v>
      </c>
      <c r="D2082" s="11" t="s">
        <v>56</v>
      </c>
      <c r="E2082" s="11" t="s">
        <v>56</v>
      </c>
      <c r="F2082" s="11" t="s">
        <v>56</v>
      </c>
      <c r="G2082" s="11" t="s">
        <v>175</v>
      </c>
      <c r="H2082" s="1">
        <v>42181</v>
      </c>
      <c r="I2082" s="11">
        <v>17</v>
      </c>
      <c r="J2082" s="11">
        <v>19</v>
      </c>
      <c r="K2082" s="11"/>
      <c r="L2082" s="11"/>
      <c r="M2082" s="11"/>
      <c r="N2082" s="11"/>
      <c r="O2082" s="11"/>
      <c r="P2082" s="11"/>
      <c r="Q2082" s="11"/>
      <c r="R2082" s="11"/>
      <c r="S2082" s="11"/>
      <c r="T2082" s="11"/>
      <c r="U2082" s="11"/>
      <c r="V2082" s="11"/>
      <c r="W2082" s="11"/>
      <c r="X2082" s="11"/>
      <c r="Y2082" s="11"/>
      <c r="Z2082" s="11"/>
      <c r="AA2082" s="11"/>
      <c r="AB2082" s="11"/>
      <c r="AC2082" s="11"/>
      <c r="AD2082" s="11"/>
      <c r="AE2082" s="11"/>
      <c r="AF2082" s="11"/>
      <c r="AG2082" s="11"/>
      <c r="AH2082" s="11"/>
      <c r="AJ2082" s="11"/>
      <c r="AK2082" s="11"/>
      <c r="AL2082" s="11"/>
      <c r="AM2082" s="11"/>
      <c r="AN2082" s="11"/>
      <c r="AO2082" s="11"/>
      <c r="AP2082" s="11"/>
      <c r="AQ2082" s="11"/>
      <c r="AR2082" s="11"/>
      <c r="AS2082" s="11"/>
      <c r="AT2082" s="11"/>
      <c r="AU2082" s="11"/>
      <c r="AV2082" s="11"/>
      <c r="AW2082" s="11"/>
      <c r="AX2082" s="11"/>
      <c r="AY2082" s="11"/>
      <c r="AZ2082" s="11"/>
      <c r="BA2082" s="11"/>
      <c r="BB2082" s="11"/>
      <c r="BC2082" s="11"/>
      <c r="BD2082" s="11"/>
      <c r="BE2082" s="11"/>
      <c r="BF2082" s="11"/>
      <c r="BG2082" s="11"/>
      <c r="BI2082" s="11"/>
      <c r="BJ2082" s="11"/>
      <c r="BK2082" s="11"/>
      <c r="BL2082" s="11"/>
      <c r="BM2082" s="11"/>
      <c r="BN2082" s="11"/>
      <c r="BO2082" s="11"/>
      <c r="BP2082" s="11"/>
      <c r="BQ2082" s="11"/>
      <c r="BR2082" s="11"/>
      <c r="BS2082" s="11"/>
      <c r="BT2082" s="11"/>
      <c r="BU2082" s="11"/>
      <c r="BV2082" s="11"/>
      <c r="BW2082" s="11"/>
      <c r="BX2082" s="11"/>
      <c r="BY2082" s="11"/>
      <c r="BZ2082" s="11"/>
      <c r="CA2082" s="11"/>
      <c r="CB2082" s="11"/>
      <c r="CC2082" s="11"/>
      <c r="CD2082" s="11"/>
      <c r="CE2082" s="11"/>
      <c r="CF2082" s="11"/>
      <c r="CG2082" s="11"/>
      <c r="CH2082" s="11"/>
      <c r="CI2082" s="11"/>
      <c r="CJ2082" s="11"/>
      <c r="CK2082" s="11"/>
      <c r="CL2082" s="11"/>
      <c r="CM2082" s="11"/>
      <c r="CN2082" s="11"/>
      <c r="CO2082" s="11"/>
      <c r="CP2082" s="11"/>
      <c r="CQ2082" s="11"/>
      <c r="CR2082" s="11"/>
      <c r="CS2082" s="11"/>
      <c r="CT2082" s="11"/>
      <c r="CU2082" s="11"/>
      <c r="CV2082" s="11"/>
      <c r="CW2082" s="11"/>
      <c r="CX2082" s="11"/>
      <c r="CY2082" s="11"/>
      <c r="CZ2082" s="11"/>
      <c r="DA2082" s="11"/>
      <c r="DB2082" s="11"/>
      <c r="DC2082" s="11"/>
      <c r="DD2082" s="11"/>
      <c r="DF2082" s="11">
        <f t="shared" si="109"/>
        <v>17</v>
      </c>
      <c r="DG2082" s="11">
        <f t="shared" si="110"/>
        <v>19</v>
      </c>
      <c r="DH2082" s="20">
        <f t="shared" ca="1" si="111"/>
        <v>0</v>
      </c>
      <c r="DI2082" s="11">
        <v>1</v>
      </c>
    </row>
    <row r="2083" spans="1:113" x14ac:dyDescent="0.25">
      <c r="A2083" s="11" t="s">
        <v>57</v>
      </c>
      <c r="B2083" s="11" t="s">
        <v>168</v>
      </c>
      <c r="C2083" s="11" t="s">
        <v>56</v>
      </c>
      <c r="D2083" s="11" t="s">
        <v>56</v>
      </c>
      <c r="E2083" s="11" t="s">
        <v>56</v>
      </c>
      <c r="F2083" s="11" t="s">
        <v>56</v>
      </c>
      <c r="G2083" s="11" t="s">
        <v>175</v>
      </c>
      <c r="H2083" s="1">
        <v>42184</v>
      </c>
      <c r="I2083" s="11">
        <v>17</v>
      </c>
      <c r="J2083" s="11">
        <v>19</v>
      </c>
      <c r="K2083" s="11"/>
      <c r="L2083" s="11"/>
      <c r="M2083" s="11"/>
      <c r="N2083" s="11"/>
      <c r="O2083" s="11"/>
      <c r="P2083" s="11"/>
      <c r="Q2083" s="11"/>
      <c r="R2083" s="11"/>
      <c r="S2083" s="11"/>
      <c r="T2083" s="11"/>
      <c r="U2083" s="11"/>
      <c r="V2083" s="11"/>
      <c r="W2083" s="11"/>
      <c r="X2083" s="11"/>
      <c r="Y2083" s="11"/>
      <c r="Z2083" s="11"/>
      <c r="AA2083" s="11"/>
      <c r="AB2083" s="11"/>
      <c r="AC2083" s="11"/>
      <c r="AD2083" s="11"/>
      <c r="AE2083" s="11"/>
      <c r="AF2083" s="11"/>
      <c r="AG2083" s="11"/>
      <c r="AH2083" s="11"/>
      <c r="AJ2083" s="11"/>
      <c r="AK2083" s="11"/>
      <c r="AL2083" s="11"/>
      <c r="AM2083" s="11"/>
      <c r="AN2083" s="11"/>
      <c r="AO2083" s="11"/>
      <c r="AP2083" s="11"/>
      <c r="AQ2083" s="11"/>
      <c r="AR2083" s="11"/>
      <c r="AS2083" s="11"/>
      <c r="AT2083" s="11"/>
      <c r="AU2083" s="11"/>
      <c r="AV2083" s="11"/>
      <c r="AW2083" s="11"/>
      <c r="AX2083" s="11"/>
      <c r="AY2083" s="11"/>
      <c r="AZ2083" s="11"/>
      <c r="BA2083" s="11"/>
      <c r="BB2083" s="11"/>
      <c r="BC2083" s="11"/>
      <c r="BD2083" s="11"/>
      <c r="BE2083" s="11"/>
      <c r="BF2083" s="11"/>
      <c r="BG2083" s="11"/>
      <c r="BI2083" s="11"/>
      <c r="BJ2083" s="11"/>
      <c r="BK2083" s="11"/>
      <c r="BL2083" s="11"/>
      <c r="BM2083" s="11"/>
      <c r="BN2083" s="11"/>
      <c r="BO2083" s="11"/>
      <c r="BP2083" s="11"/>
      <c r="BQ2083" s="11"/>
      <c r="BR2083" s="11"/>
      <c r="BS2083" s="11"/>
      <c r="BT2083" s="11"/>
      <c r="BU2083" s="11"/>
      <c r="BV2083" s="11"/>
      <c r="BW2083" s="11"/>
      <c r="BX2083" s="11"/>
      <c r="BY2083" s="11"/>
      <c r="BZ2083" s="11"/>
      <c r="CA2083" s="11"/>
      <c r="CB2083" s="11"/>
      <c r="CC2083" s="11"/>
      <c r="CD2083" s="11"/>
      <c r="CE2083" s="11"/>
      <c r="CF2083" s="11"/>
      <c r="CG2083" s="11"/>
      <c r="CH2083" s="11"/>
      <c r="CI2083" s="11"/>
      <c r="CJ2083" s="11"/>
      <c r="CK2083" s="11"/>
      <c r="CL2083" s="11"/>
      <c r="CM2083" s="11"/>
      <c r="CN2083" s="11"/>
      <c r="CO2083" s="11"/>
      <c r="CP2083" s="11"/>
      <c r="CQ2083" s="11"/>
      <c r="CR2083" s="11"/>
      <c r="CS2083" s="11"/>
      <c r="CT2083" s="11"/>
      <c r="CU2083" s="11"/>
      <c r="CV2083" s="11"/>
      <c r="CW2083" s="11"/>
      <c r="CX2083" s="11"/>
      <c r="CY2083" s="11"/>
      <c r="CZ2083" s="11"/>
      <c r="DA2083" s="11"/>
      <c r="DB2083" s="11"/>
      <c r="DC2083" s="11"/>
      <c r="DD2083" s="11"/>
      <c r="DF2083" s="11">
        <f t="shared" si="109"/>
        <v>17</v>
      </c>
      <c r="DG2083" s="11">
        <f t="shared" si="110"/>
        <v>19</v>
      </c>
      <c r="DH2083" s="20">
        <f t="shared" ca="1" si="111"/>
        <v>0</v>
      </c>
      <c r="DI2083" s="11">
        <v>1</v>
      </c>
    </row>
    <row r="2084" spans="1:113" x14ac:dyDescent="0.25">
      <c r="A2084" s="11" t="s">
        <v>57</v>
      </c>
      <c r="B2084" s="11" t="s">
        <v>168</v>
      </c>
      <c r="C2084" s="11" t="s">
        <v>56</v>
      </c>
      <c r="D2084" s="11" t="s">
        <v>56</v>
      </c>
      <c r="E2084" s="11" t="s">
        <v>56</v>
      </c>
      <c r="F2084" s="11" t="s">
        <v>56</v>
      </c>
      <c r="G2084" s="11" t="s">
        <v>175</v>
      </c>
      <c r="H2084" s="1">
        <v>42185</v>
      </c>
      <c r="I2084" s="11">
        <v>16</v>
      </c>
      <c r="J2084" s="11">
        <v>19</v>
      </c>
      <c r="K2084" s="11"/>
      <c r="L2084" s="11"/>
      <c r="M2084" s="11"/>
      <c r="N2084" s="11"/>
      <c r="O2084" s="11"/>
      <c r="P2084" s="11"/>
      <c r="Q2084" s="11"/>
      <c r="R2084" s="11"/>
      <c r="S2084" s="11"/>
      <c r="T2084" s="11"/>
      <c r="U2084" s="11"/>
      <c r="V2084" s="11"/>
      <c r="W2084" s="11"/>
      <c r="X2084" s="11"/>
      <c r="Y2084" s="11"/>
      <c r="Z2084" s="11"/>
      <c r="AA2084" s="11"/>
      <c r="AB2084" s="11"/>
      <c r="AC2084" s="11"/>
      <c r="AD2084" s="11"/>
      <c r="AE2084" s="11"/>
      <c r="AF2084" s="11"/>
      <c r="AG2084" s="11"/>
      <c r="AH2084" s="11"/>
      <c r="AJ2084" s="11"/>
      <c r="AK2084" s="11"/>
      <c r="AL2084" s="11"/>
      <c r="AM2084" s="11"/>
      <c r="AN2084" s="11"/>
      <c r="AO2084" s="11"/>
      <c r="AP2084" s="11"/>
      <c r="AQ2084" s="11"/>
      <c r="AR2084" s="11"/>
      <c r="AS2084" s="11"/>
      <c r="AT2084" s="11"/>
      <c r="AU2084" s="11"/>
      <c r="AV2084" s="11"/>
      <c r="AW2084" s="11"/>
      <c r="AX2084" s="11"/>
      <c r="AY2084" s="11"/>
      <c r="AZ2084" s="11"/>
      <c r="BA2084" s="11"/>
      <c r="BB2084" s="11"/>
      <c r="BC2084" s="11"/>
      <c r="BD2084" s="11"/>
      <c r="BE2084" s="11"/>
      <c r="BF2084" s="11"/>
      <c r="BG2084" s="11"/>
      <c r="BI2084" s="11"/>
      <c r="BJ2084" s="11"/>
      <c r="BK2084" s="11"/>
      <c r="BL2084" s="11"/>
      <c r="BM2084" s="11"/>
      <c r="BN2084" s="11"/>
      <c r="BO2084" s="11"/>
      <c r="BP2084" s="11"/>
      <c r="BQ2084" s="11"/>
      <c r="BR2084" s="11"/>
      <c r="BS2084" s="11"/>
      <c r="BT2084" s="11"/>
      <c r="BU2084" s="11"/>
      <c r="BV2084" s="11"/>
      <c r="BW2084" s="11"/>
      <c r="BX2084" s="11"/>
      <c r="BY2084" s="11"/>
      <c r="BZ2084" s="11"/>
      <c r="CA2084" s="11"/>
      <c r="CB2084" s="11"/>
      <c r="CC2084" s="11"/>
      <c r="CD2084" s="11"/>
      <c r="CE2084" s="11"/>
      <c r="CF2084" s="11"/>
      <c r="CG2084" s="11"/>
      <c r="CH2084" s="11"/>
      <c r="CI2084" s="11"/>
      <c r="CJ2084" s="11"/>
      <c r="CK2084" s="11"/>
      <c r="CL2084" s="11"/>
      <c r="CM2084" s="11"/>
      <c r="CN2084" s="11"/>
      <c r="CO2084" s="11"/>
      <c r="CP2084" s="11"/>
      <c r="CQ2084" s="11"/>
      <c r="CR2084" s="11"/>
      <c r="CS2084" s="11"/>
      <c r="CT2084" s="11"/>
      <c r="CU2084" s="11"/>
      <c r="CV2084" s="11"/>
      <c r="CW2084" s="11"/>
      <c r="CX2084" s="11"/>
      <c r="CY2084" s="11"/>
      <c r="CZ2084" s="11"/>
      <c r="DA2084" s="11"/>
      <c r="DB2084" s="11"/>
      <c r="DC2084" s="11"/>
      <c r="DD2084" s="11"/>
      <c r="DF2084" s="11">
        <f t="shared" si="109"/>
        <v>16</v>
      </c>
      <c r="DG2084" s="11">
        <f t="shared" si="110"/>
        <v>19</v>
      </c>
      <c r="DH2084" s="20">
        <f t="shared" ca="1" si="111"/>
        <v>0</v>
      </c>
      <c r="DI2084" s="11">
        <v>1</v>
      </c>
    </row>
    <row r="2085" spans="1:113" x14ac:dyDescent="0.25">
      <c r="A2085" s="11" t="s">
        <v>57</v>
      </c>
      <c r="B2085" s="11" t="s">
        <v>168</v>
      </c>
      <c r="C2085" s="11" t="s">
        <v>56</v>
      </c>
      <c r="D2085" s="11" t="s">
        <v>56</v>
      </c>
      <c r="E2085" s="11" t="s">
        <v>56</v>
      </c>
      <c r="F2085" s="11" t="s">
        <v>56</v>
      </c>
      <c r="G2085" s="11" t="s">
        <v>175</v>
      </c>
      <c r="H2085" s="1">
        <v>42186</v>
      </c>
      <c r="I2085" s="11">
        <v>14</v>
      </c>
      <c r="J2085" s="11">
        <v>19</v>
      </c>
      <c r="K2085" s="11"/>
      <c r="L2085" s="11"/>
      <c r="M2085" s="11"/>
      <c r="N2085" s="11"/>
      <c r="O2085" s="11"/>
      <c r="P2085" s="11"/>
      <c r="Q2085" s="11"/>
      <c r="R2085" s="11"/>
      <c r="S2085" s="11"/>
      <c r="T2085" s="11"/>
      <c r="U2085" s="11"/>
      <c r="V2085" s="11"/>
      <c r="W2085" s="11"/>
      <c r="X2085" s="11"/>
      <c r="Y2085" s="11"/>
      <c r="Z2085" s="11"/>
      <c r="AA2085" s="11"/>
      <c r="AB2085" s="11"/>
      <c r="AC2085" s="11"/>
      <c r="AD2085" s="11"/>
      <c r="AE2085" s="11"/>
      <c r="AF2085" s="11"/>
      <c r="AG2085" s="11"/>
      <c r="AH2085" s="11"/>
      <c r="AJ2085" s="11"/>
      <c r="AK2085" s="11"/>
      <c r="AL2085" s="11"/>
      <c r="AM2085" s="11"/>
      <c r="AN2085" s="11"/>
      <c r="AO2085" s="11"/>
      <c r="AP2085" s="11"/>
      <c r="AQ2085" s="11"/>
      <c r="AR2085" s="11"/>
      <c r="AS2085" s="11"/>
      <c r="AT2085" s="11"/>
      <c r="AU2085" s="11"/>
      <c r="AV2085" s="11"/>
      <c r="AW2085" s="11"/>
      <c r="AX2085" s="11"/>
      <c r="AY2085" s="11"/>
      <c r="AZ2085" s="11"/>
      <c r="BA2085" s="11"/>
      <c r="BB2085" s="11"/>
      <c r="BC2085" s="11"/>
      <c r="BD2085" s="11"/>
      <c r="BE2085" s="11"/>
      <c r="BF2085" s="11"/>
      <c r="BG2085" s="11"/>
      <c r="BI2085" s="11"/>
      <c r="BJ2085" s="11"/>
      <c r="BK2085" s="11"/>
      <c r="BL2085" s="11"/>
      <c r="BM2085" s="11"/>
      <c r="BN2085" s="11"/>
      <c r="BO2085" s="11"/>
      <c r="BP2085" s="11"/>
      <c r="BQ2085" s="11"/>
      <c r="BR2085" s="11"/>
      <c r="BS2085" s="11"/>
      <c r="BT2085" s="11"/>
      <c r="BU2085" s="11"/>
      <c r="BV2085" s="11"/>
      <c r="BW2085" s="11"/>
      <c r="BX2085" s="11"/>
      <c r="BY2085" s="11"/>
      <c r="BZ2085" s="11"/>
      <c r="CA2085" s="11"/>
      <c r="CB2085" s="11"/>
      <c r="CC2085" s="11"/>
      <c r="CD2085" s="11"/>
      <c r="CE2085" s="11"/>
      <c r="CF2085" s="11"/>
      <c r="CG2085" s="11"/>
      <c r="CH2085" s="11"/>
      <c r="CI2085" s="11"/>
      <c r="CJ2085" s="11"/>
      <c r="CK2085" s="11"/>
      <c r="CL2085" s="11"/>
      <c r="CM2085" s="11"/>
      <c r="CN2085" s="11"/>
      <c r="CO2085" s="11"/>
      <c r="CP2085" s="11"/>
      <c r="CQ2085" s="11"/>
      <c r="CR2085" s="11"/>
      <c r="CS2085" s="11"/>
      <c r="CT2085" s="11"/>
      <c r="CU2085" s="11"/>
      <c r="CV2085" s="11"/>
      <c r="CW2085" s="11"/>
      <c r="CX2085" s="11"/>
      <c r="CY2085" s="11"/>
      <c r="CZ2085" s="11"/>
      <c r="DA2085" s="11"/>
      <c r="DB2085" s="11"/>
      <c r="DC2085" s="11"/>
      <c r="DD2085" s="11"/>
      <c r="DF2085" s="11">
        <f t="shared" si="109"/>
        <v>14</v>
      </c>
      <c r="DG2085" s="11">
        <f t="shared" si="110"/>
        <v>19</v>
      </c>
      <c r="DH2085" s="20">
        <f t="shared" ca="1" si="111"/>
        <v>0</v>
      </c>
      <c r="DI2085" s="11">
        <v>1</v>
      </c>
    </row>
    <row r="2086" spans="1:113" x14ac:dyDescent="0.25">
      <c r="A2086" s="11" t="s">
        <v>57</v>
      </c>
      <c r="B2086" s="11" t="s">
        <v>168</v>
      </c>
      <c r="C2086" s="11" t="s">
        <v>56</v>
      </c>
      <c r="D2086" s="11" t="s">
        <v>56</v>
      </c>
      <c r="E2086" s="11" t="s">
        <v>56</v>
      </c>
      <c r="F2086" s="11" t="s">
        <v>56</v>
      </c>
      <c r="G2086" s="11" t="s">
        <v>175</v>
      </c>
      <c r="H2086" s="1">
        <v>42187</v>
      </c>
      <c r="I2086" s="11">
        <v>17</v>
      </c>
      <c r="J2086" s="11">
        <v>18</v>
      </c>
      <c r="K2086" s="11"/>
      <c r="L2086" s="11"/>
      <c r="M2086" s="11"/>
      <c r="N2086" s="11"/>
      <c r="O2086" s="11"/>
      <c r="P2086" s="11"/>
      <c r="Q2086" s="11"/>
      <c r="R2086" s="11"/>
      <c r="S2086" s="11"/>
      <c r="T2086" s="11"/>
      <c r="U2086" s="11"/>
      <c r="V2086" s="11"/>
      <c r="W2086" s="11"/>
      <c r="X2086" s="11"/>
      <c r="Y2086" s="11"/>
      <c r="Z2086" s="11"/>
      <c r="AA2086" s="11"/>
      <c r="AB2086" s="11"/>
      <c r="AC2086" s="11"/>
      <c r="AD2086" s="11"/>
      <c r="AE2086" s="11"/>
      <c r="AF2086" s="11"/>
      <c r="AG2086" s="11"/>
      <c r="AH2086" s="11"/>
      <c r="AJ2086" s="11"/>
      <c r="AK2086" s="11"/>
      <c r="AL2086" s="11"/>
      <c r="AM2086" s="11"/>
      <c r="AN2086" s="11"/>
      <c r="AO2086" s="11"/>
      <c r="AP2086" s="11"/>
      <c r="AQ2086" s="11"/>
      <c r="AR2086" s="11"/>
      <c r="AS2086" s="11"/>
      <c r="AT2086" s="11"/>
      <c r="AU2086" s="11"/>
      <c r="AV2086" s="11"/>
      <c r="AW2086" s="11"/>
      <c r="AX2086" s="11"/>
      <c r="AY2086" s="11"/>
      <c r="AZ2086" s="11"/>
      <c r="BA2086" s="11"/>
      <c r="BB2086" s="11"/>
      <c r="BC2086" s="11"/>
      <c r="BD2086" s="11"/>
      <c r="BE2086" s="11"/>
      <c r="BF2086" s="11"/>
      <c r="BG2086" s="11"/>
      <c r="BI2086" s="11"/>
      <c r="BJ2086" s="11"/>
      <c r="BK2086" s="11"/>
      <c r="BL2086" s="11"/>
      <c r="BM2086" s="11"/>
      <c r="BN2086" s="11"/>
      <c r="BO2086" s="11"/>
      <c r="BP2086" s="11"/>
      <c r="BQ2086" s="11"/>
      <c r="BR2086" s="11"/>
      <c r="BS2086" s="11"/>
      <c r="BT2086" s="11"/>
      <c r="BU2086" s="11"/>
      <c r="BV2086" s="11"/>
      <c r="BW2086" s="11"/>
      <c r="BX2086" s="11"/>
      <c r="BY2086" s="11"/>
      <c r="BZ2086" s="11"/>
      <c r="CA2086" s="11"/>
      <c r="CB2086" s="11"/>
      <c r="CC2086" s="11"/>
      <c r="CD2086" s="11"/>
      <c r="CE2086" s="11"/>
      <c r="CF2086" s="11"/>
      <c r="CG2086" s="11"/>
      <c r="CH2086" s="11"/>
      <c r="CI2086" s="11"/>
      <c r="CJ2086" s="11"/>
      <c r="CK2086" s="11"/>
      <c r="CL2086" s="11"/>
      <c r="CM2086" s="11"/>
      <c r="CN2086" s="11"/>
      <c r="CO2086" s="11"/>
      <c r="CP2086" s="11"/>
      <c r="CQ2086" s="11"/>
      <c r="CR2086" s="11"/>
      <c r="CS2086" s="11"/>
      <c r="CT2086" s="11"/>
      <c r="CU2086" s="11"/>
      <c r="CV2086" s="11"/>
      <c r="CW2086" s="11"/>
      <c r="CX2086" s="11"/>
      <c r="CY2086" s="11"/>
      <c r="CZ2086" s="11"/>
      <c r="DA2086" s="11"/>
      <c r="DB2086" s="11"/>
      <c r="DC2086" s="11"/>
      <c r="DD2086" s="11"/>
      <c r="DF2086" s="11">
        <f t="shared" si="109"/>
        <v>17</v>
      </c>
      <c r="DG2086" s="11">
        <f t="shared" si="110"/>
        <v>18</v>
      </c>
      <c r="DH2086" s="20">
        <f t="shared" ca="1" si="111"/>
        <v>0</v>
      </c>
      <c r="DI2086" s="11">
        <v>1</v>
      </c>
    </row>
    <row r="2087" spans="1:113" x14ac:dyDescent="0.25">
      <c r="A2087" s="11" t="s">
        <v>57</v>
      </c>
      <c r="B2087" s="11" t="s">
        <v>168</v>
      </c>
      <c r="C2087" s="11" t="s">
        <v>56</v>
      </c>
      <c r="D2087" s="11" t="s">
        <v>56</v>
      </c>
      <c r="E2087" s="11" t="s">
        <v>56</v>
      </c>
      <c r="F2087" s="11" t="s">
        <v>56</v>
      </c>
      <c r="G2087" s="11" t="s">
        <v>175</v>
      </c>
      <c r="H2087" s="1">
        <v>42213</v>
      </c>
      <c r="I2087" s="11">
        <v>17</v>
      </c>
      <c r="J2087" s="11">
        <v>19</v>
      </c>
      <c r="K2087" s="11"/>
      <c r="L2087" s="11"/>
      <c r="M2087" s="11"/>
      <c r="N2087" s="11"/>
      <c r="O2087" s="11"/>
      <c r="P2087" s="11"/>
      <c r="Q2087" s="11"/>
      <c r="R2087" s="11"/>
      <c r="S2087" s="11"/>
      <c r="T2087" s="11"/>
      <c r="U2087" s="11"/>
      <c r="V2087" s="11"/>
      <c r="W2087" s="11"/>
      <c r="X2087" s="11"/>
      <c r="Y2087" s="11"/>
      <c r="Z2087" s="11"/>
      <c r="AA2087" s="11"/>
      <c r="AB2087" s="11"/>
      <c r="AC2087" s="11"/>
      <c r="AD2087" s="11"/>
      <c r="AE2087" s="11"/>
      <c r="AF2087" s="11"/>
      <c r="AG2087" s="11"/>
      <c r="AH2087" s="11"/>
      <c r="AJ2087" s="11"/>
      <c r="AK2087" s="11"/>
      <c r="AL2087" s="11"/>
      <c r="AM2087" s="11"/>
      <c r="AN2087" s="11"/>
      <c r="AO2087" s="11"/>
      <c r="AP2087" s="11"/>
      <c r="AQ2087" s="11"/>
      <c r="AR2087" s="11"/>
      <c r="AS2087" s="11"/>
      <c r="AT2087" s="11"/>
      <c r="AU2087" s="11"/>
      <c r="AV2087" s="11"/>
      <c r="AW2087" s="11"/>
      <c r="AX2087" s="11"/>
      <c r="AY2087" s="11"/>
      <c r="AZ2087" s="11"/>
      <c r="BA2087" s="11"/>
      <c r="BB2087" s="11"/>
      <c r="BC2087" s="11"/>
      <c r="BD2087" s="11"/>
      <c r="BE2087" s="11"/>
      <c r="BF2087" s="11"/>
      <c r="BG2087" s="11"/>
      <c r="BI2087" s="11"/>
      <c r="BJ2087" s="11"/>
      <c r="BK2087" s="11"/>
      <c r="BL2087" s="11"/>
      <c r="BM2087" s="11"/>
      <c r="BN2087" s="11"/>
      <c r="BO2087" s="11"/>
      <c r="BP2087" s="11"/>
      <c r="BQ2087" s="11"/>
      <c r="BR2087" s="11"/>
      <c r="BS2087" s="11"/>
      <c r="BT2087" s="11"/>
      <c r="BU2087" s="11"/>
      <c r="BV2087" s="11"/>
      <c r="BW2087" s="11"/>
      <c r="BX2087" s="11"/>
      <c r="BY2087" s="11"/>
      <c r="BZ2087" s="11"/>
      <c r="CA2087" s="11"/>
      <c r="CB2087" s="11"/>
      <c r="CC2087" s="11"/>
      <c r="CD2087" s="11"/>
      <c r="CE2087" s="11"/>
      <c r="CF2087" s="11"/>
      <c r="CG2087" s="11"/>
      <c r="CH2087" s="11"/>
      <c r="CI2087" s="11"/>
      <c r="CJ2087" s="11"/>
      <c r="CK2087" s="11"/>
      <c r="CL2087" s="11"/>
      <c r="CM2087" s="11"/>
      <c r="CN2087" s="11"/>
      <c r="CO2087" s="11"/>
      <c r="CP2087" s="11"/>
      <c r="CQ2087" s="11"/>
      <c r="CR2087" s="11"/>
      <c r="CS2087" s="11"/>
      <c r="CT2087" s="11"/>
      <c r="CU2087" s="11"/>
      <c r="CV2087" s="11"/>
      <c r="CW2087" s="11"/>
      <c r="CX2087" s="11"/>
      <c r="CY2087" s="11"/>
      <c r="CZ2087" s="11"/>
      <c r="DA2087" s="11"/>
      <c r="DB2087" s="11"/>
      <c r="DC2087" s="11"/>
      <c r="DD2087" s="11"/>
      <c r="DF2087" s="11">
        <f t="shared" si="109"/>
        <v>17</v>
      </c>
      <c r="DG2087" s="11">
        <f t="shared" si="110"/>
        <v>19</v>
      </c>
      <c r="DH2087" s="20">
        <f t="shared" ca="1" si="111"/>
        <v>0</v>
      </c>
      <c r="DI2087" s="11">
        <v>1</v>
      </c>
    </row>
    <row r="2088" spans="1:113" x14ac:dyDescent="0.25">
      <c r="A2088" s="11" t="s">
        <v>57</v>
      </c>
      <c r="B2088" s="11" t="s">
        <v>168</v>
      </c>
      <c r="C2088" s="11" t="s">
        <v>56</v>
      </c>
      <c r="D2088" s="11" t="s">
        <v>56</v>
      </c>
      <c r="E2088" s="11" t="s">
        <v>56</v>
      </c>
      <c r="F2088" s="11" t="s">
        <v>56</v>
      </c>
      <c r="G2088" s="11" t="s">
        <v>175</v>
      </c>
      <c r="H2088" s="1">
        <v>42213</v>
      </c>
      <c r="I2088" s="11">
        <v>18</v>
      </c>
      <c r="J2088" s="11">
        <v>19</v>
      </c>
      <c r="K2088" s="11"/>
      <c r="L2088" s="11"/>
      <c r="M2088" s="11"/>
      <c r="N2088" s="11"/>
      <c r="O2088" s="11"/>
      <c r="P2088" s="11"/>
      <c r="Q2088" s="11"/>
      <c r="R2088" s="11"/>
      <c r="S2088" s="11"/>
      <c r="T2088" s="11"/>
      <c r="U2088" s="11"/>
      <c r="V2088" s="11"/>
      <c r="W2088" s="11"/>
      <c r="X2088" s="11"/>
      <c r="Y2088" s="11"/>
      <c r="Z2088" s="11"/>
      <c r="AA2088" s="11"/>
      <c r="AB2088" s="11"/>
      <c r="AC2088" s="11"/>
      <c r="AD2088" s="11"/>
      <c r="AE2088" s="11"/>
      <c r="AF2088" s="11"/>
      <c r="AG2088" s="11"/>
      <c r="AH2088" s="11"/>
      <c r="AJ2088" s="11"/>
      <c r="AK2088" s="11"/>
      <c r="AL2088" s="11"/>
      <c r="AM2088" s="11"/>
      <c r="AN2088" s="11"/>
      <c r="AO2088" s="11"/>
      <c r="AP2088" s="11"/>
      <c r="AQ2088" s="11"/>
      <c r="AR2088" s="11"/>
      <c r="AS2088" s="11"/>
      <c r="AT2088" s="11"/>
      <c r="AU2088" s="11"/>
      <c r="AV2088" s="11"/>
      <c r="AW2088" s="11"/>
      <c r="AX2088" s="11"/>
      <c r="AY2088" s="11"/>
      <c r="AZ2088" s="11"/>
      <c r="BA2088" s="11"/>
      <c r="BB2088" s="11"/>
      <c r="BC2088" s="11"/>
      <c r="BD2088" s="11"/>
      <c r="BE2088" s="11"/>
      <c r="BF2088" s="11"/>
      <c r="BG2088" s="11"/>
      <c r="BI2088" s="11"/>
      <c r="BJ2088" s="11"/>
      <c r="BK2088" s="11"/>
      <c r="BL2088" s="11"/>
      <c r="BM2088" s="11"/>
      <c r="BN2088" s="11"/>
      <c r="BO2088" s="11"/>
      <c r="BP2088" s="11"/>
      <c r="BQ2088" s="11"/>
      <c r="BR2088" s="11"/>
      <c r="BS2088" s="11"/>
      <c r="BT2088" s="11"/>
      <c r="BU2088" s="11"/>
      <c r="BV2088" s="11"/>
      <c r="BW2088" s="11"/>
      <c r="BX2088" s="11"/>
      <c r="BY2088" s="11"/>
      <c r="BZ2088" s="11"/>
      <c r="CA2088" s="11"/>
      <c r="CB2088" s="11"/>
      <c r="CC2088" s="11"/>
      <c r="CD2088" s="11"/>
      <c r="CE2088" s="11"/>
      <c r="CF2088" s="11"/>
      <c r="CG2088" s="11"/>
      <c r="CH2088" s="11"/>
      <c r="CI2088" s="11"/>
      <c r="CJ2088" s="11"/>
      <c r="CK2088" s="11"/>
      <c r="CL2088" s="11"/>
      <c r="CM2088" s="11"/>
      <c r="CN2088" s="11"/>
      <c r="CO2088" s="11"/>
      <c r="CP2088" s="11"/>
      <c r="CQ2088" s="11"/>
      <c r="CR2088" s="11"/>
      <c r="CS2088" s="11"/>
      <c r="CT2088" s="11"/>
      <c r="CU2088" s="11"/>
      <c r="CV2088" s="11"/>
      <c r="CW2088" s="11"/>
      <c r="CX2088" s="11"/>
      <c r="CY2088" s="11"/>
      <c r="CZ2088" s="11"/>
      <c r="DA2088" s="11"/>
      <c r="DB2088" s="11"/>
      <c r="DC2088" s="11"/>
      <c r="DD2088" s="11"/>
      <c r="DF2088" s="11">
        <f t="shared" si="109"/>
        <v>18</v>
      </c>
      <c r="DG2088" s="11">
        <f t="shared" si="110"/>
        <v>19</v>
      </c>
      <c r="DH2088" s="20">
        <f t="shared" ca="1" si="111"/>
        <v>0</v>
      </c>
      <c r="DI2088" s="11">
        <v>1</v>
      </c>
    </row>
    <row r="2089" spans="1:113" x14ac:dyDescent="0.25">
      <c r="A2089" s="11" t="s">
        <v>57</v>
      </c>
      <c r="B2089" s="11" t="s">
        <v>168</v>
      </c>
      <c r="C2089" s="11" t="s">
        <v>56</v>
      </c>
      <c r="D2089" s="11" t="s">
        <v>56</v>
      </c>
      <c r="E2089" s="11" t="s">
        <v>56</v>
      </c>
      <c r="F2089" s="11" t="s">
        <v>56</v>
      </c>
      <c r="G2089" s="11" t="s">
        <v>175</v>
      </c>
      <c r="H2089" s="1">
        <v>42214</v>
      </c>
      <c r="I2089" s="11">
        <v>17</v>
      </c>
      <c r="J2089" s="11">
        <v>19</v>
      </c>
      <c r="K2089" s="11"/>
      <c r="L2089" s="11"/>
      <c r="M2089" s="11"/>
      <c r="N2089" s="11"/>
      <c r="O2089" s="11"/>
      <c r="P2089" s="11"/>
      <c r="Q2089" s="11"/>
      <c r="R2089" s="11"/>
      <c r="S2089" s="11"/>
      <c r="T2089" s="11"/>
      <c r="U2089" s="11"/>
      <c r="V2089" s="11"/>
      <c r="W2089" s="11"/>
      <c r="X2089" s="11"/>
      <c r="Y2089" s="11"/>
      <c r="Z2089" s="11"/>
      <c r="AA2089" s="11"/>
      <c r="AB2089" s="11"/>
      <c r="AC2089" s="11"/>
      <c r="AD2089" s="11"/>
      <c r="AE2089" s="11"/>
      <c r="AF2089" s="11"/>
      <c r="AG2089" s="11"/>
      <c r="AH2089" s="11"/>
      <c r="AJ2089" s="11"/>
      <c r="AK2089" s="11"/>
      <c r="AL2089" s="11"/>
      <c r="AM2089" s="11"/>
      <c r="AN2089" s="11"/>
      <c r="AO2089" s="11"/>
      <c r="AP2089" s="11"/>
      <c r="AQ2089" s="11"/>
      <c r="AR2089" s="11"/>
      <c r="AS2089" s="11"/>
      <c r="AT2089" s="11"/>
      <c r="AU2089" s="11"/>
      <c r="AV2089" s="11"/>
      <c r="AW2089" s="11"/>
      <c r="AX2089" s="11"/>
      <c r="AY2089" s="11"/>
      <c r="AZ2089" s="11"/>
      <c r="BA2089" s="11"/>
      <c r="BB2089" s="11"/>
      <c r="BC2089" s="11"/>
      <c r="BD2089" s="11"/>
      <c r="BE2089" s="11"/>
      <c r="BF2089" s="11"/>
      <c r="BG2089" s="11"/>
      <c r="BI2089" s="11"/>
      <c r="BJ2089" s="11"/>
      <c r="BK2089" s="11"/>
      <c r="BL2089" s="11"/>
      <c r="BM2089" s="11"/>
      <c r="BN2089" s="11"/>
      <c r="BO2089" s="11"/>
      <c r="BP2089" s="11"/>
      <c r="BQ2089" s="11"/>
      <c r="BR2089" s="11"/>
      <c r="BS2089" s="11"/>
      <c r="BT2089" s="11"/>
      <c r="BU2089" s="11"/>
      <c r="BV2089" s="11"/>
      <c r="BW2089" s="11"/>
      <c r="BX2089" s="11"/>
      <c r="BY2089" s="11"/>
      <c r="BZ2089" s="11"/>
      <c r="CA2089" s="11"/>
      <c r="CB2089" s="11"/>
      <c r="CC2089" s="11"/>
      <c r="CD2089" s="11"/>
      <c r="CE2089" s="11"/>
      <c r="CF2089" s="11"/>
      <c r="CG2089" s="11"/>
      <c r="CH2089" s="11"/>
      <c r="CI2089" s="11"/>
      <c r="CJ2089" s="11"/>
      <c r="CK2089" s="11"/>
      <c r="CL2089" s="11"/>
      <c r="CM2089" s="11"/>
      <c r="CN2089" s="11"/>
      <c r="CO2089" s="11"/>
      <c r="CP2089" s="11"/>
      <c r="CQ2089" s="11"/>
      <c r="CR2089" s="11"/>
      <c r="CS2089" s="11"/>
      <c r="CT2089" s="11"/>
      <c r="CU2089" s="11"/>
      <c r="CV2089" s="11"/>
      <c r="CW2089" s="11"/>
      <c r="CX2089" s="11"/>
      <c r="CY2089" s="11"/>
      <c r="CZ2089" s="11"/>
      <c r="DA2089" s="11"/>
      <c r="DB2089" s="11"/>
      <c r="DC2089" s="11"/>
      <c r="DD2089" s="11"/>
      <c r="DF2089" s="11">
        <f t="shared" si="109"/>
        <v>17</v>
      </c>
      <c r="DG2089" s="11">
        <f t="shared" si="110"/>
        <v>19</v>
      </c>
      <c r="DH2089" s="20">
        <f t="shared" ca="1" si="111"/>
        <v>0</v>
      </c>
      <c r="DI2089" s="11">
        <v>1</v>
      </c>
    </row>
    <row r="2090" spans="1:113" x14ac:dyDescent="0.25">
      <c r="A2090" s="11" t="s">
        <v>57</v>
      </c>
      <c r="B2090" s="11" t="s">
        <v>168</v>
      </c>
      <c r="C2090" s="11" t="s">
        <v>56</v>
      </c>
      <c r="D2090" s="11" t="s">
        <v>56</v>
      </c>
      <c r="E2090" s="11" t="s">
        <v>56</v>
      </c>
      <c r="F2090" s="11" t="s">
        <v>56</v>
      </c>
      <c r="G2090" s="11" t="s">
        <v>175</v>
      </c>
      <c r="H2090" s="1">
        <v>42215</v>
      </c>
      <c r="I2090" s="11">
        <v>17</v>
      </c>
      <c r="J2090" s="11">
        <v>18</v>
      </c>
      <c r="K2090" s="11"/>
      <c r="L2090" s="11"/>
      <c r="M2090" s="11"/>
      <c r="N2090" s="11"/>
      <c r="O2090" s="11"/>
      <c r="P2090" s="11"/>
      <c r="Q2090" s="11"/>
      <c r="R2090" s="11"/>
      <c r="S2090" s="11"/>
      <c r="T2090" s="11"/>
      <c r="U2090" s="11"/>
      <c r="V2090" s="11"/>
      <c r="W2090" s="11"/>
      <c r="X2090" s="11"/>
      <c r="Y2090" s="11"/>
      <c r="Z2090" s="11"/>
      <c r="AA2090" s="11"/>
      <c r="AB2090" s="11"/>
      <c r="AC2090" s="11"/>
      <c r="AD2090" s="11"/>
      <c r="AE2090" s="11"/>
      <c r="AF2090" s="11"/>
      <c r="AG2090" s="11"/>
      <c r="AH2090" s="11"/>
      <c r="AJ2090" s="11"/>
      <c r="AK2090" s="11"/>
      <c r="AL2090" s="11"/>
      <c r="AM2090" s="11"/>
      <c r="AN2090" s="11"/>
      <c r="AO2090" s="11"/>
      <c r="AP2090" s="11"/>
      <c r="AQ2090" s="11"/>
      <c r="AR2090" s="11"/>
      <c r="AS2090" s="11"/>
      <c r="AT2090" s="11"/>
      <c r="AU2090" s="11"/>
      <c r="AV2090" s="11"/>
      <c r="AW2090" s="11"/>
      <c r="AX2090" s="11"/>
      <c r="AY2090" s="11"/>
      <c r="AZ2090" s="11"/>
      <c r="BA2090" s="11"/>
      <c r="BB2090" s="11"/>
      <c r="BC2090" s="11"/>
      <c r="BD2090" s="11"/>
      <c r="BE2090" s="11"/>
      <c r="BF2090" s="11"/>
      <c r="BG2090" s="11"/>
      <c r="BI2090" s="11"/>
      <c r="BJ2090" s="11"/>
      <c r="BK2090" s="11"/>
      <c r="BL2090" s="11"/>
      <c r="BM2090" s="11"/>
      <c r="BN2090" s="11"/>
      <c r="BO2090" s="11"/>
      <c r="BP2090" s="11"/>
      <c r="BQ2090" s="11"/>
      <c r="BR2090" s="11"/>
      <c r="BS2090" s="11"/>
      <c r="BT2090" s="11"/>
      <c r="BU2090" s="11"/>
      <c r="BV2090" s="11"/>
      <c r="BW2090" s="11"/>
      <c r="BX2090" s="11"/>
      <c r="BY2090" s="11"/>
      <c r="BZ2090" s="11"/>
      <c r="CA2090" s="11"/>
      <c r="CB2090" s="11"/>
      <c r="CC2090" s="11"/>
      <c r="CD2090" s="11"/>
      <c r="CE2090" s="11"/>
      <c r="CF2090" s="11"/>
      <c r="CG2090" s="11"/>
      <c r="CH2090" s="11"/>
      <c r="CI2090" s="11"/>
      <c r="CJ2090" s="11"/>
      <c r="CK2090" s="11"/>
      <c r="CL2090" s="11"/>
      <c r="CM2090" s="11"/>
      <c r="CN2090" s="11"/>
      <c r="CO2090" s="11"/>
      <c r="CP2090" s="11"/>
      <c r="CQ2090" s="11"/>
      <c r="CR2090" s="11"/>
      <c r="CS2090" s="11"/>
      <c r="CT2090" s="11"/>
      <c r="CU2090" s="11"/>
      <c r="CV2090" s="11"/>
      <c r="CW2090" s="11"/>
      <c r="CX2090" s="11"/>
      <c r="CY2090" s="11"/>
      <c r="CZ2090" s="11"/>
      <c r="DA2090" s="11"/>
      <c r="DB2090" s="11"/>
      <c r="DC2090" s="11"/>
      <c r="DD2090" s="11"/>
      <c r="DF2090" s="11">
        <f t="shared" si="109"/>
        <v>17</v>
      </c>
      <c r="DG2090" s="11">
        <f t="shared" si="110"/>
        <v>18</v>
      </c>
      <c r="DH2090" s="20">
        <f t="shared" ca="1" si="111"/>
        <v>0</v>
      </c>
      <c r="DI2090" s="11">
        <v>1</v>
      </c>
    </row>
    <row r="2091" spans="1:113" x14ac:dyDescent="0.25">
      <c r="A2091" s="11" t="s">
        <v>57</v>
      </c>
      <c r="B2091" s="11" t="s">
        <v>168</v>
      </c>
      <c r="C2091" s="11" t="s">
        <v>56</v>
      </c>
      <c r="D2091" s="11" t="s">
        <v>56</v>
      </c>
      <c r="E2091" s="11" t="s">
        <v>56</v>
      </c>
      <c r="F2091" s="11" t="s">
        <v>56</v>
      </c>
      <c r="G2091" s="11" t="s">
        <v>175</v>
      </c>
      <c r="H2091" s="1">
        <v>42222</v>
      </c>
      <c r="I2091" s="11">
        <v>17</v>
      </c>
      <c r="J2091" s="11">
        <v>18</v>
      </c>
      <c r="K2091" s="11"/>
      <c r="L2091" s="11"/>
      <c r="M2091" s="11"/>
      <c r="N2091" s="11"/>
      <c r="O2091" s="11"/>
      <c r="P2091" s="11"/>
      <c r="Q2091" s="11"/>
      <c r="R2091" s="11"/>
      <c r="S2091" s="11"/>
      <c r="T2091" s="11"/>
      <c r="U2091" s="11"/>
      <c r="V2091" s="11"/>
      <c r="W2091" s="11"/>
      <c r="X2091" s="11"/>
      <c r="Y2091" s="11"/>
      <c r="Z2091" s="11"/>
      <c r="AA2091" s="11"/>
      <c r="AB2091" s="11"/>
      <c r="AC2091" s="11"/>
      <c r="AD2091" s="11"/>
      <c r="AE2091" s="11"/>
      <c r="AF2091" s="11"/>
      <c r="AG2091" s="11"/>
      <c r="AH2091" s="11"/>
      <c r="AJ2091" s="11"/>
      <c r="AK2091" s="11"/>
      <c r="AL2091" s="11"/>
      <c r="AM2091" s="11"/>
      <c r="AN2091" s="11"/>
      <c r="AO2091" s="11"/>
      <c r="AP2091" s="11"/>
      <c r="AQ2091" s="11"/>
      <c r="AR2091" s="11"/>
      <c r="AS2091" s="11"/>
      <c r="AT2091" s="11"/>
      <c r="AU2091" s="11"/>
      <c r="AV2091" s="11"/>
      <c r="AW2091" s="11"/>
      <c r="AX2091" s="11"/>
      <c r="AY2091" s="11"/>
      <c r="AZ2091" s="11"/>
      <c r="BA2091" s="11"/>
      <c r="BB2091" s="11"/>
      <c r="BC2091" s="11"/>
      <c r="BD2091" s="11"/>
      <c r="BE2091" s="11"/>
      <c r="BF2091" s="11"/>
      <c r="BG2091" s="11"/>
      <c r="BI2091" s="11"/>
      <c r="BJ2091" s="11"/>
      <c r="BK2091" s="11"/>
      <c r="BL2091" s="11"/>
      <c r="BM2091" s="11"/>
      <c r="BN2091" s="11"/>
      <c r="BO2091" s="11"/>
      <c r="BP2091" s="11"/>
      <c r="BQ2091" s="11"/>
      <c r="BR2091" s="11"/>
      <c r="BS2091" s="11"/>
      <c r="BT2091" s="11"/>
      <c r="BU2091" s="11"/>
      <c r="BV2091" s="11"/>
      <c r="BW2091" s="11"/>
      <c r="BX2091" s="11"/>
      <c r="BY2091" s="11"/>
      <c r="BZ2091" s="11"/>
      <c r="CA2091" s="11"/>
      <c r="CB2091" s="11"/>
      <c r="CC2091" s="11"/>
      <c r="CD2091" s="11"/>
      <c r="CE2091" s="11"/>
      <c r="CF2091" s="11"/>
      <c r="CG2091" s="11"/>
      <c r="CH2091" s="11"/>
      <c r="CI2091" s="11"/>
      <c r="CJ2091" s="11"/>
      <c r="CK2091" s="11"/>
      <c r="CL2091" s="11"/>
      <c r="CM2091" s="11"/>
      <c r="CN2091" s="11"/>
      <c r="CO2091" s="11"/>
      <c r="CP2091" s="11"/>
      <c r="CQ2091" s="11"/>
      <c r="CR2091" s="11"/>
      <c r="CS2091" s="11"/>
      <c r="CT2091" s="11"/>
      <c r="CU2091" s="11"/>
      <c r="CV2091" s="11"/>
      <c r="CW2091" s="11"/>
      <c r="CX2091" s="11"/>
      <c r="CY2091" s="11"/>
      <c r="CZ2091" s="11"/>
      <c r="DA2091" s="11"/>
      <c r="DB2091" s="11"/>
      <c r="DC2091" s="11"/>
      <c r="DD2091" s="11"/>
      <c r="DF2091" s="11">
        <f t="shared" si="109"/>
        <v>17</v>
      </c>
      <c r="DG2091" s="11">
        <f t="shared" si="110"/>
        <v>18</v>
      </c>
      <c r="DH2091" s="20">
        <f t="shared" ca="1" si="111"/>
        <v>0</v>
      </c>
      <c r="DI2091" s="11">
        <v>1</v>
      </c>
    </row>
    <row r="2092" spans="1:113" x14ac:dyDescent="0.25">
      <c r="A2092" s="11" t="s">
        <v>57</v>
      </c>
      <c r="B2092" s="11" t="s">
        <v>168</v>
      </c>
      <c r="C2092" s="11" t="s">
        <v>56</v>
      </c>
      <c r="D2092" s="11" t="s">
        <v>56</v>
      </c>
      <c r="E2092" s="11" t="s">
        <v>56</v>
      </c>
      <c r="F2092" s="11" t="s">
        <v>56</v>
      </c>
      <c r="G2092" s="11" t="s">
        <v>175</v>
      </c>
      <c r="H2092" s="1">
        <v>42229</v>
      </c>
      <c r="I2092" s="11">
        <v>18</v>
      </c>
      <c r="J2092" s="11">
        <v>19</v>
      </c>
      <c r="K2092" s="11"/>
      <c r="L2092" s="11"/>
      <c r="M2092" s="11"/>
      <c r="N2092" s="11"/>
      <c r="O2092" s="11"/>
      <c r="P2092" s="11"/>
      <c r="Q2092" s="11"/>
      <c r="R2092" s="11"/>
      <c r="S2092" s="11"/>
      <c r="T2092" s="11"/>
      <c r="U2092" s="11"/>
      <c r="V2092" s="11"/>
      <c r="W2092" s="11"/>
      <c r="X2092" s="11"/>
      <c r="Y2092" s="11"/>
      <c r="Z2092" s="11"/>
      <c r="AA2092" s="11"/>
      <c r="AB2092" s="11"/>
      <c r="AC2092" s="11"/>
      <c r="AD2092" s="11"/>
      <c r="AE2092" s="11"/>
      <c r="AF2092" s="11"/>
      <c r="AG2092" s="11"/>
      <c r="AH2092" s="11"/>
      <c r="AJ2092" s="11"/>
      <c r="AK2092" s="11"/>
      <c r="AL2092" s="11"/>
      <c r="AM2092" s="11"/>
      <c r="AN2092" s="11"/>
      <c r="AO2092" s="11"/>
      <c r="AP2092" s="11"/>
      <c r="AQ2092" s="11"/>
      <c r="AR2092" s="11"/>
      <c r="AS2092" s="11"/>
      <c r="AT2092" s="11"/>
      <c r="AU2092" s="11"/>
      <c r="AV2092" s="11"/>
      <c r="AW2092" s="11"/>
      <c r="AX2092" s="11"/>
      <c r="AY2092" s="11"/>
      <c r="AZ2092" s="11"/>
      <c r="BA2092" s="11"/>
      <c r="BB2092" s="11"/>
      <c r="BC2092" s="11"/>
      <c r="BD2092" s="11"/>
      <c r="BE2092" s="11"/>
      <c r="BF2092" s="11"/>
      <c r="BG2092" s="11"/>
      <c r="BI2092" s="11"/>
      <c r="BJ2092" s="11"/>
      <c r="BK2092" s="11"/>
      <c r="BL2092" s="11"/>
      <c r="BM2092" s="11"/>
      <c r="BN2092" s="11"/>
      <c r="BO2092" s="11"/>
      <c r="BP2092" s="11"/>
      <c r="BQ2092" s="11"/>
      <c r="BR2092" s="11"/>
      <c r="BS2092" s="11"/>
      <c r="BT2092" s="11"/>
      <c r="BU2092" s="11"/>
      <c r="BV2092" s="11"/>
      <c r="BW2092" s="11"/>
      <c r="BX2092" s="11"/>
      <c r="BY2092" s="11"/>
      <c r="BZ2092" s="11"/>
      <c r="CA2092" s="11"/>
      <c r="CB2092" s="11"/>
      <c r="CC2092" s="11"/>
      <c r="CD2092" s="11"/>
      <c r="CE2092" s="11"/>
      <c r="CF2092" s="11"/>
      <c r="CG2092" s="11"/>
      <c r="CH2092" s="11"/>
      <c r="CI2092" s="11"/>
      <c r="CJ2092" s="11"/>
      <c r="CK2092" s="11"/>
      <c r="CL2092" s="11"/>
      <c r="CM2092" s="11"/>
      <c r="CN2092" s="11"/>
      <c r="CO2092" s="11"/>
      <c r="CP2092" s="11"/>
      <c r="CQ2092" s="11"/>
      <c r="CR2092" s="11"/>
      <c r="CS2092" s="11"/>
      <c r="CT2092" s="11"/>
      <c r="CU2092" s="11"/>
      <c r="CV2092" s="11"/>
      <c r="CW2092" s="11"/>
      <c r="CX2092" s="11"/>
      <c r="CY2092" s="11"/>
      <c r="CZ2092" s="11"/>
      <c r="DA2092" s="11"/>
      <c r="DB2092" s="11"/>
      <c r="DC2092" s="11"/>
      <c r="DD2092" s="11"/>
      <c r="DF2092" s="11">
        <f t="shared" si="109"/>
        <v>18</v>
      </c>
      <c r="DG2092" s="11">
        <f t="shared" si="110"/>
        <v>19</v>
      </c>
      <c r="DH2092" s="20">
        <f t="shared" ca="1" si="111"/>
        <v>0</v>
      </c>
      <c r="DI2092" s="11">
        <v>1</v>
      </c>
    </row>
    <row r="2093" spans="1:113" x14ac:dyDescent="0.25">
      <c r="A2093" s="11" t="s">
        <v>57</v>
      </c>
      <c r="B2093" s="11" t="s">
        <v>168</v>
      </c>
      <c r="C2093" s="11" t="s">
        <v>56</v>
      </c>
      <c r="D2093" s="11" t="s">
        <v>56</v>
      </c>
      <c r="E2093" s="11" t="s">
        <v>56</v>
      </c>
      <c r="F2093" s="11" t="s">
        <v>56</v>
      </c>
      <c r="G2093" s="11" t="s">
        <v>175</v>
      </c>
      <c r="H2093" s="1">
        <v>42230</v>
      </c>
      <c r="I2093" s="11">
        <v>17</v>
      </c>
      <c r="J2093" s="11">
        <v>18</v>
      </c>
      <c r="K2093" s="11"/>
      <c r="L2093" s="11"/>
      <c r="M2093" s="11"/>
      <c r="N2093" s="11"/>
      <c r="O2093" s="11"/>
      <c r="P2093" s="11"/>
      <c r="Q2093" s="11"/>
      <c r="R2093" s="11"/>
      <c r="S2093" s="11"/>
      <c r="T2093" s="11"/>
      <c r="U2093" s="11"/>
      <c r="V2093" s="11"/>
      <c r="W2093" s="11"/>
      <c r="X2093" s="11"/>
      <c r="Y2093" s="11"/>
      <c r="Z2093" s="11"/>
      <c r="AA2093" s="11"/>
      <c r="AB2093" s="11"/>
      <c r="AC2093" s="11"/>
      <c r="AD2093" s="11"/>
      <c r="AE2093" s="11"/>
      <c r="AF2093" s="11"/>
      <c r="AG2093" s="11"/>
      <c r="AH2093" s="11"/>
      <c r="AJ2093" s="11"/>
      <c r="AK2093" s="11"/>
      <c r="AL2093" s="11"/>
      <c r="AM2093" s="11"/>
      <c r="AN2093" s="11"/>
      <c r="AO2093" s="11"/>
      <c r="AP2093" s="11"/>
      <c r="AQ2093" s="11"/>
      <c r="AR2093" s="11"/>
      <c r="AS2093" s="11"/>
      <c r="AT2093" s="11"/>
      <c r="AU2093" s="11"/>
      <c r="AV2093" s="11"/>
      <c r="AW2093" s="11"/>
      <c r="AX2093" s="11"/>
      <c r="AY2093" s="11"/>
      <c r="AZ2093" s="11"/>
      <c r="BA2093" s="11"/>
      <c r="BB2093" s="11"/>
      <c r="BC2093" s="11"/>
      <c r="BD2093" s="11"/>
      <c r="BE2093" s="11"/>
      <c r="BF2093" s="11"/>
      <c r="BG2093" s="11"/>
      <c r="BI2093" s="11"/>
      <c r="BJ2093" s="11"/>
      <c r="BK2093" s="11"/>
      <c r="BL2093" s="11"/>
      <c r="BM2093" s="11"/>
      <c r="BN2093" s="11"/>
      <c r="BO2093" s="11"/>
      <c r="BP2093" s="11"/>
      <c r="BQ2093" s="11"/>
      <c r="BR2093" s="11"/>
      <c r="BS2093" s="11"/>
      <c r="BT2093" s="11"/>
      <c r="BU2093" s="11"/>
      <c r="BV2093" s="11"/>
      <c r="BW2093" s="11"/>
      <c r="BX2093" s="11"/>
      <c r="BY2093" s="11"/>
      <c r="BZ2093" s="11"/>
      <c r="CA2093" s="11"/>
      <c r="CB2093" s="11"/>
      <c r="CC2093" s="11"/>
      <c r="CD2093" s="11"/>
      <c r="CE2093" s="11"/>
      <c r="CF2093" s="11"/>
      <c r="CG2093" s="11"/>
      <c r="CH2093" s="11"/>
      <c r="CI2093" s="11"/>
      <c r="CJ2093" s="11"/>
      <c r="CK2093" s="11"/>
      <c r="CL2093" s="11"/>
      <c r="CM2093" s="11"/>
      <c r="CN2093" s="11"/>
      <c r="CO2093" s="11"/>
      <c r="CP2093" s="11"/>
      <c r="CQ2093" s="11"/>
      <c r="CR2093" s="11"/>
      <c r="CS2093" s="11"/>
      <c r="CT2093" s="11"/>
      <c r="CU2093" s="11"/>
      <c r="CV2093" s="11"/>
      <c r="CW2093" s="11"/>
      <c r="CX2093" s="11"/>
      <c r="CY2093" s="11"/>
      <c r="CZ2093" s="11"/>
      <c r="DA2093" s="11"/>
      <c r="DB2093" s="11"/>
      <c r="DC2093" s="11"/>
      <c r="DD2093" s="11"/>
      <c r="DF2093" s="11">
        <f t="shared" si="109"/>
        <v>17</v>
      </c>
      <c r="DG2093" s="11">
        <f t="shared" si="110"/>
        <v>18</v>
      </c>
      <c r="DH2093" s="20">
        <f t="shared" ca="1" si="111"/>
        <v>0</v>
      </c>
      <c r="DI2093" s="11">
        <v>1</v>
      </c>
    </row>
    <row r="2094" spans="1:113" x14ac:dyDescent="0.25">
      <c r="A2094" s="11" t="s">
        <v>57</v>
      </c>
      <c r="B2094" s="11" t="s">
        <v>168</v>
      </c>
      <c r="C2094" s="11" t="s">
        <v>56</v>
      </c>
      <c r="D2094" s="11" t="s">
        <v>56</v>
      </c>
      <c r="E2094" s="11" t="s">
        <v>56</v>
      </c>
      <c r="F2094" s="11" t="s">
        <v>56</v>
      </c>
      <c r="G2094" s="11" t="s">
        <v>175</v>
      </c>
      <c r="H2094" s="1">
        <v>42233</v>
      </c>
      <c r="I2094" s="11">
        <v>17</v>
      </c>
      <c r="J2094" s="11">
        <v>18</v>
      </c>
      <c r="K2094" s="11"/>
      <c r="L2094" s="11"/>
      <c r="M2094" s="11"/>
      <c r="N2094" s="11"/>
      <c r="O2094" s="11"/>
      <c r="P2094" s="11"/>
      <c r="Q2094" s="11"/>
      <c r="R2094" s="11"/>
      <c r="S2094" s="11"/>
      <c r="T2094" s="11"/>
      <c r="U2094" s="11"/>
      <c r="V2094" s="11"/>
      <c r="W2094" s="11"/>
      <c r="X2094" s="11"/>
      <c r="Y2094" s="11"/>
      <c r="Z2094" s="11"/>
      <c r="AA2094" s="11"/>
      <c r="AB2094" s="11"/>
      <c r="AC2094" s="11"/>
      <c r="AD2094" s="11"/>
      <c r="AE2094" s="11"/>
      <c r="AF2094" s="11"/>
      <c r="AG2094" s="11"/>
      <c r="AH2094" s="11"/>
      <c r="AJ2094" s="11"/>
      <c r="AK2094" s="11"/>
      <c r="AL2094" s="11"/>
      <c r="AM2094" s="11"/>
      <c r="AN2094" s="11"/>
      <c r="AO2094" s="11"/>
      <c r="AP2094" s="11"/>
      <c r="AQ2094" s="11"/>
      <c r="AR2094" s="11"/>
      <c r="AS2094" s="11"/>
      <c r="AT2094" s="11"/>
      <c r="AU2094" s="11"/>
      <c r="AV2094" s="11"/>
      <c r="AW2094" s="11"/>
      <c r="AX2094" s="11"/>
      <c r="AY2094" s="11"/>
      <c r="AZ2094" s="11"/>
      <c r="BA2094" s="11"/>
      <c r="BB2094" s="11"/>
      <c r="BC2094" s="11"/>
      <c r="BD2094" s="11"/>
      <c r="BE2094" s="11"/>
      <c r="BF2094" s="11"/>
      <c r="BG2094" s="11"/>
      <c r="BI2094" s="11"/>
      <c r="BJ2094" s="11"/>
      <c r="BK2094" s="11"/>
      <c r="BL2094" s="11"/>
      <c r="BM2094" s="11"/>
      <c r="BN2094" s="11"/>
      <c r="BO2094" s="11"/>
      <c r="BP2094" s="11"/>
      <c r="BQ2094" s="11"/>
      <c r="BR2094" s="11"/>
      <c r="BS2094" s="11"/>
      <c r="BT2094" s="11"/>
      <c r="BU2094" s="11"/>
      <c r="BV2094" s="11"/>
      <c r="BW2094" s="11"/>
      <c r="BX2094" s="11"/>
      <c r="BY2094" s="11"/>
      <c r="BZ2094" s="11"/>
      <c r="CA2094" s="11"/>
      <c r="CB2094" s="11"/>
      <c r="CC2094" s="11"/>
      <c r="CD2094" s="11"/>
      <c r="CE2094" s="11"/>
      <c r="CF2094" s="11"/>
      <c r="CG2094" s="11"/>
      <c r="CH2094" s="11"/>
      <c r="CI2094" s="11"/>
      <c r="CJ2094" s="11"/>
      <c r="CK2094" s="11"/>
      <c r="CL2094" s="11"/>
      <c r="CM2094" s="11"/>
      <c r="CN2094" s="11"/>
      <c r="CO2094" s="11"/>
      <c r="CP2094" s="11"/>
      <c r="CQ2094" s="11"/>
      <c r="CR2094" s="11"/>
      <c r="CS2094" s="11"/>
      <c r="CT2094" s="11"/>
      <c r="CU2094" s="11"/>
      <c r="CV2094" s="11"/>
      <c r="CW2094" s="11"/>
      <c r="CX2094" s="11"/>
      <c r="CY2094" s="11"/>
      <c r="CZ2094" s="11"/>
      <c r="DA2094" s="11"/>
      <c r="DB2094" s="11"/>
      <c r="DC2094" s="11"/>
      <c r="DD2094" s="11"/>
      <c r="DF2094" s="11">
        <f t="shared" si="109"/>
        <v>17</v>
      </c>
      <c r="DG2094" s="11">
        <f t="shared" si="110"/>
        <v>18</v>
      </c>
      <c r="DH2094" s="20">
        <f t="shared" ca="1" si="111"/>
        <v>0</v>
      </c>
      <c r="DI2094" s="11">
        <v>1</v>
      </c>
    </row>
    <row r="2095" spans="1:113" x14ac:dyDescent="0.25">
      <c r="A2095" s="11" t="s">
        <v>57</v>
      </c>
      <c r="B2095" s="11" t="s">
        <v>168</v>
      </c>
      <c r="C2095" s="11" t="s">
        <v>56</v>
      </c>
      <c r="D2095" s="11" t="s">
        <v>56</v>
      </c>
      <c r="E2095" s="11" t="s">
        <v>56</v>
      </c>
      <c r="F2095" s="11" t="s">
        <v>56</v>
      </c>
      <c r="G2095" s="11" t="s">
        <v>175</v>
      </c>
      <c r="H2095" s="1">
        <v>42242</v>
      </c>
      <c r="I2095" s="11">
        <v>16</v>
      </c>
      <c r="J2095" s="11">
        <v>19</v>
      </c>
      <c r="K2095" s="11"/>
      <c r="L2095" s="11"/>
      <c r="M2095" s="11"/>
      <c r="N2095" s="11"/>
      <c r="O2095" s="11"/>
      <c r="P2095" s="11"/>
      <c r="Q2095" s="11"/>
      <c r="R2095" s="11"/>
      <c r="S2095" s="11"/>
      <c r="T2095" s="11"/>
      <c r="U2095" s="11"/>
      <c r="V2095" s="11"/>
      <c r="W2095" s="11"/>
      <c r="X2095" s="11"/>
      <c r="Y2095" s="11"/>
      <c r="Z2095" s="11"/>
      <c r="AA2095" s="11"/>
      <c r="AB2095" s="11"/>
      <c r="AC2095" s="11"/>
      <c r="AD2095" s="11"/>
      <c r="AE2095" s="11"/>
      <c r="AF2095" s="11"/>
      <c r="AG2095" s="11"/>
      <c r="AH2095" s="11"/>
      <c r="AJ2095" s="11"/>
      <c r="AK2095" s="11"/>
      <c r="AL2095" s="11"/>
      <c r="AM2095" s="11"/>
      <c r="AN2095" s="11"/>
      <c r="AO2095" s="11"/>
      <c r="AP2095" s="11"/>
      <c r="AQ2095" s="11"/>
      <c r="AR2095" s="11"/>
      <c r="AS2095" s="11"/>
      <c r="AT2095" s="11"/>
      <c r="AU2095" s="11"/>
      <c r="AV2095" s="11"/>
      <c r="AW2095" s="11"/>
      <c r="AX2095" s="11"/>
      <c r="AY2095" s="11"/>
      <c r="AZ2095" s="11"/>
      <c r="BA2095" s="11"/>
      <c r="BB2095" s="11"/>
      <c r="BC2095" s="11"/>
      <c r="BD2095" s="11"/>
      <c r="BE2095" s="11"/>
      <c r="BF2095" s="11"/>
      <c r="BG2095" s="11"/>
      <c r="BI2095" s="11"/>
      <c r="BJ2095" s="11"/>
      <c r="BK2095" s="11"/>
      <c r="BL2095" s="11"/>
      <c r="BM2095" s="11"/>
      <c r="BN2095" s="11"/>
      <c r="BO2095" s="11"/>
      <c r="BP2095" s="11"/>
      <c r="BQ2095" s="11"/>
      <c r="BR2095" s="11"/>
      <c r="BS2095" s="11"/>
      <c r="BT2095" s="11"/>
      <c r="BU2095" s="11"/>
      <c r="BV2095" s="11"/>
      <c r="BW2095" s="11"/>
      <c r="BX2095" s="11"/>
      <c r="BY2095" s="11"/>
      <c r="BZ2095" s="11"/>
      <c r="CA2095" s="11"/>
      <c r="CB2095" s="11"/>
      <c r="CC2095" s="11"/>
      <c r="CD2095" s="11"/>
      <c r="CE2095" s="11"/>
      <c r="CF2095" s="11"/>
      <c r="CG2095" s="11"/>
      <c r="CH2095" s="11"/>
      <c r="CI2095" s="11"/>
      <c r="CJ2095" s="11"/>
      <c r="CK2095" s="11"/>
      <c r="CL2095" s="11"/>
      <c r="CM2095" s="11"/>
      <c r="CN2095" s="11"/>
      <c r="CO2095" s="11"/>
      <c r="CP2095" s="11"/>
      <c r="CQ2095" s="11"/>
      <c r="CR2095" s="11"/>
      <c r="CS2095" s="11"/>
      <c r="CT2095" s="11"/>
      <c r="CU2095" s="11"/>
      <c r="CV2095" s="11"/>
      <c r="CW2095" s="11"/>
      <c r="CX2095" s="11"/>
      <c r="CY2095" s="11"/>
      <c r="CZ2095" s="11"/>
      <c r="DA2095" s="11"/>
      <c r="DB2095" s="11"/>
      <c r="DC2095" s="11"/>
      <c r="DD2095" s="11"/>
      <c r="DF2095" s="11">
        <f t="shared" si="109"/>
        <v>16</v>
      </c>
      <c r="DG2095" s="11">
        <f t="shared" si="110"/>
        <v>19</v>
      </c>
      <c r="DH2095" s="20">
        <f t="shared" ca="1" si="111"/>
        <v>0</v>
      </c>
      <c r="DI2095" s="11">
        <v>1</v>
      </c>
    </row>
    <row r="2096" spans="1:113" x14ac:dyDescent="0.25">
      <c r="A2096" s="11" t="s">
        <v>57</v>
      </c>
      <c r="B2096" s="11" t="s">
        <v>168</v>
      </c>
      <c r="C2096" s="11" t="s">
        <v>56</v>
      </c>
      <c r="D2096" s="11" t="s">
        <v>56</v>
      </c>
      <c r="E2096" s="11" t="s">
        <v>56</v>
      </c>
      <c r="F2096" s="11" t="s">
        <v>56</v>
      </c>
      <c r="G2096" s="11" t="s">
        <v>175</v>
      </c>
      <c r="H2096" s="1">
        <v>42242</v>
      </c>
      <c r="I2096" s="11">
        <v>17</v>
      </c>
      <c r="J2096" s="11">
        <v>19</v>
      </c>
      <c r="K2096" s="11"/>
      <c r="L2096" s="11"/>
      <c r="M2096" s="11"/>
      <c r="N2096" s="11"/>
      <c r="O2096" s="11"/>
      <c r="P2096" s="11"/>
      <c r="Q2096" s="11"/>
      <c r="R2096" s="11"/>
      <c r="S2096" s="11"/>
      <c r="T2096" s="11"/>
      <c r="U2096" s="11"/>
      <c r="V2096" s="11"/>
      <c r="W2096" s="11"/>
      <c r="X2096" s="11"/>
      <c r="Y2096" s="11"/>
      <c r="Z2096" s="11"/>
      <c r="AA2096" s="11"/>
      <c r="AB2096" s="11"/>
      <c r="AC2096" s="11"/>
      <c r="AD2096" s="11"/>
      <c r="AE2096" s="11"/>
      <c r="AF2096" s="11"/>
      <c r="AG2096" s="11"/>
      <c r="AH2096" s="11"/>
      <c r="AJ2096" s="11"/>
      <c r="AK2096" s="11"/>
      <c r="AL2096" s="11"/>
      <c r="AM2096" s="11"/>
      <c r="AN2096" s="11"/>
      <c r="AO2096" s="11"/>
      <c r="AP2096" s="11"/>
      <c r="AQ2096" s="11"/>
      <c r="AR2096" s="11"/>
      <c r="AS2096" s="11"/>
      <c r="AT2096" s="11"/>
      <c r="AU2096" s="11"/>
      <c r="AV2096" s="11"/>
      <c r="AW2096" s="11"/>
      <c r="AX2096" s="11"/>
      <c r="AY2096" s="11"/>
      <c r="AZ2096" s="11"/>
      <c r="BA2096" s="11"/>
      <c r="BB2096" s="11"/>
      <c r="BC2096" s="11"/>
      <c r="BD2096" s="11"/>
      <c r="BE2096" s="11"/>
      <c r="BF2096" s="11"/>
      <c r="BG2096" s="11"/>
      <c r="BI2096" s="11"/>
      <c r="BJ2096" s="11"/>
      <c r="BK2096" s="11"/>
      <c r="BL2096" s="11"/>
      <c r="BM2096" s="11"/>
      <c r="BN2096" s="11"/>
      <c r="BO2096" s="11"/>
      <c r="BP2096" s="11"/>
      <c r="BQ2096" s="11"/>
      <c r="BR2096" s="11"/>
      <c r="BS2096" s="11"/>
      <c r="BT2096" s="11"/>
      <c r="BU2096" s="11"/>
      <c r="BV2096" s="11"/>
      <c r="BW2096" s="11"/>
      <c r="BX2096" s="11"/>
      <c r="BY2096" s="11"/>
      <c r="BZ2096" s="11"/>
      <c r="CA2096" s="11"/>
      <c r="CB2096" s="11"/>
      <c r="CC2096" s="11"/>
      <c r="CD2096" s="11"/>
      <c r="CE2096" s="11"/>
      <c r="CF2096" s="11"/>
      <c r="CG2096" s="11"/>
      <c r="CH2096" s="11"/>
      <c r="CI2096" s="11"/>
      <c r="CJ2096" s="11"/>
      <c r="CK2096" s="11"/>
      <c r="CL2096" s="11"/>
      <c r="CM2096" s="11"/>
      <c r="CN2096" s="11"/>
      <c r="CO2096" s="11"/>
      <c r="CP2096" s="11"/>
      <c r="CQ2096" s="11"/>
      <c r="CR2096" s="11"/>
      <c r="CS2096" s="11"/>
      <c r="CT2096" s="11"/>
      <c r="CU2096" s="11"/>
      <c r="CV2096" s="11"/>
      <c r="CW2096" s="11"/>
      <c r="CX2096" s="11"/>
      <c r="CY2096" s="11"/>
      <c r="CZ2096" s="11"/>
      <c r="DA2096" s="11"/>
      <c r="DB2096" s="11"/>
      <c r="DC2096" s="11"/>
      <c r="DD2096" s="11"/>
      <c r="DF2096" s="11">
        <f t="shared" si="109"/>
        <v>17</v>
      </c>
      <c r="DG2096" s="11">
        <f t="shared" si="110"/>
        <v>19</v>
      </c>
      <c r="DH2096" s="20">
        <f t="shared" ca="1" si="111"/>
        <v>0</v>
      </c>
      <c r="DI2096" s="11">
        <v>1</v>
      </c>
    </row>
    <row r="2097" spans="1:113" x14ac:dyDescent="0.25">
      <c r="A2097" s="11" t="s">
        <v>57</v>
      </c>
      <c r="B2097" s="11" t="s">
        <v>168</v>
      </c>
      <c r="C2097" s="11" t="s">
        <v>56</v>
      </c>
      <c r="D2097" s="11" t="s">
        <v>56</v>
      </c>
      <c r="E2097" s="11" t="s">
        <v>56</v>
      </c>
      <c r="F2097" s="11" t="s">
        <v>56</v>
      </c>
      <c r="G2097" s="11" t="s">
        <v>175</v>
      </c>
      <c r="H2097" s="1">
        <v>42243</v>
      </c>
      <c r="I2097" s="11">
        <v>18</v>
      </c>
      <c r="J2097" s="11">
        <v>19</v>
      </c>
      <c r="K2097" s="11"/>
      <c r="L2097" s="11"/>
      <c r="M2097" s="11"/>
      <c r="N2097" s="11"/>
      <c r="O2097" s="11"/>
      <c r="P2097" s="11"/>
      <c r="Q2097" s="11"/>
      <c r="R2097" s="11"/>
      <c r="S2097" s="11"/>
      <c r="T2097" s="11"/>
      <c r="U2097" s="11"/>
      <c r="V2097" s="11"/>
      <c r="W2097" s="11"/>
      <c r="X2097" s="11"/>
      <c r="Y2097" s="11"/>
      <c r="Z2097" s="11"/>
      <c r="AA2097" s="11"/>
      <c r="AB2097" s="11"/>
      <c r="AC2097" s="11"/>
      <c r="AD2097" s="11"/>
      <c r="AE2097" s="11"/>
      <c r="AF2097" s="11"/>
      <c r="AG2097" s="11"/>
      <c r="AH2097" s="11"/>
      <c r="AJ2097" s="11"/>
      <c r="AK2097" s="11"/>
      <c r="AL2097" s="11"/>
      <c r="AM2097" s="11"/>
      <c r="AN2097" s="11"/>
      <c r="AO2097" s="11"/>
      <c r="AP2097" s="11"/>
      <c r="AQ2097" s="11"/>
      <c r="AR2097" s="11"/>
      <c r="AS2097" s="11"/>
      <c r="AT2097" s="11"/>
      <c r="AU2097" s="11"/>
      <c r="AV2097" s="11"/>
      <c r="AW2097" s="11"/>
      <c r="AX2097" s="11"/>
      <c r="AY2097" s="11"/>
      <c r="AZ2097" s="11"/>
      <c r="BA2097" s="11"/>
      <c r="BB2097" s="11"/>
      <c r="BC2097" s="11"/>
      <c r="BD2097" s="11"/>
      <c r="BE2097" s="11"/>
      <c r="BF2097" s="11"/>
      <c r="BG2097" s="11"/>
      <c r="BI2097" s="11"/>
      <c r="BJ2097" s="11"/>
      <c r="BK2097" s="11"/>
      <c r="BL2097" s="11"/>
      <c r="BM2097" s="11"/>
      <c r="BN2097" s="11"/>
      <c r="BO2097" s="11"/>
      <c r="BP2097" s="11"/>
      <c r="BQ2097" s="11"/>
      <c r="BR2097" s="11"/>
      <c r="BS2097" s="11"/>
      <c r="BT2097" s="11"/>
      <c r="BU2097" s="11"/>
      <c r="BV2097" s="11"/>
      <c r="BW2097" s="11"/>
      <c r="BX2097" s="11"/>
      <c r="BY2097" s="11"/>
      <c r="BZ2097" s="11"/>
      <c r="CA2097" s="11"/>
      <c r="CB2097" s="11"/>
      <c r="CC2097" s="11"/>
      <c r="CD2097" s="11"/>
      <c r="CE2097" s="11"/>
      <c r="CF2097" s="11"/>
      <c r="CG2097" s="11"/>
      <c r="CH2097" s="11"/>
      <c r="CI2097" s="11"/>
      <c r="CJ2097" s="11"/>
      <c r="CK2097" s="11"/>
      <c r="CL2097" s="11"/>
      <c r="CM2097" s="11"/>
      <c r="CN2097" s="11"/>
      <c r="CO2097" s="11"/>
      <c r="CP2097" s="11"/>
      <c r="CQ2097" s="11"/>
      <c r="CR2097" s="11"/>
      <c r="CS2097" s="11"/>
      <c r="CT2097" s="11"/>
      <c r="CU2097" s="11"/>
      <c r="CV2097" s="11"/>
      <c r="CW2097" s="11"/>
      <c r="CX2097" s="11"/>
      <c r="CY2097" s="11"/>
      <c r="CZ2097" s="11"/>
      <c r="DA2097" s="11"/>
      <c r="DB2097" s="11"/>
      <c r="DC2097" s="11"/>
      <c r="DD2097" s="11"/>
      <c r="DF2097" s="11">
        <f t="shared" si="109"/>
        <v>18</v>
      </c>
      <c r="DG2097" s="11">
        <f t="shared" si="110"/>
        <v>19</v>
      </c>
      <c r="DH2097" s="20">
        <f t="shared" ca="1" si="111"/>
        <v>0</v>
      </c>
      <c r="DI2097" s="11">
        <v>1</v>
      </c>
    </row>
    <row r="2098" spans="1:113" x14ac:dyDescent="0.25">
      <c r="A2098" s="11" t="s">
        <v>57</v>
      </c>
      <c r="B2098" s="11" t="s">
        <v>168</v>
      </c>
      <c r="C2098" s="11" t="s">
        <v>56</v>
      </c>
      <c r="D2098" s="11" t="s">
        <v>56</v>
      </c>
      <c r="E2098" s="11" t="s">
        <v>56</v>
      </c>
      <c r="F2098" s="11" t="s">
        <v>56</v>
      </c>
      <c r="G2098" s="11" t="s">
        <v>175</v>
      </c>
      <c r="H2098" s="1">
        <v>42244</v>
      </c>
      <c r="I2098" s="11">
        <v>17</v>
      </c>
      <c r="J2098" s="11">
        <v>19</v>
      </c>
      <c r="K2098" s="11"/>
      <c r="L2098" s="11"/>
      <c r="M2098" s="11"/>
      <c r="N2098" s="11"/>
      <c r="O2098" s="11"/>
      <c r="P2098" s="11"/>
      <c r="Q2098" s="11"/>
      <c r="R2098" s="11"/>
      <c r="S2098" s="11"/>
      <c r="T2098" s="11"/>
      <c r="U2098" s="11"/>
      <c r="V2098" s="11"/>
      <c r="W2098" s="11"/>
      <c r="X2098" s="11"/>
      <c r="Y2098" s="11"/>
      <c r="Z2098" s="11"/>
      <c r="AA2098" s="11"/>
      <c r="AB2098" s="11"/>
      <c r="AC2098" s="11"/>
      <c r="AD2098" s="11"/>
      <c r="AE2098" s="11"/>
      <c r="AF2098" s="11"/>
      <c r="AG2098" s="11"/>
      <c r="AH2098" s="11"/>
      <c r="AJ2098" s="11"/>
      <c r="AK2098" s="11"/>
      <c r="AL2098" s="11"/>
      <c r="AM2098" s="11"/>
      <c r="AN2098" s="11"/>
      <c r="AO2098" s="11"/>
      <c r="AP2098" s="11"/>
      <c r="AQ2098" s="11"/>
      <c r="AR2098" s="11"/>
      <c r="AS2098" s="11"/>
      <c r="AT2098" s="11"/>
      <c r="AU2098" s="11"/>
      <c r="AV2098" s="11"/>
      <c r="AW2098" s="11"/>
      <c r="AX2098" s="11"/>
      <c r="AY2098" s="11"/>
      <c r="AZ2098" s="11"/>
      <c r="BA2098" s="11"/>
      <c r="BB2098" s="11"/>
      <c r="BC2098" s="11"/>
      <c r="BD2098" s="11"/>
      <c r="BE2098" s="11"/>
      <c r="BF2098" s="11"/>
      <c r="BG2098" s="11"/>
      <c r="BI2098" s="11"/>
      <c r="BJ2098" s="11"/>
      <c r="BK2098" s="11"/>
      <c r="BL2098" s="11"/>
      <c r="BM2098" s="11"/>
      <c r="BN2098" s="11"/>
      <c r="BO2098" s="11"/>
      <c r="BP2098" s="11"/>
      <c r="BQ2098" s="11"/>
      <c r="BR2098" s="11"/>
      <c r="BS2098" s="11"/>
      <c r="BT2098" s="11"/>
      <c r="BU2098" s="11"/>
      <c r="BV2098" s="11"/>
      <c r="BW2098" s="11"/>
      <c r="BX2098" s="11"/>
      <c r="BY2098" s="11"/>
      <c r="BZ2098" s="11"/>
      <c r="CA2098" s="11"/>
      <c r="CB2098" s="11"/>
      <c r="CC2098" s="11"/>
      <c r="CD2098" s="11"/>
      <c r="CE2098" s="11"/>
      <c r="CF2098" s="11"/>
      <c r="CG2098" s="11"/>
      <c r="CH2098" s="11"/>
      <c r="CI2098" s="11"/>
      <c r="CJ2098" s="11"/>
      <c r="CK2098" s="11"/>
      <c r="CL2098" s="11"/>
      <c r="CM2098" s="11"/>
      <c r="CN2098" s="11"/>
      <c r="CO2098" s="11"/>
      <c r="CP2098" s="11"/>
      <c r="CQ2098" s="11"/>
      <c r="CR2098" s="11"/>
      <c r="CS2098" s="11"/>
      <c r="CT2098" s="11"/>
      <c r="CU2098" s="11"/>
      <c r="CV2098" s="11"/>
      <c r="CW2098" s="11"/>
      <c r="CX2098" s="11"/>
      <c r="CY2098" s="11"/>
      <c r="CZ2098" s="11"/>
      <c r="DA2098" s="11"/>
      <c r="DB2098" s="11"/>
      <c r="DC2098" s="11"/>
      <c r="DD2098" s="11"/>
      <c r="DF2098" s="11">
        <f t="shared" si="109"/>
        <v>17</v>
      </c>
      <c r="DG2098" s="11">
        <f t="shared" si="110"/>
        <v>19</v>
      </c>
      <c r="DH2098" s="20">
        <f t="shared" ca="1" si="111"/>
        <v>0</v>
      </c>
      <c r="DI2098" s="11">
        <v>1</v>
      </c>
    </row>
    <row r="2099" spans="1:113" x14ac:dyDescent="0.25">
      <c r="A2099" s="11" t="s">
        <v>57</v>
      </c>
      <c r="B2099" s="11" t="s">
        <v>168</v>
      </c>
      <c r="C2099" s="11" t="s">
        <v>56</v>
      </c>
      <c r="D2099" s="11" t="s">
        <v>56</v>
      </c>
      <c r="E2099" s="11" t="s">
        <v>56</v>
      </c>
      <c r="F2099" s="11" t="s">
        <v>56</v>
      </c>
      <c r="G2099" s="11" t="s">
        <v>175</v>
      </c>
      <c r="H2099" s="1">
        <v>42244</v>
      </c>
      <c r="I2099" s="11">
        <v>18</v>
      </c>
      <c r="J2099" s="11">
        <v>19</v>
      </c>
      <c r="K2099" s="11"/>
      <c r="L2099" s="11"/>
      <c r="M2099" s="11"/>
      <c r="N2099" s="11"/>
      <c r="O2099" s="11"/>
      <c r="P2099" s="11"/>
      <c r="Q2099" s="11"/>
      <c r="R2099" s="11"/>
      <c r="S2099" s="11"/>
      <c r="T2099" s="11"/>
      <c r="U2099" s="11"/>
      <c r="V2099" s="11"/>
      <c r="W2099" s="11"/>
      <c r="X2099" s="11"/>
      <c r="Y2099" s="11"/>
      <c r="Z2099" s="11"/>
      <c r="AA2099" s="11"/>
      <c r="AB2099" s="11"/>
      <c r="AC2099" s="11"/>
      <c r="AD2099" s="11"/>
      <c r="AE2099" s="11"/>
      <c r="AF2099" s="11"/>
      <c r="AG2099" s="11"/>
      <c r="AH2099" s="11"/>
      <c r="AJ2099" s="11"/>
      <c r="AK2099" s="11"/>
      <c r="AL2099" s="11"/>
      <c r="AM2099" s="11"/>
      <c r="AN2099" s="11"/>
      <c r="AO2099" s="11"/>
      <c r="AP2099" s="11"/>
      <c r="AQ2099" s="11"/>
      <c r="AR2099" s="11"/>
      <c r="AS2099" s="11"/>
      <c r="AT2099" s="11"/>
      <c r="AU2099" s="11"/>
      <c r="AV2099" s="11"/>
      <c r="AW2099" s="11"/>
      <c r="AX2099" s="11"/>
      <c r="AY2099" s="11"/>
      <c r="AZ2099" s="11"/>
      <c r="BA2099" s="11"/>
      <c r="BB2099" s="11"/>
      <c r="BC2099" s="11"/>
      <c r="BD2099" s="11"/>
      <c r="BE2099" s="11"/>
      <c r="BF2099" s="11"/>
      <c r="BG2099" s="11"/>
      <c r="BI2099" s="11"/>
      <c r="BJ2099" s="11"/>
      <c r="BK2099" s="11"/>
      <c r="BL2099" s="11"/>
      <c r="BM2099" s="11"/>
      <c r="BN2099" s="11"/>
      <c r="BO2099" s="11"/>
      <c r="BP2099" s="11"/>
      <c r="BQ2099" s="11"/>
      <c r="BR2099" s="11"/>
      <c r="BS2099" s="11"/>
      <c r="BT2099" s="11"/>
      <c r="BU2099" s="11"/>
      <c r="BV2099" s="11"/>
      <c r="BW2099" s="11"/>
      <c r="BX2099" s="11"/>
      <c r="BY2099" s="11"/>
      <c r="BZ2099" s="11"/>
      <c r="CA2099" s="11"/>
      <c r="CB2099" s="11"/>
      <c r="CC2099" s="11"/>
      <c r="CD2099" s="11"/>
      <c r="CE2099" s="11"/>
      <c r="CF2099" s="11"/>
      <c r="CG2099" s="11"/>
      <c r="CH2099" s="11"/>
      <c r="CI2099" s="11"/>
      <c r="CJ2099" s="11"/>
      <c r="CK2099" s="11"/>
      <c r="CL2099" s="11"/>
      <c r="CM2099" s="11"/>
      <c r="CN2099" s="11"/>
      <c r="CO2099" s="11"/>
      <c r="CP2099" s="11"/>
      <c r="CQ2099" s="11"/>
      <c r="CR2099" s="11"/>
      <c r="CS2099" s="11"/>
      <c r="CT2099" s="11"/>
      <c r="CU2099" s="11"/>
      <c r="CV2099" s="11"/>
      <c r="CW2099" s="11"/>
      <c r="CX2099" s="11"/>
      <c r="CY2099" s="11"/>
      <c r="CZ2099" s="11"/>
      <c r="DA2099" s="11"/>
      <c r="DB2099" s="11"/>
      <c r="DC2099" s="11"/>
      <c r="DD2099" s="11"/>
      <c r="DF2099" s="11">
        <f t="shared" si="109"/>
        <v>18</v>
      </c>
      <c r="DG2099" s="11">
        <f t="shared" si="110"/>
        <v>19</v>
      </c>
      <c r="DH2099" s="20">
        <f t="shared" ca="1" si="111"/>
        <v>0</v>
      </c>
      <c r="DI2099" s="11">
        <v>1</v>
      </c>
    </row>
    <row r="2100" spans="1:113" x14ac:dyDescent="0.25">
      <c r="A2100" s="11" t="s">
        <v>57</v>
      </c>
      <c r="B2100" s="11" t="s">
        <v>168</v>
      </c>
      <c r="C2100" s="11" t="s">
        <v>56</v>
      </c>
      <c r="D2100" s="11" t="s">
        <v>56</v>
      </c>
      <c r="E2100" s="11" t="s">
        <v>56</v>
      </c>
      <c r="F2100" s="11" t="s">
        <v>56</v>
      </c>
      <c r="G2100" s="11" t="s">
        <v>175</v>
      </c>
      <c r="H2100" s="1">
        <v>42255</v>
      </c>
      <c r="I2100" s="11">
        <v>15</v>
      </c>
      <c r="J2100" s="11">
        <v>19</v>
      </c>
      <c r="K2100" s="11"/>
      <c r="L2100" s="11"/>
      <c r="M2100" s="11"/>
      <c r="N2100" s="11"/>
      <c r="O2100" s="11"/>
      <c r="P2100" s="11"/>
      <c r="Q2100" s="11"/>
      <c r="R2100" s="11"/>
      <c r="S2100" s="11"/>
      <c r="T2100" s="11"/>
      <c r="U2100" s="11"/>
      <c r="V2100" s="11"/>
      <c r="W2100" s="11"/>
      <c r="X2100" s="11"/>
      <c r="Y2100" s="11"/>
      <c r="Z2100" s="11"/>
      <c r="AA2100" s="11"/>
      <c r="AB2100" s="11"/>
      <c r="AC2100" s="11"/>
      <c r="AD2100" s="11"/>
      <c r="AE2100" s="11"/>
      <c r="AF2100" s="11"/>
      <c r="AG2100" s="11"/>
      <c r="AH2100" s="11"/>
      <c r="AJ2100" s="11"/>
      <c r="AK2100" s="11"/>
      <c r="AL2100" s="11"/>
      <c r="AM2100" s="11"/>
      <c r="AN2100" s="11"/>
      <c r="AO2100" s="11"/>
      <c r="AP2100" s="11"/>
      <c r="AQ2100" s="11"/>
      <c r="AR2100" s="11"/>
      <c r="AS2100" s="11"/>
      <c r="AT2100" s="11"/>
      <c r="AU2100" s="11"/>
      <c r="AV2100" s="11"/>
      <c r="AW2100" s="11"/>
      <c r="AX2100" s="11"/>
      <c r="AY2100" s="11"/>
      <c r="AZ2100" s="11"/>
      <c r="BA2100" s="11"/>
      <c r="BB2100" s="11"/>
      <c r="BC2100" s="11"/>
      <c r="BD2100" s="11"/>
      <c r="BE2100" s="11"/>
      <c r="BF2100" s="11"/>
      <c r="BG2100" s="11"/>
      <c r="BI2100" s="11"/>
      <c r="BJ2100" s="11"/>
      <c r="BK2100" s="11"/>
      <c r="BL2100" s="11"/>
      <c r="BM2100" s="11"/>
      <c r="BN2100" s="11"/>
      <c r="BO2100" s="11"/>
      <c r="BP2100" s="11"/>
      <c r="BQ2100" s="11"/>
      <c r="BR2100" s="11"/>
      <c r="BS2100" s="11"/>
      <c r="BT2100" s="11"/>
      <c r="BU2100" s="11"/>
      <c r="BV2100" s="11"/>
      <c r="BW2100" s="11"/>
      <c r="BX2100" s="11"/>
      <c r="BY2100" s="11"/>
      <c r="BZ2100" s="11"/>
      <c r="CA2100" s="11"/>
      <c r="CB2100" s="11"/>
      <c r="CC2100" s="11"/>
      <c r="CD2100" s="11"/>
      <c r="CE2100" s="11"/>
      <c r="CF2100" s="11"/>
      <c r="CG2100" s="11"/>
      <c r="CH2100" s="11"/>
      <c r="CI2100" s="11"/>
      <c r="CJ2100" s="11"/>
      <c r="CK2100" s="11"/>
      <c r="CL2100" s="11"/>
      <c r="CM2100" s="11"/>
      <c r="CN2100" s="11"/>
      <c r="CO2100" s="11"/>
      <c r="CP2100" s="11"/>
      <c r="CQ2100" s="11"/>
      <c r="CR2100" s="11"/>
      <c r="CS2100" s="11"/>
      <c r="CT2100" s="11"/>
      <c r="CU2100" s="11"/>
      <c r="CV2100" s="11"/>
      <c r="CW2100" s="11"/>
      <c r="CX2100" s="11"/>
      <c r="CY2100" s="11"/>
      <c r="CZ2100" s="11"/>
      <c r="DA2100" s="11"/>
      <c r="DB2100" s="11"/>
      <c r="DC2100" s="11"/>
      <c r="DD2100" s="11"/>
      <c r="DF2100" s="11">
        <f t="shared" si="109"/>
        <v>15</v>
      </c>
      <c r="DG2100" s="11">
        <f t="shared" si="110"/>
        <v>19</v>
      </c>
      <c r="DH2100" s="20">
        <f t="shared" ca="1" si="111"/>
        <v>0</v>
      </c>
      <c r="DI2100" s="11">
        <v>1</v>
      </c>
    </row>
    <row r="2101" spans="1:113" x14ac:dyDescent="0.25">
      <c r="A2101" s="11" t="s">
        <v>57</v>
      </c>
      <c r="B2101" s="11" t="s">
        <v>168</v>
      </c>
      <c r="C2101" s="11" t="s">
        <v>56</v>
      </c>
      <c r="D2101" s="11" t="s">
        <v>56</v>
      </c>
      <c r="E2101" s="11" t="s">
        <v>56</v>
      </c>
      <c r="F2101" s="11" t="s">
        <v>56</v>
      </c>
      <c r="G2101" s="11" t="s">
        <v>175</v>
      </c>
      <c r="H2101" s="1">
        <v>42255</v>
      </c>
      <c r="I2101" s="11">
        <v>16</v>
      </c>
      <c r="J2101" s="11">
        <v>19</v>
      </c>
      <c r="K2101" s="11"/>
      <c r="L2101" s="11"/>
      <c r="M2101" s="11"/>
      <c r="N2101" s="11"/>
      <c r="O2101" s="11"/>
      <c r="P2101" s="11"/>
      <c r="Q2101" s="11"/>
      <c r="R2101" s="11"/>
      <c r="S2101" s="11"/>
      <c r="T2101" s="11"/>
      <c r="U2101" s="11"/>
      <c r="V2101" s="11"/>
      <c r="W2101" s="11"/>
      <c r="X2101" s="11"/>
      <c r="Y2101" s="11"/>
      <c r="Z2101" s="11"/>
      <c r="AA2101" s="11"/>
      <c r="AB2101" s="11"/>
      <c r="AC2101" s="11"/>
      <c r="AD2101" s="11"/>
      <c r="AE2101" s="11"/>
      <c r="AF2101" s="11"/>
      <c r="AG2101" s="11"/>
      <c r="AH2101" s="11"/>
      <c r="AJ2101" s="11"/>
      <c r="AK2101" s="11"/>
      <c r="AL2101" s="11"/>
      <c r="AM2101" s="11"/>
      <c r="AN2101" s="11"/>
      <c r="AO2101" s="11"/>
      <c r="AP2101" s="11"/>
      <c r="AQ2101" s="11"/>
      <c r="AR2101" s="11"/>
      <c r="AS2101" s="11"/>
      <c r="AT2101" s="11"/>
      <c r="AU2101" s="11"/>
      <c r="AV2101" s="11"/>
      <c r="AW2101" s="11"/>
      <c r="AX2101" s="11"/>
      <c r="AY2101" s="11"/>
      <c r="AZ2101" s="11"/>
      <c r="BA2101" s="11"/>
      <c r="BB2101" s="11"/>
      <c r="BC2101" s="11"/>
      <c r="BD2101" s="11"/>
      <c r="BE2101" s="11"/>
      <c r="BF2101" s="11"/>
      <c r="BG2101" s="11"/>
      <c r="BI2101" s="11"/>
      <c r="BJ2101" s="11"/>
      <c r="BK2101" s="11"/>
      <c r="BL2101" s="11"/>
      <c r="BM2101" s="11"/>
      <c r="BN2101" s="11"/>
      <c r="BO2101" s="11"/>
      <c r="BP2101" s="11"/>
      <c r="BQ2101" s="11"/>
      <c r="BR2101" s="11"/>
      <c r="BS2101" s="11"/>
      <c r="BT2101" s="11"/>
      <c r="BU2101" s="11"/>
      <c r="BV2101" s="11"/>
      <c r="BW2101" s="11"/>
      <c r="BX2101" s="11"/>
      <c r="BY2101" s="11"/>
      <c r="BZ2101" s="11"/>
      <c r="CA2101" s="11"/>
      <c r="CB2101" s="11"/>
      <c r="CC2101" s="11"/>
      <c r="CD2101" s="11"/>
      <c r="CE2101" s="11"/>
      <c r="CF2101" s="11"/>
      <c r="CG2101" s="11"/>
      <c r="CH2101" s="11"/>
      <c r="CI2101" s="11"/>
      <c r="CJ2101" s="11"/>
      <c r="CK2101" s="11"/>
      <c r="CL2101" s="11"/>
      <c r="CM2101" s="11"/>
      <c r="CN2101" s="11"/>
      <c r="CO2101" s="11"/>
      <c r="CP2101" s="11"/>
      <c r="CQ2101" s="11"/>
      <c r="CR2101" s="11"/>
      <c r="CS2101" s="11"/>
      <c r="CT2101" s="11"/>
      <c r="CU2101" s="11"/>
      <c r="CV2101" s="11"/>
      <c r="CW2101" s="11"/>
      <c r="CX2101" s="11"/>
      <c r="CY2101" s="11"/>
      <c r="CZ2101" s="11"/>
      <c r="DA2101" s="11"/>
      <c r="DB2101" s="11"/>
      <c r="DC2101" s="11"/>
      <c r="DD2101" s="11"/>
      <c r="DF2101" s="11">
        <f t="shared" si="109"/>
        <v>16</v>
      </c>
      <c r="DG2101" s="11">
        <f t="shared" si="110"/>
        <v>19</v>
      </c>
      <c r="DH2101" s="20">
        <f t="shared" ca="1" si="111"/>
        <v>0</v>
      </c>
      <c r="DI2101" s="11">
        <v>1</v>
      </c>
    </row>
    <row r="2102" spans="1:113" x14ac:dyDescent="0.25">
      <c r="A2102" s="11" t="s">
        <v>57</v>
      </c>
      <c r="B2102" s="11" t="s">
        <v>168</v>
      </c>
      <c r="C2102" s="11" t="s">
        <v>56</v>
      </c>
      <c r="D2102" s="11" t="s">
        <v>56</v>
      </c>
      <c r="E2102" s="11" t="s">
        <v>56</v>
      </c>
      <c r="F2102" s="11" t="s">
        <v>56</v>
      </c>
      <c r="G2102" s="11" t="s">
        <v>175</v>
      </c>
      <c r="H2102" s="1">
        <v>42256</v>
      </c>
      <c r="I2102" s="11">
        <v>15</v>
      </c>
      <c r="J2102" s="11">
        <v>19</v>
      </c>
      <c r="K2102" s="11"/>
      <c r="L2102" s="11"/>
      <c r="M2102" s="11"/>
      <c r="N2102" s="11"/>
      <c r="O2102" s="11"/>
      <c r="P2102" s="11"/>
      <c r="Q2102" s="11"/>
      <c r="R2102" s="11"/>
      <c r="S2102" s="11"/>
      <c r="T2102" s="11"/>
      <c r="U2102" s="11"/>
      <c r="V2102" s="11"/>
      <c r="W2102" s="11"/>
      <c r="X2102" s="11"/>
      <c r="Y2102" s="11"/>
      <c r="Z2102" s="11"/>
      <c r="AA2102" s="11"/>
      <c r="AB2102" s="11"/>
      <c r="AC2102" s="11"/>
      <c r="AD2102" s="11"/>
      <c r="AE2102" s="11"/>
      <c r="AF2102" s="11"/>
      <c r="AG2102" s="11"/>
      <c r="AH2102" s="11"/>
      <c r="AJ2102" s="11"/>
      <c r="AK2102" s="11"/>
      <c r="AL2102" s="11"/>
      <c r="AM2102" s="11"/>
      <c r="AN2102" s="11"/>
      <c r="AO2102" s="11"/>
      <c r="AP2102" s="11"/>
      <c r="AQ2102" s="11"/>
      <c r="AR2102" s="11"/>
      <c r="AS2102" s="11"/>
      <c r="AT2102" s="11"/>
      <c r="AU2102" s="11"/>
      <c r="AV2102" s="11"/>
      <c r="AW2102" s="11"/>
      <c r="AX2102" s="11"/>
      <c r="AY2102" s="11"/>
      <c r="AZ2102" s="11"/>
      <c r="BA2102" s="11"/>
      <c r="BB2102" s="11"/>
      <c r="BC2102" s="11"/>
      <c r="BD2102" s="11"/>
      <c r="BE2102" s="11"/>
      <c r="BF2102" s="11"/>
      <c r="BG2102" s="11"/>
      <c r="BI2102" s="11"/>
      <c r="BJ2102" s="11"/>
      <c r="BK2102" s="11"/>
      <c r="BL2102" s="11"/>
      <c r="BM2102" s="11"/>
      <c r="BN2102" s="11"/>
      <c r="BO2102" s="11"/>
      <c r="BP2102" s="11"/>
      <c r="BQ2102" s="11"/>
      <c r="BR2102" s="11"/>
      <c r="BS2102" s="11"/>
      <c r="BT2102" s="11"/>
      <c r="BU2102" s="11"/>
      <c r="BV2102" s="11"/>
      <c r="BW2102" s="11"/>
      <c r="BX2102" s="11"/>
      <c r="BY2102" s="11"/>
      <c r="BZ2102" s="11"/>
      <c r="CA2102" s="11"/>
      <c r="CB2102" s="11"/>
      <c r="CC2102" s="11"/>
      <c r="CD2102" s="11"/>
      <c r="CE2102" s="11"/>
      <c r="CF2102" s="11"/>
      <c r="CG2102" s="11"/>
      <c r="CH2102" s="11"/>
      <c r="CI2102" s="11"/>
      <c r="CJ2102" s="11"/>
      <c r="CK2102" s="11"/>
      <c r="CL2102" s="11"/>
      <c r="CM2102" s="11"/>
      <c r="CN2102" s="11"/>
      <c r="CO2102" s="11"/>
      <c r="CP2102" s="11"/>
      <c r="CQ2102" s="11"/>
      <c r="CR2102" s="11"/>
      <c r="CS2102" s="11"/>
      <c r="CT2102" s="11"/>
      <c r="CU2102" s="11"/>
      <c r="CV2102" s="11"/>
      <c r="CW2102" s="11"/>
      <c r="CX2102" s="11"/>
      <c r="CY2102" s="11"/>
      <c r="CZ2102" s="11"/>
      <c r="DA2102" s="11"/>
      <c r="DB2102" s="11"/>
      <c r="DC2102" s="11"/>
      <c r="DD2102" s="11"/>
      <c r="DF2102" s="11">
        <f t="shared" si="109"/>
        <v>15</v>
      </c>
      <c r="DG2102" s="11">
        <f t="shared" si="110"/>
        <v>19</v>
      </c>
      <c r="DH2102" s="20">
        <f t="shared" ca="1" si="111"/>
        <v>0</v>
      </c>
      <c r="DI2102" s="11">
        <v>1</v>
      </c>
    </row>
    <row r="2103" spans="1:113" x14ac:dyDescent="0.25">
      <c r="A2103" s="11" t="s">
        <v>57</v>
      </c>
      <c r="B2103" s="11" t="s">
        <v>168</v>
      </c>
      <c r="C2103" s="11" t="s">
        <v>56</v>
      </c>
      <c r="D2103" s="11" t="s">
        <v>56</v>
      </c>
      <c r="E2103" s="11" t="s">
        <v>56</v>
      </c>
      <c r="F2103" s="11" t="s">
        <v>56</v>
      </c>
      <c r="G2103" s="11" t="s">
        <v>175</v>
      </c>
      <c r="H2103" s="1">
        <v>42257</v>
      </c>
      <c r="I2103" s="11">
        <v>15</v>
      </c>
      <c r="J2103" s="11">
        <v>19</v>
      </c>
      <c r="K2103" s="11"/>
      <c r="L2103" s="11"/>
      <c r="M2103" s="11"/>
      <c r="N2103" s="11"/>
      <c r="O2103" s="11"/>
      <c r="P2103" s="11"/>
      <c r="Q2103" s="11"/>
      <c r="R2103" s="11"/>
      <c r="S2103" s="11"/>
      <c r="T2103" s="11"/>
      <c r="U2103" s="11"/>
      <c r="V2103" s="11"/>
      <c r="W2103" s="11"/>
      <c r="X2103" s="11"/>
      <c r="Y2103" s="11"/>
      <c r="Z2103" s="11"/>
      <c r="AA2103" s="11"/>
      <c r="AB2103" s="11"/>
      <c r="AC2103" s="11"/>
      <c r="AD2103" s="11"/>
      <c r="AE2103" s="11"/>
      <c r="AF2103" s="11"/>
      <c r="AG2103" s="11"/>
      <c r="AH2103" s="11"/>
      <c r="AJ2103" s="11"/>
      <c r="AK2103" s="11"/>
      <c r="AL2103" s="11"/>
      <c r="AM2103" s="11"/>
      <c r="AN2103" s="11"/>
      <c r="AO2103" s="11"/>
      <c r="AP2103" s="11"/>
      <c r="AQ2103" s="11"/>
      <c r="AR2103" s="11"/>
      <c r="AS2103" s="11"/>
      <c r="AT2103" s="11"/>
      <c r="AU2103" s="11"/>
      <c r="AV2103" s="11"/>
      <c r="AW2103" s="11"/>
      <c r="AX2103" s="11"/>
      <c r="AY2103" s="11"/>
      <c r="AZ2103" s="11"/>
      <c r="BA2103" s="11"/>
      <c r="BB2103" s="11"/>
      <c r="BC2103" s="11"/>
      <c r="BD2103" s="11"/>
      <c r="BE2103" s="11"/>
      <c r="BF2103" s="11"/>
      <c r="BG2103" s="11"/>
      <c r="BI2103" s="11"/>
      <c r="BJ2103" s="11"/>
      <c r="BK2103" s="11"/>
      <c r="BL2103" s="11"/>
      <c r="BM2103" s="11"/>
      <c r="BN2103" s="11"/>
      <c r="BO2103" s="11"/>
      <c r="BP2103" s="11"/>
      <c r="BQ2103" s="11"/>
      <c r="BR2103" s="11"/>
      <c r="BS2103" s="11"/>
      <c r="BT2103" s="11"/>
      <c r="BU2103" s="11"/>
      <c r="BV2103" s="11"/>
      <c r="BW2103" s="11"/>
      <c r="BX2103" s="11"/>
      <c r="BY2103" s="11"/>
      <c r="BZ2103" s="11"/>
      <c r="CA2103" s="11"/>
      <c r="CB2103" s="11"/>
      <c r="CC2103" s="11"/>
      <c r="CD2103" s="11"/>
      <c r="CE2103" s="11"/>
      <c r="CF2103" s="11"/>
      <c r="CG2103" s="11"/>
      <c r="CH2103" s="11"/>
      <c r="CI2103" s="11"/>
      <c r="CJ2103" s="11"/>
      <c r="CK2103" s="11"/>
      <c r="CL2103" s="11"/>
      <c r="CM2103" s="11"/>
      <c r="CN2103" s="11"/>
      <c r="CO2103" s="11"/>
      <c r="CP2103" s="11"/>
      <c r="CQ2103" s="11"/>
      <c r="CR2103" s="11"/>
      <c r="CS2103" s="11"/>
      <c r="CT2103" s="11"/>
      <c r="CU2103" s="11"/>
      <c r="CV2103" s="11"/>
      <c r="CW2103" s="11"/>
      <c r="CX2103" s="11"/>
      <c r="CY2103" s="11"/>
      <c r="CZ2103" s="11"/>
      <c r="DA2103" s="11"/>
      <c r="DB2103" s="11"/>
      <c r="DC2103" s="11"/>
      <c r="DD2103" s="11"/>
      <c r="DF2103" s="11">
        <f t="shared" si="109"/>
        <v>15</v>
      </c>
      <c r="DG2103" s="11">
        <f t="shared" si="110"/>
        <v>19</v>
      </c>
      <c r="DH2103" s="20">
        <f t="shared" ca="1" si="111"/>
        <v>0</v>
      </c>
      <c r="DI2103" s="11">
        <v>1</v>
      </c>
    </row>
    <row r="2104" spans="1:113" x14ac:dyDescent="0.25">
      <c r="A2104" s="11" t="s">
        <v>57</v>
      </c>
      <c r="B2104" s="11" t="s">
        <v>168</v>
      </c>
      <c r="C2104" s="11" t="s">
        <v>56</v>
      </c>
      <c r="D2104" s="11" t="s">
        <v>56</v>
      </c>
      <c r="E2104" s="11" t="s">
        <v>56</v>
      </c>
      <c r="F2104" s="11" t="s">
        <v>56</v>
      </c>
      <c r="G2104" s="11" t="s">
        <v>175</v>
      </c>
      <c r="H2104" s="1">
        <v>42258</v>
      </c>
      <c r="I2104" s="11">
        <v>15</v>
      </c>
      <c r="J2104" s="11">
        <v>19</v>
      </c>
      <c r="K2104" s="11"/>
      <c r="L2104" s="11"/>
      <c r="M2104" s="11"/>
      <c r="N2104" s="11"/>
      <c r="O2104" s="11"/>
      <c r="P2104" s="11"/>
      <c r="Q2104" s="11"/>
      <c r="R2104" s="11"/>
      <c r="S2104" s="11"/>
      <c r="T2104" s="11"/>
      <c r="U2104" s="11"/>
      <c r="V2104" s="11"/>
      <c r="W2104" s="11"/>
      <c r="X2104" s="11"/>
      <c r="Y2104" s="11"/>
      <c r="Z2104" s="11"/>
      <c r="AA2104" s="11"/>
      <c r="AB2104" s="11"/>
      <c r="AC2104" s="11"/>
      <c r="AD2104" s="11"/>
      <c r="AE2104" s="11"/>
      <c r="AF2104" s="11"/>
      <c r="AG2104" s="11"/>
      <c r="AH2104" s="11"/>
      <c r="AJ2104" s="11"/>
      <c r="AK2104" s="11"/>
      <c r="AL2104" s="11"/>
      <c r="AM2104" s="11"/>
      <c r="AN2104" s="11"/>
      <c r="AO2104" s="11"/>
      <c r="AP2104" s="11"/>
      <c r="AQ2104" s="11"/>
      <c r="AR2104" s="11"/>
      <c r="AS2104" s="11"/>
      <c r="AT2104" s="11"/>
      <c r="AU2104" s="11"/>
      <c r="AV2104" s="11"/>
      <c r="AW2104" s="11"/>
      <c r="AX2104" s="11"/>
      <c r="AY2104" s="11"/>
      <c r="AZ2104" s="11"/>
      <c r="BA2104" s="11"/>
      <c r="BB2104" s="11"/>
      <c r="BC2104" s="11"/>
      <c r="BD2104" s="11"/>
      <c r="BE2104" s="11"/>
      <c r="BF2104" s="11"/>
      <c r="BG2104" s="11"/>
      <c r="BI2104" s="11"/>
      <c r="BJ2104" s="11"/>
      <c r="BK2104" s="11"/>
      <c r="BL2104" s="11"/>
      <c r="BM2104" s="11"/>
      <c r="BN2104" s="11"/>
      <c r="BO2104" s="11"/>
      <c r="BP2104" s="11"/>
      <c r="BQ2104" s="11"/>
      <c r="BR2104" s="11"/>
      <c r="BS2104" s="11"/>
      <c r="BT2104" s="11"/>
      <c r="BU2104" s="11"/>
      <c r="BV2104" s="11"/>
      <c r="BW2104" s="11"/>
      <c r="BX2104" s="11"/>
      <c r="BY2104" s="11"/>
      <c r="BZ2104" s="11"/>
      <c r="CA2104" s="11"/>
      <c r="CB2104" s="11"/>
      <c r="CC2104" s="11"/>
      <c r="CD2104" s="11"/>
      <c r="CE2104" s="11"/>
      <c r="CF2104" s="11"/>
      <c r="CG2104" s="11"/>
      <c r="CH2104" s="11"/>
      <c r="CI2104" s="11"/>
      <c r="CJ2104" s="11"/>
      <c r="CK2104" s="11"/>
      <c r="CL2104" s="11"/>
      <c r="CM2104" s="11"/>
      <c r="CN2104" s="11"/>
      <c r="CO2104" s="11"/>
      <c r="CP2104" s="11"/>
      <c r="CQ2104" s="11"/>
      <c r="CR2104" s="11"/>
      <c r="CS2104" s="11"/>
      <c r="CT2104" s="11"/>
      <c r="CU2104" s="11"/>
      <c r="CV2104" s="11"/>
      <c r="CW2104" s="11"/>
      <c r="CX2104" s="11"/>
      <c r="CY2104" s="11"/>
      <c r="CZ2104" s="11"/>
      <c r="DA2104" s="11"/>
      <c r="DB2104" s="11"/>
      <c r="DC2104" s="11"/>
      <c r="DD2104" s="11"/>
      <c r="DF2104" s="11">
        <f t="shared" si="109"/>
        <v>15</v>
      </c>
      <c r="DG2104" s="11">
        <f t="shared" si="110"/>
        <v>19</v>
      </c>
      <c r="DH2104" s="20">
        <f t="shared" ca="1" si="111"/>
        <v>0</v>
      </c>
      <c r="DI2104" s="11">
        <v>1</v>
      </c>
    </row>
    <row r="2105" spans="1:113" x14ac:dyDescent="0.25">
      <c r="A2105" s="11" t="s">
        <v>57</v>
      </c>
      <c r="B2105" s="11" t="s">
        <v>168</v>
      </c>
      <c r="C2105" s="11" t="s">
        <v>56</v>
      </c>
      <c r="D2105" s="11" t="s">
        <v>56</v>
      </c>
      <c r="E2105" s="11" t="s">
        <v>56</v>
      </c>
      <c r="F2105" s="11" t="s">
        <v>56</v>
      </c>
      <c r="G2105" s="11" t="s">
        <v>175</v>
      </c>
      <c r="H2105" s="1">
        <v>42272</v>
      </c>
      <c r="I2105" s="11">
        <v>18</v>
      </c>
      <c r="J2105" s="11">
        <v>19</v>
      </c>
      <c r="K2105" s="11"/>
      <c r="L2105" s="11"/>
      <c r="M2105" s="11"/>
      <c r="N2105" s="11"/>
      <c r="O2105" s="11"/>
      <c r="P2105" s="11"/>
      <c r="Q2105" s="11"/>
      <c r="R2105" s="11"/>
      <c r="S2105" s="11"/>
      <c r="T2105" s="11"/>
      <c r="U2105" s="11"/>
      <c r="V2105" s="11"/>
      <c r="W2105" s="11"/>
      <c r="X2105" s="11"/>
      <c r="Y2105" s="11"/>
      <c r="Z2105" s="11"/>
      <c r="AA2105" s="11"/>
      <c r="AB2105" s="11"/>
      <c r="AC2105" s="11"/>
      <c r="AD2105" s="11"/>
      <c r="AE2105" s="11"/>
      <c r="AF2105" s="11"/>
      <c r="AG2105" s="11"/>
      <c r="AH2105" s="11"/>
      <c r="AJ2105" s="11"/>
      <c r="AK2105" s="11"/>
      <c r="AL2105" s="11"/>
      <c r="AM2105" s="11"/>
      <c r="AN2105" s="11"/>
      <c r="AO2105" s="11"/>
      <c r="AP2105" s="11"/>
      <c r="AQ2105" s="11"/>
      <c r="AR2105" s="11"/>
      <c r="AS2105" s="11"/>
      <c r="AT2105" s="11"/>
      <c r="AU2105" s="11"/>
      <c r="AV2105" s="11"/>
      <c r="AW2105" s="11"/>
      <c r="AX2105" s="11"/>
      <c r="AY2105" s="11"/>
      <c r="AZ2105" s="11"/>
      <c r="BA2105" s="11"/>
      <c r="BB2105" s="11"/>
      <c r="BC2105" s="11"/>
      <c r="BD2105" s="11"/>
      <c r="BE2105" s="11"/>
      <c r="BF2105" s="11"/>
      <c r="BG2105" s="11"/>
      <c r="BI2105" s="11"/>
      <c r="BJ2105" s="11"/>
      <c r="BK2105" s="11"/>
      <c r="BL2105" s="11"/>
      <c r="BM2105" s="11"/>
      <c r="BN2105" s="11"/>
      <c r="BO2105" s="11"/>
      <c r="BP2105" s="11"/>
      <c r="BQ2105" s="11"/>
      <c r="BR2105" s="11"/>
      <c r="BS2105" s="11"/>
      <c r="BT2105" s="11"/>
      <c r="BU2105" s="11"/>
      <c r="BV2105" s="11"/>
      <c r="BW2105" s="11"/>
      <c r="BX2105" s="11"/>
      <c r="BY2105" s="11"/>
      <c r="BZ2105" s="11"/>
      <c r="CA2105" s="11"/>
      <c r="CB2105" s="11"/>
      <c r="CC2105" s="11"/>
      <c r="CD2105" s="11"/>
      <c r="CE2105" s="11"/>
      <c r="CF2105" s="11"/>
      <c r="CG2105" s="11"/>
      <c r="CH2105" s="11"/>
      <c r="CI2105" s="11"/>
      <c r="CJ2105" s="11"/>
      <c r="CK2105" s="11"/>
      <c r="CL2105" s="11"/>
      <c r="CM2105" s="11"/>
      <c r="CN2105" s="11"/>
      <c r="CO2105" s="11"/>
      <c r="CP2105" s="11"/>
      <c r="CQ2105" s="11"/>
      <c r="CR2105" s="11"/>
      <c r="CS2105" s="11"/>
      <c r="CT2105" s="11"/>
      <c r="CU2105" s="11"/>
      <c r="CV2105" s="11"/>
      <c r="CW2105" s="11"/>
      <c r="CX2105" s="11"/>
      <c r="CY2105" s="11"/>
      <c r="CZ2105" s="11"/>
      <c r="DA2105" s="11"/>
      <c r="DB2105" s="11"/>
      <c r="DC2105" s="11"/>
      <c r="DD2105" s="11"/>
      <c r="DF2105" s="11">
        <f t="shared" si="109"/>
        <v>18</v>
      </c>
      <c r="DG2105" s="11">
        <f t="shared" si="110"/>
        <v>19</v>
      </c>
      <c r="DH2105" s="20">
        <f t="shared" ca="1" si="111"/>
        <v>0</v>
      </c>
      <c r="DI2105" s="11">
        <v>1</v>
      </c>
    </row>
    <row r="2106" spans="1:113" x14ac:dyDescent="0.25">
      <c r="A2106" s="11" t="s">
        <v>57</v>
      </c>
      <c r="B2106" s="11" t="s">
        <v>168</v>
      </c>
      <c r="C2106" s="11" t="s">
        <v>56</v>
      </c>
      <c r="D2106" s="11" t="s">
        <v>56</v>
      </c>
      <c r="E2106" s="11" t="s">
        <v>56</v>
      </c>
      <c r="F2106" s="11" t="s">
        <v>56</v>
      </c>
      <c r="G2106" s="11" t="s">
        <v>175</v>
      </c>
      <c r="H2106" s="1">
        <v>42286</v>
      </c>
      <c r="I2106" s="11">
        <v>17</v>
      </c>
      <c r="J2106" s="11">
        <v>19</v>
      </c>
      <c r="K2106" s="11"/>
      <c r="L2106" s="11"/>
      <c r="M2106" s="11"/>
      <c r="N2106" s="11"/>
      <c r="O2106" s="11"/>
      <c r="P2106" s="11"/>
      <c r="Q2106" s="11"/>
      <c r="R2106" s="11"/>
      <c r="S2106" s="11"/>
      <c r="T2106" s="11"/>
      <c r="U2106" s="11"/>
      <c r="V2106" s="11"/>
      <c r="W2106" s="11"/>
      <c r="X2106" s="11"/>
      <c r="Y2106" s="11"/>
      <c r="Z2106" s="11"/>
      <c r="AA2106" s="11"/>
      <c r="AB2106" s="11"/>
      <c r="AC2106" s="11"/>
      <c r="AD2106" s="11"/>
      <c r="AE2106" s="11"/>
      <c r="AF2106" s="11"/>
      <c r="AG2106" s="11"/>
      <c r="AH2106" s="11"/>
      <c r="AJ2106" s="11"/>
      <c r="AK2106" s="11"/>
      <c r="AL2106" s="11"/>
      <c r="AM2106" s="11"/>
      <c r="AN2106" s="11"/>
      <c r="AO2106" s="11"/>
      <c r="AP2106" s="11"/>
      <c r="AQ2106" s="11"/>
      <c r="AR2106" s="11"/>
      <c r="AS2106" s="11"/>
      <c r="AT2106" s="11"/>
      <c r="AU2106" s="11"/>
      <c r="AV2106" s="11"/>
      <c r="AW2106" s="11"/>
      <c r="AX2106" s="11"/>
      <c r="AY2106" s="11"/>
      <c r="AZ2106" s="11"/>
      <c r="BA2106" s="11"/>
      <c r="BB2106" s="11"/>
      <c r="BC2106" s="11"/>
      <c r="BD2106" s="11"/>
      <c r="BE2106" s="11"/>
      <c r="BF2106" s="11"/>
      <c r="BG2106" s="11"/>
      <c r="BI2106" s="11"/>
      <c r="BJ2106" s="11"/>
      <c r="BK2106" s="11"/>
      <c r="BL2106" s="11"/>
      <c r="BM2106" s="11"/>
      <c r="BN2106" s="11"/>
      <c r="BO2106" s="11"/>
      <c r="BP2106" s="11"/>
      <c r="BQ2106" s="11"/>
      <c r="BR2106" s="11"/>
      <c r="BS2106" s="11"/>
      <c r="BT2106" s="11"/>
      <c r="BU2106" s="11"/>
      <c r="BV2106" s="11"/>
      <c r="BW2106" s="11"/>
      <c r="BX2106" s="11"/>
      <c r="BY2106" s="11"/>
      <c r="BZ2106" s="11"/>
      <c r="CA2106" s="11"/>
      <c r="CB2106" s="11"/>
      <c r="CC2106" s="11"/>
      <c r="CD2106" s="11"/>
      <c r="CE2106" s="11"/>
      <c r="CF2106" s="11"/>
      <c r="CG2106" s="11"/>
      <c r="CH2106" s="11"/>
      <c r="CI2106" s="11"/>
      <c r="CJ2106" s="11"/>
      <c r="CK2106" s="11"/>
      <c r="CL2106" s="11"/>
      <c r="CM2106" s="11"/>
      <c r="CN2106" s="11"/>
      <c r="CO2106" s="11"/>
      <c r="CP2106" s="11"/>
      <c r="CQ2106" s="11"/>
      <c r="CR2106" s="11"/>
      <c r="CS2106" s="11"/>
      <c r="CT2106" s="11"/>
      <c r="CU2106" s="11"/>
      <c r="CV2106" s="11"/>
      <c r="CW2106" s="11"/>
      <c r="CX2106" s="11"/>
      <c r="CY2106" s="11"/>
      <c r="CZ2106" s="11"/>
      <c r="DA2106" s="11"/>
      <c r="DB2106" s="11"/>
      <c r="DC2106" s="11"/>
      <c r="DD2106" s="11"/>
      <c r="DF2106" s="11">
        <f t="shared" si="109"/>
        <v>17</v>
      </c>
      <c r="DG2106" s="11">
        <f t="shared" si="110"/>
        <v>19</v>
      </c>
      <c r="DH2106" s="20">
        <f t="shared" ca="1" si="111"/>
        <v>0</v>
      </c>
      <c r="DI2106" s="11">
        <v>1</v>
      </c>
    </row>
    <row r="2107" spans="1:113" x14ac:dyDescent="0.25">
      <c r="A2107" s="11" t="s">
        <v>57</v>
      </c>
      <c r="B2107" s="11" t="s">
        <v>168</v>
      </c>
      <c r="C2107" s="11" t="s">
        <v>56</v>
      </c>
      <c r="D2107" s="11" t="s">
        <v>56</v>
      </c>
      <c r="E2107" s="11" t="s">
        <v>56</v>
      </c>
      <c r="F2107" s="11" t="s">
        <v>56</v>
      </c>
      <c r="G2107" s="11" t="s">
        <v>175</v>
      </c>
      <c r="H2107" s="1">
        <v>42286</v>
      </c>
      <c r="I2107" s="11">
        <v>18</v>
      </c>
      <c r="J2107" s="11">
        <v>19</v>
      </c>
      <c r="K2107" s="11"/>
      <c r="L2107" s="11"/>
      <c r="M2107" s="11"/>
      <c r="N2107" s="11"/>
      <c r="O2107" s="11"/>
      <c r="P2107" s="11"/>
      <c r="Q2107" s="11"/>
      <c r="R2107" s="11"/>
      <c r="S2107" s="11"/>
      <c r="T2107" s="11"/>
      <c r="U2107" s="11"/>
      <c r="V2107" s="11"/>
      <c r="W2107" s="11"/>
      <c r="X2107" s="11"/>
      <c r="Y2107" s="11"/>
      <c r="Z2107" s="11"/>
      <c r="AA2107" s="11"/>
      <c r="AB2107" s="11"/>
      <c r="AC2107" s="11"/>
      <c r="AD2107" s="11"/>
      <c r="AE2107" s="11"/>
      <c r="AF2107" s="11"/>
      <c r="AG2107" s="11"/>
      <c r="AH2107" s="11"/>
      <c r="AJ2107" s="11"/>
      <c r="AK2107" s="11"/>
      <c r="AL2107" s="11"/>
      <c r="AM2107" s="11"/>
      <c r="AN2107" s="11"/>
      <c r="AO2107" s="11"/>
      <c r="AP2107" s="11"/>
      <c r="AQ2107" s="11"/>
      <c r="AR2107" s="11"/>
      <c r="AS2107" s="11"/>
      <c r="AT2107" s="11"/>
      <c r="AU2107" s="11"/>
      <c r="AV2107" s="11"/>
      <c r="AW2107" s="11"/>
      <c r="AX2107" s="11"/>
      <c r="AY2107" s="11"/>
      <c r="AZ2107" s="11"/>
      <c r="BA2107" s="11"/>
      <c r="BB2107" s="11"/>
      <c r="BC2107" s="11"/>
      <c r="BD2107" s="11"/>
      <c r="BE2107" s="11"/>
      <c r="BF2107" s="11"/>
      <c r="BG2107" s="11"/>
      <c r="BI2107" s="11"/>
      <c r="BJ2107" s="11"/>
      <c r="BK2107" s="11"/>
      <c r="BL2107" s="11"/>
      <c r="BM2107" s="11"/>
      <c r="BN2107" s="11"/>
      <c r="BO2107" s="11"/>
      <c r="BP2107" s="11"/>
      <c r="BQ2107" s="11"/>
      <c r="BR2107" s="11"/>
      <c r="BS2107" s="11"/>
      <c r="BT2107" s="11"/>
      <c r="BU2107" s="11"/>
      <c r="BV2107" s="11"/>
      <c r="BW2107" s="11"/>
      <c r="BX2107" s="11"/>
      <c r="BY2107" s="11"/>
      <c r="BZ2107" s="11"/>
      <c r="CA2107" s="11"/>
      <c r="CB2107" s="11"/>
      <c r="CC2107" s="11"/>
      <c r="CD2107" s="11"/>
      <c r="CE2107" s="11"/>
      <c r="CF2107" s="11"/>
      <c r="CG2107" s="11"/>
      <c r="CH2107" s="11"/>
      <c r="CI2107" s="11"/>
      <c r="CJ2107" s="11"/>
      <c r="CK2107" s="11"/>
      <c r="CL2107" s="11"/>
      <c r="CM2107" s="11"/>
      <c r="CN2107" s="11"/>
      <c r="CO2107" s="11"/>
      <c r="CP2107" s="11"/>
      <c r="CQ2107" s="11"/>
      <c r="CR2107" s="11"/>
      <c r="CS2107" s="11"/>
      <c r="CT2107" s="11"/>
      <c r="CU2107" s="11"/>
      <c r="CV2107" s="11"/>
      <c r="CW2107" s="11"/>
      <c r="CX2107" s="11"/>
      <c r="CY2107" s="11"/>
      <c r="CZ2107" s="11"/>
      <c r="DA2107" s="11"/>
      <c r="DB2107" s="11"/>
      <c r="DC2107" s="11"/>
      <c r="DD2107" s="11"/>
      <c r="DF2107" s="11">
        <f t="shared" si="109"/>
        <v>18</v>
      </c>
      <c r="DG2107" s="11">
        <f t="shared" si="110"/>
        <v>19</v>
      </c>
      <c r="DH2107" s="20">
        <f t="shared" ca="1" si="111"/>
        <v>0</v>
      </c>
      <c r="DI2107" s="11">
        <v>1</v>
      </c>
    </row>
    <row r="2108" spans="1:113" x14ac:dyDescent="0.25">
      <c r="A2108" s="11" t="s">
        <v>57</v>
      </c>
      <c r="B2108" s="11" t="s">
        <v>168</v>
      </c>
      <c r="C2108" s="11" t="s">
        <v>56</v>
      </c>
      <c r="D2108" s="11" t="s">
        <v>56</v>
      </c>
      <c r="E2108" s="11" t="s">
        <v>56</v>
      </c>
      <c r="F2108" s="11" t="s">
        <v>56</v>
      </c>
      <c r="G2108" s="11" t="s">
        <v>175</v>
      </c>
      <c r="H2108" s="1">
        <v>42289</v>
      </c>
      <c r="I2108" s="11">
        <v>17</v>
      </c>
      <c r="J2108" s="11">
        <v>19</v>
      </c>
      <c r="K2108" s="11"/>
      <c r="L2108" s="11"/>
      <c r="M2108" s="11"/>
      <c r="N2108" s="11"/>
      <c r="O2108" s="11"/>
      <c r="P2108" s="11"/>
      <c r="Q2108" s="11"/>
      <c r="R2108" s="11"/>
      <c r="S2108" s="11"/>
      <c r="T2108" s="11"/>
      <c r="U2108" s="11"/>
      <c r="V2108" s="11"/>
      <c r="W2108" s="11"/>
      <c r="X2108" s="11"/>
      <c r="Y2108" s="11"/>
      <c r="Z2108" s="11"/>
      <c r="AA2108" s="11"/>
      <c r="AB2108" s="11"/>
      <c r="AC2108" s="11"/>
      <c r="AD2108" s="11"/>
      <c r="AE2108" s="11"/>
      <c r="AF2108" s="11"/>
      <c r="AG2108" s="11"/>
      <c r="AH2108" s="11"/>
      <c r="AJ2108" s="11"/>
      <c r="AK2108" s="11"/>
      <c r="AL2108" s="11"/>
      <c r="AM2108" s="11"/>
      <c r="AN2108" s="11"/>
      <c r="AO2108" s="11"/>
      <c r="AP2108" s="11"/>
      <c r="AQ2108" s="11"/>
      <c r="AR2108" s="11"/>
      <c r="AS2108" s="11"/>
      <c r="AT2108" s="11"/>
      <c r="AU2108" s="11"/>
      <c r="AV2108" s="11"/>
      <c r="AW2108" s="11"/>
      <c r="AX2108" s="11"/>
      <c r="AY2108" s="11"/>
      <c r="AZ2108" s="11"/>
      <c r="BA2108" s="11"/>
      <c r="BB2108" s="11"/>
      <c r="BC2108" s="11"/>
      <c r="BD2108" s="11"/>
      <c r="BE2108" s="11"/>
      <c r="BF2108" s="11"/>
      <c r="BG2108" s="11"/>
      <c r="BI2108" s="11"/>
      <c r="BJ2108" s="11"/>
      <c r="BK2108" s="11"/>
      <c r="BL2108" s="11"/>
      <c r="BM2108" s="11"/>
      <c r="BN2108" s="11"/>
      <c r="BO2108" s="11"/>
      <c r="BP2108" s="11"/>
      <c r="BQ2108" s="11"/>
      <c r="BR2108" s="11"/>
      <c r="BS2108" s="11"/>
      <c r="BT2108" s="11"/>
      <c r="BU2108" s="11"/>
      <c r="BV2108" s="11"/>
      <c r="BW2108" s="11"/>
      <c r="BX2108" s="11"/>
      <c r="BY2108" s="11"/>
      <c r="BZ2108" s="11"/>
      <c r="CA2108" s="11"/>
      <c r="CB2108" s="11"/>
      <c r="CC2108" s="11"/>
      <c r="CD2108" s="11"/>
      <c r="CE2108" s="11"/>
      <c r="CF2108" s="11"/>
      <c r="CG2108" s="11"/>
      <c r="CH2108" s="11"/>
      <c r="CI2108" s="11"/>
      <c r="CJ2108" s="11"/>
      <c r="CK2108" s="11"/>
      <c r="CL2108" s="11"/>
      <c r="CM2108" s="11"/>
      <c r="CN2108" s="11"/>
      <c r="CO2108" s="11"/>
      <c r="CP2108" s="11"/>
      <c r="CQ2108" s="11"/>
      <c r="CR2108" s="11"/>
      <c r="CS2108" s="11"/>
      <c r="CT2108" s="11"/>
      <c r="CU2108" s="11"/>
      <c r="CV2108" s="11"/>
      <c r="CW2108" s="11"/>
      <c r="CX2108" s="11"/>
      <c r="CY2108" s="11"/>
      <c r="CZ2108" s="11"/>
      <c r="DA2108" s="11"/>
      <c r="DB2108" s="11"/>
      <c r="DC2108" s="11"/>
      <c r="DD2108" s="11"/>
      <c r="DF2108" s="11">
        <f t="shared" si="109"/>
        <v>17</v>
      </c>
      <c r="DG2108" s="11">
        <f t="shared" si="110"/>
        <v>19</v>
      </c>
      <c r="DH2108" s="20">
        <f t="shared" ca="1" si="111"/>
        <v>0</v>
      </c>
      <c r="DI2108" s="11">
        <v>1</v>
      </c>
    </row>
    <row r="2109" spans="1:113" x14ac:dyDescent="0.25">
      <c r="A2109" s="11" t="s">
        <v>57</v>
      </c>
      <c r="B2109" s="11" t="s">
        <v>168</v>
      </c>
      <c r="C2109" s="11" t="s">
        <v>56</v>
      </c>
      <c r="D2109" s="11" t="s">
        <v>56</v>
      </c>
      <c r="E2109" s="11" t="s">
        <v>56</v>
      </c>
      <c r="F2109" s="11" t="s">
        <v>56</v>
      </c>
      <c r="G2109" s="11" t="s">
        <v>175</v>
      </c>
      <c r="H2109" s="1">
        <v>42290</v>
      </c>
      <c r="I2109" s="11">
        <v>16</v>
      </c>
      <c r="J2109" s="11">
        <v>19</v>
      </c>
      <c r="K2109" s="11"/>
      <c r="L2109" s="11"/>
      <c r="M2109" s="11"/>
      <c r="N2109" s="11"/>
      <c r="O2109" s="11"/>
      <c r="P2109" s="11"/>
      <c r="Q2109" s="11"/>
      <c r="R2109" s="11"/>
      <c r="S2109" s="11"/>
      <c r="T2109" s="11"/>
      <c r="U2109" s="11"/>
      <c r="V2109" s="11"/>
      <c r="W2109" s="11"/>
      <c r="X2109" s="11"/>
      <c r="Y2109" s="11"/>
      <c r="Z2109" s="11"/>
      <c r="AA2109" s="11"/>
      <c r="AB2109" s="11"/>
      <c r="AC2109" s="11"/>
      <c r="AD2109" s="11"/>
      <c r="AE2109" s="11"/>
      <c r="AF2109" s="11"/>
      <c r="AG2109" s="11"/>
      <c r="AH2109" s="11"/>
      <c r="AJ2109" s="11"/>
      <c r="AK2109" s="11"/>
      <c r="AL2109" s="11"/>
      <c r="AM2109" s="11"/>
      <c r="AN2109" s="11"/>
      <c r="AO2109" s="11"/>
      <c r="AP2109" s="11"/>
      <c r="AQ2109" s="11"/>
      <c r="AR2109" s="11"/>
      <c r="AS2109" s="11"/>
      <c r="AT2109" s="11"/>
      <c r="AU2109" s="11"/>
      <c r="AV2109" s="11"/>
      <c r="AW2109" s="11"/>
      <c r="AX2109" s="11"/>
      <c r="AY2109" s="11"/>
      <c r="AZ2109" s="11"/>
      <c r="BA2109" s="11"/>
      <c r="BB2109" s="11"/>
      <c r="BC2109" s="11"/>
      <c r="BD2109" s="11"/>
      <c r="BE2109" s="11"/>
      <c r="BF2109" s="11"/>
      <c r="BG2109" s="11"/>
      <c r="BI2109" s="11"/>
      <c r="BJ2109" s="11"/>
      <c r="BK2109" s="11"/>
      <c r="BL2109" s="11"/>
      <c r="BM2109" s="11"/>
      <c r="BN2109" s="11"/>
      <c r="BO2109" s="11"/>
      <c r="BP2109" s="11"/>
      <c r="BQ2109" s="11"/>
      <c r="BR2109" s="11"/>
      <c r="BS2109" s="11"/>
      <c r="BT2109" s="11"/>
      <c r="BU2109" s="11"/>
      <c r="BV2109" s="11"/>
      <c r="BW2109" s="11"/>
      <c r="BX2109" s="11"/>
      <c r="BY2109" s="11"/>
      <c r="BZ2109" s="11"/>
      <c r="CA2109" s="11"/>
      <c r="CB2109" s="11"/>
      <c r="CC2109" s="11"/>
      <c r="CD2109" s="11"/>
      <c r="CE2109" s="11"/>
      <c r="CF2109" s="11"/>
      <c r="CG2109" s="11"/>
      <c r="CH2109" s="11"/>
      <c r="CI2109" s="11"/>
      <c r="CJ2109" s="11"/>
      <c r="CK2109" s="11"/>
      <c r="CL2109" s="11"/>
      <c r="CM2109" s="11"/>
      <c r="CN2109" s="11"/>
      <c r="CO2109" s="11"/>
      <c r="CP2109" s="11"/>
      <c r="CQ2109" s="11"/>
      <c r="CR2109" s="11"/>
      <c r="CS2109" s="11"/>
      <c r="CT2109" s="11"/>
      <c r="CU2109" s="11"/>
      <c r="CV2109" s="11"/>
      <c r="CW2109" s="11"/>
      <c r="CX2109" s="11"/>
      <c r="CY2109" s="11"/>
      <c r="CZ2109" s="11"/>
      <c r="DA2109" s="11"/>
      <c r="DB2109" s="11"/>
      <c r="DC2109" s="11"/>
      <c r="DD2109" s="11"/>
      <c r="DF2109" s="11">
        <f t="shared" si="109"/>
        <v>16</v>
      </c>
      <c r="DG2109" s="11">
        <f t="shared" si="110"/>
        <v>19</v>
      </c>
      <c r="DH2109" s="20">
        <f t="shared" ca="1" si="111"/>
        <v>0</v>
      </c>
      <c r="DI2109" s="11">
        <v>1</v>
      </c>
    </row>
    <row r="2110" spans="1:113" x14ac:dyDescent="0.25">
      <c r="A2110" s="11" t="s">
        <v>57</v>
      </c>
      <c r="B2110" s="11" t="s">
        <v>168</v>
      </c>
      <c r="C2110" s="11" t="s">
        <v>56</v>
      </c>
      <c r="D2110" s="11" t="s">
        <v>56</v>
      </c>
      <c r="E2110" s="11" t="s">
        <v>56</v>
      </c>
      <c r="F2110" s="11" t="s">
        <v>56</v>
      </c>
      <c r="G2110" s="11" t="s">
        <v>175</v>
      </c>
      <c r="H2110" s="1">
        <v>42290</v>
      </c>
      <c r="I2110" s="11">
        <v>17</v>
      </c>
      <c r="J2110" s="11">
        <v>19</v>
      </c>
      <c r="K2110" s="11"/>
      <c r="L2110" s="11"/>
      <c r="M2110" s="11"/>
      <c r="N2110" s="11"/>
      <c r="O2110" s="11"/>
      <c r="P2110" s="11"/>
      <c r="Q2110" s="11"/>
      <c r="R2110" s="11"/>
      <c r="S2110" s="11"/>
      <c r="T2110" s="11"/>
      <c r="U2110" s="11"/>
      <c r="V2110" s="11"/>
      <c r="W2110" s="11"/>
      <c r="X2110" s="11"/>
      <c r="Y2110" s="11"/>
      <c r="Z2110" s="11"/>
      <c r="AA2110" s="11"/>
      <c r="AB2110" s="11"/>
      <c r="AC2110" s="11"/>
      <c r="AD2110" s="11"/>
      <c r="AE2110" s="11"/>
      <c r="AF2110" s="11"/>
      <c r="AG2110" s="11"/>
      <c r="AH2110" s="11"/>
      <c r="AJ2110" s="11"/>
      <c r="AK2110" s="11"/>
      <c r="AL2110" s="11"/>
      <c r="AM2110" s="11"/>
      <c r="AN2110" s="11"/>
      <c r="AO2110" s="11"/>
      <c r="AP2110" s="11"/>
      <c r="AQ2110" s="11"/>
      <c r="AR2110" s="11"/>
      <c r="AS2110" s="11"/>
      <c r="AT2110" s="11"/>
      <c r="AU2110" s="11"/>
      <c r="AV2110" s="11"/>
      <c r="AW2110" s="11"/>
      <c r="AX2110" s="11"/>
      <c r="AY2110" s="11"/>
      <c r="AZ2110" s="11"/>
      <c r="BA2110" s="11"/>
      <c r="BB2110" s="11"/>
      <c r="BC2110" s="11"/>
      <c r="BD2110" s="11"/>
      <c r="BE2110" s="11"/>
      <c r="BF2110" s="11"/>
      <c r="BG2110" s="11"/>
      <c r="BI2110" s="11"/>
      <c r="BJ2110" s="11"/>
      <c r="BK2110" s="11"/>
      <c r="BL2110" s="11"/>
      <c r="BM2110" s="11"/>
      <c r="BN2110" s="11"/>
      <c r="BO2110" s="11"/>
      <c r="BP2110" s="11"/>
      <c r="BQ2110" s="11"/>
      <c r="BR2110" s="11"/>
      <c r="BS2110" s="11"/>
      <c r="BT2110" s="11"/>
      <c r="BU2110" s="11"/>
      <c r="BV2110" s="11"/>
      <c r="BW2110" s="11"/>
      <c r="BX2110" s="11"/>
      <c r="BY2110" s="11"/>
      <c r="BZ2110" s="11"/>
      <c r="CA2110" s="11"/>
      <c r="CB2110" s="11"/>
      <c r="CC2110" s="11"/>
      <c r="CD2110" s="11"/>
      <c r="CE2110" s="11"/>
      <c r="CF2110" s="11"/>
      <c r="CG2110" s="11"/>
      <c r="CH2110" s="11"/>
      <c r="CI2110" s="11"/>
      <c r="CJ2110" s="11"/>
      <c r="CK2110" s="11"/>
      <c r="CL2110" s="11"/>
      <c r="CM2110" s="11"/>
      <c r="CN2110" s="11"/>
      <c r="CO2110" s="11"/>
      <c r="CP2110" s="11"/>
      <c r="CQ2110" s="11"/>
      <c r="CR2110" s="11"/>
      <c r="CS2110" s="11"/>
      <c r="CT2110" s="11"/>
      <c r="CU2110" s="11"/>
      <c r="CV2110" s="11"/>
      <c r="CW2110" s="11"/>
      <c r="CX2110" s="11"/>
      <c r="CY2110" s="11"/>
      <c r="CZ2110" s="11"/>
      <c r="DA2110" s="11"/>
      <c r="DB2110" s="11"/>
      <c r="DC2110" s="11"/>
      <c r="DD2110" s="11"/>
      <c r="DF2110" s="11">
        <f t="shared" si="109"/>
        <v>17</v>
      </c>
      <c r="DG2110" s="11">
        <f t="shared" si="110"/>
        <v>19</v>
      </c>
      <c r="DH2110" s="20">
        <f t="shared" ca="1" si="111"/>
        <v>0</v>
      </c>
      <c r="DI2110" s="11">
        <v>1</v>
      </c>
    </row>
    <row r="2111" spans="1:113" x14ac:dyDescent="0.25">
      <c r="A2111" s="11" t="s">
        <v>57</v>
      </c>
      <c r="B2111" s="11" t="s">
        <v>168</v>
      </c>
      <c r="C2111" s="11" t="s">
        <v>56</v>
      </c>
      <c r="D2111" s="11" t="s">
        <v>56</v>
      </c>
      <c r="E2111" s="11" t="s">
        <v>56</v>
      </c>
      <c r="F2111" s="11" t="s">
        <v>56</v>
      </c>
      <c r="G2111" s="11" t="s">
        <v>175</v>
      </c>
      <c r="H2111" s="1">
        <v>42291</v>
      </c>
      <c r="I2111" s="11">
        <v>18</v>
      </c>
      <c r="J2111" s="11">
        <v>19</v>
      </c>
      <c r="K2111" s="11"/>
      <c r="L2111" s="11"/>
      <c r="M2111" s="11"/>
      <c r="N2111" s="11"/>
      <c r="O2111" s="11"/>
      <c r="P2111" s="11"/>
      <c r="Q2111" s="11"/>
      <c r="R2111" s="11"/>
      <c r="S2111" s="11"/>
      <c r="T2111" s="11"/>
      <c r="U2111" s="11"/>
      <c r="V2111" s="11"/>
      <c r="W2111" s="11"/>
      <c r="X2111" s="11"/>
      <c r="Y2111" s="11"/>
      <c r="Z2111" s="11"/>
      <c r="AA2111" s="11"/>
      <c r="AB2111" s="11"/>
      <c r="AC2111" s="11"/>
      <c r="AD2111" s="11"/>
      <c r="AE2111" s="11"/>
      <c r="AF2111" s="11"/>
      <c r="AG2111" s="11"/>
      <c r="AH2111" s="11"/>
      <c r="AJ2111" s="11"/>
      <c r="AK2111" s="11"/>
      <c r="AL2111" s="11"/>
      <c r="AM2111" s="11"/>
      <c r="AN2111" s="11"/>
      <c r="AO2111" s="11"/>
      <c r="AP2111" s="11"/>
      <c r="AQ2111" s="11"/>
      <c r="AR2111" s="11"/>
      <c r="AS2111" s="11"/>
      <c r="AT2111" s="11"/>
      <c r="AU2111" s="11"/>
      <c r="AV2111" s="11"/>
      <c r="AW2111" s="11"/>
      <c r="AX2111" s="11"/>
      <c r="AY2111" s="11"/>
      <c r="AZ2111" s="11"/>
      <c r="BA2111" s="11"/>
      <c r="BB2111" s="11"/>
      <c r="BC2111" s="11"/>
      <c r="BD2111" s="11"/>
      <c r="BE2111" s="11"/>
      <c r="BF2111" s="11"/>
      <c r="BG2111" s="11"/>
      <c r="BI2111" s="11"/>
      <c r="BJ2111" s="11"/>
      <c r="BK2111" s="11"/>
      <c r="BL2111" s="11"/>
      <c r="BM2111" s="11"/>
      <c r="BN2111" s="11"/>
      <c r="BO2111" s="11"/>
      <c r="BP2111" s="11"/>
      <c r="BQ2111" s="11"/>
      <c r="BR2111" s="11"/>
      <c r="BS2111" s="11"/>
      <c r="BT2111" s="11"/>
      <c r="BU2111" s="11"/>
      <c r="BV2111" s="11"/>
      <c r="BW2111" s="11"/>
      <c r="BX2111" s="11"/>
      <c r="BY2111" s="11"/>
      <c r="BZ2111" s="11"/>
      <c r="CA2111" s="11"/>
      <c r="CB2111" s="11"/>
      <c r="CC2111" s="11"/>
      <c r="CD2111" s="11"/>
      <c r="CE2111" s="11"/>
      <c r="CF2111" s="11"/>
      <c r="CG2111" s="11"/>
      <c r="CH2111" s="11"/>
      <c r="CI2111" s="11"/>
      <c r="CJ2111" s="11"/>
      <c r="CK2111" s="11"/>
      <c r="CL2111" s="11"/>
      <c r="CM2111" s="11"/>
      <c r="CN2111" s="11"/>
      <c r="CO2111" s="11"/>
      <c r="CP2111" s="11"/>
      <c r="CQ2111" s="11"/>
      <c r="CR2111" s="11"/>
      <c r="CS2111" s="11"/>
      <c r="CT2111" s="11"/>
      <c r="CU2111" s="11"/>
      <c r="CV2111" s="11"/>
      <c r="CW2111" s="11"/>
      <c r="CX2111" s="11"/>
      <c r="CY2111" s="11"/>
      <c r="CZ2111" s="11"/>
      <c r="DA2111" s="11"/>
      <c r="DB2111" s="11"/>
      <c r="DC2111" s="11"/>
      <c r="DD2111" s="11"/>
      <c r="DF2111" s="11">
        <f t="shared" si="109"/>
        <v>18</v>
      </c>
      <c r="DG2111" s="11">
        <f t="shared" si="110"/>
        <v>19</v>
      </c>
      <c r="DH2111" s="20">
        <f t="shared" ca="1" si="111"/>
        <v>0</v>
      </c>
      <c r="DI2111" s="11">
        <v>1</v>
      </c>
    </row>
    <row r="2112" spans="1:113" x14ac:dyDescent="0.25">
      <c r="A2112" s="11" t="s">
        <v>57</v>
      </c>
      <c r="B2112" s="11" t="s">
        <v>168</v>
      </c>
      <c r="C2112" s="11" t="s">
        <v>56</v>
      </c>
      <c r="D2112" s="11" t="s">
        <v>56</v>
      </c>
      <c r="E2112" s="11" t="s">
        <v>56</v>
      </c>
      <c r="F2112" s="11" t="s">
        <v>56</v>
      </c>
      <c r="G2112" s="11" t="s">
        <v>175</v>
      </c>
      <c r="H2112" s="1">
        <v>42292</v>
      </c>
      <c r="I2112" s="11">
        <v>18</v>
      </c>
      <c r="J2112" s="11">
        <v>19</v>
      </c>
      <c r="K2112" s="11"/>
      <c r="L2112" s="11"/>
      <c r="M2112" s="11"/>
      <c r="N2112" s="11"/>
      <c r="O2112" s="11"/>
      <c r="P2112" s="11"/>
      <c r="Q2112" s="11"/>
      <c r="R2112" s="11"/>
      <c r="S2112" s="11"/>
      <c r="T2112" s="11"/>
      <c r="U2112" s="11"/>
      <c r="V2112" s="11"/>
      <c r="W2112" s="11"/>
      <c r="X2112" s="11"/>
      <c r="Y2112" s="11"/>
      <c r="Z2112" s="11"/>
      <c r="AA2112" s="11"/>
      <c r="AB2112" s="11"/>
      <c r="AC2112" s="11"/>
      <c r="AD2112" s="11"/>
      <c r="AE2112" s="11"/>
      <c r="AF2112" s="11"/>
      <c r="AG2112" s="11"/>
      <c r="AH2112" s="11"/>
      <c r="AJ2112" s="11"/>
      <c r="AK2112" s="11"/>
      <c r="AL2112" s="11"/>
      <c r="AM2112" s="11"/>
      <c r="AN2112" s="11"/>
      <c r="AO2112" s="11"/>
      <c r="AP2112" s="11"/>
      <c r="AQ2112" s="11"/>
      <c r="AR2112" s="11"/>
      <c r="AS2112" s="11"/>
      <c r="AT2112" s="11"/>
      <c r="AU2112" s="11"/>
      <c r="AV2112" s="11"/>
      <c r="AW2112" s="11"/>
      <c r="AX2112" s="11"/>
      <c r="AY2112" s="11"/>
      <c r="AZ2112" s="11"/>
      <c r="BA2112" s="11"/>
      <c r="BB2112" s="11"/>
      <c r="BC2112" s="11"/>
      <c r="BD2112" s="11"/>
      <c r="BE2112" s="11"/>
      <c r="BF2112" s="11"/>
      <c r="BG2112" s="11"/>
      <c r="BI2112" s="11"/>
      <c r="BJ2112" s="11"/>
      <c r="BK2112" s="11"/>
      <c r="BL2112" s="11"/>
      <c r="BM2112" s="11"/>
      <c r="BN2112" s="11"/>
      <c r="BO2112" s="11"/>
      <c r="BP2112" s="11"/>
      <c r="BQ2112" s="11"/>
      <c r="BR2112" s="11"/>
      <c r="BS2112" s="11"/>
      <c r="BT2112" s="11"/>
      <c r="BU2112" s="11"/>
      <c r="BV2112" s="11"/>
      <c r="BW2112" s="11"/>
      <c r="BX2112" s="11"/>
      <c r="BY2112" s="11"/>
      <c r="BZ2112" s="11"/>
      <c r="CA2112" s="11"/>
      <c r="CB2112" s="11"/>
      <c r="CC2112" s="11"/>
      <c r="CD2112" s="11"/>
      <c r="CE2112" s="11"/>
      <c r="CF2112" s="11"/>
      <c r="CG2112" s="11"/>
      <c r="CH2112" s="11"/>
      <c r="CI2112" s="11"/>
      <c r="CJ2112" s="11"/>
      <c r="CK2112" s="11"/>
      <c r="CL2112" s="11"/>
      <c r="CM2112" s="11"/>
      <c r="CN2112" s="11"/>
      <c r="CO2112" s="11"/>
      <c r="CP2112" s="11"/>
      <c r="CQ2112" s="11"/>
      <c r="CR2112" s="11"/>
      <c r="CS2112" s="11"/>
      <c r="CT2112" s="11"/>
      <c r="CU2112" s="11"/>
      <c r="CV2112" s="11"/>
      <c r="CW2112" s="11"/>
      <c r="CX2112" s="11"/>
      <c r="CY2112" s="11"/>
      <c r="CZ2112" s="11"/>
      <c r="DA2112" s="11"/>
      <c r="DB2112" s="11"/>
      <c r="DC2112" s="11"/>
      <c r="DD2112" s="11"/>
      <c r="DF2112" s="11">
        <f t="shared" si="109"/>
        <v>18</v>
      </c>
      <c r="DG2112" s="11">
        <f t="shared" si="110"/>
        <v>19</v>
      </c>
      <c r="DH2112" s="20">
        <f t="shared" ca="1" si="111"/>
        <v>0</v>
      </c>
      <c r="DI2112" s="11">
        <v>1</v>
      </c>
    </row>
    <row r="2113" spans="1:113" x14ac:dyDescent="0.25">
      <c r="A2113" s="11" t="s">
        <v>57</v>
      </c>
      <c r="B2113" s="11" t="s">
        <v>168</v>
      </c>
      <c r="C2113" s="11" t="s">
        <v>56</v>
      </c>
      <c r="D2113" s="11" t="s">
        <v>56</v>
      </c>
      <c r="E2113" s="11" t="s">
        <v>56</v>
      </c>
      <c r="F2113" s="11" t="s">
        <v>56</v>
      </c>
      <c r="G2113" s="11" t="s">
        <v>176</v>
      </c>
      <c r="H2113" s="1">
        <v>42034</v>
      </c>
      <c r="I2113" s="11">
        <v>18</v>
      </c>
      <c r="J2113" s="11">
        <v>19</v>
      </c>
      <c r="K2113" s="11"/>
      <c r="L2113" s="11"/>
      <c r="M2113" s="11"/>
      <c r="N2113" s="11"/>
      <c r="O2113" s="11"/>
      <c r="P2113" s="11"/>
      <c r="Q2113" s="11"/>
      <c r="R2113" s="11"/>
      <c r="S2113" s="11"/>
      <c r="T2113" s="11"/>
      <c r="U2113" s="11"/>
      <c r="V2113" s="11"/>
      <c r="W2113" s="11"/>
      <c r="X2113" s="11"/>
      <c r="Y2113" s="11"/>
      <c r="Z2113" s="11"/>
      <c r="AA2113" s="11"/>
      <c r="AB2113" s="11"/>
      <c r="AC2113" s="11"/>
      <c r="AD2113" s="11"/>
      <c r="AE2113" s="11"/>
      <c r="AF2113" s="11"/>
      <c r="AG2113" s="11"/>
      <c r="AH2113" s="11"/>
      <c r="AJ2113" s="11"/>
      <c r="AK2113" s="11"/>
      <c r="AL2113" s="11"/>
      <c r="AM2113" s="11"/>
      <c r="AN2113" s="11"/>
      <c r="AO2113" s="11"/>
      <c r="AP2113" s="11"/>
      <c r="AQ2113" s="11"/>
      <c r="AR2113" s="11"/>
      <c r="AS2113" s="11"/>
      <c r="AT2113" s="11"/>
      <c r="AU2113" s="11"/>
      <c r="AV2113" s="11"/>
      <c r="AW2113" s="11"/>
      <c r="AX2113" s="11"/>
      <c r="AY2113" s="11"/>
      <c r="AZ2113" s="11"/>
      <c r="BA2113" s="11"/>
      <c r="BB2113" s="11"/>
      <c r="BC2113" s="11"/>
      <c r="BD2113" s="11"/>
      <c r="BE2113" s="11"/>
      <c r="BF2113" s="11"/>
      <c r="BG2113" s="11"/>
      <c r="BI2113" s="11"/>
      <c r="BJ2113" s="11"/>
      <c r="BK2113" s="11"/>
      <c r="BL2113" s="11"/>
      <c r="BM2113" s="11"/>
      <c r="BN2113" s="11"/>
      <c r="BO2113" s="11"/>
      <c r="BP2113" s="11"/>
      <c r="BQ2113" s="11"/>
      <c r="BR2113" s="11"/>
      <c r="BS2113" s="11"/>
      <c r="BT2113" s="11"/>
      <c r="BU2113" s="11"/>
      <c r="BV2113" s="11"/>
      <c r="BW2113" s="11"/>
      <c r="BX2113" s="11"/>
      <c r="BY2113" s="11"/>
      <c r="BZ2113" s="11"/>
      <c r="CA2113" s="11"/>
      <c r="CB2113" s="11"/>
      <c r="CC2113" s="11"/>
      <c r="CD2113" s="11"/>
      <c r="CE2113" s="11"/>
      <c r="CF2113" s="11"/>
      <c r="CG2113" s="11"/>
      <c r="CH2113" s="11"/>
      <c r="CI2113" s="11"/>
      <c r="CJ2113" s="11"/>
      <c r="CK2113" s="11"/>
      <c r="CL2113" s="11"/>
      <c r="CM2113" s="11"/>
      <c r="CN2113" s="11"/>
      <c r="CO2113" s="11"/>
      <c r="CP2113" s="11"/>
      <c r="CQ2113" s="11"/>
      <c r="CR2113" s="11"/>
      <c r="CS2113" s="11"/>
      <c r="CT2113" s="11"/>
      <c r="CU2113" s="11"/>
      <c r="CV2113" s="11"/>
      <c r="CW2113" s="11"/>
      <c r="CX2113" s="11"/>
      <c r="CY2113" s="11"/>
      <c r="CZ2113" s="11"/>
      <c r="DA2113" s="11"/>
      <c r="DB2113" s="11"/>
      <c r="DC2113" s="11"/>
      <c r="DD2113" s="11"/>
      <c r="DF2113" s="11">
        <f t="shared" si="109"/>
        <v>18</v>
      </c>
      <c r="DG2113" s="11">
        <f t="shared" si="110"/>
        <v>19</v>
      </c>
      <c r="DH2113" s="20">
        <f t="shared" ca="1" si="111"/>
        <v>0</v>
      </c>
      <c r="DI2113" s="11">
        <v>1</v>
      </c>
    </row>
    <row r="2114" spans="1:113" x14ac:dyDescent="0.25">
      <c r="A2114" s="11" t="s">
        <v>57</v>
      </c>
      <c r="B2114" s="11" t="s">
        <v>168</v>
      </c>
      <c r="C2114" s="11" t="s">
        <v>56</v>
      </c>
      <c r="D2114" s="11" t="s">
        <v>56</v>
      </c>
      <c r="E2114" s="11" t="s">
        <v>56</v>
      </c>
      <c r="F2114" s="11" t="s">
        <v>56</v>
      </c>
      <c r="G2114" s="11" t="s">
        <v>176</v>
      </c>
      <c r="H2114" s="1">
        <v>42037</v>
      </c>
      <c r="I2114" s="11">
        <v>18</v>
      </c>
      <c r="J2114" s="11">
        <v>19</v>
      </c>
      <c r="K2114" s="11"/>
      <c r="L2114" s="11"/>
      <c r="M2114" s="11"/>
      <c r="N2114" s="11"/>
      <c r="O2114" s="11"/>
      <c r="P2114" s="11"/>
      <c r="Q2114" s="11"/>
      <c r="R2114" s="11"/>
      <c r="S2114" s="11"/>
      <c r="T2114" s="11"/>
      <c r="U2114" s="11"/>
      <c r="V2114" s="11"/>
      <c r="W2114" s="11"/>
      <c r="X2114" s="11"/>
      <c r="Y2114" s="11"/>
      <c r="Z2114" s="11"/>
      <c r="AA2114" s="11"/>
      <c r="AB2114" s="11"/>
      <c r="AC2114" s="11"/>
      <c r="AD2114" s="11"/>
      <c r="AE2114" s="11"/>
      <c r="AF2114" s="11"/>
      <c r="AG2114" s="11"/>
      <c r="AH2114" s="11"/>
      <c r="AJ2114" s="11"/>
      <c r="AK2114" s="11"/>
      <c r="AL2114" s="11"/>
      <c r="AM2114" s="11"/>
      <c r="AN2114" s="11"/>
      <c r="AO2114" s="11"/>
      <c r="AP2114" s="11"/>
      <c r="AQ2114" s="11"/>
      <c r="AR2114" s="11"/>
      <c r="AS2114" s="11"/>
      <c r="AT2114" s="11"/>
      <c r="AU2114" s="11"/>
      <c r="AV2114" s="11"/>
      <c r="AW2114" s="11"/>
      <c r="AX2114" s="11"/>
      <c r="AY2114" s="11"/>
      <c r="AZ2114" s="11"/>
      <c r="BA2114" s="11"/>
      <c r="BB2114" s="11"/>
      <c r="BC2114" s="11"/>
      <c r="BD2114" s="11"/>
      <c r="BE2114" s="11"/>
      <c r="BF2114" s="11"/>
      <c r="BG2114" s="11"/>
      <c r="BI2114" s="11"/>
      <c r="BJ2114" s="11"/>
      <c r="BK2114" s="11"/>
      <c r="BL2114" s="11"/>
      <c r="BM2114" s="11"/>
      <c r="BN2114" s="11"/>
      <c r="BO2114" s="11"/>
      <c r="BP2114" s="11"/>
      <c r="BQ2114" s="11"/>
      <c r="BR2114" s="11"/>
      <c r="BS2114" s="11"/>
      <c r="BT2114" s="11"/>
      <c r="BU2114" s="11"/>
      <c r="BV2114" s="11"/>
      <c r="BW2114" s="11"/>
      <c r="BX2114" s="11"/>
      <c r="BY2114" s="11"/>
      <c r="BZ2114" s="11"/>
      <c r="CA2114" s="11"/>
      <c r="CB2114" s="11"/>
      <c r="CC2114" s="11"/>
      <c r="CD2114" s="11"/>
      <c r="CE2114" s="11"/>
      <c r="CF2114" s="11"/>
      <c r="CG2114" s="11"/>
      <c r="CH2114" s="11"/>
      <c r="CI2114" s="11"/>
      <c r="CJ2114" s="11"/>
      <c r="CK2114" s="11"/>
      <c r="CL2114" s="11"/>
      <c r="CM2114" s="11"/>
      <c r="CN2114" s="11"/>
      <c r="CO2114" s="11"/>
      <c r="CP2114" s="11"/>
      <c r="CQ2114" s="11"/>
      <c r="CR2114" s="11"/>
      <c r="CS2114" s="11"/>
      <c r="CT2114" s="11"/>
      <c r="CU2114" s="11"/>
      <c r="CV2114" s="11"/>
      <c r="CW2114" s="11"/>
      <c r="CX2114" s="11"/>
      <c r="CY2114" s="11"/>
      <c r="CZ2114" s="11"/>
      <c r="DA2114" s="11"/>
      <c r="DB2114" s="11"/>
      <c r="DC2114" s="11"/>
      <c r="DD2114" s="11"/>
      <c r="DF2114" s="11">
        <f t="shared" si="109"/>
        <v>18</v>
      </c>
      <c r="DG2114" s="11">
        <f t="shared" si="110"/>
        <v>19</v>
      </c>
      <c r="DH2114" s="20">
        <f t="shared" ca="1" si="111"/>
        <v>0</v>
      </c>
      <c r="DI2114" s="11">
        <v>1</v>
      </c>
    </row>
    <row r="2115" spans="1:113" x14ac:dyDescent="0.25">
      <c r="A2115" s="11" t="s">
        <v>57</v>
      </c>
      <c r="B2115" s="11" t="s">
        <v>168</v>
      </c>
      <c r="C2115" s="11" t="s">
        <v>56</v>
      </c>
      <c r="D2115" s="11" t="s">
        <v>56</v>
      </c>
      <c r="E2115" s="11" t="s">
        <v>56</v>
      </c>
      <c r="F2115" s="11" t="s">
        <v>56</v>
      </c>
      <c r="G2115" s="11" t="s">
        <v>176</v>
      </c>
      <c r="H2115" s="1">
        <v>42038</v>
      </c>
      <c r="I2115" s="11">
        <v>18</v>
      </c>
      <c r="J2115" s="11">
        <v>19</v>
      </c>
      <c r="K2115" s="11"/>
      <c r="L2115" s="11"/>
      <c r="M2115" s="11"/>
      <c r="N2115" s="11"/>
      <c r="O2115" s="11"/>
      <c r="P2115" s="11"/>
      <c r="Q2115" s="11"/>
      <c r="R2115" s="11"/>
      <c r="S2115" s="11"/>
      <c r="T2115" s="11"/>
      <c r="U2115" s="11"/>
      <c r="V2115" s="11"/>
      <c r="W2115" s="11"/>
      <c r="X2115" s="11"/>
      <c r="Y2115" s="11"/>
      <c r="Z2115" s="11"/>
      <c r="AA2115" s="11"/>
      <c r="AB2115" s="11"/>
      <c r="AC2115" s="11"/>
      <c r="AD2115" s="11"/>
      <c r="AE2115" s="11"/>
      <c r="AF2115" s="11"/>
      <c r="AG2115" s="11"/>
      <c r="AH2115" s="11"/>
      <c r="AJ2115" s="11"/>
      <c r="AK2115" s="11"/>
      <c r="AL2115" s="11"/>
      <c r="AM2115" s="11"/>
      <c r="AN2115" s="11"/>
      <c r="AO2115" s="11"/>
      <c r="AP2115" s="11"/>
      <c r="AQ2115" s="11"/>
      <c r="AR2115" s="11"/>
      <c r="AS2115" s="11"/>
      <c r="AT2115" s="11"/>
      <c r="AU2115" s="11"/>
      <c r="AV2115" s="11"/>
      <c r="AW2115" s="11"/>
      <c r="AX2115" s="11"/>
      <c r="AY2115" s="11"/>
      <c r="AZ2115" s="11"/>
      <c r="BA2115" s="11"/>
      <c r="BB2115" s="11"/>
      <c r="BC2115" s="11"/>
      <c r="BD2115" s="11"/>
      <c r="BE2115" s="11"/>
      <c r="BF2115" s="11"/>
      <c r="BG2115" s="11"/>
      <c r="BI2115" s="11"/>
      <c r="BJ2115" s="11"/>
      <c r="BK2115" s="11"/>
      <c r="BL2115" s="11"/>
      <c r="BM2115" s="11"/>
      <c r="BN2115" s="11"/>
      <c r="BO2115" s="11"/>
      <c r="BP2115" s="11"/>
      <c r="BQ2115" s="11"/>
      <c r="BR2115" s="11"/>
      <c r="BS2115" s="11"/>
      <c r="BT2115" s="11"/>
      <c r="BU2115" s="11"/>
      <c r="BV2115" s="11"/>
      <c r="BW2115" s="11"/>
      <c r="BX2115" s="11"/>
      <c r="BY2115" s="11"/>
      <c r="BZ2115" s="11"/>
      <c r="CA2115" s="11"/>
      <c r="CB2115" s="11"/>
      <c r="CC2115" s="11"/>
      <c r="CD2115" s="11"/>
      <c r="CE2115" s="11"/>
      <c r="CF2115" s="11"/>
      <c r="CG2115" s="11"/>
      <c r="CH2115" s="11"/>
      <c r="CI2115" s="11"/>
      <c r="CJ2115" s="11"/>
      <c r="CK2115" s="11"/>
      <c r="CL2115" s="11"/>
      <c r="CM2115" s="11"/>
      <c r="CN2115" s="11"/>
      <c r="CO2115" s="11"/>
      <c r="CP2115" s="11"/>
      <c r="CQ2115" s="11"/>
      <c r="CR2115" s="11"/>
      <c r="CS2115" s="11"/>
      <c r="CT2115" s="11"/>
      <c r="CU2115" s="11"/>
      <c r="CV2115" s="11"/>
      <c r="CW2115" s="11"/>
      <c r="CX2115" s="11"/>
      <c r="CY2115" s="11"/>
      <c r="CZ2115" s="11"/>
      <c r="DA2115" s="11"/>
      <c r="DB2115" s="11"/>
      <c r="DC2115" s="11"/>
      <c r="DD2115" s="11"/>
      <c r="DF2115" s="11">
        <f t="shared" si="109"/>
        <v>18</v>
      </c>
      <c r="DG2115" s="11">
        <f t="shared" si="110"/>
        <v>19</v>
      </c>
      <c r="DH2115" s="20">
        <f t="shared" ca="1" si="111"/>
        <v>0</v>
      </c>
      <c r="DI2115" s="11">
        <v>1</v>
      </c>
    </row>
    <row r="2116" spans="1:113" x14ac:dyDescent="0.25">
      <c r="A2116" s="11" t="s">
        <v>57</v>
      </c>
      <c r="B2116" s="11" t="s">
        <v>168</v>
      </c>
      <c r="C2116" s="11" t="s">
        <v>56</v>
      </c>
      <c r="D2116" s="11" t="s">
        <v>56</v>
      </c>
      <c r="E2116" s="11" t="s">
        <v>56</v>
      </c>
      <c r="F2116" s="11" t="s">
        <v>56</v>
      </c>
      <c r="G2116" s="11" t="s">
        <v>176</v>
      </c>
      <c r="H2116" s="1">
        <v>42044</v>
      </c>
      <c r="I2116" s="11">
        <v>18</v>
      </c>
      <c r="J2116" s="11">
        <v>19</v>
      </c>
      <c r="K2116" s="11"/>
      <c r="L2116" s="11"/>
      <c r="M2116" s="11"/>
      <c r="N2116" s="11"/>
      <c r="O2116" s="11"/>
      <c r="P2116" s="11"/>
      <c r="Q2116" s="11"/>
      <c r="R2116" s="11"/>
      <c r="S2116" s="11"/>
      <c r="T2116" s="11"/>
      <c r="U2116" s="11"/>
      <c r="V2116" s="11"/>
      <c r="W2116" s="11"/>
      <c r="X2116" s="11"/>
      <c r="Y2116" s="11"/>
      <c r="Z2116" s="11"/>
      <c r="AA2116" s="11"/>
      <c r="AB2116" s="11"/>
      <c r="AC2116" s="11"/>
      <c r="AD2116" s="11"/>
      <c r="AE2116" s="11"/>
      <c r="AF2116" s="11"/>
      <c r="AG2116" s="11"/>
      <c r="AH2116" s="11"/>
      <c r="AJ2116" s="11"/>
      <c r="AK2116" s="11"/>
      <c r="AL2116" s="11"/>
      <c r="AM2116" s="11"/>
      <c r="AN2116" s="11"/>
      <c r="AO2116" s="11"/>
      <c r="AP2116" s="11"/>
      <c r="AQ2116" s="11"/>
      <c r="AR2116" s="11"/>
      <c r="AS2116" s="11"/>
      <c r="AT2116" s="11"/>
      <c r="AU2116" s="11"/>
      <c r="AV2116" s="11"/>
      <c r="AW2116" s="11"/>
      <c r="AX2116" s="11"/>
      <c r="AY2116" s="11"/>
      <c r="AZ2116" s="11"/>
      <c r="BA2116" s="11"/>
      <c r="BB2116" s="11"/>
      <c r="BC2116" s="11"/>
      <c r="BD2116" s="11"/>
      <c r="BE2116" s="11"/>
      <c r="BF2116" s="11"/>
      <c r="BG2116" s="11"/>
      <c r="BI2116" s="11"/>
      <c r="BJ2116" s="11"/>
      <c r="BK2116" s="11"/>
      <c r="BL2116" s="11"/>
      <c r="BM2116" s="11"/>
      <c r="BN2116" s="11"/>
      <c r="BO2116" s="11"/>
      <c r="BP2116" s="11"/>
      <c r="BQ2116" s="11"/>
      <c r="BR2116" s="11"/>
      <c r="BS2116" s="11"/>
      <c r="BT2116" s="11"/>
      <c r="BU2116" s="11"/>
      <c r="BV2116" s="11"/>
      <c r="BW2116" s="11"/>
      <c r="BX2116" s="11"/>
      <c r="BY2116" s="11"/>
      <c r="BZ2116" s="11"/>
      <c r="CA2116" s="11"/>
      <c r="CB2116" s="11"/>
      <c r="CC2116" s="11"/>
      <c r="CD2116" s="11"/>
      <c r="CE2116" s="11"/>
      <c r="CF2116" s="11"/>
      <c r="CG2116" s="11"/>
      <c r="CH2116" s="11"/>
      <c r="CI2116" s="11"/>
      <c r="CJ2116" s="11"/>
      <c r="CK2116" s="11"/>
      <c r="CL2116" s="11"/>
      <c r="CM2116" s="11"/>
      <c r="CN2116" s="11"/>
      <c r="CO2116" s="11"/>
      <c r="CP2116" s="11"/>
      <c r="CQ2116" s="11"/>
      <c r="CR2116" s="11"/>
      <c r="CS2116" s="11"/>
      <c r="CT2116" s="11"/>
      <c r="CU2116" s="11"/>
      <c r="CV2116" s="11"/>
      <c r="CW2116" s="11"/>
      <c r="CX2116" s="11"/>
      <c r="CY2116" s="11"/>
      <c r="CZ2116" s="11"/>
      <c r="DA2116" s="11"/>
      <c r="DB2116" s="11"/>
      <c r="DC2116" s="11"/>
      <c r="DD2116" s="11"/>
      <c r="DF2116" s="11">
        <f t="shared" si="109"/>
        <v>18</v>
      </c>
      <c r="DG2116" s="11">
        <f t="shared" si="110"/>
        <v>19</v>
      </c>
      <c r="DH2116" s="20">
        <f t="shared" ca="1" si="111"/>
        <v>0</v>
      </c>
      <c r="DI2116" s="11">
        <v>1</v>
      </c>
    </row>
    <row r="2117" spans="1:113" x14ac:dyDescent="0.25">
      <c r="A2117" s="11" t="s">
        <v>57</v>
      </c>
      <c r="B2117" s="11" t="s">
        <v>168</v>
      </c>
      <c r="C2117" s="11" t="s">
        <v>56</v>
      </c>
      <c r="D2117" s="11" t="s">
        <v>56</v>
      </c>
      <c r="E2117" s="11" t="s">
        <v>56</v>
      </c>
      <c r="F2117" s="11" t="s">
        <v>56</v>
      </c>
      <c r="G2117" s="11" t="s">
        <v>176</v>
      </c>
      <c r="H2117" s="1">
        <v>42222</v>
      </c>
      <c r="I2117" s="11">
        <v>17</v>
      </c>
      <c r="J2117" s="11">
        <v>18</v>
      </c>
      <c r="K2117" s="11"/>
      <c r="L2117" s="11"/>
      <c r="M2117" s="11"/>
      <c r="N2117" s="11"/>
      <c r="O2117" s="11"/>
      <c r="P2117" s="11"/>
      <c r="Q2117" s="11"/>
      <c r="R2117" s="11"/>
      <c r="S2117" s="11"/>
      <c r="T2117" s="11"/>
      <c r="U2117" s="11"/>
      <c r="V2117" s="11"/>
      <c r="W2117" s="11"/>
      <c r="X2117" s="11"/>
      <c r="Y2117" s="11"/>
      <c r="Z2117" s="11"/>
      <c r="AA2117" s="11"/>
      <c r="AB2117" s="11"/>
      <c r="AC2117" s="11"/>
      <c r="AD2117" s="11"/>
      <c r="AE2117" s="11"/>
      <c r="AF2117" s="11"/>
      <c r="AG2117" s="11"/>
      <c r="AH2117" s="11"/>
      <c r="AJ2117" s="11"/>
      <c r="AK2117" s="11"/>
      <c r="AL2117" s="11"/>
      <c r="AM2117" s="11"/>
      <c r="AN2117" s="11"/>
      <c r="AO2117" s="11"/>
      <c r="AP2117" s="11"/>
      <c r="AQ2117" s="11"/>
      <c r="AR2117" s="11"/>
      <c r="AS2117" s="11"/>
      <c r="AT2117" s="11"/>
      <c r="AU2117" s="11"/>
      <c r="AV2117" s="11"/>
      <c r="AW2117" s="11"/>
      <c r="AX2117" s="11"/>
      <c r="AY2117" s="11"/>
      <c r="AZ2117" s="11"/>
      <c r="BA2117" s="11"/>
      <c r="BB2117" s="11"/>
      <c r="BC2117" s="11"/>
      <c r="BD2117" s="11"/>
      <c r="BE2117" s="11"/>
      <c r="BF2117" s="11"/>
      <c r="BG2117" s="11"/>
      <c r="BI2117" s="11"/>
      <c r="BJ2117" s="11"/>
      <c r="BK2117" s="11"/>
      <c r="BL2117" s="11"/>
      <c r="BM2117" s="11"/>
      <c r="BN2117" s="11"/>
      <c r="BO2117" s="11"/>
      <c r="BP2117" s="11"/>
      <c r="BQ2117" s="11"/>
      <c r="BR2117" s="11"/>
      <c r="BS2117" s="11"/>
      <c r="BT2117" s="11"/>
      <c r="BU2117" s="11"/>
      <c r="BV2117" s="11"/>
      <c r="BW2117" s="11"/>
      <c r="BX2117" s="11"/>
      <c r="BY2117" s="11"/>
      <c r="BZ2117" s="11"/>
      <c r="CA2117" s="11"/>
      <c r="CB2117" s="11"/>
      <c r="CC2117" s="11"/>
      <c r="CD2117" s="11"/>
      <c r="CE2117" s="11"/>
      <c r="CF2117" s="11"/>
      <c r="CG2117" s="11"/>
      <c r="CH2117" s="11"/>
      <c r="CI2117" s="11"/>
      <c r="CJ2117" s="11"/>
      <c r="CK2117" s="11"/>
      <c r="CL2117" s="11"/>
      <c r="CM2117" s="11"/>
      <c r="CN2117" s="11"/>
      <c r="CO2117" s="11"/>
      <c r="CP2117" s="11"/>
      <c r="CQ2117" s="11"/>
      <c r="CR2117" s="11"/>
      <c r="CS2117" s="11"/>
      <c r="CT2117" s="11"/>
      <c r="CU2117" s="11"/>
      <c r="CV2117" s="11"/>
      <c r="CW2117" s="11"/>
      <c r="CX2117" s="11"/>
      <c r="CY2117" s="11"/>
      <c r="CZ2117" s="11"/>
      <c r="DA2117" s="11"/>
      <c r="DB2117" s="11"/>
      <c r="DC2117" s="11"/>
      <c r="DD2117" s="11"/>
      <c r="DF2117" s="11">
        <f t="shared" si="109"/>
        <v>17</v>
      </c>
      <c r="DG2117" s="11">
        <f t="shared" si="110"/>
        <v>18</v>
      </c>
      <c r="DH2117" s="20">
        <f t="shared" ca="1" si="111"/>
        <v>0</v>
      </c>
      <c r="DI2117" s="11">
        <v>1</v>
      </c>
    </row>
    <row r="2118" spans="1:113" x14ac:dyDescent="0.25">
      <c r="A2118" s="11" t="s">
        <v>57</v>
      </c>
      <c r="B2118" s="11" t="s">
        <v>168</v>
      </c>
      <c r="C2118" s="11" t="s">
        <v>56</v>
      </c>
      <c r="D2118" s="11" t="s">
        <v>56</v>
      </c>
      <c r="E2118" s="11" t="s">
        <v>56</v>
      </c>
      <c r="F2118" s="11" t="s">
        <v>56</v>
      </c>
      <c r="G2118" s="11" t="s">
        <v>176</v>
      </c>
      <c r="H2118" s="1">
        <v>42229</v>
      </c>
      <c r="I2118" s="11">
        <v>18</v>
      </c>
      <c r="J2118" s="11">
        <v>19</v>
      </c>
      <c r="K2118" s="11"/>
      <c r="L2118" s="11"/>
      <c r="M2118" s="11"/>
      <c r="N2118" s="11"/>
      <c r="O2118" s="11"/>
      <c r="P2118" s="11"/>
      <c r="Q2118" s="11"/>
      <c r="R2118" s="11"/>
      <c r="S2118" s="11"/>
      <c r="T2118" s="11"/>
      <c r="U2118" s="11"/>
      <c r="V2118" s="11"/>
      <c r="W2118" s="11"/>
      <c r="X2118" s="11"/>
      <c r="Y2118" s="11"/>
      <c r="Z2118" s="11"/>
      <c r="AA2118" s="11"/>
      <c r="AB2118" s="11"/>
      <c r="AC2118" s="11"/>
      <c r="AD2118" s="11"/>
      <c r="AE2118" s="11"/>
      <c r="AF2118" s="11"/>
      <c r="AG2118" s="11"/>
      <c r="AH2118" s="11"/>
      <c r="AJ2118" s="11"/>
      <c r="AK2118" s="11"/>
      <c r="AL2118" s="11"/>
      <c r="AM2118" s="11"/>
      <c r="AN2118" s="11"/>
      <c r="AO2118" s="11"/>
      <c r="AP2118" s="11"/>
      <c r="AQ2118" s="11"/>
      <c r="AR2118" s="11"/>
      <c r="AS2118" s="11"/>
      <c r="AT2118" s="11"/>
      <c r="AU2118" s="11"/>
      <c r="AV2118" s="11"/>
      <c r="AW2118" s="11"/>
      <c r="AX2118" s="11"/>
      <c r="AY2118" s="11"/>
      <c r="AZ2118" s="11"/>
      <c r="BA2118" s="11"/>
      <c r="BB2118" s="11"/>
      <c r="BC2118" s="11"/>
      <c r="BD2118" s="11"/>
      <c r="BE2118" s="11"/>
      <c r="BF2118" s="11"/>
      <c r="BG2118" s="11"/>
      <c r="BI2118" s="11"/>
      <c r="BJ2118" s="11"/>
      <c r="BK2118" s="11"/>
      <c r="BL2118" s="11"/>
      <c r="BM2118" s="11"/>
      <c r="BN2118" s="11"/>
      <c r="BO2118" s="11"/>
      <c r="BP2118" s="11"/>
      <c r="BQ2118" s="11"/>
      <c r="BR2118" s="11"/>
      <c r="BS2118" s="11"/>
      <c r="BT2118" s="11"/>
      <c r="BU2118" s="11"/>
      <c r="BV2118" s="11"/>
      <c r="BW2118" s="11"/>
      <c r="BX2118" s="11"/>
      <c r="BY2118" s="11"/>
      <c r="BZ2118" s="11"/>
      <c r="CA2118" s="11"/>
      <c r="CB2118" s="11"/>
      <c r="CC2118" s="11"/>
      <c r="CD2118" s="11"/>
      <c r="CE2118" s="11"/>
      <c r="CF2118" s="11"/>
      <c r="CG2118" s="11"/>
      <c r="CH2118" s="11"/>
      <c r="CI2118" s="11"/>
      <c r="CJ2118" s="11"/>
      <c r="CK2118" s="11"/>
      <c r="CL2118" s="11"/>
      <c r="CM2118" s="11"/>
      <c r="CN2118" s="11"/>
      <c r="CO2118" s="11"/>
      <c r="CP2118" s="11"/>
      <c r="CQ2118" s="11"/>
      <c r="CR2118" s="11"/>
      <c r="CS2118" s="11"/>
      <c r="CT2118" s="11"/>
      <c r="CU2118" s="11"/>
      <c r="CV2118" s="11"/>
      <c r="CW2118" s="11"/>
      <c r="CX2118" s="11"/>
      <c r="CY2118" s="11"/>
      <c r="CZ2118" s="11"/>
      <c r="DA2118" s="11"/>
      <c r="DB2118" s="11"/>
      <c r="DC2118" s="11"/>
      <c r="DD2118" s="11"/>
      <c r="DF2118" s="11">
        <f t="shared" si="109"/>
        <v>18</v>
      </c>
      <c r="DG2118" s="11">
        <f t="shared" si="110"/>
        <v>19</v>
      </c>
      <c r="DH2118" s="20">
        <f t="shared" ca="1" si="111"/>
        <v>0</v>
      </c>
      <c r="DI2118" s="11">
        <v>1</v>
      </c>
    </row>
    <row r="2119" spans="1:113" x14ac:dyDescent="0.25">
      <c r="A2119" s="11" t="s">
        <v>57</v>
      </c>
      <c r="B2119" s="11" t="s">
        <v>168</v>
      </c>
      <c r="C2119" s="11" t="s">
        <v>56</v>
      </c>
      <c r="D2119" s="11" t="s">
        <v>56</v>
      </c>
      <c r="E2119" s="11" t="s">
        <v>56</v>
      </c>
      <c r="F2119" s="11" t="s">
        <v>56</v>
      </c>
      <c r="G2119" s="11" t="s">
        <v>176</v>
      </c>
      <c r="H2119" s="1">
        <v>42233</v>
      </c>
      <c r="I2119" s="11">
        <v>17</v>
      </c>
      <c r="J2119" s="11">
        <v>18</v>
      </c>
      <c r="K2119" s="11"/>
      <c r="L2119" s="11"/>
      <c r="M2119" s="11"/>
      <c r="N2119" s="11"/>
      <c r="O2119" s="11"/>
      <c r="P2119" s="11"/>
      <c r="Q2119" s="11"/>
      <c r="R2119" s="11"/>
      <c r="S2119" s="11"/>
      <c r="T2119" s="11"/>
      <c r="U2119" s="11"/>
      <c r="V2119" s="11"/>
      <c r="W2119" s="11"/>
      <c r="X2119" s="11"/>
      <c r="Y2119" s="11"/>
      <c r="Z2119" s="11"/>
      <c r="AA2119" s="11"/>
      <c r="AB2119" s="11"/>
      <c r="AC2119" s="11"/>
      <c r="AD2119" s="11"/>
      <c r="AE2119" s="11"/>
      <c r="AF2119" s="11"/>
      <c r="AG2119" s="11"/>
      <c r="AH2119" s="11"/>
      <c r="AJ2119" s="11"/>
      <c r="AK2119" s="11"/>
      <c r="AL2119" s="11"/>
      <c r="AM2119" s="11"/>
      <c r="AN2119" s="11"/>
      <c r="AO2119" s="11"/>
      <c r="AP2119" s="11"/>
      <c r="AQ2119" s="11"/>
      <c r="AR2119" s="11"/>
      <c r="AS2119" s="11"/>
      <c r="AT2119" s="11"/>
      <c r="AU2119" s="11"/>
      <c r="AV2119" s="11"/>
      <c r="AW2119" s="11"/>
      <c r="AX2119" s="11"/>
      <c r="AY2119" s="11"/>
      <c r="AZ2119" s="11"/>
      <c r="BA2119" s="11"/>
      <c r="BB2119" s="11"/>
      <c r="BC2119" s="11"/>
      <c r="BD2119" s="11"/>
      <c r="BE2119" s="11"/>
      <c r="BF2119" s="11"/>
      <c r="BG2119" s="11"/>
      <c r="BI2119" s="11"/>
      <c r="BJ2119" s="11"/>
      <c r="BK2119" s="11"/>
      <c r="BL2119" s="11"/>
      <c r="BM2119" s="11"/>
      <c r="BN2119" s="11"/>
      <c r="BO2119" s="11"/>
      <c r="BP2119" s="11"/>
      <c r="BQ2119" s="11"/>
      <c r="BR2119" s="11"/>
      <c r="BS2119" s="11"/>
      <c r="BT2119" s="11"/>
      <c r="BU2119" s="11"/>
      <c r="BV2119" s="11"/>
      <c r="BW2119" s="11"/>
      <c r="BX2119" s="11"/>
      <c r="BY2119" s="11"/>
      <c r="BZ2119" s="11"/>
      <c r="CA2119" s="11"/>
      <c r="CB2119" s="11"/>
      <c r="CC2119" s="11"/>
      <c r="CD2119" s="11"/>
      <c r="CE2119" s="11"/>
      <c r="CF2119" s="11"/>
      <c r="CG2119" s="11"/>
      <c r="CH2119" s="11"/>
      <c r="CI2119" s="11"/>
      <c r="CJ2119" s="11"/>
      <c r="CK2119" s="11"/>
      <c r="CL2119" s="11"/>
      <c r="CM2119" s="11"/>
      <c r="CN2119" s="11"/>
      <c r="CO2119" s="11"/>
      <c r="CP2119" s="11"/>
      <c r="CQ2119" s="11"/>
      <c r="CR2119" s="11"/>
      <c r="CS2119" s="11"/>
      <c r="CT2119" s="11"/>
      <c r="CU2119" s="11"/>
      <c r="CV2119" s="11"/>
      <c r="CW2119" s="11"/>
      <c r="CX2119" s="11"/>
      <c r="CY2119" s="11"/>
      <c r="CZ2119" s="11"/>
      <c r="DA2119" s="11"/>
      <c r="DB2119" s="11"/>
      <c r="DC2119" s="11"/>
      <c r="DD2119" s="11"/>
      <c r="DF2119" s="11">
        <f t="shared" si="109"/>
        <v>17</v>
      </c>
      <c r="DG2119" s="11">
        <f t="shared" si="110"/>
        <v>18</v>
      </c>
      <c r="DH2119" s="20">
        <f t="shared" ca="1" si="111"/>
        <v>0</v>
      </c>
      <c r="DI2119" s="11">
        <v>1</v>
      </c>
    </row>
    <row r="2120" spans="1:113" x14ac:dyDescent="0.25">
      <c r="A2120" s="11" t="s">
        <v>57</v>
      </c>
      <c r="B2120" s="11" t="s">
        <v>168</v>
      </c>
      <c r="C2120" s="11" t="s">
        <v>56</v>
      </c>
      <c r="D2120" s="11" t="s">
        <v>56</v>
      </c>
      <c r="E2120" s="11" t="s">
        <v>56</v>
      </c>
      <c r="F2120" s="11" t="s">
        <v>56</v>
      </c>
      <c r="G2120" s="11" t="s">
        <v>176</v>
      </c>
      <c r="H2120" s="1">
        <v>42242</v>
      </c>
      <c r="I2120" s="11">
        <v>17</v>
      </c>
      <c r="J2120" s="11">
        <v>19</v>
      </c>
      <c r="K2120" s="11"/>
      <c r="L2120" s="11"/>
      <c r="M2120" s="11"/>
      <c r="N2120" s="11"/>
      <c r="O2120" s="11"/>
      <c r="P2120" s="11"/>
      <c r="Q2120" s="11"/>
      <c r="R2120" s="11"/>
      <c r="S2120" s="11"/>
      <c r="T2120" s="11"/>
      <c r="U2120" s="11"/>
      <c r="V2120" s="11"/>
      <c r="W2120" s="11"/>
      <c r="X2120" s="11"/>
      <c r="Y2120" s="11"/>
      <c r="Z2120" s="11"/>
      <c r="AA2120" s="11"/>
      <c r="AB2120" s="11"/>
      <c r="AC2120" s="11"/>
      <c r="AD2120" s="11"/>
      <c r="AE2120" s="11"/>
      <c r="AF2120" s="11"/>
      <c r="AG2120" s="11"/>
      <c r="AH2120" s="11"/>
      <c r="AJ2120" s="11"/>
      <c r="AK2120" s="11"/>
      <c r="AL2120" s="11"/>
      <c r="AM2120" s="11"/>
      <c r="AN2120" s="11"/>
      <c r="AO2120" s="11"/>
      <c r="AP2120" s="11"/>
      <c r="AQ2120" s="11"/>
      <c r="AR2120" s="11"/>
      <c r="AS2120" s="11"/>
      <c r="AT2120" s="11"/>
      <c r="AU2120" s="11"/>
      <c r="AV2120" s="11"/>
      <c r="AW2120" s="11"/>
      <c r="AX2120" s="11"/>
      <c r="AY2120" s="11"/>
      <c r="AZ2120" s="11"/>
      <c r="BA2120" s="11"/>
      <c r="BB2120" s="11"/>
      <c r="BC2120" s="11"/>
      <c r="BD2120" s="11"/>
      <c r="BE2120" s="11"/>
      <c r="BF2120" s="11"/>
      <c r="BG2120" s="11"/>
      <c r="BI2120" s="11"/>
      <c r="BJ2120" s="11"/>
      <c r="BK2120" s="11"/>
      <c r="BL2120" s="11"/>
      <c r="BM2120" s="11"/>
      <c r="BN2120" s="11"/>
      <c r="BO2120" s="11"/>
      <c r="BP2120" s="11"/>
      <c r="BQ2120" s="11"/>
      <c r="BR2120" s="11"/>
      <c r="BS2120" s="11"/>
      <c r="BT2120" s="11"/>
      <c r="BU2120" s="11"/>
      <c r="BV2120" s="11"/>
      <c r="BW2120" s="11"/>
      <c r="BX2120" s="11"/>
      <c r="BY2120" s="11"/>
      <c r="BZ2120" s="11"/>
      <c r="CA2120" s="11"/>
      <c r="CB2120" s="11"/>
      <c r="CC2120" s="11"/>
      <c r="CD2120" s="11"/>
      <c r="CE2120" s="11"/>
      <c r="CF2120" s="11"/>
      <c r="CG2120" s="11"/>
      <c r="CH2120" s="11"/>
      <c r="CI2120" s="11"/>
      <c r="CJ2120" s="11"/>
      <c r="CK2120" s="11"/>
      <c r="CL2120" s="11"/>
      <c r="CM2120" s="11"/>
      <c r="CN2120" s="11"/>
      <c r="CO2120" s="11"/>
      <c r="CP2120" s="11"/>
      <c r="CQ2120" s="11"/>
      <c r="CR2120" s="11"/>
      <c r="CS2120" s="11"/>
      <c r="CT2120" s="11"/>
      <c r="CU2120" s="11"/>
      <c r="CV2120" s="11"/>
      <c r="CW2120" s="11"/>
      <c r="CX2120" s="11"/>
      <c r="CY2120" s="11"/>
      <c r="CZ2120" s="11"/>
      <c r="DA2120" s="11"/>
      <c r="DB2120" s="11"/>
      <c r="DC2120" s="11"/>
      <c r="DD2120" s="11"/>
      <c r="DF2120" s="11">
        <f t="shared" si="109"/>
        <v>17</v>
      </c>
      <c r="DG2120" s="11">
        <f t="shared" si="110"/>
        <v>19</v>
      </c>
      <c r="DH2120" s="20">
        <f t="shared" ca="1" si="111"/>
        <v>0</v>
      </c>
      <c r="DI2120" s="11">
        <v>1</v>
      </c>
    </row>
    <row r="2121" spans="1:113" x14ac:dyDescent="0.25">
      <c r="A2121" s="11" t="s">
        <v>57</v>
      </c>
      <c r="B2121" s="11" t="s">
        <v>168</v>
      </c>
      <c r="C2121" s="11" t="s">
        <v>56</v>
      </c>
      <c r="D2121" s="11" t="s">
        <v>56</v>
      </c>
      <c r="E2121" s="11" t="s">
        <v>56</v>
      </c>
      <c r="F2121" s="11" t="s">
        <v>56</v>
      </c>
      <c r="G2121" s="11" t="s">
        <v>176</v>
      </c>
      <c r="H2121" s="1">
        <v>42244</v>
      </c>
      <c r="I2121" s="11">
        <v>17</v>
      </c>
      <c r="J2121" s="11">
        <v>19</v>
      </c>
      <c r="K2121" s="11"/>
      <c r="L2121" s="11"/>
      <c r="M2121" s="11"/>
      <c r="N2121" s="11"/>
      <c r="O2121" s="11"/>
      <c r="P2121" s="11"/>
      <c r="Q2121" s="11"/>
      <c r="R2121" s="11"/>
      <c r="S2121" s="11"/>
      <c r="T2121" s="11"/>
      <c r="U2121" s="11"/>
      <c r="V2121" s="11"/>
      <c r="W2121" s="11"/>
      <c r="X2121" s="11"/>
      <c r="Y2121" s="11"/>
      <c r="Z2121" s="11"/>
      <c r="AA2121" s="11"/>
      <c r="AB2121" s="11"/>
      <c r="AC2121" s="11"/>
      <c r="AD2121" s="11"/>
      <c r="AE2121" s="11"/>
      <c r="AF2121" s="11"/>
      <c r="AG2121" s="11"/>
      <c r="AH2121" s="11"/>
      <c r="AJ2121" s="11"/>
      <c r="AK2121" s="11"/>
      <c r="AL2121" s="11"/>
      <c r="AM2121" s="11"/>
      <c r="AN2121" s="11"/>
      <c r="AO2121" s="11"/>
      <c r="AP2121" s="11"/>
      <c r="AQ2121" s="11"/>
      <c r="AR2121" s="11"/>
      <c r="AS2121" s="11"/>
      <c r="AT2121" s="11"/>
      <c r="AU2121" s="11"/>
      <c r="AV2121" s="11"/>
      <c r="AW2121" s="11"/>
      <c r="AX2121" s="11"/>
      <c r="AY2121" s="11"/>
      <c r="AZ2121" s="11"/>
      <c r="BA2121" s="11"/>
      <c r="BB2121" s="11"/>
      <c r="BC2121" s="11"/>
      <c r="BD2121" s="11"/>
      <c r="BE2121" s="11"/>
      <c r="BF2121" s="11"/>
      <c r="BG2121" s="11"/>
      <c r="BI2121" s="11"/>
      <c r="BJ2121" s="11"/>
      <c r="BK2121" s="11"/>
      <c r="BL2121" s="11"/>
      <c r="BM2121" s="11"/>
      <c r="BN2121" s="11"/>
      <c r="BO2121" s="11"/>
      <c r="BP2121" s="11"/>
      <c r="BQ2121" s="11"/>
      <c r="BR2121" s="11"/>
      <c r="BS2121" s="11"/>
      <c r="BT2121" s="11"/>
      <c r="BU2121" s="11"/>
      <c r="BV2121" s="11"/>
      <c r="BW2121" s="11"/>
      <c r="BX2121" s="11"/>
      <c r="BY2121" s="11"/>
      <c r="BZ2121" s="11"/>
      <c r="CA2121" s="11"/>
      <c r="CB2121" s="11"/>
      <c r="CC2121" s="11"/>
      <c r="CD2121" s="11"/>
      <c r="CE2121" s="11"/>
      <c r="CF2121" s="11"/>
      <c r="CG2121" s="11"/>
      <c r="CH2121" s="11"/>
      <c r="CI2121" s="11"/>
      <c r="CJ2121" s="11"/>
      <c r="CK2121" s="11"/>
      <c r="CL2121" s="11"/>
      <c r="CM2121" s="11"/>
      <c r="CN2121" s="11"/>
      <c r="CO2121" s="11"/>
      <c r="CP2121" s="11"/>
      <c r="CQ2121" s="11"/>
      <c r="CR2121" s="11"/>
      <c r="CS2121" s="11"/>
      <c r="CT2121" s="11"/>
      <c r="CU2121" s="11"/>
      <c r="CV2121" s="11"/>
      <c r="CW2121" s="11"/>
      <c r="CX2121" s="11"/>
      <c r="CY2121" s="11"/>
      <c r="CZ2121" s="11"/>
      <c r="DA2121" s="11"/>
      <c r="DB2121" s="11"/>
      <c r="DC2121" s="11"/>
      <c r="DD2121" s="11"/>
      <c r="DF2121" s="11">
        <f t="shared" si="109"/>
        <v>17</v>
      </c>
      <c r="DG2121" s="11">
        <f t="shared" si="110"/>
        <v>19</v>
      </c>
      <c r="DH2121" s="20">
        <f t="shared" ca="1" si="111"/>
        <v>0</v>
      </c>
      <c r="DI2121" s="11">
        <v>1</v>
      </c>
    </row>
    <row r="2122" spans="1:113" x14ac:dyDescent="0.25">
      <c r="A2122" s="11" t="s">
        <v>57</v>
      </c>
      <c r="B2122" s="11" t="s">
        <v>168</v>
      </c>
      <c r="C2122" s="11" t="s">
        <v>56</v>
      </c>
      <c r="D2122" s="11" t="s">
        <v>56</v>
      </c>
      <c r="E2122" s="11" t="s">
        <v>56</v>
      </c>
      <c r="F2122" s="11" t="s">
        <v>56</v>
      </c>
      <c r="G2122" s="11" t="s">
        <v>176</v>
      </c>
      <c r="H2122" s="1">
        <v>42256</v>
      </c>
      <c r="I2122" s="11">
        <v>15</v>
      </c>
      <c r="J2122" s="11">
        <v>19</v>
      </c>
      <c r="K2122" s="11"/>
      <c r="L2122" s="11"/>
      <c r="M2122" s="11"/>
      <c r="N2122" s="11"/>
      <c r="O2122" s="11"/>
      <c r="P2122" s="11"/>
      <c r="Q2122" s="11"/>
      <c r="R2122" s="11"/>
      <c r="S2122" s="11"/>
      <c r="T2122" s="11"/>
      <c r="U2122" s="11"/>
      <c r="V2122" s="11"/>
      <c r="W2122" s="11"/>
      <c r="X2122" s="11"/>
      <c r="Y2122" s="11"/>
      <c r="Z2122" s="11"/>
      <c r="AA2122" s="11"/>
      <c r="AB2122" s="11"/>
      <c r="AC2122" s="11"/>
      <c r="AD2122" s="11"/>
      <c r="AE2122" s="11"/>
      <c r="AF2122" s="11"/>
      <c r="AG2122" s="11"/>
      <c r="AH2122" s="11"/>
      <c r="AJ2122" s="11"/>
      <c r="AK2122" s="11"/>
      <c r="AL2122" s="11"/>
      <c r="AM2122" s="11"/>
      <c r="AN2122" s="11"/>
      <c r="AO2122" s="11"/>
      <c r="AP2122" s="11"/>
      <c r="AQ2122" s="11"/>
      <c r="AR2122" s="11"/>
      <c r="AS2122" s="11"/>
      <c r="AT2122" s="11"/>
      <c r="AU2122" s="11"/>
      <c r="AV2122" s="11"/>
      <c r="AW2122" s="11"/>
      <c r="AX2122" s="11"/>
      <c r="AY2122" s="11"/>
      <c r="AZ2122" s="11"/>
      <c r="BA2122" s="11"/>
      <c r="BB2122" s="11"/>
      <c r="BC2122" s="11"/>
      <c r="BD2122" s="11"/>
      <c r="BE2122" s="11"/>
      <c r="BF2122" s="11"/>
      <c r="BG2122" s="11"/>
      <c r="BI2122" s="11"/>
      <c r="BJ2122" s="11"/>
      <c r="BK2122" s="11"/>
      <c r="BL2122" s="11"/>
      <c r="BM2122" s="11"/>
      <c r="BN2122" s="11"/>
      <c r="BO2122" s="11"/>
      <c r="BP2122" s="11"/>
      <c r="BQ2122" s="11"/>
      <c r="BR2122" s="11"/>
      <c r="BS2122" s="11"/>
      <c r="BT2122" s="11"/>
      <c r="BU2122" s="11"/>
      <c r="BV2122" s="11"/>
      <c r="BW2122" s="11"/>
      <c r="BX2122" s="11"/>
      <c r="BY2122" s="11"/>
      <c r="BZ2122" s="11"/>
      <c r="CA2122" s="11"/>
      <c r="CB2122" s="11"/>
      <c r="CC2122" s="11"/>
      <c r="CD2122" s="11"/>
      <c r="CE2122" s="11"/>
      <c r="CF2122" s="11"/>
      <c r="CG2122" s="11"/>
      <c r="CH2122" s="11"/>
      <c r="CI2122" s="11"/>
      <c r="CJ2122" s="11"/>
      <c r="CK2122" s="11"/>
      <c r="CL2122" s="11"/>
      <c r="CM2122" s="11"/>
      <c r="CN2122" s="11"/>
      <c r="CO2122" s="11"/>
      <c r="CP2122" s="11"/>
      <c r="CQ2122" s="11"/>
      <c r="CR2122" s="11"/>
      <c r="CS2122" s="11"/>
      <c r="CT2122" s="11"/>
      <c r="CU2122" s="11"/>
      <c r="CV2122" s="11"/>
      <c r="CW2122" s="11"/>
      <c r="CX2122" s="11"/>
      <c r="CY2122" s="11"/>
      <c r="CZ2122" s="11"/>
      <c r="DA2122" s="11"/>
      <c r="DB2122" s="11"/>
      <c r="DC2122" s="11"/>
      <c r="DD2122" s="11"/>
      <c r="DF2122" s="11">
        <f t="shared" si="109"/>
        <v>15</v>
      </c>
      <c r="DG2122" s="11">
        <f t="shared" si="110"/>
        <v>19</v>
      </c>
      <c r="DH2122" s="20">
        <f t="shared" ca="1" si="111"/>
        <v>0</v>
      </c>
      <c r="DI2122" s="11">
        <v>1</v>
      </c>
    </row>
    <row r="2123" spans="1:113" x14ac:dyDescent="0.25">
      <c r="A2123" s="11" t="s">
        <v>57</v>
      </c>
      <c r="B2123" s="11" t="s">
        <v>168</v>
      </c>
      <c r="C2123" s="11" t="s">
        <v>56</v>
      </c>
      <c r="D2123" s="11" t="s">
        <v>56</v>
      </c>
      <c r="E2123" s="11" t="s">
        <v>56</v>
      </c>
      <c r="F2123" s="11" t="s">
        <v>56</v>
      </c>
      <c r="G2123" s="11" t="s">
        <v>176</v>
      </c>
      <c r="H2123" s="1">
        <v>42257</v>
      </c>
      <c r="I2123" s="11">
        <v>15</v>
      </c>
      <c r="J2123" s="11">
        <v>19</v>
      </c>
      <c r="K2123" s="11"/>
      <c r="L2123" s="11"/>
      <c r="M2123" s="11"/>
      <c r="N2123" s="11"/>
      <c r="O2123" s="11"/>
      <c r="P2123" s="11"/>
      <c r="Q2123" s="11"/>
      <c r="R2123" s="11"/>
      <c r="S2123" s="11"/>
      <c r="T2123" s="11"/>
      <c r="U2123" s="11"/>
      <c r="V2123" s="11"/>
      <c r="W2123" s="11"/>
      <c r="X2123" s="11"/>
      <c r="Y2123" s="11"/>
      <c r="Z2123" s="11"/>
      <c r="AA2123" s="11"/>
      <c r="AB2123" s="11"/>
      <c r="AC2123" s="11"/>
      <c r="AD2123" s="11"/>
      <c r="AE2123" s="11"/>
      <c r="AF2123" s="11"/>
      <c r="AG2123" s="11"/>
      <c r="AH2123" s="11"/>
      <c r="AJ2123" s="11"/>
      <c r="AK2123" s="11"/>
      <c r="AL2123" s="11"/>
      <c r="AM2123" s="11"/>
      <c r="AN2123" s="11"/>
      <c r="AO2123" s="11"/>
      <c r="AP2123" s="11"/>
      <c r="AQ2123" s="11"/>
      <c r="AR2123" s="11"/>
      <c r="AS2123" s="11"/>
      <c r="AT2123" s="11"/>
      <c r="AU2123" s="11"/>
      <c r="AV2123" s="11"/>
      <c r="AW2123" s="11"/>
      <c r="AX2123" s="11"/>
      <c r="AY2123" s="11"/>
      <c r="AZ2123" s="11"/>
      <c r="BA2123" s="11"/>
      <c r="BB2123" s="11"/>
      <c r="BC2123" s="11"/>
      <c r="BD2123" s="11"/>
      <c r="BE2123" s="11"/>
      <c r="BF2123" s="11"/>
      <c r="BG2123" s="11"/>
      <c r="BI2123" s="11"/>
      <c r="BJ2123" s="11"/>
      <c r="BK2123" s="11"/>
      <c r="BL2123" s="11"/>
      <c r="BM2123" s="11"/>
      <c r="BN2123" s="11"/>
      <c r="BO2123" s="11"/>
      <c r="BP2123" s="11"/>
      <c r="BQ2123" s="11"/>
      <c r="BR2123" s="11"/>
      <c r="BS2123" s="11"/>
      <c r="BT2123" s="11"/>
      <c r="BU2123" s="11"/>
      <c r="BV2123" s="11"/>
      <c r="BW2123" s="11"/>
      <c r="BX2123" s="11"/>
      <c r="BY2123" s="11"/>
      <c r="BZ2123" s="11"/>
      <c r="CA2123" s="11"/>
      <c r="CB2123" s="11"/>
      <c r="CC2123" s="11"/>
      <c r="CD2123" s="11"/>
      <c r="CE2123" s="11"/>
      <c r="CF2123" s="11"/>
      <c r="CG2123" s="11"/>
      <c r="CH2123" s="11"/>
      <c r="CI2123" s="11"/>
      <c r="CJ2123" s="11"/>
      <c r="CK2123" s="11"/>
      <c r="CL2123" s="11"/>
      <c r="CM2123" s="11"/>
      <c r="CN2123" s="11"/>
      <c r="CO2123" s="11"/>
      <c r="CP2123" s="11"/>
      <c r="CQ2123" s="11"/>
      <c r="CR2123" s="11"/>
      <c r="CS2123" s="11"/>
      <c r="CT2123" s="11"/>
      <c r="CU2123" s="11"/>
      <c r="CV2123" s="11"/>
      <c r="CW2123" s="11"/>
      <c r="CX2123" s="11"/>
      <c r="CY2123" s="11"/>
      <c r="CZ2123" s="11"/>
      <c r="DA2123" s="11"/>
      <c r="DB2123" s="11"/>
      <c r="DC2123" s="11"/>
      <c r="DD2123" s="11"/>
      <c r="DF2123" s="11">
        <f t="shared" si="109"/>
        <v>15</v>
      </c>
      <c r="DG2123" s="11">
        <f t="shared" si="110"/>
        <v>19</v>
      </c>
      <c r="DH2123" s="20">
        <f t="shared" ca="1" si="111"/>
        <v>0</v>
      </c>
      <c r="DI2123" s="11">
        <v>1</v>
      </c>
    </row>
    <row r="2124" spans="1:113" x14ac:dyDescent="0.25">
      <c r="A2124" s="11" t="s">
        <v>57</v>
      </c>
      <c r="B2124" s="11" t="s">
        <v>168</v>
      </c>
      <c r="C2124" s="11" t="s">
        <v>56</v>
      </c>
      <c r="D2124" s="11" t="s">
        <v>56</v>
      </c>
      <c r="E2124" s="11" t="s">
        <v>56</v>
      </c>
      <c r="F2124" s="11" t="s">
        <v>56</v>
      </c>
      <c r="G2124" s="11" t="s">
        <v>176</v>
      </c>
      <c r="H2124" s="1">
        <v>42258</v>
      </c>
      <c r="I2124" s="11">
        <v>15</v>
      </c>
      <c r="J2124" s="11">
        <v>19</v>
      </c>
      <c r="K2124" s="11"/>
      <c r="L2124" s="11"/>
      <c r="M2124" s="11"/>
      <c r="N2124" s="11"/>
      <c r="O2124" s="11"/>
      <c r="P2124" s="11"/>
      <c r="Q2124" s="11"/>
      <c r="R2124" s="11"/>
      <c r="S2124" s="11"/>
      <c r="T2124" s="11"/>
      <c r="U2124" s="11"/>
      <c r="V2124" s="11"/>
      <c r="W2124" s="11"/>
      <c r="X2124" s="11"/>
      <c r="Y2124" s="11"/>
      <c r="Z2124" s="11"/>
      <c r="AA2124" s="11"/>
      <c r="AB2124" s="11"/>
      <c r="AC2124" s="11"/>
      <c r="AD2124" s="11"/>
      <c r="AE2124" s="11"/>
      <c r="AF2124" s="11"/>
      <c r="AG2124" s="11"/>
      <c r="AH2124" s="11"/>
      <c r="AJ2124" s="11"/>
      <c r="AK2124" s="11"/>
      <c r="AL2124" s="11"/>
      <c r="AM2124" s="11"/>
      <c r="AN2124" s="11"/>
      <c r="AO2124" s="11"/>
      <c r="AP2124" s="11"/>
      <c r="AQ2124" s="11"/>
      <c r="AR2124" s="11"/>
      <c r="AS2124" s="11"/>
      <c r="AT2124" s="11"/>
      <c r="AU2124" s="11"/>
      <c r="AV2124" s="11"/>
      <c r="AW2124" s="11"/>
      <c r="AX2124" s="11"/>
      <c r="AY2124" s="11"/>
      <c r="AZ2124" s="11"/>
      <c r="BA2124" s="11"/>
      <c r="BB2124" s="11"/>
      <c r="BC2124" s="11"/>
      <c r="BD2124" s="11"/>
      <c r="BE2124" s="11"/>
      <c r="BF2124" s="11"/>
      <c r="BG2124" s="11"/>
      <c r="BI2124" s="11"/>
      <c r="BJ2124" s="11"/>
      <c r="BK2124" s="11"/>
      <c r="BL2124" s="11"/>
      <c r="BM2124" s="11"/>
      <c r="BN2124" s="11"/>
      <c r="BO2124" s="11"/>
      <c r="BP2124" s="11"/>
      <c r="BQ2124" s="11"/>
      <c r="BR2124" s="11"/>
      <c r="BS2124" s="11"/>
      <c r="BT2124" s="11"/>
      <c r="BU2124" s="11"/>
      <c r="BV2124" s="11"/>
      <c r="BW2124" s="11"/>
      <c r="BX2124" s="11"/>
      <c r="BY2124" s="11"/>
      <c r="BZ2124" s="11"/>
      <c r="CA2124" s="11"/>
      <c r="CB2124" s="11"/>
      <c r="CC2124" s="11"/>
      <c r="CD2124" s="11"/>
      <c r="CE2124" s="11"/>
      <c r="CF2124" s="11"/>
      <c r="CG2124" s="11"/>
      <c r="CH2124" s="11"/>
      <c r="CI2124" s="11"/>
      <c r="CJ2124" s="11"/>
      <c r="CK2124" s="11"/>
      <c r="CL2124" s="11"/>
      <c r="CM2124" s="11"/>
      <c r="CN2124" s="11"/>
      <c r="CO2124" s="11"/>
      <c r="CP2124" s="11"/>
      <c r="CQ2124" s="11"/>
      <c r="CR2124" s="11"/>
      <c r="CS2124" s="11"/>
      <c r="CT2124" s="11"/>
      <c r="CU2124" s="11"/>
      <c r="CV2124" s="11"/>
      <c r="CW2124" s="11"/>
      <c r="CX2124" s="11"/>
      <c r="CY2124" s="11"/>
      <c r="CZ2124" s="11"/>
      <c r="DA2124" s="11"/>
      <c r="DB2124" s="11"/>
      <c r="DC2124" s="11"/>
      <c r="DD2124" s="11"/>
      <c r="DF2124" s="11">
        <f t="shared" si="109"/>
        <v>15</v>
      </c>
      <c r="DG2124" s="11">
        <f t="shared" si="110"/>
        <v>19</v>
      </c>
      <c r="DH2124" s="20">
        <f t="shared" ca="1" si="111"/>
        <v>0</v>
      </c>
      <c r="DI2124" s="11">
        <v>1</v>
      </c>
    </row>
    <row r="2125" spans="1:113" x14ac:dyDescent="0.25">
      <c r="A2125" s="11" t="s">
        <v>57</v>
      </c>
      <c r="B2125" s="11" t="s">
        <v>168</v>
      </c>
      <c r="C2125" s="11" t="s">
        <v>56</v>
      </c>
      <c r="D2125" s="11" t="s">
        <v>56</v>
      </c>
      <c r="E2125" s="11" t="s">
        <v>56</v>
      </c>
      <c r="F2125" s="11" t="s">
        <v>56</v>
      </c>
      <c r="G2125" s="11" t="s">
        <v>176</v>
      </c>
      <c r="H2125" s="1">
        <v>42268</v>
      </c>
      <c r="I2125" s="11">
        <v>16</v>
      </c>
      <c r="J2125" s="11">
        <v>19</v>
      </c>
      <c r="K2125" s="11"/>
      <c r="L2125" s="11"/>
      <c r="M2125" s="11"/>
      <c r="N2125" s="11"/>
      <c r="O2125" s="11"/>
      <c r="P2125" s="11"/>
      <c r="Q2125" s="11"/>
      <c r="R2125" s="11"/>
      <c r="S2125" s="11"/>
      <c r="T2125" s="11"/>
      <c r="U2125" s="11"/>
      <c r="V2125" s="11"/>
      <c r="W2125" s="11"/>
      <c r="X2125" s="11"/>
      <c r="Y2125" s="11"/>
      <c r="Z2125" s="11"/>
      <c r="AA2125" s="11"/>
      <c r="AB2125" s="11"/>
      <c r="AC2125" s="11"/>
      <c r="AD2125" s="11"/>
      <c r="AE2125" s="11"/>
      <c r="AF2125" s="11"/>
      <c r="AG2125" s="11"/>
      <c r="AH2125" s="11"/>
      <c r="AJ2125" s="11"/>
      <c r="AK2125" s="11"/>
      <c r="AL2125" s="11"/>
      <c r="AM2125" s="11"/>
      <c r="AN2125" s="11"/>
      <c r="AO2125" s="11"/>
      <c r="AP2125" s="11"/>
      <c r="AQ2125" s="11"/>
      <c r="AR2125" s="11"/>
      <c r="AS2125" s="11"/>
      <c r="AT2125" s="11"/>
      <c r="AU2125" s="11"/>
      <c r="AV2125" s="11"/>
      <c r="AW2125" s="11"/>
      <c r="AX2125" s="11"/>
      <c r="AY2125" s="11"/>
      <c r="AZ2125" s="11"/>
      <c r="BA2125" s="11"/>
      <c r="BB2125" s="11"/>
      <c r="BC2125" s="11"/>
      <c r="BD2125" s="11"/>
      <c r="BE2125" s="11"/>
      <c r="BF2125" s="11"/>
      <c r="BG2125" s="11"/>
      <c r="BI2125" s="11"/>
      <c r="BJ2125" s="11"/>
      <c r="BK2125" s="11"/>
      <c r="BL2125" s="11"/>
      <c r="BM2125" s="11"/>
      <c r="BN2125" s="11"/>
      <c r="BO2125" s="11"/>
      <c r="BP2125" s="11"/>
      <c r="BQ2125" s="11"/>
      <c r="BR2125" s="11"/>
      <c r="BS2125" s="11"/>
      <c r="BT2125" s="11"/>
      <c r="BU2125" s="11"/>
      <c r="BV2125" s="11"/>
      <c r="BW2125" s="11"/>
      <c r="BX2125" s="11"/>
      <c r="BY2125" s="11"/>
      <c r="BZ2125" s="11"/>
      <c r="CA2125" s="11"/>
      <c r="CB2125" s="11"/>
      <c r="CC2125" s="11"/>
      <c r="CD2125" s="11"/>
      <c r="CE2125" s="11"/>
      <c r="CF2125" s="11"/>
      <c r="CG2125" s="11"/>
      <c r="CH2125" s="11"/>
      <c r="CI2125" s="11"/>
      <c r="CJ2125" s="11"/>
      <c r="CK2125" s="11"/>
      <c r="CL2125" s="11"/>
      <c r="CM2125" s="11"/>
      <c r="CN2125" s="11"/>
      <c r="CO2125" s="11"/>
      <c r="CP2125" s="11"/>
      <c r="CQ2125" s="11"/>
      <c r="CR2125" s="11"/>
      <c r="CS2125" s="11"/>
      <c r="CT2125" s="11"/>
      <c r="CU2125" s="11"/>
      <c r="CV2125" s="11"/>
      <c r="CW2125" s="11"/>
      <c r="CX2125" s="11"/>
      <c r="CY2125" s="11"/>
      <c r="CZ2125" s="11"/>
      <c r="DA2125" s="11"/>
      <c r="DB2125" s="11"/>
      <c r="DC2125" s="11"/>
      <c r="DD2125" s="11"/>
      <c r="DF2125" s="11">
        <f t="shared" si="109"/>
        <v>16</v>
      </c>
      <c r="DG2125" s="11">
        <f t="shared" si="110"/>
        <v>19</v>
      </c>
      <c r="DH2125" s="20">
        <f t="shared" ca="1" si="111"/>
        <v>0</v>
      </c>
      <c r="DI2125" s="11">
        <v>1</v>
      </c>
    </row>
    <row r="2126" spans="1:113" x14ac:dyDescent="0.25">
      <c r="A2126" s="11" t="s">
        <v>57</v>
      </c>
      <c r="B2126" s="11" t="s">
        <v>168</v>
      </c>
      <c r="C2126" s="11" t="s">
        <v>56</v>
      </c>
      <c r="D2126" s="11" t="s">
        <v>56</v>
      </c>
      <c r="E2126" s="11" t="s">
        <v>56</v>
      </c>
      <c r="F2126" s="11" t="s">
        <v>56</v>
      </c>
      <c r="G2126" s="11" t="s">
        <v>176</v>
      </c>
      <c r="H2126" s="1">
        <v>42272</v>
      </c>
      <c r="I2126" s="11">
        <v>18</v>
      </c>
      <c r="J2126" s="11">
        <v>19</v>
      </c>
      <c r="K2126" s="11"/>
      <c r="L2126" s="11"/>
      <c r="M2126" s="11"/>
      <c r="N2126" s="11"/>
      <c r="O2126" s="11"/>
      <c r="P2126" s="11"/>
      <c r="Q2126" s="11"/>
      <c r="R2126" s="11"/>
      <c r="S2126" s="11"/>
      <c r="T2126" s="11"/>
      <c r="U2126" s="11"/>
      <c r="V2126" s="11"/>
      <c r="W2126" s="11"/>
      <c r="X2126" s="11"/>
      <c r="Y2126" s="11"/>
      <c r="Z2126" s="11"/>
      <c r="AA2126" s="11"/>
      <c r="AB2126" s="11"/>
      <c r="AC2126" s="11"/>
      <c r="AD2126" s="11"/>
      <c r="AE2126" s="11"/>
      <c r="AF2126" s="11"/>
      <c r="AG2126" s="11"/>
      <c r="AH2126" s="11"/>
      <c r="AJ2126" s="11"/>
      <c r="AK2126" s="11"/>
      <c r="AL2126" s="11"/>
      <c r="AM2126" s="11"/>
      <c r="AN2126" s="11"/>
      <c r="AO2126" s="11"/>
      <c r="AP2126" s="11"/>
      <c r="AQ2126" s="11"/>
      <c r="AR2126" s="11"/>
      <c r="AS2126" s="11"/>
      <c r="AT2126" s="11"/>
      <c r="AU2126" s="11"/>
      <c r="AV2126" s="11"/>
      <c r="AW2126" s="11"/>
      <c r="AX2126" s="11"/>
      <c r="AY2126" s="11"/>
      <c r="AZ2126" s="11"/>
      <c r="BA2126" s="11"/>
      <c r="BB2126" s="11"/>
      <c r="BC2126" s="11"/>
      <c r="BD2126" s="11"/>
      <c r="BE2126" s="11"/>
      <c r="BF2126" s="11"/>
      <c r="BG2126" s="11"/>
      <c r="BI2126" s="11"/>
      <c r="BJ2126" s="11"/>
      <c r="BK2126" s="11"/>
      <c r="BL2126" s="11"/>
      <c r="BM2126" s="11"/>
      <c r="BN2126" s="11"/>
      <c r="BO2126" s="11"/>
      <c r="BP2126" s="11"/>
      <c r="BQ2126" s="11"/>
      <c r="BR2126" s="11"/>
      <c r="BS2126" s="11"/>
      <c r="BT2126" s="11"/>
      <c r="BU2126" s="11"/>
      <c r="BV2126" s="11"/>
      <c r="BW2126" s="11"/>
      <c r="BX2126" s="11"/>
      <c r="BY2126" s="11"/>
      <c r="BZ2126" s="11"/>
      <c r="CA2126" s="11"/>
      <c r="CB2126" s="11"/>
      <c r="CC2126" s="11"/>
      <c r="CD2126" s="11"/>
      <c r="CE2126" s="11"/>
      <c r="CF2126" s="11"/>
      <c r="CG2126" s="11"/>
      <c r="CH2126" s="11"/>
      <c r="CI2126" s="11"/>
      <c r="CJ2126" s="11"/>
      <c r="CK2126" s="11"/>
      <c r="CL2126" s="11"/>
      <c r="CM2126" s="11"/>
      <c r="CN2126" s="11"/>
      <c r="CO2126" s="11"/>
      <c r="CP2126" s="11"/>
      <c r="CQ2126" s="11"/>
      <c r="CR2126" s="11"/>
      <c r="CS2126" s="11"/>
      <c r="CT2126" s="11"/>
      <c r="CU2126" s="11"/>
      <c r="CV2126" s="11"/>
      <c r="CW2126" s="11"/>
      <c r="CX2126" s="11"/>
      <c r="CY2126" s="11"/>
      <c r="CZ2126" s="11"/>
      <c r="DA2126" s="11"/>
      <c r="DB2126" s="11"/>
      <c r="DC2126" s="11"/>
      <c r="DD2126" s="11"/>
      <c r="DF2126" s="11">
        <f t="shared" si="109"/>
        <v>18</v>
      </c>
      <c r="DG2126" s="11">
        <f t="shared" si="110"/>
        <v>19</v>
      </c>
      <c r="DH2126" s="20">
        <f t="shared" ca="1" si="111"/>
        <v>0</v>
      </c>
      <c r="DI2126" s="11">
        <v>1</v>
      </c>
    </row>
    <row r="2127" spans="1:113" x14ac:dyDescent="0.25">
      <c r="A2127" s="11" t="s">
        <v>57</v>
      </c>
      <c r="B2127" s="11" t="s">
        <v>168</v>
      </c>
      <c r="C2127" s="11" t="s">
        <v>56</v>
      </c>
      <c r="D2127" s="11" t="s">
        <v>56</v>
      </c>
      <c r="E2127" s="11" t="s">
        <v>56</v>
      </c>
      <c r="F2127" s="11" t="s">
        <v>56</v>
      </c>
      <c r="G2127" s="11" t="s">
        <v>176</v>
      </c>
      <c r="H2127" s="1">
        <v>42286</v>
      </c>
      <c r="I2127" s="11">
        <v>18</v>
      </c>
      <c r="J2127" s="11">
        <v>19</v>
      </c>
      <c r="K2127" s="11"/>
      <c r="L2127" s="11"/>
      <c r="M2127" s="11"/>
      <c r="N2127" s="11"/>
      <c r="O2127" s="11"/>
      <c r="P2127" s="11"/>
      <c r="Q2127" s="11"/>
      <c r="R2127" s="11"/>
      <c r="S2127" s="11"/>
      <c r="T2127" s="11"/>
      <c r="U2127" s="11"/>
      <c r="V2127" s="11"/>
      <c r="W2127" s="11"/>
      <c r="X2127" s="11"/>
      <c r="Y2127" s="11"/>
      <c r="Z2127" s="11"/>
      <c r="AA2127" s="11"/>
      <c r="AB2127" s="11"/>
      <c r="AC2127" s="11"/>
      <c r="AD2127" s="11"/>
      <c r="AE2127" s="11"/>
      <c r="AF2127" s="11"/>
      <c r="AG2127" s="11"/>
      <c r="AH2127" s="11"/>
      <c r="AJ2127" s="11"/>
      <c r="AK2127" s="11"/>
      <c r="AL2127" s="11"/>
      <c r="AM2127" s="11"/>
      <c r="AN2127" s="11"/>
      <c r="AO2127" s="11"/>
      <c r="AP2127" s="11"/>
      <c r="AQ2127" s="11"/>
      <c r="AR2127" s="11"/>
      <c r="AS2127" s="11"/>
      <c r="AT2127" s="11"/>
      <c r="AU2127" s="11"/>
      <c r="AV2127" s="11"/>
      <c r="AW2127" s="11"/>
      <c r="AX2127" s="11"/>
      <c r="AY2127" s="11"/>
      <c r="AZ2127" s="11"/>
      <c r="BA2127" s="11"/>
      <c r="BB2127" s="11"/>
      <c r="BC2127" s="11"/>
      <c r="BD2127" s="11"/>
      <c r="BE2127" s="11"/>
      <c r="BF2127" s="11"/>
      <c r="BG2127" s="11"/>
      <c r="BI2127" s="11"/>
      <c r="BJ2127" s="11"/>
      <c r="BK2127" s="11"/>
      <c r="BL2127" s="11"/>
      <c r="BM2127" s="11"/>
      <c r="BN2127" s="11"/>
      <c r="BO2127" s="11"/>
      <c r="BP2127" s="11"/>
      <c r="BQ2127" s="11"/>
      <c r="BR2127" s="11"/>
      <c r="BS2127" s="11"/>
      <c r="BT2127" s="11"/>
      <c r="BU2127" s="11"/>
      <c r="BV2127" s="11"/>
      <c r="BW2127" s="11"/>
      <c r="BX2127" s="11"/>
      <c r="BY2127" s="11"/>
      <c r="BZ2127" s="11"/>
      <c r="CA2127" s="11"/>
      <c r="CB2127" s="11"/>
      <c r="CC2127" s="11"/>
      <c r="CD2127" s="11"/>
      <c r="CE2127" s="11"/>
      <c r="CF2127" s="11"/>
      <c r="CG2127" s="11"/>
      <c r="CH2127" s="11"/>
      <c r="CI2127" s="11"/>
      <c r="CJ2127" s="11"/>
      <c r="CK2127" s="11"/>
      <c r="CL2127" s="11"/>
      <c r="CM2127" s="11"/>
      <c r="CN2127" s="11"/>
      <c r="CO2127" s="11"/>
      <c r="CP2127" s="11"/>
      <c r="CQ2127" s="11"/>
      <c r="CR2127" s="11"/>
      <c r="CS2127" s="11"/>
      <c r="CT2127" s="11"/>
      <c r="CU2127" s="11"/>
      <c r="CV2127" s="11"/>
      <c r="CW2127" s="11"/>
      <c r="CX2127" s="11"/>
      <c r="CY2127" s="11"/>
      <c r="CZ2127" s="11"/>
      <c r="DA2127" s="11"/>
      <c r="DB2127" s="11"/>
      <c r="DC2127" s="11"/>
      <c r="DD2127" s="11"/>
      <c r="DF2127" s="11">
        <f t="shared" si="109"/>
        <v>18</v>
      </c>
      <c r="DG2127" s="11">
        <f t="shared" si="110"/>
        <v>19</v>
      </c>
      <c r="DH2127" s="20">
        <f t="shared" ca="1" si="111"/>
        <v>0</v>
      </c>
      <c r="DI2127" s="11">
        <v>1</v>
      </c>
    </row>
    <row r="2128" spans="1:113" x14ac:dyDescent="0.25">
      <c r="A2128" s="11" t="s">
        <v>57</v>
      </c>
      <c r="B2128" s="11" t="s">
        <v>168</v>
      </c>
      <c r="C2128" s="11" t="s">
        <v>56</v>
      </c>
      <c r="D2128" s="11" t="s">
        <v>56</v>
      </c>
      <c r="E2128" s="11" t="s">
        <v>56</v>
      </c>
      <c r="F2128" s="11" t="s">
        <v>56</v>
      </c>
      <c r="G2128" s="11" t="s">
        <v>176</v>
      </c>
      <c r="H2128" s="1">
        <v>42290</v>
      </c>
      <c r="I2128" s="11">
        <v>17</v>
      </c>
      <c r="J2128" s="11">
        <v>19</v>
      </c>
      <c r="K2128" s="11"/>
      <c r="L2128" s="11"/>
      <c r="M2128" s="11"/>
      <c r="N2128" s="11"/>
      <c r="O2128" s="11"/>
      <c r="P2128" s="11"/>
      <c r="Q2128" s="11"/>
      <c r="R2128" s="11"/>
      <c r="S2128" s="11"/>
      <c r="T2128" s="11"/>
      <c r="U2128" s="11"/>
      <c r="V2128" s="11"/>
      <c r="W2128" s="11"/>
      <c r="X2128" s="11"/>
      <c r="Y2128" s="11"/>
      <c r="Z2128" s="11"/>
      <c r="AA2128" s="11"/>
      <c r="AB2128" s="11"/>
      <c r="AC2128" s="11"/>
      <c r="AD2128" s="11"/>
      <c r="AE2128" s="11"/>
      <c r="AF2128" s="11"/>
      <c r="AG2128" s="11"/>
      <c r="AH2128" s="11"/>
      <c r="AJ2128" s="11"/>
      <c r="AK2128" s="11"/>
      <c r="AL2128" s="11"/>
      <c r="AM2128" s="11"/>
      <c r="AN2128" s="11"/>
      <c r="AO2128" s="11"/>
      <c r="AP2128" s="11"/>
      <c r="AQ2128" s="11"/>
      <c r="AR2128" s="11"/>
      <c r="AS2128" s="11"/>
      <c r="AT2128" s="11"/>
      <c r="AU2128" s="11"/>
      <c r="AV2128" s="11"/>
      <c r="AW2128" s="11"/>
      <c r="AX2128" s="11"/>
      <c r="AY2128" s="11"/>
      <c r="AZ2128" s="11"/>
      <c r="BA2128" s="11"/>
      <c r="BB2128" s="11"/>
      <c r="BC2128" s="11"/>
      <c r="BD2128" s="11"/>
      <c r="BE2128" s="11"/>
      <c r="BF2128" s="11"/>
      <c r="BG2128" s="11"/>
      <c r="BI2128" s="11"/>
      <c r="BJ2128" s="11"/>
      <c r="BK2128" s="11"/>
      <c r="BL2128" s="11"/>
      <c r="BM2128" s="11"/>
      <c r="BN2128" s="11"/>
      <c r="BO2128" s="11"/>
      <c r="BP2128" s="11"/>
      <c r="BQ2128" s="11"/>
      <c r="BR2128" s="11"/>
      <c r="BS2128" s="11"/>
      <c r="BT2128" s="11"/>
      <c r="BU2128" s="11"/>
      <c r="BV2128" s="11"/>
      <c r="BW2128" s="11"/>
      <c r="BX2128" s="11"/>
      <c r="BY2128" s="11"/>
      <c r="BZ2128" s="11"/>
      <c r="CA2128" s="11"/>
      <c r="CB2128" s="11"/>
      <c r="CC2128" s="11"/>
      <c r="CD2128" s="11"/>
      <c r="CE2128" s="11"/>
      <c r="CF2128" s="11"/>
      <c r="CG2128" s="11"/>
      <c r="CH2128" s="11"/>
      <c r="CI2128" s="11"/>
      <c r="CJ2128" s="11"/>
      <c r="CK2128" s="11"/>
      <c r="CL2128" s="11"/>
      <c r="CM2128" s="11"/>
      <c r="CN2128" s="11"/>
      <c r="CO2128" s="11"/>
      <c r="CP2128" s="11"/>
      <c r="CQ2128" s="11"/>
      <c r="CR2128" s="11"/>
      <c r="CS2128" s="11"/>
      <c r="CT2128" s="11"/>
      <c r="CU2128" s="11"/>
      <c r="CV2128" s="11"/>
      <c r="CW2128" s="11"/>
      <c r="CX2128" s="11"/>
      <c r="CY2128" s="11"/>
      <c r="CZ2128" s="11"/>
      <c r="DA2128" s="11"/>
      <c r="DB2128" s="11"/>
      <c r="DC2128" s="11"/>
      <c r="DD2128" s="11"/>
      <c r="DF2128" s="11">
        <f t="shared" si="109"/>
        <v>17</v>
      </c>
      <c r="DG2128" s="11">
        <f t="shared" si="110"/>
        <v>19</v>
      </c>
      <c r="DH2128" s="20">
        <f t="shared" ca="1" si="111"/>
        <v>0</v>
      </c>
      <c r="DI2128" s="11">
        <v>1</v>
      </c>
    </row>
    <row r="2129" spans="1:113" x14ac:dyDescent="0.25">
      <c r="A2129" s="11" t="s">
        <v>57</v>
      </c>
      <c r="B2129" s="11" t="s">
        <v>168</v>
      </c>
      <c r="C2129" s="11" t="s">
        <v>56</v>
      </c>
      <c r="D2129" s="11" t="s">
        <v>56</v>
      </c>
      <c r="E2129" s="11" t="s">
        <v>56</v>
      </c>
      <c r="F2129" s="11" t="s">
        <v>56</v>
      </c>
      <c r="G2129" s="11" t="s">
        <v>176</v>
      </c>
      <c r="H2129" s="1">
        <v>42291</v>
      </c>
      <c r="I2129" s="11">
        <v>18</v>
      </c>
      <c r="J2129" s="11">
        <v>19</v>
      </c>
      <c r="K2129" s="11"/>
      <c r="L2129" s="11"/>
      <c r="M2129" s="11"/>
      <c r="N2129" s="11"/>
      <c r="O2129" s="11"/>
      <c r="P2129" s="11"/>
      <c r="Q2129" s="11"/>
      <c r="R2129" s="11"/>
      <c r="S2129" s="11"/>
      <c r="T2129" s="11"/>
      <c r="U2129" s="11"/>
      <c r="V2129" s="11"/>
      <c r="W2129" s="11"/>
      <c r="X2129" s="11"/>
      <c r="Y2129" s="11"/>
      <c r="Z2129" s="11"/>
      <c r="AA2129" s="11"/>
      <c r="AB2129" s="11"/>
      <c r="AC2129" s="11"/>
      <c r="AD2129" s="11"/>
      <c r="AE2129" s="11"/>
      <c r="AF2129" s="11"/>
      <c r="AG2129" s="11"/>
      <c r="AH2129" s="11"/>
      <c r="AJ2129" s="11"/>
      <c r="AK2129" s="11"/>
      <c r="AL2129" s="11"/>
      <c r="AM2129" s="11"/>
      <c r="AN2129" s="11"/>
      <c r="AO2129" s="11"/>
      <c r="AP2129" s="11"/>
      <c r="AQ2129" s="11"/>
      <c r="AR2129" s="11"/>
      <c r="AS2129" s="11"/>
      <c r="AT2129" s="11"/>
      <c r="AU2129" s="11"/>
      <c r="AV2129" s="11"/>
      <c r="AW2129" s="11"/>
      <c r="AX2129" s="11"/>
      <c r="AY2129" s="11"/>
      <c r="AZ2129" s="11"/>
      <c r="BA2129" s="11"/>
      <c r="BB2129" s="11"/>
      <c r="BC2129" s="11"/>
      <c r="BD2129" s="11"/>
      <c r="BE2129" s="11"/>
      <c r="BF2129" s="11"/>
      <c r="BG2129" s="11"/>
      <c r="BI2129" s="11"/>
      <c r="BJ2129" s="11"/>
      <c r="BK2129" s="11"/>
      <c r="BL2129" s="11"/>
      <c r="BM2129" s="11"/>
      <c r="BN2129" s="11"/>
      <c r="BO2129" s="11"/>
      <c r="BP2129" s="11"/>
      <c r="BQ2129" s="11"/>
      <c r="BR2129" s="11"/>
      <c r="BS2129" s="11"/>
      <c r="BT2129" s="11"/>
      <c r="BU2129" s="11"/>
      <c r="BV2129" s="11"/>
      <c r="BW2129" s="11"/>
      <c r="BX2129" s="11"/>
      <c r="BY2129" s="11"/>
      <c r="BZ2129" s="11"/>
      <c r="CA2129" s="11"/>
      <c r="CB2129" s="11"/>
      <c r="CC2129" s="11"/>
      <c r="CD2129" s="11"/>
      <c r="CE2129" s="11"/>
      <c r="CF2129" s="11"/>
      <c r="CG2129" s="11"/>
      <c r="CH2129" s="11"/>
      <c r="CI2129" s="11"/>
      <c r="CJ2129" s="11"/>
      <c r="CK2129" s="11"/>
      <c r="CL2129" s="11"/>
      <c r="CM2129" s="11"/>
      <c r="CN2129" s="11"/>
      <c r="CO2129" s="11"/>
      <c r="CP2129" s="11"/>
      <c r="CQ2129" s="11"/>
      <c r="CR2129" s="11"/>
      <c r="CS2129" s="11"/>
      <c r="CT2129" s="11"/>
      <c r="CU2129" s="11"/>
      <c r="CV2129" s="11"/>
      <c r="CW2129" s="11"/>
      <c r="CX2129" s="11"/>
      <c r="CY2129" s="11"/>
      <c r="CZ2129" s="11"/>
      <c r="DA2129" s="11"/>
      <c r="DB2129" s="11"/>
      <c r="DC2129" s="11"/>
      <c r="DD2129" s="11"/>
      <c r="DF2129" s="11">
        <f t="shared" si="109"/>
        <v>18</v>
      </c>
      <c r="DG2129" s="11">
        <f t="shared" si="110"/>
        <v>19</v>
      </c>
      <c r="DH2129" s="20">
        <f t="shared" ca="1" si="111"/>
        <v>0</v>
      </c>
      <c r="DI2129" s="11">
        <v>1</v>
      </c>
    </row>
    <row r="2130" spans="1:113" x14ac:dyDescent="0.25">
      <c r="A2130" s="11" t="s">
        <v>57</v>
      </c>
      <c r="B2130" s="11" t="s">
        <v>168</v>
      </c>
      <c r="C2130" s="11" t="s">
        <v>56</v>
      </c>
      <c r="D2130" s="11" t="s">
        <v>56</v>
      </c>
      <c r="E2130" s="11" t="s">
        <v>56</v>
      </c>
      <c r="F2130" s="11" t="s">
        <v>56</v>
      </c>
      <c r="G2130" s="11" t="s">
        <v>176</v>
      </c>
      <c r="H2130" s="1">
        <v>42292</v>
      </c>
      <c r="I2130" s="11">
        <v>18</v>
      </c>
      <c r="J2130" s="11">
        <v>19</v>
      </c>
      <c r="K2130" s="11"/>
      <c r="L2130" s="11"/>
      <c r="M2130" s="11"/>
      <c r="N2130" s="11"/>
      <c r="O2130" s="11"/>
      <c r="P2130" s="11"/>
      <c r="Q2130" s="11"/>
      <c r="R2130" s="11"/>
      <c r="S2130" s="11"/>
      <c r="T2130" s="11"/>
      <c r="U2130" s="11"/>
      <c r="V2130" s="11"/>
      <c r="W2130" s="11"/>
      <c r="X2130" s="11"/>
      <c r="Y2130" s="11"/>
      <c r="Z2130" s="11"/>
      <c r="AA2130" s="11"/>
      <c r="AB2130" s="11"/>
      <c r="AC2130" s="11"/>
      <c r="AD2130" s="11"/>
      <c r="AE2130" s="11"/>
      <c r="AF2130" s="11"/>
      <c r="AG2130" s="11"/>
      <c r="AH2130" s="11"/>
      <c r="AJ2130" s="11"/>
      <c r="AK2130" s="11"/>
      <c r="AL2130" s="11"/>
      <c r="AM2130" s="11"/>
      <c r="AN2130" s="11"/>
      <c r="AO2130" s="11"/>
      <c r="AP2130" s="11"/>
      <c r="AQ2130" s="11"/>
      <c r="AR2130" s="11"/>
      <c r="AS2130" s="11"/>
      <c r="AT2130" s="11"/>
      <c r="AU2130" s="11"/>
      <c r="AV2130" s="11"/>
      <c r="AW2130" s="11"/>
      <c r="AX2130" s="11"/>
      <c r="AY2130" s="11"/>
      <c r="AZ2130" s="11"/>
      <c r="BA2130" s="11"/>
      <c r="BB2130" s="11"/>
      <c r="BC2130" s="11"/>
      <c r="BD2130" s="11"/>
      <c r="BE2130" s="11"/>
      <c r="BF2130" s="11"/>
      <c r="BG2130" s="11"/>
      <c r="BI2130" s="11"/>
      <c r="BJ2130" s="11"/>
      <c r="BK2130" s="11"/>
      <c r="BL2130" s="11"/>
      <c r="BM2130" s="11"/>
      <c r="BN2130" s="11"/>
      <c r="BO2130" s="11"/>
      <c r="BP2130" s="11"/>
      <c r="BQ2130" s="11"/>
      <c r="BR2130" s="11"/>
      <c r="BS2130" s="11"/>
      <c r="BT2130" s="11"/>
      <c r="BU2130" s="11"/>
      <c r="BV2130" s="11"/>
      <c r="BW2130" s="11"/>
      <c r="BX2130" s="11"/>
      <c r="BY2130" s="11"/>
      <c r="BZ2130" s="11"/>
      <c r="CA2130" s="11"/>
      <c r="CB2130" s="11"/>
      <c r="CC2130" s="11"/>
      <c r="CD2130" s="11"/>
      <c r="CE2130" s="11"/>
      <c r="CF2130" s="11"/>
      <c r="CG2130" s="11"/>
      <c r="CH2130" s="11"/>
      <c r="CI2130" s="11"/>
      <c r="CJ2130" s="11"/>
      <c r="CK2130" s="11"/>
      <c r="CL2130" s="11"/>
      <c r="CM2130" s="11"/>
      <c r="CN2130" s="11"/>
      <c r="CO2130" s="11"/>
      <c r="CP2130" s="11"/>
      <c r="CQ2130" s="11"/>
      <c r="CR2130" s="11"/>
      <c r="CS2130" s="11"/>
      <c r="CT2130" s="11"/>
      <c r="CU2130" s="11"/>
      <c r="CV2130" s="11"/>
      <c r="CW2130" s="11"/>
      <c r="CX2130" s="11"/>
      <c r="CY2130" s="11"/>
      <c r="CZ2130" s="11"/>
      <c r="DA2130" s="11"/>
      <c r="DB2130" s="11"/>
      <c r="DC2130" s="11"/>
      <c r="DD2130" s="11"/>
      <c r="DF2130" s="11">
        <f t="shared" si="109"/>
        <v>18</v>
      </c>
      <c r="DG2130" s="11">
        <f t="shared" si="110"/>
        <v>19</v>
      </c>
      <c r="DH2130" s="20">
        <f t="shared" ca="1" si="111"/>
        <v>0</v>
      </c>
      <c r="DI2130" s="11">
        <v>1</v>
      </c>
    </row>
    <row r="2131" spans="1:113" x14ac:dyDescent="0.25">
      <c r="A2131" s="11" t="s">
        <v>57</v>
      </c>
      <c r="B2131" s="11" t="s">
        <v>169</v>
      </c>
      <c r="C2131" s="11" t="s">
        <v>56</v>
      </c>
      <c r="D2131" s="11" t="s">
        <v>56</v>
      </c>
      <c r="E2131" s="11" t="s">
        <v>56</v>
      </c>
      <c r="F2131" s="11" t="s">
        <v>56</v>
      </c>
      <c r="G2131" s="11" t="s">
        <v>173</v>
      </c>
      <c r="H2131" s="1">
        <v>41949</v>
      </c>
      <c r="I2131" s="11">
        <v>18</v>
      </c>
      <c r="J2131" s="11">
        <v>19</v>
      </c>
      <c r="K2131" s="11"/>
      <c r="L2131" s="11"/>
      <c r="M2131" s="11"/>
      <c r="N2131" s="11"/>
      <c r="O2131" s="11"/>
      <c r="P2131" s="11"/>
      <c r="Q2131" s="11"/>
      <c r="R2131" s="11"/>
      <c r="S2131" s="11"/>
      <c r="T2131" s="11"/>
      <c r="U2131" s="11"/>
      <c r="V2131" s="11"/>
      <c r="W2131" s="11"/>
      <c r="X2131" s="11"/>
      <c r="Y2131" s="11"/>
      <c r="Z2131" s="11"/>
      <c r="AA2131" s="11"/>
      <c r="AB2131" s="11"/>
      <c r="AC2131" s="11"/>
      <c r="AD2131" s="11"/>
      <c r="AE2131" s="11"/>
      <c r="AF2131" s="11"/>
      <c r="AG2131" s="11"/>
      <c r="AH2131" s="11"/>
      <c r="AJ2131" s="11"/>
      <c r="AK2131" s="11"/>
      <c r="AL2131" s="11"/>
      <c r="AM2131" s="11"/>
      <c r="AN2131" s="11"/>
      <c r="AO2131" s="11"/>
      <c r="AP2131" s="11"/>
      <c r="AQ2131" s="11"/>
      <c r="AR2131" s="11"/>
      <c r="AS2131" s="11"/>
      <c r="AT2131" s="11"/>
      <c r="AU2131" s="11"/>
      <c r="AV2131" s="11"/>
      <c r="AW2131" s="11"/>
      <c r="AX2131" s="11"/>
      <c r="AY2131" s="11"/>
      <c r="AZ2131" s="11"/>
      <c r="BA2131" s="11"/>
      <c r="BB2131" s="11"/>
      <c r="BC2131" s="11"/>
      <c r="BD2131" s="11"/>
      <c r="BE2131" s="11"/>
      <c r="BF2131" s="11"/>
      <c r="BG2131" s="11"/>
      <c r="BI2131" s="11"/>
      <c r="BJ2131" s="11"/>
      <c r="BK2131" s="11"/>
      <c r="BL2131" s="11"/>
      <c r="BM2131" s="11"/>
      <c r="BN2131" s="11"/>
      <c r="BO2131" s="11"/>
      <c r="BP2131" s="11"/>
      <c r="BQ2131" s="11"/>
      <c r="BR2131" s="11"/>
      <c r="BS2131" s="11"/>
      <c r="BT2131" s="11"/>
      <c r="BU2131" s="11"/>
      <c r="BV2131" s="11"/>
      <c r="BW2131" s="11"/>
      <c r="BX2131" s="11"/>
      <c r="BY2131" s="11"/>
      <c r="BZ2131" s="11"/>
      <c r="CA2131" s="11"/>
      <c r="CB2131" s="11"/>
      <c r="CC2131" s="11"/>
      <c r="CD2131" s="11"/>
      <c r="CE2131" s="11"/>
      <c r="CF2131" s="11"/>
      <c r="CG2131" s="11"/>
      <c r="CH2131" s="11"/>
      <c r="CI2131" s="11"/>
      <c r="CJ2131" s="11"/>
      <c r="CK2131" s="11"/>
      <c r="CL2131" s="11"/>
      <c r="CM2131" s="11"/>
      <c r="CN2131" s="11"/>
      <c r="CO2131" s="11"/>
      <c r="CP2131" s="11"/>
      <c r="CQ2131" s="11"/>
      <c r="CR2131" s="11"/>
      <c r="CS2131" s="11"/>
      <c r="CT2131" s="11"/>
      <c r="CU2131" s="11"/>
      <c r="CV2131" s="11"/>
      <c r="CW2131" s="11"/>
      <c r="CX2131" s="11"/>
      <c r="CY2131" s="11"/>
      <c r="CZ2131" s="11"/>
      <c r="DA2131" s="11"/>
      <c r="DB2131" s="11"/>
      <c r="DC2131" s="11"/>
      <c r="DD2131" s="11"/>
      <c r="DF2131" s="11">
        <f t="shared" ref="DF2131:DF2191" si="112">I2131</f>
        <v>18</v>
      </c>
      <c r="DG2131" s="11">
        <f t="shared" ref="DG2131:DG2191" si="113">J2131</f>
        <v>19</v>
      </c>
      <c r="DH2131" s="20">
        <f t="shared" ref="DH2131:DH2193" ca="1" si="114">(SUM(OFFSET($AJ2131, 0, $DF2131-1, 1, $DG2131-$DF2131+1))-SUM(OFFSET($K2131, 0, $DF2131-1, 1, $DG2131-$DF2131+1)))/($DG2131-$DF2131+1)</f>
        <v>0</v>
      </c>
      <c r="DI2131" s="11">
        <v>1</v>
      </c>
    </row>
    <row r="2132" spans="1:113" x14ac:dyDescent="0.25">
      <c r="A2132" s="11" t="s">
        <v>57</v>
      </c>
      <c r="B2132" s="11" t="s">
        <v>169</v>
      </c>
      <c r="C2132" s="11" t="s">
        <v>56</v>
      </c>
      <c r="D2132" s="11" t="s">
        <v>56</v>
      </c>
      <c r="E2132" s="11" t="s">
        <v>56</v>
      </c>
      <c r="F2132" s="11" t="s">
        <v>56</v>
      </c>
      <c r="G2132" s="11" t="s">
        <v>173</v>
      </c>
      <c r="H2132" s="1">
        <v>42163</v>
      </c>
      <c r="I2132" s="11">
        <v>15</v>
      </c>
      <c r="J2132" s="11">
        <v>18</v>
      </c>
      <c r="K2132" s="11">
        <v>1379.84</v>
      </c>
      <c r="L2132" s="11">
        <v>1376.62</v>
      </c>
      <c r="M2132" s="11">
        <v>1353.6</v>
      </c>
      <c r="N2132" s="11">
        <v>1228.9000000000001</v>
      </c>
      <c r="O2132" s="11">
        <v>1991.1</v>
      </c>
      <c r="P2132" s="11">
        <v>1994.06</v>
      </c>
      <c r="Q2132" s="11">
        <v>2255.4</v>
      </c>
      <c r="R2132" s="11">
        <v>2643.28</v>
      </c>
      <c r="S2132" s="11">
        <v>3016.76</v>
      </c>
      <c r="T2132" s="11">
        <v>3971.66</v>
      </c>
      <c r="U2132" s="11">
        <v>4504.5200000000004</v>
      </c>
      <c r="V2132" s="11">
        <v>4777.38</v>
      </c>
      <c r="W2132" s="11">
        <v>5132.24</v>
      </c>
      <c r="X2132" s="11">
        <v>5344.1</v>
      </c>
      <c r="Y2132" s="11">
        <v>4486.42</v>
      </c>
      <c r="Z2132" s="11">
        <v>4443.4399999999996</v>
      </c>
      <c r="AA2132" s="11">
        <v>4433.0200000000004</v>
      </c>
      <c r="AB2132" s="11">
        <v>4612.88</v>
      </c>
      <c r="AC2132" s="11">
        <v>5512.9</v>
      </c>
      <c r="AD2132" s="11">
        <v>5756.64</v>
      </c>
      <c r="AE2132" s="11">
        <v>5593.92</v>
      </c>
      <c r="AF2132" s="11">
        <v>4523.0200000000004</v>
      </c>
      <c r="AG2132" s="11">
        <v>2754.98</v>
      </c>
      <c r="AH2132" s="11">
        <v>1874.34</v>
      </c>
      <c r="AI2132" s="37">
        <v>4493.9399999999996</v>
      </c>
      <c r="AJ2132" s="11">
        <v>1368.2190000000001</v>
      </c>
      <c r="AK2132" s="11">
        <v>1365.7929999999999</v>
      </c>
      <c r="AL2132" s="11">
        <v>1315.684</v>
      </c>
      <c r="AM2132" s="11">
        <v>1161.796</v>
      </c>
      <c r="AN2132" s="11">
        <v>1936.9390000000001</v>
      </c>
      <c r="AO2132" s="11">
        <v>1919.8119999999999</v>
      </c>
      <c r="AP2132" s="11">
        <v>2267.2930000000001</v>
      </c>
      <c r="AQ2132" s="11">
        <v>2639.8029999999999</v>
      </c>
      <c r="AR2132" s="11">
        <v>3047.8530000000001</v>
      </c>
      <c r="AS2132" s="11">
        <v>3990.2530000000002</v>
      </c>
      <c r="AT2132" s="11">
        <v>4517.7280000000001</v>
      </c>
      <c r="AU2132" s="11">
        <v>4811.9390000000003</v>
      </c>
      <c r="AV2132" s="11">
        <v>5168.1409999999996</v>
      </c>
      <c r="AW2132" s="11">
        <v>5631.4129999999996</v>
      </c>
      <c r="AX2132" s="11">
        <v>5860.9880000000003</v>
      </c>
      <c r="AY2132" s="11">
        <v>5765.9440000000004</v>
      </c>
      <c r="AZ2132" s="11">
        <v>5606.74</v>
      </c>
      <c r="BA2132" s="11">
        <v>5583.9170000000004</v>
      </c>
      <c r="BB2132" s="11">
        <v>5602.7489999999998</v>
      </c>
      <c r="BC2132" s="11">
        <v>5646.5780000000004</v>
      </c>
      <c r="BD2132" s="11">
        <v>5659.1040000000003</v>
      </c>
      <c r="BE2132" s="11">
        <v>4562.5919999999996</v>
      </c>
      <c r="BF2132" s="11">
        <v>2733.82</v>
      </c>
      <c r="BG2132" s="11">
        <v>1848.375</v>
      </c>
      <c r="BH2132" s="37">
        <v>5699.518</v>
      </c>
      <c r="BI2132" s="11">
        <v>70.188000000000002</v>
      </c>
      <c r="BJ2132" s="11">
        <v>66.878330000000005</v>
      </c>
      <c r="BK2132" s="11">
        <v>65.373000000000005</v>
      </c>
      <c r="BL2132" s="11">
        <v>63.727330000000002</v>
      </c>
      <c r="BM2132" s="11">
        <v>62.53633</v>
      </c>
      <c r="BN2132" s="11">
        <v>62.57</v>
      </c>
      <c r="BO2132" s="11">
        <v>63.23133</v>
      </c>
      <c r="BP2132" s="11">
        <v>67.848659999999995</v>
      </c>
      <c r="BQ2132" s="11">
        <v>74.88467</v>
      </c>
      <c r="BR2132" s="11">
        <v>81.503330000000005</v>
      </c>
      <c r="BS2132" s="11">
        <v>87.766660000000002</v>
      </c>
      <c r="BT2132" s="11">
        <v>92.02</v>
      </c>
      <c r="BU2132" s="11">
        <v>93.60333</v>
      </c>
      <c r="BV2132" s="11">
        <v>94.816670000000002</v>
      </c>
      <c r="BW2132" s="11">
        <v>96.40334</v>
      </c>
      <c r="BX2132" s="11">
        <v>96.99</v>
      </c>
      <c r="BY2132" s="11">
        <v>96.736660000000001</v>
      </c>
      <c r="BZ2132" s="11">
        <v>95.40334</v>
      </c>
      <c r="CA2132" s="11">
        <v>93.746669999999995</v>
      </c>
      <c r="CB2132" s="11">
        <v>88.98</v>
      </c>
      <c r="CC2132" s="11">
        <v>83.957340000000002</v>
      </c>
      <c r="CD2132" s="11">
        <v>80.910669999999996</v>
      </c>
      <c r="CE2132" s="11">
        <v>77.209999999999994</v>
      </c>
      <c r="CF2132" s="11">
        <v>74.607669999999999</v>
      </c>
      <c r="CG2132" s="11">
        <v>3328.7710000000002</v>
      </c>
      <c r="CH2132" s="11">
        <v>3039.0010000000002</v>
      </c>
      <c r="CI2132" s="11">
        <v>2821.029</v>
      </c>
      <c r="CJ2132" s="11">
        <v>2313.547</v>
      </c>
      <c r="CK2132" s="11">
        <v>1861.4739999999999</v>
      </c>
      <c r="CL2132" s="11">
        <v>1451.6379999999999</v>
      </c>
      <c r="CM2132" s="11">
        <v>1109.0239999999999</v>
      </c>
      <c r="CN2132" s="11">
        <v>1017.759</v>
      </c>
      <c r="CO2132" s="11">
        <v>1429.9390000000001</v>
      </c>
      <c r="CP2132" s="11">
        <v>1973.3219999999999</v>
      </c>
      <c r="CQ2132" s="11">
        <v>2420.384</v>
      </c>
      <c r="CR2132" s="11">
        <v>2693.462</v>
      </c>
      <c r="CS2132" s="11">
        <v>3351.4870000000001</v>
      </c>
      <c r="CT2132" s="11">
        <v>14857.13</v>
      </c>
      <c r="CU2132" s="11">
        <v>15531.67</v>
      </c>
      <c r="CV2132" s="11">
        <v>15815.23</v>
      </c>
      <c r="CW2132" s="11">
        <v>6369.6639999999998</v>
      </c>
      <c r="CX2132" s="11">
        <v>7650.66</v>
      </c>
      <c r="CY2132" s="11">
        <v>7267.7150000000001</v>
      </c>
      <c r="CZ2132" s="11">
        <v>6785.9660000000003</v>
      </c>
      <c r="DA2132" s="11">
        <v>4356.4920000000002</v>
      </c>
      <c r="DB2132" s="11">
        <v>4934.8819999999996</v>
      </c>
      <c r="DC2132" s="11">
        <v>4530.0360000000001</v>
      </c>
      <c r="DD2132" s="11">
        <v>3929.5250000000001</v>
      </c>
      <c r="DE2132" s="37">
        <v>9401.8019999999997</v>
      </c>
      <c r="DF2132" s="11">
        <f t="shared" si="112"/>
        <v>15</v>
      </c>
      <c r="DG2132" s="11">
        <f t="shared" si="113"/>
        <v>18</v>
      </c>
      <c r="DH2132" s="20">
        <f t="shared" ca="1" si="114"/>
        <v>1210.4572499999995</v>
      </c>
      <c r="DI2132" s="11">
        <v>0</v>
      </c>
    </row>
    <row r="2133" spans="1:113" x14ac:dyDescent="0.25">
      <c r="A2133" s="11" t="s">
        <v>57</v>
      </c>
      <c r="B2133" s="11" t="s">
        <v>169</v>
      </c>
      <c r="C2133" s="11" t="s">
        <v>56</v>
      </c>
      <c r="D2133" s="11" t="s">
        <v>56</v>
      </c>
      <c r="E2133" s="11" t="s">
        <v>56</v>
      </c>
      <c r="F2133" s="11" t="s">
        <v>56</v>
      </c>
      <c r="G2133" s="11" t="s">
        <v>173</v>
      </c>
      <c r="H2133" s="1">
        <v>42164</v>
      </c>
      <c r="I2133" s="11">
        <v>15</v>
      </c>
      <c r="J2133" s="11">
        <v>18</v>
      </c>
      <c r="K2133" s="11">
        <v>1609.08</v>
      </c>
      <c r="L2133" s="11">
        <v>1640.8</v>
      </c>
      <c r="M2133" s="11">
        <v>1497.9</v>
      </c>
      <c r="N2133" s="11">
        <v>1464.34</v>
      </c>
      <c r="O2133" s="11">
        <v>1983.88</v>
      </c>
      <c r="P2133" s="11">
        <v>2358.46</v>
      </c>
      <c r="Q2133" s="11">
        <v>3254.66</v>
      </c>
      <c r="R2133" s="11">
        <v>3421.02</v>
      </c>
      <c r="S2133" s="11">
        <v>3801.26</v>
      </c>
      <c r="T2133" s="11">
        <v>4529.8</v>
      </c>
      <c r="U2133" s="11">
        <v>4851.58</v>
      </c>
      <c r="V2133" s="11">
        <v>4822.7</v>
      </c>
      <c r="W2133" s="11">
        <v>4592.3</v>
      </c>
      <c r="X2133" s="11">
        <v>4840.34</v>
      </c>
      <c r="Y2133" s="11">
        <v>3649.72</v>
      </c>
      <c r="Z2133" s="11">
        <v>3644.88</v>
      </c>
      <c r="AA2133" s="11">
        <v>3579.56</v>
      </c>
      <c r="AB2133" s="11">
        <v>3690.86</v>
      </c>
      <c r="AC2133" s="11">
        <v>4769.4799999999996</v>
      </c>
      <c r="AD2133" s="11">
        <v>4976.7</v>
      </c>
      <c r="AE2133" s="11">
        <v>4715.6000000000004</v>
      </c>
      <c r="AF2133" s="11">
        <v>3824.3</v>
      </c>
      <c r="AG2133" s="11">
        <v>2373.6999999999998</v>
      </c>
      <c r="AH2133" s="11">
        <v>1540.8</v>
      </c>
      <c r="AI2133" s="37">
        <v>3641.2550000000001</v>
      </c>
      <c r="AJ2133" s="11">
        <v>1610.741</v>
      </c>
      <c r="AK2133" s="11">
        <v>1639.1410000000001</v>
      </c>
      <c r="AL2133" s="11">
        <v>1468.444</v>
      </c>
      <c r="AM2133" s="11">
        <v>1405.6880000000001</v>
      </c>
      <c r="AN2133" s="11">
        <v>1941.2059999999999</v>
      </c>
      <c r="AO2133" s="11">
        <v>2293.502</v>
      </c>
      <c r="AP2133" s="11">
        <v>3260.9490000000001</v>
      </c>
      <c r="AQ2133" s="11">
        <v>3406.4459999999999</v>
      </c>
      <c r="AR2133" s="11">
        <v>3825.6930000000002</v>
      </c>
      <c r="AS2133" s="11">
        <v>4550.9769999999999</v>
      </c>
      <c r="AT2133" s="11">
        <v>4865.4290000000001</v>
      </c>
      <c r="AU2133" s="11">
        <v>4859.3130000000001</v>
      </c>
      <c r="AV2133" s="11">
        <v>4632.5720000000001</v>
      </c>
      <c r="AW2133" s="11">
        <v>5148.05</v>
      </c>
      <c r="AX2133" s="11">
        <v>5112.8440000000001</v>
      </c>
      <c r="AY2133" s="11">
        <v>5044.1040000000003</v>
      </c>
      <c r="AZ2133" s="11">
        <v>4800.3739999999998</v>
      </c>
      <c r="BA2133" s="11">
        <v>4691.1930000000002</v>
      </c>
      <c r="BB2133" s="11">
        <v>4862.3130000000001</v>
      </c>
      <c r="BC2133" s="11">
        <v>4871.8429999999998</v>
      </c>
      <c r="BD2133" s="11">
        <v>4781.5349999999999</v>
      </c>
      <c r="BE2133" s="11">
        <v>3842.5659999999998</v>
      </c>
      <c r="BF2133" s="11">
        <v>2335.1950000000002</v>
      </c>
      <c r="BG2133" s="11">
        <v>1525.3620000000001</v>
      </c>
      <c r="BH2133" s="37">
        <v>4884.1980000000003</v>
      </c>
      <c r="BI2133" s="11">
        <v>72.7</v>
      </c>
      <c r="BJ2133" s="11">
        <v>72.906670000000005</v>
      </c>
      <c r="BK2133" s="11">
        <v>71.844999999999999</v>
      </c>
      <c r="BL2133" s="11">
        <v>71.516999999999996</v>
      </c>
      <c r="BM2133" s="11">
        <v>72.135999999999996</v>
      </c>
      <c r="BN2133" s="11">
        <v>71.912999999999997</v>
      </c>
      <c r="BO2133" s="11">
        <v>71.023330000000001</v>
      </c>
      <c r="BP2133" s="11">
        <v>72.924999999999997</v>
      </c>
      <c r="BQ2133" s="11">
        <v>74.927340000000001</v>
      </c>
      <c r="BR2133" s="11">
        <v>76.618669999999995</v>
      </c>
      <c r="BS2133" s="11">
        <v>77.717339999999993</v>
      </c>
      <c r="BT2133" s="11">
        <v>79.00667</v>
      </c>
      <c r="BU2133" s="11">
        <v>79.666659999999993</v>
      </c>
      <c r="BV2133" s="11">
        <v>79.734660000000005</v>
      </c>
      <c r="BW2133" s="11">
        <v>80.037999999999997</v>
      </c>
      <c r="BX2133" s="11">
        <v>80.610659999999996</v>
      </c>
      <c r="BY2133" s="11">
        <v>79.206670000000003</v>
      </c>
      <c r="BZ2133" s="11">
        <v>78.722660000000005</v>
      </c>
      <c r="CA2133" s="11">
        <v>77.172669999999997</v>
      </c>
      <c r="CB2133" s="11">
        <v>75.174000000000007</v>
      </c>
      <c r="CC2133" s="11">
        <v>73.761330000000001</v>
      </c>
      <c r="CD2133" s="11">
        <v>72.968670000000003</v>
      </c>
      <c r="CE2133" s="11">
        <v>71.88467</v>
      </c>
      <c r="CF2133" s="11">
        <v>70.959339999999997</v>
      </c>
      <c r="CG2133" s="11">
        <v>3337.422</v>
      </c>
      <c r="CH2133" s="11">
        <v>3059.183</v>
      </c>
      <c r="CI2133" s="11">
        <v>2867.922</v>
      </c>
      <c r="CJ2133" s="11">
        <v>2396.1469999999999</v>
      </c>
      <c r="CK2133" s="11">
        <v>1944.9739999999999</v>
      </c>
      <c r="CL2133" s="11">
        <v>1519.037</v>
      </c>
      <c r="CM2133" s="11">
        <v>1139.701</v>
      </c>
      <c r="CN2133" s="11">
        <v>1007.924</v>
      </c>
      <c r="CO2133" s="11">
        <v>1425.36</v>
      </c>
      <c r="CP2133" s="11">
        <v>1964.819</v>
      </c>
      <c r="CQ2133" s="11">
        <v>2437.3380000000002</v>
      </c>
      <c r="CR2133" s="11">
        <v>2740.1019999999999</v>
      </c>
      <c r="CS2133" s="11">
        <v>3415.3029999999999</v>
      </c>
      <c r="CT2133" s="11">
        <v>15089.24</v>
      </c>
      <c r="CU2133" s="11">
        <v>15779.52</v>
      </c>
      <c r="CV2133" s="11">
        <v>16034.02</v>
      </c>
      <c r="CW2133" s="11">
        <v>6210.777</v>
      </c>
      <c r="CX2133" s="11">
        <v>7704.3689999999997</v>
      </c>
      <c r="CY2133" s="11">
        <v>7278.4650000000001</v>
      </c>
      <c r="CZ2133" s="11">
        <v>6880.4449999999997</v>
      </c>
      <c r="DA2133" s="11">
        <v>4386.3779999999997</v>
      </c>
      <c r="DB2133" s="11">
        <v>4981.8389999999999</v>
      </c>
      <c r="DC2133" s="11">
        <v>4496.4080000000004</v>
      </c>
      <c r="DD2133" s="11">
        <v>3964.4250000000002</v>
      </c>
      <c r="DE2133" s="37">
        <v>9462.3850000000002</v>
      </c>
      <c r="DF2133" s="11">
        <f t="shared" si="112"/>
        <v>15</v>
      </c>
      <c r="DG2133" s="11">
        <f t="shared" si="113"/>
        <v>18</v>
      </c>
      <c r="DH2133" s="20">
        <f t="shared" ca="1" si="114"/>
        <v>1270.8737499999997</v>
      </c>
      <c r="DI2133" s="11">
        <v>0</v>
      </c>
    </row>
    <row r="2134" spans="1:113" x14ac:dyDescent="0.25">
      <c r="A2134" s="11" t="s">
        <v>57</v>
      </c>
      <c r="B2134" s="11" t="s">
        <v>169</v>
      </c>
      <c r="C2134" s="11" t="s">
        <v>56</v>
      </c>
      <c r="D2134" s="11" t="s">
        <v>56</v>
      </c>
      <c r="E2134" s="11" t="s">
        <v>56</v>
      </c>
      <c r="F2134" s="11" t="s">
        <v>56</v>
      </c>
      <c r="G2134" s="11" t="s">
        <v>173</v>
      </c>
      <c r="H2134" s="1">
        <v>42180</v>
      </c>
      <c r="I2134" s="11">
        <v>16</v>
      </c>
      <c r="J2134" s="11">
        <v>19</v>
      </c>
      <c r="K2134" s="11"/>
      <c r="L2134" s="11"/>
      <c r="M2134" s="11"/>
      <c r="N2134" s="11"/>
      <c r="O2134" s="11"/>
      <c r="P2134" s="11"/>
      <c r="Q2134" s="11"/>
      <c r="R2134" s="11"/>
      <c r="S2134" s="11"/>
      <c r="T2134" s="11"/>
      <c r="U2134" s="11"/>
      <c r="V2134" s="11"/>
      <c r="W2134" s="11"/>
      <c r="X2134" s="11"/>
      <c r="Y2134" s="11"/>
      <c r="Z2134" s="11"/>
      <c r="AA2134" s="11"/>
      <c r="AB2134" s="11"/>
      <c r="AC2134" s="11"/>
      <c r="AD2134" s="11"/>
      <c r="AE2134" s="11"/>
      <c r="AF2134" s="11"/>
      <c r="AG2134" s="11"/>
      <c r="AH2134" s="11"/>
      <c r="AJ2134" s="11"/>
      <c r="AK2134" s="11"/>
      <c r="AL2134" s="11"/>
      <c r="AM2134" s="11"/>
      <c r="AN2134" s="11"/>
      <c r="AO2134" s="11"/>
      <c r="AP2134" s="11"/>
      <c r="AQ2134" s="11"/>
      <c r="AR2134" s="11"/>
      <c r="AS2134" s="11"/>
      <c r="AT2134" s="11"/>
      <c r="AU2134" s="11"/>
      <c r="AV2134" s="11"/>
      <c r="AW2134" s="11"/>
      <c r="AX2134" s="11"/>
      <c r="AY2134" s="11"/>
      <c r="AZ2134" s="11"/>
      <c r="BA2134" s="11"/>
      <c r="BB2134" s="11"/>
      <c r="BC2134" s="11"/>
      <c r="BD2134" s="11"/>
      <c r="BE2134" s="11"/>
      <c r="BF2134" s="11"/>
      <c r="BG2134" s="11"/>
      <c r="BI2134" s="11"/>
      <c r="BJ2134" s="11"/>
      <c r="BK2134" s="11"/>
      <c r="BL2134" s="11"/>
      <c r="BM2134" s="11"/>
      <c r="BN2134" s="11"/>
      <c r="BO2134" s="11"/>
      <c r="BP2134" s="11"/>
      <c r="BQ2134" s="11"/>
      <c r="BR2134" s="11"/>
      <c r="BS2134" s="11"/>
      <c r="BT2134" s="11"/>
      <c r="BU2134" s="11"/>
      <c r="BV2134" s="11"/>
      <c r="BW2134" s="11"/>
      <c r="BX2134" s="11"/>
      <c r="BY2134" s="11"/>
      <c r="BZ2134" s="11"/>
      <c r="CA2134" s="11"/>
      <c r="CB2134" s="11"/>
      <c r="CC2134" s="11"/>
      <c r="CD2134" s="11"/>
      <c r="CE2134" s="11"/>
      <c r="CF2134" s="11"/>
      <c r="CG2134" s="11"/>
      <c r="CH2134" s="11"/>
      <c r="CI2134" s="11"/>
      <c r="CJ2134" s="11"/>
      <c r="CK2134" s="11"/>
      <c r="CL2134" s="11"/>
      <c r="CM2134" s="11"/>
      <c r="CN2134" s="11"/>
      <c r="CO2134" s="11"/>
      <c r="CP2134" s="11"/>
      <c r="CQ2134" s="11"/>
      <c r="CR2134" s="11"/>
      <c r="CS2134" s="11"/>
      <c r="CT2134" s="11"/>
      <c r="CU2134" s="11"/>
      <c r="CV2134" s="11"/>
      <c r="CW2134" s="11"/>
      <c r="CX2134" s="11"/>
      <c r="CY2134" s="11"/>
      <c r="CZ2134" s="11"/>
      <c r="DA2134" s="11"/>
      <c r="DB2134" s="11"/>
      <c r="DC2134" s="11"/>
      <c r="DD2134" s="11"/>
      <c r="DF2134" s="11">
        <f t="shared" si="112"/>
        <v>16</v>
      </c>
      <c r="DG2134" s="11">
        <f t="shared" si="113"/>
        <v>19</v>
      </c>
      <c r="DH2134" s="20">
        <f t="shared" ca="1" si="114"/>
        <v>0</v>
      </c>
      <c r="DI2134" s="11">
        <v>1</v>
      </c>
    </row>
    <row r="2135" spans="1:113" x14ac:dyDescent="0.25">
      <c r="A2135" s="11" t="s">
        <v>57</v>
      </c>
      <c r="B2135" s="11" t="s">
        <v>169</v>
      </c>
      <c r="C2135" s="11" t="s">
        <v>56</v>
      </c>
      <c r="D2135" s="11" t="s">
        <v>56</v>
      </c>
      <c r="E2135" s="11" t="s">
        <v>56</v>
      </c>
      <c r="F2135" s="11" t="s">
        <v>56</v>
      </c>
      <c r="G2135" s="11" t="s">
        <v>173</v>
      </c>
      <c r="H2135" s="1">
        <v>42181</v>
      </c>
      <c r="I2135" s="11">
        <v>17</v>
      </c>
      <c r="J2135" s="11">
        <v>19</v>
      </c>
      <c r="K2135" s="11">
        <v>1618.5</v>
      </c>
      <c r="L2135" s="11">
        <v>1515.32</v>
      </c>
      <c r="M2135" s="11">
        <v>1273.8399999999999</v>
      </c>
      <c r="N2135" s="11">
        <v>1427.88</v>
      </c>
      <c r="O2135" s="11">
        <v>1925.88</v>
      </c>
      <c r="P2135" s="11">
        <v>2102.96</v>
      </c>
      <c r="Q2135" s="11">
        <v>2557.44</v>
      </c>
      <c r="R2135" s="11">
        <v>3146.88</v>
      </c>
      <c r="S2135" s="11">
        <v>3798.26</v>
      </c>
      <c r="T2135" s="11">
        <v>4462.46</v>
      </c>
      <c r="U2135" s="11">
        <v>5047.6400000000003</v>
      </c>
      <c r="V2135" s="11">
        <v>5368.64</v>
      </c>
      <c r="W2135" s="11">
        <v>5529.02</v>
      </c>
      <c r="X2135" s="11">
        <v>5734.42</v>
      </c>
      <c r="Y2135" s="11">
        <v>5914.82</v>
      </c>
      <c r="Z2135" s="11">
        <v>5627.1</v>
      </c>
      <c r="AA2135" s="11">
        <v>4590.6000000000004</v>
      </c>
      <c r="AB2135" s="11">
        <v>4783.7</v>
      </c>
      <c r="AC2135" s="11">
        <v>4802.76</v>
      </c>
      <c r="AD2135" s="11">
        <v>5880.5</v>
      </c>
      <c r="AE2135" s="11">
        <v>5717.24</v>
      </c>
      <c r="AF2135" s="11">
        <v>4582.26</v>
      </c>
      <c r="AG2135" s="11">
        <v>3217.2</v>
      </c>
      <c r="AH2135" s="11">
        <v>1984.02</v>
      </c>
      <c r="AI2135" s="37">
        <v>4725.6869999999999</v>
      </c>
      <c r="AJ2135" s="11">
        <v>1616.1279999999999</v>
      </c>
      <c r="AK2135" s="11">
        <v>1511.58</v>
      </c>
      <c r="AL2135" s="11">
        <v>1240.9670000000001</v>
      </c>
      <c r="AM2135" s="11">
        <v>1367.94</v>
      </c>
      <c r="AN2135" s="11">
        <v>1894.575</v>
      </c>
      <c r="AO2135" s="11">
        <v>2047.5820000000001</v>
      </c>
      <c r="AP2135" s="11">
        <v>2571.2060000000001</v>
      </c>
      <c r="AQ2135" s="11">
        <v>3143.45</v>
      </c>
      <c r="AR2135" s="11">
        <v>3802.2339999999999</v>
      </c>
      <c r="AS2135" s="11">
        <v>4461.9579999999996</v>
      </c>
      <c r="AT2135" s="11">
        <v>5043.991</v>
      </c>
      <c r="AU2135" s="11">
        <v>5386.8810000000003</v>
      </c>
      <c r="AV2135" s="11">
        <v>5553.4269999999997</v>
      </c>
      <c r="AW2135" s="11">
        <v>5735.1850000000004</v>
      </c>
      <c r="AX2135" s="11">
        <v>5902.424</v>
      </c>
      <c r="AY2135" s="11">
        <v>5704.8320000000003</v>
      </c>
      <c r="AZ2135" s="11">
        <v>5657.5190000000002</v>
      </c>
      <c r="BA2135" s="11">
        <v>5879.9679999999998</v>
      </c>
      <c r="BB2135" s="11">
        <v>5828.1869999999999</v>
      </c>
      <c r="BC2135" s="11">
        <v>5995.2110000000002</v>
      </c>
      <c r="BD2135" s="11">
        <v>5787.125</v>
      </c>
      <c r="BE2135" s="11">
        <v>4595.5219999999999</v>
      </c>
      <c r="BF2135" s="11">
        <v>3194.2130000000002</v>
      </c>
      <c r="BG2135" s="11">
        <v>1967.5840000000001</v>
      </c>
      <c r="BH2135" s="37">
        <v>5809.1760000000004</v>
      </c>
      <c r="BI2135" s="11">
        <v>72.733000000000004</v>
      </c>
      <c r="BJ2135" s="11">
        <v>71.407330000000002</v>
      </c>
      <c r="BK2135" s="11">
        <v>70.884</v>
      </c>
      <c r="BL2135" s="11">
        <v>68.849670000000003</v>
      </c>
      <c r="BM2135" s="11">
        <v>68.105329999999995</v>
      </c>
      <c r="BN2135" s="11">
        <v>68.195670000000007</v>
      </c>
      <c r="BO2135" s="11">
        <v>68.138339999999999</v>
      </c>
      <c r="BP2135" s="11">
        <v>70.391999999999996</v>
      </c>
      <c r="BQ2135" s="11">
        <v>75.379329999999996</v>
      </c>
      <c r="BR2135" s="11">
        <v>81.546670000000006</v>
      </c>
      <c r="BS2135" s="11">
        <v>87.32</v>
      </c>
      <c r="BT2135" s="11">
        <v>91.386669999999995</v>
      </c>
      <c r="BU2135" s="11">
        <v>93.92</v>
      </c>
      <c r="BV2135" s="11">
        <v>95.74333</v>
      </c>
      <c r="BW2135" s="11">
        <v>95.583340000000007</v>
      </c>
      <c r="BX2135" s="11">
        <v>94.47</v>
      </c>
      <c r="BY2135" s="11">
        <v>92.913340000000005</v>
      </c>
      <c r="BZ2135" s="11">
        <v>92.283330000000007</v>
      </c>
      <c r="CA2135" s="11">
        <v>91.143330000000006</v>
      </c>
      <c r="CB2135" s="11">
        <v>87.625339999999994</v>
      </c>
      <c r="CC2135" s="11">
        <v>83.297330000000002</v>
      </c>
      <c r="CD2135" s="11">
        <v>79.438000000000002</v>
      </c>
      <c r="CE2135" s="11">
        <v>76.197670000000002</v>
      </c>
      <c r="CF2135" s="11">
        <v>74.178330000000003</v>
      </c>
      <c r="CG2135" s="11">
        <v>3349.41</v>
      </c>
      <c r="CH2135" s="11">
        <v>3033.3620000000001</v>
      </c>
      <c r="CI2135" s="11">
        <v>2833.1109999999999</v>
      </c>
      <c r="CJ2135" s="11">
        <v>2326.9409999999998</v>
      </c>
      <c r="CK2135" s="11">
        <v>1913.9739999999999</v>
      </c>
      <c r="CL2135" s="11">
        <v>1514.423</v>
      </c>
      <c r="CM2135" s="11">
        <v>1136.788</v>
      </c>
      <c r="CN2135" s="11">
        <v>1005.765</v>
      </c>
      <c r="CO2135" s="11">
        <v>1420.3420000000001</v>
      </c>
      <c r="CP2135" s="11">
        <v>1989.9639999999999</v>
      </c>
      <c r="CQ2135" s="11">
        <v>2451.1010000000001</v>
      </c>
      <c r="CR2135" s="11">
        <v>2731.8690000000001</v>
      </c>
      <c r="CS2135" s="11">
        <v>3413.5219999999999</v>
      </c>
      <c r="CT2135" s="11">
        <v>3786.047</v>
      </c>
      <c r="CU2135" s="11">
        <v>4264.1210000000001</v>
      </c>
      <c r="CV2135" s="11">
        <v>6730.0839999999998</v>
      </c>
      <c r="CW2135" s="11">
        <v>6936.7079999999996</v>
      </c>
      <c r="CX2135" s="11">
        <v>5505.5469999999996</v>
      </c>
      <c r="CY2135" s="11">
        <v>4533.76</v>
      </c>
      <c r="CZ2135" s="11">
        <v>4057.2759999999998</v>
      </c>
      <c r="DA2135" s="11">
        <v>4435.0420000000004</v>
      </c>
      <c r="DB2135" s="11">
        <v>5074.2370000000001</v>
      </c>
      <c r="DC2135" s="11">
        <v>4623.192</v>
      </c>
      <c r="DD2135" s="11">
        <v>4031.9090000000001</v>
      </c>
      <c r="DE2135" s="37">
        <v>6837.6459999999997</v>
      </c>
      <c r="DF2135" s="11">
        <f t="shared" si="112"/>
        <v>17</v>
      </c>
      <c r="DG2135" s="11">
        <f t="shared" si="113"/>
        <v>19</v>
      </c>
      <c r="DH2135" s="20">
        <f t="shared" ca="1" si="114"/>
        <v>1062.8713333333333</v>
      </c>
      <c r="DI2135" s="11">
        <v>0</v>
      </c>
    </row>
    <row r="2136" spans="1:113" x14ac:dyDescent="0.25">
      <c r="A2136" s="11" t="s">
        <v>57</v>
      </c>
      <c r="B2136" s="11" t="s">
        <v>169</v>
      </c>
      <c r="C2136" s="11" t="s">
        <v>56</v>
      </c>
      <c r="D2136" s="11" t="s">
        <v>56</v>
      </c>
      <c r="E2136" s="11" t="s">
        <v>56</v>
      </c>
      <c r="F2136" s="11" t="s">
        <v>56</v>
      </c>
      <c r="G2136" s="11" t="s">
        <v>173</v>
      </c>
      <c r="H2136" s="1">
        <v>42184</v>
      </c>
      <c r="I2136" s="11">
        <v>19</v>
      </c>
      <c r="J2136" s="11">
        <v>19</v>
      </c>
      <c r="K2136" s="11">
        <v>1515.06</v>
      </c>
      <c r="L2136" s="11">
        <v>1161.68</v>
      </c>
      <c r="M2136" s="11">
        <v>1194.04</v>
      </c>
      <c r="N2136" s="11">
        <v>1452.7</v>
      </c>
      <c r="O2136" s="11">
        <v>1964.64</v>
      </c>
      <c r="P2136" s="11">
        <v>2358.16</v>
      </c>
      <c r="Q2136" s="11">
        <v>2960.42</v>
      </c>
      <c r="R2136" s="11">
        <v>3632.64</v>
      </c>
      <c r="S2136" s="11">
        <v>4261.04</v>
      </c>
      <c r="T2136" s="11">
        <v>5270.26</v>
      </c>
      <c r="U2136" s="11">
        <v>5494.02</v>
      </c>
      <c r="V2136" s="11">
        <v>5961.32</v>
      </c>
      <c r="W2136" s="11">
        <v>6220.54</v>
      </c>
      <c r="X2136" s="11">
        <v>6314.46</v>
      </c>
      <c r="Y2136" s="11">
        <v>6528.22</v>
      </c>
      <c r="Z2136" s="11">
        <v>6520.12</v>
      </c>
      <c r="AA2136" s="11">
        <v>6607.54</v>
      </c>
      <c r="AB2136" s="11">
        <v>6536.68</v>
      </c>
      <c r="AC2136" s="11">
        <v>5005.9799999999996</v>
      </c>
      <c r="AD2136" s="11">
        <v>6071.64</v>
      </c>
      <c r="AE2136" s="11">
        <v>5735.04</v>
      </c>
      <c r="AF2136" s="11">
        <v>4491.78</v>
      </c>
      <c r="AG2136" s="11">
        <v>2649.6</v>
      </c>
      <c r="AH2136" s="11">
        <v>1623.46</v>
      </c>
      <c r="AI2136" s="37">
        <v>5005.9799999999996</v>
      </c>
      <c r="AJ2136" s="11">
        <v>1517.5909999999999</v>
      </c>
      <c r="AK2136" s="11">
        <v>1161.2460000000001</v>
      </c>
      <c r="AL2136" s="11">
        <v>1165.9100000000001</v>
      </c>
      <c r="AM2136" s="11">
        <v>1395.0039999999999</v>
      </c>
      <c r="AN2136" s="11">
        <v>1922.578</v>
      </c>
      <c r="AO2136" s="11">
        <v>2293.5659999999998</v>
      </c>
      <c r="AP2136" s="11">
        <v>2967.82</v>
      </c>
      <c r="AQ2136" s="11">
        <v>3620.1750000000002</v>
      </c>
      <c r="AR2136" s="11">
        <v>4287.99</v>
      </c>
      <c r="AS2136" s="11">
        <v>5285.0720000000001</v>
      </c>
      <c r="AT2136" s="11">
        <v>5505.7049999999999</v>
      </c>
      <c r="AU2136" s="11">
        <v>5997.241</v>
      </c>
      <c r="AV2136" s="11">
        <v>6259.0789999999997</v>
      </c>
      <c r="AW2136" s="11">
        <v>6328.7950000000001</v>
      </c>
      <c r="AX2136" s="11">
        <v>6521.98</v>
      </c>
      <c r="AY2136" s="11">
        <v>6621.6360000000004</v>
      </c>
      <c r="AZ2136" s="11">
        <v>6814.8090000000002</v>
      </c>
      <c r="BA2136" s="11">
        <v>6746.7820000000002</v>
      </c>
      <c r="BB2136" s="11">
        <v>5948.0630000000001</v>
      </c>
      <c r="BC2136" s="11">
        <v>6173.5569999999998</v>
      </c>
      <c r="BD2136" s="11">
        <v>5794.7849999999999</v>
      </c>
      <c r="BE2136" s="11">
        <v>4495.1220000000003</v>
      </c>
      <c r="BF2136" s="11">
        <v>2612.8670000000002</v>
      </c>
      <c r="BG2136" s="11">
        <v>1611.1379999999999</v>
      </c>
      <c r="BH2136" s="37">
        <v>5948.0630000000001</v>
      </c>
      <c r="BI2136" s="11">
        <v>77.361339999999998</v>
      </c>
      <c r="BJ2136" s="11">
        <v>76.230670000000003</v>
      </c>
      <c r="BK2136" s="11">
        <v>74.718670000000003</v>
      </c>
      <c r="BL2136" s="11">
        <v>73.873999999999995</v>
      </c>
      <c r="BM2136" s="11">
        <v>73.802989999999994</v>
      </c>
      <c r="BN2136" s="11">
        <v>73.540000000000006</v>
      </c>
      <c r="BO2136" s="11">
        <v>73.873660000000001</v>
      </c>
      <c r="BP2136" s="11">
        <v>77.530670000000001</v>
      </c>
      <c r="BQ2136" s="11">
        <v>81.823329999999999</v>
      </c>
      <c r="BR2136" s="11">
        <v>86.32</v>
      </c>
      <c r="BS2136" s="11">
        <v>90.736670000000004</v>
      </c>
      <c r="BT2136" s="11">
        <v>94.583340000000007</v>
      </c>
      <c r="BU2136" s="11">
        <v>96.266660000000002</v>
      </c>
      <c r="BV2136" s="11">
        <v>98.25</v>
      </c>
      <c r="BW2136" s="11">
        <v>99.08</v>
      </c>
      <c r="BX2136" s="11">
        <v>99.083340000000007</v>
      </c>
      <c r="BY2136" s="11">
        <v>97.716669999999993</v>
      </c>
      <c r="BZ2136" s="11">
        <v>95.326669999999993</v>
      </c>
      <c r="CA2136" s="11">
        <v>92.34666</v>
      </c>
      <c r="CB2136" s="11">
        <v>89.84666</v>
      </c>
      <c r="CC2136" s="11">
        <v>86.663330000000002</v>
      </c>
      <c r="CD2136" s="11">
        <v>84.879329999999996</v>
      </c>
      <c r="CE2136" s="11">
        <v>82.202669999999998</v>
      </c>
      <c r="CF2136" s="11">
        <v>80.141999999999996</v>
      </c>
      <c r="CG2136" s="11">
        <v>3531.732</v>
      </c>
      <c r="CH2136" s="11">
        <v>3185.92</v>
      </c>
      <c r="CI2136" s="11">
        <v>2963.6170000000002</v>
      </c>
      <c r="CJ2136" s="11">
        <v>2451.8139999999999</v>
      </c>
      <c r="CK2136" s="11">
        <v>1993.8869999999999</v>
      </c>
      <c r="CL2136" s="11">
        <v>1565.0709999999999</v>
      </c>
      <c r="CM2136" s="11">
        <v>1186.7929999999999</v>
      </c>
      <c r="CN2136" s="11">
        <v>1122.829</v>
      </c>
      <c r="CO2136" s="11">
        <v>1568.367</v>
      </c>
      <c r="CP2136" s="11">
        <v>2105.904</v>
      </c>
      <c r="CQ2136" s="11">
        <v>2537.4119999999998</v>
      </c>
      <c r="CR2136" s="11">
        <v>2811.1030000000001</v>
      </c>
      <c r="CS2136" s="11">
        <v>3504.422</v>
      </c>
      <c r="CT2136" s="11">
        <v>3977.2260000000001</v>
      </c>
      <c r="CU2136" s="11">
        <v>4465.4399999999996</v>
      </c>
      <c r="CV2136" s="11">
        <v>5676.223</v>
      </c>
      <c r="CW2136" s="11">
        <v>6339.2209999999995</v>
      </c>
      <c r="CX2136" s="11">
        <v>6205.5150000000003</v>
      </c>
      <c r="CY2136" s="11">
        <v>5795.8149999999996</v>
      </c>
      <c r="CZ2136" s="11">
        <v>4208.2079999999996</v>
      </c>
      <c r="DA2136" s="11">
        <v>4598.75</v>
      </c>
      <c r="DB2136" s="11">
        <v>5476.3729999999996</v>
      </c>
      <c r="DC2136" s="11">
        <v>5051.125</v>
      </c>
      <c r="DD2136" s="11">
        <v>4241.1679999999997</v>
      </c>
      <c r="DE2136" s="37">
        <v>5795.8149999999996</v>
      </c>
      <c r="DF2136" s="11">
        <f t="shared" si="112"/>
        <v>19</v>
      </c>
      <c r="DG2136" s="11">
        <f t="shared" si="113"/>
        <v>19</v>
      </c>
      <c r="DH2136" s="20">
        <f t="shared" ca="1" si="114"/>
        <v>942.08300000000054</v>
      </c>
      <c r="DI2136" s="11">
        <v>0</v>
      </c>
    </row>
    <row r="2137" spans="1:113" x14ac:dyDescent="0.25">
      <c r="A2137" s="11" t="s">
        <v>57</v>
      </c>
      <c r="B2137" s="11" t="s">
        <v>169</v>
      </c>
      <c r="C2137" s="11" t="s">
        <v>56</v>
      </c>
      <c r="D2137" s="11" t="s">
        <v>56</v>
      </c>
      <c r="E2137" s="11" t="s">
        <v>56</v>
      </c>
      <c r="F2137" s="11" t="s">
        <v>56</v>
      </c>
      <c r="G2137" s="11" t="s">
        <v>173</v>
      </c>
      <c r="H2137" s="1">
        <v>42185</v>
      </c>
      <c r="I2137" s="11">
        <v>16</v>
      </c>
      <c r="J2137" s="11">
        <v>19</v>
      </c>
      <c r="K2137" s="11">
        <v>1412.68</v>
      </c>
      <c r="L2137" s="11">
        <v>1399.32</v>
      </c>
      <c r="M2137" s="11">
        <v>1483.98</v>
      </c>
      <c r="N2137" s="11">
        <v>1814.18</v>
      </c>
      <c r="O2137" s="11">
        <v>2640.82</v>
      </c>
      <c r="P2137" s="11">
        <v>2950.58</v>
      </c>
      <c r="Q2137" s="11">
        <v>3410.9</v>
      </c>
      <c r="R2137" s="11">
        <v>3999.74</v>
      </c>
      <c r="S2137" s="11">
        <v>4618.54</v>
      </c>
      <c r="T2137" s="11">
        <v>5325.5</v>
      </c>
      <c r="U2137" s="11">
        <v>5853.9</v>
      </c>
      <c r="V2137" s="11">
        <v>6127.1</v>
      </c>
      <c r="W2137" s="11">
        <v>6290.22</v>
      </c>
      <c r="X2137" s="11">
        <v>6479.96</v>
      </c>
      <c r="Y2137" s="11">
        <v>5990.84</v>
      </c>
      <c r="Z2137" s="11">
        <v>4726.9399999999996</v>
      </c>
      <c r="AA2137" s="11">
        <v>4734.68</v>
      </c>
      <c r="AB2137" s="11">
        <v>4551.2</v>
      </c>
      <c r="AC2137" s="11">
        <v>4494.4799999999996</v>
      </c>
      <c r="AD2137" s="11">
        <v>5696.66</v>
      </c>
      <c r="AE2137" s="11">
        <v>5658.88</v>
      </c>
      <c r="AF2137" s="11">
        <v>4673.72</v>
      </c>
      <c r="AG2137" s="11">
        <v>3042</v>
      </c>
      <c r="AH2137" s="11">
        <v>2070.7199999999998</v>
      </c>
      <c r="AI2137" s="37">
        <v>4626.8249999999998</v>
      </c>
      <c r="AJ2137" s="11">
        <v>1415.634</v>
      </c>
      <c r="AK2137" s="11">
        <v>1398.895</v>
      </c>
      <c r="AL2137" s="11">
        <v>1455.998</v>
      </c>
      <c r="AM2137" s="11">
        <v>1757.335</v>
      </c>
      <c r="AN2137" s="11">
        <v>2598.9560000000001</v>
      </c>
      <c r="AO2137" s="11">
        <v>2887.3629999999998</v>
      </c>
      <c r="AP2137" s="11">
        <v>3418.6790000000001</v>
      </c>
      <c r="AQ2137" s="11">
        <v>3985.3629999999998</v>
      </c>
      <c r="AR2137" s="11">
        <v>4645.4639999999999</v>
      </c>
      <c r="AS2137" s="11">
        <v>5339.5280000000002</v>
      </c>
      <c r="AT2137" s="11">
        <v>5863.9219999999996</v>
      </c>
      <c r="AU2137" s="11">
        <v>6161.2079999999996</v>
      </c>
      <c r="AV2137" s="11">
        <v>6326.88</v>
      </c>
      <c r="AW2137" s="11">
        <v>6491.7520000000004</v>
      </c>
      <c r="AX2137" s="11">
        <v>6050.6059999999998</v>
      </c>
      <c r="AY2137" s="11">
        <v>6024.3249999999998</v>
      </c>
      <c r="AZ2137" s="11">
        <v>5929.5420000000004</v>
      </c>
      <c r="BA2137" s="11">
        <v>5689.2650000000003</v>
      </c>
      <c r="BB2137" s="11">
        <v>5547.5429999999997</v>
      </c>
      <c r="BC2137" s="11">
        <v>5796.72</v>
      </c>
      <c r="BD2137" s="11">
        <v>5720.4430000000002</v>
      </c>
      <c r="BE2137" s="11">
        <v>4678.2920000000004</v>
      </c>
      <c r="BF2137" s="11">
        <v>3006.57</v>
      </c>
      <c r="BG2137" s="11">
        <v>2058.654</v>
      </c>
      <c r="BH2137" s="37">
        <v>5832.6109999999999</v>
      </c>
      <c r="BI2137" s="11">
        <v>78.028000000000006</v>
      </c>
      <c r="BJ2137" s="11">
        <v>76.318659999999994</v>
      </c>
      <c r="BK2137" s="11">
        <v>75.346670000000003</v>
      </c>
      <c r="BL2137" s="11">
        <v>74.339669999999998</v>
      </c>
      <c r="BM2137" s="11">
        <v>73.902670000000001</v>
      </c>
      <c r="BN2137" s="11">
        <v>73.578670000000002</v>
      </c>
      <c r="BO2137" s="11">
        <v>74.397000000000006</v>
      </c>
      <c r="BP2137" s="11">
        <v>78.896000000000001</v>
      </c>
      <c r="BQ2137" s="11">
        <v>83.413330000000002</v>
      </c>
      <c r="BR2137" s="11">
        <v>88.27</v>
      </c>
      <c r="BS2137" s="11">
        <v>92.083340000000007</v>
      </c>
      <c r="BT2137" s="11">
        <v>95.383330000000001</v>
      </c>
      <c r="BU2137" s="11">
        <v>97.926670000000001</v>
      </c>
      <c r="BV2137" s="11">
        <v>98.37</v>
      </c>
      <c r="BW2137" s="11">
        <v>97.75667</v>
      </c>
      <c r="BX2137" s="11">
        <v>97.27</v>
      </c>
      <c r="BY2137" s="11">
        <v>89.486660000000001</v>
      </c>
      <c r="BZ2137" s="11">
        <v>86.656660000000002</v>
      </c>
      <c r="CA2137" s="11">
        <v>87.593339999999998</v>
      </c>
      <c r="CB2137" s="11">
        <v>86.34</v>
      </c>
      <c r="CC2137" s="11">
        <v>85.283330000000007</v>
      </c>
      <c r="CD2137" s="11">
        <v>83.016660000000002</v>
      </c>
      <c r="CE2137" s="11">
        <v>81.534670000000006</v>
      </c>
      <c r="CF2137" s="11">
        <v>79.396000000000001</v>
      </c>
      <c r="CG2137" s="11">
        <v>3671.45</v>
      </c>
      <c r="CH2137" s="11">
        <v>3347.45</v>
      </c>
      <c r="CI2137" s="11">
        <v>3144.0509999999999</v>
      </c>
      <c r="CJ2137" s="11">
        <v>2580.0920000000001</v>
      </c>
      <c r="CK2137" s="11">
        <v>2120.029</v>
      </c>
      <c r="CL2137" s="11">
        <v>1681.1010000000001</v>
      </c>
      <c r="CM2137" s="11">
        <v>1262.693</v>
      </c>
      <c r="CN2137" s="11">
        <v>1196.4590000000001</v>
      </c>
      <c r="CO2137" s="11">
        <v>1631.1980000000001</v>
      </c>
      <c r="CP2137" s="11">
        <v>2186.835</v>
      </c>
      <c r="CQ2137" s="11">
        <v>2637.123</v>
      </c>
      <c r="CR2137" s="11">
        <v>2930.72</v>
      </c>
      <c r="CS2137" s="11">
        <v>3662.2429999999999</v>
      </c>
      <c r="CT2137" s="11">
        <v>4086.0439999999999</v>
      </c>
      <c r="CU2137" s="11">
        <v>7299.2089999999998</v>
      </c>
      <c r="CV2137" s="11">
        <v>7865.0360000000001</v>
      </c>
      <c r="CW2137" s="11">
        <v>6422.8459999999995</v>
      </c>
      <c r="CX2137" s="11">
        <v>5688.6480000000001</v>
      </c>
      <c r="CY2137" s="11">
        <v>4710.0339999999997</v>
      </c>
      <c r="CZ2137" s="11">
        <v>4307.1279999999997</v>
      </c>
      <c r="DA2137" s="11">
        <v>4706.21</v>
      </c>
      <c r="DB2137" s="11">
        <v>5347.3320000000003</v>
      </c>
      <c r="DC2137" s="11">
        <v>4988.8810000000003</v>
      </c>
      <c r="DD2137" s="11">
        <v>4314.4979999999996</v>
      </c>
      <c r="DE2137" s="37">
        <v>5688.6260000000002</v>
      </c>
      <c r="DF2137" s="11">
        <f t="shared" si="112"/>
        <v>16</v>
      </c>
      <c r="DG2137" s="11">
        <f t="shared" si="113"/>
        <v>19</v>
      </c>
      <c r="DH2137" s="20">
        <f t="shared" ca="1" si="114"/>
        <v>1170.8437500000009</v>
      </c>
      <c r="DI2137" s="11">
        <v>0</v>
      </c>
    </row>
    <row r="2138" spans="1:113" x14ac:dyDescent="0.25">
      <c r="A2138" s="11" t="s">
        <v>57</v>
      </c>
      <c r="B2138" s="11" t="s">
        <v>169</v>
      </c>
      <c r="C2138" s="11" t="s">
        <v>56</v>
      </c>
      <c r="D2138" s="11" t="s">
        <v>56</v>
      </c>
      <c r="E2138" s="11" t="s">
        <v>56</v>
      </c>
      <c r="F2138" s="11" t="s">
        <v>56</v>
      </c>
      <c r="G2138" s="11" t="s">
        <v>173</v>
      </c>
      <c r="H2138" s="1">
        <v>42186</v>
      </c>
      <c r="I2138" s="11">
        <v>16</v>
      </c>
      <c r="J2138" s="11">
        <v>19</v>
      </c>
      <c r="K2138" s="11"/>
      <c r="L2138" s="11"/>
      <c r="M2138" s="11"/>
      <c r="N2138" s="11"/>
      <c r="O2138" s="11"/>
      <c r="P2138" s="11"/>
      <c r="Q2138" s="11"/>
      <c r="R2138" s="11"/>
      <c r="S2138" s="11"/>
      <c r="T2138" s="11"/>
      <c r="U2138" s="11"/>
      <c r="V2138" s="11"/>
      <c r="W2138" s="11"/>
      <c r="X2138" s="11"/>
      <c r="Y2138" s="11"/>
      <c r="Z2138" s="11"/>
      <c r="AA2138" s="11"/>
      <c r="AB2138" s="11"/>
      <c r="AC2138" s="11"/>
      <c r="AD2138" s="11"/>
      <c r="AE2138" s="11"/>
      <c r="AF2138" s="11"/>
      <c r="AG2138" s="11"/>
      <c r="AH2138" s="11"/>
      <c r="AJ2138" s="11"/>
      <c r="AK2138" s="11"/>
      <c r="AL2138" s="11"/>
      <c r="AM2138" s="11"/>
      <c r="AN2138" s="11"/>
      <c r="AO2138" s="11"/>
      <c r="AP2138" s="11"/>
      <c r="AQ2138" s="11"/>
      <c r="AR2138" s="11"/>
      <c r="AS2138" s="11"/>
      <c r="AT2138" s="11"/>
      <c r="AU2138" s="11"/>
      <c r="AV2138" s="11"/>
      <c r="AW2138" s="11"/>
      <c r="AX2138" s="11"/>
      <c r="AY2138" s="11"/>
      <c r="AZ2138" s="11"/>
      <c r="BA2138" s="11"/>
      <c r="BB2138" s="11"/>
      <c r="BC2138" s="11"/>
      <c r="BD2138" s="11"/>
      <c r="BE2138" s="11"/>
      <c r="BF2138" s="11"/>
      <c r="BG2138" s="11"/>
      <c r="BI2138" s="11"/>
      <c r="BJ2138" s="11"/>
      <c r="BK2138" s="11"/>
      <c r="BL2138" s="11"/>
      <c r="BM2138" s="11"/>
      <c r="BN2138" s="11"/>
      <c r="BO2138" s="11"/>
      <c r="BP2138" s="11"/>
      <c r="BQ2138" s="11"/>
      <c r="BR2138" s="11"/>
      <c r="BS2138" s="11"/>
      <c r="BT2138" s="11"/>
      <c r="BU2138" s="11"/>
      <c r="BV2138" s="11"/>
      <c r="BW2138" s="11"/>
      <c r="BX2138" s="11"/>
      <c r="BY2138" s="11"/>
      <c r="BZ2138" s="11"/>
      <c r="CA2138" s="11"/>
      <c r="CB2138" s="11"/>
      <c r="CC2138" s="11"/>
      <c r="CD2138" s="11"/>
      <c r="CE2138" s="11"/>
      <c r="CF2138" s="11"/>
      <c r="CG2138" s="11"/>
      <c r="CH2138" s="11"/>
      <c r="CI2138" s="11"/>
      <c r="CJ2138" s="11"/>
      <c r="CK2138" s="11"/>
      <c r="CL2138" s="11"/>
      <c r="CM2138" s="11"/>
      <c r="CN2138" s="11"/>
      <c r="CO2138" s="11"/>
      <c r="CP2138" s="11"/>
      <c r="CQ2138" s="11"/>
      <c r="CR2138" s="11"/>
      <c r="CS2138" s="11"/>
      <c r="CT2138" s="11"/>
      <c r="CU2138" s="11"/>
      <c r="CV2138" s="11"/>
      <c r="CW2138" s="11"/>
      <c r="CX2138" s="11"/>
      <c r="CY2138" s="11"/>
      <c r="CZ2138" s="11"/>
      <c r="DA2138" s="11"/>
      <c r="DB2138" s="11"/>
      <c r="DC2138" s="11"/>
      <c r="DD2138" s="11"/>
      <c r="DF2138" s="11">
        <f t="shared" si="112"/>
        <v>16</v>
      </c>
      <c r="DG2138" s="11">
        <f t="shared" si="113"/>
        <v>19</v>
      </c>
      <c r="DH2138" s="20">
        <f t="shared" ca="1" si="114"/>
        <v>0</v>
      </c>
      <c r="DI2138" s="11">
        <v>1</v>
      </c>
    </row>
    <row r="2139" spans="1:113" x14ac:dyDescent="0.25">
      <c r="A2139" s="11" t="s">
        <v>57</v>
      </c>
      <c r="B2139" s="11" t="s">
        <v>169</v>
      </c>
      <c r="C2139" s="11" t="s">
        <v>56</v>
      </c>
      <c r="D2139" s="11" t="s">
        <v>56</v>
      </c>
      <c r="E2139" s="11" t="s">
        <v>56</v>
      </c>
      <c r="F2139" s="11" t="s">
        <v>56</v>
      </c>
      <c r="G2139" s="11" t="s">
        <v>173</v>
      </c>
      <c r="H2139" s="1">
        <v>42187</v>
      </c>
      <c r="I2139" s="11">
        <v>17</v>
      </c>
      <c r="J2139" s="11">
        <v>18</v>
      </c>
      <c r="K2139" s="11">
        <v>1897.72</v>
      </c>
      <c r="L2139" s="11">
        <v>1793.14</v>
      </c>
      <c r="M2139" s="11">
        <v>1885.74</v>
      </c>
      <c r="N2139" s="11">
        <v>2155.86</v>
      </c>
      <c r="O2139" s="11">
        <v>2385.9</v>
      </c>
      <c r="P2139" s="11">
        <v>2490.16</v>
      </c>
      <c r="Q2139" s="11">
        <v>3088.28</v>
      </c>
      <c r="R2139" s="11">
        <v>3510.82</v>
      </c>
      <c r="S2139" s="11">
        <v>4338.4799999999996</v>
      </c>
      <c r="T2139" s="11">
        <v>5103.8599999999997</v>
      </c>
      <c r="U2139" s="11">
        <v>5552.82</v>
      </c>
      <c r="V2139" s="11">
        <v>5841.88</v>
      </c>
      <c r="W2139" s="11">
        <v>5917.06</v>
      </c>
      <c r="X2139" s="11">
        <v>6139.86</v>
      </c>
      <c r="Y2139" s="11">
        <v>6199.82</v>
      </c>
      <c r="Z2139" s="11">
        <v>6224.24</v>
      </c>
      <c r="AA2139" s="11">
        <v>4921.5600000000004</v>
      </c>
      <c r="AB2139" s="11">
        <v>5083.38</v>
      </c>
      <c r="AC2139" s="11">
        <v>6134.7</v>
      </c>
      <c r="AD2139" s="11">
        <v>6098</v>
      </c>
      <c r="AE2139" s="11">
        <v>5804.22</v>
      </c>
      <c r="AF2139" s="11">
        <v>4678.26</v>
      </c>
      <c r="AG2139" s="11">
        <v>3051.5</v>
      </c>
      <c r="AH2139" s="11">
        <v>2024.98</v>
      </c>
      <c r="AI2139" s="37">
        <v>5002.47</v>
      </c>
      <c r="AJ2139" s="11">
        <v>1900.0930000000001</v>
      </c>
      <c r="AK2139" s="11">
        <v>1791.742</v>
      </c>
      <c r="AL2139" s="11">
        <v>1856.3219999999999</v>
      </c>
      <c r="AM2139" s="11">
        <v>2097.393</v>
      </c>
      <c r="AN2139" s="11">
        <v>2342.9740000000002</v>
      </c>
      <c r="AO2139" s="11">
        <v>2425.34</v>
      </c>
      <c r="AP2139" s="11">
        <v>3094.65</v>
      </c>
      <c r="AQ2139" s="11">
        <v>3496.9720000000002</v>
      </c>
      <c r="AR2139" s="11">
        <v>4362.54</v>
      </c>
      <c r="AS2139" s="11">
        <v>5125.6409999999996</v>
      </c>
      <c r="AT2139" s="11">
        <v>5566.9070000000002</v>
      </c>
      <c r="AU2139" s="11">
        <v>5877.6440000000002</v>
      </c>
      <c r="AV2139" s="11">
        <v>5958.415</v>
      </c>
      <c r="AW2139" s="11">
        <v>6153.5420000000004</v>
      </c>
      <c r="AX2139" s="11">
        <v>6198.8990000000003</v>
      </c>
      <c r="AY2139" s="11">
        <v>6301.4960000000001</v>
      </c>
      <c r="AZ2139" s="11">
        <v>6062.7380000000003</v>
      </c>
      <c r="BA2139" s="11">
        <v>6096.6949999999997</v>
      </c>
      <c r="BB2139" s="11">
        <v>6225.0379999999996</v>
      </c>
      <c r="BC2139" s="11">
        <v>5993.3029999999999</v>
      </c>
      <c r="BD2139" s="11">
        <v>5869.6970000000001</v>
      </c>
      <c r="BE2139" s="11">
        <v>4697.5010000000002</v>
      </c>
      <c r="BF2139" s="11">
        <v>3014.875</v>
      </c>
      <c r="BG2139" s="11">
        <v>2011.3030000000001</v>
      </c>
      <c r="BH2139" s="37">
        <v>6062.4989999999998</v>
      </c>
      <c r="BI2139" s="11">
        <v>73.895619999999994</v>
      </c>
      <c r="BJ2139" s="11">
        <v>72.648750000000007</v>
      </c>
      <c r="BK2139" s="11">
        <v>72.000630000000001</v>
      </c>
      <c r="BL2139" s="11">
        <v>71.515000000000001</v>
      </c>
      <c r="BM2139" s="11">
        <v>71.115009999999998</v>
      </c>
      <c r="BN2139" s="11">
        <v>71.285629999999998</v>
      </c>
      <c r="BO2139" s="11">
        <v>71.977500000000006</v>
      </c>
      <c r="BP2139" s="11">
        <v>73.804370000000006</v>
      </c>
      <c r="BQ2139" s="11">
        <v>75.863129999999998</v>
      </c>
      <c r="BR2139" s="11">
        <v>80.209370000000007</v>
      </c>
      <c r="BS2139" s="11">
        <v>84.431250000000006</v>
      </c>
      <c r="BT2139" s="11">
        <v>87.459370000000007</v>
      </c>
      <c r="BU2139" s="11">
        <v>90.59375</v>
      </c>
      <c r="BV2139" s="11">
        <v>91.665629999999993</v>
      </c>
      <c r="BW2139" s="11">
        <v>92.253129999999999</v>
      </c>
      <c r="BX2139" s="11">
        <v>92.146870000000007</v>
      </c>
      <c r="BY2139" s="11">
        <v>90.8</v>
      </c>
      <c r="BZ2139" s="11">
        <v>89.243750000000006</v>
      </c>
      <c r="CA2139" s="11">
        <v>87.03125</v>
      </c>
      <c r="CB2139" s="11">
        <v>84.075000000000003</v>
      </c>
      <c r="CC2139" s="11">
        <v>80.696250000000006</v>
      </c>
      <c r="CD2139" s="11">
        <v>77.76688</v>
      </c>
      <c r="CE2139" s="11">
        <v>75.982500000000002</v>
      </c>
      <c r="CF2139" s="11">
        <v>74.086879999999994</v>
      </c>
      <c r="CG2139" s="11">
        <v>5762.91</v>
      </c>
      <c r="CH2139" s="11">
        <v>5258.3969999999999</v>
      </c>
      <c r="CI2139" s="11">
        <v>4793.13</v>
      </c>
      <c r="CJ2139" s="11">
        <v>3896.0039999999999</v>
      </c>
      <c r="CK2139" s="11">
        <v>3147.5369999999998</v>
      </c>
      <c r="CL2139" s="11">
        <v>2397.4450000000002</v>
      </c>
      <c r="CM2139" s="11">
        <v>1720.404</v>
      </c>
      <c r="CN2139" s="11">
        <v>1625.865</v>
      </c>
      <c r="CO2139" s="11">
        <v>2314.1239999999998</v>
      </c>
      <c r="CP2139" s="11">
        <v>3362.125</v>
      </c>
      <c r="CQ2139" s="11">
        <v>4274.22</v>
      </c>
      <c r="CR2139" s="11">
        <v>4917.5</v>
      </c>
      <c r="CS2139" s="11">
        <v>6204.6989999999996</v>
      </c>
      <c r="CT2139" s="11">
        <v>6519.0209999999997</v>
      </c>
      <c r="CU2139" s="11">
        <v>7488.7380000000003</v>
      </c>
      <c r="CV2139" s="11">
        <v>9423.875</v>
      </c>
      <c r="CW2139" s="11">
        <v>9464.0679999999993</v>
      </c>
      <c r="CX2139" s="11">
        <v>10194.290000000001</v>
      </c>
      <c r="CY2139" s="11">
        <v>9527.2250000000004</v>
      </c>
      <c r="CZ2139" s="11">
        <v>9092.3889999999992</v>
      </c>
      <c r="DA2139" s="11">
        <v>7394.768</v>
      </c>
      <c r="DB2139" s="11">
        <v>7931.1689999999999</v>
      </c>
      <c r="DC2139" s="11">
        <v>7493.3729999999996</v>
      </c>
      <c r="DD2139" s="11">
        <v>6782.4719999999998</v>
      </c>
      <c r="DE2139" s="37">
        <v>10260.379999999999</v>
      </c>
      <c r="DF2139" s="11">
        <f t="shared" si="112"/>
        <v>17</v>
      </c>
      <c r="DG2139" s="11">
        <f t="shared" si="113"/>
        <v>18</v>
      </c>
      <c r="DH2139" s="20">
        <f t="shared" ca="1" si="114"/>
        <v>1077.2465000000002</v>
      </c>
      <c r="DI2139" s="11">
        <v>0</v>
      </c>
    </row>
    <row r="2140" spans="1:113" x14ac:dyDescent="0.25">
      <c r="A2140" s="11" t="s">
        <v>57</v>
      </c>
      <c r="B2140" s="11" t="s">
        <v>169</v>
      </c>
      <c r="C2140" s="11" t="s">
        <v>56</v>
      </c>
      <c r="D2140" s="11" t="s">
        <v>56</v>
      </c>
      <c r="E2140" s="11" t="s">
        <v>56</v>
      </c>
      <c r="F2140" s="11" t="s">
        <v>56</v>
      </c>
      <c r="G2140" s="11" t="s">
        <v>173</v>
      </c>
      <c r="H2140" s="1">
        <v>42207</v>
      </c>
      <c r="I2140" s="11">
        <v>16</v>
      </c>
      <c r="J2140" s="11">
        <v>16</v>
      </c>
      <c r="K2140" s="11"/>
      <c r="L2140" s="11"/>
      <c r="M2140" s="11"/>
      <c r="N2140" s="11"/>
      <c r="O2140" s="11"/>
      <c r="P2140" s="11"/>
      <c r="Q2140" s="11"/>
      <c r="R2140" s="11"/>
      <c r="S2140" s="11"/>
      <c r="T2140" s="11"/>
      <c r="U2140" s="11"/>
      <c r="V2140" s="11"/>
      <c r="W2140" s="11"/>
      <c r="X2140" s="11"/>
      <c r="Y2140" s="11"/>
      <c r="Z2140" s="11"/>
      <c r="AA2140" s="11"/>
      <c r="AB2140" s="11"/>
      <c r="AC2140" s="11"/>
      <c r="AD2140" s="11"/>
      <c r="AE2140" s="11"/>
      <c r="AF2140" s="11"/>
      <c r="AG2140" s="11"/>
      <c r="AH2140" s="11"/>
      <c r="AJ2140" s="11"/>
      <c r="AK2140" s="11"/>
      <c r="AL2140" s="11"/>
      <c r="AM2140" s="11"/>
      <c r="AN2140" s="11"/>
      <c r="AO2140" s="11"/>
      <c r="AP2140" s="11"/>
      <c r="AQ2140" s="11"/>
      <c r="AR2140" s="11"/>
      <c r="AS2140" s="11"/>
      <c r="AT2140" s="11"/>
      <c r="AU2140" s="11"/>
      <c r="AV2140" s="11"/>
      <c r="AW2140" s="11"/>
      <c r="AX2140" s="11"/>
      <c r="AY2140" s="11"/>
      <c r="AZ2140" s="11"/>
      <c r="BA2140" s="11"/>
      <c r="BB2140" s="11"/>
      <c r="BC2140" s="11"/>
      <c r="BD2140" s="11"/>
      <c r="BE2140" s="11"/>
      <c r="BF2140" s="11"/>
      <c r="BG2140" s="11"/>
      <c r="BI2140" s="11"/>
      <c r="BJ2140" s="11"/>
      <c r="BK2140" s="11"/>
      <c r="BL2140" s="11"/>
      <c r="BM2140" s="11"/>
      <c r="BN2140" s="11"/>
      <c r="BO2140" s="11"/>
      <c r="BP2140" s="11"/>
      <c r="BQ2140" s="11"/>
      <c r="BR2140" s="11"/>
      <c r="BS2140" s="11"/>
      <c r="BT2140" s="11"/>
      <c r="BU2140" s="11"/>
      <c r="BV2140" s="11"/>
      <c r="BW2140" s="11"/>
      <c r="BX2140" s="11"/>
      <c r="BY2140" s="11"/>
      <c r="BZ2140" s="11"/>
      <c r="CA2140" s="11"/>
      <c r="CB2140" s="11"/>
      <c r="CC2140" s="11"/>
      <c r="CD2140" s="11"/>
      <c r="CE2140" s="11"/>
      <c r="CF2140" s="11"/>
      <c r="CG2140" s="11"/>
      <c r="CH2140" s="11"/>
      <c r="CI2140" s="11"/>
      <c r="CJ2140" s="11"/>
      <c r="CK2140" s="11"/>
      <c r="CL2140" s="11"/>
      <c r="CM2140" s="11"/>
      <c r="CN2140" s="11"/>
      <c r="CO2140" s="11"/>
      <c r="CP2140" s="11"/>
      <c r="CQ2140" s="11"/>
      <c r="CR2140" s="11"/>
      <c r="CS2140" s="11"/>
      <c r="CT2140" s="11"/>
      <c r="CU2140" s="11"/>
      <c r="CV2140" s="11"/>
      <c r="CW2140" s="11"/>
      <c r="CX2140" s="11"/>
      <c r="CY2140" s="11"/>
      <c r="CZ2140" s="11"/>
      <c r="DA2140" s="11"/>
      <c r="DB2140" s="11"/>
      <c r="DC2140" s="11"/>
      <c r="DD2140" s="11"/>
      <c r="DF2140" s="11">
        <f t="shared" si="112"/>
        <v>16</v>
      </c>
      <c r="DG2140" s="11">
        <f t="shared" si="113"/>
        <v>16</v>
      </c>
      <c r="DH2140" s="20">
        <f t="shared" ca="1" si="114"/>
        <v>0</v>
      </c>
      <c r="DI2140" s="11">
        <v>1</v>
      </c>
    </row>
    <row r="2141" spans="1:113" x14ac:dyDescent="0.25">
      <c r="A2141" s="11" t="s">
        <v>57</v>
      </c>
      <c r="B2141" s="11" t="s">
        <v>169</v>
      </c>
      <c r="C2141" s="11" t="s">
        <v>56</v>
      </c>
      <c r="D2141" s="11" t="s">
        <v>56</v>
      </c>
      <c r="E2141" s="11" t="s">
        <v>56</v>
      </c>
      <c r="F2141" s="11" t="s">
        <v>56</v>
      </c>
      <c r="G2141" s="11" t="s">
        <v>173</v>
      </c>
      <c r="H2141" s="1">
        <v>42213</v>
      </c>
      <c r="I2141" s="11">
        <v>18</v>
      </c>
      <c r="J2141" s="11">
        <v>19</v>
      </c>
      <c r="K2141" s="11"/>
      <c r="L2141" s="11"/>
      <c r="M2141" s="11"/>
      <c r="N2141" s="11"/>
      <c r="O2141" s="11"/>
      <c r="P2141" s="11"/>
      <c r="Q2141" s="11"/>
      <c r="R2141" s="11"/>
      <c r="S2141" s="11"/>
      <c r="T2141" s="11"/>
      <c r="U2141" s="11"/>
      <c r="V2141" s="11"/>
      <c r="W2141" s="11"/>
      <c r="X2141" s="11"/>
      <c r="Y2141" s="11"/>
      <c r="Z2141" s="11"/>
      <c r="AA2141" s="11"/>
      <c r="AB2141" s="11"/>
      <c r="AC2141" s="11"/>
      <c r="AD2141" s="11"/>
      <c r="AE2141" s="11"/>
      <c r="AF2141" s="11"/>
      <c r="AG2141" s="11"/>
      <c r="AH2141" s="11"/>
      <c r="AJ2141" s="11"/>
      <c r="AK2141" s="11"/>
      <c r="AL2141" s="11"/>
      <c r="AM2141" s="11"/>
      <c r="AN2141" s="11"/>
      <c r="AO2141" s="11"/>
      <c r="AP2141" s="11"/>
      <c r="AQ2141" s="11"/>
      <c r="AR2141" s="11"/>
      <c r="AS2141" s="11"/>
      <c r="AT2141" s="11"/>
      <c r="AU2141" s="11"/>
      <c r="AV2141" s="11"/>
      <c r="AW2141" s="11"/>
      <c r="AX2141" s="11"/>
      <c r="AY2141" s="11"/>
      <c r="AZ2141" s="11"/>
      <c r="BA2141" s="11"/>
      <c r="BB2141" s="11"/>
      <c r="BC2141" s="11"/>
      <c r="BD2141" s="11"/>
      <c r="BE2141" s="11"/>
      <c r="BF2141" s="11"/>
      <c r="BG2141" s="11"/>
      <c r="BI2141" s="11"/>
      <c r="BJ2141" s="11"/>
      <c r="BK2141" s="11"/>
      <c r="BL2141" s="11"/>
      <c r="BM2141" s="11"/>
      <c r="BN2141" s="11"/>
      <c r="BO2141" s="11"/>
      <c r="BP2141" s="11"/>
      <c r="BQ2141" s="11"/>
      <c r="BR2141" s="11"/>
      <c r="BS2141" s="11"/>
      <c r="BT2141" s="11"/>
      <c r="BU2141" s="11"/>
      <c r="BV2141" s="11"/>
      <c r="BW2141" s="11"/>
      <c r="BX2141" s="11"/>
      <c r="BY2141" s="11"/>
      <c r="BZ2141" s="11"/>
      <c r="CA2141" s="11"/>
      <c r="CB2141" s="11"/>
      <c r="CC2141" s="11"/>
      <c r="CD2141" s="11"/>
      <c r="CE2141" s="11"/>
      <c r="CF2141" s="11"/>
      <c r="CG2141" s="11"/>
      <c r="CH2141" s="11"/>
      <c r="CI2141" s="11"/>
      <c r="CJ2141" s="11"/>
      <c r="CK2141" s="11"/>
      <c r="CL2141" s="11"/>
      <c r="CM2141" s="11"/>
      <c r="CN2141" s="11"/>
      <c r="CO2141" s="11"/>
      <c r="CP2141" s="11"/>
      <c r="CQ2141" s="11"/>
      <c r="CR2141" s="11"/>
      <c r="CS2141" s="11"/>
      <c r="CT2141" s="11"/>
      <c r="CU2141" s="11"/>
      <c r="CV2141" s="11"/>
      <c r="CW2141" s="11"/>
      <c r="CX2141" s="11"/>
      <c r="CY2141" s="11"/>
      <c r="CZ2141" s="11"/>
      <c r="DA2141" s="11"/>
      <c r="DB2141" s="11"/>
      <c r="DC2141" s="11"/>
      <c r="DD2141" s="11"/>
      <c r="DF2141" s="11">
        <f t="shared" si="112"/>
        <v>18</v>
      </c>
      <c r="DG2141" s="11">
        <f t="shared" si="113"/>
        <v>19</v>
      </c>
      <c r="DH2141" s="20">
        <f t="shared" ca="1" si="114"/>
        <v>0</v>
      </c>
      <c r="DI2141" s="11">
        <v>1</v>
      </c>
    </row>
    <row r="2142" spans="1:113" x14ac:dyDescent="0.25">
      <c r="A2142" s="11" t="s">
        <v>57</v>
      </c>
      <c r="B2142" s="11" t="s">
        <v>169</v>
      </c>
      <c r="C2142" s="11" t="s">
        <v>56</v>
      </c>
      <c r="D2142" s="11" t="s">
        <v>56</v>
      </c>
      <c r="E2142" s="11" t="s">
        <v>56</v>
      </c>
      <c r="F2142" s="11" t="s">
        <v>56</v>
      </c>
      <c r="G2142" s="11" t="s">
        <v>173</v>
      </c>
      <c r="H2142" s="1">
        <v>42214</v>
      </c>
      <c r="I2142" s="11">
        <v>17</v>
      </c>
      <c r="J2142" s="11">
        <v>19</v>
      </c>
      <c r="K2142" s="11">
        <v>1431.5</v>
      </c>
      <c r="L2142" s="11">
        <v>1195.02</v>
      </c>
      <c r="M2142" s="11">
        <v>1274.8</v>
      </c>
      <c r="N2142" s="11">
        <v>1504.24</v>
      </c>
      <c r="O2142" s="11">
        <v>2014.86</v>
      </c>
      <c r="P2142" s="11">
        <v>2325.58</v>
      </c>
      <c r="Q2142" s="11">
        <v>2661.1</v>
      </c>
      <c r="R2142" s="11">
        <v>2705.56</v>
      </c>
      <c r="S2142" s="11">
        <v>3345.06</v>
      </c>
      <c r="T2142" s="11">
        <v>4148.76</v>
      </c>
      <c r="U2142" s="11">
        <v>4758.6400000000003</v>
      </c>
      <c r="V2142" s="11">
        <v>5076.6400000000003</v>
      </c>
      <c r="W2142" s="11">
        <v>5509.38</v>
      </c>
      <c r="X2142" s="11">
        <v>5781.18</v>
      </c>
      <c r="Y2142" s="11">
        <v>5437.1</v>
      </c>
      <c r="Z2142" s="11">
        <v>5435.48</v>
      </c>
      <c r="AA2142" s="11">
        <v>4285.38</v>
      </c>
      <c r="AB2142" s="11">
        <v>4474.88</v>
      </c>
      <c r="AC2142" s="11">
        <v>4656.8999999999996</v>
      </c>
      <c r="AD2142" s="11">
        <v>6210.5</v>
      </c>
      <c r="AE2142" s="11">
        <v>6096.5</v>
      </c>
      <c r="AF2142" s="11">
        <v>5011.2</v>
      </c>
      <c r="AG2142" s="11">
        <v>3014.2</v>
      </c>
      <c r="AH2142" s="11">
        <v>1999.88</v>
      </c>
      <c r="AI2142" s="37">
        <v>4472.3869999999997</v>
      </c>
      <c r="AJ2142" s="11">
        <v>1433.5630000000001</v>
      </c>
      <c r="AK2142" s="11">
        <v>1193.2149999999999</v>
      </c>
      <c r="AL2142" s="11">
        <v>1245.317</v>
      </c>
      <c r="AM2142" s="11">
        <v>1445.1079999999999</v>
      </c>
      <c r="AN2142" s="11">
        <v>1967.741</v>
      </c>
      <c r="AO2142" s="11">
        <v>2255.6640000000002</v>
      </c>
      <c r="AP2142" s="11">
        <v>2664.7139999999999</v>
      </c>
      <c r="AQ2142" s="11">
        <v>2693.5419999999999</v>
      </c>
      <c r="AR2142" s="11">
        <v>3377.0239999999999</v>
      </c>
      <c r="AS2142" s="11">
        <v>4173.8789999999999</v>
      </c>
      <c r="AT2142" s="11">
        <v>4782.3680000000004</v>
      </c>
      <c r="AU2142" s="11">
        <v>5121.3789999999999</v>
      </c>
      <c r="AV2142" s="11">
        <v>5557.4530000000004</v>
      </c>
      <c r="AW2142" s="11">
        <v>5802.6289999999999</v>
      </c>
      <c r="AX2142" s="11">
        <v>5437.8329999999996</v>
      </c>
      <c r="AY2142" s="11">
        <v>5518.0990000000002</v>
      </c>
      <c r="AZ2142" s="11">
        <v>5422.2150000000001</v>
      </c>
      <c r="BA2142" s="11">
        <v>5631.8130000000001</v>
      </c>
      <c r="BB2142" s="11">
        <v>5717.6049999999996</v>
      </c>
      <c r="BC2142" s="11">
        <v>6302.875</v>
      </c>
      <c r="BD2142" s="11">
        <v>6156.5150000000003</v>
      </c>
      <c r="BE2142" s="11">
        <v>5002.1019999999999</v>
      </c>
      <c r="BF2142" s="11">
        <v>2979.3679999999999</v>
      </c>
      <c r="BG2142" s="11">
        <v>1988.4069999999999</v>
      </c>
      <c r="BH2142" s="37">
        <v>5610.8389999999999</v>
      </c>
      <c r="BI2142" s="11">
        <v>73.041880000000006</v>
      </c>
      <c r="BJ2142" s="11">
        <v>71.336250000000007</v>
      </c>
      <c r="BK2142" s="11">
        <v>69.630309999999994</v>
      </c>
      <c r="BL2142" s="11">
        <v>68.469380000000001</v>
      </c>
      <c r="BM2142" s="11">
        <v>67.563749999999999</v>
      </c>
      <c r="BN2142" s="11">
        <v>67.025310000000005</v>
      </c>
      <c r="BO2142" s="11">
        <v>66.965000000000003</v>
      </c>
      <c r="BP2142" s="11">
        <v>70.467190000000002</v>
      </c>
      <c r="BQ2142" s="11">
        <v>75.393749999999997</v>
      </c>
      <c r="BR2142" s="11">
        <v>80.569999999999993</v>
      </c>
      <c r="BS2142" s="11">
        <v>86.919380000000004</v>
      </c>
      <c r="BT2142" s="11">
        <v>90.168750000000003</v>
      </c>
      <c r="BU2142" s="11">
        <v>91.684370000000001</v>
      </c>
      <c r="BV2142" s="11">
        <v>92.840620000000001</v>
      </c>
      <c r="BW2142" s="11">
        <v>93.825000000000003</v>
      </c>
      <c r="BX2142" s="11">
        <v>94.115620000000007</v>
      </c>
      <c r="BY2142" s="11">
        <v>91.724999999999994</v>
      </c>
      <c r="BZ2142" s="11">
        <v>88.490620000000007</v>
      </c>
      <c r="CA2142" s="11">
        <v>88.446879999999993</v>
      </c>
      <c r="CB2142" s="11">
        <v>86.106250000000003</v>
      </c>
      <c r="CC2142" s="11">
        <v>82.591260000000005</v>
      </c>
      <c r="CD2142" s="11">
        <v>79.981870000000001</v>
      </c>
      <c r="CE2142" s="11">
        <v>77.959370000000007</v>
      </c>
      <c r="CF2142" s="11">
        <v>75.746250000000003</v>
      </c>
      <c r="CG2142" s="11">
        <v>6388.5029999999997</v>
      </c>
      <c r="CH2142" s="11">
        <v>5804.857</v>
      </c>
      <c r="CI2142" s="11">
        <v>5287.1030000000001</v>
      </c>
      <c r="CJ2142" s="11">
        <v>4295.8900000000003</v>
      </c>
      <c r="CK2142" s="11">
        <v>3496.431</v>
      </c>
      <c r="CL2142" s="11">
        <v>2690.9430000000002</v>
      </c>
      <c r="CM2142" s="11">
        <v>1909.4290000000001</v>
      </c>
      <c r="CN2142" s="11">
        <v>1807.9960000000001</v>
      </c>
      <c r="CO2142" s="11">
        <v>2572.038</v>
      </c>
      <c r="CP2142" s="11">
        <v>3724.893</v>
      </c>
      <c r="CQ2142" s="11">
        <v>4725.9979999999996</v>
      </c>
      <c r="CR2142" s="11">
        <v>5446.0709999999999</v>
      </c>
      <c r="CS2142" s="11">
        <v>6883.616</v>
      </c>
      <c r="CT2142" s="11">
        <v>7243.9690000000001</v>
      </c>
      <c r="CU2142" s="11">
        <v>8155.0870000000004</v>
      </c>
      <c r="CV2142" s="11">
        <v>10158.43</v>
      </c>
      <c r="CW2142" s="11">
        <v>10262</v>
      </c>
      <c r="CX2142" s="11">
        <v>9519.1350000000002</v>
      </c>
      <c r="CY2142" s="11">
        <v>8525.6460000000006</v>
      </c>
      <c r="CZ2142" s="11">
        <v>7911.7290000000003</v>
      </c>
      <c r="DA2142" s="11">
        <v>8034.0770000000002</v>
      </c>
      <c r="DB2142" s="11">
        <v>9019.3009999999995</v>
      </c>
      <c r="DC2142" s="11">
        <v>8861.5859999999993</v>
      </c>
      <c r="DD2142" s="11">
        <v>7515.7089999999998</v>
      </c>
      <c r="DE2142" s="37">
        <v>9830.7549999999992</v>
      </c>
      <c r="DF2142" s="11">
        <f t="shared" si="112"/>
        <v>17</v>
      </c>
      <c r="DG2142" s="11">
        <f t="shared" si="113"/>
        <v>19</v>
      </c>
      <c r="DH2142" s="20">
        <f t="shared" ca="1" si="114"/>
        <v>1118.1576666666672</v>
      </c>
      <c r="DI2142" s="11">
        <v>0</v>
      </c>
    </row>
    <row r="2143" spans="1:113" x14ac:dyDescent="0.25">
      <c r="A2143" s="11" t="s">
        <v>57</v>
      </c>
      <c r="B2143" s="11" t="s">
        <v>169</v>
      </c>
      <c r="C2143" s="11" t="s">
        <v>56</v>
      </c>
      <c r="D2143" s="11" t="s">
        <v>56</v>
      </c>
      <c r="E2143" s="11" t="s">
        <v>56</v>
      </c>
      <c r="F2143" s="11" t="s">
        <v>56</v>
      </c>
      <c r="G2143" s="11" t="s">
        <v>173</v>
      </c>
      <c r="H2143" s="1">
        <v>42215</v>
      </c>
      <c r="I2143" s="11">
        <v>17</v>
      </c>
      <c r="J2143" s="11">
        <v>18</v>
      </c>
      <c r="K2143" s="11">
        <v>1874.9</v>
      </c>
      <c r="L2143" s="11">
        <v>1873.72</v>
      </c>
      <c r="M2143" s="11">
        <v>1936.28</v>
      </c>
      <c r="N2143" s="11">
        <v>2272.06</v>
      </c>
      <c r="O2143" s="11">
        <v>2416.64</v>
      </c>
      <c r="P2143" s="11">
        <v>2659.86</v>
      </c>
      <c r="Q2143" s="11">
        <v>3400.06</v>
      </c>
      <c r="R2143" s="11">
        <v>3588.32</v>
      </c>
      <c r="S2143" s="11">
        <v>4190.96</v>
      </c>
      <c r="T2143" s="11">
        <v>4886.34</v>
      </c>
      <c r="U2143" s="11">
        <v>5075.68</v>
      </c>
      <c r="V2143" s="11">
        <v>5427.44</v>
      </c>
      <c r="W2143" s="11">
        <v>5846.7</v>
      </c>
      <c r="X2143" s="11">
        <v>6064.96</v>
      </c>
      <c r="Y2143" s="11">
        <v>6148.54</v>
      </c>
      <c r="Z2143" s="11">
        <v>5871.52</v>
      </c>
      <c r="AA2143" s="11">
        <v>4745.3</v>
      </c>
      <c r="AB2143" s="11">
        <v>4830.78</v>
      </c>
      <c r="AC2143" s="11">
        <v>5729.66</v>
      </c>
      <c r="AD2143" s="11">
        <v>5847.6</v>
      </c>
      <c r="AE2143" s="11">
        <v>5562.98</v>
      </c>
      <c r="AF2143" s="11">
        <v>4524.08</v>
      </c>
      <c r="AG2143" s="11">
        <v>3026.98</v>
      </c>
      <c r="AH2143" s="11">
        <v>1928.56</v>
      </c>
      <c r="AI2143" s="37">
        <v>4788.04</v>
      </c>
      <c r="AJ2143" s="11">
        <v>1876.7070000000001</v>
      </c>
      <c r="AK2143" s="11">
        <v>1871.287</v>
      </c>
      <c r="AL2143" s="11">
        <v>1906.104</v>
      </c>
      <c r="AM2143" s="11">
        <v>2212.6640000000002</v>
      </c>
      <c r="AN2143" s="11">
        <v>2370.8580000000002</v>
      </c>
      <c r="AO2143" s="11">
        <v>2592.3119999999999</v>
      </c>
      <c r="AP2143" s="11">
        <v>3406.527</v>
      </c>
      <c r="AQ2143" s="11">
        <v>3570.5439999999999</v>
      </c>
      <c r="AR2143" s="11">
        <v>4218.9040000000005</v>
      </c>
      <c r="AS2143" s="11">
        <v>4911.5219999999999</v>
      </c>
      <c r="AT2143" s="11">
        <v>5086.7820000000002</v>
      </c>
      <c r="AU2143" s="11">
        <v>5459.1790000000001</v>
      </c>
      <c r="AV2143" s="11">
        <v>5886.7070000000003</v>
      </c>
      <c r="AW2143" s="11">
        <v>6084.8490000000002</v>
      </c>
      <c r="AX2143" s="11">
        <v>6147.1880000000001</v>
      </c>
      <c r="AY2143" s="11">
        <v>5960.625</v>
      </c>
      <c r="AZ2143" s="11">
        <v>5804.3770000000004</v>
      </c>
      <c r="BA2143" s="11">
        <v>5789.36</v>
      </c>
      <c r="BB2143" s="11">
        <v>5828.1869999999999</v>
      </c>
      <c r="BC2143" s="11">
        <v>5756.701</v>
      </c>
      <c r="BD2143" s="11">
        <v>5628.9319999999998</v>
      </c>
      <c r="BE2143" s="11">
        <v>4540.9660000000003</v>
      </c>
      <c r="BF2143" s="11">
        <v>2989.1509999999998</v>
      </c>
      <c r="BG2143" s="11">
        <v>1916.817</v>
      </c>
      <c r="BH2143" s="37">
        <v>5786.7269999999999</v>
      </c>
      <c r="BI2143" s="11">
        <v>74.866</v>
      </c>
      <c r="BJ2143" s="11">
        <v>74.132000000000005</v>
      </c>
      <c r="BK2143" s="11">
        <v>72.912000000000006</v>
      </c>
      <c r="BL2143" s="11">
        <v>72.323999999999998</v>
      </c>
      <c r="BM2143" s="11">
        <v>72.634</v>
      </c>
      <c r="BN2143" s="11">
        <v>73.275000000000006</v>
      </c>
      <c r="BO2143" s="11">
        <v>73.324669999999998</v>
      </c>
      <c r="BP2143" s="11">
        <v>75.11533</v>
      </c>
      <c r="BQ2143" s="11">
        <v>76.162000000000006</v>
      </c>
      <c r="BR2143" s="11">
        <v>79.367329999999995</v>
      </c>
      <c r="BS2143" s="11">
        <v>82.966669999999993</v>
      </c>
      <c r="BT2143" s="11">
        <v>85.936670000000007</v>
      </c>
      <c r="BU2143" s="11">
        <v>89.796670000000006</v>
      </c>
      <c r="BV2143" s="11">
        <v>92.746669999999995</v>
      </c>
      <c r="BW2143" s="11">
        <v>93.366669999999999</v>
      </c>
      <c r="BX2143" s="11">
        <v>91.76</v>
      </c>
      <c r="BY2143" s="11">
        <v>92.88</v>
      </c>
      <c r="BZ2143" s="11">
        <v>91.54</v>
      </c>
      <c r="CA2143" s="11">
        <v>85.79</v>
      </c>
      <c r="CB2143" s="11">
        <v>82.563329999999993</v>
      </c>
      <c r="CC2143" s="11">
        <v>80.126660000000001</v>
      </c>
      <c r="CD2143" s="11">
        <v>77.898669999999996</v>
      </c>
      <c r="CE2143" s="11">
        <v>75.694659999999999</v>
      </c>
      <c r="CF2143" s="11">
        <v>74.457340000000002</v>
      </c>
      <c r="CG2143" s="11">
        <v>3420.4989999999998</v>
      </c>
      <c r="CH2143" s="11">
        <v>3124.6909999999998</v>
      </c>
      <c r="CI2143" s="11">
        <v>2884.288</v>
      </c>
      <c r="CJ2143" s="11">
        <v>2373.152</v>
      </c>
      <c r="CK2143" s="11">
        <v>1948.29</v>
      </c>
      <c r="CL2143" s="11">
        <v>1600.7249999999999</v>
      </c>
      <c r="CM2143" s="11">
        <v>1172.9359999999999</v>
      </c>
      <c r="CN2143" s="11">
        <v>1038.5840000000001</v>
      </c>
      <c r="CO2143" s="11">
        <v>1467.509</v>
      </c>
      <c r="CP2143" s="11">
        <v>2038.4469999999999</v>
      </c>
      <c r="CQ2143" s="11">
        <v>2494.136</v>
      </c>
      <c r="CR2143" s="11">
        <v>2801.768</v>
      </c>
      <c r="CS2143" s="11">
        <v>3516.105</v>
      </c>
      <c r="CT2143" s="11">
        <v>3741.6579999999999</v>
      </c>
      <c r="CU2143" s="11">
        <v>4164.8469999999998</v>
      </c>
      <c r="CV2143" s="11">
        <v>6419.2190000000001</v>
      </c>
      <c r="CW2143" s="11">
        <v>6688.0410000000002</v>
      </c>
      <c r="CX2143" s="11">
        <v>7619.1850000000004</v>
      </c>
      <c r="CY2143" s="11">
        <v>7162.52</v>
      </c>
      <c r="CZ2143" s="11">
        <v>6629.0429999999997</v>
      </c>
      <c r="DA2143" s="11">
        <v>4353.8729999999996</v>
      </c>
      <c r="DB2143" s="11">
        <v>5166.7489999999998</v>
      </c>
      <c r="DC2143" s="11">
        <v>5006.5770000000002</v>
      </c>
      <c r="DD2143" s="11">
        <v>4079.7440000000001</v>
      </c>
      <c r="DE2143" s="37">
        <v>7806.5950000000003</v>
      </c>
      <c r="DF2143" s="11">
        <f t="shared" si="112"/>
        <v>17</v>
      </c>
      <c r="DG2143" s="11">
        <f t="shared" si="113"/>
        <v>18</v>
      </c>
      <c r="DH2143" s="20">
        <f t="shared" ca="1" si="114"/>
        <v>1008.8285000000005</v>
      </c>
      <c r="DI2143" s="11">
        <v>0</v>
      </c>
    </row>
    <row r="2144" spans="1:113" x14ac:dyDescent="0.25">
      <c r="A2144" s="11" t="s">
        <v>57</v>
      </c>
      <c r="B2144" s="11" t="s">
        <v>169</v>
      </c>
      <c r="C2144" s="11" t="s">
        <v>56</v>
      </c>
      <c r="D2144" s="11" t="s">
        <v>56</v>
      </c>
      <c r="E2144" s="11" t="s">
        <v>56</v>
      </c>
      <c r="F2144" s="11" t="s">
        <v>56</v>
      </c>
      <c r="G2144" s="11" t="s">
        <v>173</v>
      </c>
      <c r="H2144" s="1">
        <v>42216</v>
      </c>
      <c r="I2144" s="11">
        <v>17</v>
      </c>
      <c r="J2144" s="11">
        <v>17</v>
      </c>
      <c r="K2144" s="11">
        <v>1823.78</v>
      </c>
      <c r="L2144" s="11">
        <v>1763.96</v>
      </c>
      <c r="M2144" s="11">
        <v>1873.12</v>
      </c>
      <c r="N2144" s="11">
        <v>2028.2</v>
      </c>
      <c r="O2144" s="11">
        <v>2330.1799999999998</v>
      </c>
      <c r="P2144" s="11">
        <v>2785.64</v>
      </c>
      <c r="Q2144" s="11">
        <v>3444.9</v>
      </c>
      <c r="R2144" s="11">
        <v>3621.04</v>
      </c>
      <c r="S2144" s="11">
        <v>4358.28</v>
      </c>
      <c r="T2144" s="11">
        <v>5006.8</v>
      </c>
      <c r="U2144" s="11">
        <v>5419.54</v>
      </c>
      <c r="V2144" s="11">
        <v>5679.72</v>
      </c>
      <c r="W2144" s="11">
        <v>5932.38</v>
      </c>
      <c r="X2144" s="11">
        <v>6016.98</v>
      </c>
      <c r="Y2144" s="11">
        <v>6289.86</v>
      </c>
      <c r="Z2144" s="11">
        <v>6071.22</v>
      </c>
      <c r="AA2144" s="11">
        <v>4429.92</v>
      </c>
      <c r="AB2144" s="11">
        <v>5903.34</v>
      </c>
      <c r="AC2144" s="11">
        <v>5918.66</v>
      </c>
      <c r="AD2144" s="11">
        <v>6080.64</v>
      </c>
      <c r="AE2144" s="11">
        <v>5944.84</v>
      </c>
      <c r="AF2144" s="11">
        <v>4757.4799999999996</v>
      </c>
      <c r="AG2144" s="11">
        <v>3303.02</v>
      </c>
      <c r="AH2144" s="11">
        <v>1778.12</v>
      </c>
      <c r="AI2144" s="37">
        <v>4429.92</v>
      </c>
      <c r="AJ2144" s="11">
        <v>1825.73</v>
      </c>
      <c r="AK2144" s="11">
        <v>1761.816</v>
      </c>
      <c r="AL2144" s="11">
        <v>1843.172</v>
      </c>
      <c r="AM2144" s="11">
        <v>1968.973</v>
      </c>
      <c r="AN2144" s="11">
        <v>2284.2710000000002</v>
      </c>
      <c r="AO2144" s="11">
        <v>2718.3049999999998</v>
      </c>
      <c r="AP2144" s="11">
        <v>3451.4520000000002</v>
      </c>
      <c r="AQ2144" s="11">
        <v>3605.67</v>
      </c>
      <c r="AR2144" s="11">
        <v>4386.5969999999998</v>
      </c>
      <c r="AS2144" s="11">
        <v>5030.01</v>
      </c>
      <c r="AT2144" s="11">
        <v>5433.0039999999999</v>
      </c>
      <c r="AU2144" s="11">
        <v>5715.3149999999996</v>
      </c>
      <c r="AV2144" s="11">
        <v>5975.7430000000004</v>
      </c>
      <c r="AW2144" s="11">
        <v>6041.2089999999998</v>
      </c>
      <c r="AX2144" s="11">
        <v>6294.29</v>
      </c>
      <c r="AY2144" s="11">
        <v>6167.4750000000004</v>
      </c>
      <c r="AZ2144" s="11">
        <v>5725.2659999999996</v>
      </c>
      <c r="BA2144" s="11">
        <v>6121.6180000000004</v>
      </c>
      <c r="BB2144" s="11">
        <v>5900.2889999999998</v>
      </c>
      <c r="BC2144" s="11">
        <v>5987.3209999999999</v>
      </c>
      <c r="BD2144" s="11">
        <v>6011.6310000000003</v>
      </c>
      <c r="BE2144" s="11">
        <v>4774.2730000000001</v>
      </c>
      <c r="BF2144" s="11">
        <v>3264.5520000000001</v>
      </c>
      <c r="BG2144" s="11">
        <v>1766.03</v>
      </c>
      <c r="BH2144" s="37">
        <v>5725.2659999999996</v>
      </c>
      <c r="BI2144" s="11">
        <v>73.9071</v>
      </c>
      <c r="BJ2144" s="11">
        <v>73.816130000000001</v>
      </c>
      <c r="BK2144" s="11">
        <v>73.206770000000006</v>
      </c>
      <c r="BL2144" s="11">
        <v>72.836780000000005</v>
      </c>
      <c r="BM2144" s="11">
        <v>72.502260000000007</v>
      </c>
      <c r="BN2144" s="11">
        <v>72.100650000000002</v>
      </c>
      <c r="BO2144" s="11">
        <v>71.618390000000005</v>
      </c>
      <c r="BP2144" s="11">
        <v>72.820970000000003</v>
      </c>
      <c r="BQ2144" s="11">
        <v>76.393550000000005</v>
      </c>
      <c r="BR2144" s="11">
        <v>80.461290000000005</v>
      </c>
      <c r="BS2144" s="11">
        <v>84.435490000000001</v>
      </c>
      <c r="BT2144" s="11">
        <v>88.774190000000004</v>
      </c>
      <c r="BU2144" s="11">
        <v>91.216130000000007</v>
      </c>
      <c r="BV2144" s="11">
        <v>92.25806</v>
      </c>
      <c r="BW2144" s="11">
        <v>92.151610000000005</v>
      </c>
      <c r="BX2144" s="11">
        <v>92.332260000000005</v>
      </c>
      <c r="BY2144" s="11">
        <v>90.987099999999998</v>
      </c>
      <c r="BZ2144" s="11">
        <v>89.374189999999999</v>
      </c>
      <c r="CA2144" s="11">
        <v>87.077420000000004</v>
      </c>
      <c r="CB2144" s="11">
        <v>84.419359999999998</v>
      </c>
      <c r="CC2144" s="11">
        <v>81.29871</v>
      </c>
      <c r="CD2144" s="11">
        <v>78.744510000000005</v>
      </c>
      <c r="CE2144" s="11">
        <v>77.029030000000006</v>
      </c>
      <c r="CF2144" s="11">
        <v>75.817419999999998</v>
      </c>
      <c r="CG2144" s="11">
        <v>3509.0030000000002</v>
      </c>
      <c r="CH2144" s="11">
        <v>3188.5770000000002</v>
      </c>
      <c r="CI2144" s="11">
        <v>2949.57</v>
      </c>
      <c r="CJ2144" s="11">
        <v>2424.0450000000001</v>
      </c>
      <c r="CK2144" s="11">
        <v>1965.1010000000001</v>
      </c>
      <c r="CL2144" s="11">
        <v>1517.47</v>
      </c>
      <c r="CM2144" s="11">
        <v>1137.6199999999999</v>
      </c>
      <c r="CN2144" s="11">
        <v>1047.2660000000001</v>
      </c>
      <c r="CO2144" s="11">
        <v>1485.3610000000001</v>
      </c>
      <c r="CP2144" s="11">
        <v>2065.922</v>
      </c>
      <c r="CQ2144" s="11">
        <v>2550.29</v>
      </c>
      <c r="CR2144" s="11">
        <v>2859.28</v>
      </c>
      <c r="CS2144" s="11">
        <v>3582.97</v>
      </c>
      <c r="CT2144" s="11">
        <v>3796.395</v>
      </c>
      <c r="CU2144" s="11">
        <v>4201.6149999999998</v>
      </c>
      <c r="CV2144" s="11">
        <v>6458.1329999999998</v>
      </c>
      <c r="CW2144" s="11">
        <v>10815.87</v>
      </c>
      <c r="CX2144" s="11">
        <v>10836.88</v>
      </c>
      <c r="CY2144" s="11">
        <v>8934.2039999999997</v>
      </c>
      <c r="CZ2144" s="11">
        <v>6957.5559999999996</v>
      </c>
      <c r="DA2144" s="11">
        <v>4566.8630000000003</v>
      </c>
      <c r="DB2144" s="11">
        <v>5089.8469999999998</v>
      </c>
      <c r="DC2144" s="11">
        <v>4721.2280000000001</v>
      </c>
      <c r="DD2144" s="11">
        <v>4170.915</v>
      </c>
      <c r="DE2144" s="37">
        <v>10815.87</v>
      </c>
      <c r="DF2144" s="11">
        <f t="shared" si="112"/>
        <v>17</v>
      </c>
      <c r="DG2144" s="11">
        <f t="shared" si="113"/>
        <v>17</v>
      </c>
      <c r="DH2144" s="20">
        <f t="shared" ca="1" si="114"/>
        <v>1295.3459999999995</v>
      </c>
      <c r="DI2144" s="11">
        <v>0</v>
      </c>
    </row>
    <row r="2145" spans="1:113" x14ac:dyDescent="0.25">
      <c r="A2145" s="11" t="s">
        <v>57</v>
      </c>
      <c r="B2145" s="11" t="s">
        <v>169</v>
      </c>
      <c r="C2145" s="11" t="s">
        <v>56</v>
      </c>
      <c r="D2145" s="11" t="s">
        <v>56</v>
      </c>
      <c r="E2145" s="11" t="s">
        <v>56</v>
      </c>
      <c r="F2145" s="11" t="s">
        <v>56</v>
      </c>
      <c r="G2145" s="11" t="s">
        <v>173</v>
      </c>
      <c r="H2145" s="1">
        <v>42222</v>
      </c>
      <c r="I2145" s="11">
        <v>17</v>
      </c>
      <c r="J2145" s="11">
        <v>17</v>
      </c>
      <c r="K2145" s="11">
        <v>823.42</v>
      </c>
      <c r="L2145" s="11">
        <v>832.44</v>
      </c>
      <c r="M2145" s="11">
        <v>863.52</v>
      </c>
      <c r="N2145" s="11">
        <v>1069.72</v>
      </c>
      <c r="O2145" s="11">
        <v>1491.78</v>
      </c>
      <c r="P2145" s="11">
        <v>1622.18</v>
      </c>
      <c r="Q2145" s="11">
        <v>1702.16</v>
      </c>
      <c r="R2145" s="11">
        <v>1704.72</v>
      </c>
      <c r="S2145" s="11">
        <v>1924.42</v>
      </c>
      <c r="T2145" s="11">
        <v>2248.86</v>
      </c>
      <c r="U2145" s="11">
        <v>2704.44</v>
      </c>
      <c r="V2145" s="11">
        <v>2926.36</v>
      </c>
      <c r="W2145" s="11">
        <v>2823.64</v>
      </c>
      <c r="X2145" s="11">
        <v>2829.74</v>
      </c>
      <c r="Y2145" s="11">
        <v>2858.92</v>
      </c>
      <c r="Z2145" s="11">
        <v>2827.8</v>
      </c>
      <c r="AA2145" s="11">
        <v>2056.64</v>
      </c>
      <c r="AB2145" s="11">
        <v>2544</v>
      </c>
      <c r="AC2145" s="11">
        <v>2872.48</v>
      </c>
      <c r="AD2145" s="11">
        <v>2907.62</v>
      </c>
      <c r="AE2145" s="11">
        <v>2818.68</v>
      </c>
      <c r="AF2145" s="11">
        <v>2480.64</v>
      </c>
      <c r="AG2145" s="11">
        <v>1772.74</v>
      </c>
      <c r="AH2145" s="11">
        <v>1165.76</v>
      </c>
      <c r="AI2145" s="37">
        <v>2056.64</v>
      </c>
      <c r="AJ2145" s="11">
        <v>843.15009999999995</v>
      </c>
      <c r="AK2145" s="11">
        <v>841.85239999999999</v>
      </c>
      <c r="AL2145" s="11">
        <v>881.37609999999995</v>
      </c>
      <c r="AM2145" s="11">
        <v>1069.9849999999999</v>
      </c>
      <c r="AN2145" s="11">
        <v>1478.2380000000001</v>
      </c>
      <c r="AO2145" s="11">
        <v>1604.4870000000001</v>
      </c>
      <c r="AP2145" s="11">
        <v>1730.222</v>
      </c>
      <c r="AQ2145" s="11">
        <v>1685.89</v>
      </c>
      <c r="AR2145" s="11">
        <v>1964.327</v>
      </c>
      <c r="AS2145" s="11">
        <v>2248.576</v>
      </c>
      <c r="AT2145" s="11">
        <v>2690.4830000000002</v>
      </c>
      <c r="AU2145" s="11">
        <v>2901.6480000000001</v>
      </c>
      <c r="AV2145" s="11">
        <v>2800.8960000000002</v>
      </c>
      <c r="AW2145" s="11">
        <v>2786.4229999999998</v>
      </c>
      <c r="AX2145" s="11">
        <v>2807.7820000000002</v>
      </c>
      <c r="AY2145" s="11">
        <v>2827.623</v>
      </c>
      <c r="AZ2145" s="11">
        <v>2745.6819999999998</v>
      </c>
      <c r="BA2145" s="11">
        <v>2678.7379999999998</v>
      </c>
      <c r="BB2145" s="11">
        <v>2813.1880000000001</v>
      </c>
      <c r="BC2145" s="11">
        <v>2838.7310000000002</v>
      </c>
      <c r="BD2145" s="11">
        <v>2835.3449999999998</v>
      </c>
      <c r="BE2145" s="11">
        <v>2484.355</v>
      </c>
      <c r="BF2145" s="11">
        <v>1721.578</v>
      </c>
      <c r="BG2145" s="11">
        <v>1158.2739999999999</v>
      </c>
      <c r="BH2145" s="37">
        <v>2745.6819999999998</v>
      </c>
      <c r="BI2145" s="11">
        <v>81.526660000000007</v>
      </c>
      <c r="BJ2145" s="11">
        <v>79.206670000000003</v>
      </c>
      <c r="BK2145" s="11">
        <v>78.379329999999996</v>
      </c>
      <c r="BL2145" s="11">
        <v>78.392009999999999</v>
      </c>
      <c r="BM2145" s="11">
        <v>78.013339999999999</v>
      </c>
      <c r="BN2145" s="11">
        <v>76.658000000000001</v>
      </c>
      <c r="BO2145" s="11">
        <v>76.526660000000007</v>
      </c>
      <c r="BP2145" s="11">
        <v>78.266670000000005</v>
      </c>
      <c r="BQ2145" s="11">
        <v>82.664000000000001</v>
      </c>
      <c r="BR2145" s="11">
        <v>85.5</v>
      </c>
      <c r="BS2145" s="11">
        <v>88.766660000000002</v>
      </c>
      <c r="BT2145" s="11">
        <v>92.9</v>
      </c>
      <c r="BU2145" s="11">
        <v>91.966669999999993</v>
      </c>
      <c r="BV2145" s="11">
        <v>91.35333</v>
      </c>
      <c r="BW2145" s="11">
        <v>92.16</v>
      </c>
      <c r="BX2145" s="11">
        <v>90.953329999999994</v>
      </c>
      <c r="BY2145" s="11">
        <v>90.013329999999996</v>
      </c>
      <c r="BZ2145" s="11">
        <v>88.46</v>
      </c>
      <c r="CA2145" s="11">
        <v>84.560010000000005</v>
      </c>
      <c r="CB2145" s="11">
        <v>82.32</v>
      </c>
      <c r="CC2145" s="11">
        <v>80.626660000000001</v>
      </c>
      <c r="CD2145" s="11">
        <v>80.726659999999995</v>
      </c>
      <c r="CE2145" s="11">
        <v>80.586669999999998</v>
      </c>
      <c r="CF2145" s="11">
        <v>79.593339999999998</v>
      </c>
      <c r="CG2145" s="11">
        <v>4704.2160000000003</v>
      </c>
      <c r="CH2145" s="11">
        <v>4243.2250000000004</v>
      </c>
      <c r="CI2145" s="11">
        <v>3851.5309999999999</v>
      </c>
      <c r="CJ2145" s="11">
        <v>3189.5940000000001</v>
      </c>
      <c r="CK2145" s="11">
        <v>2643.2240000000002</v>
      </c>
      <c r="CL2145" s="11">
        <v>1988.5329999999999</v>
      </c>
      <c r="CM2145" s="11">
        <v>1350.828</v>
      </c>
      <c r="CN2145" s="11">
        <v>1268.9590000000001</v>
      </c>
      <c r="CO2145" s="11">
        <v>1665.279</v>
      </c>
      <c r="CP2145" s="11">
        <v>2347.9389999999999</v>
      </c>
      <c r="CQ2145" s="11">
        <v>3061.88</v>
      </c>
      <c r="CR2145" s="11">
        <v>3641.84</v>
      </c>
      <c r="CS2145" s="11">
        <v>4742.2520000000004</v>
      </c>
      <c r="CT2145" s="11">
        <v>4952.3829999999998</v>
      </c>
      <c r="CU2145" s="11">
        <v>5488.75</v>
      </c>
      <c r="CV2145" s="11">
        <v>7130.5990000000002</v>
      </c>
      <c r="CW2145" s="11">
        <v>10083.39</v>
      </c>
      <c r="CX2145" s="11">
        <v>10218.870000000001</v>
      </c>
      <c r="CY2145" s="11">
        <v>8975.0689999999995</v>
      </c>
      <c r="CZ2145" s="11">
        <v>6865.4809999999998</v>
      </c>
      <c r="DA2145" s="11">
        <v>5532.3879999999999</v>
      </c>
      <c r="DB2145" s="11">
        <v>6192.1260000000002</v>
      </c>
      <c r="DC2145" s="11">
        <v>5837.3639999999996</v>
      </c>
      <c r="DD2145" s="11">
        <v>5126.299</v>
      </c>
      <c r="DE2145" s="37">
        <v>10083.39</v>
      </c>
      <c r="DF2145" s="11">
        <f t="shared" si="112"/>
        <v>17</v>
      </c>
      <c r="DG2145" s="11">
        <f t="shared" si="113"/>
        <v>17</v>
      </c>
      <c r="DH2145" s="20">
        <f t="shared" ca="1" si="114"/>
        <v>689.04199999999992</v>
      </c>
      <c r="DI2145" s="11">
        <v>0</v>
      </c>
    </row>
    <row r="2146" spans="1:113" x14ac:dyDescent="0.25">
      <c r="A2146" s="11" t="s">
        <v>57</v>
      </c>
      <c r="B2146" s="11" t="s">
        <v>169</v>
      </c>
      <c r="C2146" s="11" t="s">
        <v>56</v>
      </c>
      <c r="D2146" s="11" t="s">
        <v>56</v>
      </c>
      <c r="E2146" s="11" t="s">
        <v>56</v>
      </c>
      <c r="F2146" s="11" t="s">
        <v>56</v>
      </c>
      <c r="G2146" s="11" t="s">
        <v>173</v>
      </c>
      <c r="H2146" s="1">
        <v>42222</v>
      </c>
      <c r="I2146" s="11">
        <v>17</v>
      </c>
      <c r="J2146" s="11">
        <v>18</v>
      </c>
      <c r="K2146" s="11">
        <v>535.58000000000004</v>
      </c>
      <c r="L2146" s="11">
        <v>502.26</v>
      </c>
      <c r="M2146" s="11">
        <v>556.05999999999995</v>
      </c>
      <c r="N2146" s="11">
        <v>528.79999999999995</v>
      </c>
      <c r="O2146" s="11">
        <v>594.48</v>
      </c>
      <c r="P2146" s="11">
        <v>735.96</v>
      </c>
      <c r="Q2146" s="11">
        <v>1052.8599999999999</v>
      </c>
      <c r="R2146" s="11">
        <v>1090.2</v>
      </c>
      <c r="S2146" s="11">
        <v>1472.82</v>
      </c>
      <c r="T2146" s="11">
        <v>1427.06</v>
      </c>
      <c r="U2146" s="11">
        <v>1972.36</v>
      </c>
      <c r="V2146" s="11">
        <v>2185.7199999999998</v>
      </c>
      <c r="W2146" s="11">
        <v>2249.2600000000002</v>
      </c>
      <c r="X2146" s="11">
        <v>2278.64</v>
      </c>
      <c r="Y2146" s="11">
        <v>2103.6999999999998</v>
      </c>
      <c r="Z2146" s="11">
        <v>2224.96</v>
      </c>
      <c r="AA2146" s="11">
        <v>1935.82</v>
      </c>
      <c r="AB2146" s="11">
        <v>1954.46</v>
      </c>
      <c r="AC2146" s="11">
        <v>2426.88</v>
      </c>
      <c r="AD2146" s="11">
        <v>2601.6799999999998</v>
      </c>
      <c r="AE2146" s="11">
        <v>2472.96</v>
      </c>
      <c r="AF2146" s="11">
        <v>2020.9</v>
      </c>
      <c r="AG2146" s="11">
        <v>1100.3800000000001</v>
      </c>
      <c r="AH2146" s="11">
        <v>785.12</v>
      </c>
      <c r="AI2146" s="37">
        <v>1945.14</v>
      </c>
      <c r="AJ2146" s="11">
        <v>522.2482</v>
      </c>
      <c r="AK2146" s="11">
        <v>495.69869999999997</v>
      </c>
      <c r="AL2146" s="11">
        <v>512.44479999999999</v>
      </c>
      <c r="AM2146" s="11">
        <v>481.3535</v>
      </c>
      <c r="AN2146" s="11">
        <v>564.1146</v>
      </c>
      <c r="AO2146" s="11">
        <v>689.98320000000001</v>
      </c>
      <c r="AP2146" s="11">
        <v>1019.879</v>
      </c>
      <c r="AQ2146" s="11">
        <v>1096.444</v>
      </c>
      <c r="AR2146" s="11">
        <v>1465.885</v>
      </c>
      <c r="AS2146" s="11">
        <v>1447.442</v>
      </c>
      <c r="AT2146" s="11">
        <v>2000.732</v>
      </c>
      <c r="AU2146" s="11">
        <v>2244.473</v>
      </c>
      <c r="AV2146" s="11">
        <v>2312.67</v>
      </c>
      <c r="AW2146" s="11">
        <v>2332.4459999999999</v>
      </c>
      <c r="AX2146" s="11">
        <v>2151.6179999999999</v>
      </c>
      <c r="AY2146" s="11">
        <v>2310.4259999999999</v>
      </c>
      <c r="AZ2146" s="11">
        <v>2397.3029999999999</v>
      </c>
      <c r="BA2146" s="11">
        <v>2369.982</v>
      </c>
      <c r="BB2146" s="11">
        <v>2464.3870000000002</v>
      </c>
      <c r="BC2146" s="11">
        <v>2553.5859999999998</v>
      </c>
      <c r="BD2146" s="11">
        <v>2518.6909999999998</v>
      </c>
      <c r="BE2146" s="11">
        <v>2026.058</v>
      </c>
      <c r="BF2146" s="11">
        <v>1115.424</v>
      </c>
      <c r="BG2146" s="11">
        <v>777.21410000000003</v>
      </c>
      <c r="BH2146" s="37">
        <v>2393.02</v>
      </c>
      <c r="BI2146" s="11">
        <v>70.471429999999998</v>
      </c>
      <c r="BJ2146" s="11">
        <v>69.371430000000004</v>
      </c>
      <c r="BK2146" s="11">
        <v>69.024280000000005</v>
      </c>
      <c r="BL2146" s="11">
        <v>67.670010000000005</v>
      </c>
      <c r="BM2146" s="11">
        <v>66.621430000000004</v>
      </c>
      <c r="BN2146" s="11">
        <v>66.319999999999993</v>
      </c>
      <c r="BO2146" s="11">
        <v>66.295720000000003</v>
      </c>
      <c r="BP2146" s="11">
        <v>68.794290000000004</v>
      </c>
      <c r="BQ2146" s="11">
        <v>73.957149999999999</v>
      </c>
      <c r="BR2146" s="11">
        <v>79.5</v>
      </c>
      <c r="BS2146" s="11">
        <v>84.657139999999998</v>
      </c>
      <c r="BT2146" s="11">
        <v>88.357150000000004</v>
      </c>
      <c r="BU2146" s="11">
        <v>91.9</v>
      </c>
      <c r="BV2146" s="11">
        <v>91.442859999999996</v>
      </c>
      <c r="BW2146" s="11">
        <v>91.057140000000004</v>
      </c>
      <c r="BX2146" s="11">
        <v>89.81429</v>
      </c>
      <c r="BY2146" s="11">
        <v>86.7</v>
      </c>
      <c r="BZ2146" s="11">
        <v>84.071430000000007</v>
      </c>
      <c r="CA2146" s="11">
        <v>82.357140000000001</v>
      </c>
      <c r="CB2146" s="11">
        <v>78.328580000000002</v>
      </c>
      <c r="CC2146" s="11">
        <v>77.104290000000006</v>
      </c>
      <c r="CD2146" s="11">
        <v>73.557140000000004</v>
      </c>
      <c r="CE2146" s="11">
        <v>71.127139999999997</v>
      </c>
      <c r="CF2146" s="11">
        <v>68.404290000000003</v>
      </c>
      <c r="CG2146" s="11">
        <v>1097.346</v>
      </c>
      <c r="CH2146" s="11">
        <v>1007.901</v>
      </c>
      <c r="CI2146" s="11">
        <v>975.40940000000001</v>
      </c>
      <c r="CJ2146" s="11">
        <v>794.3492</v>
      </c>
      <c r="CK2146" s="11">
        <v>611.298</v>
      </c>
      <c r="CL2146" s="11">
        <v>506.85669999999999</v>
      </c>
      <c r="CM2146" s="11">
        <v>450.49549999999999</v>
      </c>
      <c r="CN2146" s="11">
        <v>383.41609999999997</v>
      </c>
      <c r="CO2146" s="11">
        <v>676.33029999999997</v>
      </c>
      <c r="CP2146" s="11">
        <v>998.38869999999997</v>
      </c>
      <c r="CQ2146" s="11">
        <v>1175.758</v>
      </c>
      <c r="CR2146" s="11">
        <v>1234.1099999999999</v>
      </c>
      <c r="CS2146" s="11">
        <v>1402.04</v>
      </c>
      <c r="CT2146" s="11">
        <v>1490.444</v>
      </c>
      <c r="CU2146" s="11">
        <v>1652.1110000000001</v>
      </c>
      <c r="CV2146" s="11">
        <v>2047.683</v>
      </c>
      <c r="CW2146" s="11">
        <v>1980.6389999999999</v>
      </c>
      <c r="CX2146" s="11">
        <v>2004.6020000000001</v>
      </c>
      <c r="CY2146" s="11">
        <v>2014.501</v>
      </c>
      <c r="CZ2146" s="11">
        <v>2306.1950000000002</v>
      </c>
      <c r="DA2146" s="11">
        <v>1833.971</v>
      </c>
      <c r="DB2146" s="11">
        <v>1706.3710000000001</v>
      </c>
      <c r="DC2146" s="11">
        <v>1694.5119999999999</v>
      </c>
      <c r="DD2146" s="11">
        <v>1605.6279999999999</v>
      </c>
      <c r="DE2146" s="37">
        <v>2201.3029999999999</v>
      </c>
      <c r="DF2146" s="11">
        <f t="shared" si="112"/>
        <v>17</v>
      </c>
      <c r="DG2146" s="11">
        <f t="shared" si="113"/>
        <v>18</v>
      </c>
      <c r="DH2146" s="20">
        <f t="shared" ca="1" si="114"/>
        <v>438.50250000000005</v>
      </c>
      <c r="DI2146" s="11">
        <v>0</v>
      </c>
    </row>
    <row r="2147" spans="1:113" x14ac:dyDescent="0.25">
      <c r="A2147" s="11" t="s">
        <v>57</v>
      </c>
      <c r="B2147" s="11" t="s">
        <v>169</v>
      </c>
      <c r="C2147" s="11" t="s">
        <v>56</v>
      </c>
      <c r="D2147" s="11" t="s">
        <v>56</v>
      </c>
      <c r="E2147" s="11" t="s">
        <v>56</v>
      </c>
      <c r="F2147" s="11" t="s">
        <v>56</v>
      </c>
      <c r="G2147" s="11" t="s">
        <v>173</v>
      </c>
      <c r="H2147" s="1">
        <v>42229</v>
      </c>
      <c r="I2147" s="11">
        <v>18</v>
      </c>
      <c r="J2147" s="11">
        <v>19</v>
      </c>
      <c r="K2147" s="11">
        <v>1231.2</v>
      </c>
      <c r="L2147" s="11">
        <v>1097.76</v>
      </c>
      <c r="M2147" s="11">
        <v>1203.08</v>
      </c>
      <c r="N2147" s="11">
        <v>1478.92</v>
      </c>
      <c r="O2147" s="11">
        <v>1948.8</v>
      </c>
      <c r="P2147" s="11">
        <v>2142.96</v>
      </c>
      <c r="Q2147" s="11">
        <v>2603.1799999999998</v>
      </c>
      <c r="R2147" s="11">
        <v>2880.38</v>
      </c>
      <c r="S2147" s="11">
        <v>3507.38</v>
      </c>
      <c r="T2147" s="11">
        <v>4043.52</v>
      </c>
      <c r="U2147" s="11">
        <v>4677.84</v>
      </c>
      <c r="V2147" s="11">
        <v>5149.4399999999996</v>
      </c>
      <c r="W2147" s="11">
        <v>5479.36</v>
      </c>
      <c r="X2147" s="11">
        <v>5695</v>
      </c>
      <c r="Y2147" s="11">
        <v>5797.08</v>
      </c>
      <c r="Z2147" s="11">
        <v>5751.4</v>
      </c>
      <c r="AA2147" s="11">
        <v>5476.84</v>
      </c>
      <c r="AB2147" s="11">
        <v>4572.46</v>
      </c>
      <c r="AC2147" s="11">
        <v>4821.8599999999997</v>
      </c>
      <c r="AD2147" s="11">
        <v>5817.26</v>
      </c>
      <c r="AE2147" s="11">
        <v>5680.8</v>
      </c>
      <c r="AF2147" s="11">
        <v>4693.9799999999996</v>
      </c>
      <c r="AG2147" s="11">
        <v>3032.02</v>
      </c>
      <c r="AH2147" s="11">
        <v>1969.28</v>
      </c>
      <c r="AI2147" s="37">
        <v>4697.16</v>
      </c>
      <c r="AJ2147" s="11">
        <v>1246.7260000000001</v>
      </c>
      <c r="AK2147" s="11">
        <v>1105.8219999999999</v>
      </c>
      <c r="AL2147" s="11">
        <v>1181.0740000000001</v>
      </c>
      <c r="AM2147" s="11">
        <v>1425.0219999999999</v>
      </c>
      <c r="AN2147" s="11">
        <v>1904.5239999999999</v>
      </c>
      <c r="AO2147" s="11">
        <v>2086.1729999999998</v>
      </c>
      <c r="AP2147" s="11">
        <v>2604.4740000000002</v>
      </c>
      <c r="AQ2147" s="11">
        <v>2870.7339999999999</v>
      </c>
      <c r="AR2147" s="11">
        <v>3541.2159999999999</v>
      </c>
      <c r="AS2147" s="11">
        <v>4064.1509999999998</v>
      </c>
      <c r="AT2147" s="11">
        <v>4693.4809999999998</v>
      </c>
      <c r="AU2147" s="11">
        <v>5186.2960000000003</v>
      </c>
      <c r="AV2147" s="11">
        <v>5520.4669999999996</v>
      </c>
      <c r="AW2147" s="11">
        <v>5707.2520000000004</v>
      </c>
      <c r="AX2147" s="11">
        <v>5795.8</v>
      </c>
      <c r="AY2147" s="11">
        <v>5841.643</v>
      </c>
      <c r="AZ2147" s="11">
        <v>5457.8609999999999</v>
      </c>
      <c r="BA2147" s="11">
        <v>5482.6009999999997</v>
      </c>
      <c r="BB2147" s="11">
        <v>5788.5680000000002</v>
      </c>
      <c r="BC2147" s="11">
        <v>5922.9719999999998</v>
      </c>
      <c r="BD2147" s="11">
        <v>5744.78</v>
      </c>
      <c r="BE2147" s="11">
        <v>4711.1229999999996</v>
      </c>
      <c r="BF2147" s="11">
        <v>3003.5279999999998</v>
      </c>
      <c r="BG2147" s="11">
        <v>1959.5540000000001</v>
      </c>
      <c r="BH2147" s="37">
        <v>5584.6260000000002</v>
      </c>
      <c r="BI2147" s="11">
        <v>73.812860000000001</v>
      </c>
      <c r="BJ2147" s="11">
        <v>73.092140000000001</v>
      </c>
      <c r="BK2147" s="11">
        <v>71.650710000000004</v>
      </c>
      <c r="BL2147" s="11">
        <v>70.188569999999999</v>
      </c>
      <c r="BM2147" s="11">
        <v>69.197140000000005</v>
      </c>
      <c r="BN2147" s="11">
        <v>67.898929999999993</v>
      </c>
      <c r="BO2147" s="11">
        <v>67.930000000000007</v>
      </c>
      <c r="BP2147" s="11">
        <v>71.312139999999999</v>
      </c>
      <c r="BQ2147" s="11">
        <v>77.867859999999993</v>
      </c>
      <c r="BR2147" s="11">
        <v>83.664289999999994</v>
      </c>
      <c r="BS2147" s="11">
        <v>89.385710000000003</v>
      </c>
      <c r="BT2147" s="11">
        <v>94.546419999999998</v>
      </c>
      <c r="BU2147" s="11">
        <v>97.632140000000007</v>
      </c>
      <c r="BV2147" s="11">
        <v>98.767859999999999</v>
      </c>
      <c r="BW2147" s="11">
        <v>98.457149999999999</v>
      </c>
      <c r="BX2147" s="11">
        <v>98.728570000000005</v>
      </c>
      <c r="BY2147" s="11">
        <v>98.035709999999995</v>
      </c>
      <c r="BZ2147" s="11">
        <v>96.410709999999995</v>
      </c>
      <c r="CA2147" s="11">
        <v>93.75</v>
      </c>
      <c r="CB2147" s="11">
        <v>89.974999999999994</v>
      </c>
      <c r="CC2147" s="11">
        <v>86.271429999999995</v>
      </c>
      <c r="CD2147" s="11">
        <v>83.48357</v>
      </c>
      <c r="CE2147" s="11">
        <v>81.978570000000005</v>
      </c>
      <c r="CF2147" s="11">
        <v>80.109279999999998</v>
      </c>
      <c r="CG2147" s="11">
        <v>3417.373</v>
      </c>
      <c r="CH2147" s="11">
        <v>3107.3180000000002</v>
      </c>
      <c r="CI2147" s="11">
        <v>2878.9679999999998</v>
      </c>
      <c r="CJ2147" s="11">
        <v>2359.9540000000002</v>
      </c>
      <c r="CK2147" s="11">
        <v>1889.5409999999999</v>
      </c>
      <c r="CL2147" s="11">
        <v>1484.6849999999999</v>
      </c>
      <c r="CM2147" s="11">
        <v>1122.72</v>
      </c>
      <c r="CN2147" s="11">
        <v>1026.019</v>
      </c>
      <c r="CO2147" s="11">
        <v>1468.6679999999999</v>
      </c>
      <c r="CP2147" s="11">
        <v>2014.4829999999999</v>
      </c>
      <c r="CQ2147" s="11">
        <v>2480.9940000000001</v>
      </c>
      <c r="CR2147" s="11">
        <v>2789.239</v>
      </c>
      <c r="CS2147" s="11">
        <v>3488.6089999999999</v>
      </c>
      <c r="CT2147" s="11">
        <v>3706.7</v>
      </c>
      <c r="CU2147" s="11">
        <v>4024.3470000000002</v>
      </c>
      <c r="CV2147" s="11">
        <v>5137.902</v>
      </c>
      <c r="CW2147" s="11">
        <v>8110.92</v>
      </c>
      <c r="CX2147" s="11">
        <v>7926.9179999999997</v>
      </c>
      <c r="CY2147" s="11">
        <v>4933.1289999999999</v>
      </c>
      <c r="CZ2147" s="11">
        <v>4155.3190000000004</v>
      </c>
      <c r="DA2147" s="11">
        <v>4467.4260000000004</v>
      </c>
      <c r="DB2147" s="11">
        <v>5060.6769999999997</v>
      </c>
      <c r="DC2147" s="11">
        <v>4769.933</v>
      </c>
      <c r="DD2147" s="11">
        <v>4147.8940000000002</v>
      </c>
      <c r="DE2147" s="37">
        <v>7200.41</v>
      </c>
      <c r="DF2147" s="11">
        <f t="shared" si="112"/>
        <v>18</v>
      </c>
      <c r="DG2147" s="11">
        <f t="shared" si="113"/>
        <v>19</v>
      </c>
      <c r="DH2147" s="20">
        <f t="shared" ca="1" si="114"/>
        <v>938.42450000000008</v>
      </c>
      <c r="DI2147" s="11">
        <v>0</v>
      </c>
    </row>
    <row r="2148" spans="1:113" x14ac:dyDescent="0.25">
      <c r="A2148" s="11" t="s">
        <v>57</v>
      </c>
      <c r="B2148" s="11" t="s">
        <v>169</v>
      </c>
      <c r="C2148" s="11" t="s">
        <v>56</v>
      </c>
      <c r="D2148" s="11" t="s">
        <v>56</v>
      </c>
      <c r="E2148" s="11" t="s">
        <v>56</v>
      </c>
      <c r="F2148" s="11" t="s">
        <v>56</v>
      </c>
      <c r="G2148" s="11" t="s">
        <v>173</v>
      </c>
      <c r="H2148" s="1">
        <v>42230</v>
      </c>
      <c r="I2148" s="11">
        <v>17</v>
      </c>
      <c r="J2148" s="11">
        <v>17</v>
      </c>
      <c r="K2148" s="11"/>
      <c r="L2148" s="11"/>
      <c r="M2148" s="11"/>
      <c r="N2148" s="11"/>
      <c r="O2148" s="11"/>
      <c r="P2148" s="11"/>
      <c r="Q2148" s="11"/>
      <c r="R2148" s="11"/>
      <c r="S2148" s="11"/>
      <c r="T2148" s="11"/>
      <c r="U2148" s="11"/>
      <c r="V2148" s="11"/>
      <c r="W2148" s="11"/>
      <c r="X2148" s="11"/>
      <c r="Y2148" s="11"/>
      <c r="Z2148" s="11"/>
      <c r="AA2148" s="11"/>
      <c r="AB2148" s="11"/>
      <c r="AC2148" s="11"/>
      <c r="AD2148" s="11"/>
      <c r="AE2148" s="11"/>
      <c r="AF2148" s="11"/>
      <c r="AG2148" s="11"/>
      <c r="AH2148" s="11"/>
      <c r="AJ2148" s="11"/>
      <c r="AK2148" s="11"/>
      <c r="AL2148" s="11"/>
      <c r="AM2148" s="11"/>
      <c r="AN2148" s="11"/>
      <c r="AO2148" s="11"/>
      <c r="AP2148" s="11"/>
      <c r="AQ2148" s="11"/>
      <c r="AR2148" s="11"/>
      <c r="AS2148" s="11"/>
      <c r="AT2148" s="11"/>
      <c r="AU2148" s="11"/>
      <c r="AV2148" s="11"/>
      <c r="AW2148" s="11"/>
      <c r="AX2148" s="11"/>
      <c r="AY2148" s="11"/>
      <c r="AZ2148" s="11"/>
      <c r="BA2148" s="11"/>
      <c r="BB2148" s="11"/>
      <c r="BC2148" s="11"/>
      <c r="BD2148" s="11"/>
      <c r="BE2148" s="11"/>
      <c r="BF2148" s="11"/>
      <c r="BG2148" s="11"/>
      <c r="BI2148" s="11"/>
      <c r="BJ2148" s="11"/>
      <c r="BK2148" s="11"/>
      <c r="BL2148" s="11"/>
      <c r="BM2148" s="11"/>
      <c r="BN2148" s="11"/>
      <c r="BO2148" s="11"/>
      <c r="BP2148" s="11"/>
      <c r="BQ2148" s="11"/>
      <c r="BR2148" s="11"/>
      <c r="BS2148" s="11"/>
      <c r="BT2148" s="11"/>
      <c r="BU2148" s="11"/>
      <c r="BV2148" s="11"/>
      <c r="BW2148" s="11"/>
      <c r="BX2148" s="11"/>
      <c r="BY2148" s="11"/>
      <c r="BZ2148" s="11"/>
      <c r="CA2148" s="11"/>
      <c r="CB2148" s="11"/>
      <c r="CC2148" s="11"/>
      <c r="CD2148" s="11"/>
      <c r="CE2148" s="11"/>
      <c r="CF2148" s="11"/>
      <c r="CG2148" s="11"/>
      <c r="CH2148" s="11"/>
      <c r="CI2148" s="11"/>
      <c r="CJ2148" s="11"/>
      <c r="CK2148" s="11"/>
      <c r="CL2148" s="11"/>
      <c r="CM2148" s="11"/>
      <c r="CN2148" s="11"/>
      <c r="CO2148" s="11"/>
      <c r="CP2148" s="11"/>
      <c r="CQ2148" s="11"/>
      <c r="CR2148" s="11"/>
      <c r="CS2148" s="11"/>
      <c r="CT2148" s="11"/>
      <c r="CU2148" s="11"/>
      <c r="CV2148" s="11"/>
      <c r="CW2148" s="11"/>
      <c r="CX2148" s="11"/>
      <c r="CY2148" s="11"/>
      <c r="CZ2148" s="11"/>
      <c r="DA2148" s="11"/>
      <c r="DB2148" s="11"/>
      <c r="DC2148" s="11"/>
      <c r="DD2148" s="11"/>
      <c r="DF2148" s="11">
        <f t="shared" si="112"/>
        <v>17</v>
      </c>
      <c r="DG2148" s="11">
        <f t="shared" si="113"/>
        <v>17</v>
      </c>
      <c r="DH2148" s="20">
        <f t="shared" ca="1" si="114"/>
        <v>0</v>
      </c>
      <c r="DI2148" s="11">
        <v>1</v>
      </c>
    </row>
    <row r="2149" spans="1:113" x14ac:dyDescent="0.25">
      <c r="A2149" s="11" t="s">
        <v>57</v>
      </c>
      <c r="B2149" s="11" t="s">
        <v>169</v>
      </c>
      <c r="C2149" s="11" t="s">
        <v>56</v>
      </c>
      <c r="D2149" s="11" t="s">
        <v>56</v>
      </c>
      <c r="E2149" s="11" t="s">
        <v>56</v>
      </c>
      <c r="F2149" s="11" t="s">
        <v>56</v>
      </c>
      <c r="G2149" s="11" t="s">
        <v>173</v>
      </c>
      <c r="H2149" s="1">
        <v>42233</v>
      </c>
      <c r="I2149" s="11">
        <v>17</v>
      </c>
      <c r="J2149" s="11">
        <v>18</v>
      </c>
      <c r="K2149" s="11"/>
      <c r="L2149" s="11"/>
      <c r="M2149" s="11"/>
      <c r="N2149" s="11"/>
      <c r="O2149" s="11"/>
      <c r="P2149" s="11"/>
      <c r="Q2149" s="11"/>
      <c r="R2149" s="11"/>
      <c r="S2149" s="11"/>
      <c r="T2149" s="11"/>
      <c r="U2149" s="11"/>
      <c r="V2149" s="11"/>
      <c r="W2149" s="11"/>
      <c r="X2149" s="11"/>
      <c r="Y2149" s="11"/>
      <c r="Z2149" s="11"/>
      <c r="AA2149" s="11"/>
      <c r="AB2149" s="11"/>
      <c r="AC2149" s="11"/>
      <c r="AD2149" s="11"/>
      <c r="AE2149" s="11"/>
      <c r="AF2149" s="11"/>
      <c r="AG2149" s="11"/>
      <c r="AH2149" s="11"/>
      <c r="AJ2149" s="11"/>
      <c r="AK2149" s="11"/>
      <c r="AL2149" s="11"/>
      <c r="AM2149" s="11"/>
      <c r="AN2149" s="11"/>
      <c r="AO2149" s="11"/>
      <c r="AP2149" s="11"/>
      <c r="AQ2149" s="11"/>
      <c r="AR2149" s="11"/>
      <c r="AS2149" s="11"/>
      <c r="AT2149" s="11"/>
      <c r="AU2149" s="11"/>
      <c r="AV2149" s="11"/>
      <c r="AW2149" s="11"/>
      <c r="AX2149" s="11"/>
      <c r="AY2149" s="11"/>
      <c r="AZ2149" s="11"/>
      <c r="BA2149" s="11"/>
      <c r="BB2149" s="11"/>
      <c r="BC2149" s="11"/>
      <c r="BD2149" s="11"/>
      <c r="BE2149" s="11"/>
      <c r="BF2149" s="11"/>
      <c r="BG2149" s="11"/>
      <c r="BI2149" s="11"/>
      <c r="BJ2149" s="11"/>
      <c r="BK2149" s="11"/>
      <c r="BL2149" s="11"/>
      <c r="BM2149" s="11"/>
      <c r="BN2149" s="11"/>
      <c r="BO2149" s="11"/>
      <c r="BP2149" s="11"/>
      <c r="BQ2149" s="11"/>
      <c r="BR2149" s="11"/>
      <c r="BS2149" s="11"/>
      <c r="BT2149" s="11"/>
      <c r="BU2149" s="11"/>
      <c r="BV2149" s="11"/>
      <c r="BW2149" s="11"/>
      <c r="BX2149" s="11"/>
      <c r="BY2149" s="11"/>
      <c r="BZ2149" s="11"/>
      <c r="CA2149" s="11"/>
      <c r="CB2149" s="11"/>
      <c r="CC2149" s="11"/>
      <c r="CD2149" s="11"/>
      <c r="CE2149" s="11"/>
      <c r="CF2149" s="11"/>
      <c r="CG2149" s="11"/>
      <c r="CH2149" s="11"/>
      <c r="CI2149" s="11"/>
      <c r="CJ2149" s="11"/>
      <c r="CK2149" s="11"/>
      <c r="CL2149" s="11"/>
      <c r="CM2149" s="11"/>
      <c r="CN2149" s="11"/>
      <c r="CO2149" s="11"/>
      <c r="CP2149" s="11"/>
      <c r="CQ2149" s="11"/>
      <c r="CR2149" s="11"/>
      <c r="CS2149" s="11"/>
      <c r="CT2149" s="11"/>
      <c r="CU2149" s="11"/>
      <c r="CV2149" s="11"/>
      <c r="CW2149" s="11"/>
      <c r="CX2149" s="11"/>
      <c r="CY2149" s="11"/>
      <c r="CZ2149" s="11"/>
      <c r="DA2149" s="11"/>
      <c r="DB2149" s="11"/>
      <c r="DC2149" s="11"/>
      <c r="DD2149" s="11"/>
      <c r="DF2149" s="11">
        <f t="shared" si="112"/>
        <v>17</v>
      </c>
      <c r="DG2149" s="11">
        <f t="shared" si="113"/>
        <v>18</v>
      </c>
      <c r="DH2149" s="20">
        <f t="shared" ca="1" si="114"/>
        <v>0</v>
      </c>
      <c r="DI2149" s="11">
        <v>1</v>
      </c>
    </row>
    <row r="2150" spans="1:113" x14ac:dyDescent="0.25">
      <c r="A2150" s="11" t="s">
        <v>57</v>
      </c>
      <c r="B2150" s="11" t="s">
        <v>169</v>
      </c>
      <c r="C2150" s="11" t="s">
        <v>56</v>
      </c>
      <c r="D2150" s="11" t="s">
        <v>56</v>
      </c>
      <c r="E2150" s="11" t="s">
        <v>56</v>
      </c>
      <c r="F2150" s="11" t="s">
        <v>56</v>
      </c>
      <c r="G2150" s="11" t="s">
        <v>173</v>
      </c>
      <c r="H2150" s="1">
        <v>42242</v>
      </c>
      <c r="I2150" s="11">
        <v>17</v>
      </c>
      <c r="J2150" s="11">
        <v>19</v>
      </c>
      <c r="K2150" s="11">
        <v>2180.9</v>
      </c>
      <c r="L2150" s="11">
        <v>2012.62</v>
      </c>
      <c r="M2150" s="11">
        <v>1955.28</v>
      </c>
      <c r="N2150" s="11">
        <v>2016.68</v>
      </c>
      <c r="O2150" s="11">
        <v>2260.6999999999998</v>
      </c>
      <c r="P2150" s="11">
        <v>2535.8000000000002</v>
      </c>
      <c r="Q2150" s="11">
        <v>3307.78</v>
      </c>
      <c r="R2150" s="11">
        <v>3472.52</v>
      </c>
      <c r="S2150" s="11">
        <v>4063.88</v>
      </c>
      <c r="T2150" s="11">
        <v>4534.9399999999996</v>
      </c>
      <c r="U2150" s="11">
        <v>5022.9799999999996</v>
      </c>
      <c r="V2150" s="11">
        <v>5318.8</v>
      </c>
      <c r="W2150" s="11">
        <v>5548.58</v>
      </c>
      <c r="X2150" s="11">
        <v>5664.48</v>
      </c>
      <c r="Y2150" s="11">
        <v>5860.4</v>
      </c>
      <c r="Z2150" s="11">
        <v>5740.48</v>
      </c>
      <c r="AA2150" s="11">
        <v>4868.26</v>
      </c>
      <c r="AB2150" s="11">
        <v>5042.6400000000003</v>
      </c>
      <c r="AC2150" s="11">
        <v>5128.3999999999996</v>
      </c>
      <c r="AD2150" s="11">
        <v>5877.62</v>
      </c>
      <c r="AE2150" s="11">
        <v>5611.58</v>
      </c>
      <c r="AF2150" s="11">
        <v>4639.38</v>
      </c>
      <c r="AG2150" s="11">
        <v>2984.5</v>
      </c>
      <c r="AH2150" s="11">
        <v>2175.6999999999998</v>
      </c>
      <c r="AI2150" s="37">
        <v>5013.1000000000004</v>
      </c>
      <c r="AJ2150" s="11">
        <v>2193.8789999999999</v>
      </c>
      <c r="AK2150" s="11">
        <v>2018.8109999999999</v>
      </c>
      <c r="AL2150" s="11">
        <v>1931.104</v>
      </c>
      <c r="AM2150" s="11">
        <v>1961.835</v>
      </c>
      <c r="AN2150" s="11">
        <v>2216.0369999999998</v>
      </c>
      <c r="AO2150" s="11">
        <v>2473.8980000000001</v>
      </c>
      <c r="AP2150" s="11">
        <v>3304.8780000000002</v>
      </c>
      <c r="AQ2150" s="11">
        <v>3460.451</v>
      </c>
      <c r="AR2150" s="11">
        <v>4096.8670000000002</v>
      </c>
      <c r="AS2150" s="11">
        <v>4555.2150000000001</v>
      </c>
      <c r="AT2150" s="11">
        <v>5037.8789999999999</v>
      </c>
      <c r="AU2150" s="11">
        <v>5354.5079999999998</v>
      </c>
      <c r="AV2150" s="11">
        <v>5590.2039999999997</v>
      </c>
      <c r="AW2150" s="11">
        <v>5676.19</v>
      </c>
      <c r="AX2150" s="11">
        <v>5860.0910000000003</v>
      </c>
      <c r="AY2150" s="11">
        <v>5826.7179999999998</v>
      </c>
      <c r="AZ2150" s="11">
        <v>5945.6310000000003</v>
      </c>
      <c r="BA2150" s="11">
        <v>6149.8209999999999</v>
      </c>
      <c r="BB2150" s="11">
        <v>6136.4080000000004</v>
      </c>
      <c r="BC2150" s="11">
        <v>5969.3010000000004</v>
      </c>
      <c r="BD2150" s="11">
        <v>5668.5709999999999</v>
      </c>
      <c r="BE2150" s="11">
        <v>4651.5240000000003</v>
      </c>
      <c r="BF2150" s="11">
        <v>2952.72</v>
      </c>
      <c r="BG2150" s="11">
        <v>2163.8310000000001</v>
      </c>
      <c r="BH2150" s="37">
        <v>6098.26</v>
      </c>
      <c r="BI2150" s="11">
        <v>76.351619999999997</v>
      </c>
      <c r="BJ2150" s="11">
        <v>75.527100000000004</v>
      </c>
      <c r="BK2150" s="11">
        <v>75.187100000000001</v>
      </c>
      <c r="BL2150" s="11">
        <v>75.022580000000005</v>
      </c>
      <c r="BM2150" s="11">
        <v>74.803219999999996</v>
      </c>
      <c r="BN2150" s="11">
        <v>74.818389999999994</v>
      </c>
      <c r="BO2150" s="11">
        <v>74.571939999999998</v>
      </c>
      <c r="BP2150" s="11">
        <v>75.786770000000004</v>
      </c>
      <c r="BQ2150" s="11">
        <v>79.764520000000005</v>
      </c>
      <c r="BR2150" s="11">
        <v>83.867739999999998</v>
      </c>
      <c r="BS2150" s="11">
        <v>88.554839999999999</v>
      </c>
      <c r="BT2150" s="11">
        <v>91.651610000000005</v>
      </c>
      <c r="BU2150" s="11">
        <v>94.387100000000004</v>
      </c>
      <c r="BV2150" s="11">
        <v>95.609669999999994</v>
      </c>
      <c r="BW2150" s="11">
        <v>96.303219999999996</v>
      </c>
      <c r="BX2150" s="11">
        <v>95.983869999999996</v>
      </c>
      <c r="BY2150" s="11">
        <v>95.096779999999995</v>
      </c>
      <c r="BZ2150" s="11">
        <v>94.112899999999996</v>
      </c>
      <c r="CA2150" s="11">
        <v>91.329030000000003</v>
      </c>
      <c r="CB2150" s="11">
        <v>87.109679999999997</v>
      </c>
      <c r="CC2150" s="11">
        <v>84.112899999999996</v>
      </c>
      <c r="CD2150" s="11">
        <v>81.567740000000001</v>
      </c>
      <c r="CE2150" s="11">
        <v>79.016130000000004</v>
      </c>
      <c r="CF2150" s="11">
        <v>77.470960000000005</v>
      </c>
      <c r="CG2150" s="11">
        <v>3593.5050000000001</v>
      </c>
      <c r="CH2150" s="11">
        <v>3271.8980000000001</v>
      </c>
      <c r="CI2150" s="11">
        <v>3043.1239999999998</v>
      </c>
      <c r="CJ2150" s="11">
        <v>2524.2530000000002</v>
      </c>
      <c r="CK2150" s="11">
        <v>2062.46</v>
      </c>
      <c r="CL2150" s="11">
        <v>1690.1410000000001</v>
      </c>
      <c r="CM2150" s="11">
        <v>1274.7719999999999</v>
      </c>
      <c r="CN2150" s="11">
        <v>1124.8620000000001</v>
      </c>
      <c r="CO2150" s="11">
        <v>1583.624</v>
      </c>
      <c r="CP2150" s="11">
        <v>2176.768</v>
      </c>
      <c r="CQ2150" s="11">
        <v>2659.4870000000001</v>
      </c>
      <c r="CR2150" s="11">
        <v>2986.9690000000001</v>
      </c>
      <c r="CS2150" s="11">
        <v>3740.0160000000001</v>
      </c>
      <c r="CT2150" s="11">
        <v>4012.9380000000001</v>
      </c>
      <c r="CU2150" s="11">
        <v>4394.384</v>
      </c>
      <c r="CV2150" s="11">
        <v>6826.4979999999996</v>
      </c>
      <c r="CW2150" s="11">
        <v>7060.7470000000003</v>
      </c>
      <c r="CX2150" s="11">
        <v>6035.5410000000002</v>
      </c>
      <c r="CY2150" s="11">
        <v>4858.8860000000004</v>
      </c>
      <c r="CZ2150" s="11">
        <v>4219.1450000000004</v>
      </c>
      <c r="DA2150" s="11">
        <v>4614.42</v>
      </c>
      <c r="DB2150" s="11">
        <v>5427.7150000000001</v>
      </c>
      <c r="DC2150" s="11">
        <v>5291.5129999999999</v>
      </c>
      <c r="DD2150" s="11">
        <v>4278.6940000000004</v>
      </c>
      <c r="DE2150" s="37">
        <v>6776.39</v>
      </c>
      <c r="DF2150" s="11">
        <f t="shared" si="112"/>
        <v>17</v>
      </c>
      <c r="DG2150" s="11">
        <f t="shared" si="113"/>
        <v>19</v>
      </c>
      <c r="DH2150" s="20">
        <f t="shared" ca="1" si="114"/>
        <v>1064.1866666666665</v>
      </c>
      <c r="DI2150" s="11">
        <v>0</v>
      </c>
    </row>
    <row r="2151" spans="1:113" x14ac:dyDescent="0.25">
      <c r="A2151" s="11" t="s">
        <v>57</v>
      </c>
      <c r="B2151" s="11" t="s">
        <v>169</v>
      </c>
      <c r="C2151" s="11" t="s">
        <v>56</v>
      </c>
      <c r="D2151" s="11" t="s">
        <v>56</v>
      </c>
      <c r="E2151" s="11" t="s">
        <v>56</v>
      </c>
      <c r="F2151" s="11" t="s">
        <v>56</v>
      </c>
      <c r="G2151" s="11" t="s">
        <v>173</v>
      </c>
      <c r="H2151" s="1">
        <v>42243</v>
      </c>
      <c r="I2151" s="11">
        <v>19</v>
      </c>
      <c r="J2151" s="11">
        <v>19</v>
      </c>
      <c r="K2151" s="11"/>
      <c r="L2151" s="11"/>
      <c r="M2151" s="11"/>
      <c r="N2151" s="11"/>
      <c r="O2151" s="11"/>
      <c r="P2151" s="11"/>
      <c r="Q2151" s="11"/>
      <c r="R2151" s="11"/>
      <c r="S2151" s="11"/>
      <c r="T2151" s="11"/>
      <c r="U2151" s="11"/>
      <c r="V2151" s="11"/>
      <c r="W2151" s="11"/>
      <c r="X2151" s="11"/>
      <c r="Y2151" s="11"/>
      <c r="Z2151" s="11"/>
      <c r="AA2151" s="11"/>
      <c r="AB2151" s="11"/>
      <c r="AC2151" s="11"/>
      <c r="AD2151" s="11"/>
      <c r="AE2151" s="11"/>
      <c r="AF2151" s="11"/>
      <c r="AG2151" s="11"/>
      <c r="AH2151" s="11"/>
      <c r="AJ2151" s="11"/>
      <c r="AK2151" s="11"/>
      <c r="AL2151" s="11"/>
      <c r="AM2151" s="11"/>
      <c r="AN2151" s="11"/>
      <c r="AO2151" s="11"/>
      <c r="AP2151" s="11"/>
      <c r="AQ2151" s="11"/>
      <c r="AR2151" s="11"/>
      <c r="AS2151" s="11"/>
      <c r="AT2151" s="11"/>
      <c r="AU2151" s="11"/>
      <c r="AV2151" s="11"/>
      <c r="AW2151" s="11"/>
      <c r="AX2151" s="11"/>
      <c r="AY2151" s="11"/>
      <c r="AZ2151" s="11"/>
      <c r="BA2151" s="11"/>
      <c r="BB2151" s="11"/>
      <c r="BC2151" s="11"/>
      <c r="BD2151" s="11"/>
      <c r="BE2151" s="11"/>
      <c r="BF2151" s="11"/>
      <c r="BG2151" s="11"/>
      <c r="BI2151" s="11"/>
      <c r="BJ2151" s="11"/>
      <c r="BK2151" s="11"/>
      <c r="BL2151" s="11"/>
      <c r="BM2151" s="11"/>
      <c r="BN2151" s="11"/>
      <c r="BO2151" s="11"/>
      <c r="BP2151" s="11"/>
      <c r="BQ2151" s="11"/>
      <c r="BR2151" s="11"/>
      <c r="BS2151" s="11"/>
      <c r="BT2151" s="11"/>
      <c r="BU2151" s="11"/>
      <c r="BV2151" s="11"/>
      <c r="BW2151" s="11"/>
      <c r="BX2151" s="11"/>
      <c r="BY2151" s="11"/>
      <c r="BZ2151" s="11"/>
      <c r="CA2151" s="11"/>
      <c r="CB2151" s="11"/>
      <c r="CC2151" s="11"/>
      <c r="CD2151" s="11"/>
      <c r="CE2151" s="11"/>
      <c r="CF2151" s="11"/>
      <c r="CG2151" s="11"/>
      <c r="CH2151" s="11"/>
      <c r="CI2151" s="11"/>
      <c r="CJ2151" s="11"/>
      <c r="CK2151" s="11"/>
      <c r="CL2151" s="11"/>
      <c r="CM2151" s="11"/>
      <c r="CN2151" s="11"/>
      <c r="CO2151" s="11"/>
      <c r="CP2151" s="11"/>
      <c r="CQ2151" s="11"/>
      <c r="CR2151" s="11"/>
      <c r="CS2151" s="11"/>
      <c r="CT2151" s="11"/>
      <c r="CU2151" s="11"/>
      <c r="CV2151" s="11"/>
      <c r="CW2151" s="11"/>
      <c r="CX2151" s="11"/>
      <c r="CY2151" s="11"/>
      <c r="CZ2151" s="11"/>
      <c r="DA2151" s="11"/>
      <c r="DB2151" s="11"/>
      <c r="DC2151" s="11"/>
      <c r="DD2151" s="11"/>
      <c r="DF2151" s="11">
        <f t="shared" si="112"/>
        <v>19</v>
      </c>
      <c r="DG2151" s="11">
        <f t="shared" si="113"/>
        <v>19</v>
      </c>
      <c r="DH2151" s="20">
        <f t="shared" ca="1" si="114"/>
        <v>0</v>
      </c>
      <c r="DI2151" s="11">
        <v>1</v>
      </c>
    </row>
    <row r="2152" spans="1:113" x14ac:dyDescent="0.25">
      <c r="A2152" s="11" t="s">
        <v>57</v>
      </c>
      <c r="B2152" s="11" t="s">
        <v>169</v>
      </c>
      <c r="C2152" s="11" t="s">
        <v>56</v>
      </c>
      <c r="D2152" s="11" t="s">
        <v>56</v>
      </c>
      <c r="E2152" s="11" t="s">
        <v>56</v>
      </c>
      <c r="F2152" s="11" t="s">
        <v>56</v>
      </c>
      <c r="G2152" s="11" t="s">
        <v>173</v>
      </c>
      <c r="H2152" s="1">
        <v>42244</v>
      </c>
      <c r="I2152" s="11">
        <v>17</v>
      </c>
      <c r="J2152" s="11">
        <v>19</v>
      </c>
      <c r="K2152" s="11"/>
      <c r="L2152" s="11"/>
      <c r="M2152" s="11"/>
      <c r="N2152" s="11"/>
      <c r="O2152" s="11"/>
      <c r="P2152" s="11"/>
      <c r="Q2152" s="11"/>
      <c r="R2152" s="11"/>
      <c r="S2152" s="11"/>
      <c r="T2152" s="11"/>
      <c r="U2152" s="11"/>
      <c r="V2152" s="11"/>
      <c r="W2152" s="11"/>
      <c r="X2152" s="11"/>
      <c r="Y2152" s="11"/>
      <c r="Z2152" s="11"/>
      <c r="AA2152" s="11"/>
      <c r="AB2152" s="11"/>
      <c r="AC2152" s="11"/>
      <c r="AD2152" s="11"/>
      <c r="AE2152" s="11"/>
      <c r="AF2152" s="11"/>
      <c r="AG2152" s="11"/>
      <c r="AH2152" s="11"/>
      <c r="AJ2152" s="11"/>
      <c r="AK2152" s="11"/>
      <c r="AL2152" s="11"/>
      <c r="AM2152" s="11"/>
      <c r="AN2152" s="11"/>
      <c r="AO2152" s="11"/>
      <c r="AP2152" s="11"/>
      <c r="AQ2152" s="11"/>
      <c r="AR2152" s="11"/>
      <c r="AS2152" s="11"/>
      <c r="AT2152" s="11"/>
      <c r="AU2152" s="11"/>
      <c r="AV2152" s="11"/>
      <c r="AW2152" s="11"/>
      <c r="AX2152" s="11"/>
      <c r="AY2152" s="11"/>
      <c r="AZ2152" s="11"/>
      <c r="BA2152" s="11"/>
      <c r="BB2152" s="11"/>
      <c r="BC2152" s="11"/>
      <c r="BD2152" s="11"/>
      <c r="BE2152" s="11"/>
      <c r="BF2152" s="11"/>
      <c r="BG2152" s="11"/>
      <c r="BI2152" s="11"/>
      <c r="BJ2152" s="11"/>
      <c r="BK2152" s="11"/>
      <c r="BL2152" s="11"/>
      <c r="BM2152" s="11"/>
      <c r="BN2152" s="11"/>
      <c r="BO2152" s="11"/>
      <c r="BP2152" s="11"/>
      <c r="BQ2152" s="11"/>
      <c r="BR2152" s="11"/>
      <c r="BS2152" s="11"/>
      <c r="BT2152" s="11"/>
      <c r="BU2152" s="11"/>
      <c r="BV2152" s="11"/>
      <c r="BW2152" s="11"/>
      <c r="BX2152" s="11"/>
      <c r="BY2152" s="11"/>
      <c r="BZ2152" s="11"/>
      <c r="CA2152" s="11"/>
      <c r="CB2152" s="11"/>
      <c r="CC2152" s="11"/>
      <c r="CD2152" s="11"/>
      <c r="CE2152" s="11"/>
      <c r="CF2152" s="11"/>
      <c r="CG2152" s="11"/>
      <c r="CH2152" s="11"/>
      <c r="CI2152" s="11"/>
      <c r="CJ2152" s="11"/>
      <c r="CK2152" s="11"/>
      <c r="CL2152" s="11"/>
      <c r="CM2152" s="11"/>
      <c r="CN2152" s="11"/>
      <c r="CO2152" s="11"/>
      <c r="CP2152" s="11"/>
      <c r="CQ2152" s="11"/>
      <c r="CR2152" s="11"/>
      <c r="CS2152" s="11"/>
      <c r="CT2152" s="11"/>
      <c r="CU2152" s="11"/>
      <c r="CV2152" s="11"/>
      <c r="CW2152" s="11"/>
      <c r="CX2152" s="11"/>
      <c r="CY2152" s="11"/>
      <c r="CZ2152" s="11"/>
      <c r="DA2152" s="11"/>
      <c r="DB2152" s="11"/>
      <c r="DC2152" s="11"/>
      <c r="DD2152" s="11"/>
      <c r="DF2152" s="11">
        <f t="shared" si="112"/>
        <v>17</v>
      </c>
      <c r="DG2152" s="11">
        <f t="shared" si="113"/>
        <v>19</v>
      </c>
      <c r="DH2152" s="20">
        <f t="shared" ca="1" si="114"/>
        <v>0</v>
      </c>
      <c r="DI2152" s="11">
        <v>1</v>
      </c>
    </row>
    <row r="2153" spans="1:113" x14ac:dyDescent="0.25">
      <c r="A2153" s="11" t="s">
        <v>57</v>
      </c>
      <c r="B2153" s="11" t="s">
        <v>169</v>
      </c>
      <c r="C2153" s="11" t="s">
        <v>56</v>
      </c>
      <c r="D2153" s="11" t="s">
        <v>56</v>
      </c>
      <c r="E2153" s="11" t="s">
        <v>56</v>
      </c>
      <c r="F2153" s="11" t="s">
        <v>56</v>
      </c>
      <c r="G2153" s="11" t="s">
        <v>173</v>
      </c>
      <c r="H2153" s="1">
        <v>42244</v>
      </c>
      <c r="I2153" s="11">
        <v>18</v>
      </c>
      <c r="J2153" s="11">
        <v>19</v>
      </c>
      <c r="K2153" s="11"/>
      <c r="L2153" s="11"/>
      <c r="M2153" s="11"/>
      <c r="N2153" s="11"/>
      <c r="O2153" s="11"/>
      <c r="P2153" s="11"/>
      <c r="Q2153" s="11"/>
      <c r="R2153" s="11"/>
      <c r="S2153" s="11"/>
      <c r="T2153" s="11"/>
      <c r="U2153" s="11"/>
      <c r="V2153" s="11"/>
      <c r="W2153" s="11"/>
      <c r="X2153" s="11"/>
      <c r="Y2153" s="11"/>
      <c r="Z2153" s="11"/>
      <c r="AA2153" s="11"/>
      <c r="AB2153" s="11"/>
      <c r="AC2153" s="11"/>
      <c r="AD2153" s="11"/>
      <c r="AE2153" s="11"/>
      <c r="AF2153" s="11"/>
      <c r="AG2153" s="11"/>
      <c r="AH2153" s="11"/>
      <c r="AJ2153" s="11"/>
      <c r="AK2153" s="11"/>
      <c r="AL2153" s="11"/>
      <c r="AM2153" s="11"/>
      <c r="AN2153" s="11"/>
      <c r="AO2153" s="11"/>
      <c r="AP2153" s="11"/>
      <c r="AQ2153" s="11"/>
      <c r="AR2153" s="11"/>
      <c r="AS2153" s="11"/>
      <c r="AT2153" s="11"/>
      <c r="AU2153" s="11"/>
      <c r="AV2153" s="11"/>
      <c r="AW2153" s="11"/>
      <c r="AX2153" s="11"/>
      <c r="AY2153" s="11"/>
      <c r="AZ2153" s="11"/>
      <c r="BA2153" s="11"/>
      <c r="BB2153" s="11"/>
      <c r="BC2153" s="11"/>
      <c r="BD2153" s="11"/>
      <c r="BE2153" s="11"/>
      <c r="BF2153" s="11"/>
      <c r="BG2153" s="11"/>
      <c r="BI2153" s="11"/>
      <c r="BJ2153" s="11"/>
      <c r="BK2153" s="11"/>
      <c r="BL2153" s="11"/>
      <c r="BM2153" s="11"/>
      <c r="BN2153" s="11"/>
      <c r="BO2153" s="11"/>
      <c r="BP2153" s="11"/>
      <c r="BQ2153" s="11"/>
      <c r="BR2153" s="11"/>
      <c r="BS2153" s="11"/>
      <c r="BT2153" s="11"/>
      <c r="BU2153" s="11"/>
      <c r="BV2153" s="11"/>
      <c r="BW2153" s="11"/>
      <c r="BX2153" s="11"/>
      <c r="BY2153" s="11"/>
      <c r="BZ2153" s="11"/>
      <c r="CA2153" s="11"/>
      <c r="CB2153" s="11"/>
      <c r="CC2153" s="11"/>
      <c r="CD2153" s="11"/>
      <c r="CE2153" s="11"/>
      <c r="CF2153" s="11"/>
      <c r="CG2153" s="11"/>
      <c r="CH2153" s="11"/>
      <c r="CI2153" s="11"/>
      <c r="CJ2153" s="11"/>
      <c r="CK2153" s="11"/>
      <c r="CL2153" s="11"/>
      <c r="CM2153" s="11"/>
      <c r="CN2153" s="11"/>
      <c r="CO2153" s="11"/>
      <c r="CP2153" s="11"/>
      <c r="CQ2153" s="11"/>
      <c r="CR2153" s="11"/>
      <c r="CS2153" s="11"/>
      <c r="CT2153" s="11"/>
      <c r="CU2153" s="11"/>
      <c r="CV2153" s="11"/>
      <c r="CW2153" s="11"/>
      <c r="CX2153" s="11"/>
      <c r="CY2153" s="11"/>
      <c r="CZ2153" s="11"/>
      <c r="DA2153" s="11"/>
      <c r="DB2153" s="11"/>
      <c r="DC2153" s="11"/>
      <c r="DD2153" s="11"/>
      <c r="DF2153" s="11">
        <f t="shared" si="112"/>
        <v>18</v>
      </c>
      <c r="DG2153" s="11">
        <f t="shared" si="113"/>
        <v>19</v>
      </c>
      <c r="DH2153" s="20">
        <f t="shared" ca="1" si="114"/>
        <v>0</v>
      </c>
      <c r="DI2153" s="11">
        <v>1</v>
      </c>
    </row>
    <row r="2154" spans="1:113" x14ac:dyDescent="0.25">
      <c r="A2154" s="11" t="s">
        <v>57</v>
      </c>
      <c r="B2154" s="11" t="s">
        <v>169</v>
      </c>
      <c r="C2154" s="11" t="s">
        <v>56</v>
      </c>
      <c r="D2154" s="11" t="s">
        <v>56</v>
      </c>
      <c r="E2154" s="11" t="s">
        <v>56</v>
      </c>
      <c r="F2154" s="11" t="s">
        <v>56</v>
      </c>
      <c r="G2154" s="11" t="s">
        <v>173</v>
      </c>
      <c r="H2154" s="1">
        <v>42255</v>
      </c>
      <c r="I2154" s="11">
        <v>16</v>
      </c>
      <c r="J2154" s="11">
        <v>19</v>
      </c>
      <c r="K2154" s="11"/>
      <c r="L2154" s="11"/>
      <c r="M2154" s="11"/>
      <c r="N2154" s="11"/>
      <c r="O2154" s="11"/>
      <c r="P2154" s="11"/>
      <c r="Q2154" s="11"/>
      <c r="R2154" s="11"/>
      <c r="S2154" s="11"/>
      <c r="T2154" s="11"/>
      <c r="U2154" s="11"/>
      <c r="V2154" s="11"/>
      <c r="W2154" s="11"/>
      <c r="X2154" s="11"/>
      <c r="Y2154" s="11"/>
      <c r="Z2154" s="11"/>
      <c r="AA2154" s="11"/>
      <c r="AB2154" s="11"/>
      <c r="AC2154" s="11"/>
      <c r="AD2154" s="11"/>
      <c r="AE2154" s="11"/>
      <c r="AF2154" s="11"/>
      <c r="AG2154" s="11"/>
      <c r="AH2154" s="11"/>
      <c r="AJ2154" s="11"/>
      <c r="AK2154" s="11"/>
      <c r="AL2154" s="11"/>
      <c r="AM2154" s="11"/>
      <c r="AN2154" s="11"/>
      <c r="AO2154" s="11"/>
      <c r="AP2154" s="11"/>
      <c r="AQ2154" s="11"/>
      <c r="AR2154" s="11"/>
      <c r="AS2154" s="11"/>
      <c r="AT2154" s="11"/>
      <c r="AU2154" s="11"/>
      <c r="AV2154" s="11"/>
      <c r="AW2154" s="11"/>
      <c r="AX2154" s="11"/>
      <c r="AY2154" s="11"/>
      <c r="AZ2154" s="11"/>
      <c r="BA2154" s="11"/>
      <c r="BB2154" s="11"/>
      <c r="BC2154" s="11"/>
      <c r="BD2154" s="11"/>
      <c r="BE2154" s="11"/>
      <c r="BF2154" s="11"/>
      <c r="BG2154" s="11"/>
      <c r="BI2154" s="11"/>
      <c r="BJ2154" s="11"/>
      <c r="BK2154" s="11"/>
      <c r="BL2154" s="11"/>
      <c r="BM2154" s="11"/>
      <c r="BN2154" s="11"/>
      <c r="BO2154" s="11"/>
      <c r="BP2154" s="11"/>
      <c r="BQ2154" s="11"/>
      <c r="BR2154" s="11"/>
      <c r="BS2154" s="11"/>
      <c r="BT2154" s="11"/>
      <c r="BU2154" s="11"/>
      <c r="BV2154" s="11"/>
      <c r="BW2154" s="11"/>
      <c r="BX2154" s="11"/>
      <c r="BY2154" s="11"/>
      <c r="BZ2154" s="11"/>
      <c r="CA2154" s="11"/>
      <c r="CB2154" s="11"/>
      <c r="CC2154" s="11"/>
      <c r="CD2154" s="11"/>
      <c r="CE2154" s="11"/>
      <c r="CF2154" s="11"/>
      <c r="CG2154" s="11"/>
      <c r="CH2154" s="11"/>
      <c r="CI2154" s="11"/>
      <c r="CJ2154" s="11"/>
      <c r="CK2154" s="11"/>
      <c r="CL2154" s="11"/>
      <c r="CM2154" s="11"/>
      <c r="CN2154" s="11"/>
      <c r="CO2154" s="11"/>
      <c r="CP2154" s="11"/>
      <c r="CQ2154" s="11"/>
      <c r="CR2154" s="11"/>
      <c r="CS2154" s="11"/>
      <c r="CT2154" s="11"/>
      <c r="CU2154" s="11"/>
      <c r="CV2154" s="11"/>
      <c r="CW2154" s="11"/>
      <c r="CX2154" s="11"/>
      <c r="CY2154" s="11"/>
      <c r="CZ2154" s="11"/>
      <c r="DA2154" s="11"/>
      <c r="DB2154" s="11"/>
      <c r="DC2154" s="11"/>
      <c r="DD2154" s="11"/>
      <c r="DF2154" s="11">
        <f t="shared" si="112"/>
        <v>16</v>
      </c>
      <c r="DG2154" s="11">
        <f t="shared" si="113"/>
        <v>19</v>
      </c>
      <c r="DH2154" s="20">
        <f t="shared" ca="1" si="114"/>
        <v>0</v>
      </c>
      <c r="DI2154" s="11">
        <v>1</v>
      </c>
    </row>
    <row r="2155" spans="1:113" x14ac:dyDescent="0.25">
      <c r="A2155" s="11" t="s">
        <v>57</v>
      </c>
      <c r="B2155" s="11" t="s">
        <v>169</v>
      </c>
      <c r="C2155" s="11" t="s">
        <v>56</v>
      </c>
      <c r="D2155" s="11" t="s">
        <v>56</v>
      </c>
      <c r="E2155" s="11" t="s">
        <v>56</v>
      </c>
      <c r="F2155" s="11" t="s">
        <v>56</v>
      </c>
      <c r="G2155" s="11" t="s">
        <v>173</v>
      </c>
      <c r="H2155" s="1">
        <v>42256</v>
      </c>
      <c r="I2155" s="11">
        <v>16</v>
      </c>
      <c r="J2155" s="11">
        <v>19</v>
      </c>
      <c r="K2155" s="11">
        <v>1443.9</v>
      </c>
      <c r="L2155" s="11">
        <v>1411.9</v>
      </c>
      <c r="M2155" s="11">
        <v>1432.64</v>
      </c>
      <c r="N2155" s="11">
        <v>2041.32</v>
      </c>
      <c r="O2155" s="11">
        <v>2715.96</v>
      </c>
      <c r="P2155" s="11">
        <v>3029.84</v>
      </c>
      <c r="Q2155" s="11">
        <v>3463.68</v>
      </c>
      <c r="R2155" s="11">
        <v>3016.86</v>
      </c>
      <c r="S2155" s="11">
        <v>3555.66</v>
      </c>
      <c r="T2155" s="11">
        <v>4260.34</v>
      </c>
      <c r="U2155" s="11">
        <v>4624.54</v>
      </c>
      <c r="V2155" s="11">
        <v>5365.36</v>
      </c>
      <c r="W2155" s="11">
        <v>5545.22</v>
      </c>
      <c r="X2155" s="11">
        <v>5660.96</v>
      </c>
      <c r="Y2155" s="11">
        <v>5553.44</v>
      </c>
      <c r="Z2155" s="11">
        <v>4421.92</v>
      </c>
      <c r="AA2155" s="11">
        <v>4420.5600000000004</v>
      </c>
      <c r="AB2155" s="11">
        <v>4293.8</v>
      </c>
      <c r="AC2155" s="11">
        <v>4008.94</v>
      </c>
      <c r="AD2155" s="11">
        <v>5132.76</v>
      </c>
      <c r="AE2155" s="11">
        <v>4733.04</v>
      </c>
      <c r="AF2155" s="11">
        <v>3953.88</v>
      </c>
      <c r="AG2155" s="11">
        <v>2548.8000000000002</v>
      </c>
      <c r="AH2155" s="11">
        <v>1806.26</v>
      </c>
      <c r="AI2155" s="37">
        <v>4286.3050000000003</v>
      </c>
      <c r="AJ2155" s="11">
        <v>1456.2329999999999</v>
      </c>
      <c r="AK2155" s="11">
        <v>1418.0719999999999</v>
      </c>
      <c r="AL2155" s="11">
        <v>1409.242</v>
      </c>
      <c r="AM2155" s="11">
        <v>1990.2619999999999</v>
      </c>
      <c r="AN2155" s="11">
        <v>2665.4549999999999</v>
      </c>
      <c r="AO2155" s="11">
        <v>2954.5320000000002</v>
      </c>
      <c r="AP2155" s="11">
        <v>3477.393</v>
      </c>
      <c r="AQ2155" s="11">
        <v>3001.7020000000002</v>
      </c>
      <c r="AR2155" s="11">
        <v>3594.11</v>
      </c>
      <c r="AS2155" s="11">
        <v>4282.1580000000004</v>
      </c>
      <c r="AT2155" s="11">
        <v>4642.4830000000002</v>
      </c>
      <c r="AU2155" s="11">
        <v>5407.2520000000004</v>
      </c>
      <c r="AV2155" s="11">
        <v>5603.3329999999996</v>
      </c>
      <c r="AW2155" s="11">
        <v>5694.1610000000001</v>
      </c>
      <c r="AX2155" s="11">
        <v>5619.79</v>
      </c>
      <c r="AY2155" s="11">
        <v>5683.3959999999997</v>
      </c>
      <c r="AZ2155" s="11">
        <v>5567.9539999999997</v>
      </c>
      <c r="BA2155" s="11">
        <v>5371.2749999999996</v>
      </c>
      <c r="BB2155" s="11">
        <v>4973.5349999999999</v>
      </c>
      <c r="BC2155" s="11">
        <v>5227.1450000000004</v>
      </c>
      <c r="BD2155" s="11">
        <v>4796.8329999999996</v>
      </c>
      <c r="BE2155" s="11">
        <v>3983.3580000000002</v>
      </c>
      <c r="BF2155" s="11">
        <v>2506.2379999999998</v>
      </c>
      <c r="BG2155" s="11">
        <v>1793.405</v>
      </c>
      <c r="BH2155" s="37">
        <v>5448.8329999999996</v>
      </c>
      <c r="BI2155" s="11">
        <v>78.188280000000006</v>
      </c>
      <c r="BJ2155" s="11">
        <v>77.779309999999995</v>
      </c>
      <c r="BK2155" s="11">
        <v>77.716210000000004</v>
      </c>
      <c r="BL2155" s="11">
        <v>76.757930000000002</v>
      </c>
      <c r="BM2155" s="11">
        <v>75.976900000000001</v>
      </c>
      <c r="BN2155" s="11">
        <v>74.152760000000001</v>
      </c>
      <c r="BO2155" s="11">
        <v>73.761030000000005</v>
      </c>
      <c r="BP2155" s="11">
        <v>75.315169999999995</v>
      </c>
      <c r="BQ2155" s="11">
        <v>79.933790000000002</v>
      </c>
      <c r="BR2155" s="11">
        <v>84.644829999999999</v>
      </c>
      <c r="BS2155" s="11">
        <v>89.382760000000005</v>
      </c>
      <c r="BT2155" s="11">
        <v>92.544830000000005</v>
      </c>
      <c r="BU2155" s="11">
        <v>95.220690000000005</v>
      </c>
      <c r="BV2155" s="11">
        <v>96.658619999999999</v>
      </c>
      <c r="BW2155" s="11">
        <v>95.686210000000003</v>
      </c>
      <c r="BX2155" s="11">
        <v>88.948269999999994</v>
      </c>
      <c r="BY2155" s="11">
        <v>88.531040000000004</v>
      </c>
      <c r="BZ2155" s="11">
        <v>88.841380000000001</v>
      </c>
      <c r="CA2155" s="11">
        <v>86.306899999999999</v>
      </c>
      <c r="CB2155" s="11">
        <v>84.217240000000004</v>
      </c>
      <c r="CC2155" s="11">
        <v>82.837940000000003</v>
      </c>
      <c r="CD2155" s="11">
        <v>81.448279999999997</v>
      </c>
      <c r="CE2155" s="11">
        <v>79.841380000000001</v>
      </c>
      <c r="CF2155" s="11">
        <v>78.582759999999993</v>
      </c>
      <c r="CG2155" s="11">
        <v>6044.0249999999996</v>
      </c>
      <c r="CH2155" s="11">
        <v>5508.7839999999997</v>
      </c>
      <c r="CI2155" s="11">
        <v>5085.5469999999996</v>
      </c>
      <c r="CJ2155" s="11">
        <v>4160.8819999999996</v>
      </c>
      <c r="CK2155" s="11">
        <v>3342.991</v>
      </c>
      <c r="CL2155" s="11">
        <v>2531.6019999999999</v>
      </c>
      <c r="CM2155" s="11">
        <v>1827.4359999999999</v>
      </c>
      <c r="CN2155" s="11">
        <v>1712.798</v>
      </c>
      <c r="CO2155" s="11">
        <v>2449.768</v>
      </c>
      <c r="CP2155" s="11">
        <v>3409.9209999999998</v>
      </c>
      <c r="CQ2155" s="11">
        <v>4347.0709999999999</v>
      </c>
      <c r="CR2155" s="11">
        <v>4974.8549999999996</v>
      </c>
      <c r="CS2155" s="11">
        <v>6281.1149999999998</v>
      </c>
      <c r="CT2155" s="11">
        <v>6576.098</v>
      </c>
      <c r="CU2155" s="11">
        <v>9013.7870000000003</v>
      </c>
      <c r="CV2155" s="11">
        <v>9946.375</v>
      </c>
      <c r="CW2155" s="11">
        <v>9415.6720000000005</v>
      </c>
      <c r="CX2155" s="11">
        <v>8479.5319999999992</v>
      </c>
      <c r="CY2155" s="11">
        <v>7734.3310000000001</v>
      </c>
      <c r="CZ2155" s="11">
        <v>7192.2610000000004</v>
      </c>
      <c r="DA2155" s="11">
        <v>7577.3360000000002</v>
      </c>
      <c r="DB2155" s="11">
        <v>8300.6460000000006</v>
      </c>
      <c r="DC2155" s="11">
        <v>8007.5789999999997</v>
      </c>
      <c r="DD2155" s="11">
        <v>7070.8530000000001</v>
      </c>
      <c r="DE2155" s="37">
        <v>7840.3159999999998</v>
      </c>
      <c r="DF2155" s="11">
        <f t="shared" si="112"/>
        <v>16</v>
      </c>
      <c r="DG2155" s="11">
        <f t="shared" si="113"/>
        <v>19</v>
      </c>
      <c r="DH2155" s="20">
        <f t="shared" ca="1" si="114"/>
        <v>1112.7350000000006</v>
      </c>
      <c r="DI2155" s="11">
        <v>0</v>
      </c>
    </row>
    <row r="2156" spans="1:113" x14ac:dyDescent="0.25">
      <c r="A2156" s="11" t="s">
        <v>57</v>
      </c>
      <c r="B2156" s="11" t="s">
        <v>169</v>
      </c>
      <c r="C2156" s="11" t="s">
        <v>56</v>
      </c>
      <c r="D2156" s="11" t="s">
        <v>56</v>
      </c>
      <c r="E2156" s="11" t="s">
        <v>56</v>
      </c>
      <c r="F2156" s="11" t="s">
        <v>56</v>
      </c>
      <c r="G2156" s="11" t="s">
        <v>173</v>
      </c>
      <c r="H2156" s="1">
        <v>42257</v>
      </c>
      <c r="I2156" s="11">
        <v>16</v>
      </c>
      <c r="J2156" s="11">
        <v>19</v>
      </c>
      <c r="K2156" s="11"/>
      <c r="L2156" s="11"/>
      <c r="M2156" s="11"/>
      <c r="N2156" s="11"/>
      <c r="O2156" s="11"/>
      <c r="P2156" s="11"/>
      <c r="Q2156" s="11"/>
      <c r="R2156" s="11"/>
      <c r="S2156" s="11"/>
      <c r="T2156" s="11"/>
      <c r="U2156" s="11"/>
      <c r="V2156" s="11"/>
      <c r="W2156" s="11"/>
      <c r="X2156" s="11"/>
      <c r="Y2156" s="11"/>
      <c r="Z2156" s="11"/>
      <c r="AA2156" s="11"/>
      <c r="AB2156" s="11"/>
      <c r="AC2156" s="11"/>
      <c r="AD2156" s="11"/>
      <c r="AE2156" s="11"/>
      <c r="AF2156" s="11"/>
      <c r="AG2156" s="11"/>
      <c r="AH2156" s="11"/>
      <c r="AJ2156" s="11"/>
      <c r="AK2156" s="11"/>
      <c r="AL2156" s="11"/>
      <c r="AM2156" s="11"/>
      <c r="AN2156" s="11"/>
      <c r="AO2156" s="11"/>
      <c r="AP2156" s="11"/>
      <c r="AQ2156" s="11"/>
      <c r="AR2156" s="11"/>
      <c r="AS2156" s="11"/>
      <c r="AT2156" s="11"/>
      <c r="AU2156" s="11"/>
      <c r="AV2156" s="11"/>
      <c r="AW2156" s="11"/>
      <c r="AX2156" s="11"/>
      <c r="AY2156" s="11"/>
      <c r="AZ2156" s="11"/>
      <c r="BA2156" s="11"/>
      <c r="BB2156" s="11"/>
      <c r="BC2156" s="11"/>
      <c r="BD2156" s="11"/>
      <c r="BE2156" s="11"/>
      <c r="BF2156" s="11"/>
      <c r="BG2156" s="11"/>
      <c r="BI2156" s="11"/>
      <c r="BJ2156" s="11"/>
      <c r="BK2156" s="11"/>
      <c r="BL2156" s="11"/>
      <c r="BM2156" s="11"/>
      <c r="BN2156" s="11"/>
      <c r="BO2156" s="11"/>
      <c r="BP2156" s="11"/>
      <c r="BQ2156" s="11"/>
      <c r="BR2156" s="11"/>
      <c r="BS2156" s="11"/>
      <c r="BT2156" s="11"/>
      <c r="BU2156" s="11"/>
      <c r="BV2156" s="11"/>
      <c r="BW2156" s="11"/>
      <c r="BX2156" s="11"/>
      <c r="BY2156" s="11"/>
      <c r="BZ2156" s="11"/>
      <c r="CA2156" s="11"/>
      <c r="CB2156" s="11"/>
      <c r="CC2156" s="11"/>
      <c r="CD2156" s="11"/>
      <c r="CE2156" s="11"/>
      <c r="CF2156" s="11"/>
      <c r="CG2156" s="11"/>
      <c r="CH2156" s="11"/>
      <c r="CI2156" s="11"/>
      <c r="CJ2156" s="11"/>
      <c r="CK2156" s="11"/>
      <c r="CL2156" s="11"/>
      <c r="CM2156" s="11"/>
      <c r="CN2156" s="11"/>
      <c r="CO2156" s="11"/>
      <c r="CP2156" s="11"/>
      <c r="CQ2156" s="11"/>
      <c r="CR2156" s="11"/>
      <c r="CS2156" s="11"/>
      <c r="CT2156" s="11"/>
      <c r="CU2156" s="11"/>
      <c r="CV2156" s="11"/>
      <c r="CW2156" s="11"/>
      <c r="CX2156" s="11"/>
      <c r="CY2156" s="11"/>
      <c r="CZ2156" s="11"/>
      <c r="DA2156" s="11"/>
      <c r="DB2156" s="11"/>
      <c r="DC2156" s="11"/>
      <c r="DD2156" s="11"/>
      <c r="DF2156" s="11">
        <f t="shared" si="112"/>
        <v>16</v>
      </c>
      <c r="DG2156" s="11">
        <f t="shared" si="113"/>
        <v>19</v>
      </c>
      <c r="DH2156" s="20">
        <f t="shared" ca="1" si="114"/>
        <v>0</v>
      </c>
      <c r="DI2156" s="11">
        <v>1</v>
      </c>
    </row>
    <row r="2157" spans="1:113" x14ac:dyDescent="0.25">
      <c r="A2157" s="11" t="s">
        <v>57</v>
      </c>
      <c r="B2157" s="11" t="s">
        <v>169</v>
      </c>
      <c r="C2157" s="11" t="s">
        <v>56</v>
      </c>
      <c r="D2157" s="11" t="s">
        <v>56</v>
      </c>
      <c r="E2157" s="11" t="s">
        <v>56</v>
      </c>
      <c r="F2157" s="11" t="s">
        <v>56</v>
      </c>
      <c r="G2157" s="11" t="s">
        <v>173</v>
      </c>
      <c r="H2157" s="1">
        <v>42258</v>
      </c>
      <c r="I2157" s="11">
        <v>15</v>
      </c>
      <c r="J2157" s="11">
        <v>18</v>
      </c>
      <c r="K2157" s="11"/>
      <c r="L2157" s="11"/>
      <c r="M2157" s="11"/>
      <c r="N2157" s="11"/>
      <c r="O2157" s="11"/>
      <c r="P2157" s="11"/>
      <c r="Q2157" s="11"/>
      <c r="R2157" s="11"/>
      <c r="S2157" s="11"/>
      <c r="T2157" s="11"/>
      <c r="U2157" s="11"/>
      <c r="V2157" s="11"/>
      <c r="W2157" s="11"/>
      <c r="X2157" s="11"/>
      <c r="Y2157" s="11"/>
      <c r="Z2157" s="11"/>
      <c r="AA2157" s="11"/>
      <c r="AB2157" s="11"/>
      <c r="AC2157" s="11"/>
      <c r="AD2157" s="11"/>
      <c r="AE2157" s="11"/>
      <c r="AF2157" s="11"/>
      <c r="AG2157" s="11"/>
      <c r="AH2157" s="11"/>
      <c r="AJ2157" s="11"/>
      <c r="AK2157" s="11"/>
      <c r="AL2157" s="11"/>
      <c r="AM2157" s="11"/>
      <c r="AN2157" s="11"/>
      <c r="AO2157" s="11"/>
      <c r="AP2157" s="11"/>
      <c r="AQ2157" s="11"/>
      <c r="AR2157" s="11"/>
      <c r="AS2157" s="11"/>
      <c r="AT2157" s="11"/>
      <c r="AU2157" s="11"/>
      <c r="AV2157" s="11"/>
      <c r="AW2157" s="11"/>
      <c r="AX2157" s="11"/>
      <c r="AY2157" s="11"/>
      <c r="AZ2157" s="11"/>
      <c r="BA2157" s="11"/>
      <c r="BB2157" s="11"/>
      <c r="BC2157" s="11"/>
      <c r="BD2157" s="11"/>
      <c r="BE2157" s="11"/>
      <c r="BF2157" s="11"/>
      <c r="BG2157" s="11"/>
      <c r="BI2157" s="11"/>
      <c r="BJ2157" s="11"/>
      <c r="BK2157" s="11"/>
      <c r="BL2157" s="11"/>
      <c r="BM2157" s="11"/>
      <c r="BN2157" s="11"/>
      <c r="BO2157" s="11"/>
      <c r="BP2157" s="11"/>
      <c r="BQ2157" s="11"/>
      <c r="BR2157" s="11"/>
      <c r="BS2157" s="11"/>
      <c r="BT2157" s="11"/>
      <c r="BU2157" s="11"/>
      <c r="BV2157" s="11"/>
      <c r="BW2157" s="11"/>
      <c r="BX2157" s="11"/>
      <c r="BY2157" s="11"/>
      <c r="BZ2157" s="11"/>
      <c r="CA2157" s="11"/>
      <c r="CB2157" s="11"/>
      <c r="CC2157" s="11"/>
      <c r="CD2157" s="11"/>
      <c r="CE2157" s="11"/>
      <c r="CF2157" s="11"/>
      <c r="CG2157" s="11"/>
      <c r="CH2157" s="11"/>
      <c r="CI2157" s="11"/>
      <c r="CJ2157" s="11"/>
      <c r="CK2157" s="11"/>
      <c r="CL2157" s="11"/>
      <c r="CM2157" s="11"/>
      <c r="CN2157" s="11"/>
      <c r="CO2157" s="11"/>
      <c r="CP2157" s="11"/>
      <c r="CQ2157" s="11"/>
      <c r="CR2157" s="11"/>
      <c r="CS2157" s="11"/>
      <c r="CT2157" s="11"/>
      <c r="CU2157" s="11"/>
      <c r="CV2157" s="11"/>
      <c r="CW2157" s="11"/>
      <c r="CX2157" s="11"/>
      <c r="CY2157" s="11"/>
      <c r="CZ2157" s="11"/>
      <c r="DA2157" s="11"/>
      <c r="DB2157" s="11"/>
      <c r="DC2157" s="11"/>
      <c r="DD2157" s="11"/>
      <c r="DF2157" s="11">
        <f t="shared" si="112"/>
        <v>15</v>
      </c>
      <c r="DG2157" s="11">
        <f t="shared" si="113"/>
        <v>18</v>
      </c>
      <c r="DH2157" s="20">
        <f t="shared" ca="1" si="114"/>
        <v>0</v>
      </c>
      <c r="DI2157" s="11">
        <v>1</v>
      </c>
    </row>
    <row r="2158" spans="1:113" x14ac:dyDescent="0.25">
      <c r="A2158" s="11" t="s">
        <v>57</v>
      </c>
      <c r="B2158" s="11" t="s">
        <v>169</v>
      </c>
      <c r="C2158" s="11" t="s">
        <v>56</v>
      </c>
      <c r="D2158" s="11" t="s">
        <v>56</v>
      </c>
      <c r="E2158" s="11" t="s">
        <v>56</v>
      </c>
      <c r="F2158" s="11" t="s">
        <v>56</v>
      </c>
      <c r="G2158" s="11" t="s">
        <v>173</v>
      </c>
      <c r="H2158" s="1">
        <v>42258</v>
      </c>
      <c r="I2158" s="11">
        <v>16</v>
      </c>
      <c r="J2158" s="11">
        <v>19</v>
      </c>
      <c r="K2158" s="11">
        <v>1382.2</v>
      </c>
      <c r="L2158" s="11">
        <v>1305.1600000000001</v>
      </c>
      <c r="M2158" s="11">
        <v>1246.26</v>
      </c>
      <c r="N2158" s="11">
        <v>1188.72</v>
      </c>
      <c r="O2158" s="11">
        <v>1493.24</v>
      </c>
      <c r="P2158" s="11">
        <v>1552.86</v>
      </c>
      <c r="Q2158" s="11">
        <v>1547.24</v>
      </c>
      <c r="R2158" s="11">
        <v>1843.02</v>
      </c>
      <c r="S2158" s="11">
        <v>2134.02</v>
      </c>
      <c r="T2158" s="11">
        <v>2386.96</v>
      </c>
      <c r="U2158" s="11">
        <v>2623.46</v>
      </c>
      <c r="V2158" s="11">
        <v>2785.56</v>
      </c>
      <c r="W2158" s="11">
        <v>2980.88</v>
      </c>
      <c r="X2158" s="11">
        <v>3177.62</v>
      </c>
      <c r="Y2158" s="11">
        <v>3035.64</v>
      </c>
      <c r="Z2158" s="11">
        <v>2164.2399999999998</v>
      </c>
      <c r="AA2158" s="11">
        <v>2173.1999999999998</v>
      </c>
      <c r="AB2158" s="11">
        <v>2234.12</v>
      </c>
      <c r="AC2158" s="11">
        <v>2323.84</v>
      </c>
      <c r="AD2158" s="11">
        <v>3270.68</v>
      </c>
      <c r="AE2158" s="11">
        <v>3146.72</v>
      </c>
      <c r="AF2158" s="11">
        <v>2700.18</v>
      </c>
      <c r="AG2158" s="11">
        <v>2124.04</v>
      </c>
      <c r="AH2158" s="11">
        <v>1507.18</v>
      </c>
      <c r="AI2158" s="37">
        <v>2223.85</v>
      </c>
      <c r="AJ2158" s="11">
        <v>1387.7349999999999</v>
      </c>
      <c r="AK2158" s="11">
        <v>1301.1389999999999</v>
      </c>
      <c r="AL2158" s="11">
        <v>1242.297</v>
      </c>
      <c r="AM2158" s="11">
        <v>1172.184</v>
      </c>
      <c r="AN2158" s="11">
        <v>1482.2</v>
      </c>
      <c r="AO2158" s="11">
        <v>1533.7850000000001</v>
      </c>
      <c r="AP2158" s="11">
        <v>1576.8710000000001</v>
      </c>
      <c r="AQ2158" s="11">
        <v>1833.452</v>
      </c>
      <c r="AR2158" s="11">
        <v>2169.549</v>
      </c>
      <c r="AS2158" s="11">
        <v>2377.8359999999998</v>
      </c>
      <c r="AT2158" s="11">
        <v>2601.3809999999999</v>
      </c>
      <c r="AU2158" s="11">
        <v>2752.5010000000002</v>
      </c>
      <c r="AV2158" s="11">
        <v>2942.462</v>
      </c>
      <c r="AW2158" s="11">
        <v>3123.39</v>
      </c>
      <c r="AX2158" s="11">
        <v>3102.1469999999999</v>
      </c>
      <c r="AY2158" s="11">
        <v>2931.8409999999999</v>
      </c>
      <c r="AZ2158" s="11">
        <v>2879.1289999999999</v>
      </c>
      <c r="BA2158" s="11">
        <v>2946.0340000000001</v>
      </c>
      <c r="BB2158" s="11">
        <v>2946.1550000000002</v>
      </c>
      <c r="BC2158" s="11">
        <v>3378.75</v>
      </c>
      <c r="BD2158" s="11">
        <v>3194.6</v>
      </c>
      <c r="BE2158" s="11">
        <v>2725.4540000000002</v>
      </c>
      <c r="BF2158" s="11">
        <v>2087.7350000000001</v>
      </c>
      <c r="BG2158" s="11">
        <v>1489.771</v>
      </c>
      <c r="BH2158" s="37">
        <v>2965.694</v>
      </c>
      <c r="BI2158" s="11">
        <v>76.982349999999997</v>
      </c>
      <c r="BJ2158" s="11">
        <v>75.592349999999996</v>
      </c>
      <c r="BK2158" s="11">
        <v>74.872349999999997</v>
      </c>
      <c r="BL2158" s="11">
        <v>73.447649999999996</v>
      </c>
      <c r="BM2158" s="11">
        <v>72.839410000000001</v>
      </c>
      <c r="BN2158" s="11">
        <v>72.562939999999998</v>
      </c>
      <c r="BO2158" s="11">
        <v>72.652349999999998</v>
      </c>
      <c r="BP2158" s="11">
        <v>74.650000000000006</v>
      </c>
      <c r="BQ2158" s="11">
        <v>78.723529999999997</v>
      </c>
      <c r="BR2158" s="11">
        <v>82.047060000000002</v>
      </c>
      <c r="BS2158" s="11">
        <v>85.888239999999996</v>
      </c>
      <c r="BT2158" s="11">
        <v>89.1</v>
      </c>
      <c r="BU2158" s="11">
        <v>92.594120000000004</v>
      </c>
      <c r="BV2158" s="11">
        <v>94.8</v>
      </c>
      <c r="BW2158" s="11">
        <v>95.870580000000004</v>
      </c>
      <c r="BX2158" s="11">
        <v>92.241169999999997</v>
      </c>
      <c r="BY2158" s="11">
        <v>94.147059999999996</v>
      </c>
      <c r="BZ2158" s="11">
        <v>92.317639999999997</v>
      </c>
      <c r="CA2158" s="11">
        <v>88.041179999999997</v>
      </c>
      <c r="CB2158" s="11">
        <v>83.770589999999999</v>
      </c>
      <c r="CC2158" s="11">
        <v>80.958820000000003</v>
      </c>
      <c r="CD2158" s="11">
        <v>79.558819999999997</v>
      </c>
      <c r="CE2158" s="11">
        <v>78.005880000000005</v>
      </c>
      <c r="CF2158" s="11">
        <v>76.57647</v>
      </c>
      <c r="CG2158" s="11">
        <v>3095.2669999999998</v>
      </c>
      <c r="CH2158" s="11">
        <v>2815.6770000000001</v>
      </c>
      <c r="CI2158" s="11">
        <v>2545.703</v>
      </c>
      <c r="CJ2158" s="11">
        <v>2079.3710000000001</v>
      </c>
      <c r="CK2158" s="11">
        <v>1710.039</v>
      </c>
      <c r="CL2158" s="11">
        <v>1283.4069999999999</v>
      </c>
      <c r="CM2158" s="11">
        <v>884.78269999999998</v>
      </c>
      <c r="CN2158" s="11">
        <v>842.1549</v>
      </c>
      <c r="CO2158" s="11">
        <v>1183.434</v>
      </c>
      <c r="CP2158" s="11">
        <v>1754.663</v>
      </c>
      <c r="CQ2158" s="11">
        <v>2274.7860000000001</v>
      </c>
      <c r="CR2158" s="11">
        <v>2688.1529999999998</v>
      </c>
      <c r="CS2158" s="11">
        <v>3421.6959999999999</v>
      </c>
      <c r="CT2158" s="11">
        <v>3598.3180000000002</v>
      </c>
      <c r="CU2158" s="11">
        <v>6427.6790000000001</v>
      </c>
      <c r="CV2158" s="11">
        <v>7021.1149999999998</v>
      </c>
      <c r="CW2158" s="11">
        <v>6239.2889999999998</v>
      </c>
      <c r="CX2158" s="11">
        <v>5320.3559999999998</v>
      </c>
      <c r="CY2158" s="11">
        <v>4267.26</v>
      </c>
      <c r="CZ2158" s="11">
        <v>3561.9690000000001</v>
      </c>
      <c r="DA2158" s="11">
        <v>3753.694</v>
      </c>
      <c r="DB2158" s="11">
        <v>4412.0150000000003</v>
      </c>
      <c r="DC2158" s="11">
        <v>4206.9709999999995</v>
      </c>
      <c r="DD2158" s="11">
        <v>3629.5250000000001</v>
      </c>
      <c r="DE2158" s="37">
        <v>5257.0159999999996</v>
      </c>
      <c r="DF2158" s="11">
        <f t="shared" si="112"/>
        <v>16</v>
      </c>
      <c r="DG2158" s="11">
        <f t="shared" si="113"/>
        <v>19</v>
      </c>
      <c r="DH2158" s="20">
        <f t="shared" ca="1" si="114"/>
        <v>701.93975</v>
      </c>
      <c r="DI2158" s="11">
        <v>0</v>
      </c>
    </row>
    <row r="2159" spans="1:113" x14ac:dyDescent="0.25">
      <c r="A2159" s="11" t="s">
        <v>57</v>
      </c>
      <c r="B2159" s="11" t="s">
        <v>169</v>
      </c>
      <c r="C2159" s="11" t="s">
        <v>56</v>
      </c>
      <c r="D2159" s="11" t="s">
        <v>56</v>
      </c>
      <c r="E2159" s="11" t="s">
        <v>56</v>
      </c>
      <c r="F2159" s="11" t="s">
        <v>56</v>
      </c>
      <c r="G2159" s="11" t="s">
        <v>173</v>
      </c>
      <c r="H2159" s="1">
        <v>42271</v>
      </c>
      <c r="I2159" s="11">
        <v>19</v>
      </c>
      <c r="J2159" s="11">
        <v>19</v>
      </c>
      <c r="K2159" s="11">
        <v>1685.48</v>
      </c>
      <c r="L2159" s="11">
        <v>1583.28</v>
      </c>
      <c r="M2159" s="11">
        <v>1596.98</v>
      </c>
      <c r="N2159" s="11">
        <v>1565.54</v>
      </c>
      <c r="O2159" s="11">
        <v>1815.7</v>
      </c>
      <c r="P2159" s="11">
        <v>2199.4</v>
      </c>
      <c r="Q2159" s="11">
        <v>2660.42</v>
      </c>
      <c r="R2159" s="11">
        <v>2694.66</v>
      </c>
      <c r="S2159" s="11">
        <v>3398.18</v>
      </c>
      <c r="T2159" s="11">
        <v>3961.72</v>
      </c>
      <c r="U2159" s="11">
        <v>4526.8599999999997</v>
      </c>
      <c r="V2159" s="11">
        <v>4953.82</v>
      </c>
      <c r="W2159" s="11">
        <v>5395.54</v>
      </c>
      <c r="X2159" s="11">
        <v>5548.76</v>
      </c>
      <c r="Y2159" s="11">
        <v>5773.24</v>
      </c>
      <c r="Z2159" s="11">
        <v>5794.46</v>
      </c>
      <c r="AA2159" s="11">
        <v>5692.96</v>
      </c>
      <c r="AB2159" s="11">
        <v>5926.26</v>
      </c>
      <c r="AC2159" s="11">
        <v>5185.66</v>
      </c>
      <c r="AD2159" s="11">
        <v>5968.9</v>
      </c>
      <c r="AE2159" s="11">
        <v>5467.8</v>
      </c>
      <c r="AF2159" s="11">
        <v>4526.9799999999996</v>
      </c>
      <c r="AG2159" s="11">
        <v>2847.72</v>
      </c>
      <c r="AH2159" s="11">
        <v>1965.38</v>
      </c>
      <c r="AI2159" s="37">
        <v>5185.66</v>
      </c>
      <c r="AJ2159" s="11">
        <v>1696.6369999999999</v>
      </c>
      <c r="AK2159" s="11">
        <v>1589.864</v>
      </c>
      <c r="AL2159" s="11">
        <v>1575.1210000000001</v>
      </c>
      <c r="AM2159" s="11">
        <v>1515.4760000000001</v>
      </c>
      <c r="AN2159" s="11">
        <v>1770.3420000000001</v>
      </c>
      <c r="AO2159" s="11">
        <v>2135.0030000000002</v>
      </c>
      <c r="AP2159" s="11">
        <v>2678.337</v>
      </c>
      <c r="AQ2159" s="11">
        <v>2685.6860000000001</v>
      </c>
      <c r="AR2159" s="11">
        <v>3428.7750000000001</v>
      </c>
      <c r="AS2159" s="11">
        <v>3966.1590000000001</v>
      </c>
      <c r="AT2159" s="11">
        <v>4530.8530000000001</v>
      </c>
      <c r="AU2159" s="11">
        <v>4976.8810000000003</v>
      </c>
      <c r="AV2159" s="11">
        <v>5433.1279999999997</v>
      </c>
      <c r="AW2159" s="11">
        <v>5555.2470000000003</v>
      </c>
      <c r="AX2159" s="11">
        <v>5783.0249999999996</v>
      </c>
      <c r="AY2159" s="11">
        <v>5892.25</v>
      </c>
      <c r="AZ2159" s="11">
        <v>5894.3429999999998</v>
      </c>
      <c r="BA2159" s="11">
        <v>6115.9840000000004</v>
      </c>
      <c r="BB2159" s="11">
        <v>6065.7709999999997</v>
      </c>
      <c r="BC2159" s="11">
        <v>6036.9930000000004</v>
      </c>
      <c r="BD2159" s="11">
        <v>5510.7809999999999</v>
      </c>
      <c r="BE2159" s="11">
        <v>4551.6809999999996</v>
      </c>
      <c r="BF2159" s="11">
        <v>2812.5770000000002</v>
      </c>
      <c r="BG2159" s="11">
        <v>1952.0519999999999</v>
      </c>
      <c r="BH2159" s="37">
        <v>6065.7709999999997</v>
      </c>
      <c r="BI2159" s="11">
        <v>71.28313</v>
      </c>
      <c r="BJ2159" s="11">
        <v>70.156880000000001</v>
      </c>
      <c r="BK2159" s="11">
        <v>69.334689999999995</v>
      </c>
      <c r="BL2159" s="11">
        <v>68.162499999999994</v>
      </c>
      <c r="BM2159" s="11">
        <v>67.224369999999993</v>
      </c>
      <c r="BN2159" s="11">
        <v>66.628129999999999</v>
      </c>
      <c r="BO2159" s="11">
        <v>65.294070000000005</v>
      </c>
      <c r="BP2159" s="11">
        <v>66.738749999999996</v>
      </c>
      <c r="BQ2159" s="11">
        <v>71.229060000000004</v>
      </c>
      <c r="BR2159" s="11">
        <v>77.140309999999999</v>
      </c>
      <c r="BS2159" s="11">
        <v>83.431250000000006</v>
      </c>
      <c r="BT2159" s="11">
        <v>88.9</v>
      </c>
      <c r="BU2159" s="11">
        <v>93.559370000000001</v>
      </c>
      <c r="BV2159" s="11">
        <v>96.196879999999993</v>
      </c>
      <c r="BW2159" s="11">
        <v>96.884379999999993</v>
      </c>
      <c r="BX2159" s="11">
        <v>96.443749999999994</v>
      </c>
      <c r="BY2159" s="11">
        <v>95.512500000000003</v>
      </c>
      <c r="BZ2159" s="11">
        <v>93.628119999999996</v>
      </c>
      <c r="CA2159" s="11">
        <v>90.412499999999994</v>
      </c>
      <c r="CB2159" s="11">
        <v>86.209370000000007</v>
      </c>
      <c r="CC2159" s="11">
        <v>82.543750000000003</v>
      </c>
      <c r="CD2159" s="11">
        <v>80.306250000000006</v>
      </c>
      <c r="CE2159" s="11">
        <v>78.743750000000006</v>
      </c>
      <c r="CF2159" s="11">
        <v>76.403750000000002</v>
      </c>
      <c r="CG2159" s="11">
        <v>3357.4839999999999</v>
      </c>
      <c r="CH2159" s="11">
        <v>3043.7109999999998</v>
      </c>
      <c r="CI2159" s="11">
        <v>2820.9490000000001</v>
      </c>
      <c r="CJ2159" s="11">
        <v>2310.5210000000002</v>
      </c>
      <c r="CK2159" s="11">
        <v>1838.731</v>
      </c>
      <c r="CL2159" s="11">
        <v>1444.7670000000001</v>
      </c>
      <c r="CM2159" s="11">
        <v>1081.3409999999999</v>
      </c>
      <c r="CN2159" s="11">
        <v>998.02670000000001</v>
      </c>
      <c r="CO2159" s="11">
        <v>1414.211</v>
      </c>
      <c r="CP2159" s="11">
        <v>1908.3420000000001</v>
      </c>
      <c r="CQ2159" s="11">
        <v>2410.0439999999999</v>
      </c>
      <c r="CR2159" s="11">
        <v>2700.402</v>
      </c>
      <c r="CS2159" s="11">
        <v>3396.5169999999998</v>
      </c>
      <c r="CT2159" s="11">
        <v>3605.36</v>
      </c>
      <c r="CU2159" s="11">
        <v>4185.5230000000001</v>
      </c>
      <c r="CV2159" s="11">
        <v>5106.5240000000003</v>
      </c>
      <c r="CW2159" s="11">
        <v>5730.1790000000001</v>
      </c>
      <c r="CX2159" s="11">
        <v>5575.3940000000002</v>
      </c>
      <c r="CY2159" s="11">
        <v>5268.5190000000002</v>
      </c>
      <c r="CZ2159" s="11">
        <v>3921.9989999999998</v>
      </c>
      <c r="DA2159" s="11">
        <v>4277.1149999999998</v>
      </c>
      <c r="DB2159" s="11">
        <v>4891.3900000000003</v>
      </c>
      <c r="DC2159" s="11">
        <v>4555.3580000000002</v>
      </c>
      <c r="DD2159" s="11">
        <v>3937.9270000000001</v>
      </c>
      <c r="DE2159" s="37">
        <v>5268.5190000000002</v>
      </c>
      <c r="DF2159" s="11">
        <f t="shared" si="112"/>
        <v>19</v>
      </c>
      <c r="DG2159" s="11">
        <f t="shared" si="113"/>
        <v>19</v>
      </c>
      <c r="DH2159" s="20">
        <f t="shared" ca="1" si="114"/>
        <v>880.11099999999988</v>
      </c>
      <c r="DI2159" s="11">
        <v>0</v>
      </c>
    </row>
    <row r="2160" spans="1:113" x14ac:dyDescent="0.25">
      <c r="A2160" s="11" t="s">
        <v>57</v>
      </c>
      <c r="B2160" s="11" t="s">
        <v>169</v>
      </c>
      <c r="C2160" s="11" t="s">
        <v>56</v>
      </c>
      <c r="D2160" s="11" t="s">
        <v>56</v>
      </c>
      <c r="E2160" s="11" t="s">
        <v>56</v>
      </c>
      <c r="F2160" s="11" t="s">
        <v>56</v>
      </c>
      <c r="G2160" s="11" t="s">
        <v>173</v>
      </c>
      <c r="H2160" s="1">
        <v>42272</v>
      </c>
      <c r="I2160" s="11">
        <v>18</v>
      </c>
      <c r="J2160" s="11">
        <v>19</v>
      </c>
      <c r="K2160" s="11">
        <v>1618.64</v>
      </c>
      <c r="L2160" s="11">
        <v>1585.08</v>
      </c>
      <c r="M2160" s="11">
        <v>1751.18</v>
      </c>
      <c r="N2160" s="11">
        <v>1722.8</v>
      </c>
      <c r="O2160" s="11">
        <v>1901.98</v>
      </c>
      <c r="P2160" s="11">
        <v>2140.16</v>
      </c>
      <c r="Q2160" s="11">
        <v>2673.76</v>
      </c>
      <c r="R2160" s="11">
        <v>3016.66</v>
      </c>
      <c r="S2160" s="11">
        <v>3552.62</v>
      </c>
      <c r="T2160" s="11">
        <v>4152.3599999999997</v>
      </c>
      <c r="U2160" s="11">
        <v>4713.1000000000004</v>
      </c>
      <c r="V2160" s="11">
        <v>5138.34</v>
      </c>
      <c r="W2160" s="11">
        <v>5366.54</v>
      </c>
      <c r="X2160" s="11">
        <v>5662.4</v>
      </c>
      <c r="Y2160" s="11">
        <v>5800.42</v>
      </c>
      <c r="Z2160" s="11">
        <v>5710.82</v>
      </c>
      <c r="AA2160" s="11">
        <v>5942.72</v>
      </c>
      <c r="AB2160" s="11">
        <v>5077.92</v>
      </c>
      <c r="AC2160" s="11">
        <v>5345.38</v>
      </c>
      <c r="AD2160" s="11">
        <v>6179.74</v>
      </c>
      <c r="AE2160" s="11">
        <v>5808.36</v>
      </c>
      <c r="AF2160" s="11">
        <v>4800.96</v>
      </c>
      <c r="AG2160" s="11">
        <v>3462.54</v>
      </c>
      <c r="AH2160" s="11">
        <v>2238.86</v>
      </c>
      <c r="AI2160" s="37">
        <v>5211.6499999999996</v>
      </c>
      <c r="AJ2160" s="11">
        <v>1629.797</v>
      </c>
      <c r="AK2160" s="11">
        <v>1591.664</v>
      </c>
      <c r="AL2160" s="11">
        <v>1729.3209999999999</v>
      </c>
      <c r="AM2160" s="11">
        <v>1672.7360000000001</v>
      </c>
      <c r="AN2160" s="11">
        <v>1856.6220000000001</v>
      </c>
      <c r="AO2160" s="11">
        <v>2075.7629999999999</v>
      </c>
      <c r="AP2160" s="11">
        <v>2691.6770000000001</v>
      </c>
      <c r="AQ2160" s="11">
        <v>3007.6860000000001</v>
      </c>
      <c r="AR2160" s="11">
        <v>3583.2150000000001</v>
      </c>
      <c r="AS2160" s="11">
        <v>4156.799</v>
      </c>
      <c r="AT2160" s="11">
        <v>4717.0929999999998</v>
      </c>
      <c r="AU2160" s="11">
        <v>5161.4009999999998</v>
      </c>
      <c r="AV2160" s="11">
        <v>5404.1279999999997</v>
      </c>
      <c r="AW2160" s="11">
        <v>5668.8869999999997</v>
      </c>
      <c r="AX2160" s="11">
        <v>5810.2060000000001</v>
      </c>
      <c r="AY2160" s="11">
        <v>5808.61</v>
      </c>
      <c r="AZ2160" s="11">
        <v>5919.9979999999996</v>
      </c>
      <c r="BA2160" s="11">
        <v>6038.34</v>
      </c>
      <c r="BB2160" s="11">
        <v>6369.3689999999997</v>
      </c>
      <c r="BC2160" s="11">
        <v>6247.8329999999996</v>
      </c>
      <c r="BD2160" s="11">
        <v>5851.34</v>
      </c>
      <c r="BE2160" s="11">
        <v>4825.6610000000001</v>
      </c>
      <c r="BF2160" s="11">
        <v>3427.3969999999999</v>
      </c>
      <c r="BG2160" s="11">
        <v>2225.5320000000002</v>
      </c>
      <c r="BH2160" s="37">
        <v>6142.9470000000001</v>
      </c>
      <c r="BI2160" s="11">
        <v>74.78125</v>
      </c>
      <c r="BJ2160" s="11">
        <v>73.609380000000002</v>
      </c>
      <c r="BK2160" s="11">
        <v>72.114999999999995</v>
      </c>
      <c r="BL2160" s="11">
        <v>71.414060000000006</v>
      </c>
      <c r="BM2160" s="11">
        <v>70.018439999999998</v>
      </c>
      <c r="BN2160" s="11">
        <v>69.337810000000005</v>
      </c>
      <c r="BO2160" s="11">
        <v>68.178749999999994</v>
      </c>
      <c r="BP2160" s="11">
        <v>70.531880000000001</v>
      </c>
      <c r="BQ2160" s="11">
        <v>73.614369999999994</v>
      </c>
      <c r="BR2160" s="11">
        <v>79.662499999999994</v>
      </c>
      <c r="BS2160" s="11">
        <v>85.328130000000002</v>
      </c>
      <c r="BT2160" s="11">
        <v>91.259379999999993</v>
      </c>
      <c r="BU2160" s="11">
        <v>93.743740000000003</v>
      </c>
      <c r="BV2160" s="11">
        <v>94.84375</v>
      </c>
      <c r="BW2160" s="11">
        <v>95.556250000000006</v>
      </c>
      <c r="BX2160" s="11">
        <v>95.690629999999999</v>
      </c>
      <c r="BY2160" s="11">
        <v>94.640630000000002</v>
      </c>
      <c r="BZ2160" s="11">
        <v>92.578130000000002</v>
      </c>
      <c r="CA2160" s="11">
        <v>88.5625</v>
      </c>
      <c r="CB2160" s="11">
        <v>84.734380000000002</v>
      </c>
      <c r="CC2160" s="11">
        <v>82.465620000000001</v>
      </c>
      <c r="CD2160" s="11">
        <v>80.515630000000002</v>
      </c>
      <c r="CE2160" s="11">
        <v>79.209999999999994</v>
      </c>
      <c r="CF2160" s="11">
        <v>77.56</v>
      </c>
      <c r="CG2160" s="11">
        <v>3427.08</v>
      </c>
      <c r="CH2160" s="11">
        <v>3113.3209999999999</v>
      </c>
      <c r="CI2160" s="11">
        <v>2885.4969999999998</v>
      </c>
      <c r="CJ2160" s="11">
        <v>2353.2710000000002</v>
      </c>
      <c r="CK2160" s="11">
        <v>1874.058</v>
      </c>
      <c r="CL2160" s="11">
        <v>1473.607</v>
      </c>
      <c r="CM2160" s="11">
        <v>1107.4580000000001</v>
      </c>
      <c r="CN2160" s="11">
        <v>1018.937</v>
      </c>
      <c r="CO2160" s="11">
        <v>1440.769</v>
      </c>
      <c r="CP2160" s="11">
        <v>1956.471</v>
      </c>
      <c r="CQ2160" s="11">
        <v>2474.7179999999998</v>
      </c>
      <c r="CR2160" s="11">
        <v>2775.8069999999998</v>
      </c>
      <c r="CS2160" s="11">
        <v>3471.652</v>
      </c>
      <c r="CT2160" s="11">
        <v>3675.252</v>
      </c>
      <c r="CU2160" s="11">
        <v>4248.43</v>
      </c>
      <c r="CV2160" s="11">
        <v>5193.9690000000001</v>
      </c>
      <c r="CW2160" s="11">
        <v>7955.3689999999997</v>
      </c>
      <c r="CX2160" s="11">
        <v>7796.2920000000004</v>
      </c>
      <c r="CY2160" s="11">
        <v>4547.3860000000004</v>
      </c>
      <c r="CZ2160" s="11">
        <v>3969.614</v>
      </c>
      <c r="DA2160" s="11">
        <v>4352.5659999999998</v>
      </c>
      <c r="DB2160" s="11">
        <v>4960.5559999999996</v>
      </c>
      <c r="DC2160" s="11">
        <v>4656.701</v>
      </c>
      <c r="DD2160" s="11">
        <v>4040.3629999999998</v>
      </c>
      <c r="DE2160" s="37">
        <v>7071.9210000000003</v>
      </c>
      <c r="DF2160" s="11">
        <f t="shared" si="112"/>
        <v>18</v>
      </c>
      <c r="DG2160" s="11">
        <f t="shared" si="113"/>
        <v>19</v>
      </c>
      <c r="DH2160" s="20">
        <f t="shared" ca="1" si="114"/>
        <v>992.20449999999983</v>
      </c>
      <c r="DI2160" s="11">
        <v>0</v>
      </c>
    </row>
    <row r="2161" spans="1:113" x14ac:dyDescent="0.25">
      <c r="A2161" s="11" t="s">
        <v>57</v>
      </c>
      <c r="B2161" s="11" t="s">
        <v>169</v>
      </c>
      <c r="C2161" s="11" t="s">
        <v>56</v>
      </c>
      <c r="D2161" s="11" t="s">
        <v>56</v>
      </c>
      <c r="E2161" s="11" t="s">
        <v>56</v>
      </c>
      <c r="F2161" s="11" t="s">
        <v>56</v>
      </c>
      <c r="G2161" s="11" t="s">
        <v>173</v>
      </c>
      <c r="H2161" s="1">
        <v>42275</v>
      </c>
      <c r="I2161" s="11">
        <v>19</v>
      </c>
      <c r="J2161" s="11">
        <v>19</v>
      </c>
      <c r="K2161" s="11">
        <v>1733.42</v>
      </c>
      <c r="L2161" s="11">
        <v>1514.56</v>
      </c>
      <c r="M2161" s="11">
        <v>1410.52</v>
      </c>
      <c r="N2161" s="11">
        <v>1702.66</v>
      </c>
      <c r="O2161" s="11">
        <v>1793.44</v>
      </c>
      <c r="P2161" s="11">
        <v>1969.68</v>
      </c>
      <c r="Q2161" s="11">
        <v>2636.42</v>
      </c>
      <c r="R2161" s="11">
        <v>2766.02</v>
      </c>
      <c r="S2161" s="11">
        <v>3052.08</v>
      </c>
      <c r="T2161" s="11">
        <v>3774.06</v>
      </c>
      <c r="U2161" s="11">
        <v>4238.84</v>
      </c>
      <c r="V2161" s="11">
        <v>4489.0600000000004</v>
      </c>
      <c r="W2161" s="11">
        <v>4721.42</v>
      </c>
      <c r="X2161" s="11">
        <v>4843.68</v>
      </c>
      <c r="Y2161" s="11">
        <v>4820.6400000000003</v>
      </c>
      <c r="Z2161" s="11">
        <v>4940.54</v>
      </c>
      <c r="AA2161" s="11">
        <v>4986.78</v>
      </c>
      <c r="AB2161" s="11">
        <v>5044.7</v>
      </c>
      <c r="AC2161" s="11">
        <v>4268.5600000000004</v>
      </c>
      <c r="AD2161" s="11">
        <v>4597.0200000000004</v>
      </c>
      <c r="AE2161" s="11">
        <v>4458.66</v>
      </c>
      <c r="AF2161" s="11">
        <v>3763.14</v>
      </c>
      <c r="AG2161" s="11">
        <v>2579.54</v>
      </c>
      <c r="AH2161" s="11">
        <v>2046.76</v>
      </c>
      <c r="AI2161" s="37">
        <v>4268.5600000000004</v>
      </c>
      <c r="AJ2161" s="11">
        <v>1742.3240000000001</v>
      </c>
      <c r="AK2161" s="11">
        <v>1519.9079999999999</v>
      </c>
      <c r="AL2161" s="11">
        <v>1385.0730000000001</v>
      </c>
      <c r="AM2161" s="11">
        <v>1652.326</v>
      </c>
      <c r="AN2161" s="11">
        <v>1760.85</v>
      </c>
      <c r="AO2161" s="11">
        <v>1911.575</v>
      </c>
      <c r="AP2161" s="11">
        <v>2660.8690000000001</v>
      </c>
      <c r="AQ2161" s="11">
        <v>2761.989</v>
      </c>
      <c r="AR2161" s="11">
        <v>3056.2559999999999</v>
      </c>
      <c r="AS2161" s="11">
        <v>3769.9969999999998</v>
      </c>
      <c r="AT2161" s="11">
        <v>4229.0370000000003</v>
      </c>
      <c r="AU2161" s="11">
        <v>4501.7740000000003</v>
      </c>
      <c r="AV2161" s="11">
        <v>4752.2749999999996</v>
      </c>
      <c r="AW2161" s="11">
        <v>4845.9669999999996</v>
      </c>
      <c r="AX2161" s="11">
        <v>4841.3540000000003</v>
      </c>
      <c r="AY2161" s="11">
        <v>5040.63</v>
      </c>
      <c r="AZ2161" s="11">
        <v>5195.8950000000004</v>
      </c>
      <c r="BA2161" s="11">
        <v>5236.2539999999999</v>
      </c>
      <c r="BB2161" s="11">
        <v>5067.8509999999997</v>
      </c>
      <c r="BC2161" s="11">
        <v>4696.451</v>
      </c>
      <c r="BD2161" s="11">
        <v>4517.3649999999998</v>
      </c>
      <c r="BE2161" s="11">
        <v>3802.55</v>
      </c>
      <c r="BF2161" s="11">
        <v>2555.6819999999998</v>
      </c>
      <c r="BG2161" s="11">
        <v>2032.06</v>
      </c>
      <c r="BH2161" s="37">
        <v>5067.8509999999997</v>
      </c>
      <c r="BI2161" s="11">
        <v>73.131720000000001</v>
      </c>
      <c r="BJ2161" s="11">
        <v>71.34</v>
      </c>
      <c r="BK2161" s="11">
        <v>69.896900000000002</v>
      </c>
      <c r="BL2161" s="11">
        <v>68.887590000000003</v>
      </c>
      <c r="BM2161" s="11">
        <v>68.54034</v>
      </c>
      <c r="BN2161" s="11">
        <v>66.951030000000003</v>
      </c>
      <c r="BO2161" s="11">
        <v>66.108959999999996</v>
      </c>
      <c r="BP2161" s="11">
        <v>66.760689999999997</v>
      </c>
      <c r="BQ2161" s="11">
        <v>70.317930000000004</v>
      </c>
      <c r="BR2161" s="11">
        <v>74.582409999999996</v>
      </c>
      <c r="BS2161" s="11">
        <v>80.779309999999995</v>
      </c>
      <c r="BT2161" s="11">
        <v>85.068960000000004</v>
      </c>
      <c r="BU2161" s="11">
        <v>87.331029999999998</v>
      </c>
      <c r="BV2161" s="11">
        <v>88.934489999999997</v>
      </c>
      <c r="BW2161" s="11">
        <v>88.958619999999996</v>
      </c>
      <c r="BX2161" s="11">
        <v>88.793109999999999</v>
      </c>
      <c r="BY2161" s="11">
        <v>87.14828</v>
      </c>
      <c r="BZ2161" s="11">
        <v>84.686199999999999</v>
      </c>
      <c r="CA2161" s="11">
        <v>81.020690000000002</v>
      </c>
      <c r="CB2161" s="11">
        <v>77.727580000000003</v>
      </c>
      <c r="CC2161" s="11">
        <v>75.319999999999993</v>
      </c>
      <c r="CD2161" s="11">
        <v>73.279309999999995</v>
      </c>
      <c r="CE2161" s="11">
        <v>70.783100000000005</v>
      </c>
      <c r="CF2161" s="11">
        <v>68.626900000000006</v>
      </c>
      <c r="CG2161" s="11">
        <v>3375.9360000000001</v>
      </c>
      <c r="CH2161" s="11">
        <v>3041.3020000000001</v>
      </c>
      <c r="CI2161" s="11">
        <v>2821.4720000000002</v>
      </c>
      <c r="CJ2161" s="11">
        <v>2293.8330000000001</v>
      </c>
      <c r="CK2161" s="11">
        <v>1851.9760000000001</v>
      </c>
      <c r="CL2161" s="11">
        <v>1451.395</v>
      </c>
      <c r="CM2161" s="11">
        <v>1109.5150000000001</v>
      </c>
      <c r="CN2161" s="11">
        <v>1008.417</v>
      </c>
      <c r="CO2161" s="11">
        <v>1413.616</v>
      </c>
      <c r="CP2161" s="11">
        <v>1910.69</v>
      </c>
      <c r="CQ2161" s="11">
        <v>2409.598</v>
      </c>
      <c r="CR2161" s="11">
        <v>2686.9380000000001</v>
      </c>
      <c r="CS2161" s="11">
        <v>3363.3359999999998</v>
      </c>
      <c r="CT2161" s="11">
        <v>3590.9389999999999</v>
      </c>
      <c r="CU2161" s="11">
        <v>4102.2380000000003</v>
      </c>
      <c r="CV2161" s="11">
        <v>4976.7560000000003</v>
      </c>
      <c r="CW2161" s="11">
        <v>5604.8130000000001</v>
      </c>
      <c r="CX2161" s="11">
        <v>5507.6719999999996</v>
      </c>
      <c r="CY2161" s="11">
        <v>5291.8530000000001</v>
      </c>
      <c r="CZ2161" s="11">
        <v>3973.9389999999999</v>
      </c>
      <c r="DA2161" s="11">
        <v>4340.5469999999996</v>
      </c>
      <c r="DB2161" s="11">
        <v>4877.2820000000002</v>
      </c>
      <c r="DC2161" s="11">
        <v>4489.0190000000002</v>
      </c>
      <c r="DD2161" s="11">
        <v>3983.4070000000002</v>
      </c>
      <c r="DE2161" s="37">
        <v>5291.8530000000001</v>
      </c>
      <c r="DF2161" s="11">
        <f t="shared" si="112"/>
        <v>19</v>
      </c>
      <c r="DG2161" s="11">
        <f t="shared" si="113"/>
        <v>19</v>
      </c>
      <c r="DH2161" s="20">
        <f t="shared" ca="1" si="114"/>
        <v>799.29099999999926</v>
      </c>
      <c r="DI2161" s="11">
        <v>0</v>
      </c>
    </row>
    <row r="2162" spans="1:113" x14ac:dyDescent="0.25">
      <c r="A2162" s="11" t="s">
        <v>57</v>
      </c>
      <c r="B2162" s="11" t="s">
        <v>169</v>
      </c>
      <c r="C2162" s="11" t="s">
        <v>56</v>
      </c>
      <c r="D2162" s="11" t="s">
        <v>56</v>
      </c>
      <c r="E2162" s="11" t="s">
        <v>56</v>
      </c>
      <c r="F2162" s="11" t="s">
        <v>56</v>
      </c>
      <c r="G2162" s="11" t="s">
        <v>173</v>
      </c>
      <c r="H2162" s="1">
        <v>42285</v>
      </c>
      <c r="I2162" s="11">
        <v>19</v>
      </c>
      <c r="J2162" s="11">
        <v>19</v>
      </c>
      <c r="K2162" s="11">
        <v>1690.3</v>
      </c>
      <c r="L2162" s="11">
        <v>1267.02</v>
      </c>
      <c r="M2162" s="11">
        <v>1183.8399999999999</v>
      </c>
      <c r="N2162" s="11">
        <v>1258.06</v>
      </c>
      <c r="O2162" s="11">
        <v>1608.84</v>
      </c>
      <c r="P2162" s="11">
        <v>1989.66</v>
      </c>
      <c r="Q2162" s="11">
        <v>2576.56</v>
      </c>
      <c r="R2162" s="11">
        <v>2510.42</v>
      </c>
      <c r="S2162" s="11">
        <v>2630.08</v>
      </c>
      <c r="T2162" s="11">
        <v>3205.7</v>
      </c>
      <c r="U2162" s="11">
        <v>3973.28</v>
      </c>
      <c r="V2162" s="11">
        <v>4302.1400000000003</v>
      </c>
      <c r="W2162" s="11">
        <v>4581.5</v>
      </c>
      <c r="X2162" s="11">
        <v>4725.92</v>
      </c>
      <c r="Y2162" s="11">
        <v>4831.4399999999996</v>
      </c>
      <c r="Z2162" s="11">
        <v>4541.3999999999996</v>
      </c>
      <c r="AA2162" s="11">
        <v>4616.84</v>
      </c>
      <c r="AB2162" s="11">
        <v>4779.54</v>
      </c>
      <c r="AC2162" s="11">
        <v>4395.24</v>
      </c>
      <c r="AD2162" s="11">
        <v>4943.5</v>
      </c>
      <c r="AE2162" s="11">
        <v>4464.0600000000004</v>
      </c>
      <c r="AF2162" s="11">
        <v>3674.8</v>
      </c>
      <c r="AG2162" s="11">
        <v>2385.36</v>
      </c>
      <c r="AH2162" s="11">
        <v>1545.92</v>
      </c>
      <c r="AI2162" s="37">
        <v>4395.24</v>
      </c>
      <c r="AJ2162" s="11">
        <v>1700.7470000000001</v>
      </c>
      <c r="AK2162" s="11">
        <v>1273.3430000000001</v>
      </c>
      <c r="AL2162" s="11">
        <v>1161.944</v>
      </c>
      <c r="AM2162" s="11">
        <v>1207.8109999999999</v>
      </c>
      <c r="AN2162" s="11">
        <v>1563.7329999999999</v>
      </c>
      <c r="AO2162" s="11">
        <v>1925.125</v>
      </c>
      <c r="AP2162" s="11">
        <v>2594.3960000000002</v>
      </c>
      <c r="AQ2162" s="11">
        <v>2500.721</v>
      </c>
      <c r="AR2162" s="11">
        <v>2661.0479999999998</v>
      </c>
      <c r="AS2162" s="11">
        <v>3209.5349999999999</v>
      </c>
      <c r="AT2162" s="11">
        <v>3977.0349999999999</v>
      </c>
      <c r="AU2162" s="11">
        <v>4326.05</v>
      </c>
      <c r="AV2162" s="11">
        <v>4618.0050000000001</v>
      </c>
      <c r="AW2162" s="11">
        <v>4732.482</v>
      </c>
      <c r="AX2162" s="11">
        <v>4839.6509999999998</v>
      </c>
      <c r="AY2162" s="11">
        <v>4636.259</v>
      </c>
      <c r="AZ2162" s="11">
        <v>4820.5479999999998</v>
      </c>
      <c r="BA2162" s="11">
        <v>4973.6930000000002</v>
      </c>
      <c r="BB2162" s="11">
        <v>5266.4269999999997</v>
      </c>
      <c r="BC2162" s="11">
        <v>5015.8630000000003</v>
      </c>
      <c r="BD2162" s="11">
        <v>4507.4989999999998</v>
      </c>
      <c r="BE2162" s="11">
        <v>3698.5250000000001</v>
      </c>
      <c r="BF2162" s="11">
        <v>2348.3380000000002</v>
      </c>
      <c r="BG2162" s="11">
        <v>1530.8309999999999</v>
      </c>
      <c r="BH2162" s="37">
        <v>5266.4269999999997</v>
      </c>
      <c r="BI2162" s="11">
        <v>65.478669999999994</v>
      </c>
      <c r="BJ2162" s="11">
        <v>63.81033</v>
      </c>
      <c r="BK2162" s="11">
        <v>63.298670000000001</v>
      </c>
      <c r="BL2162" s="11">
        <v>62.31467</v>
      </c>
      <c r="BM2162" s="11">
        <v>61.59</v>
      </c>
      <c r="BN2162" s="11">
        <v>61.684669999999997</v>
      </c>
      <c r="BO2162" s="11">
        <v>61.472670000000001</v>
      </c>
      <c r="BP2162" s="11">
        <v>62.639670000000002</v>
      </c>
      <c r="BQ2162" s="11">
        <v>65.301000000000002</v>
      </c>
      <c r="BR2162" s="11">
        <v>71.855329999999995</v>
      </c>
      <c r="BS2162" s="11">
        <v>78.010000000000005</v>
      </c>
      <c r="BT2162" s="11">
        <v>83.01</v>
      </c>
      <c r="BU2162" s="11">
        <v>86.74333</v>
      </c>
      <c r="BV2162" s="11">
        <v>88.59</v>
      </c>
      <c r="BW2162" s="11">
        <v>89.59</v>
      </c>
      <c r="BX2162" s="11">
        <v>90.326669999999993</v>
      </c>
      <c r="BY2162" s="11">
        <v>90.776669999999996</v>
      </c>
      <c r="BZ2162" s="11">
        <v>89.956670000000003</v>
      </c>
      <c r="CA2162" s="11">
        <v>85.82</v>
      </c>
      <c r="CB2162" s="11">
        <v>82.923330000000007</v>
      </c>
      <c r="CC2162" s="11">
        <v>80.489329999999995</v>
      </c>
      <c r="CD2162" s="11">
        <v>77.16534</v>
      </c>
      <c r="CE2162" s="11">
        <v>74.340329999999994</v>
      </c>
      <c r="CF2162" s="11">
        <v>72.234999999999999</v>
      </c>
      <c r="CG2162" s="11">
        <v>2672.6320000000001</v>
      </c>
      <c r="CH2162" s="11">
        <v>2409.7950000000001</v>
      </c>
      <c r="CI2162" s="11">
        <v>2258.4430000000002</v>
      </c>
      <c r="CJ2162" s="11">
        <v>1853.4639999999999</v>
      </c>
      <c r="CK2162" s="11">
        <v>1468.4849999999999</v>
      </c>
      <c r="CL2162" s="11">
        <v>1169.2460000000001</v>
      </c>
      <c r="CM2162" s="11">
        <v>898.70280000000002</v>
      </c>
      <c r="CN2162" s="11">
        <v>813.35950000000003</v>
      </c>
      <c r="CO2162" s="11">
        <v>1165.1469999999999</v>
      </c>
      <c r="CP2162" s="11">
        <v>1555.441</v>
      </c>
      <c r="CQ2162" s="11">
        <v>1930.768</v>
      </c>
      <c r="CR2162" s="11">
        <v>2122.451</v>
      </c>
      <c r="CS2162" s="11">
        <v>2630.8850000000002</v>
      </c>
      <c r="CT2162" s="11">
        <v>2802.002</v>
      </c>
      <c r="CU2162" s="11">
        <v>3091.3440000000001</v>
      </c>
      <c r="CV2162" s="11">
        <v>3932.8</v>
      </c>
      <c r="CW2162" s="11">
        <v>4552.9780000000001</v>
      </c>
      <c r="CX2162" s="11">
        <v>4445.5569999999998</v>
      </c>
      <c r="CY2162" s="11">
        <v>4221.9030000000002</v>
      </c>
      <c r="CZ2162" s="11">
        <v>3136.48</v>
      </c>
      <c r="DA2162" s="11">
        <v>3465.1129999999998</v>
      </c>
      <c r="DB2162" s="11">
        <v>3973.66</v>
      </c>
      <c r="DC2162" s="11">
        <v>3684.9490000000001</v>
      </c>
      <c r="DD2162" s="11">
        <v>3225.9580000000001</v>
      </c>
      <c r="DE2162" s="37">
        <v>4221.9030000000002</v>
      </c>
      <c r="DF2162" s="11">
        <f t="shared" si="112"/>
        <v>19</v>
      </c>
      <c r="DG2162" s="11">
        <f t="shared" si="113"/>
        <v>19</v>
      </c>
      <c r="DH2162" s="20">
        <f t="shared" ca="1" si="114"/>
        <v>871.1869999999999</v>
      </c>
      <c r="DI2162" s="11">
        <v>0</v>
      </c>
    </row>
    <row r="2163" spans="1:113" x14ac:dyDescent="0.25">
      <c r="A2163" s="11" t="s">
        <v>57</v>
      </c>
      <c r="B2163" s="11" t="s">
        <v>169</v>
      </c>
      <c r="C2163" s="11" t="s">
        <v>56</v>
      </c>
      <c r="D2163" s="11" t="s">
        <v>56</v>
      </c>
      <c r="E2163" s="11" t="s">
        <v>56</v>
      </c>
      <c r="F2163" s="11" t="s">
        <v>56</v>
      </c>
      <c r="G2163" s="11" t="s">
        <v>173</v>
      </c>
      <c r="H2163" s="1">
        <v>42286</v>
      </c>
      <c r="I2163" s="11">
        <v>17</v>
      </c>
      <c r="J2163" s="11">
        <v>19</v>
      </c>
      <c r="K2163" s="11"/>
      <c r="L2163" s="11"/>
      <c r="M2163" s="11"/>
      <c r="N2163" s="11"/>
      <c r="O2163" s="11"/>
      <c r="P2163" s="11"/>
      <c r="Q2163" s="11"/>
      <c r="R2163" s="11"/>
      <c r="S2163" s="11"/>
      <c r="T2163" s="11"/>
      <c r="U2163" s="11"/>
      <c r="V2163" s="11"/>
      <c r="W2163" s="11"/>
      <c r="X2163" s="11"/>
      <c r="Y2163" s="11"/>
      <c r="Z2163" s="11"/>
      <c r="AA2163" s="11"/>
      <c r="AB2163" s="11"/>
      <c r="AC2163" s="11"/>
      <c r="AD2163" s="11"/>
      <c r="AE2163" s="11"/>
      <c r="AF2163" s="11"/>
      <c r="AG2163" s="11"/>
      <c r="AH2163" s="11"/>
      <c r="AJ2163" s="11"/>
      <c r="AK2163" s="11"/>
      <c r="AL2163" s="11"/>
      <c r="AM2163" s="11"/>
      <c r="AN2163" s="11"/>
      <c r="AO2163" s="11"/>
      <c r="AP2163" s="11"/>
      <c r="AQ2163" s="11"/>
      <c r="AR2163" s="11"/>
      <c r="AS2163" s="11"/>
      <c r="AT2163" s="11"/>
      <c r="AU2163" s="11"/>
      <c r="AV2163" s="11"/>
      <c r="AW2163" s="11"/>
      <c r="AX2163" s="11"/>
      <c r="AY2163" s="11"/>
      <c r="AZ2163" s="11"/>
      <c r="BA2163" s="11"/>
      <c r="BB2163" s="11"/>
      <c r="BC2163" s="11"/>
      <c r="BD2163" s="11"/>
      <c r="BE2163" s="11"/>
      <c r="BF2163" s="11"/>
      <c r="BG2163" s="11"/>
      <c r="BI2163" s="11"/>
      <c r="BJ2163" s="11"/>
      <c r="BK2163" s="11"/>
      <c r="BL2163" s="11"/>
      <c r="BM2163" s="11"/>
      <c r="BN2163" s="11"/>
      <c r="BO2163" s="11"/>
      <c r="BP2163" s="11"/>
      <c r="BQ2163" s="11"/>
      <c r="BR2163" s="11"/>
      <c r="BS2163" s="11"/>
      <c r="BT2163" s="11"/>
      <c r="BU2163" s="11"/>
      <c r="BV2163" s="11"/>
      <c r="BW2163" s="11"/>
      <c r="BX2163" s="11"/>
      <c r="BY2163" s="11"/>
      <c r="BZ2163" s="11"/>
      <c r="CA2163" s="11"/>
      <c r="CB2163" s="11"/>
      <c r="CC2163" s="11"/>
      <c r="CD2163" s="11"/>
      <c r="CE2163" s="11"/>
      <c r="CF2163" s="11"/>
      <c r="CG2163" s="11"/>
      <c r="CH2163" s="11"/>
      <c r="CI2163" s="11"/>
      <c r="CJ2163" s="11"/>
      <c r="CK2163" s="11"/>
      <c r="CL2163" s="11"/>
      <c r="CM2163" s="11"/>
      <c r="CN2163" s="11"/>
      <c r="CO2163" s="11"/>
      <c r="CP2163" s="11"/>
      <c r="CQ2163" s="11"/>
      <c r="CR2163" s="11"/>
      <c r="CS2163" s="11"/>
      <c r="CT2163" s="11"/>
      <c r="CU2163" s="11"/>
      <c r="CV2163" s="11"/>
      <c r="CW2163" s="11"/>
      <c r="CX2163" s="11"/>
      <c r="CY2163" s="11"/>
      <c r="CZ2163" s="11"/>
      <c r="DA2163" s="11"/>
      <c r="DB2163" s="11"/>
      <c r="DC2163" s="11"/>
      <c r="DD2163" s="11"/>
      <c r="DF2163" s="11">
        <f t="shared" si="112"/>
        <v>17</v>
      </c>
      <c r="DG2163" s="11">
        <f t="shared" si="113"/>
        <v>19</v>
      </c>
      <c r="DH2163" s="20">
        <f t="shared" ca="1" si="114"/>
        <v>0</v>
      </c>
      <c r="DI2163" s="11">
        <v>1</v>
      </c>
    </row>
    <row r="2164" spans="1:113" x14ac:dyDescent="0.25">
      <c r="A2164" s="11" t="s">
        <v>57</v>
      </c>
      <c r="B2164" s="11" t="s">
        <v>169</v>
      </c>
      <c r="C2164" s="11" t="s">
        <v>56</v>
      </c>
      <c r="D2164" s="11" t="s">
        <v>56</v>
      </c>
      <c r="E2164" s="11" t="s">
        <v>56</v>
      </c>
      <c r="F2164" s="11" t="s">
        <v>56</v>
      </c>
      <c r="G2164" s="11" t="s">
        <v>173</v>
      </c>
      <c r="H2164" s="1">
        <v>42286</v>
      </c>
      <c r="I2164" s="11">
        <v>18</v>
      </c>
      <c r="J2164" s="11">
        <v>19</v>
      </c>
      <c r="K2164" s="11">
        <v>1254.82</v>
      </c>
      <c r="L2164" s="11">
        <v>1222.74</v>
      </c>
      <c r="M2164" s="11">
        <v>1265.58</v>
      </c>
      <c r="N2164" s="11">
        <v>1393.44</v>
      </c>
      <c r="O2164" s="11">
        <v>1842.74</v>
      </c>
      <c r="P2164" s="11">
        <v>2144.98</v>
      </c>
      <c r="Q2164" s="11">
        <v>2745</v>
      </c>
      <c r="R2164" s="11">
        <v>2840.26</v>
      </c>
      <c r="S2164" s="11">
        <v>3195.08</v>
      </c>
      <c r="T2164" s="11">
        <v>3641.6</v>
      </c>
      <c r="U2164" s="11">
        <v>4282.26</v>
      </c>
      <c r="V2164" s="11">
        <v>4658.96</v>
      </c>
      <c r="W2164" s="11">
        <v>4810.66</v>
      </c>
      <c r="X2164" s="11">
        <v>4999.38</v>
      </c>
      <c r="Y2164" s="11">
        <v>5094.78</v>
      </c>
      <c r="Z2164" s="11">
        <v>5395.14</v>
      </c>
      <c r="AA2164" s="11">
        <v>5185.82</v>
      </c>
      <c r="AB2164" s="11">
        <v>4777.7</v>
      </c>
      <c r="AC2164" s="11">
        <v>5099.18</v>
      </c>
      <c r="AD2164" s="11">
        <v>5672.36</v>
      </c>
      <c r="AE2164" s="11">
        <v>5218.2</v>
      </c>
      <c r="AF2164" s="11">
        <v>4330.74</v>
      </c>
      <c r="AG2164" s="11">
        <v>3075.42</v>
      </c>
      <c r="AH2164" s="11">
        <v>1592.7</v>
      </c>
      <c r="AI2164" s="37">
        <v>4938.4399999999996</v>
      </c>
      <c r="AJ2164" s="11">
        <v>1276.23</v>
      </c>
      <c r="AK2164" s="11">
        <v>1239.325</v>
      </c>
      <c r="AL2164" s="11">
        <v>1261.2239999999999</v>
      </c>
      <c r="AM2164" s="11">
        <v>1355.681</v>
      </c>
      <c r="AN2164" s="11">
        <v>1806.3050000000001</v>
      </c>
      <c r="AO2164" s="11">
        <v>2093.2109999999998</v>
      </c>
      <c r="AP2164" s="11">
        <v>2768.2820000000002</v>
      </c>
      <c r="AQ2164" s="11">
        <v>2831.163</v>
      </c>
      <c r="AR2164" s="11">
        <v>3213.058</v>
      </c>
      <c r="AS2164" s="11">
        <v>3630.9389999999999</v>
      </c>
      <c r="AT2164" s="11">
        <v>4269.8</v>
      </c>
      <c r="AU2164" s="11">
        <v>4671.3670000000002</v>
      </c>
      <c r="AV2164" s="11">
        <v>4846.6229999999996</v>
      </c>
      <c r="AW2164" s="11">
        <v>5000.9740000000002</v>
      </c>
      <c r="AX2164" s="11">
        <v>5087.1530000000002</v>
      </c>
      <c r="AY2164" s="11">
        <v>5452.8360000000002</v>
      </c>
      <c r="AZ2164" s="11">
        <v>5130.5889999999999</v>
      </c>
      <c r="BA2164" s="11">
        <v>5596.4120000000003</v>
      </c>
      <c r="BB2164" s="11">
        <v>5988.0879999999997</v>
      </c>
      <c r="BC2164" s="11">
        <v>5664.9189999999999</v>
      </c>
      <c r="BD2164" s="11">
        <v>5231.3010000000004</v>
      </c>
      <c r="BE2164" s="11">
        <v>4340.415</v>
      </c>
      <c r="BF2164" s="11">
        <v>3037.35</v>
      </c>
      <c r="BG2164" s="11">
        <v>1579.1489999999999</v>
      </c>
      <c r="BH2164" s="37">
        <v>5717.4809999999998</v>
      </c>
      <c r="BI2164" s="11">
        <v>71.094139999999996</v>
      </c>
      <c r="BJ2164" s="11">
        <v>70.257580000000004</v>
      </c>
      <c r="BK2164" s="11">
        <v>68.847239999999999</v>
      </c>
      <c r="BL2164" s="11">
        <v>67.71414</v>
      </c>
      <c r="BM2164" s="11">
        <v>66.985860000000002</v>
      </c>
      <c r="BN2164" s="11">
        <v>66.163799999999995</v>
      </c>
      <c r="BO2164" s="11">
        <v>65.242760000000004</v>
      </c>
      <c r="BP2164" s="11">
        <v>66.4131</v>
      </c>
      <c r="BQ2164" s="11">
        <v>70.626559999999998</v>
      </c>
      <c r="BR2164" s="11">
        <v>77.08793</v>
      </c>
      <c r="BS2164" s="11">
        <v>84.844830000000002</v>
      </c>
      <c r="BT2164" s="11">
        <v>89.558620000000005</v>
      </c>
      <c r="BU2164" s="11">
        <v>91.658619999999999</v>
      </c>
      <c r="BV2164" s="11">
        <v>93.037930000000003</v>
      </c>
      <c r="BW2164" s="11">
        <v>93.924139999999994</v>
      </c>
      <c r="BX2164" s="11">
        <v>94.413799999999995</v>
      </c>
      <c r="BY2164" s="11">
        <v>94.344830000000002</v>
      </c>
      <c r="BZ2164" s="11">
        <v>93.179310000000001</v>
      </c>
      <c r="CA2164" s="11">
        <v>90.086200000000005</v>
      </c>
      <c r="CB2164" s="11">
        <v>86.506900000000002</v>
      </c>
      <c r="CC2164" s="11">
        <v>82.927589999999995</v>
      </c>
      <c r="CD2164" s="11">
        <v>79.037930000000003</v>
      </c>
      <c r="CE2164" s="11">
        <v>76.85172</v>
      </c>
      <c r="CF2164" s="11">
        <v>74.931030000000007</v>
      </c>
      <c r="CG2164" s="11">
        <v>2700.4319999999998</v>
      </c>
      <c r="CH2164" s="11">
        <v>2396.9780000000001</v>
      </c>
      <c r="CI2164" s="11">
        <v>2231.7199999999998</v>
      </c>
      <c r="CJ2164" s="11">
        <v>1831.9780000000001</v>
      </c>
      <c r="CK2164" s="11">
        <v>1460.655</v>
      </c>
      <c r="CL2164" s="11">
        <v>1193.806</v>
      </c>
      <c r="CM2164" s="11">
        <v>908.77869999999996</v>
      </c>
      <c r="CN2164" s="11">
        <v>832.8374</v>
      </c>
      <c r="CO2164" s="11">
        <v>1131.4469999999999</v>
      </c>
      <c r="CP2164" s="11">
        <v>1433.54</v>
      </c>
      <c r="CQ2164" s="11">
        <v>1783.115</v>
      </c>
      <c r="CR2164" s="11">
        <v>1915.85</v>
      </c>
      <c r="CS2164" s="11">
        <v>2414.067</v>
      </c>
      <c r="CT2164" s="11">
        <v>2574.652</v>
      </c>
      <c r="CU2164" s="11">
        <v>2859.7489999999998</v>
      </c>
      <c r="CV2164" s="11">
        <v>3645.145</v>
      </c>
      <c r="CW2164" s="11">
        <v>5930.3050000000003</v>
      </c>
      <c r="CX2164" s="11">
        <v>5843.5050000000001</v>
      </c>
      <c r="CY2164" s="11">
        <v>3397.8069999999998</v>
      </c>
      <c r="CZ2164" s="11">
        <v>2896.3</v>
      </c>
      <c r="DA2164" s="11">
        <v>3361.8249999999998</v>
      </c>
      <c r="DB2164" s="11">
        <v>3935.3420000000001</v>
      </c>
      <c r="DC2164" s="11">
        <v>3604.9059999999999</v>
      </c>
      <c r="DD2164" s="11">
        <v>2978.346</v>
      </c>
      <c r="DE2164" s="37">
        <v>5244.4859999999999</v>
      </c>
      <c r="DF2164" s="11">
        <f t="shared" si="112"/>
        <v>18</v>
      </c>
      <c r="DG2164" s="11">
        <f t="shared" si="113"/>
        <v>19</v>
      </c>
      <c r="DH2164" s="20">
        <f t="shared" ca="1" si="114"/>
        <v>853.80999999999949</v>
      </c>
      <c r="DI2164" s="11">
        <v>0</v>
      </c>
    </row>
    <row r="2165" spans="1:113" x14ac:dyDescent="0.25">
      <c r="A2165" s="11" t="s">
        <v>57</v>
      </c>
      <c r="B2165" s="11" t="s">
        <v>169</v>
      </c>
      <c r="C2165" s="11" t="s">
        <v>56</v>
      </c>
      <c r="D2165" s="11" t="s">
        <v>56</v>
      </c>
      <c r="E2165" s="11" t="s">
        <v>56</v>
      </c>
      <c r="F2165" s="11" t="s">
        <v>56</v>
      </c>
      <c r="G2165" s="11" t="s">
        <v>173</v>
      </c>
      <c r="H2165" s="1">
        <v>42289</v>
      </c>
      <c r="I2165" s="11">
        <v>17</v>
      </c>
      <c r="J2165" s="11">
        <v>19</v>
      </c>
      <c r="K2165" s="11"/>
      <c r="L2165" s="11"/>
      <c r="M2165" s="11"/>
      <c r="N2165" s="11"/>
      <c r="O2165" s="11"/>
      <c r="P2165" s="11"/>
      <c r="Q2165" s="11"/>
      <c r="R2165" s="11"/>
      <c r="S2165" s="11"/>
      <c r="T2165" s="11"/>
      <c r="U2165" s="11"/>
      <c r="V2165" s="11"/>
      <c r="W2165" s="11"/>
      <c r="X2165" s="11"/>
      <c r="Y2165" s="11"/>
      <c r="Z2165" s="11"/>
      <c r="AA2165" s="11"/>
      <c r="AB2165" s="11"/>
      <c r="AC2165" s="11"/>
      <c r="AD2165" s="11"/>
      <c r="AE2165" s="11"/>
      <c r="AF2165" s="11"/>
      <c r="AG2165" s="11"/>
      <c r="AH2165" s="11"/>
      <c r="AJ2165" s="11"/>
      <c r="AK2165" s="11"/>
      <c r="AL2165" s="11"/>
      <c r="AM2165" s="11"/>
      <c r="AN2165" s="11"/>
      <c r="AO2165" s="11"/>
      <c r="AP2165" s="11"/>
      <c r="AQ2165" s="11"/>
      <c r="AR2165" s="11"/>
      <c r="AS2165" s="11"/>
      <c r="AT2165" s="11"/>
      <c r="AU2165" s="11"/>
      <c r="AV2165" s="11"/>
      <c r="AW2165" s="11"/>
      <c r="AX2165" s="11"/>
      <c r="AY2165" s="11"/>
      <c r="AZ2165" s="11"/>
      <c r="BA2165" s="11"/>
      <c r="BB2165" s="11"/>
      <c r="BC2165" s="11"/>
      <c r="BD2165" s="11"/>
      <c r="BE2165" s="11"/>
      <c r="BF2165" s="11"/>
      <c r="BG2165" s="11"/>
      <c r="BI2165" s="11"/>
      <c r="BJ2165" s="11"/>
      <c r="BK2165" s="11"/>
      <c r="BL2165" s="11"/>
      <c r="BM2165" s="11"/>
      <c r="BN2165" s="11"/>
      <c r="BO2165" s="11"/>
      <c r="BP2165" s="11"/>
      <c r="BQ2165" s="11"/>
      <c r="BR2165" s="11"/>
      <c r="BS2165" s="11"/>
      <c r="BT2165" s="11"/>
      <c r="BU2165" s="11"/>
      <c r="BV2165" s="11"/>
      <c r="BW2165" s="11"/>
      <c r="BX2165" s="11"/>
      <c r="BY2165" s="11"/>
      <c r="BZ2165" s="11"/>
      <c r="CA2165" s="11"/>
      <c r="CB2165" s="11"/>
      <c r="CC2165" s="11"/>
      <c r="CD2165" s="11"/>
      <c r="CE2165" s="11"/>
      <c r="CF2165" s="11"/>
      <c r="CG2165" s="11"/>
      <c r="CH2165" s="11"/>
      <c r="CI2165" s="11"/>
      <c r="CJ2165" s="11"/>
      <c r="CK2165" s="11"/>
      <c r="CL2165" s="11"/>
      <c r="CM2165" s="11"/>
      <c r="CN2165" s="11"/>
      <c r="CO2165" s="11"/>
      <c r="CP2165" s="11"/>
      <c r="CQ2165" s="11"/>
      <c r="CR2165" s="11"/>
      <c r="CS2165" s="11"/>
      <c r="CT2165" s="11"/>
      <c r="CU2165" s="11"/>
      <c r="CV2165" s="11"/>
      <c r="CW2165" s="11"/>
      <c r="CX2165" s="11"/>
      <c r="CY2165" s="11"/>
      <c r="CZ2165" s="11"/>
      <c r="DA2165" s="11"/>
      <c r="DB2165" s="11"/>
      <c r="DC2165" s="11"/>
      <c r="DD2165" s="11"/>
      <c r="DF2165" s="11">
        <f t="shared" si="112"/>
        <v>17</v>
      </c>
      <c r="DG2165" s="11">
        <f t="shared" si="113"/>
        <v>19</v>
      </c>
      <c r="DH2165" s="20">
        <f t="shared" ca="1" si="114"/>
        <v>0</v>
      </c>
      <c r="DI2165" s="11">
        <v>1</v>
      </c>
    </row>
    <row r="2166" spans="1:113" x14ac:dyDescent="0.25">
      <c r="A2166" s="11" t="s">
        <v>57</v>
      </c>
      <c r="B2166" s="11" t="s">
        <v>169</v>
      </c>
      <c r="C2166" s="11" t="s">
        <v>56</v>
      </c>
      <c r="D2166" s="11" t="s">
        <v>56</v>
      </c>
      <c r="E2166" s="11" t="s">
        <v>56</v>
      </c>
      <c r="F2166" s="11" t="s">
        <v>56</v>
      </c>
      <c r="G2166" s="11" t="s">
        <v>173</v>
      </c>
      <c r="H2166" s="1">
        <v>42290</v>
      </c>
      <c r="I2166" s="11">
        <v>17</v>
      </c>
      <c r="J2166" s="11">
        <v>19</v>
      </c>
      <c r="K2166" s="11">
        <v>1280.4000000000001</v>
      </c>
      <c r="L2166" s="11">
        <v>1231.1600000000001</v>
      </c>
      <c r="M2166" s="11">
        <v>1312.88</v>
      </c>
      <c r="N2166" s="11">
        <v>1547.36</v>
      </c>
      <c r="O2166" s="11">
        <v>1872.18</v>
      </c>
      <c r="P2166" s="11">
        <v>2272.3200000000002</v>
      </c>
      <c r="Q2166" s="11">
        <v>2789.52</v>
      </c>
      <c r="R2166" s="11">
        <v>2830.58</v>
      </c>
      <c r="S2166" s="11">
        <v>3552.78</v>
      </c>
      <c r="T2166" s="11">
        <v>4062.5</v>
      </c>
      <c r="U2166" s="11">
        <v>4385.7</v>
      </c>
      <c r="V2166" s="11">
        <v>4712.78</v>
      </c>
      <c r="W2166" s="11">
        <v>4843.5</v>
      </c>
      <c r="X2166" s="11">
        <v>4926.72</v>
      </c>
      <c r="Y2166" s="11">
        <v>5126.24</v>
      </c>
      <c r="Z2166" s="11">
        <v>4705.9799999999996</v>
      </c>
      <c r="AA2166" s="11">
        <v>4131.42</v>
      </c>
      <c r="AB2166" s="11">
        <v>4242.28</v>
      </c>
      <c r="AC2166" s="11">
        <v>4422.88</v>
      </c>
      <c r="AD2166" s="11">
        <v>5376.16</v>
      </c>
      <c r="AE2166" s="11">
        <v>5058.5200000000004</v>
      </c>
      <c r="AF2166" s="11">
        <v>4235.54</v>
      </c>
      <c r="AG2166" s="11">
        <v>2777.14</v>
      </c>
      <c r="AH2166" s="11">
        <v>1778.86</v>
      </c>
      <c r="AI2166" s="37">
        <v>4265.527</v>
      </c>
      <c r="AJ2166" s="11">
        <v>1294.164</v>
      </c>
      <c r="AK2166" s="11">
        <v>1239.8979999999999</v>
      </c>
      <c r="AL2166" s="11">
        <v>1287.3330000000001</v>
      </c>
      <c r="AM2166" s="11">
        <v>1499.0260000000001</v>
      </c>
      <c r="AN2166" s="11">
        <v>1828.867</v>
      </c>
      <c r="AO2166" s="11">
        <v>2204.1039999999998</v>
      </c>
      <c r="AP2166" s="11">
        <v>2806.0329999999999</v>
      </c>
      <c r="AQ2166" s="11">
        <v>2816.9850000000001</v>
      </c>
      <c r="AR2166" s="11">
        <v>3585.6990000000001</v>
      </c>
      <c r="AS2166" s="11">
        <v>4069.7469999999998</v>
      </c>
      <c r="AT2166" s="11">
        <v>4390.4949999999999</v>
      </c>
      <c r="AU2166" s="11">
        <v>4744.4639999999999</v>
      </c>
      <c r="AV2166" s="11">
        <v>4887.1779999999999</v>
      </c>
      <c r="AW2166" s="11">
        <v>4941.4719999999998</v>
      </c>
      <c r="AX2166" s="11">
        <v>5151.1689999999999</v>
      </c>
      <c r="AY2166" s="11">
        <v>4789.3040000000001</v>
      </c>
      <c r="AZ2166" s="11">
        <v>5169.2460000000001</v>
      </c>
      <c r="BA2166" s="11">
        <v>5305.9780000000001</v>
      </c>
      <c r="BB2166" s="11">
        <v>5388.1409999999996</v>
      </c>
      <c r="BC2166" s="11">
        <v>5462.3990000000003</v>
      </c>
      <c r="BD2166" s="11">
        <v>5111.7340000000004</v>
      </c>
      <c r="BE2166" s="11">
        <v>4266.6610000000001</v>
      </c>
      <c r="BF2166" s="11">
        <v>2738.241</v>
      </c>
      <c r="BG2166" s="11">
        <v>1766.934</v>
      </c>
      <c r="BH2166" s="37">
        <v>5301.17</v>
      </c>
      <c r="BI2166" s="11">
        <v>75.107150000000004</v>
      </c>
      <c r="BJ2166" s="11">
        <v>74.565709999999996</v>
      </c>
      <c r="BK2166" s="11">
        <v>74.390360000000001</v>
      </c>
      <c r="BL2166" s="11">
        <v>74.741069999999993</v>
      </c>
      <c r="BM2166" s="11">
        <v>75.687139999999999</v>
      </c>
      <c r="BN2166" s="11">
        <v>74.615719999999996</v>
      </c>
      <c r="BO2166" s="11">
        <v>73.032139999999998</v>
      </c>
      <c r="BP2166" s="11">
        <v>72.870710000000003</v>
      </c>
      <c r="BQ2166" s="11">
        <v>75.259280000000004</v>
      </c>
      <c r="BR2166" s="11">
        <v>79.123930000000001</v>
      </c>
      <c r="BS2166" s="11">
        <v>82.2</v>
      </c>
      <c r="BT2166" s="11">
        <v>84.535709999999995</v>
      </c>
      <c r="BU2166" s="11">
        <v>86.821430000000007</v>
      </c>
      <c r="BV2166" s="11">
        <v>88.264279999999999</v>
      </c>
      <c r="BW2166" s="11">
        <v>89.875</v>
      </c>
      <c r="BX2166" s="11">
        <v>89.207149999999999</v>
      </c>
      <c r="BY2166" s="11">
        <v>87.474999999999994</v>
      </c>
      <c r="BZ2166" s="11">
        <v>85.31071</v>
      </c>
      <c r="CA2166" s="11">
        <v>82.192859999999996</v>
      </c>
      <c r="CB2166" s="11">
        <v>79.421419999999998</v>
      </c>
      <c r="CC2166" s="11">
        <v>77.128569999999996</v>
      </c>
      <c r="CD2166" s="11">
        <v>75.997500000000002</v>
      </c>
      <c r="CE2166" s="11">
        <v>74.188220000000001</v>
      </c>
      <c r="CF2166" s="11">
        <v>72.335359999999994</v>
      </c>
      <c r="CG2166" s="11">
        <v>3085.8220000000001</v>
      </c>
      <c r="CH2166" s="11">
        <v>2786.538</v>
      </c>
      <c r="CI2166" s="11">
        <v>2623.1779999999999</v>
      </c>
      <c r="CJ2166" s="11">
        <v>2225.9479999999999</v>
      </c>
      <c r="CK2166" s="11">
        <v>1899.519</v>
      </c>
      <c r="CL2166" s="11">
        <v>1482.047</v>
      </c>
      <c r="CM2166" s="11">
        <v>1049.413</v>
      </c>
      <c r="CN2166" s="11">
        <v>931.49329999999998</v>
      </c>
      <c r="CO2166" s="11">
        <v>1318.702</v>
      </c>
      <c r="CP2166" s="11">
        <v>1711.01</v>
      </c>
      <c r="CQ2166" s="11">
        <v>2129.7020000000002</v>
      </c>
      <c r="CR2166" s="11">
        <v>2347.5419999999999</v>
      </c>
      <c r="CS2166" s="11">
        <v>2910.933</v>
      </c>
      <c r="CT2166" s="11">
        <v>3099.63</v>
      </c>
      <c r="CU2166" s="11">
        <v>3425.09</v>
      </c>
      <c r="CV2166" s="11">
        <v>6079</v>
      </c>
      <c r="CW2166" s="11">
        <v>6303.241</v>
      </c>
      <c r="CX2166" s="11">
        <v>5131.71</v>
      </c>
      <c r="CY2166" s="11">
        <v>4067.6930000000002</v>
      </c>
      <c r="CZ2166" s="11">
        <v>3494.125</v>
      </c>
      <c r="DA2166" s="11">
        <v>3897.98</v>
      </c>
      <c r="DB2166" s="11">
        <v>4446.5590000000002</v>
      </c>
      <c r="DC2166" s="11">
        <v>4021.1959999999999</v>
      </c>
      <c r="DD2166" s="11">
        <v>3555.9859999999999</v>
      </c>
      <c r="DE2166" s="37">
        <v>6157.0870000000004</v>
      </c>
      <c r="DF2166" s="11">
        <f t="shared" si="112"/>
        <v>17</v>
      </c>
      <c r="DG2166" s="11">
        <f t="shared" si="113"/>
        <v>19</v>
      </c>
      <c r="DH2166" s="20">
        <f t="shared" ca="1" si="114"/>
        <v>1022.261666666666</v>
      </c>
      <c r="DI2166" s="11">
        <v>0</v>
      </c>
    </row>
    <row r="2167" spans="1:113" x14ac:dyDescent="0.25">
      <c r="A2167" s="11" t="s">
        <v>57</v>
      </c>
      <c r="B2167" s="11" t="s">
        <v>169</v>
      </c>
      <c r="C2167" s="11" t="s">
        <v>56</v>
      </c>
      <c r="D2167" s="11" t="s">
        <v>56</v>
      </c>
      <c r="E2167" s="11" t="s">
        <v>56</v>
      </c>
      <c r="F2167" s="11" t="s">
        <v>56</v>
      </c>
      <c r="G2167" s="11" t="s">
        <v>173</v>
      </c>
      <c r="H2167" s="1">
        <v>42291</v>
      </c>
      <c r="I2167" s="11">
        <v>18</v>
      </c>
      <c r="J2167" s="11">
        <v>19</v>
      </c>
      <c r="K2167" s="11">
        <v>1191.24</v>
      </c>
      <c r="L2167" s="11">
        <v>1110.54</v>
      </c>
      <c r="M2167" s="11">
        <v>1116.3800000000001</v>
      </c>
      <c r="N2167" s="11">
        <v>1306.22</v>
      </c>
      <c r="O2167" s="11">
        <v>1924.14</v>
      </c>
      <c r="P2167" s="11">
        <v>2515.4</v>
      </c>
      <c r="Q2167" s="11">
        <v>3079.76</v>
      </c>
      <c r="R2167" s="11">
        <v>2518.6999999999998</v>
      </c>
      <c r="S2167" s="11">
        <v>3270.12</v>
      </c>
      <c r="T2167" s="11">
        <v>3852.22</v>
      </c>
      <c r="U2167" s="11">
        <v>4165.58</v>
      </c>
      <c r="V2167" s="11">
        <v>4492.8</v>
      </c>
      <c r="W2167" s="11">
        <v>4674.84</v>
      </c>
      <c r="X2167" s="11">
        <v>4644.74</v>
      </c>
      <c r="Y2167" s="11">
        <v>4791.74</v>
      </c>
      <c r="Z2167" s="11">
        <v>5002.26</v>
      </c>
      <c r="AA2167" s="11">
        <v>5186.24</v>
      </c>
      <c r="AB2167" s="11">
        <v>4396.0600000000004</v>
      </c>
      <c r="AC2167" s="11">
        <v>4759.68</v>
      </c>
      <c r="AD2167" s="11">
        <v>5295.6</v>
      </c>
      <c r="AE2167" s="11">
        <v>4885.54</v>
      </c>
      <c r="AF2167" s="11">
        <v>4015.1</v>
      </c>
      <c r="AG2167" s="11">
        <v>2646.32</v>
      </c>
      <c r="AH2167" s="11">
        <v>1784.88</v>
      </c>
      <c r="AI2167" s="37">
        <v>4577.87</v>
      </c>
      <c r="AJ2167" s="11">
        <v>1205.0039999999999</v>
      </c>
      <c r="AK2167" s="11">
        <v>1119.278</v>
      </c>
      <c r="AL2167" s="11">
        <v>1090.8330000000001</v>
      </c>
      <c r="AM2167" s="11">
        <v>1257.886</v>
      </c>
      <c r="AN2167" s="11">
        <v>1880.827</v>
      </c>
      <c r="AO2167" s="11">
        <v>2447.1840000000002</v>
      </c>
      <c r="AP2167" s="11">
        <v>3096.2730000000001</v>
      </c>
      <c r="AQ2167" s="11">
        <v>2505.105</v>
      </c>
      <c r="AR2167" s="11">
        <v>3303.0390000000002</v>
      </c>
      <c r="AS2167" s="11">
        <v>3859.4670000000001</v>
      </c>
      <c r="AT2167" s="11">
        <v>4170.375</v>
      </c>
      <c r="AU2167" s="11">
        <v>4524.4840000000004</v>
      </c>
      <c r="AV2167" s="11">
        <v>4718.518</v>
      </c>
      <c r="AW2167" s="11">
        <v>4659.4920000000002</v>
      </c>
      <c r="AX2167" s="11">
        <v>4816.6689999999999</v>
      </c>
      <c r="AY2167" s="11">
        <v>5120.5079999999998</v>
      </c>
      <c r="AZ2167" s="11">
        <v>5188.8819999999996</v>
      </c>
      <c r="BA2167" s="11">
        <v>5284.9260000000004</v>
      </c>
      <c r="BB2167" s="11">
        <v>5724.9409999999998</v>
      </c>
      <c r="BC2167" s="11">
        <v>5381.8389999999999</v>
      </c>
      <c r="BD2167" s="11">
        <v>4938.7539999999999</v>
      </c>
      <c r="BE2167" s="11">
        <v>4046.221</v>
      </c>
      <c r="BF2167" s="11">
        <v>2607.4209999999998</v>
      </c>
      <c r="BG2167" s="11">
        <v>1772.954</v>
      </c>
      <c r="BH2167" s="37">
        <v>5441.9219999999996</v>
      </c>
      <c r="BI2167" s="11">
        <v>71.203220000000002</v>
      </c>
      <c r="BJ2167" s="11">
        <v>70.022859999999994</v>
      </c>
      <c r="BK2167" s="11">
        <v>69.299289999999999</v>
      </c>
      <c r="BL2167" s="11">
        <v>68.300349999999995</v>
      </c>
      <c r="BM2167" s="11">
        <v>67.526070000000004</v>
      </c>
      <c r="BN2167" s="11">
        <v>66.96857</v>
      </c>
      <c r="BO2167" s="11">
        <v>66.95393</v>
      </c>
      <c r="BP2167" s="11">
        <v>67.349639999999994</v>
      </c>
      <c r="BQ2167" s="11">
        <v>70.163929999999993</v>
      </c>
      <c r="BR2167" s="11">
        <v>73.779650000000004</v>
      </c>
      <c r="BS2167" s="11">
        <v>77.224999999999994</v>
      </c>
      <c r="BT2167" s="11">
        <v>81.43571</v>
      </c>
      <c r="BU2167" s="11">
        <v>84.325000000000003</v>
      </c>
      <c r="BV2167" s="11">
        <v>86.482140000000001</v>
      </c>
      <c r="BW2167" s="11">
        <v>86.653570000000002</v>
      </c>
      <c r="BX2167" s="11">
        <v>86.964290000000005</v>
      </c>
      <c r="BY2167" s="11">
        <v>85.703580000000002</v>
      </c>
      <c r="BZ2167" s="11">
        <v>83.785709999999995</v>
      </c>
      <c r="CA2167" s="11">
        <v>80.735720000000001</v>
      </c>
      <c r="CB2167" s="11">
        <v>78.508579999999995</v>
      </c>
      <c r="CC2167" s="11">
        <v>76.399280000000005</v>
      </c>
      <c r="CD2167" s="11">
        <v>74.62</v>
      </c>
      <c r="CE2167" s="11">
        <v>73.101780000000005</v>
      </c>
      <c r="CF2167" s="11">
        <v>71.92286</v>
      </c>
      <c r="CG2167" s="11">
        <v>2935.38</v>
      </c>
      <c r="CH2167" s="11">
        <v>2633.4879999999998</v>
      </c>
      <c r="CI2167" s="11">
        <v>2446.357</v>
      </c>
      <c r="CJ2167" s="11">
        <v>2006.9559999999999</v>
      </c>
      <c r="CK2167" s="11">
        <v>1589.7349999999999</v>
      </c>
      <c r="CL2167" s="11">
        <v>1251.0350000000001</v>
      </c>
      <c r="CM2167" s="11">
        <v>962.80470000000003</v>
      </c>
      <c r="CN2167" s="11">
        <v>872.6318</v>
      </c>
      <c r="CO2167" s="11">
        <v>1245.9880000000001</v>
      </c>
      <c r="CP2167" s="11">
        <v>1641.5409999999999</v>
      </c>
      <c r="CQ2167" s="11">
        <v>2063.431</v>
      </c>
      <c r="CR2167" s="11">
        <v>2280.2260000000001</v>
      </c>
      <c r="CS2167" s="11">
        <v>2830.0129999999999</v>
      </c>
      <c r="CT2167" s="11">
        <v>3001.9059999999999</v>
      </c>
      <c r="CU2167" s="11">
        <v>3333.1689999999999</v>
      </c>
      <c r="CV2167" s="11">
        <v>4225.8909999999996</v>
      </c>
      <c r="CW2167" s="11">
        <v>6817.951</v>
      </c>
      <c r="CX2167" s="11">
        <v>6875.5349999999999</v>
      </c>
      <c r="CY2167" s="11">
        <v>3961.9760000000001</v>
      </c>
      <c r="CZ2167" s="11">
        <v>3378.203</v>
      </c>
      <c r="DA2167" s="11">
        <v>3750.2550000000001</v>
      </c>
      <c r="DB2167" s="11">
        <v>4242.2520000000004</v>
      </c>
      <c r="DC2167" s="11">
        <v>3880.2739999999999</v>
      </c>
      <c r="DD2167" s="11">
        <v>3410.8040000000001</v>
      </c>
      <c r="DE2167" s="37">
        <v>6308.1109999999999</v>
      </c>
      <c r="DF2167" s="11">
        <f t="shared" si="112"/>
        <v>18</v>
      </c>
      <c r="DG2167" s="11">
        <f t="shared" si="113"/>
        <v>19</v>
      </c>
      <c r="DH2167" s="20">
        <f t="shared" ca="1" si="114"/>
        <v>927.06349999999929</v>
      </c>
      <c r="DI2167" s="11">
        <v>0</v>
      </c>
    </row>
    <row r="2168" spans="1:113" x14ac:dyDescent="0.25">
      <c r="A2168" s="11" t="s">
        <v>57</v>
      </c>
      <c r="B2168" s="11" t="s">
        <v>169</v>
      </c>
      <c r="C2168" s="11" t="s">
        <v>56</v>
      </c>
      <c r="D2168" s="11" t="s">
        <v>56</v>
      </c>
      <c r="E2168" s="11" t="s">
        <v>56</v>
      </c>
      <c r="F2168" s="11" t="s">
        <v>56</v>
      </c>
      <c r="G2168" s="11" t="s">
        <v>173</v>
      </c>
      <c r="H2168" s="1">
        <v>42292</v>
      </c>
      <c r="I2168" s="11">
        <v>18</v>
      </c>
      <c r="J2168" s="11">
        <v>19</v>
      </c>
      <c r="K2168" s="11"/>
      <c r="L2168" s="11"/>
      <c r="M2168" s="11"/>
      <c r="N2168" s="11"/>
      <c r="O2168" s="11"/>
      <c r="P2168" s="11"/>
      <c r="Q2168" s="11"/>
      <c r="R2168" s="11"/>
      <c r="S2168" s="11"/>
      <c r="T2168" s="11"/>
      <c r="U2168" s="11"/>
      <c r="V2168" s="11"/>
      <c r="W2168" s="11"/>
      <c r="X2168" s="11"/>
      <c r="Y2168" s="11"/>
      <c r="Z2168" s="11"/>
      <c r="AA2168" s="11"/>
      <c r="AB2168" s="11"/>
      <c r="AC2168" s="11"/>
      <c r="AD2168" s="11"/>
      <c r="AE2168" s="11"/>
      <c r="AF2168" s="11"/>
      <c r="AG2168" s="11"/>
      <c r="AH2168" s="11"/>
      <c r="AJ2168" s="11"/>
      <c r="AK2168" s="11"/>
      <c r="AL2168" s="11"/>
      <c r="AM2168" s="11"/>
      <c r="AN2168" s="11"/>
      <c r="AO2168" s="11"/>
      <c r="AP2168" s="11"/>
      <c r="AQ2168" s="11"/>
      <c r="AR2168" s="11"/>
      <c r="AS2168" s="11"/>
      <c r="AT2168" s="11"/>
      <c r="AU2168" s="11"/>
      <c r="AV2168" s="11"/>
      <c r="AW2168" s="11"/>
      <c r="AX2168" s="11"/>
      <c r="AY2168" s="11"/>
      <c r="AZ2168" s="11"/>
      <c r="BA2168" s="11"/>
      <c r="BB2168" s="11"/>
      <c r="BC2168" s="11"/>
      <c r="BD2168" s="11"/>
      <c r="BE2168" s="11"/>
      <c r="BF2168" s="11"/>
      <c r="BG2168" s="11"/>
      <c r="BI2168" s="11"/>
      <c r="BJ2168" s="11"/>
      <c r="BK2168" s="11"/>
      <c r="BL2168" s="11"/>
      <c r="BM2168" s="11"/>
      <c r="BN2168" s="11"/>
      <c r="BO2168" s="11"/>
      <c r="BP2168" s="11"/>
      <c r="BQ2168" s="11"/>
      <c r="BR2168" s="11"/>
      <c r="BS2168" s="11"/>
      <c r="BT2168" s="11"/>
      <c r="BU2168" s="11"/>
      <c r="BV2168" s="11"/>
      <c r="BW2168" s="11"/>
      <c r="BX2168" s="11"/>
      <c r="BY2168" s="11"/>
      <c r="BZ2168" s="11"/>
      <c r="CA2168" s="11"/>
      <c r="CB2168" s="11"/>
      <c r="CC2168" s="11"/>
      <c r="CD2168" s="11"/>
      <c r="CE2168" s="11"/>
      <c r="CF2168" s="11"/>
      <c r="CG2168" s="11"/>
      <c r="CH2168" s="11"/>
      <c r="CI2168" s="11"/>
      <c r="CJ2168" s="11"/>
      <c r="CK2168" s="11"/>
      <c r="CL2168" s="11"/>
      <c r="CM2168" s="11"/>
      <c r="CN2168" s="11"/>
      <c r="CO2168" s="11"/>
      <c r="CP2168" s="11"/>
      <c r="CQ2168" s="11"/>
      <c r="CR2168" s="11"/>
      <c r="CS2168" s="11"/>
      <c r="CT2168" s="11"/>
      <c r="CU2168" s="11"/>
      <c r="CV2168" s="11"/>
      <c r="CW2168" s="11"/>
      <c r="CX2168" s="11"/>
      <c r="CY2168" s="11"/>
      <c r="CZ2168" s="11"/>
      <c r="DA2168" s="11"/>
      <c r="DB2168" s="11"/>
      <c r="DC2168" s="11"/>
      <c r="DD2168" s="11"/>
      <c r="DF2168" s="11">
        <f t="shared" si="112"/>
        <v>18</v>
      </c>
      <c r="DG2168" s="11">
        <f t="shared" si="113"/>
        <v>19</v>
      </c>
      <c r="DH2168" s="20">
        <f t="shared" ca="1" si="114"/>
        <v>0</v>
      </c>
      <c r="DI2168" s="11">
        <v>1</v>
      </c>
    </row>
    <row r="2169" spans="1:113" x14ac:dyDescent="0.25">
      <c r="A2169" s="11" t="s">
        <v>57</v>
      </c>
      <c r="B2169" s="11" t="s">
        <v>169</v>
      </c>
      <c r="C2169" s="11" t="s">
        <v>56</v>
      </c>
      <c r="D2169" s="11" t="s">
        <v>56</v>
      </c>
      <c r="E2169" s="11" t="s">
        <v>56</v>
      </c>
      <c r="F2169" s="11" t="s">
        <v>56</v>
      </c>
      <c r="G2169" s="11" t="s">
        <v>173</v>
      </c>
      <c r="H2169" s="1">
        <v>42292</v>
      </c>
      <c r="I2169" s="11">
        <v>19</v>
      </c>
      <c r="J2169" s="11">
        <v>19</v>
      </c>
      <c r="K2169" s="11">
        <v>727.98</v>
      </c>
      <c r="L2169" s="11">
        <v>680.22</v>
      </c>
      <c r="M2169" s="11">
        <v>763.5</v>
      </c>
      <c r="N2169" s="11">
        <v>884.34</v>
      </c>
      <c r="O2169" s="11">
        <v>1222.98</v>
      </c>
      <c r="P2169" s="11">
        <v>1368.3</v>
      </c>
      <c r="Q2169" s="11">
        <v>1648.44</v>
      </c>
      <c r="R2169" s="11">
        <v>1704.66</v>
      </c>
      <c r="S2169" s="11">
        <v>1848.18</v>
      </c>
      <c r="T2169" s="11">
        <v>2113.44</v>
      </c>
      <c r="U2169" s="11">
        <v>2290.2600000000002</v>
      </c>
      <c r="V2169" s="11">
        <v>2418.2399999999998</v>
      </c>
      <c r="W2169" s="11">
        <v>2649.78</v>
      </c>
      <c r="X2169" s="11">
        <v>2754.48</v>
      </c>
      <c r="Y2169" s="11">
        <v>2794.74</v>
      </c>
      <c r="Z2169" s="11">
        <v>2791.02</v>
      </c>
      <c r="AA2169" s="11">
        <v>2837.04</v>
      </c>
      <c r="AB2169" s="11">
        <v>2622.18</v>
      </c>
      <c r="AC2169" s="11">
        <v>2434.3200000000002</v>
      </c>
      <c r="AD2169" s="11">
        <v>2533.2600000000002</v>
      </c>
      <c r="AE2169" s="11">
        <v>2328.1799999999998</v>
      </c>
      <c r="AF2169" s="11">
        <v>2019.72</v>
      </c>
      <c r="AG2169" s="11">
        <v>1356.78</v>
      </c>
      <c r="AH2169" s="11">
        <v>862.2</v>
      </c>
      <c r="AI2169" s="37">
        <v>2434.3200000000002</v>
      </c>
      <c r="AJ2169" s="11">
        <v>740.35879999999997</v>
      </c>
      <c r="AK2169" s="11">
        <v>681.67600000000004</v>
      </c>
      <c r="AL2169" s="11">
        <v>766.66489999999999</v>
      </c>
      <c r="AM2169" s="11">
        <v>872.34469999999999</v>
      </c>
      <c r="AN2169" s="11">
        <v>1203.6130000000001</v>
      </c>
      <c r="AO2169" s="11">
        <v>1342.011</v>
      </c>
      <c r="AP2169" s="11">
        <v>1673.134</v>
      </c>
      <c r="AQ2169" s="11">
        <v>1686.1679999999999</v>
      </c>
      <c r="AR2169" s="11">
        <v>1902.1959999999999</v>
      </c>
      <c r="AS2169" s="11">
        <v>2118.0720000000001</v>
      </c>
      <c r="AT2169" s="11">
        <v>2277.9560000000001</v>
      </c>
      <c r="AU2169" s="11">
        <v>2400.21</v>
      </c>
      <c r="AV2169" s="11">
        <v>2624.3609999999999</v>
      </c>
      <c r="AW2169" s="11">
        <v>2713.172</v>
      </c>
      <c r="AX2169" s="11">
        <v>2759.3490000000002</v>
      </c>
      <c r="AY2169" s="11">
        <v>2812.8040000000001</v>
      </c>
      <c r="AZ2169" s="11">
        <v>2989.3919999999998</v>
      </c>
      <c r="BA2169" s="11">
        <v>2805.627</v>
      </c>
      <c r="BB2169" s="11">
        <v>2973.6019999999999</v>
      </c>
      <c r="BC2169" s="11">
        <v>2625.55</v>
      </c>
      <c r="BD2169" s="11">
        <v>2366.3649999999998</v>
      </c>
      <c r="BE2169" s="11">
        <v>2033.2380000000001</v>
      </c>
      <c r="BF2169" s="11">
        <v>1307.5530000000001</v>
      </c>
      <c r="BG2169" s="11">
        <v>849.56759999999997</v>
      </c>
      <c r="BH2169" s="37">
        <v>2973.6019999999999</v>
      </c>
      <c r="BI2169" s="11">
        <v>71.053529999999995</v>
      </c>
      <c r="BJ2169" s="11">
        <v>69.161770000000004</v>
      </c>
      <c r="BK2169" s="11">
        <v>68.810590000000005</v>
      </c>
      <c r="BL2169" s="11">
        <v>68.116470000000007</v>
      </c>
      <c r="BM2169" s="11">
        <v>67.235889999999998</v>
      </c>
      <c r="BN2169" s="11">
        <v>66.7</v>
      </c>
      <c r="BO2169" s="11">
        <v>66.158820000000006</v>
      </c>
      <c r="BP2169" s="11">
        <v>66.337649999999996</v>
      </c>
      <c r="BQ2169" s="11">
        <v>68.279409999999999</v>
      </c>
      <c r="BR2169" s="11">
        <v>71.163529999999994</v>
      </c>
      <c r="BS2169" s="11">
        <v>73.3</v>
      </c>
      <c r="BT2169" s="11">
        <v>74.765299999999996</v>
      </c>
      <c r="BU2169" s="11">
        <v>76.614109999999997</v>
      </c>
      <c r="BV2169" s="11">
        <v>77.734700000000004</v>
      </c>
      <c r="BW2169" s="11">
        <v>78.497060000000005</v>
      </c>
      <c r="BX2169" s="11">
        <v>79.103530000000006</v>
      </c>
      <c r="BY2169" s="11">
        <v>78.220590000000001</v>
      </c>
      <c r="BZ2169" s="11">
        <v>76.638239999999996</v>
      </c>
      <c r="CA2169" s="11">
        <v>74.285880000000006</v>
      </c>
      <c r="CB2169" s="11">
        <v>72.73</v>
      </c>
      <c r="CC2169" s="11">
        <v>69.751170000000002</v>
      </c>
      <c r="CD2169" s="11">
        <v>68.227059999999994</v>
      </c>
      <c r="CE2169" s="11">
        <v>67.394710000000003</v>
      </c>
      <c r="CF2169" s="11">
        <v>66.72</v>
      </c>
      <c r="CG2169" s="11">
        <v>2294.0819999999999</v>
      </c>
      <c r="CH2169" s="11">
        <v>2055.877</v>
      </c>
      <c r="CI2169" s="11">
        <v>1866.845</v>
      </c>
      <c r="CJ2169" s="11">
        <v>1538.088</v>
      </c>
      <c r="CK2169" s="11">
        <v>1227.5830000000001</v>
      </c>
      <c r="CL2169" s="11">
        <v>911.30380000000002</v>
      </c>
      <c r="CM2169" s="11">
        <v>663.3836</v>
      </c>
      <c r="CN2169" s="11">
        <v>608.47299999999996</v>
      </c>
      <c r="CO2169" s="11">
        <v>877.64499999999998</v>
      </c>
      <c r="CP2169" s="11">
        <v>1219.691</v>
      </c>
      <c r="CQ2169" s="11">
        <v>1576.4649999999999</v>
      </c>
      <c r="CR2169" s="11">
        <v>1858.979</v>
      </c>
      <c r="CS2169" s="11">
        <v>2332.7049999999999</v>
      </c>
      <c r="CT2169" s="11">
        <v>2465.8240000000001</v>
      </c>
      <c r="CU2169" s="11">
        <v>2706.221</v>
      </c>
      <c r="CV2169" s="11">
        <v>3465.4769999999999</v>
      </c>
      <c r="CW2169" s="11">
        <v>4009.3870000000002</v>
      </c>
      <c r="CX2169" s="11">
        <v>3946.4490000000001</v>
      </c>
      <c r="CY2169" s="11">
        <v>3738</v>
      </c>
      <c r="CZ2169" s="11">
        <v>2615.056</v>
      </c>
      <c r="DA2169" s="11">
        <v>2764.3690000000001</v>
      </c>
      <c r="DB2169" s="11">
        <v>3393.28</v>
      </c>
      <c r="DC2169" s="11">
        <v>3063.0659999999998</v>
      </c>
      <c r="DD2169" s="11">
        <v>2675.0050000000001</v>
      </c>
      <c r="DE2169" s="37">
        <v>3738</v>
      </c>
      <c r="DF2169" s="11">
        <f t="shared" si="112"/>
        <v>19</v>
      </c>
      <c r="DG2169" s="11">
        <f t="shared" si="113"/>
        <v>19</v>
      </c>
      <c r="DH2169" s="20">
        <f t="shared" ca="1" si="114"/>
        <v>539.2819999999997</v>
      </c>
      <c r="DI2169" s="11">
        <v>0</v>
      </c>
    </row>
    <row r="2170" spans="1:113" x14ac:dyDescent="0.25">
      <c r="A2170" s="11" t="s">
        <v>57</v>
      </c>
      <c r="B2170" s="11" t="s">
        <v>169</v>
      </c>
      <c r="C2170" s="11" t="s">
        <v>56</v>
      </c>
      <c r="D2170" s="11" t="s">
        <v>56</v>
      </c>
      <c r="E2170" s="11" t="s">
        <v>56</v>
      </c>
      <c r="F2170" s="11" t="s">
        <v>56</v>
      </c>
      <c r="G2170" s="11" t="s">
        <v>173</v>
      </c>
      <c r="H2170" s="1">
        <v>42293</v>
      </c>
      <c r="I2170" s="11">
        <v>19</v>
      </c>
      <c r="J2170" s="11">
        <v>19</v>
      </c>
      <c r="K2170" s="11">
        <v>1099.3800000000001</v>
      </c>
      <c r="L2170" s="11">
        <v>1020.34</v>
      </c>
      <c r="M2170" s="11">
        <v>1019.5</v>
      </c>
      <c r="N2170" s="11">
        <v>1173.76</v>
      </c>
      <c r="O2170" s="11">
        <v>1660.36</v>
      </c>
      <c r="P2170" s="11">
        <v>1965.82</v>
      </c>
      <c r="Q2170" s="11">
        <v>2688.42</v>
      </c>
      <c r="R2170" s="11">
        <v>2585.7800000000002</v>
      </c>
      <c r="S2170" s="11">
        <v>3067.34</v>
      </c>
      <c r="T2170" s="11">
        <v>3400.76</v>
      </c>
      <c r="U2170" s="11">
        <v>3862.12</v>
      </c>
      <c r="V2170" s="11">
        <v>4081.2</v>
      </c>
      <c r="W2170" s="11">
        <v>4222.26</v>
      </c>
      <c r="X2170" s="11">
        <v>4434.58</v>
      </c>
      <c r="Y2170" s="11">
        <v>4658.18</v>
      </c>
      <c r="Z2170" s="11">
        <v>4670.62</v>
      </c>
      <c r="AA2170" s="11">
        <v>4580.18</v>
      </c>
      <c r="AB2170" s="11">
        <v>4357.12</v>
      </c>
      <c r="AC2170" s="11">
        <v>4353.3</v>
      </c>
      <c r="AD2170" s="11">
        <v>4742.04</v>
      </c>
      <c r="AE2170" s="11">
        <v>4624.8</v>
      </c>
      <c r="AF2170" s="11">
        <v>4007.88</v>
      </c>
      <c r="AG2170" s="11">
        <v>2947.84</v>
      </c>
      <c r="AH2170" s="11">
        <v>1661.28</v>
      </c>
      <c r="AI2170" s="37">
        <v>4353.3</v>
      </c>
      <c r="AJ2170" s="11">
        <v>1109.5650000000001</v>
      </c>
      <c r="AK2170" s="11">
        <v>1026.819</v>
      </c>
      <c r="AL2170" s="11">
        <v>997.66499999999996</v>
      </c>
      <c r="AM2170" s="11">
        <v>1123.1590000000001</v>
      </c>
      <c r="AN2170" s="11">
        <v>1615.4570000000001</v>
      </c>
      <c r="AO2170" s="11">
        <v>1900.931</v>
      </c>
      <c r="AP2170" s="11">
        <v>2706.8449999999998</v>
      </c>
      <c r="AQ2170" s="11">
        <v>2576.9540000000002</v>
      </c>
      <c r="AR2170" s="11">
        <v>3098.3470000000002</v>
      </c>
      <c r="AS2170" s="11">
        <v>3403.5929999999998</v>
      </c>
      <c r="AT2170" s="11">
        <v>3865.2069999999999</v>
      </c>
      <c r="AU2170" s="11">
        <v>4105.2610000000004</v>
      </c>
      <c r="AV2170" s="11">
        <v>4258.2569999999996</v>
      </c>
      <c r="AW2170" s="11">
        <v>4441.6549999999997</v>
      </c>
      <c r="AX2170" s="11">
        <v>4666.7979999999998</v>
      </c>
      <c r="AY2170" s="11">
        <v>4764.3209999999999</v>
      </c>
      <c r="AZ2170" s="11">
        <v>4784.4250000000002</v>
      </c>
      <c r="BA2170" s="11">
        <v>4556.3770000000004</v>
      </c>
      <c r="BB2170" s="11">
        <v>5217.5370000000003</v>
      </c>
      <c r="BC2170" s="11">
        <v>4817.7079999999996</v>
      </c>
      <c r="BD2170" s="11">
        <v>4668.9949999999999</v>
      </c>
      <c r="BE2170" s="11">
        <v>4030.9479999999999</v>
      </c>
      <c r="BF2170" s="11">
        <v>2910.1849999999999</v>
      </c>
      <c r="BG2170" s="11">
        <v>1646.0160000000001</v>
      </c>
      <c r="BH2170" s="37">
        <v>5217.5370000000003</v>
      </c>
      <c r="BI2170" s="11">
        <v>66.240350000000007</v>
      </c>
      <c r="BJ2170" s="11">
        <v>66.051029999999997</v>
      </c>
      <c r="BK2170" s="11">
        <v>65.328280000000007</v>
      </c>
      <c r="BL2170" s="11">
        <v>65.131379999999993</v>
      </c>
      <c r="BM2170" s="11">
        <v>64.470339999999993</v>
      </c>
      <c r="BN2170" s="11">
        <v>63.918619999999997</v>
      </c>
      <c r="BO2170" s="11">
        <v>63.239310000000003</v>
      </c>
      <c r="BP2170" s="11">
        <v>63.378619999999998</v>
      </c>
      <c r="BQ2170" s="11">
        <v>65.87482</v>
      </c>
      <c r="BR2170" s="11">
        <v>69.058620000000005</v>
      </c>
      <c r="BS2170" s="11">
        <v>70.911379999999994</v>
      </c>
      <c r="BT2170" s="11">
        <v>72.683449999999993</v>
      </c>
      <c r="BU2170" s="11">
        <v>73.801029999999997</v>
      </c>
      <c r="BV2170" s="11">
        <v>74.541030000000006</v>
      </c>
      <c r="BW2170" s="11">
        <v>74.868970000000004</v>
      </c>
      <c r="BX2170" s="11">
        <v>74.590689999999995</v>
      </c>
      <c r="BY2170" s="11">
        <v>74.028270000000006</v>
      </c>
      <c r="BZ2170" s="11">
        <v>72.842759999999998</v>
      </c>
      <c r="CA2170" s="11">
        <v>71.709999999999994</v>
      </c>
      <c r="CB2170" s="11">
        <v>70.750339999999994</v>
      </c>
      <c r="CC2170" s="11">
        <v>68.908969999999997</v>
      </c>
      <c r="CD2170" s="11">
        <v>66.791730000000001</v>
      </c>
      <c r="CE2170" s="11">
        <v>65.670689999999993</v>
      </c>
      <c r="CF2170" s="11">
        <v>64.844139999999996</v>
      </c>
      <c r="CG2170" s="11">
        <v>2605.319</v>
      </c>
      <c r="CH2170" s="11">
        <v>2366.712</v>
      </c>
      <c r="CI2170" s="11">
        <v>2209.9749999999999</v>
      </c>
      <c r="CJ2170" s="11">
        <v>1817.3330000000001</v>
      </c>
      <c r="CK2170" s="11">
        <v>1444.5930000000001</v>
      </c>
      <c r="CL2170" s="11">
        <v>1146.865</v>
      </c>
      <c r="CM2170" s="11">
        <v>875.91459999999995</v>
      </c>
      <c r="CN2170" s="11">
        <v>795.57560000000001</v>
      </c>
      <c r="CO2170" s="11">
        <v>1136.212</v>
      </c>
      <c r="CP2170" s="11">
        <v>1523.432</v>
      </c>
      <c r="CQ2170" s="11">
        <v>1904.66</v>
      </c>
      <c r="CR2170" s="11">
        <v>2103.1799999999998</v>
      </c>
      <c r="CS2170" s="11">
        <v>2616.9789999999998</v>
      </c>
      <c r="CT2170" s="11">
        <v>2802.134</v>
      </c>
      <c r="CU2170" s="11">
        <v>3085.9569999999999</v>
      </c>
      <c r="CV2170" s="11">
        <v>3915.6390000000001</v>
      </c>
      <c r="CW2170" s="11">
        <v>4541.5829999999996</v>
      </c>
      <c r="CX2170" s="11">
        <v>4398.7780000000002</v>
      </c>
      <c r="CY2170" s="11">
        <v>4156.9210000000003</v>
      </c>
      <c r="CZ2170" s="11">
        <v>3038.3449999999998</v>
      </c>
      <c r="DA2170" s="11">
        <v>3342.163</v>
      </c>
      <c r="DB2170" s="11">
        <v>3845.6030000000001</v>
      </c>
      <c r="DC2170" s="11">
        <v>3592.4569999999999</v>
      </c>
      <c r="DD2170" s="11">
        <v>3102.0889999999999</v>
      </c>
      <c r="DE2170" s="37">
        <v>4156.9210000000003</v>
      </c>
      <c r="DF2170" s="11">
        <f t="shared" si="112"/>
        <v>19</v>
      </c>
      <c r="DG2170" s="11">
        <f t="shared" si="113"/>
        <v>19</v>
      </c>
      <c r="DH2170" s="20">
        <f t="shared" ca="1" si="114"/>
        <v>864.23700000000008</v>
      </c>
      <c r="DI2170" s="11">
        <v>0</v>
      </c>
    </row>
    <row r="2171" spans="1:113" x14ac:dyDescent="0.25">
      <c r="A2171" s="11" t="s">
        <v>57</v>
      </c>
      <c r="B2171" s="11" t="s">
        <v>169</v>
      </c>
      <c r="C2171" s="11" t="s">
        <v>56</v>
      </c>
      <c r="D2171" s="11" t="s">
        <v>56</v>
      </c>
      <c r="E2171" s="11" t="s">
        <v>56</v>
      </c>
      <c r="F2171" s="11" t="s">
        <v>56</v>
      </c>
      <c r="G2171" s="11" t="s">
        <v>173</v>
      </c>
      <c r="H2171" s="1">
        <v>42303</v>
      </c>
      <c r="I2171" s="11">
        <v>19</v>
      </c>
      <c r="J2171" s="11">
        <v>19</v>
      </c>
      <c r="K2171" s="11"/>
      <c r="L2171" s="11"/>
      <c r="M2171" s="11"/>
      <c r="N2171" s="11"/>
      <c r="O2171" s="11"/>
      <c r="P2171" s="11"/>
      <c r="Q2171" s="11"/>
      <c r="R2171" s="11"/>
      <c r="S2171" s="11"/>
      <c r="T2171" s="11"/>
      <c r="U2171" s="11"/>
      <c r="V2171" s="11"/>
      <c r="W2171" s="11"/>
      <c r="X2171" s="11"/>
      <c r="Y2171" s="11"/>
      <c r="Z2171" s="11"/>
      <c r="AA2171" s="11"/>
      <c r="AB2171" s="11"/>
      <c r="AC2171" s="11"/>
      <c r="AD2171" s="11"/>
      <c r="AE2171" s="11"/>
      <c r="AF2171" s="11"/>
      <c r="AG2171" s="11"/>
      <c r="AH2171" s="11"/>
      <c r="AJ2171" s="11"/>
      <c r="AK2171" s="11"/>
      <c r="AL2171" s="11"/>
      <c r="AM2171" s="11"/>
      <c r="AN2171" s="11"/>
      <c r="AO2171" s="11"/>
      <c r="AP2171" s="11"/>
      <c r="AQ2171" s="11"/>
      <c r="AR2171" s="11"/>
      <c r="AS2171" s="11"/>
      <c r="AT2171" s="11"/>
      <c r="AU2171" s="11"/>
      <c r="AV2171" s="11"/>
      <c r="AW2171" s="11"/>
      <c r="AX2171" s="11"/>
      <c r="AY2171" s="11"/>
      <c r="AZ2171" s="11"/>
      <c r="BA2171" s="11"/>
      <c r="BB2171" s="11"/>
      <c r="BC2171" s="11"/>
      <c r="BD2171" s="11"/>
      <c r="BE2171" s="11"/>
      <c r="BF2171" s="11"/>
      <c r="BG2171" s="11"/>
      <c r="BI2171" s="11"/>
      <c r="BJ2171" s="11"/>
      <c r="BK2171" s="11"/>
      <c r="BL2171" s="11"/>
      <c r="BM2171" s="11"/>
      <c r="BN2171" s="11"/>
      <c r="BO2171" s="11"/>
      <c r="BP2171" s="11"/>
      <c r="BQ2171" s="11"/>
      <c r="BR2171" s="11"/>
      <c r="BS2171" s="11"/>
      <c r="BT2171" s="11"/>
      <c r="BU2171" s="11"/>
      <c r="BV2171" s="11"/>
      <c r="BW2171" s="11"/>
      <c r="BX2171" s="11"/>
      <c r="BY2171" s="11"/>
      <c r="BZ2171" s="11"/>
      <c r="CA2171" s="11"/>
      <c r="CB2171" s="11"/>
      <c r="CC2171" s="11"/>
      <c r="CD2171" s="11"/>
      <c r="CE2171" s="11"/>
      <c r="CF2171" s="11"/>
      <c r="CG2171" s="11"/>
      <c r="CH2171" s="11"/>
      <c r="CI2171" s="11"/>
      <c r="CJ2171" s="11"/>
      <c r="CK2171" s="11"/>
      <c r="CL2171" s="11"/>
      <c r="CM2171" s="11"/>
      <c r="CN2171" s="11"/>
      <c r="CO2171" s="11"/>
      <c r="CP2171" s="11"/>
      <c r="CQ2171" s="11"/>
      <c r="CR2171" s="11"/>
      <c r="CS2171" s="11"/>
      <c r="CT2171" s="11"/>
      <c r="CU2171" s="11"/>
      <c r="CV2171" s="11"/>
      <c r="CW2171" s="11"/>
      <c r="CX2171" s="11"/>
      <c r="CY2171" s="11"/>
      <c r="CZ2171" s="11"/>
      <c r="DA2171" s="11"/>
      <c r="DB2171" s="11"/>
      <c r="DC2171" s="11"/>
      <c r="DD2171" s="11"/>
      <c r="DF2171" s="11">
        <f t="shared" si="112"/>
        <v>19</v>
      </c>
      <c r="DG2171" s="11">
        <f t="shared" si="113"/>
        <v>19</v>
      </c>
      <c r="DH2171" s="20">
        <f t="shared" ca="1" si="114"/>
        <v>0</v>
      </c>
      <c r="DI2171" s="11">
        <v>1</v>
      </c>
    </row>
    <row r="2172" spans="1:113" x14ac:dyDescent="0.25">
      <c r="A2172" s="11" t="s">
        <v>57</v>
      </c>
      <c r="B2172" s="11" t="s">
        <v>169</v>
      </c>
      <c r="C2172" s="11" t="s">
        <v>56</v>
      </c>
      <c r="D2172" s="11" t="s">
        <v>56</v>
      </c>
      <c r="E2172" s="11" t="s">
        <v>56</v>
      </c>
      <c r="F2172" s="11" t="s">
        <v>56</v>
      </c>
      <c r="G2172" s="11" t="s">
        <v>173</v>
      </c>
      <c r="H2172" s="1">
        <v>42304</v>
      </c>
      <c r="I2172" s="11">
        <v>19</v>
      </c>
      <c r="J2172" s="11">
        <v>19</v>
      </c>
      <c r="K2172" s="11">
        <v>984.82</v>
      </c>
      <c r="L2172" s="11">
        <v>946.38</v>
      </c>
      <c r="M2172" s="11">
        <v>971.72</v>
      </c>
      <c r="N2172" s="11">
        <v>1036.1199999999999</v>
      </c>
      <c r="O2172" s="11">
        <v>1316.28</v>
      </c>
      <c r="P2172" s="11">
        <v>1564.08</v>
      </c>
      <c r="Q2172" s="11">
        <v>2144.14</v>
      </c>
      <c r="R2172" s="11">
        <v>2004.3</v>
      </c>
      <c r="S2172" s="11">
        <v>2045.3</v>
      </c>
      <c r="T2172" s="11">
        <v>2391.6</v>
      </c>
      <c r="U2172" s="11">
        <v>2705.18</v>
      </c>
      <c r="V2172" s="11">
        <v>2872.3</v>
      </c>
      <c r="W2172" s="11">
        <v>3024.38</v>
      </c>
      <c r="X2172" s="11">
        <v>3279.78</v>
      </c>
      <c r="Y2172" s="11">
        <v>3347.08</v>
      </c>
      <c r="Z2172" s="11">
        <v>3515.86</v>
      </c>
      <c r="AA2172" s="11">
        <v>3537.38</v>
      </c>
      <c r="AB2172" s="11">
        <v>3878.02</v>
      </c>
      <c r="AC2172" s="11">
        <v>3706.52</v>
      </c>
      <c r="AD2172" s="11">
        <v>3858.84</v>
      </c>
      <c r="AE2172" s="11">
        <v>3614</v>
      </c>
      <c r="AF2172" s="11">
        <v>2798.16</v>
      </c>
      <c r="AG2172" s="11">
        <v>1863.6</v>
      </c>
      <c r="AH2172" s="11">
        <v>1268.72</v>
      </c>
      <c r="AI2172" s="37">
        <v>3706.52</v>
      </c>
      <c r="AJ2172" s="11">
        <v>990.10299999999995</v>
      </c>
      <c r="AK2172" s="11">
        <v>949.55319999999995</v>
      </c>
      <c r="AL2172" s="11">
        <v>945.14170000000001</v>
      </c>
      <c r="AM2172" s="11">
        <v>983.27539999999999</v>
      </c>
      <c r="AN2172" s="11">
        <v>1282.134</v>
      </c>
      <c r="AO2172" s="11">
        <v>1508.4059999999999</v>
      </c>
      <c r="AP2172" s="11">
        <v>2168.931</v>
      </c>
      <c r="AQ2172" s="11">
        <v>2004.509</v>
      </c>
      <c r="AR2172" s="11">
        <v>2053.3319999999999</v>
      </c>
      <c r="AS2172" s="11">
        <v>2379.1190000000001</v>
      </c>
      <c r="AT2172" s="11">
        <v>2692.933</v>
      </c>
      <c r="AU2172" s="11">
        <v>2878.6819999999998</v>
      </c>
      <c r="AV2172" s="11">
        <v>3046.2449999999999</v>
      </c>
      <c r="AW2172" s="11">
        <v>3273.2840000000001</v>
      </c>
      <c r="AX2172" s="11">
        <v>3349.5419999999999</v>
      </c>
      <c r="AY2172" s="11">
        <v>3592.8270000000002</v>
      </c>
      <c r="AZ2172" s="11">
        <v>3717.4479999999999</v>
      </c>
      <c r="BA2172" s="11">
        <v>4056.587</v>
      </c>
      <c r="BB2172" s="11">
        <v>4540.9799999999996</v>
      </c>
      <c r="BC2172" s="11">
        <v>3947.3020000000001</v>
      </c>
      <c r="BD2172" s="11">
        <v>3668.335</v>
      </c>
      <c r="BE2172" s="11">
        <v>2831.1480000000001</v>
      </c>
      <c r="BF2172" s="11">
        <v>1839.69</v>
      </c>
      <c r="BG2172" s="11">
        <v>1249.3420000000001</v>
      </c>
      <c r="BH2172" s="37">
        <v>4540.9799999999996</v>
      </c>
      <c r="BI2172" s="11">
        <v>58.60172</v>
      </c>
      <c r="BJ2172" s="11">
        <v>57.633789999999998</v>
      </c>
      <c r="BK2172" s="11">
        <v>54.456899999999997</v>
      </c>
      <c r="BL2172" s="11">
        <v>53.796900000000001</v>
      </c>
      <c r="BM2172" s="11">
        <v>53.967239999999997</v>
      </c>
      <c r="BN2172" s="11">
        <v>51.358969999999999</v>
      </c>
      <c r="BO2172" s="11">
        <v>51.262070000000001</v>
      </c>
      <c r="BP2172" s="11">
        <v>52.696550000000002</v>
      </c>
      <c r="BQ2172" s="11">
        <v>56.680689999999998</v>
      </c>
      <c r="BR2172" s="11">
        <v>60.294139999999999</v>
      </c>
      <c r="BS2172" s="11">
        <v>65.134479999999996</v>
      </c>
      <c r="BT2172" s="11">
        <v>70.400689999999997</v>
      </c>
      <c r="BU2172" s="11">
        <v>75.565169999999995</v>
      </c>
      <c r="BV2172" s="11">
        <v>78.763450000000006</v>
      </c>
      <c r="BW2172" s="11">
        <v>79.739999999999995</v>
      </c>
      <c r="BX2172" s="11">
        <v>79.284139999999994</v>
      </c>
      <c r="BY2172" s="11">
        <v>77.883799999999994</v>
      </c>
      <c r="BZ2172" s="11">
        <v>75.27</v>
      </c>
      <c r="CA2172" s="11">
        <v>72.758619999999993</v>
      </c>
      <c r="CB2172" s="11">
        <v>70.167240000000007</v>
      </c>
      <c r="CC2172" s="11">
        <v>68.737930000000006</v>
      </c>
      <c r="CD2172" s="11">
        <v>67.756550000000004</v>
      </c>
      <c r="CE2172" s="11">
        <v>65.914479999999998</v>
      </c>
      <c r="CF2172" s="11">
        <v>65.16207</v>
      </c>
      <c r="CG2172" s="11">
        <v>2901.5590000000002</v>
      </c>
      <c r="CH2172" s="11">
        <v>2624.402</v>
      </c>
      <c r="CI2172" s="11">
        <v>2453.404</v>
      </c>
      <c r="CJ2172" s="11">
        <v>2008.809</v>
      </c>
      <c r="CK2172" s="11">
        <v>1621.67</v>
      </c>
      <c r="CL2172" s="11">
        <v>1292.8720000000001</v>
      </c>
      <c r="CM2172" s="11">
        <v>981.36220000000003</v>
      </c>
      <c r="CN2172" s="11">
        <v>889.29200000000003</v>
      </c>
      <c r="CO2172" s="11">
        <v>1251.848</v>
      </c>
      <c r="CP2172" s="11">
        <v>1689.2049999999999</v>
      </c>
      <c r="CQ2172" s="11">
        <v>2125.2370000000001</v>
      </c>
      <c r="CR2172" s="11">
        <v>2358.6509999999998</v>
      </c>
      <c r="CS2172" s="11">
        <v>2924.96</v>
      </c>
      <c r="CT2172" s="11">
        <v>3145.52</v>
      </c>
      <c r="CU2172" s="11">
        <v>3441.48</v>
      </c>
      <c r="CV2172" s="11">
        <v>4267.3850000000002</v>
      </c>
      <c r="CW2172" s="11">
        <v>4883.8760000000002</v>
      </c>
      <c r="CX2172" s="11">
        <v>4757.1530000000002</v>
      </c>
      <c r="CY2172" s="11">
        <v>4529.8620000000001</v>
      </c>
      <c r="CZ2172" s="11">
        <v>3399.6529999999998</v>
      </c>
      <c r="DA2172" s="11">
        <v>3745.4580000000001</v>
      </c>
      <c r="DB2172" s="11">
        <v>4258.4440000000004</v>
      </c>
      <c r="DC2172" s="11">
        <v>3943.1260000000002</v>
      </c>
      <c r="DD2172" s="11">
        <v>3421.2489999999998</v>
      </c>
      <c r="DE2172" s="37">
        <v>4529.8620000000001</v>
      </c>
      <c r="DF2172" s="11">
        <f t="shared" si="112"/>
        <v>19</v>
      </c>
      <c r="DG2172" s="11">
        <f t="shared" si="113"/>
        <v>19</v>
      </c>
      <c r="DH2172" s="20">
        <f t="shared" ca="1" si="114"/>
        <v>834.45999999999958</v>
      </c>
      <c r="DI2172" s="11">
        <v>0</v>
      </c>
    </row>
    <row r="2173" spans="1:113" x14ac:dyDescent="0.25">
      <c r="A2173" s="11" t="s">
        <v>57</v>
      </c>
      <c r="B2173" s="11" t="s">
        <v>169</v>
      </c>
      <c r="C2173" s="11" t="s">
        <v>56</v>
      </c>
      <c r="D2173" s="11" t="s">
        <v>56</v>
      </c>
      <c r="E2173" s="11" t="s">
        <v>56</v>
      </c>
      <c r="F2173" s="11" t="s">
        <v>56</v>
      </c>
      <c r="G2173" s="11" t="s">
        <v>173</v>
      </c>
      <c r="H2173" s="1">
        <v>42305</v>
      </c>
      <c r="I2173" s="11">
        <v>19</v>
      </c>
      <c r="J2173" s="11">
        <v>19</v>
      </c>
      <c r="K2173" s="11">
        <v>1154.24</v>
      </c>
      <c r="L2173" s="11">
        <v>1089.1600000000001</v>
      </c>
      <c r="M2173" s="11">
        <v>1081.9000000000001</v>
      </c>
      <c r="N2173" s="11">
        <v>1216.7</v>
      </c>
      <c r="O2173" s="11">
        <v>1706.72</v>
      </c>
      <c r="P2173" s="11">
        <v>1941.14</v>
      </c>
      <c r="Q2173" s="11">
        <v>2338.34</v>
      </c>
      <c r="R2173" s="11">
        <v>2375.58</v>
      </c>
      <c r="S2173" s="11">
        <v>2373.58</v>
      </c>
      <c r="T2173" s="11">
        <v>2789.84</v>
      </c>
      <c r="U2173" s="11">
        <v>3067.48</v>
      </c>
      <c r="V2173" s="11">
        <v>3335.32</v>
      </c>
      <c r="W2173" s="11">
        <v>3582.7</v>
      </c>
      <c r="X2173" s="11">
        <v>3621.08</v>
      </c>
      <c r="Y2173" s="11">
        <v>3686.78</v>
      </c>
      <c r="Z2173" s="11">
        <v>4135.12</v>
      </c>
      <c r="AA2173" s="11">
        <v>4305.0600000000004</v>
      </c>
      <c r="AB2173" s="11">
        <v>4588.46</v>
      </c>
      <c r="AC2173" s="11">
        <v>4275.1000000000004</v>
      </c>
      <c r="AD2173" s="11">
        <v>4650.6000000000004</v>
      </c>
      <c r="AE2173" s="11">
        <v>4322.28</v>
      </c>
      <c r="AF2173" s="11">
        <v>3423.26</v>
      </c>
      <c r="AG2173" s="11">
        <v>2273.9</v>
      </c>
      <c r="AH2173" s="11">
        <v>1626.48</v>
      </c>
      <c r="AI2173" s="37">
        <v>4275.1000000000004</v>
      </c>
      <c r="AJ2173" s="11">
        <v>1164.6869999999999</v>
      </c>
      <c r="AK2173" s="11">
        <v>1095.4829999999999</v>
      </c>
      <c r="AL2173" s="11">
        <v>1060.0039999999999</v>
      </c>
      <c r="AM2173" s="11">
        <v>1166.451</v>
      </c>
      <c r="AN2173" s="11">
        <v>1661.6130000000001</v>
      </c>
      <c r="AO2173" s="11">
        <v>1876.605</v>
      </c>
      <c r="AP2173" s="11">
        <v>2356.1759999999999</v>
      </c>
      <c r="AQ2173" s="11">
        <v>2365.8809999999999</v>
      </c>
      <c r="AR2173" s="11">
        <v>2404.5479999999998</v>
      </c>
      <c r="AS2173" s="11">
        <v>2793.6750000000002</v>
      </c>
      <c r="AT2173" s="11">
        <v>3071.2350000000001</v>
      </c>
      <c r="AU2173" s="11">
        <v>3359.23</v>
      </c>
      <c r="AV2173" s="11">
        <v>3619.2060000000001</v>
      </c>
      <c r="AW2173" s="11">
        <v>3627.6419999999998</v>
      </c>
      <c r="AX2173" s="11">
        <v>3694.991</v>
      </c>
      <c r="AY2173" s="11">
        <v>4229.9790000000003</v>
      </c>
      <c r="AZ2173" s="11">
        <v>4508.768</v>
      </c>
      <c r="BA2173" s="11">
        <v>4782.6130000000003</v>
      </c>
      <c r="BB2173" s="11">
        <v>5146.2870000000003</v>
      </c>
      <c r="BC2173" s="11">
        <v>4722.9629999999997</v>
      </c>
      <c r="BD2173" s="11">
        <v>4365.7190000000001</v>
      </c>
      <c r="BE2173" s="11">
        <v>3446.9859999999999</v>
      </c>
      <c r="BF2173" s="11">
        <v>2236.8780000000002</v>
      </c>
      <c r="BG2173" s="11">
        <v>1611.3910000000001</v>
      </c>
      <c r="BH2173" s="37">
        <v>5146.2870000000003</v>
      </c>
      <c r="BI2173" s="11">
        <v>64.180340000000001</v>
      </c>
      <c r="BJ2173" s="11">
        <v>63.55733</v>
      </c>
      <c r="BK2173" s="11">
        <v>63.694000000000003</v>
      </c>
      <c r="BL2173" s="11">
        <v>63.51867</v>
      </c>
      <c r="BM2173" s="11">
        <v>63.313000000000002</v>
      </c>
      <c r="BN2173" s="11">
        <v>62.134</v>
      </c>
      <c r="BO2173" s="11">
        <v>61.120330000000003</v>
      </c>
      <c r="BP2173" s="11">
        <v>62.109659999999998</v>
      </c>
      <c r="BQ2173" s="11">
        <v>63.088999999999999</v>
      </c>
      <c r="BR2173" s="11">
        <v>68.121669999999995</v>
      </c>
      <c r="BS2173" s="11">
        <v>71.269329999999997</v>
      </c>
      <c r="BT2173" s="11">
        <v>75.088999999999999</v>
      </c>
      <c r="BU2173" s="11">
        <v>76.941000000000003</v>
      </c>
      <c r="BV2173" s="11">
        <v>77.869</v>
      </c>
      <c r="BW2173" s="11">
        <v>78.37567</v>
      </c>
      <c r="BX2173" s="11">
        <v>78.23</v>
      </c>
      <c r="BY2173" s="11">
        <v>76.584339999999997</v>
      </c>
      <c r="BZ2173" s="11">
        <v>74.245999999999995</v>
      </c>
      <c r="CA2173" s="11">
        <v>71.193659999999994</v>
      </c>
      <c r="CB2173" s="11">
        <v>69.14667</v>
      </c>
      <c r="CC2173" s="11">
        <v>67.706000000000003</v>
      </c>
      <c r="CD2173" s="11">
        <v>66.460660000000004</v>
      </c>
      <c r="CE2173" s="11">
        <v>65.484999999999999</v>
      </c>
      <c r="CF2173" s="11">
        <v>64.005669999999995</v>
      </c>
      <c r="CG2173" s="11">
        <v>2928.66</v>
      </c>
      <c r="CH2173" s="11">
        <v>2622.25</v>
      </c>
      <c r="CI2173" s="11">
        <v>2444.8440000000001</v>
      </c>
      <c r="CJ2173" s="11">
        <v>2004.2929999999999</v>
      </c>
      <c r="CK2173" s="11">
        <v>1597.902</v>
      </c>
      <c r="CL2173" s="11">
        <v>1266.1310000000001</v>
      </c>
      <c r="CM2173" s="11">
        <v>958.36779999999999</v>
      </c>
      <c r="CN2173" s="11">
        <v>875.48019999999997</v>
      </c>
      <c r="CO2173" s="11">
        <v>1242.2190000000001</v>
      </c>
      <c r="CP2173" s="11">
        <v>1677.2049999999999</v>
      </c>
      <c r="CQ2173" s="11">
        <v>2110.011</v>
      </c>
      <c r="CR2173" s="11">
        <v>2338.607</v>
      </c>
      <c r="CS2173" s="11">
        <v>2910.665</v>
      </c>
      <c r="CT2173" s="11">
        <v>3103.2750000000001</v>
      </c>
      <c r="CU2173" s="11">
        <v>3398.4119999999998</v>
      </c>
      <c r="CV2173" s="11">
        <v>4262.0749999999998</v>
      </c>
      <c r="CW2173" s="11">
        <v>4910.2060000000001</v>
      </c>
      <c r="CX2173" s="11">
        <v>4767.6530000000002</v>
      </c>
      <c r="CY2173" s="11">
        <v>4521.4219999999996</v>
      </c>
      <c r="CZ2173" s="11">
        <v>3365.8139999999999</v>
      </c>
      <c r="DA2173" s="11">
        <v>3709.6480000000001</v>
      </c>
      <c r="DB2173" s="11">
        <v>4212.1139999999996</v>
      </c>
      <c r="DC2173" s="11">
        <v>3923.232</v>
      </c>
      <c r="DD2173" s="11">
        <v>3403.8470000000002</v>
      </c>
      <c r="DE2173" s="37">
        <v>4521.4219999999996</v>
      </c>
      <c r="DF2173" s="11">
        <f t="shared" si="112"/>
        <v>19</v>
      </c>
      <c r="DG2173" s="11">
        <f t="shared" si="113"/>
        <v>19</v>
      </c>
      <c r="DH2173" s="20">
        <f t="shared" ca="1" si="114"/>
        <v>871.1869999999999</v>
      </c>
      <c r="DI2173" s="11">
        <v>0</v>
      </c>
    </row>
    <row r="2174" spans="1:113" x14ac:dyDescent="0.25">
      <c r="A2174" s="11" t="s">
        <v>57</v>
      </c>
      <c r="B2174" s="11" t="s">
        <v>169</v>
      </c>
      <c r="C2174" s="11" t="s">
        <v>56</v>
      </c>
      <c r="D2174" s="11" t="s">
        <v>56</v>
      </c>
      <c r="E2174" s="11" t="s">
        <v>56</v>
      </c>
      <c r="F2174" s="11" t="s">
        <v>56</v>
      </c>
      <c r="G2174" s="11" t="s">
        <v>173</v>
      </c>
      <c r="H2174" s="1">
        <v>42306</v>
      </c>
      <c r="I2174" s="11">
        <v>19</v>
      </c>
      <c r="J2174" s="11">
        <v>19</v>
      </c>
      <c r="K2174" s="11"/>
      <c r="L2174" s="11"/>
      <c r="M2174" s="11"/>
      <c r="N2174" s="11"/>
      <c r="O2174" s="11"/>
      <c r="P2174" s="11"/>
      <c r="Q2174" s="11"/>
      <c r="R2174" s="11"/>
      <c r="S2174" s="11"/>
      <c r="T2174" s="11"/>
      <c r="U2174" s="11"/>
      <c r="V2174" s="11"/>
      <c r="W2174" s="11"/>
      <c r="X2174" s="11"/>
      <c r="Y2174" s="11"/>
      <c r="Z2174" s="11"/>
      <c r="AA2174" s="11"/>
      <c r="AB2174" s="11"/>
      <c r="AC2174" s="11"/>
      <c r="AD2174" s="11"/>
      <c r="AE2174" s="11"/>
      <c r="AF2174" s="11"/>
      <c r="AG2174" s="11"/>
      <c r="AH2174" s="11"/>
      <c r="AJ2174" s="11"/>
      <c r="AK2174" s="11"/>
      <c r="AL2174" s="11"/>
      <c r="AM2174" s="11"/>
      <c r="AN2174" s="11"/>
      <c r="AO2174" s="11"/>
      <c r="AP2174" s="11"/>
      <c r="AQ2174" s="11"/>
      <c r="AR2174" s="11"/>
      <c r="AS2174" s="11"/>
      <c r="AT2174" s="11"/>
      <c r="AU2174" s="11"/>
      <c r="AV2174" s="11"/>
      <c r="AW2174" s="11"/>
      <c r="AX2174" s="11"/>
      <c r="AY2174" s="11"/>
      <c r="AZ2174" s="11"/>
      <c r="BA2174" s="11"/>
      <c r="BB2174" s="11"/>
      <c r="BC2174" s="11"/>
      <c r="BD2174" s="11"/>
      <c r="BE2174" s="11"/>
      <c r="BF2174" s="11"/>
      <c r="BG2174" s="11"/>
      <c r="BI2174" s="11"/>
      <c r="BJ2174" s="11"/>
      <c r="BK2174" s="11"/>
      <c r="BL2174" s="11"/>
      <c r="BM2174" s="11"/>
      <c r="BN2174" s="11"/>
      <c r="BO2174" s="11"/>
      <c r="BP2174" s="11"/>
      <c r="BQ2174" s="11"/>
      <c r="BR2174" s="11"/>
      <c r="BS2174" s="11"/>
      <c r="BT2174" s="11"/>
      <c r="BU2174" s="11"/>
      <c r="BV2174" s="11"/>
      <c r="BW2174" s="11"/>
      <c r="BX2174" s="11"/>
      <c r="BY2174" s="11"/>
      <c r="BZ2174" s="11"/>
      <c r="CA2174" s="11"/>
      <c r="CB2174" s="11"/>
      <c r="CC2174" s="11"/>
      <c r="CD2174" s="11"/>
      <c r="CE2174" s="11"/>
      <c r="CF2174" s="11"/>
      <c r="CG2174" s="11"/>
      <c r="CH2174" s="11"/>
      <c r="CI2174" s="11"/>
      <c r="CJ2174" s="11"/>
      <c r="CK2174" s="11"/>
      <c r="CL2174" s="11"/>
      <c r="CM2174" s="11"/>
      <c r="CN2174" s="11"/>
      <c r="CO2174" s="11"/>
      <c r="CP2174" s="11"/>
      <c r="CQ2174" s="11"/>
      <c r="CR2174" s="11"/>
      <c r="CS2174" s="11"/>
      <c r="CT2174" s="11"/>
      <c r="CU2174" s="11"/>
      <c r="CV2174" s="11"/>
      <c r="CW2174" s="11"/>
      <c r="CX2174" s="11"/>
      <c r="CY2174" s="11"/>
      <c r="CZ2174" s="11"/>
      <c r="DA2174" s="11"/>
      <c r="DB2174" s="11"/>
      <c r="DC2174" s="11"/>
      <c r="DD2174" s="11"/>
      <c r="DF2174" s="11">
        <f t="shared" si="112"/>
        <v>19</v>
      </c>
      <c r="DG2174" s="11">
        <f t="shared" si="113"/>
        <v>19</v>
      </c>
      <c r="DH2174" s="20">
        <f t="shared" ca="1" si="114"/>
        <v>0</v>
      </c>
      <c r="DI2174" s="11">
        <v>1</v>
      </c>
    </row>
    <row r="2175" spans="1:113" x14ac:dyDescent="0.25">
      <c r="A2175" s="11" t="s">
        <v>57</v>
      </c>
      <c r="B2175" s="11" t="s">
        <v>169</v>
      </c>
      <c r="C2175" s="11" t="s">
        <v>56</v>
      </c>
      <c r="D2175" s="11" t="s">
        <v>56</v>
      </c>
      <c r="E2175" s="11" t="s">
        <v>56</v>
      </c>
      <c r="F2175" s="11" t="s">
        <v>56</v>
      </c>
      <c r="G2175" s="11" t="s">
        <v>173</v>
      </c>
      <c r="H2175" s="1">
        <v>42307</v>
      </c>
      <c r="I2175" s="11">
        <v>19</v>
      </c>
      <c r="J2175" s="11">
        <v>19</v>
      </c>
      <c r="K2175" s="11">
        <v>1089.3399999999999</v>
      </c>
      <c r="L2175" s="11">
        <v>1042.7</v>
      </c>
      <c r="M2175" s="11">
        <v>1080.18</v>
      </c>
      <c r="N2175" s="11">
        <v>1170.48</v>
      </c>
      <c r="O2175" s="11">
        <v>1648.76</v>
      </c>
      <c r="P2175" s="11">
        <v>1843.78</v>
      </c>
      <c r="Q2175" s="11">
        <v>2357.64</v>
      </c>
      <c r="R2175" s="11">
        <v>2166.48</v>
      </c>
      <c r="S2175" s="11">
        <v>2178.6999999999998</v>
      </c>
      <c r="T2175" s="11">
        <v>2557.2399999999998</v>
      </c>
      <c r="U2175" s="11">
        <v>2773.3</v>
      </c>
      <c r="V2175" s="11">
        <v>3301.5</v>
      </c>
      <c r="W2175" s="11">
        <v>3497.52</v>
      </c>
      <c r="X2175" s="11">
        <v>3579.42</v>
      </c>
      <c r="Y2175" s="11">
        <v>3753.74</v>
      </c>
      <c r="Z2175" s="11">
        <v>3842.8</v>
      </c>
      <c r="AA2175" s="11">
        <v>4062.62</v>
      </c>
      <c r="AB2175" s="11">
        <v>4376.68</v>
      </c>
      <c r="AC2175" s="11">
        <v>4217.4399999999996</v>
      </c>
      <c r="AD2175" s="11">
        <v>4411.62</v>
      </c>
      <c r="AE2175" s="11">
        <v>4181.1400000000003</v>
      </c>
      <c r="AF2175" s="11">
        <v>3043.2</v>
      </c>
      <c r="AG2175" s="11">
        <v>2011.42</v>
      </c>
      <c r="AH2175" s="11">
        <v>1220.8399999999999</v>
      </c>
      <c r="AI2175" s="37">
        <v>4217.4399999999996</v>
      </c>
      <c r="AJ2175" s="11">
        <v>1099.787</v>
      </c>
      <c r="AK2175" s="11">
        <v>1049.0229999999999</v>
      </c>
      <c r="AL2175" s="11">
        <v>1058.2840000000001</v>
      </c>
      <c r="AM2175" s="11">
        <v>1120.231</v>
      </c>
      <c r="AN2175" s="11">
        <v>1603.653</v>
      </c>
      <c r="AO2175" s="11">
        <v>1779.2449999999999</v>
      </c>
      <c r="AP2175" s="11">
        <v>2375.4760000000001</v>
      </c>
      <c r="AQ2175" s="11">
        <v>2156.7809999999999</v>
      </c>
      <c r="AR2175" s="11">
        <v>2209.6680000000001</v>
      </c>
      <c r="AS2175" s="11">
        <v>2561.0749999999998</v>
      </c>
      <c r="AT2175" s="11">
        <v>2777.0549999999998</v>
      </c>
      <c r="AU2175" s="11">
        <v>3325.41</v>
      </c>
      <c r="AV2175" s="11">
        <v>3534.0259999999998</v>
      </c>
      <c r="AW2175" s="11">
        <v>3585.982</v>
      </c>
      <c r="AX2175" s="11">
        <v>3761.951</v>
      </c>
      <c r="AY2175" s="11">
        <v>3937.6590000000001</v>
      </c>
      <c r="AZ2175" s="11">
        <v>4266.3280000000004</v>
      </c>
      <c r="BA2175" s="11">
        <v>4570.8329999999996</v>
      </c>
      <c r="BB2175" s="11">
        <v>5088.6270000000004</v>
      </c>
      <c r="BC2175" s="11">
        <v>4483.9830000000002</v>
      </c>
      <c r="BD2175" s="11">
        <v>4224.5789999999997</v>
      </c>
      <c r="BE2175" s="11">
        <v>3066.9259999999999</v>
      </c>
      <c r="BF2175" s="11">
        <v>1974.3979999999999</v>
      </c>
      <c r="BG2175" s="11">
        <v>1205.751</v>
      </c>
      <c r="BH2175" s="37">
        <v>5088.6270000000004</v>
      </c>
      <c r="BI2175" s="11">
        <v>60.117660000000001</v>
      </c>
      <c r="BJ2175" s="11">
        <v>60.250999999999998</v>
      </c>
      <c r="BK2175" s="11">
        <v>60.331000000000003</v>
      </c>
      <c r="BL2175" s="11">
        <v>60.436</v>
      </c>
      <c r="BM2175" s="11">
        <v>59.332000000000001</v>
      </c>
      <c r="BN2175" s="11">
        <v>58.652670000000001</v>
      </c>
      <c r="BO2175" s="11">
        <v>58.354669999999999</v>
      </c>
      <c r="BP2175" s="11">
        <v>57.57</v>
      </c>
      <c r="BQ2175" s="11">
        <v>60.765329999999999</v>
      </c>
      <c r="BR2175" s="11">
        <v>64.521000000000001</v>
      </c>
      <c r="BS2175" s="11">
        <v>67.37867</v>
      </c>
      <c r="BT2175" s="11">
        <v>69.994669999999999</v>
      </c>
      <c r="BU2175" s="11">
        <v>71.676329999999993</v>
      </c>
      <c r="BV2175" s="11">
        <v>73.289670000000001</v>
      </c>
      <c r="BW2175" s="11">
        <v>75.181340000000006</v>
      </c>
      <c r="BX2175" s="11">
        <v>76.466669999999993</v>
      </c>
      <c r="BY2175" s="11">
        <v>76.566670000000002</v>
      </c>
      <c r="BZ2175" s="11">
        <v>75.069670000000002</v>
      </c>
      <c r="CA2175" s="11">
        <v>71.248000000000005</v>
      </c>
      <c r="CB2175" s="11">
        <v>68.710999999999999</v>
      </c>
      <c r="CC2175" s="11">
        <v>67.100660000000005</v>
      </c>
      <c r="CD2175" s="11">
        <v>63.975999999999999</v>
      </c>
      <c r="CE2175" s="11">
        <v>61.430660000000003</v>
      </c>
      <c r="CF2175" s="11">
        <v>59.849330000000002</v>
      </c>
      <c r="CG2175" s="11">
        <v>2838.2660000000001</v>
      </c>
      <c r="CH2175" s="11">
        <v>2558.2260000000001</v>
      </c>
      <c r="CI2175" s="11">
        <v>2385.8980000000001</v>
      </c>
      <c r="CJ2175" s="11">
        <v>1958.63</v>
      </c>
      <c r="CK2175" s="11">
        <v>1555.7170000000001</v>
      </c>
      <c r="CL2175" s="11">
        <v>1234.8309999999999</v>
      </c>
      <c r="CM2175" s="11">
        <v>943.40970000000004</v>
      </c>
      <c r="CN2175" s="11">
        <v>858.82730000000004</v>
      </c>
      <c r="CO2175" s="11">
        <v>1216.5340000000001</v>
      </c>
      <c r="CP2175" s="11">
        <v>1616.7639999999999</v>
      </c>
      <c r="CQ2175" s="11">
        <v>2032.3130000000001</v>
      </c>
      <c r="CR2175" s="11">
        <v>2258.3119999999999</v>
      </c>
      <c r="CS2175" s="11">
        <v>2811.6030000000001</v>
      </c>
      <c r="CT2175" s="11">
        <v>3002.7550000000001</v>
      </c>
      <c r="CU2175" s="11">
        <v>3275.9290000000001</v>
      </c>
      <c r="CV2175" s="11">
        <v>4091.2620000000002</v>
      </c>
      <c r="CW2175" s="11">
        <v>4679.9160000000002</v>
      </c>
      <c r="CX2175" s="11">
        <v>4550.4049999999997</v>
      </c>
      <c r="CY2175" s="11">
        <v>4327.4530000000004</v>
      </c>
      <c r="CZ2175" s="11">
        <v>3271.1779999999999</v>
      </c>
      <c r="DA2175" s="11">
        <v>3614.8090000000002</v>
      </c>
      <c r="DB2175" s="11">
        <v>4195.6980000000003</v>
      </c>
      <c r="DC2175" s="11">
        <v>3854.3270000000002</v>
      </c>
      <c r="DD2175" s="11">
        <v>3328.0630000000001</v>
      </c>
      <c r="DE2175" s="37">
        <v>4327.4530000000004</v>
      </c>
      <c r="DF2175" s="11">
        <f t="shared" si="112"/>
        <v>19</v>
      </c>
      <c r="DG2175" s="11">
        <f t="shared" si="113"/>
        <v>19</v>
      </c>
      <c r="DH2175" s="20">
        <f t="shared" ca="1" si="114"/>
        <v>871.18700000000081</v>
      </c>
      <c r="DI2175" s="11">
        <v>0</v>
      </c>
    </row>
    <row r="2176" spans="1:113" x14ac:dyDescent="0.25">
      <c r="A2176" s="11" t="s">
        <v>57</v>
      </c>
      <c r="B2176" s="11" t="s">
        <v>169</v>
      </c>
      <c r="C2176" s="11" t="s">
        <v>56</v>
      </c>
      <c r="D2176" s="11" t="s">
        <v>56</v>
      </c>
      <c r="E2176" s="11" t="s">
        <v>56</v>
      </c>
      <c r="F2176" s="11" t="s">
        <v>56</v>
      </c>
      <c r="G2176" s="11" t="s">
        <v>174</v>
      </c>
      <c r="H2176" s="1">
        <v>41947</v>
      </c>
      <c r="I2176" s="11">
        <v>19</v>
      </c>
      <c r="J2176" s="11">
        <v>19</v>
      </c>
      <c r="K2176" s="11"/>
      <c r="L2176" s="11"/>
      <c r="M2176" s="11"/>
      <c r="N2176" s="11"/>
      <c r="O2176" s="11"/>
      <c r="P2176" s="11"/>
      <c r="Q2176" s="11"/>
      <c r="R2176" s="11"/>
      <c r="S2176" s="11"/>
      <c r="T2176" s="11"/>
      <c r="U2176" s="11"/>
      <c r="V2176" s="11"/>
      <c r="W2176" s="11"/>
      <c r="X2176" s="11"/>
      <c r="Y2176" s="11"/>
      <c r="Z2176" s="11"/>
      <c r="AA2176" s="11"/>
      <c r="AB2176" s="11"/>
      <c r="AC2176" s="11"/>
      <c r="AD2176" s="11"/>
      <c r="AE2176" s="11"/>
      <c r="AF2176" s="11"/>
      <c r="AG2176" s="11"/>
      <c r="AH2176" s="11"/>
      <c r="AJ2176" s="11"/>
      <c r="AK2176" s="11"/>
      <c r="AL2176" s="11"/>
      <c r="AM2176" s="11"/>
      <c r="AN2176" s="11"/>
      <c r="AO2176" s="11"/>
      <c r="AP2176" s="11"/>
      <c r="AQ2176" s="11"/>
      <c r="AR2176" s="11"/>
      <c r="AS2176" s="11"/>
      <c r="AT2176" s="11"/>
      <c r="AU2176" s="11"/>
      <c r="AV2176" s="11"/>
      <c r="AW2176" s="11"/>
      <c r="AX2176" s="11"/>
      <c r="AY2176" s="11"/>
      <c r="AZ2176" s="11"/>
      <c r="BA2176" s="11"/>
      <c r="BB2176" s="11"/>
      <c r="BC2176" s="11"/>
      <c r="BD2176" s="11"/>
      <c r="BE2176" s="11"/>
      <c r="BF2176" s="11"/>
      <c r="BG2176" s="11"/>
      <c r="BI2176" s="11"/>
      <c r="BJ2176" s="11"/>
      <c r="BK2176" s="11"/>
      <c r="BL2176" s="11"/>
      <c r="BM2176" s="11"/>
      <c r="BN2176" s="11"/>
      <c r="BO2176" s="11"/>
      <c r="BP2176" s="11"/>
      <c r="BQ2176" s="11"/>
      <c r="BR2176" s="11"/>
      <c r="BS2176" s="11"/>
      <c r="BT2176" s="11"/>
      <c r="BU2176" s="11"/>
      <c r="BV2176" s="11"/>
      <c r="BW2176" s="11"/>
      <c r="BX2176" s="11"/>
      <c r="BY2176" s="11"/>
      <c r="BZ2176" s="11"/>
      <c r="CA2176" s="11"/>
      <c r="CB2176" s="11"/>
      <c r="CC2176" s="11"/>
      <c r="CD2176" s="11"/>
      <c r="CE2176" s="11"/>
      <c r="CF2176" s="11"/>
      <c r="CG2176" s="11"/>
      <c r="CH2176" s="11"/>
      <c r="CI2176" s="11"/>
      <c r="CJ2176" s="11"/>
      <c r="CK2176" s="11"/>
      <c r="CL2176" s="11"/>
      <c r="CM2176" s="11"/>
      <c r="CN2176" s="11"/>
      <c r="CO2176" s="11"/>
      <c r="CP2176" s="11"/>
      <c r="CQ2176" s="11"/>
      <c r="CR2176" s="11"/>
      <c r="CS2176" s="11"/>
      <c r="CT2176" s="11"/>
      <c r="CU2176" s="11"/>
      <c r="CV2176" s="11"/>
      <c r="CW2176" s="11"/>
      <c r="CX2176" s="11"/>
      <c r="CY2176" s="11"/>
      <c r="CZ2176" s="11"/>
      <c r="DA2176" s="11"/>
      <c r="DB2176" s="11"/>
      <c r="DC2176" s="11"/>
      <c r="DD2176" s="11"/>
      <c r="DF2176" s="11">
        <f t="shared" si="112"/>
        <v>19</v>
      </c>
      <c r="DG2176" s="11">
        <f t="shared" si="113"/>
        <v>19</v>
      </c>
      <c r="DH2176" s="20">
        <f t="shared" ca="1" si="114"/>
        <v>0</v>
      </c>
      <c r="DI2176" s="11">
        <v>1</v>
      </c>
    </row>
    <row r="2177" spans="1:113" x14ac:dyDescent="0.25">
      <c r="A2177" s="11" t="s">
        <v>57</v>
      </c>
      <c r="B2177" s="11" t="s">
        <v>169</v>
      </c>
      <c r="C2177" s="11" t="s">
        <v>56</v>
      </c>
      <c r="D2177" s="11" t="s">
        <v>56</v>
      </c>
      <c r="E2177" s="11" t="s">
        <v>56</v>
      </c>
      <c r="F2177" s="11" t="s">
        <v>56</v>
      </c>
      <c r="G2177" s="11" t="s">
        <v>174</v>
      </c>
      <c r="H2177" s="1">
        <v>41948</v>
      </c>
      <c r="I2177" s="11">
        <v>18</v>
      </c>
      <c r="J2177" s="11">
        <v>19</v>
      </c>
      <c r="K2177" s="11"/>
      <c r="L2177" s="11"/>
      <c r="M2177" s="11"/>
      <c r="N2177" s="11"/>
      <c r="O2177" s="11"/>
      <c r="P2177" s="11"/>
      <c r="Q2177" s="11"/>
      <c r="R2177" s="11"/>
      <c r="S2177" s="11"/>
      <c r="T2177" s="11"/>
      <c r="U2177" s="11"/>
      <c r="V2177" s="11"/>
      <c r="W2177" s="11"/>
      <c r="X2177" s="11"/>
      <c r="Y2177" s="11"/>
      <c r="Z2177" s="11"/>
      <c r="AA2177" s="11"/>
      <c r="AB2177" s="11"/>
      <c r="AC2177" s="11"/>
      <c r="AD2177" s="11"/>
      <c r="AE2177" s="11"/>
      <c r="AF2177" s="11"/>
      <c r="AG2177" s="11"/>
      <c r="AH2177" s="11"/>
      <c r="AJ2177" s="11"/>
      <c r="AK2177" s="11"/>
      <c r="AL2177" s="11"/>
      <c r="AM2177" s="11"/>
      <c r="AN2177" s="11"/>
      <c r="AO2177" s="11"/>
      <c r="AP2177" s="11"/>
      <c r="AQ2177" s="11"/>
      <c r="AR2177" s="11"/>
      <c r="AS2177" s="11"/>
      <c r="AT2177" s="11"/>
      <c r="AU2177" s="11"/>
      <c r="AV2177" s="11"/>
      <c r="AW2177" s="11"/>
      <c r="AX2177" s="11"/>
      <c r="AY2177" s="11"/>
      <c r="AZ2177" s="11"/>
      <c r="BA2177" s="11"/>
      <c r="BB2177" s="11"/>
      <c r="BC2177" s="11"/>
      <c r="BD2177" s="11"/>
      <c r="BE2177" s="11"/>
      <c r="BF2177" s="11"/>
      <c r="BG2177" s="11"/>
      <c r="BI2177" s="11"/>
      <c r="BJ2177" s="11"/>
      <c r="BK2177" s="11"/>
      <c r="BL2177" s="11"/>
      <c r="BM2177" s="11"/>
      <c r="BN2177" s="11"/>
      <c r="BO2177" s="11"/>
      <c r="BP2177" s="11"/>
      <c r="BQ2177" s="11"/>
      <c r="BR2177" s="11"/>
      <c r="BS2177" s="11"/>
      <c r="BT2177" s="11"/>
      <c r="BU2177" s="11"/>
      <c r="BV2177" s="11"/>
      <c r="BW2177" s="11"/>
      <c r="BX2177" s="11"/>
      <c r="BY2177" s="11"/>
      <c r="BZ2177" s="11"/>
      <c r="CA2177" s="11"/>
      <c r="CB2177" s="11"/>
      <c r="CC2177" s="11"/>
      <c r="CD2177" s="11"/>
      <c r="CE2177" s="11"/>
      <c r="CF2177" s="11"/>
      <c r="CG2177" s="11"/>
      <c r="CH2177" s="11"/>
      <c r="CI2177" s="11"/>
      <c r="CJ2177" s="11"/>
      <c r="CK2177" s="11"/>
      <c r="CL2177" s="11"/>
      <c r="CM2177" s="11"/>
      <c r="CN2177" s="11"/>
      <c r="CO2177" s="11"/>
      <c r="CP2177" s="11"/>
      <c r="CQ2177" s="11"/>
      <c r="CR2177" s="11"/>
      <c r="CS2177" s="11"/>
      <c r="CT2177" s="11"/>
      <c r="CU2177" s="11"/>
      <c r="CV2177" s="11"/>
      <c r="CW2177" s="11"/>
      <c r="CX2177" s="11"/>
      <c r="CY2177" s="11"/>
      <c r="CZ2177" s="11"/>
      <c r="DA2177" s="11"/>
      <c r="DB2177" s="11"/>
      <c r="DC2177" s="11"/>
      <c r="DD2177" s="11"/>
      <c r="DF2177" s="11">
        <f t="shared" si="112"/>
        <v>18</v>
      </c>
      <c r="DG2177" s="11">
        <f t="shared" si="113"/>
        <v>19</v>
      </c>
      <c r="DH2177" s="20">
        <f t="shared" ca="1" si="114"/>
        <v>0</v>
      </c>
      <c r="DI2177" s="11">
        <v>1</v>
      </c>
    </row>
    <row r="2178" spans="1:113" x14ac:dyDescent="0.25">
      <c r="A2178" s="11" t="s">
        <v>57</v>
      </c>
      <c r="B2178" s="11" t="s">
        <v>169</v>
      </c>
      <c r="C2178" s="11" t="s">
        <v>56</v>
      </c>
      <c r="D2178" s="11" t="s">
        <v>56</v>
      </c>
      <c r="E2178" s="11" t="s">
        <v>56</v>
      </c>
      <c r="F2178" s="11" t="s">
        <v>56</v>
      </c>
      <c r="G2178" s="11" t="s">
        <v>174</v>
      </c>
      <c r="H2178" s="1">
        <v>41949</v>
      </c>
      <c r="I2178" s="11">
        <v>17</v>
      </c>
      <c r="J2178" s="11">
        <v>19</v>
      </c>
      <c r="K2178" s="11"/>
      <c r="L2178" s="11"/>
      <c r="M2178" s="11"/>
      <c r="N2178" s="11"/>
      <c r="O2178" s="11"/>
      <c r="P2178" s="11"/>
      <c r="Q2178" s="11"/>
      <c r="R2178" s="11"/>
      <c r="S2178" s="11"/>
      <c r="T2178" s="11"/>
      <c r="U2178" s="11"/>
      <c r="V2178" s="11"/>
      <c r="W2178" s="11"/>
      <c r="X2178" s="11"/>
      <c r="Y2178" s="11"/>
      <c r="Z2178" s="11"/>
      <c r="AA2178" s="11"/>
      <c r="AB2178" s="11"/>
      <c r="AC2178" s="11"/>
      <c r="AD2178" s="11"/>
      <c r="AE2178" s="11"/>
      <c r="AF2178" s="11"/>
      <c r="AG2178" s="11"/>
      <c r="AH2178" s="11"/>
      <c r="AJ2178" s="11"/>
      <c r="AK2178" s="11"/>
      <c r="AL2178" s="11"/>
      <c r="AM2178" s="11"/>
      <c r="AN2178" s="11"/>
      <c r="AO2178" s="11"/>
      <c r="AP2178" s="11"/>
      <c r="AQ2178" s="11"/>
      <c r="AR2178" s="11"/>
      <c r="AS2178" s="11"/>
      <c r="AT2178" s="11"/>
      <c r="AU2178" s="11"/>
      <c r="AV2178" s="11"/>
      <c r="AW2178" s="11"/>
      <c r="AX2178" s="11"/>
      <c r="AY2178" s="11"/>
      <c r="AZ2178" s="11"/>
      <c r="BA2178" s="11"/>
      <c r="BB2178" s="11"/>
      <c r="BC2178" s="11"/>
      <c r="BD2178" s="11"/>
      <c r="BE2178" s="11"/>
      <c r="BF2178" s="11"/>
      <c r="BG2178" s="11"/>
      <c r="BI2178" s="11"/>
      <c r="BJ2178" s="11"/>
      <c r="BK2178" s="11"/>
      <c r="BL2178" s="11"/>
      <c r="BM2178" s="11"/>
      <c r="BN2178" s="11"/>
      <c r="BO2178" s="11"/>
      <c r="BP2178" s="11"/>
      <c r="BQ2178" s="11"/>
      <c r="BR2178" s="11"/>
      <c r="BS2178" s="11"/>
      <c r="BT2178" s="11"/>
      <c r="BU2178" s="11"/>
      <c r="BV2178" s="11"/>
      <c r="BW2178" s="11"/>
      <c r="BX2178" s="11"/>
      <c r="BY2178" s="11"/>
      <c r="BZ2178" s="11"/>
      <c r="CA2178" s="11"/>
      <c r="CB2178" s="11"/>
      <c r="CC2178" s="11"/>
      <c r="CD2178" s="11"/>
      <c r="CE2178" s="11"/>
      <c r="CF2178" s="11"/>
      <c r="CG2178" s="11"/>
      <c r="CH2178" s="11"/>
      <c r="CI2178" s="11"/>
      <c r="CJ2178" s="11"/>
      <c r="CK2178" s="11"/>
      <c r="CL2178" s="11"/>
      <c r="CM2178" s="11"/>
      <c r="CN2178" s="11"/>
      <c r="CO2178" s="11"/>
      <c r="CP2178" s="11"/>
      <c r="CQ2178" s="11"/>
      <c r="CR2178" s="11"/>
      <c r="CS2178" s="11"/>
      <c r="CT2178" s="11"/>
      <c r="CU2178" s="11"/>
      <c r="CV2178" s="11"/>
      <c r="CW2178" s="11"/>
      <c r="CX2178" s="11"/>
      <c r="CY2178" s="11"/>
      <c r="CZ2178" s="11"/>
      <c r="DA2178" s="11"/>
      <c r="DB2178" s="11"/>
      <c r="DC2178" s="11"/>
      <c r="DD2178" s="11"/>
      <c r="DF2178" s="11">
        <f t="shared" si="112"/>
        <v>17</v>
      </c>
      <c r="DG2178" s="11">
        <f t="shared" si="113"/>
        <v>19</v>
      </c>
      <c r="DH2178" s="20">
        <f t="shared" ca="1" si="114"/>
        <v>0</v>
      </c>
      <c r="DI2178" s="11">
        <v>1</v>
      </c>
    </row>
    <row r="2179" spans="1:113" x14ac:dyDescent="0.25">
      <c r="A2179" s="11" t="s">
        <v>57</v>
      </c>
      <c r="B2179" s="11" t="s">
        <v>169</v>
      </c>
      <c r="C2179" s="11" t="s">
        <v>56</v>
      </c>
      <c r="D2179" s="11" t="s">
        <v>56</v>
      </c>
      <c r="E2179" s="11" t="s">
        <v>56</v>
      </c>
      <c r="F2179" s="11" t="s">
        <v>56</v>
      </c>
      <c r="G2179" s="11" t="s">
        <v>174</v>
      </c>
      <c r="H2179" s="1">
        <v>41950</v>
      </c>
      <c r="I2179" s="11">
        <v>18</v>
      </c>
      <c r="J2179" s="11">
        <v>19</v>
      </c>
      <c r="K2179" s="11"/>
      <c r="L2179" s="11"/>
      <c r="M2179" s="11"/>
      <c r="N2179" s="11"/>
      <c r="O2179" s="11"/>
      <c r="P2179" s="11"/>
      <c r="Q2179" s="11"/>
      <c r="R2179" s="11"/>
      <c r="S2179" s="11"/>
      <c r="T2179" s="11"/>
      <c r="U2179" s="11"/>
      <c r="V2179" s="11"/>
      <c r="W2179" s="11"/>
      <c r="X2179" s="11"/>
      <c r="Y2179" s="11"/>
      <c r="Z2179" s="11"/>
      <c r="AA2179" s="11"/>
      <c r="AB2179" s="11"/>
      <c r="AC2179" s="11"/>
      <c r="AD2179" s="11"/>
      <c r="AE2179" s="11"/>
      <c r="AF2179" s="11"/>
      <c r="AG2179" s="11"/>
      <c r="AH2179" s="11"/>
      <c r="AJ2179" s="11"/>
      <c r="AK2179" s="11"/>
      <c r="AL2179" s="11"/>
      <c r="AM2179" s="11"/>
      <c r="AN2179" s="11"/>
      <c r="AO2179" s="11"/>
      <c r="AP2179" s="11"/>
      <c r="AQ2179" s="11"/>
      <c r="AR2179" s="11"/>
      <c r="AS2179" s="11"/>
      <c r="AT2179" s="11"/>
      <c r="AU2179" s="11"/>
      <c r="AV2179" s="11"/>
      <c r="AW2179" s="11"/>
      <c r="AX2179" s="11"/>
      <c r="AY2179" s="11"/>
      <c r="AZ2179" s="11"/>
      <c r="BA2179" s="11"/>
      <c r="BB2179" s="11"/>
      <c r="BC2179" s="11"/>
      <c r="BD2179" s="11"/>
      <c r="BE2179" s="11"/>
      <c r="BF2179" s="11"/>
      <c r="BG2179" s="11"/>
      <c r="BI2179" s="11"/>
      <c r="BJ2179" s="11"/>
      <c r="BK2179" s="11"/>
      <c r="BL2179" s="11"/>
      <c r="BM2179" s="11"/>
      <c r="BN2179" s="11"/>
      <c r="BO2179" s="11"/>
      <c r="BP2179" s="11"/>
      <c r="BQ2179" s="11"/>
      <c r="BR2179" s="11"/>
      <c r="BS2179" s="11"/>
      <c r="BT2179" s="11"/>
      <c r="BU2179" s="11"/>
      <c r="BV2179" s="11"/>
      <c r="BW2179" s="11"/>
      <c r="BX2179" s="11"/>
      <c r="BY2179" s="11"/>
      <c r="BZ2179" s="11"/>
      <c r="CA2179" s="11"/>
      <c r="CB2179" s="11"/>
      <c r="CC2179" s="11"/>
      <c r="CD2179" s="11"/>
      <c r="CE2179" s="11"/>
      <c r="CF2179" s="11"/>
      <c r="CG2179" s="11"/>
      <c r="CH2179" s="11"/>
      <c r="CI2179" s="11"/>
      <c r="CJ2179" s="11"/>
      <c r="CK2179" s="11"/>
      <c r="CL2179" s="11"/>
      <c r="CM2179" s="11"/>
      <c r="CN2179" s="11"/>
      <c r="CO2179" s="11"/>
      <c r="CP2179" s="11"/>
      <c r="CQ2179" s="11"/>
      <c r="CR2179" s="11"/>
      <c r="CS2179" s="11"/>
      <c r="CT2179" s="11"/>
      <c r="CU2179" s="11"/>
      <c r="CV2179" s="11"/>
      <c r="CW2179" s="11"/>
      <c r="CX2179" s="11"/>
      <c r="CY2179" s="11"/>
      <c r="CZ2179" s="11"/>
      <c r="DA2179" s="11"/>
      <c r="DB2179" s="11"/>
      <c r="DC2179" s="11"/>
      <c r="DD2179" s="11"/>
      <c r="DF2179" s="11">
        <f t="shared" si="112"/>
        <v>18</v>
      </c>
      <c r="DG2179" s="11">
        <f t="shared" si="113"/>
        <v>19</v>
      </c>
      <c r="DH2179" s="20">
        <f t="shared" ca="1" si="114"/>
        <v>0</v>
      </c>
      <c r="DI2179" s="11">
        <v>1</v>
      </c>
    </row>
    <row r="2180" spans="1:113" x14ac:dyDescent="0.25">
      <c r="A2180" s="11" t="s">
        <v>57</v>
      </c>
      <c r="B2180" s="11" t="s">
        <v>169</v>
      </c>
      <c r="C2180" s="11" t="s">
        <v>56</v>
      </c>
      <c r="D2180" s="11" t="s">
        <v>56</v>
      </c>
      <c r="E2180" s="11" t="s">
        <v>56</v>
      </c>
      <c r="F2180" s="11" t="s">
        <v>56</v>
      </c>
      <c r="G2180" s="11" t="s">
        <v>174</v>
      </c>
      <c r="H2180" s="1">
        <v>41953</v>
      </c>
      <c r="I2180" s="11">
        <v>18</v>
      </c>
      <c r="J2180" s="11">
        <v>19</v>
      </c>
      <c r="K2180" s="11"/>
      <c r="L2180" s="11"/>
      <c r="M2180" s="11"/>
      <c r="N2180" s="11"/>
      <c r="O2180" s="11"/>
      <c r="P2180" s="11"/>
      <c r="Q2180" s="11"/>
      <c r="R2180" s="11"/>
      <c r="S2180" s="11"/>
      <c r="T2180" s="11"/>
      <c r="U2180" s="11"/>
      <c r="V2180" s="11"/>
      <c r="W2180" s="11"/>
      <c r="X2180" s="11"/>
      <c r="Y2180" s="11"/>
      <c r="Z2180" s="11"/>
      <c r="AA2180" s="11"/>
      <c r="AB2180" s="11"/>
      <c r="AC2180" s="11"/>
      <c r="AD2180" s="11"/>
      <c r="AE2180" s="11"/>
      <c r="AF2180" s="11"/>
      <c r="AG2180" s="11"/>
      <c r="AH2180" s="11"/>
      <c r="AJ2180" s="11"/>
      <c r="AK2180" s="11"/>
      <c r="AL2180" s="11"/>
      <c r="AM2180" s="11"/>
      <c r="AN2180" s="11"/>
      <c r="AO2180" s="11"/>
      <c r="AP2180" s="11"/>
      <c r="AQ2180" s="11"/>
      <c r="AR2180" s="11"/>
      <c r="AS2180" s="11"/>
      <c r="AT2180" s="11"/>
      <c r="AU2180" s="11"/>
      <c r="AV2180" s="11"/>
      <c r="AW2180" s="11"/>
      <c r="AX2180" s="11"/>
      <c r="AY2180" s="11"/>
      <c r="AZ2180" s="11"/>
      <c r="BA2180" s="11"/>
      <c r="BB2180" s="11"/>
      <c r="BC2180" s="11"/>
      <c r="BD2180" s="11"/>
      <c r="BE2180" s="11"/>
      <c r="BF2180" s="11"/>
      <c r="BG2180" s="11"/>
      <c r="BI2180" s="11"/>
      <c r="BJ2180" s="11"/>
      <c r="BK2180" s="11"/>
      <c r="BL2180" s="11"/>
      <c r="BM2180" s="11"/>
      <c r="BN2180" s="11"/>
      <c r="BO2180" s="11"/>
      <c r="BP2180" s="11"/>
      <c r="BQ2180" s="11"/>
      <c r="BR2180" s="11"/>
      <c r="BS2180" s="11"/>
      <c r="BT2180" s="11"/>
      <c r="BU2180" s="11"/>
      <c r="BV2180" s="11"/>
      <c r="BW2180" s="11"/>
      <c r="BX2180" s="11"/>
      <c r="BY2180" s="11"/>
      <c r="BZ2180" s="11"/>
      <c r="CA2180" s="11"/>
      <c r="CB2180" s="11"/>
      <c r="CC2180" s="11"/>
      <c r="CD2180" s="11"/>
      <c r="CE2180" s="11"/>
      <c r="CF2180" s="11"/>
      <c r="CG2180" s="11"/>
      <c r="CH2180" s="11"/>
      <c r="CI2180" s="11"/>
      <c r="CJ2180" s="11"/>
      <c r="CK2180" s="11"/>
      <c r="CL2180" s="11"/>
      <c r="CM2180" s="11"/>
      <c r="CN2180" s="11"/>
      <c r="CO2180" s="11"/>
      <c r="CP2180" s="11"/>
      <c r="CQ2180" s="11"/>
      <c r="CR2180" s="11"/>
      <c r="CS2180" s="11"/>
      <c r="CT2180" s="11"/>
      <c r="CU2180" s="11"/>
      <c r="CV2180" s="11"/>
      <c r="CW2180" s="11"/>
      <c r="CX2180" s="11"/>
      <c r="CY2180" s="11"/>
      <c r="CZ2180" s="11"/>
      <c r="DA2180" s="11"/>
      <c r="DB2180" s="11"/>
      <c r="DC2180" s="11"/>
      <c r="DD2180" s="11"/>
      <c r="DF2180" s="11">
        <f t="shared" si="112"/>
        <v>18</v>
      </c>
      <c r="DG2180" s="11">
        <f t="shared" si="113"/>
        <v>19</v>
      </c>
      <c r="DH2180" s="20">
        <f t="shared" ca="1" si="114"/>
        <v>0</v>
      </c>
      <c r="DI2180" s="11">
        <v>1</v>
      </c>
    </row>
    <row r="2181" spans="1:113" x14ac:dyDescent="0.25">
      <c r="A2181" s="11" t="s">
        <v>57</v>
      </c>
      <c r="B2181" s="11" t="s">
        <v>169</v>
      </c>
      <c r="C2181" s="11" t="s">
        <v>56</v>
      </c>
      <c r="D2181" s="11" t="s">
        <v>56</v>
      </c>
      <c r="E2181" s="11" t="s">
        <v>56</v>
      </c>
      <c r="F2181" s="11" t="s">
        <v>56</v>
      </c>
      <c r="G2181" s="11" t="s">
        <v>174</v>
      </c>
      <c r="H2181" s="1">
        <v>41956</v>
      </c>
      <c r="I2181" s="11">
        <v>18</v>
      </c>
      <c r="J2181" s="11">
        <v>19</v>
      </c>
      <c r="K2181" s="11"/>
      <c r="L2181" s="11"/>
      <c r="M2181" s="11"/>
      <c r="N2181" s="11"/>
      <c r="O2181" s="11"/>
      <c r="P2181" s="11"/>
      <c r="Q2181" s="11"/>
      <c r="R2181" s="11"/>
      <c r="S2181" s="11"/>
      <c r="T2181" s="11"/>
      <c r="U2181" s="11"/>
      <c r="V2181" s="11"/>
      <c r="W2181" s="11"/>
      <c r="X2181" s="11"/>
      <c r="Y2181" s="11"/>
      <c r="Z2181" s="11"/>
      <c r="AA2181" s="11"/>
      <c r="AB2181" s="11"/>
      <c r="AC2181" s="11"/>
      <c r="AD2181" s="11"/>
      <c r="AE2181" s="11"/>
      <c r="AF2181" s="11"/>
      <c r="AG2181" s="11"/>
      <c r="AH2181" s="11"/>
      <c r="AJ2181" s="11"/>
      <c r="AK2181" s="11"/>
      <c r="AL2181" s="11"/>
      <c r="AM2181" s="11"/>
      <c r="AN2181" s="11"/>
      <c r="AO2181" s="11"/>
      <c r="AP2181" s="11"/>
      <c r="AQ2181" s="11"/>
      <c r="AR2181" s="11"/>
      <c r="AS2181" s="11"/>
      <c r="AT2181" s="11"/>
      <c r="AU2181" s="11"/>
      <c r="AV2181" s="11"/>
      <c r="AW2181" s="11"/>
      <c r="AX2181" s="11"/>
      <c r="AY2181" s="11"/>
      <c r="AZ2181" s="11"/>
      <c r="BA2181" s="11"/>
      <c r="BB2181" s="11"/>
      <c r="BC2181" s="11"/>
      <c r="BD2181" s="11"/>
      <c r="BE2181" s="11"/>
      <c r="BF2181" s="11"/>
      <c r="BG2181" s="11"/>
      <c r="BI2181" s="11"/>
      <c r="BJ2181" s="11"/>
      <c r="BK2181" s="11"/>
      <c r="BL2181" s="11"/>
      <c r="BM2181" s="11"/>
      <c r="BN2181" s="11"/>
      <c r="BO2181" s="11"/>
      <c r="BP2181" s="11"/>
      <c r="BQ2181" s="11"/>
      <c r="BR2181" s="11"/>
      <c r="BS2181" s="11"/>
      <c r="BT2181" s="11"/>
      <c r="BU2181" s="11"/>
      <c r="BV2181" s="11"/>
      <c r="BW2181" s="11"/>
      <c r="BX2181" s="11"/>
      <c r="BY2181" s="11"/>
      <c r="BZ2181" s="11"/>
      <c r="CA2181" s="11"/>
      <c r="CB2181" s="11"/>
      <c r="CC2181" s="11"/>
      <c r="CD2181" s="11"/>
      <c r="CE2181" s="11"/>
      <c r="CF2181" s="11"/>
      <c r="CG2181" s="11"/>
      <c r="CH2181" s="11"/>
      <c r="CI2181" s="11"/>
      <c r="CJ2181" s="11"/>
      <c r="CK2181" s="11"/>
      <c r="CL2181" s="11"/>
      <c r="CM2181" s="11"/>
      <c r="CN2181" s="11"/>
      <c r="CO2181" s="11"/>
      <c r="CP2181" s="11"/>
      <c r="CQ2181" s="11"/>
      <c r="CR2181" s="11"/>
      <c r="CS2181" s="11"/>
      <c r="CT2181" s="11"/>
      <c r="CU2181" s="11"/>
      <c r="CV2181" s="11"/>
      <c r="CW2181" s="11"/>
      <c r="CX2181" s="11"/>
      <c r="CY2181" s="11"/>
      <c r="CZ2181" s="11"/>
      <c r="DA2181" s="11"/>
      <c r="DB2181" s="11"/>
      <c r="DC2181" s="11"/>
      <c r="DD2181" s="11"/>
      <c r="DF2181" s="11">
        <f t="shared" si="112"/>
        <v>18</v>
      </c>
      <c r="DG2181" s="11">
        <f t="shared" si="113"/>
        <v>19</v>
      </c>
      <c r="DH2181" s="20">
        <f t="shared" ca="1" si="114"/>
        <v>0</v>
      </c>
      <c r="DI2181" s="11">
        <v>1</v>
      </c>
    </row>
    <row r="2182" spans="1:113" x14ac:dyDescent="0.25">
      <c r="A2182" s="11" t="s">
        <v>57</v>
      </c>
      <c r="B2182" s="11" t="s">
        <v>169</v>
      </c>
      <c r="C2182" s="11" t="s">
        <v>56</v>
      </c>
      <c r="D2182" s="11" t="s">
        <v>56</v>
      </c>
      <c r="E2182" s="11" t="s">
        <v>56</v>
      </c>
      <c r="F2182" s="11" t="s">
        <v>56</v>
      </c>
      <c r="G2182" s="11" t="s">
        <v>174</v>
      </c>
      <c r="H2182" s="1">
        <v>41963</v>
      </c>
      <c r="I2182" s="11">
        <v>18</v>
      </c>
      <c r="J2182" s="11">
        <v>18</v>
      </c>
      <c r="K2182" s="11"/>
      <c r="L2182" s="11"/>
      <c r="M2182" s="11"/>
      <c r="N2182" s="11"/>
      <c r="O2182" s="11"/>
      <c r="P2182" s="11"/>
      <c r="Q2182" s="11"/>
      <c r="R2182" s="11"/>
      <c r="S2182" s="11"/>
      <c r="T2182" s="11"/>
      <c r="U2182" s="11"/>
      <c r="V2182" s="11"/>
      <c r="W2182" s="11"/>
      <c r="X2182" s="11"/>
      <c r="Y2182" s="11"/>
      <c r="Z2182" s="11"/>
      <c r="AA2182" s="11"/>
      <c r="AB2182" s="11"/>
      <c r="AC2182" s="11"/>
      <c r="AD2182" s="11"/>
      <c r="AE2182" s="11"/>
      <c r="AF2182" s="11"/>
      <c r="AG2182" s="11"/>
      <c r="AH2182" s="11"/>
      <c r="AJ2182" s="11"/>
      <c r="AK2182" s="11"/>
      <c r="AL2182" s="11"/>
      <c r="AM2182" s="11"/>
      <c r="AN2182" s="11"/>
      <c r="AO2182" s="11"/>
      <c r="AP2182" s="11"/>
      <c r="AQ2182" s="11"/>
      <c r="AR2182" s="11"/>
      <c r="AS2182" s="11"/>
      <c r="AT2182" s="11"/>
      <c r="AU2182" s="11"/>
      <c r="AV2182" s="11"/>
      <c r="AW2182" s="11"/>
      <c r="AX2182" s="11"/>
      <c r="AY2182" s="11"/>
      <c r="AZ2182" s="11"/>
      <c r="BA2182" s="11"/>
      <c r="BB2182" s="11"/>
      <c r="BC2182" s="11"/>
      <c r="BD2182" s="11"/>
      <c r="BE2182" s="11"/>
      <c r="BF2182" s="11"/>
      <c r="BG2182" s="11"/>
      <c r="BI2182" s="11"/>
      <c r="BJ2182" s="11"/>
      <c r="BK2182" s="11"/>
      <c r="BL2182" s="11"/>
      <c r="BM2182" s="11"/>
      <c r="BN2182" s="11"/>
      <c r="BO2182" s="11"/>
      <c r="BP2182" s="11"/>
      <c r="BQ2182" s="11"/>
      <c r="BR2182" s="11"/>
      <c r="BS2182" s="11"/>
      <c r="BT2182" s="11"/>
      <c r="BU2182" s="11"/>
      <c r="BV2182" s="11"/>
      <c r="BW2182" s="11"/>
      <c r="BX2182" s="11"/>
      <c r="BY2182" s="11"/>
      <c r="BZ2182" s="11"/>
      <c r="CA2182" s="11"/>
      <c r="CB2182" s="11"/>
      <c r="CC2182" s="11"/>
      <c r="CD2182" s="11"/>
      <c r="CE2182" s="11"/>
      <c r="CF2182" s="11"/>
      <c r="CG2182" s="11"/>
      <c r="CH2182" s="11"/>
      <c r="CI2182" s="11"/>
      <c r="CJ2182" s="11"/>
      <c r="CK2182" s="11"/>
      <c r="CL2182" s="11"/>
      <c r="CM2182" s="11"/>
      <c r="CN2182" s="11"/>
      <c r="CO2182" s="11"/>
      <c r="CP2182" s="11"/>
      <c r="CQ2182" s="11"/>
      <c r="CR2182" s="11"/>
      <c r="CS2182" s="11"/>
      <c r="CT2182" s="11"/>
      <c r="CU2182" s="11"/>
      <c r="CV2182" s="11"/>
      <c r="CW2182" s="11"/>
      <c r="CX2182" s="11"/>
      <c r="CY2182" s="11"/>
      <c r="CZ2182" s="11"/>
      <c r="DA2182" s="11"/>
      <c r="DB2182" s="11"/>
      <c r="DC2182" s="11"/>
      <c r="DD2182" s="11"/>
      <c r="DF2182" s="11">
        <f t="shared" si="112"/>
        <v>18</v>
      </c>
      <c r="DG2182" s="11">
        <f t="shared" si="113"/>
        <v>18</v>
      </c>
      <c r="DH2182" s="20">
        <f t="shared" ca="1" si="114"/>
        <v>0</v>
      </c>
      <c r="DI2182" s="11">
        <v>1</v>
      </c>
    </row>
    <row r="2183" spans="1:113" x14ac:dyDescent="0.25">
      <c r="A2183" s="11" t="s">
        <v>57</v>
      </c>
      <c r="B2183" s="11" t="s">
        <v>169</v>
      </c>
      <c r="C2183" s="11" t="s">
        <v>56</v>
      </c>
      <c r="D2183" s="11" t="s">
        <v>56</v>
      </c>
      <c r="E2183" s="11" t="s">
        <v>56</v>
      </c>
      <c r="F2183" s="11" t="s">
        <v>56</v>
      </c>
      <c r="G2183" s="11" t="s">
        <v>174</v>
      </c>
      <c r="H2183" s="1">
        <v>41975</v>
      </c>
      <c r="I2183" s="11">
        <v>18</v>
      </c>
      <c r="J2183" s="11">
        <v>18</v>
      </c>
      <c r="K2183" s="11"/>
      <c r="L2183" s="11"/>
      <c r="M2183" s="11"/>
      <c r="N2183" s="11"/>
      <c r="O2183" s="11"/>
      <c r="P2183" s="11"/>
      <c r="Q2183" s="11"/>
      <c r="R2183" s="11"/>
      <c r="S2183" s="11"/>
      <c r="T2183" s="11"/>
      <c r="U2183" s="11"/>
      <c r="V2183" s="11"/>
      <c r="W2183" s="11"/>
      <c r="X2183" s="11"/>
      <c r="Y2183" s="11"/>
      <c r="Z2183" s="11"/>
      <c r="AA2183" s="11"/>
      <c r="AB2183" s="11"/>
      <c r="AC2183" s="11"/>
      <c r="AD2183" s="11"/>
      <c r="AE2183" s="11"/>
      <c r="AF2183" s="11"/>
      <c r="AG2183" s="11"/>
      <c r="AH2183" s="11"/>
      <c r="AJ2183" s="11"/>
      <c r="AK2183" s="11"/>
      <c r="AL2183" s="11"/>
      <c r="AM2183" s="11"/>
      <c r="AN2183" s="11"/>
      <c r="AO2183" s="11"/>
      <c r="AP2183" s="11"/>
      <c r="AQ2183" s="11"/>
      <c r="AR2183" s="11"/>
      <c r="AS2183" s="11"/>
      <c r="AT2183" s="11"/>
      <c r="AU2183" s="11"/>
      <c r="AV2183" s="11"/>
      <c r="AW2183" s="11"/>
      <c r="AX2183" s="11"/>
      <c r="AY2183" s="11"/>
      <c r="AZ2183" s="11"/>
      <c r="BA2183" s="11"/>
      <c r="BB2183" s="11"/>
      <c r="BC2183" s="11"/>
      <c r="BD2183" s="11"/>
      <c r="BE2183" s="11"/>
      <c r="BF2183" s="11"/>
      <c r="BG2183" s="11"/>
      <c r="BI2183" s="11"/>
      <c r="BJ2183" s="11"/>
      <c r="BK2183" s="11"/>
      <c r="BL2183" s="11"/>
      <c r="BM2183" s="11"/>
      <c r="BN2183" s="11"/>
      <c r="BO2183" s="11"/>
      <c r="BP2183" s="11"/>
      <c r="BQ2183" s="11"/>
      <c r="BR2183" s="11"/>
      <c r="BS2183" s="11"/>
      <c r="BT2183" s="11"/>
      <c r="BU2183" s="11"/>
      <c r="BV2183" s="11"/>
      <c r="BW2183" s="11"/>
      <c r="BX2183" s="11"/>
      <c r="BY2183" s="11"/>
      <c r="BZ2183" s="11"/>
      <c r="CA2183" s="11"/>
      <c r="CB2183" s="11"/>
      <c r="CC2183" s="11"/>
      <c r="CD2183" s="11"/>
      <c r="CE2183" s="11"/>
      <c r="CF2183" s="11"/>
      <c r="CG2183" s="11"/>
      <c r="CH2183" s="11"/>
      <c r="CI2183" s="11"/>
      <c r="CJ2183" s="11"/>
      <c r="CK2183" s="11"/>
      <c r="CL2183" s="11"/>
      <c r="CM2183" s="11"/>
      <c r="CN2183" s="11"/>
      <c r="CO2183" s="11"/>
      <c r="CP2183" s="11"/>
      <c r="CQ2183" s="11"/>
      <c r="CR2183" s="11"/>
      <c r="CS2183" s="11"/>
      <c r="CT2183" s="11"/>
      <c r="CU2183" s="11"/>
      <c r="CV2183" s="11"/>
      <c r="CW2183" s="11"/>
      <c r="CX2183" s="11"/>
      <c r="CY2183" s="11"/>
      <c r="CZ2183" s="11"/>
      <c r="DA2183" s="11"/>
      <c r="DB2183" s="11"/>
      <c r="DC2183" s="11"/>
      <c r="DD2183" s="11"/>
      <c r="DF2183" s="11">
        <f t="shared" si="112"/>
        <v>18</v>
      </c>
      <c r="DG2183" s="11">
        <f t="shared" si="113"/>
        <v>18</v>
      </c>
      <c r="DH2183" s="20">
        <f t="shared" ca="1" si="114"/>
        <v>0</v>
      </c>
      <c r="DI2183" s="11">
        <v>1</v>
      </c>
    </row>
    <row r="2184" spans="1:113" x14ac:dyDescent="0.25">
      <c r="A2184" s="11" t="s">
        <v>57</v>
      </c>
      <c r="B2184" s="11" t="s">
        <v>169</v>
      </c>
      <c r="C2184" s="11" t="s">
        <v>56</v>
      </c>
      <c r="D2184" s="11" t="s">
        <v>56</v>
      </c>
      <c r="E2184" s="11" t="s">
        <v>56</v>
      </c>
      <c r="F2184" s="11" t="s">
        <v>56</v>
      </c>
      <c r="G2184" s="11" t="s">
        <v>174</v>
      </c>
      <c r="H2184" s="1">
        <v>41976</v>
      </c>
      <c r="I2184" s="11">
        <v>18</v>
      </c>
      <c r="J2184" s="11">
        <v>18</v>
      </c>
      <c r="K2184" s="11"/>
      <c r="L2184" s="11"/>
      <c r="M2184" s="11"/>
      <c r="N2184" s="11"/>
      <c r="O2184" s="11"/>
      <c r="P2184" s="11"/>
      <c r="Q2184" s="11"/>
      <c r="R2184" s="11"/>
      <c r="S2184" s="11"/>
      <c r="T2184" s="11"/>
      <c r="U2184" s="11"/>
      <c r="V2184" s="11"/>
      <c r="W2184" s="11"/>
      <c r="X2184" s="11"/>
      <c r="Y2184" s="11"/>
      <c r="Z2184" s="11"/>
      <c r="AA2184" s="11"/>
      <c r="AB2184" s="11"/>
      <c r="AC2184" s="11"/>
      <c r="AD2184" s="11"/>
      <c r="AE2184" s="11"/>
      <c r="AF2184" s="11"/>
      <c r="AG2184" s="11"/>
      <c r="AH2184" s="11"/>
      <c r="AJ2184" s="11"/>
      <c r="AK2184" s="11"/>
      <c r="AL2184" s="11"/>
      <c r="AM2184" s="11"/>
      <c r="AN2184" s="11"/>
      <c r="AO2184" s="11"/>
      <c r="AP2184" s="11"/>
      <c r="AQ2184" s="11"/>
      <c r="AR2184" s="11"/>
      <c r="AS2184" s="11"/>
      <c r="AT2184" s="11"/>
      <c r="AU2184" s="11"/>
      <c r="AV2184" s="11"/>
      <c r="AW2184" s="11"/>
      <c r="AX2184" s="11"/>
      <c r="AY2184" s="11"/>
      <c r="AZ2184" s="11"/>
      <c r="BA2184" s="11"/>
      <c r="BB2184" s="11"/>
      <c r="BC2184" s="11"/>
      <c r="BD2184" s="11"/>
      <c r="BE2184" s="11"/>
      <c r="BF2184" s="11"/>
      <c r="BG2184" s="11"/>
      <c r="BI2184" s="11"/>
      <c r="BJ2184" s="11"/>
      <c r="BK2184" s="11"/>
      <c r="BL2184" s="11"/>
      <c r="BM2184" s="11"/>
      <c r="BN2184" s="11"/>
      <c r="BO2184" s="11"/>
      <c r="BP2184" s="11"/>
      <c r="BQ2184" s="11"/>
      <c r="BR2184" s="11"/>
      <c r="BS2184" s="11"/>
      <c r="BT2184" s="11"/>
      <c r="BU2184" s="11"/>
      <c r="BV2184" s="11"/>
      <c r="BW2184" s="11"/>
      <c r="BX2184" s="11"/>
      <c r="BY2184" s="11"/>
      <c r="BZ2184" s="11"/>
      <c r="CA2184" s="11"/>
      <c r="CB2184" s="11"/>
      <c r="CC2184" s="11"/>
      <c r="CD2184" s="11"/>
      <c r="CE2184" s="11"/>
      <c r="CF2184" s="11"/>
      <c r="CG2184" s="11"/>
      <c r="CH2184" s="11"/>
      <c r="CI2184" s="11"/>
      <c r="CJ2184" s="11"/>
      <c r="CK2184" s="11"/>
      <c r="CL2184" s="11"/>
      <c r="CM2184" s="11"/>
      <c r="CN2184" s="11"/>
      <c r="CO2184" s="11"/>
      <c r="CP2184" s="11"/>
      <c r="CQ2184" s="11"/>
      <c r="CR2184" s="11"/>
      <c r="CS2184" s="11"/>
      <c r="CT2184" s="11"/>
      <c r="CU2184" s="11"/>
      <c r="CV2184" s="11"/>
      <c r="CW2184" s="11"/>
      <c r="CX2184" s="11"/>
      <c r="CY2184" s="11"/>
      <c r="CZ2184" s="11"/>
      <c r="DA2184" s="11"/>
      <c r="DB2184" s="11"/>
      <c r="DC2184" s="11"/>
      <c r="DD2184" s="11"/>
      <c r="DF2184" s="11">
        <f t="shared" si="112"/>
        <v>18</v>
      </c>
      <c r="DG2184" s="11">
        <f t="shared" si="113"/>
        <v>18</v>
      </c>
      <c r="DH2184" s="20">
        <f t="shared" ca="1" si="114"/>
        <v>0</v>
      </c>
      <c r="DI2184" s="11">
        <v>1</v>
      </c>
    </row>
    <row r="2185" spans="1:113" x14ac:dyDescent="0.25">
      <c r="A2185" s="11" t="s">
        <v>57</v>
      </c>
      <c r="B2185" s="11" t="s">
        <v>169</v>
      </c>
      <c r="C2185" s="11" t="s">
        <v>56</v>
      </c>
      <c r="D2185" s="11" t="s">
        <v>56</v>
      </c>
      <c r="E2185" s="11" t="s">
        <v>56</v>
      </c>
      <c r="F2185" s="11" t="s">
        <v>56</v>
      </c>
      <c r="G2185" s="11" t="s">
        <v>174</v>
      </c>
      <c r="H2185" s="1">
        <v>41978</v>
      </c>
      <c r="I2185" s="11">
        <v>18</v>
      </c>
      <c r="J2185" s="11">
        <v>18</v>
      </c>
      <c r="K2185" s="11"/>
      <c r="L2185" s="11"/>
      <c r="M2185" s="11"/>
      <c r="N2185" s="11"/>
      <c r="O2185" s="11"/>
      <c r="P2185" s="11"/>
      <c r="Q2185" s="11"/>
      <c r="R2185" s="11"/>
      <c r="S2185" s="11"/>
      <c r="T2185" s="11"/>
      <c r="U2185" s="11"/>
      <c r="V2185" s="11"/>
      <c r="W2185" s="11"/>
      <c r="X2185" s="11"/>
      <c r="Y2185" s="11"/>
      <c r="Z2185" s="11"/>
      <c r="AA2185" s="11"/>
      <c r="AB2185" s="11"/>
      <c r="AC2185" s="11"/>
      <c r="AD2185" s="11"/>
      <c r="AE2185" s="11"/>
      <c r="AF2185" s="11"/>
      <c r="AG2185" s="11"/>
      <c r="AH2185" s="11"/>
      <c r="AJ2185" s="11"/>
      <c r="AK2185" s="11"/>
      <c r="AL2185" s="11"/>
      <c r="AM2185" s="11"/>
      <c r="AN2185" s="11"/>
      <c r="AO2185" s="11"/>
      <c r="AP2185" s="11"/>
      <c r="AQ2185" s="11"/>
      <c r="AR2185" s="11"/>
      <c r="AS2185" s="11"/>
      <c r="AT2185" s="11"/>
      <c r="AU2185" s="11"/>
      <c r="AV2185" s="11"/>
      <c r="AW2185" s="11"/>
      <c r="AX2185" s="11"/>
      <c r="AY2185" s="11"/>
      <c r="AZ2185" s="11"/>
      <c r="BA2185" s="11"/>
      <c r="BB2185" s="11"/>
      <c r="BC2185" s="11"/>
      <c r="BD2185" s="11"/>
      <c r="BE2185" s="11"/>
      <c r="BF2185" s="11"/>
      <c r="BG2185" s="11"/>
      <c r="BI2185" s="11"/>
      <c r="BJ2185" s="11"/>
      <c r="BK2185" s="11"/>
      <c r="BL2185" s="11"/>
      <c r="BM2185" s="11"/>
      <c r="BN2185" s="11"/>
      <c r="BO2185" s="11"/>
      <c r="BP2185" s="11"/>
      <c r="BQ2185" s="11"/>
      <c r="BR2185" s="11"/>
      <c r="BS2185" s="11"/>
      <c r="BT2185" s="11"/>
      <c r="BU2185" s="11"/>
      <c r="BV2185" s="11"/>
      <c r="BW2185" s="11"/>
      <c r="BX2185" s="11"/>
      <c r="BY2185" s="11"/>
      <c r="BZ2185" s="11"/>
      <c r="CA2185" s="11"/>
      <c r="CB2185" s="11"/>
      <c r="CC2185" s="11"/>
      <c r="CD2185" s="11"/>
      <c r="CE2185" s="11"/>
      <c r="CF2185" s="11"/>
      <c r="CG2185" s="11"/>
      <c r="CH2185" s="11"/>
      <c r="CI2185" s="11"/>
      <c r="CJ2185" s="11"/>
      <c r="CK2185" s="11"/>
      <c r="CL2185" s="11"/>
      <c r="CM2185" s="11"/>
      <c r="CN2185" s="11"/>
      <c r="CO2185" s="11"/>
      <c r="CP2185" s="11"/>
      <c r="CQ2185" s="11"/>
      <c r="CR2185" s="11"/>
      <c r="CS2185" s="11"/>
      <c r="CT2185" s="11"/>
      <c r="CU2185" s="11"/>
      <c r="CV2185" s="11"/>
      <c r="CW2185" s="11"/>
      <c r="CX2185" s="11"/>
      <c r="CY2185" s="11"/>
      <c r="CZ2185" s="11"/>
      <c r="DA2185" s="11"/>
      <c r="DB2185" s="11"/>
      <c r="DC2185" s="11"/>
      <c r="DD2185" s="11"/>
      <c r="DF2185" s="11">
        <f t="shared" si="112"/>
        <v>18</v>
      </c>
      <c r="DG2185" s="11">
        <f t="shared" si="113"/>
        <v>18</v>
      </c>
      <c r="DH2185" s="20">
        <f t="shared" ca="1" si="114"/>
        <v>0</v>
      </c>
      <c r="DI2185" s="11">
        <v>1</v>
      </c>
    </row>
    <row r="2186" spans="1:113" x14ac:dyDescent="0.25">
      <c r="A2186" s="11" t="s">
        <v>57</v>
      </c>
      <c r="B2186" s="11" t="s">
        <v>169</v>
      </c>
      <c r="C2186" s="11" t="s">
        <v>56</v>
      </c>
      <c r="D2186" s="11" t="s">
        <v>56</v>
      </c>
      <c r="E2186" s="11" t="s">
        <v>56</v>
      </c>
      <c r="F2186" s="11" t="s">
        <v>56</v>
      </c>
      <c r="G2186" s="11" t="s">
        <v>174</v>
      </c>
      <c r="H2186" s="1">
        <v>41981</v>
      </c>
      <c r="I2186" s="11">
        <v>18</v>
      </c>
      <c r="J2186" s="11">
        <v>18</v>
      </c>
      <c r="K2186" s="11"/>
      <c r="L2186" s="11"/>
      <c r="M2186" s="11"/>
      <c r="N2186" s="11"/>
      <c r="O2186" s="11"/>
      <c r="P2186" s="11"/>
      <c r="Q2186" s="11"/>
      <c r="R2186" s="11"/>
      <c r="S2186" s="11"/>
      <c r="T2186" s="11"/>
      <c r="U2186" s="11"/>
      <c r="V2186" s="11"/>
      <c r="W2186" s="11"/>
      <c r="X2186" s="11"/>
      <c r="Y2186" s="11"/>
      <c r="Z2186" s="11"/>
      <c r="AA2186" s="11"/>
      <c r="AB2186" s="11"/>
      <c r="AC2186" s="11"/>
      <c r="AD2186" s="11"/>
      <c r="AE2186" s="11"/>
      <c r="AF2186" s="11"/>
      <c r="AG2186" s="11"/>
      <c r="AH2186" s="11"/>
      <c r="AJ2186" s="11"/>
      <c r="AK2186" s="11"/>
      <c r="AL2186" s="11"/>
      <c r="AM2186" s="11"/>
      <c r="AN2186" s="11"/>
      <c r="AO2186" s="11"/>
      <c r="AP2186" s="11"/>
      <c r="AQ2186" s="11"/>
      <c r="AR2186" s="11"/>
      <c r="AS2186" s="11"/>
      <c r="AT2186" s="11"/>
      <c r="AU2186" s="11"/>
      <c r="AV2186" s="11"/>
      <c r="AW2186" s="11"/>
      <c r="AX2186" s="11"/>
      <c r="AY2186" s="11"/>
      <c r="AZ2186" s="11"/>
      <c r="BA2186" s="11"/>
      <c r="BB2186" s="11"/>
      <c r="BC2186" s="11"/>
      <c r="BD2186" s="11"/>
      <c r="BE2186" s="11"/>
      <c r="BF2186" s="11"/>
      <c r="BG2186" s="11"/>
      <c r="BI2186" s="11"/>
      <c r="BJ2186" s="11"/>
      <c r="BK2186" s="11"/>
      <c r="BL2186" s="11"/>
      <c r="BM2186" s="11"/>
      <c r="BN2186" s="11"/>
      <c r="BO2186" s="11"/>
      <c r="BP2186" s="11"/>
      <c r="BQ2186" s="11"/>
      <c r="BR2186" s="11"/>
      <c r="BS2186" s="11"/>
      <c r="BT2186" s="11"/>
      <c r="BU2186" s="11"/>
      <c r="BV2186" s="11"/>
      <c r="BW2186" s="11"/>
      <c r="BX2186" s="11"/>
      <c r="BY2186" s="11"/>
      <c r="BZ2186" s="11"/>
      <c r="CA2186" s="11"/>
      <c r="CB2186" s="11"/>
      <c r="CC2186" s="11"/>
      <c r="CD2186" s="11"/>
      <c r="CE2186" s="11"/>
      <c r="CF2186" s="11"/>
      <c r="CG2186" s="11"/>
      <c r="CH2186" s="11"/>
      <c r="CI2186" s="11"/>
      <c r="CJ2186" s="11"/>
      <c r="CK2186" s="11"/>
      <c r="CL2186" s="11"/>
      <c r="CM2186" s="11"/>
      <c r="CN2186" s="11"/>
      <c r="CO2186" s="11"/>
      <c r="CP2186" s="11"/>
      <c r="CQ2186" s="11"/>
      <c r="CR2186" s="11"/>
      <c r="CS2186" s="11"/>
      <c r="CT2186" s="11"/>
      <c r="CU2186" s="11"/>
      <c r="CV2186" s="11"/>
      <c r="CW2186" s="11"/>
      <c r="CX2186" s="11"/>
      <c r="CY2186" s="11"/>
      <c r="CZ2186" s="11"/>
      <c r="DA2186" s="11"/>
      <c r="DB2186" s="11"/>
      <c r="DC2186" s="11"/>
      <c r="DD2186" s="11"/>
      <c r="DF2186" s="11">
        <f t="shared" si="112"/>
        <v>18</v>
      </c>
      <c r="DG2186" s="11">
        <f t="shared" si="113"/>
        <v>18</v>
      </c>
      <c r="DH2186" s="20">
        <f t="shared" ca="1" si="114"/>
        <v>0</v>
      </c>
      <c r="DI2186" s="11">
        <v>1</v>
      </c>
    </row>
    <row r="2187" spans="1:113" x14ac:dyDescent="0.25">
      <c r="A2187" s="11" t="s">
        <v>57</v>
      </c>
      <c r="B2187" s="11" t="s">
        <v>169</v>
      </c>
      <c r="C2187" s="11" t="s">
        <v>56</v>
      </c>
      <c r="D2187" s="11" t="s">
        <v>56</v>
      </c>
      <c r="E2187" s="11" t="s">
        <v>56</v>
      </c>
      <c r="F2187" s="11" t="s">
        <v>56</v>
      </c>
      <c r="G2187" s="11" t="s">
        <v>174</v>
      </c>
      <c r="H2187" s="1">
        <v>42018</v>
      </c>
      <c r="I2187" s="11">
        <v>18</v>
      </c>
      <c r="J2187" s="11">
        <v>18</v>
      </c>
      <c r="K2187" s="11"/>
      <c r="L2187" s="11"/>
      <c r="M2187" s="11"/>
      <c r="N2187" s="11"/>
      <c r="O2187" s="11"/>
      <c r="P2187" s="11"/>
      <c r="Q2187" s="11"/>
      <c r="R2187" s="11"/>
      <c r="S2187" s="11"/>
      <c r="T2187" s="11"/>
      <c r="U2187" s="11"/>
      <c r="V2187" s="11"/>
      <c r="W2187" s="11"/>
      <c r="X2187" s="11"/>
      <c r="Y2187" s="11"/>
      <c r="Z2187" s="11"/>
      <c r="AA2187" s="11"/>
      <c r="AB2187" s="11"/>
      <c r="AC2187" s="11"/>
      <c r="AD2187" s="11"/>
      <c r="AE2187" s="11"/>
      <c r="AF2187" s="11"/>
      <c r="AG2187" s="11"/>
      <c r="AH2187" s="11"/>
      <c r="AJ2187" s="11"/>
      <c r="AK2187" s="11"/>
      <c r="AL2187" s="11"/>
      <c r="AM2187" s="11"/>
      <c r="AN2187" s="11"/>
      <c r="AO2187" s="11"/>
      <c r="AP2187" s="11"/>
      <c r="AQ2187" s="11"/>
      <c r="AR2187" s="11"/>
      <c r="AS2187" s="11"/>
      <c r="AT2187" s="11"/>
      <c r="AU2187" s="11"/>
      <c r="AV2187" s="11"/>
      <c r="AW2187" s="11"/>
      <c r="AX2187" s="11"/>
      <c r="AY2187" s="11"/>
      <c r="AZ2187" s="11"/>
      <c r="BA2187" s="11"/>
      <c r="BB2187" s="11"/>
      <c r="BC2187" s="11"/>
      <c r="BD2187" s="11"/>
      <c r="BE2187" s="11"/>
      <c r="BF2187" s="11"/>
      <c r="BG2187" s="11"/>
      <c r="BI2187" s="11"/>
      <c r="BJ2187" s="11"/>
      <c r="BK2187" s="11"/>
      <c r="BL2187" s="11"/>
      <c r="BM2187" s="11"/>
      <c r="BN2187" s="11"/>
      <c r="BO2187" s="11"/>
      <c r="BP2187" s="11"/>
      <c r="BQ2187" s="11"/>
      <c r="BR2187" s="11"/>
      <c r="BS2187" s="11"/>
      <c r="BT2187" s="11"/>
      <c r="BU2187" s="11"/>
      <c r="BV2187" s="11"/>
      <c r="BW2187" s="11"/>
      <c r="BX2187" s="11"/>
      <c r="BY2187" s="11"/>
      <c r="BZ2187" s="11"/>
      <c r="CA2187" s="11"/>
      <c r="CB2187" s="11"/>
      <c r="CC2187" s="11"/>
      <c r="CD2187" s="11"/>
      <c r="CE2187" s="11"/>
      <c r="CF2187" s="11"/>
      <c r="CG2187" s="11"/>
      <c r="CH2187" s="11"/>
      <c r="CI2187" s="11"/>
      <c r="CJ2187" s="11"/>
      <c r="CK2187" s="11"/>
      <c r="CL2187" s="11"/>
      <c r="CM2187" s="11"/>
      <c r="CN2187" s="11"/>
      <c r="CO2187" s="11"/>
      <c r="CP2187" s="11"/>
      <c r="CQ2187" s="11"/>
      <c r="CR2187" s="11"/>
      <c r="CS2187" s="11"/>
      <c r="CT2187" s="11"/>
      <c r="CU2187" s="11"/>
      <c r="CV2187" s="11"/>
      <c r="CW2187" s="11"/>
      <c r="CX2187" s="11"/>
      <c r="CY2187" s="11"/>
      <c r="CZ2187" s="11"/>
      <c r="DA2187" s="11"/>
      <c r="DB2187" s="11"/>
      <c r="DC2187" s="11"/>
      <c r="DD2187" s="11"/>
      <c r="DF2187" s="11">
        <f t="shared" si="112"/>
        <v>18</v>
      </c>
      <c r="DG2187" s="11">
        <f t="shared" si="113"/>
        <v>18</v>
      </c>
      <c r="DH2187" s="20">
        <f t="shared" ca="1" si="114"/>
        <v>0</v>
      </c>
      <c r="DI2187" s="11">
        <v>1</v>
      </c>
    </row>
    <row r="2188" spans="1:113" x14ac:dyDescent="0.25">
      <c r="A2188" s="11" t="s">
        <v>57</v>
      </c>
      <c r="B2188" s="11" t="s">
        <v>169</v>
      </c>
      <c r="C2188" s="11" t="s">
        <v>56</v>
      </c>
      <c r="D2188" s="11" t="s">
        <v>56</v>
      </c>
      <c r="E2188" s="11" t="s">
        <v>56</v>
      </c>
      <c r="F2188" s="11" t="s">
        <v>56</v>
      </c>
      <c r="G2188" s="11" t="s">
        <v>174</v>
      </c>
      <c r="H2188" s="1">
        <v>42033</v>
      </c>
      <c r="I2188" s="11">
        <v>18</v>
      </c>
      <c r="J2188" s="11">
        <v>18</v>
      </c>
      <c r="K2188" s="11"/>
      <c r="L2188" s="11"/>
      <c r="M2188" s="11"/>
      <c r="N2188" s="11"/>
      <c r="O2188" s="11"/>
      <c r="P2188" s="11"/>
      <c r="Q2188" s="11"/>
      <c r="R2188" s="11"/>
      <c r="S2188" s="11"/>
      <c r="T2188" s="11"/>
      <c r="U2188" s="11"/>
      <c r="V2188" s="11"/>
      <c r="W2188" s="11"/>
      <c r="X2188" s="11"/>
      <c r="Y2188" s="11"/>
      <c r="Z2188" s="11"/>
      <c r="AA2188" s="11"/>
      <c r="AB2188" s="11"/>
      <c r="AC2188" s="11"/>
      <c r="AD2188" s="11"/>
      <c r="AE2188" s="11"/>
      <c r="AF2188" s="11"/>
      <c r="AG2188" s="11"/>
      <c r="AH2188" s="11"/>
      <c r="AJ2188" s="11"/>
      <c r="AK2188" s="11"/>
      <c r="AL2188" s="11"/>
      <c r="AM2188" s="11"/>
      <c r="AN2188" s="11"/>
      <c r="AO2188" s="11"/>
      <c r="AP2188" s="11"/>
      <c r="AQ2188" s="11"/>
      <c r="AR2188" s="11"/>
      <c r="AS2188" s="11"/>
      <c r="AT2188" s="11"/>
      <c r="AU2188" s="11"/>
      <c r="AV2188" s="11"/>
      <c r="AW2188" s="11"/>
      <c r="AX2188" s="11"/>
      <c r="AY2188" s="11"/>
      <c r="AZ2188" s="11"/>
      <c r="BA2188" s="11"/>
      <c r="BB2188" s="11"/>
      <c r="BC2188" s="11"/>
      <c r="BD2188" s="11"/>
      <c r="BE2188" s="11"/>
      <c r="BF2188" s="11"/>
      <c r="BG2188" s="11"/>
      <c r="BI2188" s="11"/>
      <c r="BJ2188" s="11"/>
      <c r="BK2188" s="11"/>
      <c r="BL2188" s="11"/>
      <c r="BM2188" s="11"/>
      <c r="BN2188" s="11"/>
      <c r="BO2188" s="11"/>
      <c r="BP2188" s="11"/>
      <c r="BQ2188" s="11"/>
      <c r="BR2188" s="11"/>
      <c r="BS2188" s="11"/>
      <c r="BT2188" s="11"/>
      <c r="BU2188" s="11"/>
      <c r="BV2188" s="11"/>
      <c r="BW2188" s="11"/>
      <c r="BX2188" s="11"/>
      <c r="BY2188" s="11"/>
      <c r="BZ2188" s="11"/>
      <c r="CA2188" s="11"/>
      <c r="CB2188" s="11"/>
      <c r="CC2188" s="11"/>
      <c r="CD2188" s="11"/>
      <c r="CE2188" s="11"/>
      <c r="CF2188" s="11"/>
      <c r="CG2188" s="11"/>
      <c r="CH2188" s="11"/>
      <c r="CI2188" s="11"/>
      <c r="CJ2188" s="11"/>
      <c r="CK2188" s="11"/>
      <c r="CL2188" s="11"/>
      <c r="CM2188" s="11"/>
      <c r="CN2188" s="11"/>
      <c r="CO2188" s="11"/>
      <c r="CP2188" s="11"/>
      <c r="CQ2188" s="11"/>
      <c r="CR2188" s="11"/>
      <c r="CS2188" s="11"/>
      <c r="CT2188" s="11"/>
      <c r="CU2188" s="11"/>
      <c r="CV2188" s="11"/>
      <c r="CW2188" s="11"/>
      <c r="CX2188" s="11"/>
      <c r="CY2188" s="11"/>
      <c r="CZ2188" s="11"/>
      <c r="DA2188" s="11"/>
      <c r="DB2188" s="11"/>
      <c r="DC2188" s="11"/>
      <c r="DD2188" s="11"/>
      <c r="DF2188" s="11">
        <f t="shared" si="112"/>
        <v>18</v>
      </c>
      <c r="DG2188" s="11">
        <f t="shared" si="113"/>
        <v>18</v>
      </c>
      <c r="DH2188" s="20">
        <f t="shared" ca="1" si="114"/>
        <v>0</v>
      </c>
      <c r="DI2188" s="11">
        <v>1</v>
      </c>
    </row>
    <row r="2189" spans="1:113" x14ac:dyDescent="0.25">
      <c r="A2189" s="11" t="s">
        <v>57</v>
      </c>
      <c r="B2189" s="11" t="s">
        <v>169</v>
      </c>
      <c r="C2189" s="11" t="s">
        <v>56</v>
      </c>
      <c r="D2189" s="11" t="s">
        <v>56</v>
      </c>
      <c r="E2189" s="11" t="s">
        <v>56</v>
      </c>
      <c r="F2189" s="11" t="s">
        <v>56</v>
      </c>
      <c r="G2189" s="11" t="s">
        <v>174</v>
      </c>
      <c r="H2189" s="1">
        <v>42034</v>
      </c>
      <c r="I2189" s="11">
        <v>18</v>
      </c>
      <c r="J2189" s="11">
        <v>19</v>
      </c>
      <c r="K2189" s="11"/>
      <c r="L2189" s="11"/>
      <c r="M2189" s="11"/>
      <c r="N2189" s="11"/>
      <c r="O2189" s="11"/>
      <c r="P2189" s="11"/>
      <c r="Q2189" s="11"/>
      <c r="R2189" s="11"/>
      <c r="S2189" s="11"/>
      <c r="T2189" s="11"/>
      <c r="U2189" s="11"/>
      <c r="V2189" s="11"/>
      <c r="W2189" s="11"/>
      <c r="X2189" s="11"/>
      <c r="Y2189" s="11"/>
      <c r="Z2189" s="11"/>
      <c r="AA2189" s="11"/>
      <c r="AB2189" s="11"/>
      <c r="AC2189" s="11"/>
      <c r="AD2189" s="11"/>
      <c r="AE2189" s="11"/>
      <c r="AF2189" s="11"/>
      <c r="AG2189" s="11"/>
      <c r="AH2189" s="11"/>
      <c r="AJ2189" s="11"/>
      <c r="AK2189" s="11"/>
      <c r="AL2189" s="11"/>
      <c r="AM2189" s="11"/>
      <c r="AN2189" s="11"/>
      <c r="AO2189" s="11"/>
      <c r="AP2189" s="11"/>
      <c r="AQ2189" s="11"/>
      <c r="AR2189" s="11"/>
      <c r="AS2189" s="11"/>
      <c r="AT2189" s="11"/>
      <c r="AU2189" s="11"/>
      <c r="AV2189" s="11"/>
      <c r="AW2189" s="11"/>
      <c r="AX2189" s="11"/>
      <c r="AY2189" s="11"/>
      <c r="AZ2189" s="11"/>
      <c r="BA2189" s="11"/>
      <c r="BB2189" s="11"/>
      <c r="BC2189" s="11"/>
      <c r="BD2189" s="11"/>
      <c r="BE2189" s="11"/>
      <c r="BF2189" s="11"/>
      <c r="BG2189" s="11"/>
      <c r="BI2189" s="11"/>
      <c r="BJ2189" s="11"/>
      <c r="BK2189" s="11"/>
      <c r="BL2189" s="11"/>
      <c r="BM2189" s="11"/>
      <c r="BN2189" s="11"/>
      <c r="BO2189" s="11"/>
      <c r="BP2189" s="11"/>
      <c r="BQ2189" s="11"/>
      <c r="BR2189" s="11"/>
      <c r="BS2189" s="11"/>
      <c r="BT2189" s="11"/>
      <c r="BU2189" s="11"/>
      <c r="BV2189" s="11"/>
      <c r="BW2189" s="11"/>
      <c r="BX2189" s="11"/>
      <c r="BY2189" s="11"/>
      <c r="BZ2189" s="11"/>
      <c r="CA2189" s="11"/>
      <c r="CB2189" s="11"/>
      <c r="CC2189" s="11"/>
      <c r="CD2189" s="11"/>
      <c r="CE2189" s="11"/>
      <c r="CF2189" s="11"/>
      <c r="CG2189" s="11"/>
      <c r="CH2189" s="11"/>
      <c r="CI2189" s="11"/>
      <c r="CJ2189" s="11"/>
      <c r="CK2189" s="11"/>
      <c r="CL2189" s="11"/>
      <c r="CM2189" s="11"/>
      <c r="CN2189" s="11"/>
      <c r="CO2189" s="11"/>
      <c r="CP2189" s="11"/>
      <c r="CQ2189" s="11"/>
      <c r="CR2189" s="11"/>
      <c r="CS2189" s="11"/>
      <c r="CT2189" s="11"/>
      <c r="CU2189" s="11"/>
      <c r="CV2189" s="11"/>
      <c r="CW2189" s="11"/>
      <c r="CX2189" s="11"/>
      <c r="CY2189" s="11"/>
      <c r="CZ2189" s="11"/>
      <c r="DA2189" s="11"/>
      <c r="DB2189" s="11"/>
      <c r="DC2189" s="11"/>
      <c r="DD2189" s="11"/>
      <c r="DF2189" s="11">
        <f t="shared" si="112"/>
        <v>18</v>
      </c>
      <c r="DG2189" s="11">
        <f t="shared" si="113"/>
        <v>19</v>
      </c>
      <c r="DH2189" s="20">
        <f t="shared" ca="1" si="114"/>
        <v>0</v>
      </c>
      <c r="DI2189" s="11">
        <v>1</v>
      </c>
    </row>
    <row r="2190" spans="1:113" x14ac:dyDescent="0.25">
      <c r="A2190" s="11" t="s">
        <v>57</v>
      </c>
      <c r="B2190" s="11" t="s">
        <v>169</v>
      </c>
      <c r="C2190" s="11" t="s">
        <v>56</v>
      </c>
      <c r="D2190" s="11" t="s">
        <v>56</v>
      </c>
      <c r="E2190" s="11" t="s">
        <v>56</v>
      </c>
      <c r="F2190" s="11" t="s">
        <v>56</v>
      </c>
      <c r="G2190" s="11" t="s">
        <v>174</v>
      </c>
      <c r="H2190" s="1">
        <v>42037</v>
      </c>
      <c r="I2190" s="11">
        <v>18</v>
      </c>
      <c r="J2190" s="11">
        <v>19</v>
      </c>
      <c r="K2190" s="11"/>
      <c r="L2190" s="11"/>
      <c r="M2190" s="11"/>
      <c r="N2190" s="11"/>
      <c r="O2190" s="11"/>
      <c r="P2190" s="11"/>
      <c r="Q2190" s="11"/>
      <c r="R2190" s="11"/>
      <c r="S2190" s="11"/>
      <c r="T2190" s="11"/>
      <c r="U2190" s="11"/>
      <c r="V2190" s="11"/>
      <c r="W2190" s="11"/>
      <c r="X2190" s="11"/>
      <c r="Y2190" s="11"/>
      <c r="Z2190" s="11"/>
      <c r="AA2190" s="11"/>
      <c r="AB2190" s="11"/>
      <c r="AC2190" s="11"/>
      <c r="AD2190" s="11"/>
      <c r="AE2190" s="11"/>
      <c r="AF2190" s="11"/>
      <c r="AG2190" s="11"/>
      <c r="AH2190" s="11"/>
      <c r="AJ2190" s="11"/>
      <c r="AK2190" s="11"/>
      <c r="AL2190" s="11"/>
      <c r="AM2190" s="11"/>
      <c r="AN2190" s="11"/>
      <c r="AO2190" s="11"/>
      <c r="AP2190" s="11"/>
      <c r="AQ2190" s="11"/>
      <c r="AR2190" s="11"/>
      <c r="AS2190" s="11"/>
      <c r="AT2190" s="11"/>
      <c r="AU2190" s="11"/>
      <c r="AV2190" s="11"/>
      <c r="AW2190" s="11"/>
      <c r="AX2190" s="11"/>
      <c r="AY2190" s="11"/>
      <c r="AZ2190" s="11"/>
      <c r="BA2190" s="11"/>
      <c r="BB2190" s="11"/>
      <c r="BC2190" s="11"/>
      <c r="BD2190" s="11"/>
      <c r="BE2190" s="11"/>
      <c r="BF2190" s="11"/>
      <c r="BG2190" s="11"/>
      <c r="BI2190" s="11"/>
      <c r="BJ2190" s="11"/>
      <c r="BK2190" s="11"/>
      <c r="BL2190" s="11"/>
      <c r="BM2190" s="11"/>
      <c r="BN2190" s="11"/>
      <c r="BO2190" s="11"/>
      <c r="BP2190" s="11"/>
      <c r="BQ2190" s="11"/>
      <c r="BR2190" s="11"/>
      <c r="BS2190" s="11"/>
      <c r="BT2190" s="11"/>
      <c r="BU2190" s="11"/>
      <c r="BV2190" s="11"/>
      <c r="BW2190" s="11"/>
      <c r="BX2190" s="11"/>
      <c r="BY2190" s="11"/>
      <c r="BZ2190" s="11"/>
      <c r="CA2190" s="11"/>
      <c r="CB2190" s="11"/>
      <c r="CC2190" s="11"/>
      <c r="CD2190" s="11"/>
      <c r="CE2190" s="11"/>
      <c r="CF2190" s="11"/>
      <c r="CG2190" s="11"/>
      <c r="CH2190" s="11"/>
      <c r="CI2190" s="11"/>
      <c r="CJ2190" s="11"/>
      <c r="CK2190" s="11"/>
      <c r="CL2190" s="11"/>
      <c r="CM2190" s="11"/>
      <c r="CN2190" s="11"/>
      <c r="CO2190" s="11"/>
      <c r="CP2190" s="11"/>
      <c r="CQ2190" s="11"/>
      <c r="CR2190" s="11"/>
      <c r="CS2190" s="11"/>
      <c r="CT2190" s="11"/>
      <c r="CU2190" s="11"/>
      <c r="CV2190" s="11"/>
      <c r="CW2190" s="11"/>
      <c r="CX2190" s="11"/>
      <c r="CY2190" s="11"/>
      <c r="CZ2190" s="11"/>
      <c r="DA2190" s="11"/>
      <c r="DB2190" s="11"/>
      <c r="DC2190" s="11"/>
      <c r="DD2190" s="11"/>
      <c r="DF2190" s="11">
        <f t="shared" si="112"/>
        <v>18</v>
      </c>
      <c r="DG2190" s="11">
        <f t="shared" si="113"/>
        <v>19</v>
      </c>
      <c r="DH2190" s="20">
        <f t="shared" ca="1" si="114"/>
        <v>0</v>
      </c>
      <c r="DI2190" s="11">
        <v>1</v>
      </c>
    </row>
    <row r="2191" spans="1:113" x14ac:dyDescent="0.25">
      <c r="A2191" s="11" t="s">
        <v>57</v>
      </c>
      <c r="B2191" s="11" t="s">
        <v>169</v>
      </c>
      <c r="C2191" s="11" t="s">
        <v>56</v>
      </c>
      <c r="D2191" s="11" t="s">
        <v>56</v>
      </c>
      <c r="E2191" s="11" t="s">
        <v>56</v>
      </c>
      <c r="F2191" s="11" t="s">
        <v>56</v>
      </c>
      <c r="G2191" s="11" t="s">
        <v>174</v>
      </c>
      <c r="H2191" s="1">
        <v>42038</v>
      </c>
      <c r="I2191" s="11">
        <v>18</v>
      </c>
      <c r="J2191" s="11">
        <v>19</v>
      </c>
      <c r="K2191" s="11"/>
      <c r="L2191" s="11"/>
      <c r="M2191" s="11"/>
      <c r="N2191" s="11"/>
      <c r="O2191" s="11"/>
      <c r="P2191" s="11"/>
      <c r="Q2191" s="11"/>
      <c r="R2191" s="11"/>
      <c r="S2191" s="11"/>
      <c r="T2191" s="11"/>
      <c r="U2191" s="11"/>
      <c r="V2191" s="11"/>
      <c r="W2191" s="11"/>
      <c r="X2191" s="11"/>
      <c r="Y2191" s="11"/>
      <c r="Z2191" s="11"/>
      <c r="AA2191" s="11"/>
      <c r="AB2191" s="11"/>
      <c r="AC2191" s="11"/>
      <c r="AD2191" s="11"/>
      <c r="AE2191" s="11"/>
      <c r="AF2191" s="11"/>
      <c r="AG2191" s="11"/>
      <c r="AH2191" s="11"/>
      <c r="AJ2191" s="11"/>
      <c r="AK2191" s="11"/>
      <c r="AL2191" s="11"/>
      <c r="AM2191" s="11"/>
      <c r="AN2191" s="11"/>
      <c r="AO2191" s="11"/>
      <c r="AP2191" s="11"/>
      <c r="AQ2191" s="11"/>
      <c r="AR2191" s="11"/>
      <c r="AS2191" s="11"/>
      <c r="AT2191" s="11"/>
      <c r="AU2191" s="11"/>
      <c r="AV2191" s="11"/>
      <c r="AW2191" s="11"/>
      <c r="AX2191" s="11"/>
      <c r="AY2191" s="11"/>
      <c r="AZ2191" s="11"/>
      <c r="BA2191" s="11"/>
      <c r="BB2191" s="11"/>
      <c r="BC2191" s="11"/>
      <c r="BD2191" s="11"/>
      <c r="BE2191" s="11"/>
      <c r="BF2191" s="11"/>
      <c r="BG2191" s="11"/>
      <c r="BI2191" s="11"/>
      <c r="BJ2191" s="11"/>
      <c r="BK2191" s="11"/>
      <c r="BL2191" s="11"/>
      <c r="BM2191" s="11"/>
      <c r="BN2191" s="11"/>
      <c r="BO2191" s="11"/>
      <c r="BP2191" s="11"/>
      <c r="BQ2191" s="11"/>
      <c r="BR2191" s="11"/>
      <c r="BS2191" s="11"/>
      <c r="BT2191" s="11"/>
      <c r="BU2191" s="11"/>
      <c r="BV2191" s="11"/>
      <c r="BW2191" s="11"/>
      <c r="BX2191" s="11"/>
      <c r="BY2191" s="11"/>
      <c r="BZ2191" s="11"/>
      <c r="CA2191" s="11"/>
      <c r="CB2191" s="11"/>
      <c r="CC2191" s="11"/>
      <c r="CD2191" s="11"/>
      <c r="CE2191" s="11"/>
      <c r="CF2191" s="11"/>
      <c r="CG2191" s="11"/>
      <c r="CH2191" s="11"/>
      <c r="CI2191" s="11"/>
      <c r="CJ2191" s="11"/>
      <c r="CK2191" s="11"/>
      <c r="CL2191" s="11"/>
      <c r="CM2191" s="11"/>
      <c r="CN2191" s="11"/>
      <c r="CO2191" s="11"/>
      <c r="CP2191" s="11"/>
      <c r="CQ2191" s="11"/>
      <c r="CR2191" s="11"/>
      <c r="CS2191" s="11"/>
      <c r="CT2191" s="11"/>
      <c r="CU2191" s="11"/>
      <c r="CV2191" s="11"/>
      <c r="CW2191" s="11"/>
      <c r="CX2191" s="11"/>
      <c r="CY2191" s="11"/>
      <c r="CZ2191" s="11"/>
      <c r="DA2191" s="11"/>
      <c r="DB2191" s="11"/>
      <c r="DC2191" s="11"/>
      <c r="DD2191" s="11"/>
      <c r="DF2191" s="11">
        <f t="shared" si="112"/>
        <v>18</v>
      </c>
      <c r="DG2191" s="11">
        <f t="shared" si="113"/>
        <v>19</v>
      </c>
      <c r="DH2191" s="20">
        <f t="shared" ca="1" si="114"/>
        <v>0</v>
      </c>
      <c r="DI2191" s="11">
        <v>1</v>
      </c>
    </row>
    <row r="2192" spans="1:113" x14ac:dyDescent="0.25">
      <c r="A2192" s="11" t="s">
        <v>57</v>
      </c>
      <c r="B2192" s="11" t="s">
        <v>169</v>
      </c>
      <c r="C2192" s="11" t="s">
        <v>56</v>
      </c>
      <c r="D2192" s="11" t="s">
        <v>56</v>
      </c>
      <c r="E2192" s="11" t="s">
        <v>56</v>
      </c>
      <c r="F2192" s="11" t="s">
        <v>56</v>
      </c>
      <c r="G2192" s="11" t="s">
        <v>174</v>
      </c>
      <c r="H2192" s="1">
        <v>42039</v>
      </c>
      <c r="I2192" s="11">
        <v>19</v>
      </c>
      <c r="J2192" s="11">
        <v>19</v>
      </c>
      <c r="K2192" s="11"/>
      <c r="L2192" s="11"/>
      <c r="M2192" s="11"/>
      <c r="N2192" s="11"/>
      <c r="O2192" s="11"/>
      <c r="P2192" s="11"/>
      <c r="Q2192" s="11"/>
      <c r="R2192" s="11"/>
      <c r="S2192" s="11"/>
      <c r="T2192" s="11"/>
      <c r="U2192" s="11"/>
      <c r="V2192" s="11"/>
      <c r="W2192" s="11"/>
      <c r="X2192" s="11"/>
      <c r="Y2192" s="11"/>
      <c r="Z2192" s="11"/>
      <c r="AA2192" s="11"/>
      <c r="AB2192" s="11"/>
      <c r="AC2192" s="11"/>
      <c r="AD2192" s="11"/>
      <c r="AE2192" s="11"/>
      <c r="AF2192" s="11"/>
      <c r="AG2192" s="11"/>
      <c r="AH2192" s="11"/>
      <c r="AJ2192" s="11"/>
      <c r="AK2192" s="11"/>
      <c r="AL2192" s="11"/>
      <c r="AM2192" s="11"/>
      <c r="AN2192" s="11"/>
      <c r="AO2192" s="11"/>
      <c r="AP2192" s="11"/>
      <c r="AQ2192" s="11"/>
      <c r="AR2192" s="11"/>
      <c r="AS2192" s="11"/>
      <c r="AT2192" s="11"/>
      <c r="AU2192" s="11"/>
      <c r="AV2192" s="11"/>
      <c r="AW2192" s="11"/>
      <c r="AX2192" s="11"/>
      <c r="AY2192" s="11"/>
      <c r="AZ2192" s="11"/>
      <c r="BA2192" s="11"/>
      <c r="BB2192" s="11"/>
      <c r="BC2192" s="11"/>
      <c r="BD2192" s="11"/>
      <c r="BE2192" s="11"/>
      <c r="BF2192" s="11"/>
      <c r="BG2192" s="11"/>
      <c r="BI2192" s="11"/>
      <c r="BJ2192" s="11"/>
      <c r="BK2192" s="11"/>
      <c r="BL2192" s="11"/>
      <c r="BM2192" s="11"/>
      <c r="BN2192" s="11"/>
      <c r="BO2192" s="11"/>
      <c r="BP2192" s="11"/>
      <c r="BQ2192" s="11"/>
      <c r="BR2192" s="11"/>
      <c r="BS2192" s="11"/>
      <c r="BT2192" s="11"/>
      <c r="BU2192" s="11"/>
      <c r="BV2192" s="11"/>
      <c r="BW2192" s="11"/>
      <c r="BX2192" s="11"/>
      <c r="BY2192" s="11"/>
      <c r="BZ2192" s="11"/>
      <c r="CA2192" s="11"/>
      <c r="CB2192" s="11"/>
      <c r="CC2192" s="11"/>
      <c r="CD2192" s="11"/>
      <c r="CE2192" s="11"/>
      <c r="CF2192" s="11"/>
      <c r="CG2192" s="11"/>
      <c r="CH2192" s="11"/>
      <c r="CI2192" s="11"/>
      <c r="CJ2192" s="11"/>
      <c r="CK2192" s="11"/>
      <c r="CL2192" s="11"/>
      <c r="CM2192" s="11"/>
      <c r="CN2192" s="11"/>
      <c r="CO2192" s="11"/>
      <c r="CP2192" s="11"/>
      <c r="CQ2192" s="11"/>
      <c r="CR2192" s="11"/>
      <c r="CS2192" s="11"/>
      <c r="CT2192" s="11"/>
      <c r="CU2192" s="11"/>
      <c r="CV2192" s="11"/>
      <c r="CW2192" s="11"/>
      <c r="CX2192" s="11"/>
      <c r="CY2192" s="11"/>
      <c r="CZ2192" s="11"/>
      <c r="DA2192" s="11"/>
      <c r="DB2192" s="11"/>
      <c r="DC2192" s="11"/>
      <c r="DD2192" s="11"/>
      <c r="DF2192" s="11">
        <f t="shared" ref="DF2192:DF2255" si="115">I2192</f>
        <v>19</v>
      </c>
      <c r="DG2192" s="11">
        <f t="shared" ref="DG2192:DG2255" si="116">J2192</f>
        <v>19</v>
      </c>
      <c r="DH2192" s="20">
        <f t="shared" ca="1" si="114"/>
        <v>0</v>
      </c>
      <c r="DI2192" s="11">
        <v>1</v>
      </c>
    </row>
    <row r="2193" spans="1:113" x14ac:dyDescent="0.25">
      <c r="A2193" s="11" t="s">
        <v>57</v>
      </c>
      <c r="B2193" s="11" t="s">
        <v>169</v>
      </c>
      <c r="C2193" s="11" t="s">
        <v>56</v>
      </c>
      <c r="D2193" s="11" t="s">
        <v>56</v>
      </c>
      <c r="E2193" s="11" t="s">
        <v>56</v>
      </c>
      <c r="F2193" s="11" t="s">
        <v>56</v>
      </c>
      <c r="G2193" s="11" t="s">
        <v>174</v>
      </c>
      <c r="H2193" s="1">
        <v>42040</v>
      </c>
      <c r="I2193" s="11">
        <v>19</v>
      </c>
      <c r="J2193" s="11">
        <v>19</v>
      </c>
      <c r="K2193" s="11"/>
      <c r="L2193" s="11"/>
      <c r="M2193" s="11"/>
      <c r="N2193" s="11"/>
      <c r="O2193" s="11"/>
      <c r="P2193" s="11"/>
      <c r="Q2193" s="11"/>
      <c r="R2193" s="11"/>
      <c r="S2193" s="11"/>
      <c r="T2193" s="11"/>
      <c r="U2193" s="11"/>
      <c r="V2193" s="11"/>
      <c r="W2193" s="11"/>
      <c r="X2193" s="11"/>
      <c r="Y2193" s="11"/>
      <c r="Z2193" s="11"/>
      <c r="AA2193" s="11"/>
      <c r="AB2193" s="11"/>
      <c r="AC2193" s="11"/>
      <c r="AD2193" s="11"/>
      <c r="AE2193" s="11"/>
      <c r="AF2193" s="11"/>
      <c r="AG2193" s="11"/>
      <c r="AH2193" s="11"/>
      <c r="AJ2193" s="11"/>
      <c r="AK2193" s="11"/>
      <c r="AL2193" s="11"/>
      <c r="AM2193" s="11"/>
      <c r="AN2193" s="11"/>
      <c r="AO2193" s="11"/>
      <c r="AP2193" s="11"/>
      <c r="AQ2193" s="11"/>
      <c r="AR2193" s="11"/>
      <c r="AS2193" s="11"/>
      <c r="AT2193" s="11"/>
      <c r="AU2193" s="11"/>
      <c r="AV2193" s="11"/>
      <c r="AW2193" s="11"/>
      <c r="AX2193" s="11"/>
      <c r="AY2193" s="11"/>
      <c r="AZ2193" s="11"/>
      <c r="BA2193" s="11"/>
      <c r="BB2193" s="11"/>
      <c r="BC2193" s="11"/>
      <c r="BD2193" s="11"/>
      <c r="BE2193" s="11"/>
      <c r="BF2193" s="11"/>
      <c r="BG2193" s="11"/>
      <c r="BI2193" s="11"/>
      <c r="BJ2193" s="11"/>
      <c r="BK2193" s="11"/>
      <c r="BL2193" s="11"/>
      <c r="BM2193" s="11"/>
      <c r="BN2193" s="11"/>
      <c r="BO2193" s="11"/>
      <c r="BP2193" s="11"/>
      <c r="BQ2193" s="11"/>
      <c r="BR2193" s="11"/>
      <c r="BS2193" s="11"/>
      <c r="BT2193" s="11"/>
      <c r="BU2193" s="11"/>
      <c r="BV2193" s="11"/>
      <c r="BW2193" s="11"/>
      <c r="BX2193" s="11"/>
      <c r="BY2193" s="11"/>
      <c r="BZ2193" s="11"/>
      <c r="CA2193" s="11"/>
      <c r="CB2193" s="11"/>
      <c r="CC2193" s="11"/>
      <c r="CD2193" s="11"/>
      <c r="CE2193" s="11"/>
      <c r="CF2193" s="11"/>
      <c r="CG2193" s="11"/>
      <c r="CH2193" s="11"/>
      <c r="CI2193" s="11"/>
      <c r="CJ2193" s="11"/>
      <c r="CK2193" s="11"/>
      <c r="CL2193" s="11"/>
      <c r="CM2193" s="11"/>
      <c r="CN2193" s="11"/>
      <c r="CO2193" s="11"/>
      <c r="CP2193" s="11"/>
      <c r="CQ2193" s="11"/>
      <c r="CR2193" s="11"/>
      <c r="CS2193" s="11"/>
      <c r="CT2193" s="11"/>
      <c r="CU2193" s="11"/>
      <c r="CV2193" s="11"/>
      <c r="CW2193" s="11"/>
      <c r="CX2193" s="11"/>
      <c r="CY2193" s="11"/>
      <c r="CZ2193" s="11"/>
      <c r="DA2193" s="11"/>
      <c r="DB2193" s="11"/>
      <c r="DC2193" s="11"/>
      <c r="DD2193" s="11"/>
      <c r="DF2193" s="11">
        <f t="shared" si="115"/>
        <v>19</v>
      </c>
      <c r="DG2193" s="11">
        <f t="shared" si="116"/>
        <v>19</v>
      </c>
      <c r="DH2193" s="20">
        <f t="shared" ca="1" si="114"/>
        <v>0</v>
      </c>
      <c r="DI2193" s="11">
        <v>1</v>
      </c>
    </row>
    <row r="2194" spans="1:113" x14ac:dyDescent="0.25">
      <c r="A2194" s="11" t="s">
        <v>57</v>
      </c>
      <c r="B2194" s="11" t="s">
        <v>169</v>
      </c>
      <c r="C2194" s="11" t="s">
        <v>56</v>
      </c>
      <c r="D2194" s="11" t="s">
        <v>56</v>
      </c>
      <c r="E2194" s="11" t="s">
        <v>56</v>
      </c>
      <c r="F2194" s="11" t="s">
        <v>56</v>
      </c>
      <c r="G2194" s="11" t="s">
        <v>174</v>
      </c>
      <c r="H2194" s="1">
        <v>42044</v>
      </c>
      <c r="I2194" s="11">
        <v>18</v>
      </c>
      <c r="J2194" s="11">
        <v>19</v>
      </c>
      <c r="K2194" s="11"/>
      <c r="L2194" s="11"/>
      <c r="M2194" s="11"/>
      <c r="N2194" s="11"/>
      <c r="O2194" s="11"/>
      <c r="P2194" s="11"/>
      <c r="Q2194" s="11"/>
      <c r="R2194" s="11"/>
      <c r="S2194" s="11"/>
      <c r="T2194" s="11"/>
      <c r="U2194" s="11"/>
      <c r="V2194" s="11"/>
      <c r="W2194" s="11"/>
      <c r="X2194" s="11"/>
      <c r="Y2194" s="11"/>
      <c r="Z2194" s="11"/>
      <c r="AA2194" s="11"/>
      <c r="AB2194" s="11"/>
      <c r="AC2194" s="11"/>
      <c r="AD2194" s="11"/>
      <c r="AE2194" s="11"/>
      <c r="AF2194" s="11"/>
      <c r="AG2194" s="11"/>
      <c r="AH2194" s="11"/>
      <c r="AJ2194" s="11"/>
      <c r="AK2194" s="11"/>
      <c r="AL2194" s="11"/>
      <c r="AM2194" s="11"/>
      <c r="AN2194" s="11"/>
      <c r="AO2194" s="11"/>
      <c r="AP2194" s="11"/>
      <c r="AQ2194" s="11"/>
      <c r="AR2194" s="11"/>
      <c r="AS2194" s="11"/>
      <c r="AT2194" s="11"/>
      <c r="AU2194" s="11"/>
      <c r="AV2194" s="11"/>
      <c r="AW2194" s="11"/>
      <c r="AX2194" s="11"/>
      <c r="AY2194" s="11"/>
      <c r="AZ2194" s="11"/>
      <c r="BA2194" s="11"/>
      <c r="BB2194" s="11"/>
      <c r="BC2194" s="11"/>
      <c r="BD2194" s="11"/>
      <c r="BE2194" s="11"/>
      <c r="BF2194" s="11"/>
      <c r="BG2194" s="11"/>
      <c r="BI2194" s="11"/>
      <c r="BJ2194" s="11"/>
      <c r="BK2194" s="11"/>
      <c r="BL2194" s="11"/>
      <c r="BM2194" s="11"/>
      <c r="BN2194" s="11"/>
      <c r="BO2194" s="11"/>
      <c r="BP2194" s="11"/>
      <c r="BQ2194" s="11"/>
      <c r="BR2194" s="11"/>
      <c r="BS2194" s="11"/>
      <c r="BT2194" s="11"/>
      <c r="BU2194" s="11"/>
      <c r="BV2194" s="11"/>
      <c r="BW2194" s="11"/>
      <c r="BX2194" s="11"/>
      <c r="BY2194" s="11"/>
      <c r="BZ2194" s="11"/>
      <c r="CA2194" s="11"/>
      <c r="CB2194" s="11"/>
      <c r="CC2194" s="11"/>
      <c r="CD2194" s="11"/>
      <c r="CE2194" s="11"/>
      <c r="CF2194" s="11"/>
      <c r="CG2194" s="11"/>
      <c r="CH2194" s="11"/>
      <c r="CI2194" s="11"/>
      <c r="CJ2194" s="11"/>
      <c r="CK2194" s="11"/>
      <c r="CL2194" s="11"/>
      <c r="CM2194" s="11"/>
      <c r="CN2194" s="11"/>
      <c r="CO2194" s="11"/>
      <c r="CP2194" s="11"/>
      <c r="CQ2194" s="11"/>
      <c r="CR2194" s="11"/>
      <c r="CS2194" s="11"/>
      <c r="CT2194" s="11"/>
      <c r="CU2194" s="11"/>
      <c r="CV2194" s="11"/>
      <c r="CW2194" s="11"/>
      <c r="CX2194" s="11"/>
      <c r="CY2194" s="11"/>
      <c r="CZ2194" s="11"/>
      <c r="DA2194" s="11"/>
      <c r="DB2194" s="11"/>
      <c r="DC2194" s="11"/>
      <c r="DD2194" s="11"/>
      <c r="DF2194" s="11">
        <f t="shared" si="115"/>
        <v>18</v>
      </c>
      <c r="DG2194" s="11">
        <f t="shared" si="116"/>
        <v>19</v>
      </c>
      <c r="DH2194" s="20">
        <f t="shared" ref="DH2194:DH2257" ca="1" si="117">(SUM(OFFSET($AJ2194, 0, $DF2194-1, 1, $DG2194-$DF2194+1))-SUM(OFFSET($K2194, 0, $DF2194-1, 1, $DG2194-$DF2194+1)))/($DG2194-$DF2194+1)</f>
        <v>0</v>
      </c>
      <c r="DI2194" s="11">
        <v>1</v>
      </c>
    </row>
    <row r="2195" spans="1:113" x14ac:dyDescent="0.25">
      <c r="A2195" s="11" t="s">
        <v>57</v>
      </c>
      <c r="B2195" s="11" t="s">
        <v>169</v>
      </c>
      <c r="C2195" s="11" t="s">
        <v>56</v>
      </c>
      <c r="D2195" s="11" t="s">
        <v>56</v>
      </c>
      <c r="E2195" s="11" t="s">
        <v>56</v>
      </c>
      <c r="F2195" s="11" t="s">
        <v>56</v>
      </c>
      <c r="G2195" s="11" t="s">
        <v>174</v>
      </c>
      <c r="H2195" s="1">
        <v>42045</v>
      </c>
      <c r="I2195" s="11">
        <v>19</v>
      </c>
      <c r="J2195" s="11">
        <v>19</v>
      </c>
      <c r="K2195" s="11"/>
      <c r="L2195" s="11"/>
      <c r="M2195" s="11"/>
      <c r="N2195" s="11"/>
      <c r="O2195" s="11"/>
      <c r="P2195" s="11"/>
      <c r="Q2195" s="11"/>
      <c r="R2195" s="11"/>
      <c r="S2195" s="11"/>
      <c r="T2195" s="11"/>
      <c r="U2195" s="11"/>
      <c r="V2195" s="11"/>
      <c r="W2195" s="11"/>
      <c r="X2195" s="11"/>
      <c r="Y2195" s="11"/>
      <c r="Z2195" s="11"/>
      <c r="AA2195" s="11"/>
      <c r="AB2195" s="11"/>
      <c r="AC2195" s="11"/>
      <c r="AD2195" s="11"/>
      <c r="AE2195" s="11"/>
      <c r="AF2195" s="11"/>
      <c r="AG2195" s="11"/>
      <c r="AH2195" s="11"/>
      <c r="AJ2195" s="11"/>
      <c r="AK2195" s="11"/>
      <c r="AL2195" s="11"/>
      <c r="AM2195" s="11"/>
      <c r="AN2195" s="11"/>
      <c r="AO2195" s="11"/>
      <c r="AP2195" s="11"/>
      <c r="AQ2195" s="11"/>
      <c r="AR2195" s="11"/>
      <c r="AS2195" s="11"/>
      <c r="AT2195" s="11"/>
      <c r="AU2195" s="11"/>
      <c r="AV2195" s="11"/>
      <c r="AW2195" s="11"/>
      <c r="AX2195" s="11"/>
      <c r="AY2195" s="11"/>
      <c r="AZ2195" s="11"/>
      <c r="BA2195" s="11"/>
      <c r="BB2195" s="11"/>
      <c r="BC2195" s="11"/>
      <c r="BD2195" s="11"/>
      <c r="BE2195" s="11"/>
      <c r="BF2195" s="11"/>
      <c r="BG2195" s="11"/>
      <c r="BI2195" s="11"/>
      <c r="BJ2195" s="11"/>
      <c r="BK2195" s="11"/>
      <c r="BL2195" s="11"/>
      <c r="BM2195" s="11"/>
      <c r="BN2195" s="11"/>
      <c r="BO2195" s="11"/>
      <c r="BP2195" s="11"/>
      <c r="BQ2195" s="11"/>
      <c r="BR2195" s="11"/>
      <c r="BS2195" s="11"/>
      <c r="BT2195" s="11"/>
      <c r="BU2195" s="11"/>
      <c r="BV2195" s="11"/>
      <c r="BW2195" s="11"/>
      <c r="BX2195" s="11"/>
      <c r="BY2195" s="11"/>
      <c r="BZ2195" s="11"/>
      <c r="CA2195" s="11"/>
      <c r="CB2195" s="11"/>
      <c r="CC2195" s="11"/>
      <c r="CD2195" s="11"/>
      <c r="CE2195" s="11"/>
      <c r="CF2195" s="11"/>
      <c r="CG2195" s="11"/>
      <c r="CH2195" s="11"/>
      <c r="CI2195" s="11"/>
      <c r="CJ2195" s="11"/>
      <c r="CK2195" s="11"/>
      <c r="CL2195" s="11"/>
      <c r="CM2195" s="11"/>
      <c r="CN2195" s="11"/>
      <c r="CO2195" s="11"/>
      <c r="CP2195" s="11"/>
      <c r="CQ2195" s="11"/>
      <c r="CR2195" s="11"/>
      <c r="CS2195" s="11"/>
      <c r="CT2195" s="11"/>
      <c r="CU2195" s="11"/>
      <c r="CV2195" s="11"/>
      <c r="CW2195" s="11"/>
      <c r="CX2195" s="11"/>
      <c r="CY2195" s="11"/>
      <c r="CZ2195" s="11"/>
      <c r="DA2195" s="11"/>
      <c r="DB2195" s="11"/>
      <c r="DC2195" s="11"/>
      <c r="DD2195" s="11"/>
      <c r="DF2195" s="11">
        <f t="shared" si="115"/>
        <v>19</v>
      </c>
      <c r="DG2195" s="11">
        <f t="shared" si="116"/>
        <v>19</v>
      </c>
      <c r="DH2195" s="20">
        <f t="shared" ca="1" si="117"/>
        <v>0</v>
      </c>
      <c r="DI2195" s="11">
        <v>1</v>
      </c>
    </row>
    <row r="2196" spans="1:113" x14ac:dyDescent="0.25">
      <c r="A2196" s="11" t="s">
        <v>57</v>
      </c>
      <c r="B2196" s="11" t="s">
        <v>169</v>
      </c>
      <c r="C2196" s="11" t="s">
        <v>56</v>
      </c>
      <c r="D2196" s="11" t="s">
        <v>56</v>
      </c>
      <c r="E2196" s="11" t="s">
        <v>56</v>
      </c>
      <c r="F2196" s="11" t="s">
        <v>56</v>
      </c>
      <c r="G2196" s="11" t="s">
        <v>174</v>
      </c>
      <c r="H2196" s="1">
        <v>42046</v>
      </c>
      <c r="I2196" s="11">
        <v>19</v>
      </c>
      <c r="J2196" s="11">
        <v>19</v>
      </c>
      <c r="K2196" s="11"/>
      <c r="L2196" s="11"/>
      <c r="M2196" s="11"/>
      <c r="N2196" s="11"/>
      <c r="O2196" s="11"/>
      <c r="P2196" s="11"/>
      <c r="Q2196" s="11"/>
      <c r="R2196" s="11"/>
      <c r="S2196" s="11"/>
      <c r="T2196" s="11"/>
      <c r="U2196" s="11"/>
      <c r="V2196" s="11"/>
      <c r="W2196" s="11"/>
      <c r="X2196" s="11"/>
      <c r="Y2196" s="11"/>
      <c r="Z2196" s="11"/>
      <c r="AA2196" s="11"/>
      <c r="AB2196" s="11"/>
      <c r="AC2196" s="11"/>
      <c r="AD2196" s="11"/>
      <c r="AE2196" s="11"/>
      <c r="AF2196" s="11"/>
      <c r="AG2196" s="11"/>
      <c r="AH2196" s="11"/>
      <c r="AJ2196" s="11"/>
      <c r="AK2196" s="11"/>
      <c r="AL2196" s="11"/>
      <c r="AM2196" s="11"/>
      <c r="AN2196" s="11"/>
      <c r="AO2196" s="11"/>
      <c r="AP2196" s="11"/>
      <c r="AQ2196" s="11"/>
      <c r="AR2196" s="11"/>
      <c r="AS2196" s="11"/>
      <c r="AT2196" s="11"/>
      <c r="AU2196" s="11"/>
      <c r="AV2196" s="11"/>
      <c r="AW2196" s="11"/>
      <c r="AX2196" s="11"/>
      <c r="AY2196" s="11"/>
      <c r="AZ2196" s="11"/>
      <c r="BA2196" s="11"/>
      <c r="BB2196" s="11"/>
      <c r="BC2196" s="11"/>
      <c r="BD2196" s="11"/>
      <c r="BE2196" s="11"/>
      <c r="BF2196" s="11"/>
      <c r="BG2196" s="11"/>
      <c r="BI2196" s="11"/>
      <c r="BJ2196" s="11"/>
      <c r="BK2196" s="11"/>
      <c r="BL2196" s="11"/>
      <c r="BM2196" s="11"/>
      <c r="BN2196" s="11"/>
      <c r="BO2196" s="11"/>
      <c r="BP2196" s="11"/>
      <c r="BQ2196" s="11"/>
      <c r="BR2196" s="11"/>
      <c r="BS2196" s="11"/>
      <c r="BT2196" s="11"/>
      <c r="BU2196" s="11"/>
      <c r="BV2196" s="11"/>
      <c r="BW2196" s="11"/>
      <c r="BX2196" s="11"/>
      <c r="BY2196" s="11"/>
      <c r="BZ2196" s="11"/>
      <c r="CA2196" s="11"/>
      <c r="CB2196" s="11"/>
      <c r="CC2196" s="11"/>
      <c r="CD2196" s="11"/>
      <c r="CE2196" s="11"/>
      <c r="CF2196" s="11"/>
      <c r="CG2196" s="11"/>
      <c r="CH2196" s="11"/>
      <c r="CI2196" s="11"/>
      <c r="CJ2196" s="11"/>
      <c r="CK2196" s="11"/>
      <c r="CL2196" s="11"/>
      <c r="CM2196" s="11"/>
      <c r="CN2196" s="11"/>
      <c r="CO2196" s="11"/>
      <c r="CP2196" s="11"/>
      <c r="CQ2196" s="11"/>
      <c r="CR2196" s="11"/>
      <c r="CS2196" s="11"/>
      <c r="CT2196" s="11"/>
      <c r="CU2196" s="11"/>
      <c r="CV2196" s="11"/>
      <c r="CW2196" s="11"/>
      <c r="CX2196" s="11"/>
      <c r="CY2196" s="11"/>
      <c r="CZ2196" s="11"/>
      <c r="DA2196" s="11"/>
      <c r="DB2196" s="11"/>
      <c r="DC2196" s="11"/>
      <c r="DD2196" s="11"/>
      <c r="DF2196" s="11">
        <f t="shared" si="115"/>
        <v>19</v>
      </c>
      <c r="DG2196" s="11">
        <f t="shared" si="116"/>
        <v>19</v>
      </c>
      <c r="DH2196" s="20">
        <f t="shared" ca="1" si="117"/>
        <v>0</v>
      </c>
      <c r="DI2196" s="11">
        <v>1</v>
      </c>
    </row>
    <row r="2197" spans="1:113" x14ac:dyDescent="0.25">
      <c r="A2197" s="11" t="s">
        <v>57</v>
      </c>
      <c r="B2197" s="11" t="s">
        <v>169</v>
      </c>
      <c r="C2197" s="11" t="s">
        <v>56</v>
      </c>
      <c r="D2197" s="11" t="s">
        <v>56</v>
      </c>
      <c r="E2197" s="11" t="s">
        <v>56</v>
      </c>
      <c r="F2197" s="11" t="s">
        <v>56</v>
      </c>
      <c r="G2197" s="11" t="s">
        <v>174</v>
      </c>
      <c r="H2197" s="1">
        <v>42052</v>
      </c>
      <c r="I2197" s="11">
        <v>19</v>
      </c>
      <c r="J2197" s="11">
        <v>19</v>
      </c>
      <c r="K2197" s="11"/>
      <c r="L2197" s="11"/>
      <c r="M2197" s="11"/>
      <c r="N2197" s="11"/>
      <c r="O2197" s="11"/>
      <c r="P2197" s="11"/>
      <c r="Q2197" s="11"/>
      <c r="R2197" s="11"/>
      <c r="S2197" s="11"/>
      <c r="T2197" s="11"/>
      <c r="U2197" s="11"/>
      <c r="V2197" s="11"/>
      <c r="W2197" s="11"/>
      <c r="X2197" s="11"/>
      <c r="Y2197" s="11"/>
      <c r="Z2197" s="11"/>
      <c r="AA2197" s="11"/>
      <c r="AB2197" s="11"/>
      <c r="AC2197" s="11"/>
      <c r="AD2197" s="11"/>
      <c r="AE2197" s="11"/>
      <c r="AF2197" s="11"/>
      <c r="AG2197" s="11"/>
      <c r="AH2197" s="11"/>
      <c r="AJ2197" s="11"/>
      <c r="AK2197" s="11"/>
      <c r="AL2197" s="11"/>
      <c r="AM2197" s="11"/>
      <c r="AN2197" s="11"/>
      <c r="AO2197" s="11"/>
      <c r="AP2197" s="11"/>
      <c r="AQ2197" s="11"/>
      <c r="AR2197" s="11"/>
      <c r="AS2197" s="11"/>
      <c r="AT2197" s="11"/>
      <c r="AU2197" s="11"/>
      <c r="AV2197" s="11"/>
      <c r="AW2197" s="11"/>
      <c r="AX2197" s="11"/>
      <c r="AY2197" s="11"/>
      <c r="AZ2197" s="11"/>
      <c r="BA2197" s="11"/>
      <c r="BB2197" s="11"/>
      <c r="BC2197" s="11"/>
      <c r="BD2197" s="11"/>
      <c r="BE2197" s="11"/>
      <c r="BF2197" s="11"/>
      <c r="BG2197" s="11"/>
      <c r="BI2197" s="11"/>
      <c r="BJ2197" s="11"/>
      <c r="BK2197" s="11"/>
      <c r="BL2197" s="11"/>
      <c r="BM2197" s="11"/>
      <c r="BN2197" s="11"/>
      <c r="BO2197" s="11"/>
      <c r="BP2197" s="11"/>
      <c r="BQ2197" s="11"/>
      <c r="BR2197" s="11"/>
      <c r="BS2197" s="11"/>
      <c r="BT2197" s="11"/>
      <c r="BU2197" s="11"/>
      <c r="BV2197" s="11"/>
      <c r="BW2197" s="11"/>
      <c r="BX2197" s="11"/>
      <c r="BY2197" s="11"/>
      <c r="BZ2197" s="11"/>
      <c r="CA2197" s="11"/>
      <c r="CB2197" s="11"/>
      <c r="CC2197" s="11"/>
      <c r="CD2197" s="11"/>
      <c r="CE2197" s="11"/>
      <c r="CF2197" s="11"/>
      <c r="CG2197" s="11"/>
      <c r="CH2197" s="11"/>
      <c r="CI2197" s="11"/>
      <c r="CJ2197" s="11"/>
      <c r="CK2197" s="11"/>
      <c r="CL2197" s="11"/>
      <c r="CM2197" s="11"/>
      <c r="CN2197" s="11"/>
      <c r="CO2197" s="11"/>
      <c r="CP2197" s="11"/>
      <c r="CQ2197" s="11"/>
      <c r="CR2197" s="11"/>
      <c r="CS2197" s="11"/>
      <c r="CT2197" s="11"/>
      <c r="CU2197" s="11"/>
      <c r="CV2197" s="11"/>
      <c r="CW2197" s="11"/>
      <c r="CX2197" s="11"/>
      <c r="CY2197" s="11"/>
      <c r="CZ2197" s="11"/>
      <c r="DA2197" s="11"/>
      <c r="DB2197" s="11"/>
      <c r="DC2197" s="11"/>
      <c r="DD2197" s="11"/>
      <c r="DF2197" s="11">
        <f t="shared" si="115"/>
        <v>19</v>
      </c>
      <c r="DG2197" s="11">
        <f t="shared" si="116"/>
        <v>19</v>
      </c>
      <c r="DH2197" s="20">
        <f t="shared" ca="1" si="117"/>
        <v>0</v>
      </c>
      <c r="DI2197" s="11">
        <v>1</v>
      </c>
    </row>
    <row r="2198" spans="1:113" x14ac:dyDescent="0.25">
      <c r="A2198" s="11" t="s">
        <v>57</v>
      </c>
      <c r="B2198" s="11" t="s">
        <v>169</v>
      </c>
      <c r="C2198" s="11" t="s">
        <v>56</v>
      </c>
      <c r="D2198" s="11" t="s">
        <v>56</v>
      </c>
      <c r="E2198" s="11" t="s">
        <v>56</v>
      </c>
      <c r="F2198" s="11" t="s">
        <v>56</v>
      </c>
      <c r="G2198" s="11" t="s">
        <v>174</v>
      </c>
      <c r="H2198" s="1">
        <v>42053</v>
      </c>
      <c r="I2198" s="11">
        <v>19</v>
      </c>
      <c r="J2198" s="11">
        <v>19</v>
      </c>
      <c r="K2198" s="11"/>
      <c r="L2198" s="11"/>
      <c r="M2198" s="11"/>
      <c r="N2198" s="11"/>
      <c r="O2198" s="11"/>
      <c r="P2198" s="11"/>
      <c r="Q2198" s="11"/>
      <c r="R2198" s="11"/>
      <c r="S2198" s="11"/>
      <c r="T2198" s="11"/>
      <c r="U2198" s="11"/>
      <c r="V2198" s="11"/>
      <c r="W2198" s="11"/>
      <c r="X2198" s="11"/>
      <c r="Y2198" s="11"/>
      <c r="Z2198" s="11"/>
      <c r="AA2198" s="11"/>
      <c r="AB2198" s="11"/>
      <c r="AC2198" s="11"/>
      <c r="AD2198" s="11"/>
      <c r="AE2198" s="11"/>
      <c r="AF2198" s="11"/>
      <c r="AG2198" s="11"/>
      <c r="AH2198" s="11"/>
      <c r="AJ2198" s="11"/>
      <c r="AK2198" s="11"/>
      <c r="AL2198" s="11"/>
      <c r="AM2198" s="11"/>
      <c r="AN2198" s="11"/>
      <c r="AO2198" s="11"/>
      <c r="AP2198" s="11"/>
      <c r="AQ2198" s="11"/>
      <c r="AR2198" s="11"/>
      <c r="AS2198" s="11"/>
      <c r="AT2198" s="11"/>
      <c r="AU2198" s="11"/>
      <c r="AV2198" s="11"/>
      <c r="AW2198" s="11"/>
      <c r="AX2198" s="11"/>
      <c r="AY2198" s="11"/>
      <c r="AZ2198" s="11"/>
      <c r="BA2198" s="11"/>
      <c r="BB2198" s="11"/>
      <c r="BC2198" s="11"/>
      <c r="BD2198" s="11"/>
      <c r="BE2198" s="11"/>
      <c r="BF2198" s="11"/>
      <c r="BG2198" s="11"/>
      <c r="BI2198" s="11"/>
      <c r="BJ2198" s="11"/>
      <c r="BK2198" s="11"/>
      <c r="BL2198" s="11"/>
      <c r="BM2198" s="11"/>
      <c r="BN2198" s="11"/>
      <c r="BO2198" s="11"/>
      <c r="BP2198" s="11"/>
      <c r="BQ2198" s="11"/>
      <c r="BR2198" s="11"/>
      <c r="BS2198" s="11"/>
      <c r="BT2198" s="11"/>
      <c r="BU2198" s="11"/>
      <c r="BV2198" s="11"/>
      <c r="BW2198" s="11"/>
      <c r="BX2198" s="11"/>
      <c r="BY2198" s="11"/>
      <c r="BZ2198" s="11"/>
      <c r="CA2198" s="11"/>
      <c r="CB2198" s="11"/>
      <c r="CC2198" s="11"/>
      <c r="CD2198" s="11"/>
      <c r="CE2198" s="11"/>
      <c r="CF2198" s="11"/>
      <c r="CG2198" s="11"/>
      <c r="CH2198" s="11"/>
      <c r="CI2198" s="11"/>
      <c r="CJ2198" s="11"/>
      <c r="CK2198" s="11"/>
      <c r="CL2198" s="11"/>
      <c r="CM2198" s="11"/>
      <c r="CN2198" s="11"/>
      <c r="CO2198" s="11"/>
      <c r="CP2198" s="11"/>
      <c r="CQ2198" s="11"/>
      <c r="CR2198" s="11"/>
      <c r="CS2198" s="11"/>
      <c r="CT2198" s="11"/>
      <c r="CU2198" s="11"/>
      <c r="CV2198" s="11"/>
      <c r="CW2198" s="11"/>
      <c r="CX2198" s="11"/>
      <c r="CY2198" s="11"/>
      <c r="CZ2198" s="11"/>
      <c r="DA2198" s="11"/>
      <c r="DB2198" s="11"/>
      <c r="DC2198" s="11"/>
      <c r="DD2198" s="11"/>
      <c r="DF2198" s="11">
        <f t="shared" si="115"/>
        <v>19</v>
      </c>
      <c r="DG2198" s="11">
        <f t="shared" si="116"/>
        <v>19</v>
      </c>
      <c r="DH2198" s="20">
        <f t="shared" ca="1" si="117"/>
        <v>0</v>
      </c>
      <c r="DI2198" s="11">
        <v>1</v>
      </c>
    </row>
    <row r="2199" spans="1:113" x14ac:dyDescent="0.25">
      <c r="A2199" s="11" t="s">
        <v>57</v>
      </c>
      <c r="B2199" s="11" t="s">
        <v>169</v>
      </c>
      <c r="C2199" s="11" t="s">
        <v>56</v>
      </c>
      <c r="D2199" s="11" t="s">
        <v>56</v>
      </c>
      <c r="E2199" s="11" t="s">
        <v>56</v>
      </c>
      <c r="F2199" s="11" t="s">
        <v>56</v>
      </c>
      <c r="G2199" s="11" t="s">
        <v>174</v>
      </c>
      <c r="H2199" s="1">
        <v>42181</v>
      </c>
      <c r="I2199" s="11">
        <v>17</v>
      </c>
      <c r="J2199" s="11">
        <v>19</v>
      </c>
      <c r="K2199" s="11"/>
      <c r="L2199" s="11"/>
      <c r="M2199" s="11"/>
      <c r="N2199" s="11"/>
      <c r="O2199" s="11"/>
      <c r="P2199" s="11"/>
      <c r="Q2199" s="11"/>
      <c r="R2199" s="11"/>
      <c r="S2199" s="11"/>
      <c r="T2199" s="11"/>
      <c r="U2199" s="11"/>
      <c r="V2199" s="11"/>
      <c r="W2199" s="11"/>
      <c r="X2199" s="11"/>
      <c r="Y2199" s="11"/>
      <c r="Z2199" s="11"/>
      <c r="AA2199" s="11"/>
      <c r="AB2199" s="11"/>
      <c r="AC2199" s="11"/>
      <c r="AD2199" s="11"/>
      <c r="AE2199" s="11"/>
      <c r="AF2199" s="11"/>
      <c r="AG2199" s="11"/>
      <c r="AH2199" s="11"/>
      <c r="AJ2199" s="11"/>
      <c r="AK2199" s="11"/>
      <c r="AL2199" s="11"/>
      <c r="AM2199" s="11"/>
      <c r="AN2199" s="11"/>
      <c r="AO2199" s="11"/>
      <c r="AP2199" s="11"/>
      <c r="AQ2199" s="11"/>
      <c r="AR2199" s="11"/>
      <c r="AS2199" s="11"/>
      <c r="AT2199" s="11"/>
      <c r="AU2199" s="11"/>
      <c r="AV2199" s="11"/>
      <c r="AW2199" s="11"/>
      <c r="AX2199" s="11"/>
      <c r="AY2199" s="11"/>
      <c r="AZ2199" s="11"/>
      <c r="BA2199" s="11"/>
      <c r="BB2199" s="11"/>
      <c r="BC2199" s="11"/>
      <c r="BD2199" s="11"/>
      <c r="BE2199" s="11"/>
      <c r="BF2199" s="11"/>
      <c r="BG2199" s="11"/>
      <c r="BI2199" s="11"/>
      <c r="BJ2199" s="11"/>
      <c r="BK2199" s="11"/>
      <c r="BL2199" s="11"/>
      <c r="BM2199" s="11"/>
      <c r="BN2199" s="11"/>
      <c r="BO2199" s="11"/>
      <c r="BP2199" s="11"/>
      <c r="BQ2199" s="11"/>
      <c r="BR2199" s="11"/>
      <c r="BS2199" s="11"/>
      <c r="BT2199" s="11"/>
      <c r="BU2199" s="11"/>
      <c r="BV2199" s="11"/>
      <c r="BW2199" s="11"/>
      <c r="BX2199" s="11"/>
      <c r="BY2199" s="11"/>
      <c r="BZ2199" s="11"/>
      <c r="CA2199" s="11"/>
      <c r="CB2199" s="11"/>
      <c r="CC2199" s="11"/>
      <c r="CD2199" s="11"/>
      <c r="CE2199" s="11"/>
      <c r="CF2199" s="11"/>
      <c r="CG2199" s="11"/>
      <c r="CH2199" s="11"/>
      <c r="CI2199" s="11"/>
      <c r="CJ2199" s="11"/>
      <c r="CK2199" s="11"/>
      <c r="CL2199" s="11"/>
      <c r="CM2199" s="11"/>
      <c r="CN2199" s="11"/>
      <c r="CO2199" s="11"/>
      <c r="CP2199" s="11"/>
      <c r="CQ2199" s="11"/>
      <c r="CR2199" s="11"/>
      <c r="CS2199" s="11"/>
      <c r="CT2199" s="11"/>
      <c r="CU2199" s="11"/>
      <c r="CV2199" s="11"/>
      <c r="CW2199" s="11"/>
      <c r="CX2199" s="11"/>
      <c r="CY2199" s="11"/>
      <c r="CZ2199" s="11"/>
      <c r="DA2199" s="11"/>
      <c r="DB2199" s="11"/>
      <c r="DC2199" s="11"/>
      <c r="DD2199" s="11"/>
      <c r="DF2199" s="11">
        <f t="shared" si="115"/>
        <v>17</v>
      </c>
      <c r="DG2199" s="11">
        <f t="shared" si="116"/>
        <v>19</v>
      </c>
      <c r="DH2199" s="20">
        <f t="shared" ca="1" si="117"/>
        <v>0</v>
      </c>
      <c r="DI2199" s="11">
        <v>1</v>
      </c>
    </row>
    <row r="2200" spans="1:113" x14ac:dyDescent="0.25">
      <c r="A2200" s="11" t="s">
        <v>57</v>
      </c>
      <c r="B2200" s="11" t="s">
        <v>169</v>
      </c>
      <c r="C2200" s="11" t="s">
        <v>56</v>
      </c>
      <c r="D2200" s="11" t="s">
        <v>56</v>
      </c>
      <c r="E2200" s="11" t="s">
        <v>56</v>
      </c>
      <c r="F2200" s="11" t="s">
        <v>56</v>
      </c>
      <c r="G2200" s="11" t="s">
        <v>174</v>
      </c>
      <c r="H2200" s="1">
        <v>42184</v>
      </c>
      <c r="I2200" s="11">
        <v>19</v>
      </c>
      <c r="J2200" s="11">
        <v>19</v>
      </c>
      <c r="K2200" s="11"/>
      <c r="L2200" s="11"/>
      <c r="M2200" s="11"/>
      <c r="N2200" s="11"/>
      <c r="O2200" s="11"/>
      <c r="P2200" s="11"/>
      <c r="Q2200" s="11"/>
      <c r="R2200" s="11"/>
      <c r="S2200" s="11"/>
      <c r="T2200" s="11"/>
      <c r="U2200" s="11"/>
      <c r="V2200" s="11"/>
      <c r="W2200" s="11"/>
      <c r="X2200" s="11"/>
      <c r="Y2200" s="11"/>
      <c r="Z2200" s="11"/>
      <c r="AA2200" s="11"/>
      <c r="AB2200" s="11"/>
      <c r="AC2200" s="11"/>
      <c r="AD2200" s="11"/>
      <c r="AE2200" s="11"/>
      <c r="AF2200" s="11"/>
      <c r="AG2200" s="11"/>
      <c r="AH2200" s="11"/>
      <c r="AJ2200" s="11"/>
      <c r="AK2200" s="11"/>
      <c r="AL2200" s="11"/>
      <c r="AM2200" s="11"/>
      <c r="AN2200" s="11"/>
      <c r="AO2200" s="11"/>
      <c r="AP2200" s="11"/>
      <c r="AQ2200" s="11"/>
      <c r="AR2200" s="11"/>
      <c r="AS2200" s="11"/>
      <c r="AT2200" s="11"/>
      <c r="AU2200" s="11"/>
      <c r="AV2200" s="11"/>
      <c r="AW2200" s="11"/>
      <c r="AX2200" s="11"/>
      <c r="AY2200" s="11"/>
      <c r="AZ2200" s="11"/>
      <c r="BA2200" s="11"/>
      <c r="BB2200" s="11"/>
      <c r="BC2200" s="11"/>
      <c r="BD2200" s="11"/>
      <c r="BE2200" s="11"/>
      <c r="BF2200" s="11"/>
      <c r="BG2200" s="11"/>
      <c r="BI2200" s="11"/>
      <c r="BJ2200" s="11"/>
      <c r="BK2200" s="11"/>
      <c r="BL2200" s="11"/>
      <c r="BM2200" s="11"/>
      <c r="BN2200" s="11"/>
      <c r="BO2200" s="11"/>
      <c r="BP2200" s="11"/>
      <c r="BQ2200" s="11"/>
      <c r="BR2200" s="11"/>
      <c r="BS2200" s="11"/>
      <c r="BT2200" s="11"/>
      <c r="BU2200" s="11"/>
      <c r="BV2200" s="11"/>
      <c r="BW2200" s="11"/>
      <c r="BX2200" s="11"/>
      <c r="BY2200" s="11"/>
      <c r="BZ2200" s="11"/>
      <c r="CA2200" s="11"/>
      <c r="CB2200" s="11"/>
      <c r="CC2200" s="11"/>
      <c r="CD2200" s="11"/>
      <c r="CE2200" s="11"/>
      <c r="CF2200" s="11"/>
      <c r="CG2200" s="11"/>
      <c r="CH2200" s="11"/>
      <c r="CI2200" s="11"/>
      <c r="CJ2200" s="11"/>
      <c r="CK2200" s="11"/>
      <c r="CL2200" s="11"/>
      <c r="CM2200" s="11"/>
      <c r="CN2200" s="11"/>
      <c r="CO2200" s="11"/>
      <c r="CP2200" s="11"/>
      <c r="CQ2200" s="11"/>
      <c r="CR2200" s="11"/>
      <c r="CS2200" s="11"/>
      <c r="CT2200" s="11"/>
      <c r="CU2200" s="11"/>
      <c r="CV2200" s="11"/>
      <c r="CW2200" s="11"/>
      <c r="CX2200" s="11"/>
      <c r="CY2200" s="11"/>
      <c r="CZ2200" s="11"/>
      <c r="DA2200" s="11"/>
      <c r="DB2200" s="11"/>
      <c r="DC2200" s="11"/>
      <c r="DD2200" s="11"/>
      <c r="DF2200" s="11">
        <f t="shared" si="115"/>
        <v>19</v>
      </c>
      <c r="DG2200" s="11">
        <f t="shared" si="116"/>
        <v>19</v>
      </c>
      <c r="DH2200" s="20">
        <f t="shared" ca="1" si="117"/>
        <v>0</v>
      </c>
      <c r="DI2200" s="11">
        <v>1</v>
      </c>
    </row>
    <row r="2201" spans="1:113" x14ac:dyDescent="0.25">
      <c r="A2201" s="11" t="s">
        <v>57</v>
      </c>
      <c r="B2201" s="11" t="s">
        <v>169</v>
      </c>
      <c r="C2201" s="11" t="s">
        <v>56</v>
      </c>
      <c r="D2201" s="11" t="s">
        <v>56</v>
      </c>
      <c r="E2201" s="11" t="s">
        <v>56</v>
      </c>
      <c r="F2201" s="11" t="s">
        <v>56</v>
      </c>
      <c r="G2201" s="11" t="s">
        <v>174</v>
      </c>
      <c r="H2201" s="1">
        <v>42185</v>
      </c>
      <c r="I2201" s="11">
        <v>16</v>
      </c>
      <c r="J2201" s="11">
        <v>19</v>
      </c>
      <c r="K2201" s="11"/>
      <c r="L2201" s="11"/>
      <c r="M2201" s="11"/>
      <c r="N2201" s="11"/>
      <c r="O2201" s="11"/>
      <c r="P2201" s="11"/>
      <c r="Q2201" s="11"/>
      <c r="R2201" s="11"/>
      <c r="S2201" s="11"/>
      <c r="T2201" s="11"/>
      <c r="U2201" s="11"/>
      <c r="V2201" s="11"/>
      <c r="W2201" s="11"/>
      <c r="X2201" s="11"/>
      <c r="Y2201" s="11"/>
      <c r="Z2201" s="11"/>
      <c r="AA2201" s="11"/>
      <c r="AB2201" s="11"/>
      <c r="AC2201" s="11"/>
      <c r="AD2201" s="11"/>
      <c r="AE2201" s="11"/>
      <c r="AF2201" s="11"/>
      <c r="AG2201" s="11"/>
      <c r="AH2201" s="11"/>
      <c r="AJ2201" s="11"/>
      <c r="AK2201" s="11"/>
      <c r="AL2201" s="11"/>
      <c r="AM2201" s="11"/>
      <c r="AN2201" s="11"/>
      <c r="AO2201" s="11"/>
      <c r="AP2201" s="11"/>
      <c r="AQ2201" s="11"/>
      <c r="AR2201" s="11"/>
      <c r="AS2201" s="11"/>
      <c r="AT2201" s="11"/>
      <c r="AU2201" s="11"/>
      <c r="AV2201" s="11"/>
      <c r="AW2201" s="11"/>
      <c r="AX2201" s="11"/>
      <c r="AY2201" s="11"/>
      <c r="AZ2201" s="11"/>
      <c r="BA2201" s="11"/>
      <c r="BB2201" s="11"/>
      <c r="BC2201" s="11"/>
      <c r="BD2201" s="11"/>
      <c r="BE2201" s="11"/>
      <c r="BF2201" s="11"/>
      <c r="BG2201" s="11"/>
      <c r="BI2201" s="11"/>
      <c r="BJ2201" s="11"/>
      <c r="BK2201" s="11"/>
      <c r="BL2201" s="11"/>
      <c r="BM2201" s="11"/>
      <c r="BN2201" s="11"/>
      <c r="BO2201" s="11"/>
      <c r="BP2201" s="11"/>
      <c r="BQ2201" s="11"/>
      <c r="BR2201" s="11"/>
      <c r="BS2201" s="11"/>
      <c r="BT2201" s="11"/>
      <c r="BU2201" s="11"/>
      <c r="BV2201" s="11"/>
      <c r="BW2201" s="11"/>
      <c r="BX2201" s="11"/>
      <c r="BY2201" s="11"/>
      <c r="BZ2201" s="11"/>
      <c r="CA2201" s="11"/>
      <c r="CB2201" s="11"/>
      <c r="CC2201" s="11"/>
      <c r="CD2201" s="11"/>
      <c r="CE2201" s="11"/>
      <c r="CF2201" s="11"/>
      <c r="CG2201" s="11"/>
      <c r="CH2201" s="11"/>
      <c r="CI2201" s="11"/>
      <c r="CJ2201" s="11"/>
      <c r="CK2201" s="11"/>
      <c r="CL2201" s="11"/>
      <c r="CM2201" s="11"/>
      <c r="CN2201" s="11"/>
      <c r="CO2201" s="11"/>
      <c r="CP2201" s="11"/>
      <c r="CQ2201" s="11"/>
      <c r="CR2201" s="11"/>
      <c r="CS2201" s="11"/>
      <c r="CT2201" s="11"/>
      <c r="CU2201" s="11"/>
      <c r="CV2201" s="11"/>
      <c r="CW2201" s="11"/>
      <c r="CX2201" s="11"/>
      <c r="CY2201" s="11"/>
      <c r="CZ2201" s="11"/>
      <c r="DA2201" s="11"/>
      <c r="DB2201" s="11"/>
      <c r="DC2201" s="11"/>
      <c r="DD2201" s="11"/>
      <c r="DF2201" s="11">
        <f t="shared" si="115"/>
        <v>16</v>
      </c>
      <c r="DG2201" s="11">
        <f t="shared" si="116"/>
        <v>19</v>
      </c>
      <c r="DH2201" s="20">
        <f t="shared" ca="1" si="117"/>
        <v>0</v>
      </c>
      <c r="DI2201" s="11">
        <v>1</v>
      </c>
    </row>
    <row r="2202" spans="1:113" x14ac:dyDescent="0.25">
      <c r="A2202" s="11" t="s">
        <v>57</v>
      </c>
      <c r="B2202" s="11" t="s">
        <v>169</v>
      </c>
      <c r="C2202" s="11" t="s">
        <v>56</v>
      </c>
      <c r="D2202" s="11" t="s">
        <v>56</v>
      </c>
      <c r="E2202" s="11" t="s">
        <v>56</v>
      </c>
      <c r="F2202" s="11" t="s">
        <v>56</v>
      </c>
      <c r="G2202" s="11" t="s">
        <v>174</v>
      </c>
      <c r="H2202" s="1">
        <v>42186</v>
      </c>
      <c r="I2202" s="11">
        <v>16</v>
      </c>
      <c r="J2202" s="11">
        <v>19</v>
      </c>
      <c r="K2202" s="11"/>
      <c r="L2202" s="11"/>
      <c r="M2202" s="11"/>
      <c r="N2202" s="11"/>
      <c r="O2202" s="11"/>
      <c r="P2202" s="11"/>
      <c r="Q2202" s="11"/>
      <c r="R2202" s="11"/>
      <c r="S2202" s="11"/>
      <c r="T2202" s="11"/>
      <c r="U2202" s="11"/>
      <c r="V2202" s="11"/>
      <c r="W2202" s="11"/>
      <c r="X2202" s="11"/>
      <c r="Y2202" s="11"/>
      <c r="Z2202" s="11"/>
      <c r="AA2202" s="11"/>
      <c r="AB2202" s="11"/>
      <c r="AC2202" s="11"/>
      <c r="AD2202" s="11"/>
      <c r="AE2202" s="11"/>
      <c r="AF2202" s="11"/>
      <c r="AG2202" s="11"/>
      <c r="AH2202" s="11"/>
      <c r="AJ2202" s="11"/>
      <c r="AK2202" s="11"/>
      <c r="AL2202" s="11"/>
      <c r="AM2202" s="11"/>
      <c r="AN2202" s="11"/>
      <c r="AO2202" s="11"/>
      <c r="AP2202" s="11"/>
      <c r="AQ2202" s="11"/>
      <c r="AR2202" s="11"/>
      <c r="AS2202" s="11"/>
      <c r="AT2202" s="11"/>
      <c r="AU2202" s="11"/>
      <c r="AV2202" s="11"/>
      <c r="AW2202" s="11"/>
      <c r="AX2202" s="11"/>
      <c r="AY2202" s="11"/>
      <c r="AZ2202" s="11"/>
      <c r="BA2202" s="11"/>
      <c r="BB2202" s="11"/>
      <c r="BC2202" s="11"/>
      <c r="BD2202" s="11"/>
      <c r="BE2202" s="11"/>
      <c r="BF2202" s="11"/>
      <c r="BG2202" s="11"/>
      <c r="BI2202" s="11"/>
      <c r="BJ2202" s="11"/>
      <c r="BK2202" s="11"/>
      <c r="BL2202" s="11"/>
      <c r="BM2202" s="11"/>
      <c r="BN2202" s="11"/>
      <c r="BO2202" s="11"/>
      <c r="BP2202" s="11"/>
      <c r="BQ2202" s="11"/>
      <c r="BR2202" s="11"/>
      <c r="BS2202" s="11"/>
      <c r="BT2202" s="11"/>
      <c r="BU2202" s="11"/>
      <c r="BV2202" s="11"/>
      <c r="BW2202" s="11"/>
      <c r="BX2202" s="11"/>
      <c r="BY2202" s="11"/>
      <c r="BZ2202" s="11"/>
      <c r="CA2202" s="11"/>
      <c r="CB2202" s="11"/>
      <c r="CC2202" s="11"/>
      <c r="CD2202" s="11"/>
      <c r="CE2202" s="11"/>
      <c r="CF2202" s="11"/>
      <c r="CG2202" s="11"/>
      <c r="CH2202" s="11"/>
      <c r="CI2202" s="11"/>
      <c r="CJ2202" s="11"/>
      <c r="CK2202" s="11"/>
      <c r="CL2202" s="11"/>
      <c r="CM2202" s="11"/>
      <c r="CN2202" s="11"/>
      <c r="CO2202" s="11"/>
      <c r="CP2202" s="11"/>
      <c r="CQ2202" s="11"/>
      <c r="CR2202" s="11"/>
      <c r="CS2202" s="11"/>
      <c r="CT2202" s="11"/>
      <c r="CU2202" s="11"/>
      <c r="CV2202" s="11"/>
      <c r="CW2202" s="11"/>
      <c r="CX2202" s="11"/>
      <c r="CY2202" s="11"/>
      <c r="CZ2202" s="11"/>
      <c r="DA2202" s="11"/>
      <c r="DB2202" s="11"/>
      <c r="DC2202" s="11"/>
      <c r="DD2202" s="11"/>
      <c r="DF2202" s="11">
        <f t="shared" si="115"/>
        <v>16</v>
      </c>
      <c r="DG2202" s="11">
        <f t="shared" si="116"/>
        <v>19</v>
      </c>
      <c r="DH2202" s="20">
        <f t="shared" ca="1" si="117"/>
        <v>0</v>
      </c>
      <c r="DI2202" s="11">
        <v>1</v>
      </c>
    </row>
    <row r="2203" spans="1:113" x14ac:dyDescent="0.25">
      <c r="A2203" s="11" t="s">
        <v>57</v>
      </c>
      <c r="B2203" s="11" t="s">
        <v>169</v>
      </c>
      <c r="C2203" s="11" t="s">
        <v>56</v>
      </c>
      <c r="D2203" s="11" t="s">
        <v>56</v>
      </c>
      <c r="E2203" s="11" t="s">
        <v>56</v>
      </c>
      <c r="F2203" s="11" t="s">
        <v>56</v>
      </c>
      <c r="G2203" s="11" t="s">
        <v>174</v>
      </c>
      <c r="H2203" s="1">
        <v>42187</v>
      </c>
      <c r="I2203" s="11">
        <v>17</v>
      </c>
      <c r="J2203" s="11">
        <v>18</v>
      </c>
      <c r="K2203" s="11"/>
      <c r="L2203" s="11"/>
      <c r="M2203" s="11"/>
      <c r="N2203" s="11"/>
      <c r="O2203" s="11"/>
      <c r="P2203" s="11"/>
      <c r="Q2203" s="11"/>
      <c r="R2203" s="11"/>
      <c r="S2203" s="11"/>
      <c r="T2203" s="11"/>
      <c r="U2203" s="11"/>
      <c r="V2203" s="11"/>
      <c r="W2203" s="11"/>
      <c r="X2203" s="11"/>
      <c r="Y2203" s="11"/>
      <c r="Z2203" s="11"/>
      <c r="AA2203" s="11"/>
      <c r="AB2203" s="11"/>
      <c r="AC2203" s="11"/>
      <c r="AD2203" s="11"/>
      <c r="AE2203" s="11"/>
      <c r="AF2203" s="11"/>
      <c r="AG2203" s="11"/>
      <c r="AH2203" s="11"/>
      <c r="AJ2203" s="11"/>
      <c r="AK2203" s="11"/>
      <c r="AL2203" s="11"/>
      <c r="AM2203" s="11"/>
      <c r="AN2203" s="11"/>
      <c r="AO2203" s="11"/>
      <c r="AP2203" s="11"/>
      <c r="AQ2203" s="11"/>
      <c r="AR2203" s="11"/>
      <c r="AS2203" s="11"/>
      <c r="AT2203" s="11"/>
      <c r="AU2203" s="11"/>
      <c r="AV2203" s="11"/>
      <c r="AW2203" s="11"/>
      <c r="AX2203" s="11"/>
      <c r="AY2203" s="11"/>
      <c r="AZ2203" s="11"/>
      <c r="BA2203" s="11"/>
      <c r="BB2203" s="11"/>
      <c r="BC2203" s="11"/>
      <c r="BD2203" s="11"/>
      <c r="BE2203" s="11"/>
      <c r="BF2203" s="11"/>
      <c r="BG2203" s="11"/>
      <c r="BI2203" s="11"/>
      <c r="BJ2203" s="11"/>
      <c r="BK2203" s="11"/>
      <c r="BL2203" s="11"/>
      <c r="BM2203" s="11"/>
      <c r="BN2203" s="11"/>
      <c r="BO2203" s="11"/>
      <c r="BP2203" s="11"/>
      <c r="BQ2203" s="11"/>
      <c r="BR2203" s="11"/>
      <c r="BS2203" s="11"/>
      <c r="BT2203" s="11"/>
      <c r="BU2203" s="11"/>
      <c r="BV2203" s="11"/>
      <c r="BW2203" s="11"/>
      <c r="BX2203" s="11"/>
      <c r="BY2203" s="11"/>
      <c r="BZ2203" s="11"/>
      <c r="CA2203" s="11"/>
      <c r="CB2203" s="11"/>
      <c r="CC2203" s="11"/>
      <c r="CD2203" s="11"/>
      <c r="CE2203" s="11"/>
      <c r="CF2203" s="11"/>
      <c r="CG2203" s="11"/>
      <c r="CH2203" s="11"/>
      <c r="CI2203" s="11"/>
      <c r="CJ2203" s="11"/>
      <c r="CK2203" s="11"/>
      <c r="CL2203" s="11"/>
      <c r="CM2203" s="11"/>
      <c r="CN2203" s="11"/>
      <c r="CO2203" s="11"/>
      <c r="CP2203" s="11"/>
      <c r="CQ2203" s="11"/>
      <c r="CR2203" s="11"/>
      <c r="CS2203" s="11"/>
      <c r="CT2203" s="11"/>
      <c r="CU2203" s="11"/>
      <c r="CV2203" s="11"/>
      <c r="CW2203" s="11"/>
      <c r="CX2203" s="11"/>
      <c r="CY2203" s="11"/>
      <c r="CZ2203" s="11"/>
      <c r="DA2203" s="11"/>
      <c r="DB2203" s="11"/>
      <c r="DC2203" s="11"/>
      <c r="DD2203" s="11"/>
      <c r="DF2203" s="11">
        <f t="shared" si="115"/>
        <v>17</v>
      </c>
      <c r="DG2203" s="11">
        <f t="shared" si="116"/>
        <v>18</v>
      </c>
      <c r="DH2203" s="20">
        <f t="shared" ca="1" si="117"/>
        <v>0</v>
      </c>
      <c r="DI2203" s="11">
        <v>1</v>
      </c>
    </row>
    <row r="2204" spans="1:113" x14ac:dyDescent="0.25">
      <c r="A2204" s="11" t="s">
        <v>57</v>
      </c>
      <c r="B2204" s="11" t="s">
        <v>169</v>
      </c>
      <c r="C2204" s="11" t="s">
        <v>56</v>
      </c>
      <c r="D2204" s="11" t="s">
        <v>56</v>
      </c>
      <c r="E2204" s="11" t="s">
        <v>56</v>
      </c>
      <c r="F2204" s="11" t="s">
        <v>56</v>
      </c>
      <c r="G2204" s="11" t="s">
        <v>174</v>
      </c>
      <c r="H2204" s="1">
        <v>42213</v>
      </c>
      <c r="I2204" s="11">
        <v>18</v>
      </c>
      <c r="J2204" s="11">
        <v>19</v>
      </c>
      <c r="K2204" s="11"/>
      <c r="L2204" s="11"/>
      <c r="M2204" s="11"/>
      <c r="N2204" s="11"/>
      <c r="O2204" s="11"/>
      <c r="P2204" s="11"/>
      <c r="Q2204" s="11"/>
      <c r="R2204" s="11"/>
      <c r="S2204" s="11"/>
      <c r="T2204" s="11"/>
      <c r="U2204" s="11"/>
      <c r="V2204" s="11"/>
      <c r="W2204" s="11"/>
      <c r="X2204" s="11"/>
      <c r="Y2204" s="11"/>
      <c r="Z2204" s="11"/>
      <c r="AA2204" s="11"/>
      <c r="AB2204" s="11"/>
      <c r="AC2204" s="11"/>
      <c r="AD2204" s="11"/>
      <c r="AE2204" s="11"/>
      <c r="AF2204" s="11"/>
      <c r="AG2204" s="11"/>
      <c r="AH2204" s="11"/>
      <c r="AJ2204" s="11"/>
      <c r="AK2204" s="11"/>
      <c r="AL2204" s="11"/>
      <c r="AM2204" s="11"/>
      <c r="AN2204" s="11"/>
      <c r="AO2204" s="11"/>
      <c r="AP2204" s="11"/>
      <c r="AQ2204" s="11"/>
      <c r="AR2204" s="11"/>
      <c r="AS2204" s="11"/>
      <c r="AT2204" s="11"/>
      <c r="AU2204" s="11"/>
      <c r="AV2204" s="11"/>
      <c r="AW2204" s="11"/>
      <c r="AX2204" s="11"/>
      <c r="AY2204" s="11"/>
      <c r="AZ2204" s="11"/>
      <c r="BA2204" s="11"/>
      <c r="BB2204" s="11"/>
      <c r="BC2204" s="11"/>
      <c r="BD2204" s="11"/>
      <c r="BE2204" s="11"/>
      <c r="BF2204" s="11"/>
      <c r="BG2204" s="11"/>
      <c r="BI2204" s="11"/>
      <c r="BJ2204" s="11"/>
      <c r="BK2204" s="11"/>
      <c r="BL2204" s="11"/>
      <c r="BM2204" s="11"/>
      <c r="BN2204" s="11"/>
      <c r="BO2204" s="11"/>
      <c r="BP2204" s="11"/>
      <c r="BQ2204" s="11"/>
      <c r="BR2204" s="11"/>
      <c r="BS2204" s="11"/>
      <c r="BT2204" s="11"/>
      <c r="BU2204" s="11"/>
      <c r="BV2204" s="11"/>
      <c r="BW2204" s="11"/>
      <c r="BX2204" s="11"/>
      <c r="BY2204" s="11"/>
      <c r="BZ2204" s="11"/>
      <c r="CA2204" s="11"/>
      <c r="CB2204" s="11"/>
      <c r="CC2204" s="11"/>
      <c r="CD2204" s="11"/>
      <c r="CE2204" s="11"/>
      <c r="CF2204" s="11"/>
      <c r="CG2204" s="11"/>
      <c r="CH2204" s="11"/>
      <c r="CI2204" s="11"/>
      <c r="CJ2204" s="11"/>
      <c r="CK2204" s="11"/>
      <c r="CL2204" s="11"/>
      <c r="CM2204" s="11"/>
      <c r="CN2204" s="11"/>
      <c r="CO2204" s="11"/>
      <c r="CP2204" s="11"/>
      <c r="CQ2204" s="11"/>
      <c r="CR2204" s="11"/>
      <c r="CS2204" s="11"/>
      <c r="CT2204" s="11"/>
      <c r="CU2204" s="11"/>
      <c r="CV2204" s="11"/>
      <c r="CW2204" s="11"/>
      <c r="CX2204" s="11"/>
      <c r="CY2204" s="11"/>
      <c r="CZ2204" s="11"/>
      <c r="DA2204" s="11"/>
      <c r="DB2204" s="11"/>
      <c r="DC2204" s="11"/>
      <c r="DD2204" s="11"/>
      <c r="DF2204" s="11">
        <f t="shared" si="115"/>
        <v>18</v>
      </c>
      <c r="DG2204" s="11">
        <f t="shared" si="116"/>
        <v>19</v>
      </c>
      <c r="DH2204" s="20">
        <f t="shared" ca="1" si="117"/>
        <v>0</v>
      </c>
      <c r="DI2204" s="11">
        <v>1</v>
      </c>
    </row>
    <row r="2205" spans="1:113" x14ac:dyDescent="0.25">
      <c r="A2205" s="11" t="s">
        <v>57</v>
      </c>
      <c r="B2205" s="11" t="s">
        <v>169</v>
      </c>
      <c r="C2205" s="11" t="s">
        <v>56</v>
      </c>
      <c r="D2205" s="11" t="s">
        <v>56</v>
      </c>
      <c r="E2205" s="11" t="s">
        <v>56</v>
      </c>
      <c r="F2205" s="11" t="s">
        <v>56</v>
      </c>
      <c r="G2205" s="11" t="s">
        <v>174</v>
      </c>
      <c r="H2205" s="1">
        <v>42214</v>
      </c>
      <c r="I2205" s="11">
        <v>16</v>
      </c>
      <c r="J2205" s="11">
        <v>19</v>
      </c>
      <c r="K2205" s="11"/>
      <c r="L2205" s="11"/>
      <c r="M2205" s="11"/>
      <c r="N2205" s="11"/>
      <c r="O2205" s="11"/>
      <c r="P2205" s="11"/>
      <c r="Q2205" s="11"/>
      <c r="R2205" s="11"/>
      <c r="S2205" s="11"/>
      <c r="T2205" s="11"/>
      <c r="U2205" s="11"/>
      <c r="V2205" s="11"/>
      <c r="W2205" s="11"/>
      <c r="X2205" s="11"/>
      <c r="Y2205" s="11"/>
      <c r="Z2205" s="11"/>
      <c r="AA2205" s="11"/>
      <c r="AB2205" s="11"/>
      <c r="AC2205" s="11"/>
      <c r="AD2205" s="11"/>
      <c r="AE2205" s="11"/>
      <c r="AF2205" s="11"/>
      <c r="AG2205" s="11"/>
      <c r="AH2205" s="11"/>
      <c r="AJ2205" s="11"/>
      <c r="AK2205" s="11"/>
      <c r="AL2205" s="11"/>
      <c r="AM2205" s="11"/>
      <c r="AN2205" s="11"/>
      <c r="AO2205" s="11"/>
      <c r="AP2205" s="11"/>
      <c r="AQ2205" s="11"/>
      <c r="AR2205" s="11"/>
      <c r="AS2205" s="11"/>
      <c r="AT2205" s="11"/>
      <c r="AU2205" s="11"/>
      <c r="AV2205" s="11"/>
      <c r="AW2205" s="11"/>
      <c r="AX2205" s="11"/>
      <c r="AY2205" s="11"/>
      <c r="AZ2205" s="11"/>
      <c r="BA2205" s="11"/>
      <c r="BB2205" s="11"/>
      <c r="BC2205" s="11"/>
      <c r="BD2205" s="11"/>
      <c r="BE2205" s="11"/>
      <c r="BF2205" s="11"/>
      <c r="BG2205" s="11"/>
      <c r="BI2205" s="11"/>
      <c r="BJ2205" s="11"/>
      <c r="BK2205" s="11"/>
      <c r="BL2205" s="11"/>
      <c r="BM2205" s="11"/>
      <c r="BN2205" s="11"/>
      <c r="BO2205" s="11"/>
      <c r="BP2205" s="11"/>
      <c r="BQ2205" s="11"/>
      <c r="BR2205" s="11"/>
      <c r="BS2205" s="11"/>
      <c r="BT2205" s="11"/>
      <c r="BU2205" s="11"/>
      <c r="BV2205" s="11"/>
      <c r="BW2205" s="11"/>
      <c r="BX2205" s="11"/>
      <c r="BY2205" s="11"/>
      <c r="BZ2205" s="11"/>
      <c r="CA2205" s="11"/>
      <c r="CB2205" s="11"/>
      <c r="CC2205" s="11"/>
      <c r="CD2205" s="11"/>
      <c r="CE2205" s="11"/>
      <c r="CF2205" s="11"/>
      <c r="CG2205" s="11"/>
      <c r="CH2205" s="11"/>
      <c r="CI2205" s="11"/>
      <c r="CJ2205" s="11"/>
      <c r="CK2205" s="11"/>
      <c r="CL2205" s="11"/>
      <c r="CM2205" s="11"/>
      <c r="CN2205" s="11"/>
      <c r="CO2205" s="11"/>
      <c r="CP2205" s="11"/>
      <c r="CQ2205" s="11"/>
      <c r="CR2205" s="11"/>
      <c r="CS2205" s="11"/>
      <c r="CT2205" s="11"/>
      <c r="CU2205" s="11"/>
      <c r="CV2205" s="11"/>
      <c r="CW2205" s="11"/>
      <c r="CX2205" s="11"/>
      <c r="CY2205" s="11"/>
      <c r="CZ2205" s="11"/>
      <c r="DA2205" s="11"/>
      <c r="DB2205" s="11"/>
      <c r="DC2205" s="11"/>
      <c r="DD2205" s="11"/>
      <c r="DF2205" s="11">
        <f t="shared" si="115"/>
        <v>16</v>
      </c>
      <c r="DG2205" s="11">
        <f t="shared" si="116"/>
        <v>19</v>
      </c>
      <c r="DH2205" s="20">
        <f t="shared" ca="1" si="117"/>
        <v>0</v>
      </c>
      <c r="DI2205" s="11">
        <v>1</v>
      </c>
    </row>
    <row r="2206" spans="1:113" x14ac:dyDescent="0.25">
      <c r="A2206" s="11" t="s">
        <v>57</v>
      </c>
      <c r="B2206" s="11" t="s">
        <v>169</v>
      </c>
      <c r="C2206" s="11" t="s">
        <v>56</v>
      </c>
      <c r="D2206" s="11" t="s">
        <v>56</v>
      </c>
      <c r="E2206" s="11" t="s">
        <v>56</v>
      </c>
      <c r="F2206" s="11" t="s">
        <v>56</v>
      </c>
      <c r="G2206" s="11" t="s">
        <v>174</v>
      </c>
      <c r="H2206" s="1">
        <v>42215</v>
      </c>
      <c r="I2206" s="11">
        <v>17</v>
      </c>
      <c r="J2206" s="11">
        <v>18</v>
      </c>
      <c r="K2206" s="11"/>
      <c r="L2206" s="11"/>
      <c r="M2206" s="11"/>
      <c r="N2206" s="11"/>
      <c r="O2206" s="11"/>
      <c r="P2206" s="11"/>
      <c r="Q2206" s="11"/>
      <c r="R2206" s="11"/>
      <c r="S2206" s="11"/>
      <c r="T2206" s="11"/>
      <c r="U2206" s="11"/>
      <c r="V2206" s="11"/>
      <c r="W2206" s="11"/>
      <c r="X2206" s="11"/>
      <c r="Y2206" s="11"/>
      <c r="Z2206" s="11"/>
      <c r="AA2206" s="11"/>
      <c r="AB2206" s="11"/>
      <c r="AC2206" s="11"/>
      <c r="AD2206" s="11"/>
      <c r="AE2206" s="11"/>
      <c r="AF2206" s="11"/>
      <c r="AG2206" s="11"/>
      <c r="AH2206" s="11"/>
      <c r="AJ2206" s="11"/>
      <c r="AK2206" s="11"/>
      <c r="AL2206" s="11"/>
      <c r="AM2206" s="11"/>
      <c r="AN2206" s="11"/>
      <c r="AO2206" s="11"/>
      <c r="AP2206" s="11"/>
      <c r="AQ2206" s="11"/>
      <c r="AR2206" s="11"/>
      <c r="AS2206" s="11"/>
      <c r="AT2206" s="11"/>
      <c r="AU2206" s="11"/>
      <c r="AV2206" s="11"/>
      <c r="AW2206" s="11"/>
      <c r="AX2206" s="11"/>
      <c r="AY2206" s="11"/>
      <c r="AZ2206" s="11"/>
      <c r="BA2206" s="11"/>
      <c r="BB2206" s="11"/>
      <c r="BC2206" s="11"/>
      <c r="BD2206" s="11"/>
      <c r="BE2206" s="11"/>
      <c r="BF2206" s="11"/>
      <c r="BG2206" s="11"/>
      <c r="BI2206" s="11"/>
      <c r="BJ2206" s="11"/>
      <c r="BK2206" s="11"/>
      <c r="BL2206" s="11"/>
      <c r="BM2206" s="11"/>
      <c r="BN2206" s="11"/>
      <c r="BO2206" s="11"/>
      <c r="BP2206" s="11"/>
      <c r="BQ2206" s="11"/>
      <c r="BR2206" s="11"/>
      <c r="BS2206" s="11"/>
      <c r="BT2206" s="11"/>
      <c r="BU2206" s="11"/>
      <c r="BV2206" s="11"/>
      <c r="BW2206" s="11"/>
      <c r="BX2206" s="11"/>
      <c r="BY2206" s="11"/>
      <c r="BZ2206" s="11"/>
      <c r="CA2206" s="11"/>
      <c r="CB2206" s="11"/>
      <c r="CC2206" s="11"/>
      <c r="CD2206" s="11"/>
      <c r="CE2206" s="11"/>
      <c r="CF2206" s="11"/>
      <c r="CG2206" s="11"/>
      <c r="CH2206" s="11"/>
      <c r="CI2206" s="11"/>
      <c r="CJ2206" s="11"/>
      <c r="CK2206" s="11"/>
      <c r="CL2206" s="11"/>
      <c r="CM2206" s="11"/>
      <c r="CN2206" s="11"/>
      <c r="CO2206" s="11"/>
      <c r="CP2206" s="11"/>
      <c r="CQ2206" s="11"/>
      <c r="CR2206" s="11"/>
      <c r="CS2206" s="11"/>
      <c r="CT2206" s="11"/>
      <c r="CU2206" s="11"/>
      <c r="CV2206" s="11"/>
      <c r="CW2206" s="11"/>
      <c r="CX2206" s="11"/>
      <c r="CY2206" s="11"/>
      <c r="CZ2206" s="11"/>
      <c r="DA2206" s="11"/>
      <c r="DB2206" s="11"/>
      <c r="DC2206" s="11"/>
      <c r="DD2206" s="11"/>
      <c r="DF2206" s="11">
        <f t="shared" si="115"/>
        <v>17</v>
      </c>
      <c r="DG2206" s="11">
        <f t="shared" si="116"/>
        <v>18</v>
      </c>
      <c r="DH2206" s="20">
        <f t="shared" ca="1" si="117"/>
        <v>0</v>
      </c>
      <c r="DI2206" s="11">
        <v>1</v>
      </c>
    </row>
    <row r="2207" spans="1:113" x14ac:dyDescent="0.25">
      <c r="A2207" s="11" t="s">
        <v>57</v>
      </c>
      <c r="B2207" s="11" t="s">
        <v>169</v>
      </c>
      <c r="C2207" s="11" t="s">
        <v>56</v>
      </c>
      <c r="D2207" s="11" t="s">
        <v>56</v>
      </c>
      <c r="E2207" s="11" t="s">
        <v>56</v>
      </c>
      <c r="F2207" s="11" t="s">
        <v>56</v>
      </c>
      <c r="G2207" s="11" t="s">
        <v>174</v>
      </c>
      <c r="H2207" s="1">
        <v>42216</v>
      </c>
      <c r="I2207" s="11">
        <v>17</v>
      </c>
      <c r="J2207" s="11">
        <v>17</v>
      </c>
      <c r="K2207" s="11"/>
      <c r="L2207" s="11"/>
      <c r="M2207" s="11"/>
      <c r="N2207" s="11"/>
      <c r="O2207" s="11"/>
      <c r="P2207" s="11"/>
      <c r="Q2207" s="11"/>
      <c r="R2207" s="11"/>
      <c r="S2207" s="11"/>
      <c r="T2207" s="11"/>
      <c r="U2207" s="11"/>
      <c r="V2207" s="11"/>
      <c r="W2207" s="11"/>
      <c r="X2207" s="11"/>
      <c r="Y2207" s="11"/>
      <c r="Z2207" s="11"/>
      <c r="AA2207" s="11"/>
      <c r="AB2207" s="11"/>
      <c r="AC2207" s="11"/>
      <c r="AD2207" s="11"/>
      <c r="AE2207" s="11"/>
      <c r="AF2207" s="11"/>
      <c r="AG2207" s="11"/>
      <c r="AH2207" s="11"/>
      <c r="AJ2207" s="11"/>
      <c r="AK2207" s="11"/>
      <c r="AL2207" s="11"/>
      <c r="AM2207" s="11"/>
      <c r="AN2207" s="11"/>
      <c r="AO2207" s="11"/>
      <c r="AP2207" s="11"/>
      <c r="AQ2207" s="11"/>
      <c r="AR2207" s="11"/>
      <c r="AS2207" s="11"/>
      <c r="AT2207" s="11"/>
      <c r="AU2207" s="11"/>
      <c r="AV2207" s="11"/>
      <c r="AW2207" s="11"/>
      <c r="AX2207" s="11"/>
      <c r="AY2207" s="11"/>
      <c r="AZ2207" s="11"/>
      <c r="BA2207" s="11"/>
      <c r="BB2207" s="11"/>
      <c r="BC2207" s="11"/>
      <c r="BD2207" s="11"/>
      <c r="BE2207" s="11"/>
      <c r="BF2207" s="11"/>
      <c r="BG2207" s="11"/>
      <c r="BI2207" s="11"/>
      <c r="BJ2207" s="11"/>
      <c r="BK2207" s="11"/>
      <c r="BL2207" s="11"/>
      <c r="BM2207" s="11"/>
      <c r="BN2207" s="11"/>
      <c r="BO2207" s="11"/>
      <c r="BP2207" s="11"/>
      <c r="BQ2207" s="11"/>
      <c r="BR2207" s="11"/>
      <c r="BS2207" s="11"/>
      <c r="BT2207" s="11"/>
      <c r="BU2207" s="11"/>
      <c r="BV2207" s="11"/>
      <c r="BW2207" s="11"/>
      <c r="BX2207" s="11"/>
      <c r="BY2207" s="11"/>
      <c r="BZ2207" s="11"/>
      <c r="CA2207" s="11"/>
      <c r="CB2207" s="11"/>
      <c r="CC2207" s="11"/>
      <c r="CD2207" s="11"/>
      <c r="CE2207" s="11"/>
      <c r="CF2207" s="11"/>
      <c r="CG2207" s="11"/>
      <c r="CH2207" s="11"/>
      <c r="CI2207" s="11"/>
      <c r="CJ2207" s="11"/>
      <c r="CK2207" s="11"/>
      <c r="CL2207" s="11"/>
      <c r="CM2207" s="11"/>
      <c r="CN2207" s="11"/>
      <c r="CO2207" s="11"/>
      <c r="CP2207" s="11"/>
      <c r="CQ2207" s="11"/>
      <c r="CR2207" s="11"/>
      <c r="CS2207" s="11"/>
      <c r="CT2207" s="11"/>
      <c r="CU2207" s="11"/>
      <c r="CV2207" s="11"/>
      <c r="CW2207" s="11"/>
      <c r="CX2207" s="11"/>
      <c r="CY2207" s="11"/>
      <c r="CZ2207" s="11"/>
      <c r="DA2207" s="11"/>
      <c r="DB2207" s="11"/>
      <c r="DC2207" s="11"/>
      <c r="DD2207" s="11"/>
      <c r="DF2207" s="11">
        <f t="shared" si="115"/>
        <v>17</v>
      </c>
      <c r="DG2207" s="11">
        <f t="shared" si="116"/>
        <v>17</v>
      </c>
      <c r="DH2207" s="20">
        <f t="shared" ca="1" si="117"/>
        <v>0</v>
      </c>
      <c r="DI2207" s="11">
        <v>1</v>
      </c>
    </row>
    <row r="2208" spans="1:113" x14ac:dyDescent="0.25">
      <c r="A2208" s="11" t="s">
        <v>57</v>
      </c>
      <c r="B2208" s="11" t="s">
        <v>169</v>
      </c>
      <c r="C2208" s="11" t="s">
        <v>56</v>
      </c>
      <c r="D2208" s="11" t="s">
        <v>56</v>
      </c>
      <c r="E2208" s="11" t="s">
        <v>56</v>
      </c>
      <c r="F2208" s="11" t="s">
        <v>56</v>
      </c>
      <c r="G2208" s="11" t="s">
        <v>174</v>
      </c>
      <c r="H2208" s="1">
        <v>42219</v>
      </c>
      <c r="I2208" s="11">
        <v>17</v>
      </c>
      <c r="J2208" s="11">
        <v>17</v>
      </c>
      <c r="K2208" s="11"/>
      <c r="L2208" s="11"/>
      <c r="M2208" s="11"/>
      <c r="N2208" s="11"/>
      <c r="O2208" s="11"/>
      <c r="P2208" s="11"/>
      <c r="Q2208" s="11"/>
      <c r="R2208" s="11"/>
      <c r="S2208" s="11"/>
      <c r="T2208" s="11"/>
      <c r="U2208" s="11"/>
      <c r="V2208" s="11"/>
      <c r="W2208" s="11"/>
      <c r="X2208" s="11"/>
      <c r="Y2208" s="11"/>
      <c r="Z2208" s="11"/>
      <c r="AA2208" s="11"/>
      <c r="AB2208" s="11"/>
      <c r="AC2208" s="11"/>
      <c r="AD2208" s="11"/>
      <c r="AE2208" s="11"/>
      <c r="AF2208" s="11"/>
      <c r="AG2208" s="11"/>
      <c r="AH2208" s="11"/>
      <c r="AJ2208" s="11"/>
      <c r="AK2208" s="11"/>
      <c r="AL2208" s="11"/>
      <c r="AM2208" s="11"/>
      <c r="AN2208" s="11"/>
      <c r="AO2208" s="11"/>
      <c r="AP2208" s="11"/>
      <c r="AQ2208" s="11"/>
      <c r="AR2208" s="11"/>
      <c r="AS2208" s="11"/>
      <c r="AT2208" s="11"/>
      <c r="AU2208" s="11"/>
      <c r="AV2208" s="11"/>
      <c r="AW2208" s="11"/>
      <c r="AX2208" s="11"/>
      <c r="AY2208" s="11"/>
      <c r="AZ2208" s="11"/>
      <c r="BA2208" s="11"/>
      <c r="BB2208" s="11"/>
      <c r="BC2208" s="11"/>
      <c r="BD2208" s="11"/>
      <c r="BE2208" s="11"/>
      <c r="BF2208" s="11"/>
      <c r="BG2208" s="11"/>
      <c r="BI2208" s="11"/>
      <c r="BJ2208" s="11"/>
      <c r="BK2208" s="11"/>
      <c r="BL2208" s="11"/>
      <c r="BM2208" s="11"/>
      <c r="BN2208" s="11"/>
      <c r="BO2208" s="11"/>
      <c r="BP2208" s="11"/>
      <c r="BQ2208" s="11"/>
      <c r="BR2208" s="11"/>
      <c r="BS2208" s="11"/>
      <c r="BT2208" s="11"/>
      <c r="BU2208" s="11"/>
      <c r="BV2208" s="11"/>
      <c r="BW2208" s="11"/>
      <c r="BX2208" s="11"/>
      <c r="BY2208" s="11"/>
      <c r="BZ2208" s="11"/>
      <c r="CA2208" s="11"/>
      <c r="CB2208" s="11"/>
      <c r="CC2208" s="11"/>
      <c r="CD2208" s="11"/>
      <c r="CE2208" s="11"/>
      <c r="CF2208" s="11"/>
      <c r="CG2208" s="11"/>
      <c r="CH2208" s="11"/>
      <c r="CI2208" s="11"/>
      <c r="CJ2208" s="11"/>
      <c r="CK2208" s="11"/>
      <c r="CL2208" s="11"/>
      <c r="CM2208" s="11"/>
      <c r="CN2208" s="11"/>
      <c r="CO2208" s="11"/>
      <c r="CP2208" s="11"/>
      <c r="CQ2208" s="11"/>
      <c r="CR2208" s="11"/>
      <c r="CS2208" s="11"/>
      <c r="CT2208" s="11"/>
      <c r="CU2208" s="11"/>
      <c r="CV2208" s="11"/>
      <c r="CW2208" s="11"/>
      <c r="CX2208" s="11"/>
      <c r="CY2208" s="11"/>
      <c r="CZ2208" s="11"/>
      <c r="DA2208" s="11"/>
      <c r="DB2208" s="11"/>
      <c r="DC2208" s="11"/>
      <c r="DD2208" s="11"/>
      <c r="DF2208" s="11">
        <f t="shared" si="115"/>
        <v>17</v>
      </c>
      <c r="DG2208" s="11">
        <f t="shared" si="116"/>
        <v>17</v>
      </c>
      <c r="DH2208" s="20">
        <f t="shared" ca="1" si="117"/>
        <v>0</v>
      </c>
      <c r="DI2208" s="11">
        <v>1</v>
      </c>
    </row>
    <row r="2209" spans="1:113" x14ac:dyDescent="0.25">
      <c r="A2209" s="11" t="s">
        <v>57</v>
      </c>
      <c r="B2209" s="11" t="s">
        <v>169</v>
      </c>
      <c r="C2209" s="11" t="s">
        <v>56</v>
      </c>
      <c r="D2209" s="11" t="s">
        <v>56</v>
      </c>
      <c r="E2209" s="11" t="s">
        <v>56</v>
      </c>
      <c r="F2209" s="11" t="s">
        <v>56</v>
      </c>
      <c r="G2209" s="11" t="s">
        <v>174</v>
      </c>
      <c r="H2209" s="1">
        <v>42222</v>
      </c>
      <c r="I2209" s="11">
        <v>17</v>
      </c>
      <c r="J2209" s="11">
        <v>18</v>
      </c>
      <c r="K2209" s="11"/>
      <c r="L2209" s="11"/>
      <c r="M2209" s="11"/>
      <c r="N2209" s="11"/>
      <c r="O2209" s="11"/>
      <c r="P2209" s="11"/>
      <c r="Q2209" s="11"/>
      <c r="R2209" s="11"/>
      <c r="S2209" s="11"/>
      <c r="T2209" s="11"/>
      <c r="U2209" s="11"/>
      <c r="V2209" s="11"/>
      <c r="W2209" s="11"/>
      <c r="X2209" s="11"/>
      <c r="Y2209" s="11"/>
      <c r="Z2209" s="11"/>
      <c r="AA2209" s="11"/>
      <c r="AB2209" s="11"/>
      <c r="AC2209" s="11"/>
      <c r="AD2209" s="11"/>
      <c r="AE2209" s="11"/>
      <c r="AF2209" s="11"/>
      <c r="AG2209" s="11"/>
      <c r="AH2209" s="11"/>
      <c r="AJ2209" s="11"/>
      <c r="AK2209" s="11"/>
      <c r="AL2209" s="11"/>
      <c r="AM2209" s="11"/>
      <c r="AN2209" s="11"/>
      <c r="AO2209" s="11"/>
      <c r="AP2209" s="11"/>
      <c r="AQ2209" s="11"/>
      <c r="AR2209" s="11"/>
      <c r="AS2209" s="11"/>
      <c r="AT2209" s="11"/>
      <c r="AU2209" s="11"/>
      <c r="AV2209" s="11"/>
      <c r="AW2209" s="11"/>
      <c r="AX2209" s="11"/>
      <c r="AY2209" s="11"/>
      <c r="AZ2209" s="11"/>
      <c r="BA2209" s="11"/>
      <c r="BB2209" s="11"/>
      <c r="BC2209" s="11"/>
      <c r="BD2209" s="11"/>
      <c r="BE2209" s="11"/>
      <c r="BF2209" s="11"/>
      <c r="BG2209" s="11"/>
      <c r="BI2209" s="11"/>
      <c r="BJ2209" s="11"/>
      <c r="BK2209" s="11"/>
      <c r="BL2209" s="11"/>
      <c r="BM2209" s="11"/>
      <c r="BN2209" s="11"/>
      <c r="BO2209" s="11"/>
      <c r="BP2209" s="11"/>
      <c r="BQ2209" s="11"/>
      <c r="BR2209" s="11"/>
      <c r="BS2209" s="11"/>
      <c r="BT2209" s="11"/>
      <c r="BU2209" s="11"/>
      <c r="BV2209" s="11"/>
      <c r="BW2209" s="11"/>
      <c r="BX2209" s="11"/>
      <c r="BY2209" s="11"/>
      <c r="BZ2209" s="11"/>
      <c r="CA2209" s="11"/>
      <c r="CB2209" s="11"/>
      <c r="CC2209" s="11"/>
      <c r="CD2209" s="11"/>
      <c r="CE2209" s="11"/>
      <c r="CF2209" s="11"/>
      <c r="CG2209" s="11"/>
      <c r="CH2209" s="11"/>
      <c r="CI2209" s="11"/>
      <c r="CJ2209" s="11"/>
      <c r="CK2209" s="11"/>
      <c r="CL2209" s="11"/>
      <c r="CM2209" s="11"/>
      <c r="CN2209" s="11"/>
      <c r="CO2209" s="11"/>
      <c r="CP2209" s="11"/>
      <c r="CQ2209" s="11"/>
      <c r="CR2209" s="11"/>
      <c r="CS2209" s="11"/>
      <c r="CT2209" s="11"/>
      <c r="CU2209" s="11"/>
      <c r="CV2209" s="11"/>
      <c r="CW2209" s="11"/>
      <c r="CX2209" s="11"/>
      <c r="CY2209" s="11"/>
      <c r="CZ2209" s="11"/>
      <c r="DA2209" s="11"/>
      <c r="DB2209" s="11"/>
      <c r="DC2209" s="11"/>
      <c r="DD2209" s="11"/>
      <c r="DF2209" s="11">
        <f t="shared" si="115"/>
        <v>17</v>
      </c>
      <c r="DG2209" s="11">
        <f t="shared" si="116"/>
        <v>18</v>
      </c>
      <c r="DH2209" s="20">
        <f t="shared" ca="1" si="117"/>
        <v>0</v>
      </c>
      <c r="DI2209" s="11">
        <v>1</v>
      </c>
    </row>
    <row r="2210" spans="1:113" x14ac:dyDescent="0.25">
      <c r="A2210" s="11" t="s">
        <v>57</v>
      </c>
      <c r="B2210" s="11" t="s">
        <v>169</v>
      </c>
      <c r="C2210" s="11" t="s">
        <v>56</v>
      </c>
      <c r="D2210" s="11" t="s">
        <v>56</v>
      </c>
      <c r="E2210" s="11" t="s">
        <v>56</v>
      </c>
      <c r="F2210" s="11" t="s">
        <v>56</v>
      </c>
      <c r="G2210" s="11" t="s">
        <v>174</v>
      </c>
      <c r="H2210" s="1">
        <v>42229</v>
      </c>
      <c r="I2210" s="11">
        <v>18</v>
      </c>
      <c r="J2210" s="11">
        <v>19</v>
      </c>
      <c r="K2210" s="11"/>
      <c r="L2210" s="11"/>
      <c r="M2210" s="11"/>
      <c r="N2210" s="11"/>
      <c r="O2210" s="11"/>
      <c r="P2210" s="11"/>
      <c r="Q2210" s="11"/>
      <c r="R2210" s="11"/>
      <c r="S2210" s="11"/>
      <c r="T2210" s="11"/>
      <c r="U2210" s="11"/>
      <c r="V2210" s="11"/>
      <c r="W2210" s="11"/>
      <c r="X2210" s="11"/>
      <c r="Y2210" s="11"/>
      <c r="Z2210" s="11"/>
      <c r="AA2210" s="11"/>
      <c r="AB2210" s="11"/>
      <c r="AC2210" s="11"/>
      <c r="AD2210" s="11"/>
      <c r="AE2210" s="11"/>
      <c r="AF2210" s="11"/>
      <c r="AG2210" s="11"/>
      <c r="AH2210" s="11"/>
      <c r="AJ2210" s="11"/>
      <c r="AK2210" s="11"/>
      <c r="AL2210" s="11"/>
      <c r="AM2210" s="11"/>
      <c r="AN2210" s="11"/>
      <c r="AO2210" s="11"/>
      <c r="AP2210" s="11"/>
      <c r="AQ2210" s="11"/>
      <c r="AR2210" s="11"/>
      <c r="AS2210" s="11"/>
      <c r="AT2210" s="11"/>
      <c r="AU2210" s="11"/>
      <c r="AV2210" s="11"/>
      <c r="AW2210" s="11"/>
      <c r="AX2210" s="11"/>
      <c r="AY2210" s="11"/>
      <c r="AZ2210" s="11"/>
      <c r="BA2210" s="11"/>
      <c r="BB2210" s="11"/>
      <c r="BC2210" s="11"/>
      <c r="BD2210" s="11"/>
      <c r="BE2210" s="11"/>
      <c r="BF2210" s="11"/>
      <c r="BG2210" s="11"/>
      <c r="BI2210" s="11"/>
      <c r="BJ2210" s="11"/>
      <c r="BK2210" s="11"/>
      <c r="BL2210" s="11"/>
      <c r="BM2210" s="11"/>
      <c r="BN2210" s="11"/>
      <c r="BO2210" s="11"/>
      <c r="BP2210" s="11"/>
      <c r="BQ2210" s="11"/>
      <c r="BR2210" s="11"/>
      <c r="BS2210" s="11"/>
      <c r="BT2210" s="11"/>
      <c r="BU2210" s="11"/>
      <c r="BV2210" s="11"/>
      <c r="BW2210" s="11"/>
      <c r="BX2210" s="11"/>
      <c r="BY2210" s="11"/>
      <c r="BZ2210" s="11"/>
      <c r="CA2210" s="11"/>
      <c r="CB2210" s="11"/>
      <c r="CC2210" s="11"/>
      <c r="CD2210" s="11"/>
      <c r="CE2210" s="11"/>
      <c r="CF2210" s="11"/>
      <c r="CG2210" s="11"/>
      <c r="CH2210" s="11"/>
      <c r="CI2210" s="11"/>
      <c r="CJ2210" s="11"/>
      <c r="CK2210" s="11"/>
      <c r="CL2210" s="11"/>
      <c r="CM2210" s="11"/>
      <c r="CN2210" s="11"/>
      <c r="CO2210" s="11"/>
      <c r="CP2210" s="11"/>
      <c r="CQ2210" s="11"/>
      <c r="CR2210" s="11"/>
      <c r="CS2210" s="11"/>
      <c r="CT2210" s="11"/>
      <c r="CU2210" s="11"/>
      <c r="CV2210" s="11"/>
      <c r="CW2210" s="11"/>
      <c r="CX2210" s="11"/>
      <c r="CY2210" s="11"/>
      <c r="CZ2210" s="11"/>
      <c r="DA2210" s="11"/>
      <c r="DB2210" s="11"/>
      <c r="DC2210" s="11"/>
      <c r="DD2210" s="11"/>
      <c r="DF2210" s="11">
        <f t="shared" si="115"/>
        <v>18</v>
      </c>
      <c r="DG2210" s="11">
        <f t="shared" si="116"/>
        <v>19</v>
      </c>
      <c r="DH2210" s="20">
        <f t="shared" ca="1" si="117"/>
        <v>0</v>
      </c>
      <c r="DI2210" s="11">
        <v>1</v>
      </c>
    </row>
    <row r="2211" spans="1:113" x14ac:dyDescent="0.25">
      <c r="A2211" s="11" t="s">
        <v>57</v>
      </c>
      <c r="B2211" s="11" t="s">
        <v>169</v>
      </c>
      <c r="C2211" s="11" t="s">
        <v>56</v>
      </c>
      <c r="D2211" s="11" t="s">
        <v>56</v>
      </c>
      <c r="E2211" s="11" t="s">
        <v>56</v>
      </c>
      <c r="F2211" s="11" t="s">
        <v>56</v>
      </c>
      <c r="G2211" s="11" t="s">
        <v>174</v>
      </c>
      <c r="H2211" s="1">
        <v>42233</v>
      </c>
      <c r="I2211" s="11">
        <v>17</v>
      </c>
      <c r="J2211" s="11">
        <v>18</v>
      </c>
      <c r="K2211" s="11"/>
      <c r="L2211" s="11"/>
      <c r="M2211" s="11"/>
      <c r="N2211" s="11"/>
      <c r="O2211" s="11"/>
      <c r="P2211" s="11"/>
      <c r="Q2211" s="11"/>
      <c r="R2211" s="11"/>
      <c r="S2211" s="11"/>
      <c r="T2211" s="11"/>
      <c r="U2211" s="11"/>
      <c r="V2211" s="11"/>
      <c r="W2211" s="11"/>
      <c r="X2211" s="11"/>
      <c r="Y2211" s="11"/>
      <c r="Z2211" s="11"/>
      <c r="AA2211" s="11"/>
      <c r="AB2211" s="11"/>
      <c r="AC2211" s="11"/>
      <c r="AD2211" s="11"/>
      <c r="AE2211" s="11"/>
      <c r="AF2211" s="11"/>
      <c r="AG2211" s="11"/>
      <c r="AH2211" s="11"/>
      <c r="AJ2211" s="11"/>
      <c r="AK2211" s="11"/>
      <c r="AL2211" s="11"/>
      <c r="AM2211" s="11"/>
      <c r="AN2211" s="11"/>
      <c r="AO2211" s="11"/>
      <c r="AP2211" s="11"/>
      <c r="AQ2211" s="11"/>
      <c r="AR2211" s="11"/>
      <c r="AS2211" s="11"/>
      <c r="AT2211" s="11"/>
      <c r="AU2211" s="11"/>
      <c r="AV2211" s="11"/>
      <c r="AW2211" s="11"/>
      <c r="AX2211" s="11"/>
      <c r="AY2211" s="11"/>
      <c r="AZ2211" s="11"/>
      <c r="BA2211" s="11"/>
      <c r="BB2211" s="11"/>
      <c r="BC2211" s="11"/>
      <c r="BD2211" s="11"/>
      <c r="BE2211" s="11"/>
      <c r="BF2211" s="11"/>
      <c r="BG2211" s="11"/>
      <c r="BI2211" s="11"/>
      <c r="BJ2211" s="11"/>
      <c r="BK2211" s="11"/>
      <c r="BL2211" s="11"/>
      <c r="BM2211" s="11"/>
      <c r="BN2211" s="11"/>
      <c r="BO2211" s="11"/>
      <c r="BP2211" s="11"/>
      <c r="BQ2211" s="11"/>
      <c r="BR2211" s="11"/>
      <c r="BS2211" s="11"/>
      <c r="BT2211" s="11"/>
      <c r="BU2211" s="11"/>
      <c r="BV2211" s="11"/>
      <c r="BW2211" s="11"/>
      <c r="BX2211" s="11"/>
      <c r="BY2211" s="11"/>
      <c r="BZ2211" s="11"/>
      <c r="CA2211" s="11"/>
      <c r="CB2211" s="11"/>
      <c r="CC2211" s="11"/>
      <c r="CD2211" s="11"/>
      <c r="CE2211" s="11"/>
      <c r="CF2211" s="11"/>
      <c r="CG2211" s="11"/>
      <c r="CH2211" s="11"/>
      <c r="CI2211" s="11"/>
      <c r="CJ2211" s="11"/>
      <c r="CK2211" s="11"/>
      <c r="CL2211" s="11"/>
      <c r="CM2211" s="11"/>
      <c r="CN2211" s="11"/>
      <c r="CO2211" s="11"/>
      <c r="CP2211" s="11"/>
      <c r="CQ2211" s="11"/>
      <c r="CR2211" s="11"/>
      <c r="CS2211" s="11"/>
      <c r="CT2211" s="11"/>
      <c r="CU2211" s="11"/>
      <c r="CV2211" s="11"/>
      <c r="CW2211" s="11"/>
      <c r="CX2211" s="11"/>
      <c r="CY2211" s="11"/>
      <c r="CZ2211" s="11"/>
      <c r="DA2211" s="11"/>
      <c r="DB2211" s="11"/>
      <c r="DC2211" s="11"/>
      <c r="DD2211" s="11"/>
      <c r="DF2211" s="11">
        <f t="shared" si="115"/>
        <v>17</v>
      </c>
      <c r="DG2211" s="11">
        <f t="shared" si="116"/>
        <v>18</v>
      </c>
      <c r="DH2211" s="20">
        <f t="shared" ca="1" si="117"/>
        <v>0</v>
      </c>
      <c r="DI2211" s="11">
        <v>1</v>
      </c>
    </row>
    <row r="2212" spans="1:113" x14ac:dyDescent="0.25">
      <c r="A2212" s="11" t="s">
        <v>57</v>
      </c>
      <c r="B2212" s="11" t="s">
        <v>169</v>
      </c>
      <c r="C2212" s="11" t="s">
        <v>56</v>
      </c>
      <c r="D2212" s="11" t="s">
        <v>56</v>
      </c>
      <c r="E2212" s="11" t="s">
        <v>56</v>
      </c>
      <c r="F2212" s="11" t="s">
        <v>56</v>
      </c>
      <c r="G2212" s="11" t="s">
        <v>174</v>
      </c>
      <c r="H2212" s="1">
        <v>42242</v>
      </c>
      <c r="I2212" s="11">
        <v>17</v>
      </c>
      <c r="J2212" s="11">
        <v>19</v>
      </c>
      <c r="K2212" s="11"/>
      <c r="L2212" s="11"/>
      <c r="M2212" s="11"/>
      <c r="N2212" s="11"/>
      <c r="O2212" s="11"/>
      <c r="P2212" s="11"/>
      <c r="Q2212" s="11"/>
      <c r="R2212" s="11"/>
      <c r="S2212" s="11"/>
      <c r="T2212" s="11"/>
      <c r="U2212" s="11"/>
      <c r="V2212" s="11"/>
      <c r="W2212" s="11"/>
      <c r="X2212" s="11"/>
      <c r="Y2212" s="11"/>
      <c r="Z2212" s="11"/>
      <c r="AA2212" s="11"/>
      <c r="AB2212" s="11"/>
      <c r="AC2212" s="11"/>
      <c r="AD2212" s="11"/>
      <c r="AE2212" s="11"/>
      <c r="AF2212" s="11"/>
      <c r="AG2212" s="11"/>
      <c r="AH2212" s="11"/>
      <c r="AJ2212" s="11"/>
      <c r="AK2212" s="11"/>
      <c r="AL2212" s="11"/>
      <c r="AM2212" s="11"/>
      <c r="AN2212" s="11"/>
      <c r="AO2212" s="11"/>
      <c r="AP2212" s="11"/>
      <c r="AQ2212" s="11"/>
      <c r="AR2212" s="11"/>
      <c r="AS2212" s="11"/>
      <c r="AT2212" s="11"/>
      <c r="AU2212" s="11"/>
      <c r="AV2212" s="11"/>
      <c r="AW2212" s="11"/>
      <c r="AX2212" s="11"/>
      <c r="AY2212" s="11"/>
      <c r="AZ2212" s="11"/>
      <c r="BA2212" s="11"/>
      <c r="BB2212" s="11"/>
      <c r="BC2212" s="11"/>
      <c r="BD2212" s="11"/>
      <c r="BE2212" s="11"/>
      <c r="BF2212" s="11"/>
      <c r="BG2212" s="11"/>
      <c r="BI2212" s="11"/>
      <c r="BJ2212" s="11"/>
      <c r="BK2212" s="11"/>
      <c r="BL2212" s="11"/>
      <c r="BM2212" s="11"/>
      <c r="BN2212" s="11"/>
      <c r="BO2212" s="11"/>
      <c r="BP2212" s="11"/>
      <c r="BQ2212" s="11"/>
      <c r="BR2212" s="11"/>
      <c r="BS2212" s="11"/>
      <c r="BT2212" s="11"/>
      <c r="BU2212" s="11"/>
      <c r="BV2212" s="11"/>
      <c r="BW2212" s="11"/>
      <c r="BX2212" s="11"/>
      <c r="BY2212" s="11"/>
      <c r="BZ2212" s="11"/>
      <c r="CA2212" s="11"/>
      <c r="CB2212" s="11"/>
      <c r="CC2212" s="11"/>
      <c r="CD2212" s="11"/>
      <c r="CE2212" s="11"/>
      <c r="CF2212" s="11"/>
      <c r="CG2212" s="11"/>
      <c r="CH2212" s="11"/>
      <c r="CI2212" s="11"/>
      <c r="CJ2212" s="11"/>
      <c r="CK2212" s="11"/>
      <c r="CL2212" s="11"/>
      <c r="CM2212" s="11"/>
      <c r="CN2212" s="11"/>
      <c r="CO2212" s="11"/>
      <c r="CP2212" s="11"/>
      <c r="CQ2212" s="11"/>
      <c r="CR2212" s="11"/>
      <c r="CS2212" s="11"/>
      <c r="CT2212" s="11"/>
      <c r="CU2212" s="11"/>
      <c r="CV2212" s="11"/>
      <c r="CW2212" s="11"/>
      <c r="CX2212" s="11"/>
      <c r="CY2212" s="11"/>
      <c r="CZ2212" s="11"/>
      <c r="DA2212" s="11"/>
      <c r="DB2212" s="11"/>
      <c r="DC2212" s="11"/>
      <c r="DD2212" s="11"/>
      <c r="DF2212" s="11">
        <f t="shared" si="115"/>
        <v>17</v>
      </c>
      <c r="DG2212" s="11">
        <f t="shared" si="116"/>
        <v>19</v>
      </c>
      <c r="DH2212" s="20">
        <f t="shared" ca="1" si="117"/>
        <v>0</v>
      </c>
      <c r="DI2212" s="11">
        <v>1</v>
      </c>
    </row>
    <row r="2213" spans="1:113" x14ac:dyDescent="0.25">
      <c r="A2213" s="11" t="s">
        <v>57</v>
      </c>
      <c r="B2213" s="11" t="s">
        <v>169</v>
      </c>
      <c r="C2213" s="11" t="s">
        <v>56</v>
      </c>
      <c r="D2213" s="11" t="s">
        <v>56</v>
      </c>
      <c r="E2213" s="11" t="s">
        <v>56</v>
      </c>
      <c r="F2213" s="11" t="s">
        <v>56</v>
      </c>
      <c r="G2213" s="11" t="s">
        <v>174</v>
      </c>
      <c r="H2213" s="1">
        <v>42243</v>
      </c>
      <c r="I2213" s="11">
        <v>19</v>
      </c>
      <c r="J2213" s="11">
        <v>19</v>
      </c>
      <c r="K2213" s="11"/>
      <c r="L2213" s="11"/>
      <c r="M2213" s="11"/>
      <c r="N2213" s="11"/>
      <c r="O2213" s="11"/>
      <c r="P2213" s="11"/>
      <c r="Q2213" s="11"/>
      <c r="R2213" s="11"/>
      <c r="S2213" s="11"/>
      <c r="T2213" s="11"/>
      <c r="U2213" s="11"/>
      <c r="V2213" s="11"/>
      <c r="W2213" s="11"/>
      <c r="X2213" s="11"/>
      <c r="Y2213" s="11"/>
      <c r="Z2213" s="11"/>
      <c r="AA2213" s="11"/>
      <c r="AB2213" s="11"/>
      <c r="AC2213" s="11"/>
      <c r="AD2213" s="11"/>
      <c r="AE2213" s="11"/>
      <c r="AF2213" s="11"/>
      <c r="AG2213" s="11"/>
      <c r="AH2213" s="11"/>
      <c r="AJ2213" s="11"/>
      <c r="AK2213" s="11"/>
      <c r="AL2213" s="11"/>
      <c r="AM2213" s="11"/>
      <c r="AN2213" s="11"/>
      <c r="AO2213" s="11"/>
      <c r="AP2213" s="11"/>
      <c r="AQ2213" s="11"/>
      <c r="AR2213" s="11"/>
      <c r="AS2213" s="11"/>
      <c r="AT2213" s="11"/>
      <c r="AU2213" s="11"/>
      <c r="AV2213" s="11"/>
      <c r="AW2213" s="11"/>
      <c r="AX2213" s="11"/>
      <c r="AY2213" s="11"/>
      <c r="AZ2213" s="11"/>
      <c r="BA2213" s="11"/>
      <c r="BB2213" s="11"/>
      <c r="BC2213" s="11"/>
      <c r="BD2213" s="11"/>
      <c r="BE2213" s="11"/>
      <c r="BF2213" s="11"/>
      <c r="BG2213" s="11"/>
      <c r="BI2213" s="11"/>
      <c r="BJ2213" s="11"/>
      <c r="BK2213" s="11"/>
      <c r="BL2213" s="11"/>
      <c r="BM2213" s="11"/>
      <c r="BN2213" s="11"/>
      <c r="BO2213" s="11"/>
      <c r="BP2213" s="11"/>
      <c r="BQ2213" s="11"/>
      <c r="BR2213" s="11"/>
      <c r="BS2213" s="11"/>
      <c r="BT2213" s="11"/>
      <c r="BU2213" s="11"/>
      <c r="BV2213" s="11"/>
      <c r="BW2213" s="11"/>
      <c r="BX2213" s="11"/>
      <c r="BY2213" s="11"/>
      <c r="BZ2213" s="11"/>
      <c r="CA2213" s="11"/>
      <c r="CB2213" s="11"/>
      <c r="CC2213" s="11"/>
      <c r="CD2213" s="11"/>
      <c r="CE2213" s="11"/>
      <c r="CF2213" s="11"/>
      <c r="CG2213" s="11"/>
      <c r="CH2213" s="11"/>
      <c r="CI2213" s="11"/>
      <c r="CJ2213" s="11"/>
      <c r="CK2213" s="11"/>
      <c r="CL2213" s="11"/>
      <c r="CM2213" s="11"/>
      <c r="CN2213" s="11"/>
      <c r="CO2213" s="11"/>
      <c r="CP2213" s="11"/>
      <c r="CQ2213" s="11"/>
      <c r="CR2213" s="11"/>
      <c r="CS2213" s="11"/>
      <c r="CT2213" s="11"/>
      <c r="CU2213" s="11"/>
      <c r="CV2213" s="11"/>
      <c r="CW2213" s="11"/>
      <c r="CX2213" s="11"/>
      <c r="CY2213" s="11"/>
      <c r="CZ2213" s="11"/>
      <c r="DA2213" s="11"/>
      <c r="DB2213" s="11"/>
      <c r="DC2213" s="11"/>
      <c r="DD2213" s="11"/>
      <c r="DF2213" s="11">
        <f t="shared" si="115"/>
        <v>19</v>
      </c>
      <c r="DG2213" s="11">
        <f t="shared" si="116"/>
        <v>19</v>
      </c>
      <c r="DH2213" s="20">
        <f t="shared" ca="1" si="117"/>
        <v>0</v>
      </c>
      <c r="DI2213" s="11">
        <v>1</v>
      </c>
    </row>
    <row r="2214" spans="1:113" x14ac:dyDescent="0.25">
      <c r="A2214" s="11" t="s">
        <v>57</v>
      </c>
      <c r="B2214" s="11" t="s">
        <v>169</v>
      </c>
      <c r="C2214" s="11" t="s">
        <v>56</v>
      </c>
      <c r="D2214" s="11" t="s">
        <v>56</v>
      </c>
      <c r="E2214" s="11" t="s">
        <v>56</v>
      </c>
      <c r="F2214" s="11" t="s">
        <v>56</v>
      </c>
      <c r="G2214" s="11" t="s">
        <v>174</v>
      </c>
      <c r="H2214" s="1">
        <v>42244</v>
      </c>
      <c r="I2214" s="11">
        <v>17</v>
      </c>
      <c r="J2214" s="11">
        <v>19</v>
      </c>
      <c r="K2214" s="11"/>
      <c r="L2214" s="11"/>
      <c r="M2214" s="11"/>
      <c r="N2214" s="11"/>
      <c r="O2214" s="11"/>
      <c r="P2214" s="11"/>
      <c r="Q2214" s="11"/>
      <c r="R2214" s="11"/>
      <c r="S2214" s="11"/>
      <c r="T2214" s="11"/>
      <c r="U2214" s="11"/>
      <c r="V2214" s="11"/>
      <c r="W2214" s="11"/>
      <c r="X2214" s="11"/>
      <c r="Y2214" s="11"/>
      <c r="Z2214" s="11"/>
      <c r="AA2214" s="11"/>
      <c r="AB2214" s="11"/>
      <c r="AC2214" s="11"/>
      <c r="AD2214" s="11"/>
      <c r="AE2214" s="11"/>
      <c r="AF2214" s="11"/>
      <c r="AG2214" s="11"/>
      <c r="AH2214" s="11"/>
      <c r="AJ2214" s="11"/>
      <c r="AK2214" s="11"/>
      <c r="AL2214" s="11"/>
      <c r="AM2214" s="11"/>
      <c r="AN2214" s="11"/>
      <c r="AO2214" s="11"/>
      <c r="AP2214" s="11"/>
      <c r="AQ2214" s="11"/>
      <c r="AR2214" s="11"/>
      <c r="AS2214" s="11"/>
      <c r="AT2214" s="11"/>
      <c r="AU2214" s="11"/>
      <c r="AV2214" s="11"/>
      <c r="AW2214" s="11"/>
      <c r="AX2214" s="11"/>
      <c r="AY2214" s="11"/>
      <c r="AZ2214" s="11"/>
      <c r="BA2214" s="11"/>
      <c r="BB2214" s="11"/>
      <c r="BC2214" s="11"/>
      <c r="BD2214" s="11"/>
      <c r="BE2214" s="11"/>
      <c r="BF2214" s="11"/>
      <c r="BG2214" s="11"/>
      <c r="BI2214" s="11"/>
      <c r="BJ2214" s="11"/>
      <c r="BK2214" s="11"/>
      <c r="BL2214" s="11"/>
      <c r="BM2214" s="11"/>
      <c r="BN2214" s="11"/>
      <c r="BO2214" s="11"/>
      <c r="BP2214" s="11"/>
      <c r="BQ2214" s="11"/>
      <c r="BR2214" s="11"/>
      <c r="BS2214" s="11"/>
      <c r="BT2214" s="11"/>
      <c r="BU2214" s="11"/>
      <c r="BV2214" s="11"/>
      <c r="BW2214" s="11"/>
      <c r="BX2214" s="11"/>
      <c r="BY2214" s="11"/>
      <c r="BZ2214" s="11"/>
      <c r="CA2214" s="11"/>
      <c r="CB2214" s="11"/>
      <c r="CC2214" s="11"/>
      <c r="CD2214" s="11"/>
      <c r="CE2214" s="11"/>
      <c r="CF2214" s="11"/>
      <c r="CG2214" s="11"/>
      <c r="CH2214" s="11"/>
      <c r="CI2214" s="11"/>
      <c r="CJ2214" s="11"/>
      <c r="CK2214" s="11"/>
      <c r="CL2214" s="11"/>
      <c r="CM2214" s="11"/>
      <c r="CN2214" s="11"/>
      <c r="CO2214" s="11"/>
      <c r="CP2214" s="11"/>
      <c r="CQ2214" s="11"/>
      <c r="CR2214" s="11"/>
      <c r="CS2214" s="11"/>
      <c r="CT2214" s="11"/>
      <c r="CU2214" s="11"/>
      <c r="CV2214" s="11"/>
      <c r="CW2214" s="11"/>
      <c r="CX2214" s="11"/>
      <c r="CY2214" s="11"/>
      <c r="CZ2214" s="11"/>
      <c r="DA2214" s="11"/>
      <c r="DB2214" s="11"/>
      <c r="DC2214" s="11"/>
      <c r="DD2214" s="11"/>
      <c r="DF2214" s="11">
        <f t="shared" si="115"/>
        <v>17</v>
      </c>
      <c r="DG2214" s="11">
        <f t="shared" si="116"/>
        <v>19</v>
      </c>
      <c r="DH2214" s="20">
        <f t="shared" ca="1" si="117"/>
        <v>0</v>
      </c>
      <c r="DI2214" s="11">
        <v>1</v>
      </c>
    </row>
    <row r="2215" spans="1:113" x14ac:dyDescent="0.25">
      <c r="A2215" s="11" t="s">
        <v>57</v>
      </c>
      <c r="B2215" s="11" t="s">
        <v>169</v>
      </c>
      <c r="C2215" s="11" t="s">
        <v>56</v>
      </c>
      <c r="D2215" s="11" t="s">
        <v>56</v>
      </c>
      <c r="E2215" s="11" t="s">
        <v>56</v>
      </c>
      <c r="F2215" s="11" t="s">
        <v>56</v>
      </c>
      <c r="G2215" s="11" t="s">
        <v>174</v>
      </c>
      <c r="H2215" s="1">
        <v>42256</v>
      </c>
      <c r="I2215" s="11">
        <v>16</v>
      </c>
      <c r="J2215" s="11">
        <v>19</v>
      </c>
      <c r="K2215" s="11"/>
      <c r="L2215" s="11"/>
      <c r="M2215" s="11"/>
      <c r="N2215" s="11"/>
      <c r="O2215" s="11"/>
      <c r="P2215" s="11"/>
      <c r="Q2215" s="11"/>
      <c r="R2215" s="11"/>
      <c r="S2215" s="11"/>
      <c r="T2215" s="11"/>
      <c r="U2215" s="11"/>
      <c r="V2215" s="11"/>
      <c r="W2215" s="11"/>
      <c r="X2215" s="11"/>
      <c r="Y2215" s="11"/>
      <c r="Z2215" s="11"/>
      <c r="AA2215" s="11"/>
      <c r="AB2215" s="11"/>
      <c r="AC2215" s="11"/>
      <c r="AD2215" s="11"/>
      <c r="AE2215" s="11"/>
      <c r="AF2215" s="11"/>
      <c r="AG2215" s="11"/>
      <c r="AH2215" s="11"/>
      <c r="AJ2215" s="11"/>
      <c r="AK2215" s="11"/>
      <c r="AL2215" s="11"/>
      <c r="AM2215" s="11"/>
      <c r="AN2215" s="11"/>
      <c r="AO2215" s="11"/>
      <c r="AP2215" s="11"/>
      <c r="AQ2215" s="11"/>
      <c r="AR2215" s="11"/>
      <c r="AS2215" s="11"/>
      <c r="AT2215" s="11"/>
      <c r="AU2215" s="11"/>
      <c r="AV2215" s="11"/>
      <c r="AW2215" s="11"/>
      <c r="AX2215" s="11"/>
      <c r="AY2215" s="11"/>
      <c r="AZ2215" s="11"/>
      <c r="BA2215" s="11"/>
      <c r="BB2215" s="11"/>
      <c r="BC2215" s="11"/>
      <c r="BD2215" s="11"/>
      <c r="BE2215" s="11"/>
      <c r="BF2215" s="11"/>
      <c r="BG2215" s="11"/>
      <c r="BI2215" s="11"/>
      <c r="BJ2215" s="11"/>
      <c r="BK2215" s="11"/>
      <c r="BL2215" s="11"/>
      <c r="BM2215" s="11"/>
      <c r="BN2215" s="11"/>
      <c r="BO2215" s="11"/>
      <c r="BP2215" s="11"/>
      <c r="BQ2215" s="11"/>
      <c r="BR2215" s="11"/>
      <c r="BS2215" s="11"/>
      <c r="BT2215" s="11"/>
      <c r="BU2215" s="11"/>
      <c r="BV2215" s="11"/>
      <c r="BW2215" s="11"/>
      <c r="BX2215" s="11"/>
      <c r="BY2215" s="11"/>
      <c r="BZ2215" s="11"/>
      <c r="CA2215" s="11"/>
      <c r="CB2215" s="11"/>
      <c r="CC2215" s="11"/>
      <c r="CD2215" s="11"/>
      <c r="CE2215" s="11"/>
      <c r="CF2215" s="11"/>
      <c r="CG2215" s="11"/>
      <c r="CH2215" s="11"/>
      <c r="CI2215" s="11"/>
      <c r="CJ2215" s="11"/>
      <c r="CK2215" s="11"/>
      <c r="CL2215" s="11"/>
      <c r="CM2215" s="11"/>
      <c r="CN2215" s="11"/>
      <c r="CO2215" s="11"/>
      <c r="CP2215" s="11"/>
      <c r="CQ2215" s="11"/>
      <c r="CR2215" s="11"/>
      <c r="CS2215" s="11"/>
      <c r="CT2215" s="11"/>
      <c r="CU2215" s="11"/>
      <c r="CV2215" s="11"/>
      <c r="CW2215" s="11"/>
      <c r="CX2215" s="11"/>
      <c r="CY2215" s="11"/>
      <c r="CZ2215" s="11"/>
      <c r="DA2215" s="11"/>
      <c r="DB2215" s="11"/>
      <c r="DC2215" s="11"/>
      <c r="DD2215" s="11"/>
      <c r="DF2215" s="11">
        <f t="shared" si="115"/>
        <v>16</v>
      </c>
      <c r="DG2215" s="11">
        <f t="shared" si="116"/>
        <v>19</v>
      </c>
      <c r="DH2215" s="20">
        <f t="shared" ca="1" si="117"/>
        <v>0</v>
      </c>
      <c r="DI2215" s="11">
        <v>1</v>
      </c>
    </row>
    <row r="2216" spans="1:113" x14ac:dyDescent="0.25">
      <c r="A2216" s="11" t="s">
        <v>57</v>
      </c>
      <c r="B2216" s="11" t="s">
        <v>169</v>
      </c>
      <c r="C2216" s="11" t="s">
        <v>56</v>
      </c>
      <c r="D2216" s="11" t="s">
        <v>56</v>
      </c>
      <c r="E2216" s="11" t="s">
        <v>56</v>
      </c>
      <c r="F2216" s="11" t="s">
        <v>56</v>
      </c>
      <c r="G2216" s="11" t="s">
        <v>174</v>
      </c>
      <c r="H2216" s="1">
        <v>42257</v>
      </c>
      <c r="I2216" s="11">
        <v>16</v>
      </c>
      <c r="J2216" s="11">
        <v>19</v>
      </c>
      <c r="K2216" s="11"/>
      <c r="L2216" s="11"/>
      <c r="M2216" s="11"/>
      <c r="N2216" s="11"/>
      <c r="O2216" s="11"/>
      <c r="P2216" s="11"/>
      <c r="Q2216" s="11"/>
      <c r="R2216" s="11"/>
      <c r="S2216" s="11"/>
      <c r="T2216" s="11"/>
      <c r="U2216" s="11"/>
      <c r="V2216" s="11"/>
      <c r="W2216" s="11"/>
      <c r="X2216" s="11"/>
      <c r="Y2216" s="11"/>
      <c r="Z2216" s="11"/>
      <c r="AA2216" s="11"/>
      <c r="AB2216" s="11"/>
      <c r="AC2216" s="11"/>
      <c r="AD2216" s="11"/>
      <c r="AE2216" s="11"/>
      <c r="AF2216" s="11"/>
      <c r="AG2216" s="11"/>
      <c r="AH2216" s="11"/>
      <c r="AJ2216" s="11"/>
      <c r="AK2216" s="11"/>
      <c r="AL2216" s="11"/>
      <c r="AM2216" s="11"/>
      <c r="AN2216" s="11"/>
      <c r="AO2216" s="11"/>
      <c r="AP2216" s="11"/>
      <c r="AQ2216" s="11"/>
      <c r="AR2216" s="11"/>
      <c r="AS2216" s="11"/>
      <c r="AT2216" s="11"/>
      <c r="AU2216" s="11"/>
      <c r="AV2216" s="11"/>
      <c r="AW2216" s="11"/>
      <c r="AX2216" s="11"/>
      <c r="AY2216" s="11"/>
      <c r="AZ2216" s="11"/>
      <c r="BA2216" s="11"/>
      <c r="BB2216" s="11"/>
      <c r="BC2216" s="11"/>
      <c r="BD2216" s="11"/>
      <c r="BE2216" s="11"/>
      <c r="BF2216" s="11"/>
      <c r="BG2216" s="11"/>
      <c r="BI2216" s="11"/>
      <c r="BJ2216" s="11"/>
      <c r="BK2216" s="11"/>
      <c r="BL2216" s="11"/>
      <c r="BM2216" s="11"/>
      <c r="BN2216" s="11"/>
      <c r="BO2216" s="11"/>
      <c r="BP2216" s="11"/>
      <c r="BQ2216" s="11"/>
      <c r="BR2216" s="11"/>
      <c r="BS2216" s="11"/>
      <c r="BT2216" s="11"/>
      <c r="BU2216" s="11"/>
      <c r="BV2216" s="11"/>
      <c r="BW2216" s="11"/>
      <c r="BX2216" s="11"/>
      <c r="BY2216" s="11"/>
      <c r="BZ2216" s="11"/>
      <c r="CA2216" s="11"/>
      <c r="CB2216" s="11"/>
      <c r="CC2216" s="11"/>
      <c r="CD2216" s="11"/>
      <c r="CE2216" s="11"/>
      <c r="CF2216" s="11"/>
      <c r="CG2216" s="11"/>
      <c r="CH2216" s="11"/>
      <c r="CI2216" s="11"/>
      <c r="CJ2216" s="11"/>
      <c r="CK2216" s="11"/>
      <c r="CL2216" s="11"/>
      <c r="CM2216" s="11"/>
      <c r="CN2216" s="11"/>
      <c r="CO2216" s="11"/>
      <c r="CP2216" s="11"/>
      <c r="CQ2216" s="11"/>
      <c r="CR2216" s="11"/>
      <c r="CS2216" s="11"/>
      <c r="CT2216" s="11"/>
      <c r="CU2216" s="11"/>
      <c r="CV2216" s="11"/>
      <c r="CW2216" s="11"/>
      <c r="CX2216" s="11"/>
      <c r="CY2216" s="11"/>
      <c r="CZ2216" s="11"/>
      <c r="DA2216" s="11"/>
      <c r="DB2216" s="11"/>
      <c r="DC2216" s="11"/>
      <c r="DD2216" s="11"/>
      <c r="DF2216" s="11">
        <f t="shared" si="115"/>
        <v>16</v>
      </c>
      <c r="DG2216" s="11">
        <f t="shared" si="116"/>
        <v>19</v>
      </c>
      <c r="DH2216" s="20">
        <f t="shared" ca="1" si="117"/>
        <v>0</v>
      </c>
      <c r="DI2216" s="11">
        <v>1</v>
      </c>
    </row>
    <row r="2217" spans="1:113" x14ac:dyDescent="0.25">
      <c r="A2217" s="11" t="s">
        <v>57</v>
      </c>
      <c r="B2217" s="11" t="s">
        <v>169</v>
      </c>
      <c r="C2217" s="11" t="s">
        <v>56</v>
      </c>
      <c r="D2217" s="11" t="s">
        <v>56</v>
      </c>
      <c r="E2217" s="11" t="s">
        <v>56</v>
      </c>
      <c r="F2217" s="11" t="s">
        <v>56</v>
      </c>
      <c r="G2217" s="11" t="s">
        <v>174</v>
      </c>
      <c r="H2217" s="1">
        <v>42258</v>
      </c>
      <c r="I2217" s="11">
        <v>15</v>
      </c>
      <c r="J2217" s="11">
        <v>18</v>
      </c>
      <c r="K2217" s="11"/>
      <c r="L2217" s="11"/>
      <c r="M2217" s="11"/>
      <c r="N2217" s="11"/>
      <c r="O2217" s="11"/>
      <c r="P2217" s="11"/>
      <c r="Q2217" s="11"/>
      <c r="R2217" s="11"/>
      <c r="S2217" s="11"/>
      <c r="T2217" s="11"/>
      <c r="U2217" s="11"/>
      <c r="V2217" s="11"/>
      <c r="W2217" s="11"/>
      <c r="X2217" s="11"/>
      <c r="Y2217" s="11"/>
      <c r="Z2217" s="11"/>
      <c r="AA2217" s="11"/>
      <c r="AB2217" s="11"/>
      <c r="AC2217" s="11"/>
      <c r="AD2217" s="11"/>
      <c r="AE2217" s="11"/>
      <c r="AF2217" s="11"/>
      <c r="AG2217" s="11"/>
      <c r="AH2217" s="11"/>
      <c r="AJ2217" s="11"/>
      <c r="AK2217" s="11"/>
      <c r="AL2217" s="11"/>
      <c r="AM2217" s="11"/>
      <c r="AN2217" s="11"/>
      <c r="AO2217" s="11"/>
      <c r="AP2217" s="11"/>
      <c r="AQ2217" s="11"/>
      <c r="AR2217" s="11"/>
      <c r="AS2217" s="11"/>
      <c r="AT2217" s="11"/>
      <c r="AU2217" s="11"/>
      <c r="AV2217" s="11"/>
      <c r="AW2217" s="11"/>
      <c r="AX2217" s="11"/>
      <c r="AY2217" s="11"/>
      <c r="AZ2217" s="11"/>
      <c r="BA2217" s="11"/>
      <c r="BB2217" s="11"/>
      <c r="BC2217" s="11"/>
      <c r="BD2217" s="11"/>
      <c r="BE2217" s="11"/>
      <c r="BF2217" s="11"/>
      <c r="BG2217" s="11"/>
      <c r="BI2217" s="11"/>
      <c r="BJ2217" s="11"/>
      <c r="BK2217" s="11"/>
      <c r="BL2217" s="11"/>
      <c r="BM2217" s="11"/>
      <c r="BN2217" s="11"/>
      <c r="BO2217" s="11"/>
      <c r="BP2217" s="11"/>
      <c r="BQ2217" s="11"/>
      <c r="BR2217" s="11"/>
      <c r="BS2217" s="11"/>
      <c r="BT2217" s="11"/>
      <c r="BU2217" s="11"/>
      <c r="BV2217" s="11"/>
      <c r="BW2217" s="11"/>
      <c r="BX2217" s="11"/>
      <c r="BY2217" s="11"/>
      <c r="BZ2217" s="11"/>
      <c r="CA2217" s="11"/>
      <c r="CB2217" s="11"/>
      <c r="CC2217" s="11"/>
      <c r="CD2217" s="11"/>
      <c r="CE2217" s="11"/>
      <c r="CF2217" s="11"/>
      <c r="CG2217" s="11"/>
      <c r="CH2217" s="11"/>
      <c r="CI2217" s="11"/>
      <c r="CJ2217" s="11"/>
      <c r="CK2217" s="11"/>
      <c r="CL2217" s="11"/>
      <c r="CM2217" s="11"/>
      <c r="CN2217" s="11"/>
      <c r="CO2217" s="11"/>
      <c r="CP2217" s="11"/>
      <c r="CQ2217" s="11"/>
      <c r="CR2217" s="11"/>
      <c r="CS2217" s="11"/>
      <c r="CT2217" s="11"/>
      <c r="CU2217" s="11"/>
      <c r="CV2217" s="11"/>
      <c r="CW2217" s="11"/>
      <c r="CX2217" s="11"/>
      <c r="CY2217" s="11"/>
      <c r="CZ2217" s="11"/>
      <c r="DA2217" s="11"/>
      <c r="DB2217" s="11"/>
      <c r="DC2217" s="11"/>
      <c r="DD2217" s="11"/>
      <c r="DF2217" s="11">
        <f t="shared" si="115"/>
        <v>15</v>
      </c>
      <c r="DG2217" s="11">
        <f t="shared" si="116"/>
        <v>18</v>
      </c>
      <c r="DH2217" s="20">
        <f t="shared" ca="1" si="117"/>
        <v>0</v>
      </c>
      <c r="DI2217" s="11">
        <v>1</v>
      </c>
    </row>
    <row r="2218" spans="1:113" x14ac:dyDescent="0.25">
      <c r="A2218" s="11" t="s">
        <v>57</v>
      </c>
      <c r="B2218" s="11" t="s">
        <v>169</v>
      </c>
      <c r="C2218" s="11" t="s">
        <v>56</v>
      </c>
      <c r="D2218" s="11" t="s">
        <v>56</v>
      </c>
      <c r="E2218" s="11" t="s">
        <v>56</v>
      </c>
      <c r="F2218" s="11" t="s">
        <v>56</v>
      </c>
      <c r="G2218" s="11" t="s">
        <v>174</v>
      </c>
      <c r="H2218" s="1">
        <v>42268</v>
      </c>
      <c r="I2218" s="11">
        <v>16</v>
      </c>
      <c r="J2218" s="11">
        <v>19</v>
      </c>
      <c r="K2218" s="11"/>
      <c r="L2218" s="11"/>
      <c r="M2218" s="11"/>
      <c r="N2218" s="11"/>
      <c r="O2218" s="11"/>
      <c r="P2218" s="11"/>
      <c r="Q2218" s="11"/>
      <c r="R2218" s="11"/>
      <c r="S2218" s="11"/>
      <c r="T2218" s="11"/>
      <c r="U2218" s="11"/>
      <c r="V2218" s="11"/>
      <c r="W2218" s="11"/>
      <c r="X2218" s="11"/>
      <c r="Y2218" s="11"/>
      <c r="Z2218" s="11"/>
      <c r="AA2218" s="11"/>
      <c r="AB2218" s="11"/>
      <c r="AC2218" s="11"/>
      <c r="AD2218" s="11"/>
      <c r="AE2218" s="11"/>
      <c r="AF2218" s="11"/>
      <c r="AG2218" s="11"/>
      <c r="AH2218" s="11"/>
      <c r="AJ2218" s="11"/>
      <c r="AK2218" s="11"/>
      <c r="AL2218" s="11"/>
      <c r="AM2218" s="11"/>
      <c r="AN2218" s="11"/>
      <c r="AO2218" s="11"/>
      <c r="AP2218" s="11"/>
      <c r="AQ2218" s="11"/>
      <c r="AR2218" s="11"/>
      <c r="AS2218" s="11"/>
      <c r="AT2218" s="11"/>
      <c r="AU2218" s="11"/>
      <c r="AV2218" s="11"/>
      <c r="AW2218" s="11"/>
      <c r="AX2218" s="11"/>
      <c r="AY2218" s="11"/>
      <c r="AZ2218" s="11"/>
      <c r="BA2218" s="11"/>
      <c r="BB2218" s="11"/>
      <c r="BC2218" s="11"/>
      <c r="BD2218" s="11"/>
      <c r="BE2218" s="11"/>
      <c r="BF2218" s="11"/>
      <c r="BG2218" s="11"/>
      <c r="BI2218" s="11"/>
      <c r="BJ2218" s="11"/>
      <c r="BK2218" s="11"/>
      <c r="BL2218" s="11"/>
      <c r="BM2218" s="11"/>
      <c r="BN2218" s="11"/>
      <c r="BO2218" s="11"/>
      <c r="BP2218" s="11"/>
      <c r="BQ2218" s="11"/>
      <c r="BR2218" s="11"/>
      <c r="BS2218" s="11"/>
      <c r="BT2218" s="11"/>
      <c r="BU2218" s="11"/>
      <c r="BV2218" s="11"/>
      <c r="BW2218" s="11"/>
      <c r="BX2218" s="11"/>
      <c r="BY2218" s="11"/>
      <c r="BZ2218" s="11"/>
      <c r="CA2218" s="11"/>
      <c r="CB2218" s="11"/>
      <c r="CC2218" s="11"/>
      <c r="CD2218" s="11"/>
      <c r="CE2218" s="11"/>
      <c r="CF2218" s="11"/>
      <c r="CG2218" s="11"/>
      <c r="CH2218" s="11"/>
      <c r="CI2218" s="11"/>
      <c r="CJ2218" s="11"/>
      <c r="CK2218" s="11"/>
      <c r="CL2218" s="11"/>
      <c r="CM2218" s="11"/>
      <c r="CN2218" s="11"/>
      <c r="CO2218" s="11"/>
      <c r="CP2218" s="11"/>
      <c r="CQ2218" s="11"/>
      <c r="CR2218" s="11"/>
      <c r="CS2218" s="11"/>
      <c r="CT2218" s="11"/>
      <c r="CU2218" s="11"/>
      <c r="CV2218" s="11"/>
      <c r="CW2218" s="11"/>
      <c r="CX2218" s="11"/>
      <c r="CY2218" s="11"/>
      <c r="CZ2218" s="11"/>
      <c r="DA2218" s="11"/>
      <c r="DB2218" s="11"/>
      <c r="DC2218" s="11"/>
      <c r="DD2218" s="11"/>
      <c r="DF2218" s="11">
        <f t="shared" si="115"/>
        <v>16</v>
      </c>
      <c r="DG2218" s="11">
        <f t="shared" si="116"/>
        <v>19</v>
      </c>
      <c r="DH2218" s="20">
        <f t="shared" ca="1" si="117"/>
        <v>0</v>
      </c>
      <c r="DI2218" s="11">
        <v>1</v>
      </c>
    </row>
    <row r="2219" spans="1:113" x14ac:dyDescent="0.25">
      <c r="A2219" s="11" t="s">
        <v>57</v>
      </c>
      <c r="B2219" s="11" t="s">
        <v>169</v>
      </c>
      <c r="C2219" s="11" t="s">
        <v>56</v>
      </c>
      <c r="D2219" s="11" t="s">
        <v>56</v>
      </c>
      <c r="E2219" s="11" t="s">
        <v>56</v>
      </c>
      <c r="F2219" s="11" t="s">
        <v>56</v>
      </c>
      <c r="G2219" s="11" t="s">
        <v>174</v>
      </c>
      <c r="H2219" s="1">
        <v>42271</v>
      </c>
      <c r="I2219" s="11">
        <v>19</v>
      </c>
      <c r="J2219" s="11">
        <v>19</v>
      </c>
      <c r="K2219" s="11"/>
      <c r="L2219" s="11"/>
      <c r="M2219" s="11"/>
      <c r="N2219" s="11"/>
      <c r="O2219" s="11"/>
      <c r="P2219" s="11"/>
      <c r="Q2219" s="11"/>
      <c r="R2219" s="11"/>
      <c r="S2219" s="11"/>
      <c r="T2219" s="11"/>
      <c r="U2219" s="11"/>
      <c r="V2219" s="11"/>
      <c r="W2219" s="11"/>
      <c r="X2219" s="11"/>
      <c r="Y2219" s="11"/>
      <c r="Z2219" s="11"/>
      <c r="AA2219" s="11"/>
      <c r="AB2219" s="11"/>
      <c r="AC2219" s="11"/>
      <c r="AD2219" s="11"/>
      <c r="AE2219" s="11"/>
      <c r="AF2219" s="11"/>
      <c r="AG2219" s="11"/>
      <c r="AH2219" s="11"/>
      <c r="AJ2219" s="11"/>
      <c r="AK2219" s="11"/>
      <c r="AL2219" s="11"/>
      <c r="AM2219" s="11"/>
      <c r="AN2219" s="11"/>
      <c r="AO2219" s="11"/>
      <c r="AP2219" s="11"/>
      <c r="AQ2219" s="11"/>
      <c r="AR2219" s="11"/>
      <c r="AS2219" s="11"/>
      <c r="AT2219" s="11"/>
      <c r="AU2219" s="11"/>
      <c r="AV2219" s="11"/>
      <c r="AW2219" s="11"/>
      <c r="AX2219" s="11"/>
      <c r="AY2219" s="11"/>
      <c r="AZ2219" s="11"/>
      <c r="BA2219" s="11"/>
      <c r="BB2219" s="11"/>
      <c r="BC2219" s="11"/>
      <c r="BD2219" s="11"/>
      <c r="BE2219" s="11"/>
      <c r="BF2219" s="11"/>
      <c r="BG2219" s="11"/>
      <c r="BI2219" s="11"/>
      <c r="BJ2219" s="11"/>
      <c r="BK2219" s="11"/>
      <c r="BL2219" s="11"/>
      <c r="BM2219" s="11"/>
      <c r="BN2219" s="11"/>
      <c r="BO2219" s="11"/>
      <c r="BP2219" s="11"/>
      <c r="BQ2219" s="11"/>
      <c r="BR2219" s="11"/>
      <c r="BS2219" s="11"/>
      <c r="BT2219" s="11"/>
      <c r="BU2219" s="11"/>
      <c r="BV2219" s="11"/>
      <c r="BW2219" s="11"/>
      <c r="BX2219" s="11"/>
      <c r="BY2219" s="11"/>
      <c r="BZ2219" s="11"/>
      <c r="CA2219" s="11"/>
      <c r="CB2219" s="11"/>
      <c r="CC2219" s="11"/>
      <c r="CD2219" s="11"/>
      <c r="CE2219" s="11"/>
      <c r="CF2219" s="11"/>
      <c r="CG2219" s="11"/>
      <c r="CH2219" s="11"/>
      <c r="CI2219" s="11"/>
      <c r="CJ2219" s="11"/>
      <c r="CK2219" s="11"/>
      <c r="CL2219" s="11"/>
      <c r="CM2219" s="11"/>
      <c r="CN2219" s="11"/>
      <c r="CO2219" s="11"/>
      <c r="CP2219" s="11"/>
      <c r="CQ2219" s="11"/>
      <c r="CR2219" s="11"/>
      <c r="CS2219" s="11"/>
      <c r="CT2219" s="11"/>
      <c r="CU2219" s="11"/>
      <c r="CV2219" s="11"/>
      <c r="CW2219" s="11"/>
      <c r="CX2219" s="11"/>
      <c r="CY2219" s="11"/>
      <c r="CZ2219" s="11"/>
      <c r="DA2219" s="11"/>
      <c r="DB2219" s="11"/>
      <c r="DC2219" s="11"/>
      <c r="DD2219" s="11"/>
      <c r="DF2219" s="11">
        <f t="shared" si="115"/>
        <v>19</v>
      </c>
      <c r="DG2219" s="11">
        <f t="shared" si="116"/>
        <v>19</v>
      </c>
      <c r="DH2219" s="20">
        <f t="shared" ca="1" si="117"/>
        <v>0</v>
      </c>
      <c r="DI2219" s="11">
        <v>1</v>
      </c>
    </row>
    <row r="2220" spans="1:113" x14ac:dyDescent="0.25">
      <c r="A2220" s="11" t="s">
        <v>57</v>
      </c>
      <c r="B2220" s="11" t="s">
        <v>169</v>
      </c>
      <c r="C2220" s="11" t="s">
        <v>56</v>
      </c>
      <c r="D2220" s="11" t="s">
        <v>56</v>
      </c>
      <c r="E2220" s="11" t="s">
        <v>56</v>
      </c>
      <c r="F2220" s="11" t="s">
        <v>56</v>
      </c>
      <c r="G2220" s="11" t="s">
        <v>174</v>
      </c>
      <c r="H2220" s="1">
        <v>42272</v>
      </c>
      <c r="I2220" s="11">
        <v>18</v>
      </c>
      <c r="J2220" s="11">
        <v>19</v>
      </c>
      <c r="K2220" s="11"/>
      <c r="L2220" s="11"/>
      <c r="M2220" s="11"/>
      <c r="N2220" s="11"/>
      <c r="O2220" s="11"/>
      <c r="P2220" s="11"/>
      <c r="Q2220" s="11"/>
      <c r="R2220" s="11"/>
      <c r="S2220" s="11"/>
      <c r="T2220" s="11"/>
      <c r="U2220" s="11"/>
      <c r="V2220" s="11"/>
      <c r="W2220" s="11"/>
      <c r="X2220" s="11"/>
      <c r="Y2220" s="11"/>
      <c r="Z2220" s="11"/>
      <c r="AA2220" s="11"/>
      <c r="AB2220" s="11"/>
      <c r="AC2220" s="11"/>
      <c r="AD2220" s="11"/>
      <c r="AE2220" s="11"/>
      <c r="AF2220" s="11"/>
      <c r="AG2220" s="11"/>
      <c r="AH2220" s="11"/>
      <c r="AJ2220" s="11"/>
      <c r="AK2220" s="11"/>
      <c r="AL2220" s="11"/>
      <c r="AM2220" s="11"/>
      <c r="AN2220" s="11"/>
      <c r="AO2220" s="11"/>
      <c r="AP2220" s="11"/>
      <c r="AQ2220" s="11"/>
      <c r="AR2220" s="11"/>
      <c r="AS2220" s="11"/>
      <c r="AT2220" s="11"/>
      <c r="AU2220" s="11"/>
      <c r="AV2220" s="11"/>
      <c r="AW2220" s="11"/>
      <c r="AX2220" s="11"/>
      <c r="AY2220" s="11"/>
      <c r="AZ2220" s="11"/>
      <c r="BA2220" s="11"/>
      <c r="BB2220" s="11"/>
      <c r="BC2220" s="11"/>
      <c r="BD2220" s="11"/>
      <c r="BE2220" s="11"/>
      <c r="BF2220" s="11"/>
      <c r="BG2220" s="11"/>
      <c r="BI2220" s="11"/>
      <c r="BJ2220" s="11"/>
      <c r="BK2220" s="11"/>
      <c r="BL2220" s="11"/>
      <c r="BM2220" s="11"/>
      <c r="BN2220" s="11"/>
      <c r="BO2220" s="11"/>
      <c r="BP2220" s="11"/>
      <c r="BQ2220" s="11"/>
      <c r="BR2220" s="11"/>
      <c r="BS2220" s="11"/>
      <c r="BT2220" s="11"/>
      <c r="BU2220" s="11"/>
      <c r="BV2220" s="11"/>
      <c r="BW2220" s="11"/>
      <c r="BX2220" s="11"/>
      <c r="BY2220" s="11"/>
      <c r="BZ2220" s="11"/>
      <c r="CA2220" s="11"/>
      <c r="CB2220" s="11"/>
      <c r="CC2220" s="11"/>
      <c r="CD2220" s="11"/>
      <c r="CE2220" s="11"/>
      <c r="CF2220" s="11"/>
      <c r="CG2220" s="11"/>
      <c r="CH2220" s="11"/>
      <c r="CI2220" s="11"/>
      <c r="CJ2220" s="11"/>
      <c r="CK2220" s="11"/>
      <c r="CL2220" s="11"/>
      <c r="CM2220" s="11"/>
      <c r="CN2220" s="11"/>
      <c r="CO2220" s="11"/>
      <c r="CP2220" s="11"/>
      <c r="CQ2220" s="11"/>
      <c r="CR2220" s="11"/>
      <c r="CS2220" s="11"/>
      <c r="CT2220" s="11"/>
      <c r="CU2220" s="11"/>
      <c r="CV2220" s="11"/>
      <c r="CW2220" s="11"/>
      <c r="CX2220" s="11"/>
      <c r="CY2220" s="11"/>
      <c r="CZ2220" s="11"/>
      <c r="DA2220" s="11"/>
      <c r="DB2220" s="11"/>
      <c r="DC2220" s="11"/>
      <c r="DD2220" s="11"/>
      <c r="DF2220" s="11">
        <f t="shared" si="115"/>
        <v>18</v>
      </c>
      <c r="DG2220" s="11">
        <f t="shared" si="116"/>
        <v>19</v>
      </c>
      <c r="DH2220" s="20">
        <f t="shared" ca="1" si="117"/>
        <v>0</v>
      </c>
      <c r="DI2220" s="11">
        <v>1</v>
      </c>
    </row>
    <row r="2221" spans="1:113" x14ac:dyDescent="0.25">
      <c r="A2221" s="11" t="s">
        <v>57</v>
      </c>
      <c r="B2221" s="11" t="s">
        <v>169</v>
      </c>
      <c r="C2221" s="11" t="s">
        <v>56</v>
      </c>
      <c r="D2221" s="11" t="s">
        <v>56</v>
      </c>
      <c r="E2221" s="11" t="s">
        <v>56</v>
      </c>
      <c r="F2221" s="11" t="s">
        <v>56</v>
      </c>
      <c r="G2221" s="11" t="s">
        <v>174</v>
      </c>
      <c r="H2221" s="1">
        <v>42285</v>
      </c>
      <c r="I2221" s="11">
        <v>19</v>
      </c>
      <c r="J2221" s="11">
        <v>19</v>
      </c>
      <c r="K2221" s="11"/>
      <c r="L2221" s="11"/>
      <c r="M2221" s="11"/>
      <c r="N2221" s="11"/>
      <c r="O2221" s="11"/>
      <c r="P2221" s="11"/>
      <c r="Q2221" s="11"/>
      <c r="R2221" s="11"/>
      <c r="S2221" s="11"/>
      <c r="T2221" s="11"/>
      <c r="U2221" s="11"/>
      <c r="V2221" s="11"/>
      <c r="W2221" s="11"/>
      <c r="X2221" s="11"/>
      <c r="Y2221" s="11"/>
      <c r="Z2221" s="11"/>
      <c r="AA2221" s="11"/>
      <c r="AB2221" s="11"/>
      <c r="AC2221" s="11"/>
      <c r="AD2221" s="11"/>
      <c r="AE2221" s="11"/>
      <c r="AF2221" s="11"/>
      <c r="AG2221" s="11"/>
      <c r="AH2221" s="11"/>
      <c r="AJ2221" s="11"/>
      <c r="AK2221" s="11"/>
      <c r="AL2221" s="11"/>
      <c r="AM2221" s="11"/>
      <c r="AN2221" s="11"/>
      <c r="AO2221" s="11"/>
      <c r="AP2221" s="11"/>
      <c r="AQ2221" s="11"/>
      <c r="AR2221" s="11"/>
      <c r="AS2221" s="11"/>
      <c r="AT2221" s="11"/>
      <c r="AU2221" s="11"/>
      <c r="AV2221" s="11"/>
      <c r="AW2221" s="11"/>
      <c r="AX2221" s="11"/>
      <c r="AY2221" s="11"/>
      <c r="AZ2221" s="11"/>
      <c r="BA2221" s="11"/>
      <c r="BB2221" s="11"/>
      <c r="BC2221" s="11"/>
      <c r="BD2221" s="11"/>
      <c r="BE2221" s="11"/>
      <c r="BF2221" s="11"/>
      <c r="BG2221" s="11"/>
      <c r="BI2221" s="11"/>
      <c r="BJ2221" s="11"/>
      <c r="BK2221" s="11"/>
      <c r="BL2221" s="11"/>
      <c r="BM2221" s="11"/>
      <c r="BN2221" s="11"/>
      <c r="BO2221" s="11"/>
      <c r="BP2221" s="11"/>
      <c r="BQ2221" s="11"/>
      <c r="BR2221" s="11"/>
      <c r="BS2221" s="11"/>
      <c r="BT2221" s="11"/>
      <c r="BU2221" s="11"/>
      <c r="BV2221" s="11"/>
      <c r="BW2221" s="11"/>
      <c r="BX2221" s="11"/>
      <c r="BY2221" s="11"/>
      <c r="BZ2221" s="11"/>
      <c r="CA2221" s="11"/>
      <c r="CB2221" s="11"/>
      <c r="CC2221" s="11"/>
      <c r="CD2221" s="11"/>
      <c r="CE2221" s="11"/>
      <c r="CF2221" s="11"/>
      <c r="CG2221" s="11"/>
      <c r="CH2221" s="11"/>
      <c r="CI2221" s="11"/>
      <c r="CJ2221" s="11"/>
      <c r="CK2221" s="11"/>
      <c r="CL2221" s="11"/>
      <c r="CM2221" s="11"/>
      <c r="CN2221" s="11"/>
      <c r="CO2221" s="11"/>
      <c r="CP2221" s="11"/>
      <c r="CQ2221" s="11"/>
      <c r="CR2221" s="11"/>
      <c r="CS2221" s="11"/>
      <c r="CT2221" s="11"/>
      <c r="CU2221" s="11"/>
      <c r="CV2221" s="11"/>
      <c r="CW2221" s="11"/>
      <c r="CX2221" s="11"/>
      <c r="CY2221" s="11"/>
      <c r="CZ2221" s="11"/>
      <c r="DA2221" s="11"/>
      <c r="DB2221" s="11"/>
      <c r="DC2221" s="11"/>
      <c r="DD2221" s="11"/>
      <c r="DF2221" s="11">
        <f t="shared" si="115"/>
        <v>19</v>
      </c>
      <c r="DG2221" s="11">
        <f t="shared" si="116"/>
        <v>19</v>
      </c>
      <c r="DH2221" s="20">
        <f t="shared" ca="1" si="117"/>
        <v>0</v>
      </c>
      <c r="DI2221" s="11">
        <v>1</v>
      </c>
    </row>
    <row r="2222" spans="1:113" x14ac:dyDescent="0.25">
      <c r="A2222" s="11" t="s">
        <v>57</v>
      </c>
      <c r="B2222" s="11" t="s">
        <v>169</v>
      </c>
      <c r="C2222" s="11" t="s">
        <v>56</v>
      </c>
      <c r="D2222" s="11" t="s">
        <v>56</v>
      </c>
      <c r="E2222" s="11" t="s">
        <v>56</v>
      </c>
      <c r="F2222" s="11" t="s">
        <v>56</v>
      </c>
      <c r="G2222" s="11" t="s">
        <v>174</v>
      </c>
      <c r="H2222" s="1">
        <v>42286</v>
      </c>
      <c r="I2222" s="11">
        <v>18</v>
      </c>
      <c r="J2222" s="11">
        <v>19</v>
      </c>
      <c r="K2222" s="11"/>
      <c r="L2222" s="11"/>
      <c r="M2222" s="11"/>
      <c r="N2222" s="11"/>
      <c r="O2222" s="11"/>
      <c r="P2222" s="11"/>
      <c r="Q2222" s="11"/>
      <c r="R2222" s="11"/>
      <c r="S2222" s="11"/>
      <c r="T2222" s="11"/>
      <c r="U2222" s="11"/>
      <c r="V2222" s="11"/>
      <c r="W2222" s="11"/>
      <c r="X2222" s="11"/>
      <c r="Y2222" s="11"/>
      <c r="Z2222" s="11"/>
      <c r="AA2222" s="11"/>
      <c r="AB2222" s="11"/>
      <c r="AC2222" s="11"/>
      <c r="AD2222" s="11"/>
      <c r="AE2222" s="11"/>
      <c r="AF2222" s="11"/>
      <c r="AG2222" s="11"/>
      <c r="AH2222" s="11"/>
      <c r="AJ2222" s="11"/>
      <c r="AK2222" s="11"/>
      <c r="AL2222" s="11"/>
      <c r="AM2222" s="11"/>
      <c r="AN2222" s="11"/>
      <c r="AO2222" s="11"/>
      <c r="AP2222" s="11"/>
      <c r="AQ2222" s="11"/>
      <c r="AR2222" s="11"/>
      <c r="AS2222" s="11"/>
      <c r="AT2222" s="11"/>
      <c r="AU2222" s="11"/>
      <c r="AV2222" s="11"/>
      <c r="AW2222" s="11"/>
      <c r="AX2222" s="11"/>
      <c r="AY2222" s="11"/>
      <c r="AZ2222" s="11"/>
      <c r="BA2222" s="11"/>
      <c r="BB2222" s="11"/>
      <c r="BC2222" s="11"/>
      <c r="BD2222" s="11"/>
      <c r="BE2222" s="11"/>
      <c r="BF2222" s="11"/>
      <c r="BG2222" s="11"/>
      <c r="BI2222" s="11"/>
      <c r="BJ2222" s="11"/>
      <c r="BK2222" s="11"/>
      <c r="BL2222" s="11"/>
      <c r="BM2222" s="11"/>
      <c r="BN2222" s="11"/>
      <c r="BO2222" s="11"/>
      <c r="BP2222" s="11"/>
      <c r="BQ2222" s="11"/>
      <c r="BR2222" s="11"/>
      <c r="BS2222" s="11"/>
      <c r="BT2222" s="11"/>
      <c r="BU2222" s="11"/>
      <c r="BV2222" s="11"/>
      <c r="BW2222" s="11"/>
      <c r="BX2222" s="11"/>
      <c r="BY2222" s="11"/>
      <c r="BZ2222" s="11"/>
      <c r="CA2222" s="11"/>
      <c r="CB2222" s="11"/>
      <c r="CC2222" s="11"/>
      <c r="CD2222" s="11"/>
      <c r="CE2222" s="11"/>
      <c r="CF2222" s="11"/>
      <c r="CG2222" s="11"/>
      <c r="CH2222" s="11"/>
      <c r="CI2222" s="11"/>
      <c r="CJ2222" s="11"/>
      <c r="CK2222" s="11"/>
      <c r="CL2222" s="11"/>
      <c r="CM2222" s="11"/>
      <c r="CN2222" s="11"/>
      <c r="CO2222" s="11"/>
      <c r="CP2222" s="11"/>
      <c r="CQ2222" s="11"/>
      <c r="CR2222" s="11"/>
      <c r="CS2222" s="11"/>
      <c r="CT2222" s="11"/>
      <c r="CU2222" s="11"/>
      <c r="CV2222" s="11"/>
      <c r="CW2222" s="11"/>
      <c r="CX2222" s="11"/>
      <c r="CY2222" s="11"/>
      <c r="CZ2222" s="11"/>
      <c r="DA2222" s="11"/>
      <c r="DB2222" s="11"/>
      <c r="DC2222" s="11"/>
      <c r="DD2222" s="11"/>
      <c r="DF2222" s="11">
        <f t="shared" si="115"/>
        <v>18</v>
      </c>
      <c r="DG2222" s="11">
        <f t="shared" si="116"/>
        <v>19</v>
      </c>
      <c r="DH2222" s="20">
        <f t="shared" ca="1" si="117"/>
        <v>0</v>
      </c>
      <c r="DI2222" s="11">
        <v>1</v>
      </c>
    </row>
    <row r="2223" spans="1:113" x14ac:dyDescent="0.25">
      <c r="A2223" s="11" t="s">
        <v>57</v>
      </c>
      <c r="B2223" s="11" t="s">
        <v>169</v>
      </c>
      <c r="C2223" s="11" t="s">
        <v>56</v>
      </c>
      <c r="D2223" s="11" t="s">
        <v>56</v>
      </c>
      <c r="E2223" s="11" t="s">
        <v>56</v>
      </c>
      <c r="F2223" s="11" t="s">
        <v>56</v>
      </c>
      <c r="G2223" s="11" t="s">
        <v>174</v>
      </c>
      <c r="H2223" s="1">
        <v>42289</v>
      </c>
      <c r="I2223" s="11">
        <v>19</v>
      </c>
      <c r="J2223" s="11">
        <v>19</v>
      </c>
      <c r="K2223" s="11"/>
      <c r="L2223" s="11"/>
      <c r="M2223" s="11"/>
      <c r="N2223" s="11"/>
      <c r="O2223" s="11"/>
      <c r="P2223" s="11"/>
      <c r="Q2223" s="11"/>
      <c r="R2223" s="11"/>
      <c r="S2223" s="11"/>
      <c r="T2223" s="11"/>
      <c r="U2223" s="11"/>
      <c r="V2223" s="11"/>
      <c r="W2223" s="11"/>
      <c r="X2223" s="11"/>
      <c r="Y2223" s="11"/>
      <c r="Z2223" s="11"/>
      <c r="AA2223" s="11"/>
      <c r="AB2223" s="11"/>
      <c r="AC2223" s="11"/>
      <c r="AD2223" s="11"/>
      <c r="AE2223" s="11"/>
      <c r="AF2223" s="11"/>
      <c r="AG2223" s="11"/>
      <c r="AH2223" s="11"/>
      <c r="AJ2223" s="11"/>
      <c r="AK2223" s="11"/>
      <c r="AL2223" s="11"/>
      <c r="AM2223" s="11"/>
      <c r="AN2223" s="11"/>
      <c r="AO2223" s="11"/>
      <c r="AP2223" s="11"/>
      <c r="AQ2223" s="11"/>
      <c r="AR2223" s="11"/>
      <c r="AS2223" s="11"/>
      <c r="AT2223" s="11"/>
      <c r="AU2223" s="11"/>
      <c r="AV2223" s="11"/>
      <c r="AW2223" s="11"/>
      <c r="AX2223" s="11"/>
      <c r="AY2223" s="11"/>
      <c r="AZ2223" s="11"/>
      <c r="BA2223" s="11"/>
      <c r="BB2223" s="11"/>
      <c r="BC2223" s="11"/>
      <c r="BD2223" s="11"/>
      <c r="BE2223" s="11"/>
      <c r="BF2223" s="11"/>
      <c r="BG2223" s="11"/>
      <c r="BI2223" s="11"/>
      <c r="BJ2223" s="11"/>
      <c r="BK2223" s="11"/>
      <c r="BL2223" s="11"/>
      <c r="BM2223" s="11"/>
      <c r="BN2223" s="11"/>
      <c r="BO2223" s="11"/>
      <c r="BP2223" s="11"/>
      <c r="BQ2223" s="11"/>
      <c r="BR2223" s="11"/>
      <c r="BS2223" s="11"/>
      <c r="BT2223" s="11"/>
      <c r="BU2223" s="11"/>
      <c r="BV2223" s="11"/>
      <c r="BW2223" s="11"/>
      <c r="BX2223" s="11"/>
      <c r="BY2223" s="11"/>
      <c r="BZ2223" s="11"/>
      <c r="CA2223" s="11"/>
      <c r="CB2223" s="11"/>
      <c r="CC2223" s="11"/>
      <c r="CD2223" s="11"/>
      <c r="CE2223" s="11"/>
      <c r="CF2223" s="11"/>
      <c r="CG2223" s="11"/>
      <c r="CH2223" s="11"/>
      <c r="CI2223" s="11"/>
      <c r="CJ2223" s="11"/>
      <c r="CK2223" s="11"/>
      <c r="CL2223" s="11"/>
      <c r="CM2223" s="11"/>
      <c r="CN2223" s="11"/>
      <c r="CO2223" s="11"/>
      <c r="CP2223" s="11"/>
      <c r="CQ2223" s="11"/>
      <c r="CR2223" s="11"/>
      <c r="CS2223" s="11"/>
      <c r="CT2223" s="11"/>
      <c r="CU2223" s="11"/>
      <c r="CV2223" s="11"/>
      <c r="CW2223" s="11"/>
      <c r="CX2223" s="11"/>
      <c r="CY2223" s="11"/>
      <c r="CZ2223" s="11"/>
      <c r="DA2223" s="11"/>
      <c r="DB2223" s="11"/>
      <c r="DC2223" s="11"/>
      <c r="DD2223" s="11"/>
      <c r="DF2223" s="11">
        <f t="shared" si="115"/>
        <v>19</v>
      </c>
      <c r="DG2223" s="11">
        <f t="shared" si="116"/>
        <v>19</v>
      </c>
      <c r="DH2223" s="20">
        <f t="shared" ca="1" si="117"/>
        <v>0</v>
      </c>
      <c r="DI2223" s="11">
        <v>1</v>
      </c>
    </row>
    <row r="2224" spans="1:113" x14ac:dyDescent="0.25">
      <c r="A2224" s="11" t="s">
        <v>57</v>
      </c>
      <c r="B2224" s="11" t="s">
        <v>169</v>
      </c>
      <c r="C2224" s="11" t="s">
        <v>56</v>
      </c>
      <c r="D2224" s="11" t="s">
        <v>56</v>
      </c>
      <c r="E2224" s="11" t="s">
        <v>56</v>
      </c>
      <c r="F2224" s="11" t="s">
        <v>56</v>
      </c>
      <c r="G2224" s="11" t="s">
        <v>174</v>
      </c>
      <c r="H2224" s="1">
        <v>42290</v>
      </c>
      <c r="I2224" s="11">
        <v>17</v>
      </c>
      <c r="J2224" s="11">
        <v>19</v>
      </c>
      <c r="K2224" s="11"/>
      <c r="L2224" s="11"/>
      <c r="M2224" s="11"/>
      <c r="N2224" s="11"/>
      <c r="O2224" s="11"/>
      <c r="P2224" s="11"/>
      <c r="Q2224" s="11"/>
      <c r="R2224" s="11"/>
      <c r="S2224" s="11"/>
      <c r="T2224" s="11"/>
      <c r="U2224" s="11"/>
      <c r="V2224" s="11"/>
      <c r="W2224" s="11"/>
      <c r="X2224" s="11"/>
      <c r="Y2224" s="11"/>
      <c r="Z2224" s="11"/>
      <c r="AA2224" s="11"/>
      <c r="AB2224" s="11"/>
      <c r="AC2224" s="11"/>
      <c r="AD2224" s="11"/>
      <c r="AE2224" s="11"/>
      <c r="AF2224" s="11"/>
      <c r="AG2224" s="11"/>
      <c r="AH2224" s="11"/>
      <c r="AJ2224" s="11"/>
      <c r="AK2224" s="11"/>
      <c r="AL2224" s="11"/>
      <c r="AM2224" s="11"/>
      <c r="AN2224" s="11"/>
      <c r="AO2224" s="11"/>
      <c r="AP2224" s="11"/>
      <c r="AQ2224" s="11"/>
      <c r="AR2224" s="11"/>
      <c r="AS2224" s="11"/>
      <c r="AT2224" s="11"/>
      <c r="AU2224" s="11"/>
      <c r="AV2224" s="11"/>
      <c r="AW2224" s="11"/>
      <c r="AX2224" s="11"/>
      <c r="AY2224" s="11"/>
      <c r="AZ2224" s="11"/>
      <c r="BA2224" s="11"/>
      <c r="BB2224" s="11"/>
      <c r="BC2224" s="11"/>
      <c r="BD2224" s="11"/>
      <c r="BE2224" s="11"/>
      <c r="BF2224" s="11"/>
      <c r="BG2224" s="11"/>
      <c r="BI2224" s="11"/>
      <c r="BJ2224" s="11"/>
      <c r="BK2224" s="11"/>
      <c r="BL2224" s="11"/>
      <c r="BM2224" s="11"/>
      <c r="BN2224" s="11"/>
      <c r="BO2224" s="11"/>
      <c r="BP2224" s="11"/>
      <c r="BQ2224" s="11"/>
      <c r="BR2224" s="11"/>
      <c r="BS2224" s="11"/>
      <c r="BT2224" s="11"/>
      <c r="BU2224" s="11"/>
      <c r="BV2224" s="11"/>
      <c r="BW2224" s="11"/>
      <c r="BX2224" s="11"/>
      <c r="BY2224" s="11"/>
      <c r="BZ2224" s="11"/>
      <c r="CA2224" s="11"/>
      <c r="CB2224" s="11"/>
      <c r="CC2224" s="11"/>
      <c r="CD2224" s="11"/>
      <c r="CE2224" s="11"/>
      <c r="CF2224" s="11"/>
      <c r="CG2224" s="11"/>
      <c r="CH2224" s="11"/>
      <c r="CI2224" s="11"/>
      <c r="CJ2224" s="11"/>
      <c r="CK2224" s="11"/>
      <c r="CL2224" s="11"/>
      <c r="CM2224" s="11"/>
      <c r="CN2224" s="11"/>
      <c r="CO2224" s="11"/>
      <c r="CP2224" s="11"/>
      <c r="CQ2224" s="11"/>
      <c r="CR2224" s="11"/>
      <c r="CS2224" s="11"/>
      <c r="CT2224" s="11"/>
      <c r="CU2224" s="11"/>
      <c r="CV2224" s="11"/>
      <c r="CW2224" s="11"/>
      <c r="CX2224" s="11"/>
      <c r="CY2224" s="11"/>
      <c r="CZ2224" s="11"/>
      <c r="DA2224" s="11"/>
      <c r="DB2224" s="11"/>
      <c r="DC2224" s="11"/>
      <c r="DD2224" s="11"/>
      <c r="DF2224" s="11">
        <f t="shared" si="115"/>
        <v>17</v>
      </c>
      <c r="DG2224" s="11">
        <f t="shared" si="116"/>
        <v>19</v>
      </c>
      <c r="DH2224" s="20">
        <f t="shared" ca="1" si="117"/>
        <v>0</v>
      </c>
      <c r="DI2224" s="11">
        <v>1</v>
      </c>
    </row>
    <row r="2225" spans="1:113" x14ac:dyDescent="0.25">
      <c r="A2225" s="11" t="s">
        <v>57</v>
      </c>
      <c r="B2225" s="11" t="s">
        <v>169</v>
      </c>
      <c r="C2225" s="11" t="s">
        <v>56</v>
      </c>
      <c r="D2225" s="11" t="s">
        <v>56</v>
      </c>
      <c r="E2225" s="11" t="s">
        <v>56</v>
      </c>
      <c r="F2225" s="11" t="s">
        <v>56</v>
      </c>
      <c r="G2225" s="11" t="s">
        <v>174</v>
      </c>
      <c r="H2225" s="1">
        <v>42291</v>
      </c>
      <c r="I2225" s="11">
        <v>18</v>
      </c>
      <c r="J2225" s="11">
        <v>19</v>
      </c>
      <c r="K2225" s="11"/>
      <c r="L2225" s="11"/>
      <c r="M2225" s="11"/>
      <c r="N2225" s="11"/>
      <c r="O2225" s="11"/>
      <c r="P2225" s="11"/>
      <c r="Q2225" s="11"/>
      <c r="R2225" s="11"/>
      <c r="S2225" s="11"/>
      <c r="T2225" s="11"/>
      <c r="U2225" s="11"/>
      <c r="V2225" s="11"/>
      <c r="W2225" s="11"/>
      <c r="X2225" s="11"/>
      <c r="Y2225" s="11"/>
      <c r="Z2225" s="11"/>
      <c r="AA2225" s="11"/>
      <c r="AB2225" s="11"/>
      <c r="AC2225" s="11"/>
      <c r="AD2225" s="11"/>
      <c r="AE2225" s="11"/>
      <c r="AF2225" s="11"/>
      <c r="AG2225" s="11"/>
      <c r="AH2225" s="11"/>
      <c r="AJ2225" s="11"/>
      <c r="AK2225" s="11"/>
      <c r="AL2225" s="11"/>
      <c r="AM2225" s="11"/>
      <c r="AN2225" s="11"/>
      <c r="AO2225" s="11"/>
      <c r="AP2225" s="11"/>
      <c r="AQ2225" s="11"/>
      <c r="AR2225" s="11"/>
      <c r="AS2225" s="11"/>
      <c r="AT2225" s="11"/>
      <c r="AU2225" s="11"/>
      <c r="AV2225" s="11"/>
      <c r="AW2225" s="11"/>
      <c r="AX2225" s="11"/>
      <c r="AY2225" s="11"/>
      <c r="AZ2225" s="11"/>
      <c r="BA2225" s="11"/>
      <c r="BB2225" s="11"/>
      <c r="BC2225" s="11"/>
      <c r="BD2225" s="11"/>
      <c r="BE2225" s="11"/>
      <c r="BF2225" s="11"/>
      <c r="BG2225" s="11"/>
      <c r="BI2225" s="11"/>
      <c r="BJ2225" s="11"/>
      <c r="BK2225" s="11"/>
      <c r="BL2225" s="11"/>
      <c r="BM2225" s="11"/>
      <c r="BN2225" s="11"/>
      <c r="BO2225" s="11"/>
      <c r="BP2225" s="11"/>
      <c r="BQ2225" s="11"/>
      <c r="BR2225" s="11"/>
      <c r="BS2225" s="11"/>
      <c r="BT2225" s="11"/>
      <c r="BU2225" s="11"/>
      <c r="BV2225" s="11"/>
      <c r="BW2225" s="11"/>
      <c r="BX2225" s="11"/>
      <c r="BY2225" s="11"/>
      <c r="BZ2225" s="11"/>
      <c r="CA2225" s="11"/>
      <c r="CB2225" s="11"/>
      <c r="CC2225" s="11"/>
      <c r="CD2225" s="11"/>
      <c r="CE2225" s="11"/>
      <c r="CF2225" s="11"/>
      <c r="CG2225" s="11"/>
      <c r="CH2225" s="11"/>
      <c r="CI2225" s="11"/>
      <c r="CJ2225" s="11"/>
      <c r="CK2225" s="11"/>
      <c r="CL2225" s="11"/>
      <c r="CM2225" s="11"/>
      <c r="CN2225" s="11"/>
      <c r="CO2225" s="11"/>
      <c r="CP2225" s="11"/>
      <c r="CQ2225" s="11"/>
      <c r="CR2225" s="11"/>
      <c r="CS2225" s="11"/>
      <c r="CT2225" s="11"/>
      <c r="CU2225" s="11"/>
      <c r="CV2225" s="11"/>
      <c r="CW2225" s="11"/>
      <c r="CX2225" s="11"/>
      <c r="CY2225" s="11"/>
      <c r="CZ2225" s="11"/>
      <c r="DA2225" s="11"/>
      <c r="DB2225" s="11"/>
      <c r="DC2225" s="11"/>
      <c r="DD2225" s="11"/>
      <c r="DF2225" s="11">
        <f t="shared" si="115"/>
        <v>18</v>
      </c>
      <c r="DG2225" s="11">
        <f t="shared" si="116"/>
        <v>19</v>
      </c>
      <c r="DH2225" s="20">
        <f t="shared" ca="1" si="117"/>
        <v>0</v>
      </c>
      <c r="DI2225" s="11">
        <v>1</v>
      </c>
    </row>
    <row r="2226" spans="1:113" x14ac:dyDescent="0.25">
      <c r="A2226" s="11" t="s">
        <v>57</v>
      </c>
      <c r="B2226" s="11" t="s">
        <v>169</v>
      </c>
      <c r="C2226" s="11" t="s">
        <v>56</v>
      </c>
      <c r="D2226" s="11" t="s">
        <v>56</v>
      </c>
      <c r="E2226" s="11" t="s">
        <v>56</v>
      </c>
      <c r="F2226" s="11" t="s">
        <v>56</v>
      </c>
      <c r="G2226" s="11" t="s">
        <v>174</v>
      </c>
      <c r="H2226" s="1">
        <v>42292</v>
      </c>
      <c r="I2226" s="11">
        <v>18</v>
      </c>
      <c r="J2226" s="11">
        <v>19</v>
      </c>
      <c r="K2226" s="11"/>
      <c r="L2226" s="11"/>
      <c r="M2226" s="11"/>
      <c r="N2226" s="11"/>
      <c r="O2226" s="11"/>
      <c r="P2226" s="11"/>
      <c r="Q2226" s="11"/>
      <c r="R2226" s="11"/>
      <c r="S2226" s="11"/>
      <c r="T2226" s="11"/>
      <c r="U2226" s="11"/>
      <c r="V2226" s="11"/>
      <c r="W2226" s="11"/>
      <c r="X2226" s="11"/>
      <c r="Y2226" s="11"/>
      <c r="Z2226" s="11"/>
      <c r="AA2226" s="11"/>
      <c r="AB2226" s="11"/>
      <c r="AC2226" s="11"/>
      <c r="AD2226" s="11"/>
      <c r="AE2226" s="11"/>
      <c r="AF2226" s="11"/>
      <c r="AG2226" s="11"/>
      <c r="AH2226" s="11"/>
      <c r="AJ2226" s="11"/>
      <c r="AK2226" s="11"/>
      <c r="AL2226" s="11"/>
      <c r="AM2226" s="11"/>
      <c r="AN2226" s="11"/>
      <c r="AO2226" s="11"/>
      <c r="AP2226" s="11"/>
      <c r="AQ2226" s="11"/>
      <c r="AR2226" s="11"/>
      <c r="AS2226" s="11"/>
      <c r="AT2226" s="11"/>
      <c r="AU2226" s="11"/>
      <c r="AV2226" s="11"/>
      <c r="AW2226" s="11"/>
      <c r="AX2226" s="11"/>
      <c r="AY2226" s="11"/>
      <c r="AZ2226" s="11"/>
      <c r="BA2226" s="11"/>
      <c r="BB2226" s="11"/>
      <c r="BC2226" s="11"/>
      <c r="BD2226" s="11"/>
      <c r="BE2226" s="11"/>
      <c r="BF2226" s="11"/>
      <c r="BG2226" s="11"/>
      <c r="BI2226" s="11"/>
      <c r="BJ2226" s="11"/>
      <c r="BK2226" s="11"/>
      <c r="BL2226" s="11"/>
      <c r="BM2226" s="11"/>
      <c r="BN2226" s="11"/>
      <c r="BO2226" s="11"/>
      <c r="BP2226" s="11"/>
      <c r="BQ2226" s="11"/>
      <c r="BR2226" s="11"/>
      <c r="BS2226" s="11"/>
      <c r="BT2226" s="11"/>
      <c r="BU2226" s="11"/>
      <c r="BV2226" s="11"/>
      <c r="BW2226" s="11"/>
      <c r="BX2226" s="11"/>
      <c r="BY2226" s="11"/>
      <c r="BZ2226" s="11"/>
      <c r="CA2226" s="11"/>
      <c r="CB2226" s="11"/>
      <c r="CC2226" s="11"/>
      <c r="CD2226" s="11"/>
      <c r="CE2226" s="11"/>
      <c r="CF2226" s="11"/>
      <c r="CG2226" s="11"/>
      <c r="CH2226" s="11"/>
      <c r="CI2226" s="11"/>
      <c r="CJ2226" s="11"/>
      <c r="CK2226" s="11"/>
      <c r="CL2226" s="11"/>
      <c r="CM2226" s="11"/>
      <c r="CN2226" s="11"/>
      <c r="CO2226" s="11"/>
      <c r="CP2226" s="11"/>
      <c r="CQ2226" s="11"/>
      <c r="CR2226" s="11"/>
      <c r="CS2226" s="11"/>
      <c r="CT2226" s="11"/>
      <c r="CU2226" s="11"/>
      <c r="CV2226" s="11"/>
      <c r="CW2226" s="11"/>
      <c r="CX2226" s="11"/>
      <c r="CY2226" s="11"/>
      <c r="CZ2226" s="11"/>
      <c r="DA2226" s="11"/>
      <c r="DB2226" s="11"/>
      <c r="DC2226" s="11"/>
      <c r="DD2226" s="11"/>
      <c r="DF2226" s="11">
        <f t="shared" si="115"/>
        <v>18</v>
      </c>
      <c r="DG2226" s="11">
        <f t="shared" si="116"/>
        <v>19</v>
      </c>
      <c r="DH2226" s="20">
        <f t="shared" ca="1" si="117"/>
        <v>0</v>
      </c>
      <c r="DI2226" s="11">
        <v>1</v>
      </c>
    </row>
    <row r="2227" spans="1:113" x14ac:dyDescent="0.25">
      <c r="A2227" s="11" t="s">
        <v>57</v>
      </c>
      <c r="B2227" s="11" t="s">
        <v>169</v>
      </c>
      <c r="C2227" s="11" t="s">
        <v>56</v>
      </c>
      <c r="D2227" s="11" t="s">
        <v>56</v>
      </c>
      <c r="E2227" s="11" t="s">
        <v>56</v>
      </c>
      <c r="F2227" s="11" t="s">
        <v>56</v>
      </c>
      <c r="G2227" s="11" t="s">
        <v>174</v>
      </c>
      <c r="H2227" s="1">
        <v>42293</v>
      </c>
      <c r="I2227" s="11">
        <v>19</v>
      </c>
      <c r="J2227" s="11">
        <v>19</v>
      </c>
      <c r="K2227" s="11"/>
      <c r="L2227" s="11"/>
      <c r="M2227" s="11"/>
      <c r="N2227" s="11"/>
      <c r="O2227" s="11"/>
      <c r="P2227" s="11"/>
      <c r="Q2227" s="11"/>
      <c r="R2227" s="11"/>
      <c r="S2227" s="11"/>
      <c r="T2227" s="11"/>
      <c r="U2227" s="11"/>
      <c r="V2227" s="11"/>
      <c r="W2227" s="11"/>
      <c r="X2227" s="11"/>
      <c r="Y2227" s="11"/>
      <c r="Z2227" s="11"/>
      <c r="AA2227" s="11"/>
      <c r="AB2227" s="11"/>
      <c r="AC2227" s="11"/>
      <c r="AD2227" s="11"/>
      <c r="AE2227" s="11"/>
      <c r="AF2227" s="11"/>
      <c r="AG2227" s="11"/>
      <c r="AH2227" s="11"/>
      <c r="AJ2227" s="11"/>
      <c r="AK2227" s="11"/>
      <c r="AL2227" s="11"/>
      <c r="AM2227" s="11"/>
      <c r="AN2227" s="11"/>
      <c r="AO2227" s="11"/>
      <c r="AP2227" s="11"/>
      <c r="AQ2227" s="11"/>
      <c r="AR2227" s="11"/>
      <c r="AS2227" s="11"/>
      <c r="AT2227" s="11"/>
      <c r="AU2227" s="11"/>
      <c r="AV2227" s="11"/>
      <c r="AW2227" s="11"/>
      <c r="AX2227" s="11"/>
      <c r="AY2227" s="11"/>
      <c r="AZ2227" s="11"/>
      <c r="BA2227" s="11"/>
      <c r="BB2227" s="11"/>
      <c r="BC2227" s="11"/>
      <c r="BD2227" s="11"/>
      <c r="BE2227" s="11"/>
      <c r="BF2227" s="11"/>
      <c r="BG2227" s="11"/>
      <c r="BI2227" s="11"/>
      <c r="BJ2227" s="11"/>
      <c r="BK2227" s="11"/>
      <c r="BL2227" s="11"/>
      <c r="BM2227" s="11"/>
      <c r="BN2227" s="11"/>
      <c r="BO2227" s="11"/>
      <c r="BP2227" s="11"/>
      <c r="BQ2227" s="11"/>
      <c r="BR2227" s="11"/>
      <c r="BS2227" s="11"/>
      <c r="BT2227" s="11"/>
      <c r="BU2227" s="11"/>
      <c r="BV2227" s="11"/>
      <c r="BW2227" s="11"/>
      <c r="BX2227" s="11"/>
      <c r="BY2227" s="11"/>
      <c r="BZ2227" s="11"/>
      <c r="CA2227" s="11"/>
      <c r="CB2227" s="11"/>
      <c r="CC2227" s="11"/>
      <c r="CD2227" s="11"/>
      <c r="CE2227" s="11"/>
      <c r="CF2227" s="11"/>
      <c r="CG2227" s="11"/>
      <c r="CH2227" s="11"/>
      <c r="CI2227" s="11"/>
      <c r="CJ2227" s="11"/>
      <c r="CK2227" s="11"/>
      <c r="CL2227" s="11"/>
      <c r="CM2227" s="11"/>
      <c r="CN2227" s="11"/>
      <c r="CO2227" s="11"/>
      <c r="CP2227" s="11"/>
      <c r="CQ2227" s="11"/>
      <c r="CR2227" s="11"/>
      <c r="CS2227" s="11"/>
      <c r="CT2227" s="11"/>
      <c r="CU2227" s="11"/>
      <c r="CV2227" s="11"/>
      <c r="CW2227" s="11"/>
      <c r="CX2227" s="11"/>
      <c r="CY2227" s="11"/>
      <c r="CZ2227" s="11"/>
      <c r="DA2227" s="11"/>
      <c r="DB2227" s="11"/>
      <c r="DC2227" s="11"/>
      <c r="DD2227" s="11"/>
      <c r="DF2227" s="11">
        <f t="shared" si="115"/>
        <v>19</v>
      </c>
      <c r="DG2227" s="11">
        <f t="shared" si="116"/>
        <v>19</v>
      </c>
      <c r="DH2227" s="20">
        <f t="shared" ca="1" si="117"/>
        <v>0</v>
      </c>
      <c r="DI2227" s="11">
        <v>1</v>
      </c>
    </row>
    <row r="2228" spans="1:113" x14ac:dyDescent="0.25">
      <c r="A2228" s="11" t="s">
        <v>57</v>
      </c>
      <c r="B2228" s="11" t="s">
        <v>169</v>
      </c>
      <c r="C2228" s="11" t="s">
        <v>56</v>
      </c>
      <c r="D2228" s="11" t="s">
        <v>56</v>
      </c>
      <c r="E2228" s="11" t="s">
        <v>56</v>
      </c>
      <c r="F2228" s="11" t="s">
        <v>56</v>
      </c>
      <c r="G2228" s="11" t="s">
        <v>174</v>
      </c>
      <c r="H2228" s="1">
        <v>42296</v>
      </c>
      <c r="I2228" s="11">
        <v>19</v>
      </c>
      <c r="J2228" s="11">
        <v>19</v>
      </c>
      <c r="K2228" s="11"/>
      <c r="L2228" s="11"/>
      <c r="M2228" s="11"/>
      <c r="N2228" s="11"/>
      <c r="O2228" s="11"/>
      <c r="P2228" s="11"/>
      <c r="Q2228" s="11"/>
      <c r="R2228" s="11"/>
      <c r="S2228" s="11"/>
      <c r="T2228" s="11"/>
      <c r="U2228" s="11"/>
      <c r="V2228" s="11"/>
      <c r="W2228" s="11"/>
      <c r="X2228" s="11"/>
      <c r="Y2228" s="11"/>
      <c r="Z2228" s="11"/>
      <c r="AA2228" s="11"/>
      <c r="AB2228" s="11"/>
      <c r="AC2228" s="11"/>
      <c r="AD2228" s="11"/>
      <c r="AE2228" s="11"/>
      <c r="AF2228" s="11"/>
      <c r="AG2228" s="11"/>
      <c r="AH2228" s="11"/>
      <c r="AJ2228" s="11"/>
      <c r="AK2228" s="11"/>
      <c r="AL2228" s="11"/>
      <c r="AM2228" s="11"/>
      <c r="AN2228" s="11"/>
      <c r="AO2228" s="11"/>
      <c r="AP2228" s="11"/>
      <c r="AQ2228" s="11"/>
      <c r="AR2228" s="11"/>
      <c r="AS2228" s="11"/>
      <c r="AT2228" s="11"/>
      <c r="AU2228" s="11"/>
      <c r="AV2228" s="11"/>
      <c r="AW2228" s="11"/>
      <c r="AX2228" s="11"/>
      <c r="AY2228" s="11"/>
      <c r="AZ2228" s="11"/>
      <c r="BA2228" s="11"/>
      <c r="BB2228" s="11"/>
      <c r="BC2228" s="11"/>
      <c r="BD2228" s="11"/>
      <c r="BE2228" s="11"/>
      <c r="BF2228" s="11"/>
      <c r="BG2228" s="11"/>
      <c r="BI2228" s="11"/>
      <c r="BJ2228" s="11"/>
      <c r="BK2228" s="11"/>
      <c r="BL2228" s="11"/>
      <c r="BM2228" s="11"/>
      <c r="BN2228" s="11"/>
      <c r="BO2228" s="11"/>
      <c r="BP2228" s="11"/>
      <c r="BQ2228" s="11"/>
      <c r="BR2228" s="11"/>
      <c r="BS2228" s="11"/>
      <c r="BT2228" s="11"/>
      <c r="BU2228" s="11"/>
      <c r="BV2228" s="11"/>
      <c r="BW2228" s="11"/>
      <c r="BX2228" s="11"/>
      <c r="BY2228" s="11"/>
      <c r="BZ2228" s="11"/>
      <c r="CA2228" s="11"/>
      <c r="CB2228" s="11"/>
      <c r="CC2228" s="11"/>
      <c r="CD2228" s="11"/>
      <c r="CE2228" s="11"/>
      <c r="CF2228" s="11"/>
      <c r="CG2228" s="11"/>
      <c r="CH2228" s="11"/>
      <c r="CI2228" s="11"/>
      <c r="CJ2228" s="11"/>
      <c r="CK2228" s="11"/>
      <c r="CL2228" s="11"/>
      <c r="CM2228" s="11"/>
      <c r="CN2228" s="11"/>
      <c r="CO2228" s="11"/>
      <c r="CP2228" s="11"/>
      <c r="CQ2228" s="11"/>
      <c r="CR2228" s="11"/>
      <c r="CS2228" s="11"/>
      <c r="CT2228" s="11"/>
      <c r="CU2228" s="11"/>
      <c r="CV2228" s="11"/>
      <c r="CW2228" s="11"/>
      <c r="CX2228" s="11"/>
      <c r="CY2228" s="11"/>
      <c r="CZ2228" s="11"/>
      <c r="DA2228" s="11"/>
      <c r="DB2228" s="11"/>
      <c r="DC2228" s="11"/>
      <c r="DD2228" s="11"/>
      <c r="DF2228" s="11">
        <f t="shared" si="115"/>
        <v>19</v>
      </c>
      <c r="DG2228" s="11">
        <f t="shared" si="116"/>
        <v>19</v>
      </c>
      <c r="DH2228" s="20">
        <f t="shared" ca="1" si="117"/>
        <v>0</v>
      </c>
      <c r="DI2228" s="11">
        <v>1</v>
      </c>
    </row>
    <row r="2229" spans="1:113" x14ac:dyDescent="0.25">
      <c r="A2229" s="11" t="s">
        <v>57</v>
      </c>
      <c r="B2229" s="11" t="s">
        <v>169</v>
      </c>
      <c r="C2229" s="11" t="s">
        <v>56</v>
      </c>
      <c r="D2229" s="11" t="s">
        <v>56</v>
      </c>
      <c r="E2229" s="11" t="s">
        <v>56</v>
      </c>
      <c r="F2229" s="11" t="s">
        <v>56</v>
      </c>
      <c r="G2229" s="11" t="s">
        <v>174</v>
      </c>
      <c r="H2229" s="1">
        <v>42303</v>
      </c>
      <c r="I2229" s="11">
        <v>19</v>
      </c>
      <c r="J2229" s="11">
        <v>19</v>
      </c>
      <c r="K2229" s="11"/>
      <c r="L2229" s="11"/>
      <c r="M2229" s="11"/>
      <c r="N2229" s="11"/>
      <c r="O2229" s="11"/>
      <c r="P2229" s="11"/>
      <c r="Q2229" s="11"/>
      <c r="R2229" s="11"/>
      <c r="S2229" s="11"/>
      <c r="T2229" s="11"/>
      <c r="U2229" s="11"/>
      <c r="V2229" s="11"/>
      <c r="W2229" s="11"/>
      <c r="X2229" s="11"/>
      <c r="Y2229" s="11"/>
      <c r="Z2229" s="11"/>
      <c r="AA2229" s="11"/>
      <c r="AB2229" s="11"/>
      <c r="AC2229" s="11"/>
      <c r="AD2229" s="11"/>
      <c r="AE2229" s="11"/>
      <c r="AF2229" s="11"/>
      <c r="AG2229" s="11"/>
      <c r="AH2229" s="11"/>
      <c r="AJ2229" s="11"/>
      <c r="AK2229" s="11"/>
      <c r="AL2229" s="11"/>
      <c r="AM2229" s="11"/>
      <c r="AN2229" s="11"/>
      <c r="AO2229" s="11"/>
      <c r="AP2229" s="11"/>
      <c r="AQ2229" s="11"/>
      <c r="AR2229" s="11"/>
      <c r="AS2229" s="11"/>
      <c r="AT2229" s="11"/>
      <c r="AU2229" s="11"/>
      <c r="AV2229" s="11"/>
      <c r="AW2229" s="11"/>
      <c r="AX2229" s="11"/>
      <c r="AY2229" s="11"/>
      <c r="AZ2229" s="11"/>
      <c r="BA2229" s="11"/>
      <c r="BB2229" s="11"/>
      <c r="BC2229" s="11"/>
      <c r="BD2229" s="11"/>
      <c r="BE2229" s="11"/>
      <c r="BF2229" s="11"/>
      <c r="BG2229" s="11"/>
      <c r="BI2229" s="11"/>
      <c r="BJ2229" s="11"/>
      <c r="BK2229" s="11"/>
      <c r="BL2229" s="11"/>
      <c r="BM2229" s="11"/>
      <c r="BN2229" s="11"/>
      <c r="BO2229" s="11"/>
      <c r="BP2229" s="11"/>
      <c r="BQ2229" s="11"/>
      <c r="BR2229" s="11"/>
      <c r="BS2229" s="11"/>
      <c r="BT2229" s="11"/>
      <c r="BU2229" s="11"/>
      <c r="BV2229" s="11"/>
      <c r="BW2229" s="11"/>
      <c r="BX2229" s="11"/>
      <c r="BY2229" s="11"/>
      <c r="BZ2229" s="11"/>
      <c r="CA2229" s="11"/>
      <c r="CB2229" s="11"/>
      <c r="CC2229" s="11"/>
      <c r="CD2229" s="11"/>
      <c r="CE2229" s="11"/>
      <c r="CF2229" s="11"/>
      <c r="CG2229" s="11"/>
      <c r="CH2229" s="11"/>
      <c r="CI2229" s="11"/>
      <c r="CJ2229" s="11"/>
      <c r="CK2229" s="11"/>
      <c r="CL2229" s="11"/>
      <c r="CM2229" s="11"/>
      <c r="CN2229" s="11"/>
      <c r="CO2229" s="11"/>
      <c r="CP2229" s="11"/>
      <c r="CQ2229" s="11"/>
      <c r="CR2229" s="11"/>
      <c r="CS2229" s="11"/>
      <c r="CT2229" s="11"/>
      <c r="CU2229" s="11"/>
      <c r="CV2229" s="11"/>
      <c r="CW2229" s="11"/>
      <c r="CX2229" s="11"/>
      <c r="CY2229" s="11"/>
      <c r="CZ2229" s="11"/>
      <c r="DA2229" s="11"/>
      <c r="DB2229" s="11"/>
      <c r="DC2229" s="11"/>
      <c r="DD2229" s="11"/>
      <c r="DF2229" s="11">
        <f t="shared" si="115"/>
        <v>19</v>
      </c>
      <c r="DG2229" s="11">
        <f t="shared" si="116"/>
        <v>19</v>
      </c>
      <c r="DH2229" s="20">
        <f t="shared" ca="1" si="117"/>
        <v>0</v>
      </c>
      <c r="DI2229" s="11">
        <v>1</v>
      </c>
    </row>
    <row r="2230" spans="1:113" x14ac:dyDescent="0.25">
      <c r="A2230" s="11" t="s">
        <v>57</v>
      </c>
      <c r="B2230" s="11" t="s">
        <v>169</v>
      </c>
      <c r="C2230" s="11" t="s">
        <v>56</v>
      </c>
      <c r="D2230" s="11" t="s">
        <v>56</v>
      </c>
      <c r="E2230" s="11" t="s">
        <v>56</v>
      </c>
      <c r="F2230" s="11" t="s">
        <v>56</v>
      </c>
      <c r="G2230" s="11" t="s">
        <v>174</v>
      </c>
      <c r="H2230" s="1">
        <v>42304</v>
      </c>
      <c r="I2230" s="11">
        <v>19</v>
      </c>
      <c r="J2230" s="11">
        <v>19</v>
      </c>
      <c r="K2230" s="11"/>
      <c r="L2230" s="11"/>
      <c r="M2230" s="11"/>
      <c r="N2230" s="11"/>
      <c r="O2230" s="11"/>
      <c r="P2230" s="11"/>
      <c r="Q2230" s="11"/>
      <c r="R2230" s="11"/>
      <c r="S2230" s="11"/>
      <c r="T2230" s="11"/>
      <c r="U2230" s="11"/>
      <c r="V2230" s="11"/>
      <c r="W2230" s="11"/>
      <c r="X2230" s="11"/>
      <c r="Y2230" s="11"/>
      <c r="Z2230" s="11"/>
      <c r="AA2230" s="11"/>
      <c r="AB2230" s="11"/>
      <c r="AC2230" s="11"/>
      <c r="AD2230" s="11"/>
      <c r="AE2230" s="11"/>
      <c r="AF2230" s="11"/>
      <c r="AG2230" s="11"/>
      <c r="AH2230" s="11"/>
      <c r="AJ2230" s="11"/>
      <c r="AK2230" s="11"/>
      <c r="AL2230" s="11"/>
      <c r="AM2230" s="11"/>
      <c r="AN2230" s="11"/>
      <c r="AO2230" s="11"/>
      <c r="AP2230" s="11"/>
      <c r="AQ2230" s="11"/>
      <c r="AR2230" s="11"/>
      <c r="AS2230" s="11"/>
      <c r="AT2230" s="11"/>
      <c r="AU2230" s="11"/>
      <c r="AV2230" s="11"/>
      <c r="AW2230" s="11"/>
      <c r="AX2230" s="11"/>
      <c r="AY2230" s="11"/>
      <c r="AZ2230" s="11"/>
      <c r="BA2230" s="11"/>
      <c r="BB2230" s="11"/>
      <c r="BC2230" s="11"/>
      <c r="BD2230" s="11"/>
      <c r="BE2230" s="11"/>
      <c r="BF2230" s="11"/>
      <c r="BG2230" s="11"/>
      <c r="BI2230" s="11"/>
      <c r="BJ2230" s="11"/>
      <c r="BK2230" s="11"/>
      <c r="BL2230" s="11"/>
      <c r="BM2230" s="11"/>
      <c r="BN2230" s="11"/>
      <c r="BO2230" s="11"/>
      <c r="BP2230" s="11"/>
      <c r="BQ2230" s="11"/>
      <c r="BR2230" s="11"/>
      <c r="BS2230" s="11"/>
      <c r="BT2230" s="11"/>
      <c r="BU2230" s="11"/>
      <c r="BV2230" s="11"/>
      <c r="BW2230" s="11"/>
      <c r="BX2230" s="11"/>
      <c r="BY2230" s="11"/>
      <c r="BZ2230" s="11"/>
      <c r="CA2230" s="11"/>
      <c r="CB2230" s="11"/>
      <c r="CC2230" s="11"/>
      <c r="CD2230" s="11"/>
      <c r="CE2230" s="11"/>
      <c r="CF2230" s="11"/>
      <c r="CG2230" s="11"/>
      <c r="CH2230" s="11"/>
      <c r="CI2230" s="11"/>
      <c r="CJ2230" s="11"/>
      <c r="CK2230" s="11"/>
      <c r="CL2230" s="11"/>
      <c r="CM2230" s="11"/>
      <c r="CN2230" s="11"/>
      <c r="CO2230" s="11"/>
      <c r="CP2230" s="11"/>
      <c r="CQ2230" s="11"/>
      <c r="CR2230" s="11"/>
      <c r="CS2230" s="11"/>
      <c r="CT2230" s="11"/>
      <c r="CU2230" s="11"/>
      <c r="CV2230" s="11"/>
      <c r="CW2230" s="11"/>
      <c r="CX2230" s="11"/>
      <c r="CY2230" s="11"/>
      <c r="CZ2230" s="11"/>
      <c r="DA2230" s="11"/>
      <c r="DB2230" s="11"/>
      <c r="DC2230" s="11"/>
      <c r="DD2230" s="11"/>
      <c r="DF2230" s="11">
        <f t="shared" si="115"/>
        <v>19</v>
      </c>
      <c r="DG2230" s="11">
        <f t="shared" si="116"/>
        <v>19</v>
      </c>
      <c r="DH2230" s="20">
        <f t="shared" ca="1" si="117"/>
        <v>0</v>
      </c>
      <c r="DI2230" s="11">
        <v>1</v>
      </c>
    </row>
    <row r="2231" spans="1:113" x14ac:dyDescent="0.25">
      <c r="A2231" s="11" t="s">
        <v>57</v>
      </c>
      <c r="B2231" s="11" t="s">
        <v>169</v>
      </c>
      <c r="C2231" s="11" t="s">
        <v>56</v>
      </c>
      <c r="D2231" s="11" t="s">
        <v>56</v>
      </c>
      <c r="E2231" s="11" t="s">
        <v>56</v>
      </c>
      <c r="F2231" s="11" t="s">
        <v>56</v>
      </c>
      <c r="G2231" s="11" t="s">
        <v>174</v>
      </c>
      <c r="H2231" s="1">
        <v>42305</v>
      </c>
      <c r="I2231" s="11">
        <v>19</v>
      </c>
      <c r="J2231" s="11">
        <v>19</v>
      </c>
      <c r="K2231" s="11"/>
      <c r="L2231" s="11"/>
      <c r="M2231" s="11"/>
      <c r="N2231" s="11"/>
      <c r="O2231" s="11"/>
      <c r="P2231" s="11"/>
      <c r="Q2231" s="11"/>
      <c r="R2231" s="11"/>
      <c r="S2231" s="11"/>
      <c r="T2231" s="11"/>
      <c r="U2231" s="11"/>
      <c r="V2231" s="11"/>
      <c r="W2231" s="11"/>
      <c r="X2231" s="11"/>
      <c r="Y2231" s="11"/>
      <c r="Z2231" s="11"/>
      <c r="AA2231" s="11"/>
      <c r="AB2231" s="11"/>
      <c r="AC2231" s="11"/>
      <c r="AD2231" s="11"/>
      <c r="AE2231" s="11"/>
      <c r="AF2231" s="11"/>
      <c r="AG2231" s="11"/>
      <c r="AH2231" s="11"/>
      <c r="AJ2231" s="11"/>
      <c r="AK2231" s="11"/>
      <c r="AL2231" s="11"/>
      <c r="AM2231" s="11"/>
      <c r="AN2231" s="11"/>
      <c r="AO2231" s="11"/>
      <c r="AP2231" s="11"/>
      <c r="AQ2231" s="11"/>
      <c r="AR2231" s="11"/>
      <c r="AS2231" s="11"/>
      <c r="AT2231" s="11"/>
      <c r="AU2231" s="11"/>
      <c r="AV2231" s="11"/>
      <c r="AW2231" s="11"/>
      <c r="AX2231" s="11"/>
      <c r="AY2231" s="11"/>
      <c r="AZ2231" s="11"/>
      <c r="BA2231" s="11"/>
      <c r="BB2231" s="11"/>
      <c r="BC2231" s="11"/>
      <c r="BD2231" s="11"/>
      <c r="BE2231" s="11"/>
      <c r="BF2231" s="11"/>
      <c r="BG2231" s="11"/>
      <c r="BI2231" s="11"/>
      <c r="BJ2231" s="11"/>
      <c r="BK2231" s="11"/>
      <c r="BL2231" s="11"/>
      <c r="BM2231" s="11"/>
      <c r="BN2231" s="11"/>
      <c r="BO2231" s="11"/>
      <c r="BP2231" s="11"/>
      <c r="BQ2231" s="11"/>
      <c r="BR2231" s="11"/>
      <c r="BS2231" s="11"/>
      <c r="BT2231" s="11"/>
      <c r="BU2231" s="11"/>
      <c r="BV2231" s="11"/>
      <c r="BW2231" s="11"/>
      <c r="BX2231" s="11"/>
      <c r="BY2231" s="11"/>
      <c r="BZ2231" s="11"/>
      <c r="CA2231" s="11"/>
      <c r="CB2231" s="11"/>
      <c r="CC2231" s="11"/>
      <c r="CD2231" s="11"/>
      <c r="CE2231" s="11"/>
      <c r="CF2231" s="11"/>
      <c r="CG2231" s="11"/>
      <c r="CH2231" s="11"/>
      <c r="CI2231" s="11"/>
      <c r="CJ2231" s="11"/>
      <c r="CK2231" s="11"/>
      <c r="CL2231" s="11"/>
      <c r="CM2231" s="11"/>
      <c r="CN2231" s="11"/>
      <c r="CO2231" s="11"/>
      <c r="CP2231" s="11"/>
      <c r="CQ2231" s="11"/>
      <c r="CR2231" s="11"/>
      <c r="CS2231" s="11"/>
      <c r="CT2231" s="11"/>
      <c r="CU2231" s="11"/>
      <c r="CV2231" s="11"/>
      <c r="CW2231" s="11"/>
      <c r="CX2231" s="11"/>
      <c r="CY2231" s="11"/>
      <c r="CZ2231" s="11"/>
      <c r="DA2231" s="11"/>
      <c r="DB2231" s="11"/>
      <c r="DC2231" s="11"/>
      <c r="DD2231" s="11"/>
      <c r="DF2231" s="11">
        <f t="shared" si="115"/>
        <v>19</v>
      </c>
      <c r="DG2231" s="11">
        <f t="shared" si="116"/>
        <v>19</v>
      </c>
      <c r="DH2231" s="20">
        <f t="shared" ca="1" si="117"/>
        <v>0</v>
      </c>
      <c r="DI2231" s="11">
        <v>1</v>
      </c>
    </row>
    <row r="2232" spans="1:113" x14ac:dyDescent="0.25">
      <c r="A2232" s="11" t="s">
        <v>57</v>
      </c>
      <c r="B2232" s="11" t="s">
        <v>169</v>
      </c>
      <c r="C2232" s="11" t="s">
        <v>56</v>
      </c>
      <c r="D2232" s="11" t="s">
        <v>56</v>
      </c>
      <c r="E2232" s="11" t="s">
        <v>56</v>
      </c>
      <c r="F2232" s="11" t="s">
        <v>56</v>
      </c>
      <c r="G2232" s="11" t="s">
        <v>174</v>
      </c>
      <c r="H2232" s="1">
        <v>42306</v>
      </c>
      <c r="I2232" s="11">
        <v>19</v>
      </c>
      <c r="J2232" s="11">
        <v>19</v>
      </c>
      <c r="K2232" s="11"/>
      <c r="L2232" s="11"/>
      <c r="M2232" s="11"/>
      <c r="N2232" s="11"/>
      <c r="O2232" s="11"/>
      <c r="P2232" s="11"/>
      <c r="Q2232" s="11"/>
      <c r="R2232" s="11"/>
      <c r="S2232" s="11"/>
      <c r="T2232" s="11"/>
      <c r="U2232" s="11"/>
      <c r="V2232" s="11"/>
      <c r="W2232" s="11"/>
      <c r="X2232" s="11"/>
      <c r="Y2232" s="11"/>
      <c r="Z2232" s="11"/>
      <c r="AA2232" s="11"/>
      <c r="AB2232" s="11"/>
      <c r="AC2232" s="11"/>
      <c r="AD2232" s="11"/>
      <c r="AE2232" s="11"/>
      <c r="AF2232" s="11"/>
      <c r="AG2232" s="11"/>
      <c r="AH2232" s="11"/>
      <c r="AJ2232" s="11"/>
      <c r="AK2232" s="11"/>
      <c r="AL2232" s="11"/>
      <c r="AM2232" s="11"/>
      <c r="AN2232" s="11"/>
      <c r="AO2232" s="11"/>
      <c r="AP2232" s="11"/>
      <c r="AQ2232" s="11"/>
      <c r="AR2232" s="11"/>
      <c r="AS2232" s="11"/>
      <c r="AT2232" s="11"/>
      <c r="AU2232" s="11"/>
      <c r="AV2232" s="11"/>
      <c r="AW2232" s="11"/>
      <c r="AX2232" s="11"/>
      <c r="AY2232" s="11"/>
      <c r="AZ2232" s="11"/>
      <c r="BA2232" s="11"/>
      <c r="BB2232" s="11"/>
      <c r="BC2232" s="11"/>
      <c r="BD2232" s="11"/>
      <c r="BE2232" s="11"/>
      <c r="BF2232" s="11"/>
      <c r="BG2232" s="11"/>
      <c r="BI2232" s="11"/>
      <c r="BJ2232" s="11"/>
      <c r="BK2232" s="11"/>
      <c r="BL2232" s="11"/>
      <c r="BM2232" s="11"/>
      <c r="BN2232" s="11"/>
      <c r="BO2232" s="11"/>
      <c r="BP2232" s="11"/>
      <c r="BQ2232" s="11"/>
      <c r="BR2232" s="11"/>
      <c r="BS2232" s="11"/>
      <c r="BT2232" s="11"/>
      <c r="BU2232" s="11"/>
      <c r="BV2232" s="11"/>
      <c r="BW2232" s="11"/>
      <c r="BX2232" s="11"/>
      <c r="BY2232" s="11"/>
      <c r="BZ2232" s="11"/>
      <c r="CA2232" s="11"/>
      <c r="CB2232" s="11"/>
      <c r="CC2232" s="11"/>
      <c r="CD2232" s="11"/>
      <c r="CE2232" s="11"/>
      <c r="CF2232" s="11"/>
      <c r="CG2232" s="11"/>
      <c r="CH2232" s="11"/>
      <c r="CI2232" s="11"/>
      <c r="CJ2232" s="11"/>
      <c r="CK2232" s="11"/>
      <c r="CL2232" s="11"/>
      <c r="CM2232" s="11"/>
      <c r="CN2232" s="11"/>
      <c r="CO2232" s="11"/>
      <c r="CP2232" s="11"/>
      <c r="CQ2232" s="11"/>
      <c r="CR2232" s="11"/>
      <c r="CS2232" s="11"/>
      <c r="CT2232" s="11"/>
      <c r="CU2232" s="11"/>
      <c r="CV2232" s="11"/>
      <c r="CW2232" s="11"/>
      <c r="CX2232" s="11"/>
      <c r="CY2232" s="11"/>
      <c r="CZ2232" s="11"/>
      <c r="DA2232" s="11"/>
      <c r="DB2232" s="11"/>
      <c r="DC2232" s="11"/>
      <c r="DD2232" s="11"/>
      <c r="DF2232" s="11">
        <f t="shared" si="115"/>
        <v>19</v>
      </c>
      <c r="DG2232" s="11">
        <f t="shared" si="116"/>
        <v>19</v>
      </c>
      <c r="DH2232" s="20">
        <f t="shared" ca="1" si="117"/>
        <v>0</v>
      </c>
      <c r="DI2232" s="11">
        <v>1</v>
      </c>
    </row>
    <row r="2233" spans="1:113" x14ac:dyDescent="0.25">
      <c r="A2233" s="11" t="s">
        <v>57</v>
      </c>
      <c r="B2233" s="11" t="s">
        <v>169</v>
      </c>
      <c r="C2233" s="11" t="s">
        <v>56</v>
      </c>
      <c r="D2233" s="11" t="s">
        <v>56</v>
      </c>
      <c r="E2233" s="11" t="s">
        <v>56</v>
      </c>
      <c r="F2233" s="11" t="s">
        <v>56</v>
      </c>
      <c r="G2233" s="11" t="s">
        <v>174</v>
      </c>
      <c r="H2233" s="1">
        <v>42307</v>
      </c>
      <c r="I2233" s="11">
        <v>19</v>
      </c>
      <c r="J2233" s="11">
        <v>19</v>
      </c>
      <c r="K2233" s="11"/>
      <c r="L2233" s="11"/>
      <c r="M2233" s="11"/>
      <c r="N2233" s="11"/>
      <c r="O2233" s="11"/>
      <c r="P2233" s="11"/>
      <c r="Q2233" s="11"/>
      <c r="R2233" s="11"/>
      <c r="S2233" s="11"/>
      <c r="T2233" s="11"/>
      <c r="U2233" s="11"/>
      <c r="V2233" s="11"/>
      <c r="W2233" s="11"/>
      <c r="X2233" s="11"/>
      <c r="Y2233" s="11"/>
      <c r="Z2233" s="11"/>
      <c r="AA2233" s="11"/>
      <c r="AB2233" s="11"/>
      <c r="AC2233" s="11"/>
      <c r="AD2233" s="11"/>
      <c r="AE2233" s="11"/>
      <c r="AF2233" s="11"/>
      <c r="AG2233" s="11"/>
      <c r="AH2233" s="11"/>
      <c r="AJ2233" s="11"/>
      <c r="AK2233" s="11"/>
      <c r="AL2233" s="11"/>
      <c r="AM2233" s="11"/>
      <c r="AN2233" s="11"/>
      <c r="AO2233" s="11"/>
      <c r="AP2233" s="11"/>
      <c r="AQ2233" s="11"/>
      <c r="AR2233" s="11"/>
      <c r="AS2233" s="11"/>
      <c r="AT2233" s="11"/>
      <c r="AU2233" s="11"/>
      <c r="AV2233" s="11"/>
      <c r="AW2233" s="11"/>
      <c r="AX2233" s="11"/>
      <c r="AY2233" s="11"/>
      <c r="AZ2233" s="11"/>
      <c r="BA2233" s="11"/>
      <c r="BB2233" s="11"/>
      <c r="BC2233" s="11"/>
      <c r="BD2233" s="11"/>
      <c r="BE2233" s="11"/>
      <c r="BF2233" s="11"/>
      <c r="BG2233" s="11"/>
      <c r="BI2233" s="11"/>
      <c r="BJ2233" s="11"/>
      <c r="BK2233" s="11"/>
      <c r="BL2233" s="11"/>
      <c r="BM2233" s="11"/>
      <c r="BN2233" s="11"/>
      <c r="BO2233" s="11"/>
      <c r="BP2233" s="11"/>
      <c r="BQ2233" s="11"/>
      <c r="BR2233" s="11"/>
      <c r="BS2233" s="11"/>
      <c r="BT2233" s="11"/>
      <c r="BU2233" s="11"/>
      <c r="BV2233" s="11"/>
      <c r="BW2233" s="11"/>
      <c r="BX2233" s="11"/>
      <c r="BY2233" s="11"/>
      <c r="BZ2233" s="11"/>
      <c r="CA2233" s="11"/>
      <c r="CB2233" s="11"/>
      <c r="CC2233" s="11"/>
      <c r="CD2233" s="11"/>
      <c r="CE2233" s="11"/>
      <c r="CF2233" s="11"/>
      <c r="CG2233" s="11"/>
      <c r="CH2233" s="11"/>
      <c r="CI2233" s="11"/>
      <c r="CJ2233" s="11"/>
      <c r="CK2233" s="11"/>
      <c r="CL2233" s="11"/>
      <c r="CM2233" s="11"/>
      <c r="CN2233" s="11"/>
      <c r="CO2233" s="11"/>
      <c r="CP2233" s="11"/>
      <c r="CQ2233" s="11"/>
      <c r="CR2233" s="11"/>
      <c r="CS2233" s="11"/>
      <c r="CT2233" s="11"/>
      <c r="CU2233" s="11"/>
      <c r="CV2233" s="11"/>
      <c r="CW2233" s="11"/>
      <c r="CX2233" s="11"/>
      <c r="CY2233" s="11"/>
      <c r="CZ2233" s="11"/>
      <c r="DA2233" s="11"/>
      <c r="DB2233" s="11"/>
      <c r="DC2233" s="11"/>
      <c r="DD2233" s="11"/>
      <c r="DF2233" s="11">
        <f t="shared" si="115"/>
        <v>19</v>
      </c>
      <c r="DG2233" s="11">
        <f t="shared" si="116"/>
        <v>19</v>
      </c>
      <c r="DH2233" s="20">
        <f t="shared" ca="1" si="117"/>
        <v>0</v>
      </c>
      <c r="DI2233" s="11">
        <v>1</v>
      </c>
    </row>
    <row r="2234" spans="1:113" x14ac:dyDescent="0.25">
      <c r="A2234" s="11" t="s">
        <v>57</v>
      </c>
      <c r="B2234" s="11" t="s">
        <v>169</v>
      </c>
      <c r="C2234" s="11" t="s">
        <v>56</v>
      </c>
      <c r="D2234" s="11" t="s">
        <v>56</v>
      </c>
      <c r="E2234" s="11" t="s">
        <v>56</v>
      </c>
      <c r="F2234" s="11" t="s">
        <v>56</v>
      </c>
      <c r="G2234" s="11" t="s">
        <v>175</v>
      </c>
      <c r="H2234" s="1">
        <v>42163</v>
      </c>
      <c r="I2234" s="11">
        <v>15</v>
      </c>
      <c r="J2234" s="11">
        <v>19</v>
      </c>
      <c r="K2234" s="11"/>
      <c r="L2234" s="11"/>
      <c r="M2234" s="11"/>
      <c r="N2234" s="11"/>
      <c r="O2234" s="11"/>
      <c r="P2234" s="11"/>
      <c r="Q2234" s="11"/>
      <c r="R2234" s="11"/>
      <c r="S2234" s="11"/>
      <c r="T2234" s="11"/>
      <c r="U2234" s="11"/>
      <c r="V2234" s="11"/>
      <c r="W2234" s="11"/>
      <c r="X2234" s="11"/>
      <c r="Y2234" s="11"/>
      <c r="Z2234" s="11"/>
      <c r="AA2234" s="11"/>
      <c r="AB2234" s="11"/>
      <c r="AC2234" s="11"/>
      <c r="AD2234" s="11"/>
      <c r="AE2234" s="11"/>
      <c r="AF2234" s="11"/>
      <c r="AG2234" s="11"/>
      <c r="AH2234" s="11"/>
      <c r="AJ2234" s="11"/>
      <c r="AK2234" s="11"/>
      <c r="AL2234" s="11"/>
      <c r="AM2234" s="11"/>
      <c r="AN2234" s="11"/>
      <c r="AO2234" s="11"/>
      <c r="AP2234" s="11"/>
      <c r="AQ2234" s="11"/>
      <c r="AR2234" s="11"/>
      <c r="AS2234" s="11"/>
      <c r="AT2234" s="11"/>
      <c r="AU2234" s="11"/>
      <c r="AV2234" s="11"/>
      <c r="AW2234" s="11"/>
      <c r="AX2234" s="11"/>
      <c r="AY2234" s="11"/>
      <c r="AZ2234" s="11"/>
      <c r="BA2234" s="11"/>
      <c r="BB2234" s="11"/>
      <c r="BC2234" s="11"/>
      <c r="BD2234" s="11"/>
      <c r="BE2234" s="11"/>
      <c r="BF2234" s="11"/>
      <c r="BG2234" s="11"/>
      <c r="BI2234" s="11"/>
      <c r="BJ2234" s="11"/>
      <c r="BK2234" s="11"/>
      <c r="BL2234" s="11"/>
      <c r="BM2234" s="11"/>
      <c r="BN2234" s="11"/>
      <c r="BO2234" s="11"/>
      <c r="BP2234" s="11"/>
      <c r="BQ2234" s="11"/>
      <c r="BR2234" s="11"/>
      <c r="BS2234" s="11"/>
      <c r="BT2234" s="11"/>
      <c r="BU2234" s="11"/>
      <c r="BV2234" s="11"/>
      <c r="BW2234" s="11"/>
      <c r="BX2234" s="11"/>
      <c r="BY2234" s="11"/>
      <c r="BZ2234" s="11"/>
      <c r="CA2234" s="11"/>
      <c r="CB2234" s="11"/>
      <c r="CC2234" s="11"/>
      <c r="CD2234" s="11"/>
      <c r="CE2234" s="11"/>
      <c r="CF2234" s="11"/>
      <c r="CG2234" s="11"/>
      <c r="CH2234" s="11"/>
      <c r="CI2234" s="11"/>
      <c r="CJ2234" s="11"/>
      <c r="CK2234" s="11"/>
      <c r="CL2234" s="11"/>
      <c r="CM2234" s="11"/>
      <c r="CN2234" s="11"/>
      <c r="CO2234" s="11"/>
      <c r="CP2234" s="11"/>
      <c r="CQ2234" s="11"/>
      <c r="CR2234" s="11"/>
      <c r="CS2234" s="11"/>
      <c r="CT2234" s="11"/>
      <c r="CU2234" s="11"/>
      <c r="CV2234" s="11"/>
      <c r="CW2234" s="11"/>
      <c r="CX2234" s="11"/>
      <c r="CY2234" s="11"/>
      <c r="CZ2234" s="11"/>
      <c r="DA2234" s="11"/>
      <c r="DB2234" s="11"/>
      <c r="DC2234" s="11"/>
      <c r="DD2234" s="11"/>
      <c r="DF2234" s="11">
        <f t="shared" si="115"/>
        <v>15</v>
      </c>
      <c r="DG2234" s="11">
        <f t="shared" si="116"/>
        <v>19</v>
      </c>
      <c r="DH2234" s="20">
        <f t="shared" ca="1" si="117"/>
        <v>0</v>
      </c>
      <c r="DI2234" s="11">
        <v>1</v>
      </c>
    </row>
    <row r="2235" spans="1:113" x14ac:dyDescent="0.25">
      <c r="A2235" s="11" t="s">
        <v>57</v>
      </c>
      <c r="B2235" s="11" t="s">
        <v>169</v>
      </c>
      <c r="C2235" s="11" t="s">
        <v>56</v>
      </c>
      <c r="D2235" s="11" t="s">
        <v>56</v>
      </c>
      <c r="E2235" s="11" t="s">
        <v>56</v>
      </c>
      <c r="F2235" s="11" t="s">
        <v>56</v>
      </c>
      <c r="G2235" s="11" t="s">
        <v>175</v>
      </c>
      <c r="H2235" s="1">
        <v>42164</v>
      </c>
      <c r="I2235" s="11">
        <v>14</v>
      </c>
      <c r="J2235" s="11">
        <v>19</v>
      </c>
      <c r="K2235" s="11"/>
      <c r="L2235" s="11"/>
      <c r="M2235" s="11"/>
      <c r="N2235" s="11"/>
      <c r="O2235" s="11"/>
      <c r="P2235" s="11"/>
      <c r="Q2235" s="11"/>
      <c r="R2235" s="11"/>
      <c r="S2235" s="11"/>
      <c r="T2235" s="11"/>
      <c r="U2235" s="11"/>
      <c r="V2235" s="11"/>
      <c r="W2235" s="11"/>
      <c r="X2235" s="11"/>
      <c r="Y2235" s="11"/>
      <c r="Z2235" s="11"/>
      <c r="AA2235" s="11"/>
      <c r="AB2235" s="11"/>
      <c r="AC2235" s="11"/>
      <c r="AD2235" s="11"/>
      <c r="AE2235" s="11"/>
      <c r="AF2235" s="11"/>
      <c r="AG2235" s="11"/>
      <c r="AH2235" s="11"/>
      <c r="AJ2235" s="11"/>
      <c r="AK2235" s="11"/>
      <c r="AL2235" s="11"/>
      <c r="AM2235" s="11"/>
      <c r="AN2235" s="11"/>
      <c r="AO2235" s="11"/>
      <c r="AP2235" s="11"/>
      <c r="AQ2235" s="11"/>
      <c r="AR2235" s="11"/>
      <c r="AS2235" s="11"/>
      <c r="AT2235" s="11"/>
      <c r="AU2235" s="11"/>
      <c r="AV2235" s="11"/>
      <c r="AW2235" s="11"/>
      <c r="AX2235" s="11"/>
      <c r="AY2235" s="11"/>
      <c r="AZ2235" s="11"/>
      <c r="BA2235" s="11"/>
      <c r="BB2235" s="11"/>
      <c r="BC2235" s="11"/>
      <c r="BD2235" s="11"/>
      <c r="BE2235" s="11"/>
      <c r="BF2235" s="11"/>
      <c r="BG2235" s="11"/>
      <c r="BI2235" s="11"/>
      <c r="BJ2235" s="11"/>
      <c r="BK2235" s="11"/>
      <c r="BL2235" s="11"/>
      <c r="BM2235" s="11"/>
      <c r="BN2235" s="11"/>
      <c r="BO2235" s="11"/>
      <c r="BP2235" s="11"/>
      <c r="BQ2235" s="11"/>
      <c r="BR2235" s="11"/>
      <c r="BS2235" s="11"/>
      <c r="BT2235" s="11"/>
      <c r="BU2235" s="11"/>
      <c r="BV2235" s="11"/>
      <c r="BW2235" s="11"/>
      <c r="BX2235" s="11"/>
      <c r="BY2235" s="11"/>
      <c r="BZ2235" s="11"/>
      <c r="CA2235" s="11"/>
      <c r="CB2235" s="11"/>
      <c r="CC2235" s="11"/>
      <c r="CD2235" s="11"/>
      <c r="CE2235" s="11"/>
      <c r="CF2235" s="11"/>
      <c r="CG2235" s="11"/>
      <c r="CH2235" s="11"/>
      <c r="CI2235" s="11"/>
      <c r="CJ2235" s="11"/>
      <c r="CK2235" s="11"/>
      <c r="CL2235" s="11"/>
      <c r="CM2235" s="11"/>
      <c r="CN2235" s="11"/>
      <c r="CO2235" s="11"/>
      <c r="CP2235" s="11"/>
      <c r="CQ2235" s="11"/>
      <c r="CR2235" s="11"/>
      <c r="CS2235" s="11"/>
      <c r="CT2235" s="11"/>
      <c r="CU2235" s="11"/>
      <c r="CV2235" s="11"/>
      <c r="CW2235" s="11"/>
      <c r="CX2235" s="11"/>
      <c r="CY2235" s="11"/>
      <c r="CZ2235" s="11"/>
      <c r="DA2235" s="11"/>
      <c r="DB2235" s="11"/>
      <c r="DC2235" s="11"/>
      <c r="DD2235" s="11"/>
      <c r="DF2235" s="11">
        <f t="shared" si="115"/>
        <v>14</v>
      </c>
      <c r="DG2235" s="11">
        <f t="shared" si="116"/>
        <v>19</v>
      </c>
      <c r="DH2235" s="20">
        <f t="shared" ca="1" si="117"/>
        <v>0</v>
      </c>
      <c r="DI2235" s="11">
        <v>1</v>
      </c>
    </row>
    <row r="2236" spans="1:113" x14ac:dyDescent="0.25">
      <c r="A2236" s="11" t="s">
        <v>57</v>
      </c>
      <c r="B2236" s="11" t="s">
        <v>169</v>
      </c>
      <c r="C2236" s="11" t="s">
        <v>56</v>
      </c>
      <c r="D2236" s="11" t="s">
        <v>56</v>
      </c>
      <c r="E2236" s="11" t="s">
        <v>56</v>
      </c>
      <c r="F2236" s="11" t="s">
        <v>56</v>
      </c>
      <c r="G2236" s="11" t="s">
        <v>175</v>
      </c>
      <c r="H2236" s="1">
        <v>42180</v>
      </c>
      <c r="I2236" s="11">
        <v>15</v>
      </c>
      <c r="J2236" s="11">
        <v>19</v>
      </c>
      <c r="K2236" s="11"/>
      <c r="L2236" s="11"/>
      <c r="M2236" s="11"/>
      <c r="N2236" s="11"/>
      <c r="O2236" s="11"/>
      <c r="P2236" s="11"/>
      <c r="Q2236" s="11"/>
      <c r="R2236" s="11"/>
      <c r="S2236" s="11"/>
      <c r="T2236" s="11"/>
      <c r="U2236" s="11"/>
      <c r="V2236" s="11"/>
      <c r="W2236" s="11"/>
      <c r="X2236" s="11"/>
      <c r="Y2236" s="11"/>
      <c r="Z2236" s="11"/>
      <c r="AA2236" s="11"/>
      <c r="AB2236" s="11"/>
      <c r="AC2236" s="11"/>
      <c r="AD2236" s="11"/>
      <c r="AE2236" s="11"/>
      <c r="AF2236" s="11"/>
      <c r="AG2236" s="11"/>
      <c r="AH2236" s="11"/>
      <c r="AJ2236" s="11"/>
      <c r="AK2236" s="11"/>
      <c r="AL2236" s="11"/>
      <c r="AM2236" s="11"/>
      <c r="AN2236" s="11"/>
      <c r="AO2236" s="11"/>
      <c r="AP2236" s="11"/>
      <c r="AQ2236" s="11"/>
      <c r="AR2236" s="11"/>
      <c r="AS2236" s="11"/>
      <c r="AT2236" s="11"/>
      <c r="AU2236" s="11"/>
      <c r="AV2236" s="11"/>
      <c r="AW2236" s="11"/>
      <c r="AX2236" s="11"/>
      <c r="AY2236" s="11"/>
      <c r="AZ2236" s="11"/>
      <c r="BA2236" s="11"/>
      <c r="BB2236" s="11"/>
      <c r="BC2236" s="11"/>
      <c r="BD2236" s="11"/>
      <c r="BE2236" s="11"/>
      <c r="BF2236" s="11"/>
      <c r="BG2236" s="11"/>
      <c r="BI2236" s="11"/>
      <c r="BJ2236" s="11"/>
      <c r="BK2236" s="11"/>
      <c r="BL2236" s="11"/>
      <c r="BM2236" s="11"/>
      <c r="BN2236" s="11"/>
      <c r="BO2236" s="11"/>
      <c r="BP2236" s="11"/>
      <c r="BQ2236" s="11"/>
      <c r="BR2236" s="11"/>
      <c r="BS2236" s="11"/>
      <c r="BT2236" s="11"/>
      <c r="BU2236" s="11"/>
      <c r="BV2236" s="11"/>
      <c r="BW2236" s="11"/>
      <c r="BX2236" s="11"/>
      <c r="BY2236" s="11"/>
      <c r="BZ2236" s="11"/>
      <c r="CA2236" s="11"/>
      <c r="CB2236" s="11"/>
      <c r="CC2236" s="11"/>
      <c r="CD2236" s="11"/>
      <c r="CE2236" s="11"/>
      <c r="CF2236" s="11"/>
      <c r="CG2236" s="11"/>
      <c r="CH2236" s="11"/>
      <c r="CI2236" s="11"/>
      <c r="CJ2236" s="11"/>
      <c r="CK2236" s="11"/>
      <c r="CL2236" s="11"/>
      <c r="CM2236" s="11"/>
      <c r="CN2236" s="11"/>
      <c r="CO2236" s="11"/>
      <c r="CP2236" s="11"/>
      <c r="CQ2236" s="11"/>
      <c r="CR2236" s="11"/>
      <c r="CS2236" s="11"/>
      <c r="CT2236" s="11"/>
      <c r="CU2236" s="11"/>
      <c r="CV2236" s="11"/>
      <c r="CW2236" s="11"/>
      <c r="CX2236" s="11"/>
      <c r="CY2236" s="11"/>
      <c r="CZ2236" s="11"/>
      <c r="DA2236" s="11"/>
      <c r="DB2236" s="11"/>
      <c r="DC2236" s="11"/>
      <c r="DD2236" s="11"/>
      <c r="DF2236" s="11">
        <f t="shared" si="115"/>
        <v>15</v>
      </c>
      <c r="DG2236" s="11">
        <f t="shared" si="116"/>
        <v>19</v>
      </c>
      <c r="DH2236" s="20">
        <f t="shared" ca="1" si="117"/>
        <v>0</v>
      </c>
      <c r="DI2236" s="11">
        <v>1</v>
      </c>
    </row>
    <row r="2237" spans="1:113" x14ac:dyDescent="0.25">
      <c r="A2237" s="11" t="s">
        <v>57</v>
      </c>
      <c r="B2237" s="11" t="s">
        <v>169</v>
      </c>
      <c r="C2237" s="11" t="s">
        <v>56</v>
      </c>
      <c r="D2237" s="11" t="s">
        <v>56</v>
      </c>
      <c r="E2237" s="11" t="s">
        <v>56</v>
      </c>
      <c r="F2237" s="11" t="s">
        <v>56</v>
      </c>
      <c r="G2237" s="11" t="s">
        <v>175</v>
      </c>
      <c r="H2237" s="1">
        <v>42181</v>
      </c>
      <c r="I2237" s="11">
        <v>17</v>
      </c>
      <c r="J2237" s="11">
        <v>19</v>
      </c>
      <c r="K2237" s="11"/>
      <c r="L2237" s="11"/>
      <c r="M2237" s="11"/>
      <c r="N2237" s="11"/>
      <c r="O2237" s="11"/>
      <c r="P2237" s="11"/>
      <c r="Q2237" s="11"/>
      <c r="R2237" s="11"/>
      <c r="S2237" s="11"/>
      <c r="T2237" s="11"/>
      <c r="U2237" s="11"/>
      <c r="V2237" s="11"/>
      <c r="W2237" s="11"/>
      <c r="X2237" s="11"/>
      <c r="Y2237" s="11"/>
      <c r="Z2237" s="11"/>
      <c r="AA2237" s="11"/>
      <c r="AB2237" s="11"/>
      <c r="AC2237" s="11"/>
      <c r="AD2237" s="11"/>
      <c r="AE2237" s="11"/>
      <c r="AF2237" s="11"/>
      <c r="AG2237" s="11"/>
      <c r="AH2237" s="11"/>
      <c r="AJ2237" s="11"/>
      <c r="AK2237" s="11"/>
      <c r="AL2237" s="11"/>
      <c r="AM2237" s="11"/>
      <c r="AN2237" s="11"/>
      <c r="AO2237" s="11"/>
      <c r="AP2237" s="11"/>
      <c r="AQ2237" s="11"/>
      <c r="AR2237" s="11"/>
      <c r="AS2237" s="11"/>
      <c r="AT2237" s="11"/>
      <c r="AU2237" s="11"/>
      <c r="AV2237" s="11"/>
      <c r="AW2237" s="11"/>
      <c r="AX2237" s="11"/>
      <c r="AY2237" s="11"/>
      <c r="AZ2237" s="11"/>
      <c r="BA2237" s="11"/>
      <c r="BB2237" s="11"/>
      <c r="BC2237" s="11"/>
      <c r="BD2237" s="11"/>
      <c r="BE2237" s="11"/>
      <c r="BF2237" s="11"/>
      <c r="BG2237" s="11"/>
      <c r="BI2237" s="11"/>
      <c r="BJ2237" s="11"/>
      <c r="BK2237" s="11"/>
      <c r="BL2237" s="11"/>
      <c r="BM2237" s="11"/>
      <c r="BN2237" s="11"/>
      <c r="BO2237" s="11"/>
      <c r="BP2237" s="11"/>
      <c r="BQ2237" s="11"/>
      <c r="BR2237" s="11"/>
      <c r="BS2237" s="11"/>
      <c r="BT2237" s="11"/>
      <c r="BU2237" s="11"/>
      <c r="BV2237" s="11"/>
      <c r="BW2237" s="11"/>
      <c r="BX2237" s="11"/>
      <c r="BY2237" s="11"/>
      <c r="BZ2237" s="11"/>
      <c r="CA2237" s="11"/>
      <c r="CB2237" s="11"/>
      <c r="CC2237" s="11"/>
      <c r="CD2237" s="11"/>
      <c r="CE2237" s="11"/>
      <c r="CF2237" s="11"/>
      <c r="CG2237" s="11"/>
      <c r="CH2237" s="11"/>
      <c r="CI2237" s="11"/>
      <c r="CJ2237" s="11"/>
      <c r="CK2237" s="11"/>
      <c r="CL2237" s="11"/>
      <c r="CM2237" s="11"/>
      <c r="CN2237" s="11"/>
      <c r="CO2237" s="11"/>
      <c r="CP2237" s="11"/>
      <c r="CQ2237" s="11"/>
      <c r="CR2237" s="11"/>
      <c r="CS2237" s="11"/>
      <c r="CT2237" s="11"/>
      <c r="CU2237" s="11"/>
      <c r="CV2237" s="11"/>
      <c r="CW2237" s="11"/>
      <c r="CX2237" s="11"/>
      <c r="CY2237" s="11"/>
      <c r="CZ2237" s="11"/>
      <c r="DA2237" s="11"/>
      <c r="DB2237" s="11"/>
      <c r="DC2237" s="11"/>
      <c r="DD2237" s="11"/>
      <c r="DF2237" s="11">
        <f t="shared" si="115"/>
        <v>17</v>
      </c>
      <c r="DG2237" s="11">
        <f t="shared" si="116"/>
        <v>19</v>
      </c>
      <c r="DH2237" s="20">
        <f t="shared" ca="1" si="117"/>
        <v>0</v>
      </c>
      <c r="DI2237" s="11">
        <v>1</v>
      </c>
    </row>
    <row r="2238" spans="1:113" x14ac:dyDescent="0.25">
      <c r="A2238" s="11" t="s">
        <v>57</v>
      </c>
      <c r="B2238" s="11" t="s">
        <v>169</v>
      </c>
      <c r="C2238" s="11" t="s">
        <v>56</v>
      </c>
      <c r="D2238" s="11" t="s">
        <v>56</v>
      </c>
      <c r="E2238" s="11" t="s">
        <v>56</v>
      </c>
      <c r="F2238" s="11" t="s">
        <v>56</v>
      </c>
      <c r="G2238" s="11" t="s">
        <v>175</v>
      </c>
      <c r="H2238" s="1">
        <v>42184</v>
      </c>
      <c r="I2238" s="11">
        <v>17</v>
      </c>
      <c r="J2238" s="11">
        <v>19</v>
      </c>
      <c r="K2238" s="11"/>
      <c r="L2238" s="11"/>
      <c r="M2238" s="11"/>
      <c r="N2238" s="11"/>
      <c r="O2238" s="11"/>
      <c r="P2238" s="11"/>
      <c r="Q2238" s="11"/>
      <c r="R2238" s="11"/>
      <c r="S2238" s="11"/>
      <c r="T2238" s="11"/>
      <c r="U2238" s="11"/>
      <c r="V2238" s="11"/>
      <c r="W2238" s="11"/>
      <c r="X2238" s="11"/>
      <c r="Y2238" s="11"/>
      <c r="Z2238" s="11"/>
      <c r="AA2238" s="11"/>
      <c r="AB2238" s="11"/>
      <c r="AC2238" s="11"/>
      <c r="AD2238" s="11"/>
      <c r="AE2238" s="11"/>
      <c r="AF2238" s="11"/>
      <c r="AG2238" s="11"/>
      <c r="AH2238" s="11"/>
      <c r="AJ2238" s="11"/>
      <c r="AK2238" s="11"/>
      <c r="AL2238" s="11"/>
      <c r="AM2238" s="11"/>
      <c r="AN2238" s="11"/>
      <c r="AO2238" s="11"/>
      <c r="AP2238" s="11"/>
      <c r="AQ2238" s="11"/>
      <c r="AR2238" s="11"/>
      <c r="AS2238" s="11"/>
      <c r="AT2238" s="11"/>
      <c r="AU2238" s="11"/>
      <c r="AV2238" s="11"/>
      <c r="AW2238" s="11"/>
      <c r="AX2238" s="11"/>
      <c r="AY2238" s="11"/>
      <c r="AZ2238" s="11"/>
      <c r="BA2238" s="11"/>
      <c r="BB2238" s="11"/>
      <c r="BC2238" s="11"/>
      <c r="BD2238" s="11"/>
      <c r="BE2238" s="11"/>
      <c r="BF2238" s="11"/>
      <c r="BG2238" s="11"/>
      <c r="BI2238" s="11"/>
      <c r="BJ2238" s="11"/>
      <c r="BK2238" s="11"/>
      <c r="BL2238" s="11"/>
      <c r="BM2238" s="11"/>
      <c r="BN2238" s="11"/>
      <c r="BO2238" s="11"/>
      <c r="BP2238" s="11"/>
      <c r="BQ2238" s="11"/>
      <c r="BR2238" s="11"/>
      <c r="BS2238" s="11"/>
      <c r="BT2238" s="11"/>
      <c r="BU2238" s="11"/>
      <c r="BV2238" s="11"/>
      <c r="BW2238" s="11"/>
      <c r="BX2238" s="11"/>
      <c r="BY2238" s="11"/>
      <c r="BZ2238" s="11"/>
      <c r="CA2238" s="11"/>
      <c r="CB2238" s="11"/>
      <c r="CC2238" s="11"/>
      <c r="CD2238" s="11"/>
      <c r="CE2238" s="11"/>
      <c r="CF2238" s="11"/>
      <c r="CG2238" s="11"/>
      <c r="CH2238" s="11"/>
      <c r="CI2238" s="11"/>
      <c r="CJ2238" s="11"/>
      <c r="CK2238" s="11"/>
      <c r="CL2238" s="11"/>
      <c r="CM2238" s="11"/>
      <c r="CN2238" s="11"/>
      <c r="CO2238" s="11"/>
      <c r="CP2238" s="11"/>
      <c r="CQ2238" s="11"/>
      <c r="CR2238" s="11"/>
      <c r="CS2238" s="11"/>
      <c r="CT2238" s="11"/>
      <c r="CU2238" s="11"/>
      <c r="CV2238" s="11"/>
      <c r="CW2238" s="11"/>
      <c r="CX2238" s="11"/>
      <c r="CY2238" s="11"/>
      <c r="CZ2238" s="11"/>
      <c r="DA2238" s="11"/>
      <c r="DB2238" s="11"/>
      <c r="DC2238" s="11"/>
      <c r="DD2238" s="11"/>
      <c r="DF2238" s="11">
        <f t="shared" si="115"/>
        <v>17</v>
      </c>
      <c r="DG2238" s="11">
        <f t="shared" si="116"/>
        <v>19</v>
      </c>
      <c r="DH2238" s="20">
        <f t="shared" ca="1" si="117"/>
        <v>0</v>
      </c>
      <c r="DI2238" s="11">
        <v>1</v>
      </c>
    </row>
    <row r="2239" spans="1:113" x14ac:dyDescent="0.25">
      <c r="A2239" s="11" t="s">
        <v>57</v>
      </c>
      <c r="B2239" s="11" t="s">
        <v>169</v>
      </c>
      <c r="C2239" s="11" t="s">
        <v>56</v>
      </c>
      <c r="D2239" s="11" t="s">
        <v>56</v>
      </c>
      <c r="E2239" s="11" t="s">
        <v>56</v>
      </c>
      <c r="F2239" s="11" t="s">
        <v>56</v>
      </c>
      <c r="G2239" s="11" t="s">
        <v>175</v>
      </c>
      <c r="H2239" s="1">
        <v>42185</v>
      </c>
      <c r="I2239" s="11">
        <v>16</v>
      </c>
      <c r="J2239" s="11">
        <v>19</v>
      </c>
      <c r="K2239" s="11"/>
      <c r="L2239" s="11"/>
      <c r="M2239" s="11"/>
      <c r="N2239" s="11"/>
      <c r="O2239" s="11"/>
      <c r="P2239" s="11"/>
      <c r="Q2239" s="11"/>
      <c r="R2239" s="11"/>
      <c r="S2239" s="11"/>
      <c r="T2239" s="11"/>
      <c r="U2239" s="11"/>
      <c r="V2239" s="11"/>
      <c r="W2239" s="11"/>
      <c r="X2239" s="11"/>
      <c r="Y2239" s="11"/>
      <c r="Z2239" s="11"/>
      <c r="AA2239" s="11"/>
      <c r="AB2239" s="11"/>
      <c r="AC2239" s="11"/>
      <c r="AD2239" s="11"/>
      <c r="AE2239" s="11"/>
      <c r="AF2239" s="11"/>
      <c r="AG2239" s="11"/>
      <c r="AH2239" s="11"/>
      <c r="AJ2239" s="11"/>
      <c r="AK2239" s="11"/>
      <c r="AL2239" s="11"/>
      <c r="AM2239" s="11"/>
      <c r="AN2239" s="11"/>
      <c r="AO2239" s="11"/>
      <c r="AP2239" s="11"/>
      <c r="AQ2239" s="11"/>
      <c r="AR2239" s="11"/>
      <c r="AS2239" s="11"/>
      <c r="AT2239" s="11"/>
      <c r="AU2239" s="11"/>
      <c r="AV2239" s="11"/>
      <c r="AW2239" s="11"/>
      <c r="AX2239" s="11"/>
      <c r="AY2239" s="11"/>
      <c r="AZ2239" s="11"/>
      <c r="BA2239" s="11"/>
      <c r="BB2239" s="11"/>
      <c r="BC2239" s="11"/>
      <c r="BD2239" s="11"/>
      <c r="BE2239" s="11"/>
      <c r="BF2239" s="11"/>
      <c r="BG2239" s="11"/>
      <c r="BI2239" s="11"/>
      <c r="BJ2239" s="11"/>
      <c r="BK2239" s="11"/>
      <c r="BL2239" s="11"/>
      <c r="BM2239" s="11"/>
      <c r="BN2239" s="11"/>
      <c r="BO2239" s="11"/>
      <c r="BP2239" s="11"/>
      <c r="BQ2239" s="11"/>
      <c r="BR2239" s="11"/>
      <c r="BS2239" s="11"/>
      <c r="BT2239" s="11"/>
      <c r="BU2239" s="11"/>
      <c r="BV2239" s="11"/>
      <c r="BW2239" s="11"/>
      <c r="BX2239" s="11"/>
      <c r="BY2239" s="11"/>
      <c r="BZ2239" s="11"/>
      <c r="CA2239" s="11"/>
      <c r="CB2239" s="11"/>
      <c r="CC2239" s="11"/>
      <c r="CD2239" s="11"/>
      <c r="CE2239" s="11"/>
      <c r="CF2239" s="11"/>
      <c r="CG2239" s="11"/>
      <c r="CH2239" s="11"/>
      <c r="CI2239" s="11"/>
      <c r="CJ2239" s="11"/>
      <c r="CK2239" s="11"/>
      <c r="CL2239" s="11"/>
      <c r="CM2239" s="11"/>
      <c r="CN2239" s="11"/>
      <c r="CO2239" s="11"/>
      <c r="CP2239" s="11"/>
      <c r="CQ2239" s="11"/>
      <c r="CR2239" s="11"/>
      <c r="CS2239" s="11"/>
      <c r="CT2239" s="11"/>
      <c r="CU2239" s="11"/>
      <c r="CV2239" s="11"/>
      <c r="CW2239" s="11"/>
      <c r="CX2239" s="11"/>
      <c r="CY2239" s="11"/>
      <c r="CZ2239" s="11"/>
      <c r="DA2239" s="11"/>
      <c r="DB2239" s="11"/>
      <c r="DC2239" s="11"/>
      <c r="DD2239" s="11"/>
      <c r="DF2239" s="11">
        <f t="shared" si="115"/>
        <v>16</v>
      </c>
      <c r="DG2239" s="11">
        <f t="shared" si="116"/>
        <v>19</v>
      </c>
      <c r="DH2239" s="20">
        <f t="shared" ca="1" si="117"/>
        <v>0</v>
      </c>
      <c r="DI2239" s="11">
        <v>1</v>
      </c>
    </row>
    <row r="2240" spans="1:113" x14ac:dyDescent="0.25">
      <c r="A2240" s="11" t="s">
        <v>57</v>
      </c>
      <c r="B2240" s="11" t="s">
        <v>169</v>
      </c>
      <c r="C2240" s="11" t="s">
        <v>56</v>
      </c>
      <c r="D2240" s="11" t="s">
        <v>56</v>
      </c>
      <c r="E2240" s="11" t="s">
        <v>56</v>
      </c>
      <c r="F2240" s="11" t="s">
        <v>56</v>
      </c>
      <c r="G2240" s="11" t="s">
        <v>175</v>
      </c>
      <c r="H2240" s="1">
        <v>42186</v>
      </c>
      <c r="I2240" s="11">
        <v>14</v>
      </c>
      <c r="J2240" s="11">
        <v>19</v>
      </c>
      <c r="K2240" s="11"/>
      <c r="L2240" s="11"/>
      <c r="M2240" s="11"/>
      <c r="N2240" s="11"/>
      <c r="O2240" s="11"/>
      <c r="P2240" s="11"/>
      <c r="Q2240" s="11"/>
      <c r="R2240" s="11"/>
      <c r="S2240" s="11"/>
      <c r="T2240" s="11"/>
      <c r="U2240" s="11"/>
      <c r="V2240" s="11"/>
      <c r="W2240" s="11"/>
      <c r="X2240" s="11"/>
      <c r="Y2240" s="11"/>
      <c r="Z2240" s="11"/>
      <c r="AA2240" s="11"/>
      <c r="AB2240" s="11"/>
      <c r="AC2240" s="11"/>
      <c r="AD2240" s="11"/>
      <c r="AE2240" s="11"/>
      <c r="AF2240" s="11"/>
      <c r="AG2240" s="11"/>
      <c r="AH2240" s="11"/>
      <c r="AJ2240" s="11"/>
      <c r="AK2240" s="11"/>
      <c r="AL2240" s="11"/>
      <c r="AM2240" s="11"/>
      <c r="AN2240" s="11"/>
      <c r="AO2240" s="11"/>
      <c r="AP2240" s="11"/>
      <c r="AQ2240" s="11"/>
      <c r="AR2240" s="11"/>
      <c r="AS2240" s="11"/>
      <c r="AT2240" s="11"/>
      <c r="AU2240" s="11"/>
      <c r="AV2240" s="11"/>
      <c r="AW2240" s="11"/>
      <c r="AX2240" s="11"/>
      <c r="AY2240" s="11"/>
      <c r="AZ2240" s="11"/>
      <c r="BA2240" s="11"/>
      <c r="BB2240" s="11"/>
      <c r="BC2240" s="11"/>
      <c r="BD2240" s="11"/>
      <c r="BE2240" s="11"/>
      <c r="BF2240" s="11"/>
      <c r="BG2240" s="11"/>
      <c r="BI2240" s="11"/>
      <c r="BJ2240" s="11"/>
      <c r="BK2240" s="11"/>
      <c r="BL2240" s="11"/>
      <c r="BM2240" s="11"/>
      <c r="BN2240" s="11"/>
      <c r="BO2240" s="11"/>
      <c r="BP2240" s="11"/>
      <c r="BQ2240" s="11"/>
      <c r="BR2240" s="11"/>
      <c r="BS2240" s="11"/>
      <c r="BT2240" s="11"/>
      <c r="BU2240" s="11"/>
      <c r="BV2240" s="11"/>
      <c r="BW2240" s="11"/>
      <c r="BX2240" s="11"/>
      <c r="BY2240" s="11"/>
      <c r="BZ2240" s="11"/>
      <c r="CA2240" s="11"/>
      <c r="CB2240" s="11"/>
      <c r="CC2240" s="11"/>
      <c r="CD2240" s="11"/>
      <c r="CE2240" s="11"/>
      <c r="CF2240" s="11"/>
      <c r="CG2240" s="11"/>
      <c r="CH2240" s="11"/>
      <c r="CI2240" s="11"/>
      <c r="CJ2240" s="11"/>
      <c r="CK2240" s="11"/>
      <c r="CL2240" s="11"/>
      <c r="CM2240" s="11"/>
      <c r="CN2240" s="11"/>
      <c r="CO2240" s="11"/>
      <c r="CP2240" s="11"/>
      <c r="CQ2240" s="11"/>
      <c r="CR2240" s="11"/>
      <c r="CS2240" s="11"/>
      <c r="CT2240" s="11"/>
      <c r="CU2240" s="11"/>
      <c r="CV2240" s="11"/>
      <c r="CW2240" s="11"/>
      <c r="CX2240" s="11"/>
      <c r="CY2240" s="11"/>
      <c r="CZ2240" s="11"/>
      <c r="DA2240" s="11"/>
      <c r="DB2240" s="11"/>
      <c r="DC2240" s="11"/>
      <c r="DD2240" s="11"/>
      <c r="DF2240" s="11">
        <f t="shared" si="115"/>
        <v>14</v>
      </c>
      <c r="DG2240" s="11">
        <f t="shared" si="116"/>
        <v>19</v>
      </c>
      <c r="DH2240" s="20">
        <f t="shared" ca="1" si="117"/>
        <v>0</v>
      </c>
      <c r="DI2240" s="11">
        <v>1</v>
      </c>
    </row>
    <row r="2241" spans="1:113" x14ac:dyDescent="0.25">
      <c r="A2241" s="11" t="s">
        <v>57</v>
      </c>
      <c r="B2241" s="11" t="s">
        <v>169</v>
      </c>
      <c r="C2241" s="11" t="s">
        <v>56</v>
      </c>
      <c r="D2241" s="11" t="s">
        <v>56</v>
      </c>
      <c r="E2241" s="11" t="s">
        <v>56</v>
      </c>
      <c r="F2241" s="11" t="s">
        <v>56</v>
      </c>
      <c r="G2241" s="11" t="s">
        <v>175</v>
      </c>
      <c r="H2241" s="1">
        <v>42187</v>
      </c>
      <c r="I2241" s="11">
        <v>17</v>
      </c>
      <c r="J2241" s="11">
        <v>18</v>
      </c>
      <c r="K2241" s="11"/>
      <c r="L2241" s="11"/>
      <c r="M2241" s="11"/>
      <c r="N2241" s="11"/>
      <c r="O2241" s="11"/>
      <c r="P2241" s="11"/>
      <c r="Q2241" s="11"/>
      <c r="R2241" s="11"/>
      <c r="S2241" s="11"/>
      <c r="T2241" s="11"/>
      <c r="U2241" s="11"/>
      <c r="V2241" s="11"/>
      <c r="W2241" s="11"/>
      <c r="X2241" s="11"/>
      <c r="Y2241" s="11"/>
      <c r="Z2241" s="11"/>
      <c r="AA2241" s="11"/>
      <c r="AB2241" s="11"/>
      <c r="AC2241" s="11"/>
      <c r="AD2241" s="11"/>
      <c r="AE2241" s="11"/>
      <c r="AF2241" s="11"/>
      <c r="AG2241" s="11"/>
      <c r="AH2241" s="11"/>
      <c r="AJ2241" s="11"/>
      <c r="AK2241" s="11"/>
      <c r="AL2241" s="11"/>
      <c r="AM2241" s="11"/>
      <c r="AN2241" s="11"/>
      <c r="AO2241" s="11"/>
      <c r="AP2241" s="11"/>
      <c r="AQ2241" s="11"/>
      <c r="AR2241" s="11"/>
      <c r="AS2241" s="11"/>
      <c r="AT2241" s="11"/>
      <c r="AU2241" s="11"/>
      <c r="AV2241" s="11"/>
      <c r="AW2241" s="11"/>
      <c r="AX2241" s="11"/>
      <c r="AY2241" s="11"/>
      <c r="AZ2241" s="11"/>
      <c r="BA2241" s="11"/>
      <c r="BB2241" s="11"/>
      <c r="BC2241" s="11"/>
      <c r="BD2241" s="11"/>
      <c r="BE2241" s="11"/>
      <c r="BF2241" s="11"/>
      <c r="BG2241" s="11"/>
      <c r="BI2241" s="11"/>
      <c r="BJ2241" s="11"/>
      <c r="BK2241" s="11"/>
      <c r="BL2241" s="11"/>
      <c r="BM2241" s="11"/>
      <c r="BN2241" s="11"/>
      <c r="BO2241" s="11"/>
      <c r="BP2241" s="11"/>
      <c r="BQ2241" s="11"/>
      <c r="BR2241" s="11"/>
      <c r="BS2241" s="11"/>
      <c r="BT2241" s="11"/>
      <c r="BU2241" s="11"/>
      <c r="BV2241" s="11"/>
      <c r="BW2241" s="11"/>
      <c r="BX2241" s="11"/>
      <c r="BY2241" s="11"/>
      <c r="BZ2241" s="11"/>
      <c r="CA2241" s="11"/>
      <c r="CB2241" s="11"/>
      <c r="CC2241" s="11"/>
      <c r="CD2241" s="11"/>
      <c r="CE2241" s="11"/>
      <c r="CF2241" s="11"/>
      <c r="CG2241" s="11"/>
      <c r="CH2241" s="11"/>
      <c r="CI2241" s="11"/>
      <c r="CJ2241" s="11"/>
      <c r="CK2241" s="11"/>
      <c r="CL2241" s="11"/>
      <c r="CM2241" s="11"/>
      <c r="CN2241" s="11"/>
      <c r="CO2241" s="11"/>
      <c r="CP2241" s="11"/>
      <c r="CQ2241" s="11"/>
      <c r="CR2241" s="11"/>
      <c r="CS2241" s="11"/>
      <c r="CT2241" s="11"/>
      <c r="CU2241" s="11"/>
      <c r="CV2241" s="11"/>
      <c r="CW2241" s="11"/>
      <c r="CX2241" s="11"/>
      <c r="CY2241" s="11"/>
      <c r="CZ2241" s="11"/>
      <c r="DA2241" s="11"/>
      <c r="DB2241" s="11"/>
      <c r="DC2241" s="11"/>
      <c r="DD2241" s="11"/>
      <c r="DF2241" s="11">
        <f t="shared" si="115"/>
        <v>17</v>
      </c>
      <c r="DG2241" s="11">
        <f t="shared" si="116"/>
        <v>18</v>
      </c>
      <c r="DH2241" s="20">
        <f t="shared" ca="1" si="117"/>
        <v>0</v>
      </c>
      <c r="DI2241" s="11">
        <v>1</v>
      </c>
    </row>
    <row r="2242" spans="1:113" x14ac:dyDescent="0.25">
      <c r="A2242" s="11" t="s">
        <v>57</v>
      </c>
      <c r="B2242" s="11" t="s">
        <v>169</v>
      </c>
      <c r="C2242" s="11" t="s">
        <v>56</v>
      </c>
      <c r="D2242" s="11" t="s">
        <v>56</v>
      </c>
      <c r="E2242" s="11" t="s">
        <v>56</v>
      </c>
      <c r="F2242" s="11" t="s">
        <v>56</v>
      </c>
      <c r="G2242" s="11" t="s">
        <v>175</v>
      </c>
      <c r="H2242" s="1">
        <v>42213</v>
      </c>
      <c r="I2242" s="11">
        <v>18</v>
      </c>
      <c r="J2242" s="11">
        <v>19</v>
      </c>
      <c r="K2242" s="11"/>
      <c r="L2242" s="11"/>
      <c r="M2242" s="11"/>
      <c r="N2242" s="11"/>
      <c r="O2242" s="11"/>
      <c r="P2242" s="11"/>
      <c r="Q2242" s="11"/>
      <c r="R2242" s="11"/>
      <c r="S2242" s="11"/>
      <c r="T2242" s="11"/>
      <c r="U2242" s="11"/>
      <c r="V2242" s="11"/>
      <c r="W2242" s="11"/>
      <c r="X2242" s="11"/>
      <c r="Y2242" s="11"/>
      <c r="Z2242" s="11"/>
      <c r="AA2242" s="11"/>
      <c r="AB2242" s="11"/>
      <c r="AC2242" s="11"/>
      <c r="AD2242" s="11"/>
      <c r="AE2242" s="11"/>
      <c r="AF2242" s="11"/>
      <c r="AG2242" s="11"/>
      <c r="AH2242" s="11"/>
      <c r="AJ2242" s="11"/>
      <c r="AK2242" s="11"/>
      <c r="AL2242" s="11"/>
      <c r="AM2242" s="11"/>
      <c r="AN2242" s="11"/>
      <c r="AO2242" s="11"/>
      <c r="AP2242" s="11"/>
      <c r="AQ2242" s="11"/>
      <c r="AR2242" s="11"/>
      <c r="AS2242" s="11"/>
      <c r="AT2242" s="11"/>
      <c r="AU2242" s="11"/>
      <c r="AV2242" s="11"/>
      <c r="AW2242" s="11"/>
      <c r="AX2242" s="11"/>
      <c r="AY2242" s="11"/>
      <c r="AZ2242" s="11"/>
      <c r="BA2242" s="11"/>
      <c r="BB2242" s="11"/>
      <c r="BC2242" s="11"/>
      <c r="BD2242" s="11"/>
      <c r="BE2242" s="11"/>
      <c r="BF2242" s="11"/>
      <c r="BG2242" s="11"/>
      <c r="BI2242" s="11"/>
      <c r="BJ2242" s="11"/>
      <c r="BK2242" s="11"/>
      <c r="BL2242" s="11"/>
      <c r="BM2242" s="11"/>
      <c r="BN2242" s="11"/>
      <c r="BO2242" s="11"/>
      <c r="BP2242" s="11"/>
      <c r="BQ2242" s="11"/>
      <c r="BR2242" s="11"/>
      <c r="BS2242" s="11"/>
      <c r="BT2242" s="11"/>
      <c r="BU2242" s="11"/>
      <c r="BV2242" s="11"/>
      <c r="BW2242" s="11"/>
      <c r="BX2242" s="11"/>
      <c r="BY2242" s="11"/>
      <c r="BZ2242" s="11"/>
      <c r="CA2242" s="11"/>
      <c r="CB2242" s="11"/>
      <c r="CC2242" s="11"/>
      <c r="CD2242" s="11"/>
      <c r="CE2242" s="11"/>
      <c r="CF2242" s="11"/>
      <c r="CG2242" s="11"/>
      <c r="CH2242" s="11"/>
      <c r="CI2242" s="11"/>
      <c r="CJ2242" s="11"/>
      <c r="CK2242" s="11"/>
      <c r="CL2242" s="11"/>
      <c r="CM2242" s="11"/>
      <c r="CN2242" s="11"/>
      <c r="CO2242" s="11"/>
      <c r="CP2242" s="11"/>
      <c r="CQ2242" s="11"/>
      <c r="CR2242" s="11"/>
      <c r="CS2242" s="11"/>
      <c r="CT2242" s="11"/>
      <c r="CU2242" s="11"/>
      <c r="CV2242" s="11"/>
      <c r="CW2242" s="11"/>
      <c r="CX2242" s="11"/>
      <c r="CY2242" s="11"/>
      <c r="CZ2242" s="11"/>
      <c r="DA2242" s="11"/>
      <c r="DB2242" s="11"/>
      <c r="DC2242" s="11"/>
      <c r="DD2242" s="11"/>
      <c r="DF2242" s="11">
        <f t="shared" si="115"/>
        <v>18</v>
      </c>
      <c r="DG2242" s="11">
        <f t="shared" si="116"/>
        <v>19</v>
      </c>
      <c r="DH2242" s="20">
        <f t="shared" ca="1" si="117"/>
        <v>0</v>
      </c>
      <c r="DI2242" s="11">
        <v>1</v>
      </c>
    </row>
    <row r="2243" spans="1:113" x14ac:dyDescent="0.25">
      <c r="A2243" s="11" t="s">
        <v>57</v>
      </c>
      <c r="B2243" s="11" t="s">
        <v>169</v>
      </c>
      <c r="C2243" s="11" t="s">
        <v>56</v>
      </c>
      <c r="D2243" s="11" t="s">
        <v>56</v>
      </c>
      <c r="E2243" s="11" t="s">
        <v>56</v>
      </c>
      <c r="F2243" s="11" t="s">
        <v>56</v>
      </c>
      <c r="G2243" s="11" t="s">
        <v>175</v>
      </c>
      <c r="H2243" s="1">
        <v>42214</v>
      </c>
      <c r="I2243" s="11">
        <v>17</v>
      </c>
      <c r="J2243" s="11">
        <v>19</v>
      </c>
      <c r="K2243" s="11"/>
      <c r="L2243" s="11"/>
      <c r="M2243" s="11"/>
      <c r="N2243" s="11"/>
      <c r="O2243" s="11"/>
      <c r="P2243" s="11"/>
      <c r="Q2243" s="11"/>
      <c r="R2243" s="11"/>
      <c r="S2243" s="11"/>
      <c r="T2243" s="11"/>
      <c r="U2243" s="11"/>
      <c r="V2243" s="11"/>
      <c r="W2243" s="11"/>
      <c r="X2243" s="11"/>
      <c r="Y2243" s="11"/>
      <c r="Z2243" s="11"/>
      <c r="AA2243" s="11"/>
      <c r="AB2243" s="11"/>
      <c r="AC2243" s="11"/>
      <c r="AD2243" s="11"/>
      <c r="AE2243" s="11"/>
      <c r="AF2243" s="11"/>
      <c r="AG2243" s="11"/>
      <c r="AH2243" s="11"/>
      <c r="AJ2243" s="11"/>
      <c r="AK2243" s="11"/>
      <c r="AL2243" s="11"/>
      <c r="AM2243" s="11"/>
      <c r="AN2243" s="11"/>
      <c r="AO2243" s="11"/>
      <c r="AP2243" s="11"/>
      <c r="AQ2243" s="11"/>
      <c r="AR2243" s="11"/>
      <c r="AS2243" s="11"/>
      <c r="AT2243" s="11"/>
      <c r="AU2243" s="11"/>
      <c r="AV2243" s="11"/>
      <c r="AW2243" s="11"/>
      <c r="AX2243" s="11"/>
      <c r="AY2243" s="11"/>
      <c r="AZ2243" s="11"/>
      <c r="BA2243" s="11"/>
      <c r="BB2243" s="11"/>
      <c r="BC2243" s="11"/>
      <c r="BD2243" s="11"/>
      <c r="BE2243" s="11"/>
      <c r="BF2243" s="11"/>
      <c r="BG2243" s="11"/>
      <c r="BI2243" s="11"/>
      <c r="BJ2243" s="11"/>
      <c r="BK2243" s="11"/>
      <c r="BL2243" s="11"/>
      <c r="BM2243" s="11"/>
      <c r="BN2243" s="11"/>
      <c r="BO2243" s="11"/>
      <c r="BP2243" s="11"/>
      <c r="BQ2243" s="11"/>
      <c r="BR2243" s="11"/>
      <c r="BS2243" s="11"/>
      <c r="BT2243" s="11"/>
      <c r="BU2243" s="11"/>
      <c r="BV2243" s="11"/>
      <c r="BW2243" s="11"/>
      <c r="BX2243" s="11"/>
      <c r="BY2243" s="11"/>
      <c r="BZ2243" s="11"/>
      <c r="CA2243" s="11"/>
      <c r="CB2243" s="11"/>
      <c r="CC2243" s="11"/>
      <c r="CD2243" s="11"/>
      <c r="CE2243" s="11"/>
      <c r="CF2243" s="11"/>
      <c r="CG2243" s="11"/>
      <c r="CH2243" s="11"/>
      <c r="CI2243" s="11"/>
      <c r="CJ2243" s="11"/>
      <c r="CK2243" s="11"/>
      <c r="CL2243" s="11"/>
      <c r="CM2243" s="11"/>
      <c r="CN2243" s="11"/>
      <c r="CO2243" s="11"/>
      <c r="CP2243" s="11"/>
      <c r="CQ2243" s="11"/>
      <c r="CR2243" s="11"/>
      <c r="CS2243" s="11"/>
      <c r="CT2243" s="11"/>
      <c r="CU2243" s="11"/>
      <c r="CV2243" s="11"/>
      <c r="CW2243" s="11"/>
      <c r="CX2243" s="11"/>
      <c r="CY2243" s="11"/>
      <c r="CZ2243" s="11"/>
      <c r="DA2243" s="11"/>
      <c r="DB2243" s="11"/>
      <c r="DC2243" s="11"/>
      <c r="DD2243" s="11"/>
      <c r="DF2243" s="11">
        <f t="shared" si="115"/>
        <v>17</v>
      </c>
      <c r="DG2243" s="11">
        <f t="shared" si="116"/>
        <v>19</v>
      </c>
      <c r="DH2243" s="20">
        <f t="shared" ca="1" si="117"/>
        <v>0</v>
      </c>
      <c r="DI2243" s="11">
        <v>1</v>
      </c>
    </row>
    <row r="2244" spans="1:113" x14ac:dyDescent="0.25">
      <c r="A2244" s="11" t="s">
        <v>57</v>
      </c>
      <c r="B2244" s="11" t="s">
        <v>169</v>
      </c>
      <c r="C2244" s="11" t="s">
        <v>56</v>
      </c>
      <c r="D2244" s="11" t="s">
        <v>56</v>
      </c>
      <c r="E2244" s="11" t="s">
        <v>56</v>
      </c>
      <c r="F2244" s="11" t="s">
        <v>56</v>
      </c>
      <c r="G2244" s="11" t="s">
        <v>175</v>
      </c>
      <c r="H2244" s="1">
        <v>42215</v>
      </c>
      <c r="I2244" s="11">
        <v>17</v>
      </c>
      <c r="J2244" s="11">
        <v>18</v>
      </c>
      <c r="K2244" s="11"/>
      <c r="L2244" s="11"/>
      <c r="M2244" s="11"/>
      <c r="N2244" s="11"/>
      <c r="O2244" s="11"/>
      <c r="P2244" s="11"/>
      <c r="Q2244" s="11"/>
      <c r="R2244" s="11"/>
      <c r="S2244" s="11"/>
      <c r="T2244" s="11"/>
      <c r="U2244" s="11"/>
      <c r="V2244" s="11"/>
      <c r="W2244" s="11"/>
      <c r="X2244" s="11"/>
      <c r="Y2244" s="11"/>
      <c r="Z2244" s="11"/>
      <c r="AA2244" s="11"/>
      <c r="AB2244" s="11"/>
      <c r="AC2244" s="11"/>
      <c r="AD2244" s="11"/>
      <c r="AE2244" s="11"/>
      <c r="AF2244" s="11"/>
      <c r="AG2244" s="11"/>
      <c r="AH2244" s="11"/>
      <c r="AJ2244" s="11"/>
      <c r="AK2244" s="11"/>
      <c r="AL2244" s="11"/>
      <c r="AM2244" s="11"/>
      <c r="AN2244" s="11"/>
      <c r="AO2244" s="11"/>
      <c r="AP2244" s="11"/>
      <c r="AQ2244" s="11"/>
      <c r="AR2244" s="11"/>
      <c r="AS2244" s="11"/>
      <c r="AT2244" s="11"/>
      <c r="AU2244" s="11"/>
      <c r="AV2244" s="11"/>
      <c r="AW2244" s="11"/>
      <c r="AX2244" s="11"/>
      <c r="AY2244" s="11"/>
      <c r="AZ2244" s="11"/>
      <c r="BA2244" s="11"/>
      <c r="BB2244" s="11"/>
      <c r="BC2244" s="11"/>
      <c r="BD2244" s="11"/>
      <c r="BE2244" s="11"/>
      <c r="BF2244" s="11"/>
      <c r="BG2244" s="11"/>
      <c r="BI2244" s="11"/>
      <c r="BJ2244" s="11"/>
      <c r="BK2244" s="11"/>
      <c r="BL2244" s="11"/>
      <c r="BM2244" s="11"/>
      <c r="BN2244" s="11"/>
      <c r="BO2244" s="11"/>
      <c r="BP2244" s="11"/>
      <c r="BQ2244" s="11"/>
      <c r="BR2244" s="11"/>
      <c r="BS2244" s="11"/>
      <c r="BT2244" s="11"/>
      <c r="BU2244" s="11"/>
      <c r="BV2244" s="11"/>
      <c r="BW2244" s="11"/>
      <c r="BX2244" s="11"/>
      <c r="BY2244" s="11"/>
      <c r="BZ2244" s="11"/>
      <c r="CA2244" s="11"/>
      <c r="CB2244" s="11"/>
      <c r="CC2244" s="11"/>
      <c r="CD2244" s="11"/>
      <c r="CE2244" s="11"/>
      <c r="CF2244" s="11"/>
      <c r="CG2244" s="11"/>
      <c r="CH2244" s="11"/>
      <c r="CI2244" s="11"/>
      <c r="CJ2244" s="11"/>
      <c r="CK2244" s="11"/>
      <c r="CL2244" s="11"/>
      <c r="CM2244" s="11"/>
      <c r="CN2244" s="11"/>
      <c r="CO2244" s="11"/>
      <c r="CP2244" s="11"/>
      <c r="CQ2244" s="11"/>
      <c r="CR2244" s="11"/>
      <c r="CS2244" s="11"/>
      <c r="CT2244" s="11"/>
      <c r="CU2244" s="11"/>
      <c r="CV2244" s="11"/>
      <c r="CW2244" s="11"/>
      <c r="CX2244" s="11"/>
      <c r="CY2244" s="11"/>
      <c r="CZ2244" s="11"/>
      <c r="DA2244" s="11"/>
      <c r="DB2244" s="11"/>
      <c r="DC2244" s="11"/>
      <c r="DD2244" s="11"/>
      <c r="DF2244" s="11">
        <f t="shared" si="115"/>
        <v>17</v>
      </c>
      <c r="DG2244" s="11">
        <f t="shared" si="116"/>
        <v>18</v>
      </c>
      <c r="DH2244" s="20">
        <f t="shared" ca="1" si="117"/>
        <v>0</v>
      </c>
      <c r="DI2244" s="11">
        <v>1</v>
      </c>
    </row>
    <row r="2245" spans="1:113" x14ac:dyDescent="0.25">
      <c r="A2245" s="11" t="s">
        <v>57</v>
      </c>
      <c r="B2245" s="11" t="s">
        <v>169</v>
      </c>
      <c r="C2245" s="11" t="s">
        <v>56</v>
      </c>
      <c r="D2245" s="11" t="s">
        <v>56</v>
      </c>
      <c r="E2245" s="11" t="s">
        <v>56</v>
      </c>
      <c r="F2245" s="11" t="s">
        <v>56</v>
      </c>
      <c r="G2245" s="11" t="s">
        <v>175</v>
      </c>
      <c r="H2245" s="1">
        <v>42222</v>
      </c>
      <c r="I2245" s="11">
        <v>17</v>
      </c>
      <c r="J2245" s="11">
        <v>18</v>
      </c>
      <c r="K2245" s="11"/>
      <c r="L2245" s="11"/>
      <c r="M2245" s="11"/>
      <c r="N2245" s="11"/>
      <c r="O2245" s="11"/>
      <c r="P2245" s="11"/>
      <c r="Q2245" s="11"/>
      <c r="R2245" s="11"/>
      <c r="S2245" s="11"/>
      <c r="T2245" s="11"/>
      <c r="U2245" s="11"/>
      <c r="V2245" s="11"/>
      <c r="W2245" s="11"/>
      <c r="X2245" s="11"/>
      <c r="Y2245" s="11"/>
      <c r="Z2245" s="11"/>
      <c r="AA2245" s="11"/>
      <c r="AB2245" s="11"/>
      <c r="AC2245" s="11"/>
      <c r="AD2245" s="11"/>
      <c r="AE2245" s="11"/>
      <c r="AF2245" s="11"/>
      <c r="AG2245" s="11"/>
      <c r="AH2245" s="11"/>
      <c r="AJ2245" s="11"/>
      <c r="AK2245" s="11"/>
      <c r="AL2245" s="11"/>
      <c r="AM2245" s="11"/>
      <c r="AN2245" s="11"/>
      <c r="AO2245" s="11"/>
      <c r="AP2245" s="11"/>
      <c r="AQ2245" s="11"/>
      <c r="AR2245" s="11"/>
      <c r="AS2245" s="11"/>
      <c r="AT2245" s="11"/>
      <c r="AU2245" s="11"/>
      <c r="AV2245" s="11"/>
      <c r="AW2245" s="11"/>
      <c r="AX2245" s="11"/>
      <c r="AY2245" s="11"/>
      <c r="AZ2245" s="11"/>
      <c r="BA2245" s="11"/>
      <c r="BB2245" s="11"/>
      <c r="BC2245" s="11"/>
      <c r="BD2245" s="11"/>
      <c r="BE2245" s="11"/>
      <c r="BF2245" s="11"/>
      <c r="BG2245" s="11"/>
      <c r="BI2245" s="11"/>
      <c r="BJ2245" s="11"/>
      <c r="BK2245" s="11"/>
      <c r="BL2245" s="11"/>
      <c r="BM2245" s="11"/>
      <c r="BN2245" s="11"/>
      <c r="BO2245" s="11"/>
      <c r="BP2245" s="11"/>
      <c r="BQ2245" s="11"/>
      <c r="BR2245" s="11"/>
      <c r="BS2245" s="11"/>
      <c r="BT2245" s="11"/>
      <c r="BU2245" s="11"/>
      <c r="BV2245" s="11"/>
      <c r="BW2245" s="11"/>
      <c r="BX2245" s="11"/>
      <c r="BY2245" s="11"/>
      <c r="BZ2245" s="11"/>
      <c r="CA2245" s="11"/>
      <c r="CB2245" s="11"/>
      <c r="CC2245" s="11"/>
      <c r="CD2245" s="11"/>
      <c r="CE2245" s="11"/>
      <c r="CF2245" s="11"/>
      <c r="CG2245" s="11"/>
      <c r="CH2245" s="11"/>
      <c r="CI2245" s="11"/>
      <c r="CJ2245" s="11"/>
      <c r="CK2245" s="11"/>
      <c r="CL2245" s="11"/>
      <c r="CM2245" s="11"/>
      <c r="CN2245" s="11"/>
      <c r="CO2245" s="11"/>
      <c r="CP2245" s="11"/>
      <c r="CQ2245" s="11"/>
      <c r="CR2245" s="11"/>
      <c r="CS2245" s="11"/>
      <c r="CT2245" s="11"/>
      <c r="CU2245" s="11"/>
      <c r="CV2245" s="11"/>
      <c r="CW2245" s="11"/>
      <c r="CX2245" s="11"/>
      <c r="CY2245" s="11"/>
      <c r="CZ2245" s="11"/>
      <c r="DA2245" s="11"/>
      <c r="DB2245" s="11"/>
      <c r="DC2245" s="11"/>
      <c r="DD2245" s="11"/>
      <c r="DF2245" s="11">
        <f t="shared" si="115"/>
        <v>17</v>
      </c>
      <c r="DG2245" s="11">
        <f t="shared" si="116"/>
        <v>18</v>
      </c>
      <c r="DH2245" s="20">
        <f t="shared" ca="1" si="117"/>
        <v>0</v>
      </c>
      <c r="DI2245" s="11">
        <v>1</v>
      </c>
    </row>
    <row r="2246" spans="1:113" x14ac:dyDescent="0.25">
      <c r="A2246" s="11" t="s">
        <v>57</v>
      </c>
      <c r="B2246" s="11" t="s">
        <v>169</v>
      </c>
      <c r="C2246" s="11" t="s">
        <v>56</v>
      </c>
      <c r="D2246" s="11" t="s">
        <v>56</v>
      </c>
      <c r="E2246" s="11" t="s">
        <v>56</v>
      </c>
      <c r="F2246" s="11" t="s">
        <v>56</v>
      </c>
      <c r="G2246" s="11" t="s">
        <v>175</v>
      </c>
      <c r="H2246" s="1">
        <v>42229</v>
      </c>
      <c r="I2246" s="11">
        <v>18</v>
      </c>
      <c r="J2246" s="11">
        <v>19</v>
      </c>
      <c r="K2246" s="11"/>
      <c r="L2246" s="11"/>
      <c r="M2246" s="11"/>
      <c r="N2246" s="11"/>
      <c r="O2246" s="11"/>
      <c r="P2246" s="11"/>
      <c r="Q2246" s="11"/>
      <c r="R2246" s="11"/>
      <c r="S2246" s="11"/>
      <c r="T2246" s="11"/>
      <c r="U2246" s="11"/>
      <c r="V2246" s="11"/>
      <c r="W2246" s="11"/>
      <c r="X2246" s="11"/>
      <c r="Y2246" s="11"/>
      <c r="Z2246" s="11"/>
      <c r="AA2246" s="11"/>
      <c r="AB2246" s="11"/>
      <c r="AC2246" s="11"/>
      <c r="AD2246" s="11"/>
      <c r="AE2246" s="11"/>
      <c r="AF2246" s="11"/>
      <c r="AG2246" s="11"/>
      <c r="AH2246" s="11"/>
      <c r="AJ2246" s="11"/>
      <c r="AK2246" s="11"/>
      <c r="AL2246" s="11"/>
      <c r="AM2246" s="11"/>
      <c r="AN2246" s="11"/>
      <c r="AO2246" s="11"/>
      <c r="AP2246" s="11"/>
      <c r="AQ2246" s="11"/>
      <c r="AR2246" s="11"/>
      <c r="AS2246" s="11"/>
      <c r="AT2246" s="11"/>
      <c r="AU2246" s="11"/>
      <c r="AV2246" s="11"/>
      <c r="AW2246" s="11"/>
      <c r="AX2246" s="11"/>
      <c r="AY2246" s="11"/>
      <c r="AZ2246" s="11"/>
      <c r="BA2246" s="11"/>
      <c r="BB2246" s="11"/>
      <c r="BC2246" s="11"/>
      <c r="BD2246" s="11"/>
      <c r="BE2246" s="11"/>
      <c r="BF2246" s="11"/>
      <c r="BG2246" s="11"/>
      <c r="BI2246" s="11"/>
      <c r="BJ2246" s="11"/>
      <c r="BK2246" s="11"/>
      <c r="BL2246" s="11"/>
      <c r="BM2246" s="11"/>
      <c r="BN2246" s="11"/>
      <c r="BO2246" s="11"/>
      <c r="BP2246" s="11"/>
      <c r="BQ2246" s="11"/>
      <c r="BR2246" s="11"/>
      <c r="BS2246" s="11"/>
      <c r="BT2246" s="11"/>
      <c r="BU2246" s="11"/>
      <c r="BV2246" s="11"/>
      <c r="BW2246" s="11"/>
      <c r="BX2246" s="11"/>
      <c r="BY2246" s="11"/>
      <c r="BZ2246" s="11"/>
      <c r="CA2246" s="11"/>
      <c r="CB2246" s="11"/>
      <c r="CC2246" s="11"/>
      <c r="CD2246" s="11"/>
      <c r="CE2246" s="11"/>
      <c r="CF2246" s="11"/>
      <c r="CG2246" s="11"/>
      <c r="CH2246" s="11"/>
      <c r="CI2246" s="11"/>
      <c r="CJ2246" s="11"/>
      <c r="CK2246" s="11"/>
      <c r="CL2246" s="11"/>
      <c r="CM2246" s="11"/>
      <c r="CN2246" s="11"/>
      <c r="CO2246" s="11"/>
      <c r="CP2246" s="11"/>
      <c r="CQ2246" s="11"/>
      <c r="CR2246" s="11"/>
      <c r="CS2246" s="11"/>
      <c r="CT2246" s="11"/>
      <c r="CU2246" s="11"/>
      <c r="CV2246" s="11"/>
      <c r="CW2246" s="11"/>
      <c r="CX2246" s="11"/>
      <c r="CY2246" s="11"/>
      <c r="CZ2246" s="11"/>
      <c r="DA2246" s="11"/>
      <c r="DB2246" s="11"/>
      <c r="DC2246" s="11"/>
      <c r="DD2246" s="11"/>
      <c r="DF2246" s="11">
        <f t="shared" si="115"/>
        <v>18</v>
      </c>
      <c r="DG2246" s="11">
        <f t="shared" si="116"/>
        <v>19</v>
      </c>
      <c r="DH2246" s="20">
        <f t="shared" ca="1" si="117"/>
        <v>0</v>
      </c>
      <c r="DI2246" s="11">
        <v>1</v>
      </c>
    </row>
    <row r="2247" spans="1:113" x14ac:dyDescent="0.25">
      <c r="A2247" s="11" t="s">
        <v>57</v>
      </c>
      <c r="B2247" s="11" t="s">
        <v>169</v>
      </c>
      <c r="C2247" s="11" t="s">
        <v>56</v>
      </c>
      <c r="D2247" s="11" t="s">
        <v>56</v>
      </c>
      <c r="E2247" s="11" t="s">
        <v>56</v>
      </c>
      <c r="F2247" s="11" t="s">
        <v>56</v>
      </c>
      <c r="G2247" s="11" t="s">
        <v>175</v>
      </c>
      <c r="H2247" s="1">
        <v>42233</v>
      </c>
      <c r="I2247" s="11">
        <v>17</v>
      </c>
      <c r="J2247" s="11">
        <v>18</v>
      </c>
      <c r="K2247" s="11"/>
      <c r="L2247" s="11"/>
      <c r="M2247" s="11"/>
      <c r="N2247" s="11"/>
      <c r="O2247" s="11"/>
      <c r="P2247" s="11"/>
      <c r="Q2247" s="11"/>
      <c r="R2247" s="11"/>
      <c r="S2247" s="11"/>
      <c r="T2247" s="11"/>
      <c r="U2247" s="11"/>
      <c r="V2247" s="11"/>
      <c r="W2247" s="11"/>
      <c r="X2247" s="11"/>
      <c r="Y2247" s="11"/>
      <c r="Z2247" s="11"/>
      <c r="AA2247" s="11"/>
      <c r="AB2247" s="11"/>
      <c r="AC2247" s="11"/>
      <c r="AD2247" s="11"/>
      <c r="AE2247" s="11"/>
      <c r="AF2247" s="11"/>
      <c r="AG2247" s="11"/>
      <c r="AH2247" s="11"/>
      <c r="AJ2247" s="11"/>
      <c r="AK2247" s="11"/>
      <c r="AL2247" s="11"/>
      <c r="AM2247" s="11"/>
      <c r="AN2247" s="11"/>
      <c r="AO2247" s="11"/>
      <c r="AP2247" s="11"/>
      <c r="AQ2247" s="11"/>
      <c r="AR2247" s="11"/>
      <c r="AS2247" s="11"/>
      <c r="AT2247" s="11"/>
      <c r="AU2247" s="11"/>
      <c r="AV2247" s="11"/>
      <c r="AW2247" s="11"/>
      <c r="AX2247" s="11"/>
      <c r="AY2247" s="11"/>
      <c r="AZ2247" s="11"/>
      <c r="BA2247" s="11"/>
      <c r="BB2247" s="11"/>
      <c r="BC2247" s="11"/>
      <c r="BD2247" s="11"/>
      <c r="BE2247" s="11"/>
      <c r="BF2247" s="11"/>
      <c r="BG2247" s="11"/>
      <c r="BI2247" s="11"/>
      <c r="BJ2247" s="11"/>
      <c r="BK2247" s="11"/>
      <c r="BL2247" s="11"/>
      <c r="BM2247" s="11"/>
      <c r="BN2247" s="11"/>
      <c r="BO2247" s="11"/>
      <c r="BP2247" s="11"/>
      <c r="BQ2247" s="11"/>
      <c r="BR2247" s="11"/>
      <c r="BS2247" s="11"/>
      <c r="BT2247" s="11"/>
      <c r="BU2247" s="11"/>
      <c r="BV2247" s="11"/>
      <c r="BW2247" s="11"/>
      <c r="BX2247" s="11"/>
      <c r="BY2247" s="11"/>
      <c r="BZ2247" s="11"/>
      <c r="CA2247" s="11"/>
      <c r="CB2247" s="11"/>
      <c r="CC2247" s="11"/>
      <c r="CD2247" s="11"/>
      <c r="CE2247" s="11"/>
      <c r="CF2247" s="11"/>
      <c r="CG2247" s="11"/>
      <c r="CH2247" s="11"/>
      <c r="CI2247" s="11"/>
      <c r="CJ2247" s="11"/>
      <c r="CK2247" s="11"/>
      <c r="CL2247" s="11"/>
      <c r="CM2247" s="11"/>
      <c r="CN2247" s="11"/>
      <c r="CO2247" s="11"/>
      <c r="CP2247" s="11"/>
      <c r="CQ2247" s="11"/>
      <c r="CR2247" s="11"/>
      <c r="CS2247" s="11"/>
      <c r="CT2247" s="11"/>
      <c r="CU2247" s="11"/>
      <c r="CV2247" s="11"/>
      <c r="CW2247" s="11"/>
      <c r="CX2247" s="11"/>
      <c r="CY2247" s="11"/>
      <c r="CZ2247" s="11"/>
      <c r="DA2247" s="11"/>
      <c r="DB2247" s="11"/>
      <c r="DC2247" s="11"/>
      <c r="DD2247" s="11"/>
      <c r="DF2247" s="11">
        <f t="shared" si="115"/>
        <v>17</v>
      </c>
      <c r="DG2247" s="11">
        <f t="shared" si="116"/>
        <v>18</v>
      </c>
      <c r="DH2247" s="20">
        <f t="shared" ca="1" si="117"/>
        <v>0</v>
      </c>
      <c r="DI2247" s="11">
        <v>1</v>
      </c>
    </row>
    <row r="2248" spans="1:113" x14ac:dyDescent="0.25">
      <c r="A2248" s="11" t="s">
        <v>57</v>
      </c>
      <c r="B2248" s="11" t="s">
        <v>169</v>
      </c>
      <c r="C2248" s="11" t="s">
        <v>56</v>
      </c>
      <c r="D2248" s="11" t="s">
        <v>56</v>
      </c>
      <c r="E2248" s="11" t="s">
        <v>56</v>
      </c>
      <c r="F2248" s="11" t="s">
        <v>56</v>
      </c>
      <c r="G2248" s="11" t="s">
        <v>175</v>
      </c>
      <c r="H2248" s="1">
        <v>42242</v>
      </c>
      <c r="I2248" s="11">
        <v>17</v>
      </c>
      <c r="J2248" s="11">
        <v>19</v>
      </c>
      <c r="K2248" s="11"/>
      <c r="L2248" s="11"/>
      <c r="M2248" s="11"/>
      <c r="N2248" s="11"/>
      <c r="O2248" s="11"/>
      <c r="P2248" s="11"/>
      <c r="Q2248" s="11"/>
      <c r="R2248" s="11"/>
      <c r="S2248" s="11"/>
      <c r="T2248" s="11"/>
      <c r="U2248" s="11"/>
      <c r="V2248" s="11"/>
      <c r="W2248" s="11"/>
      <c r="X2248" s="11"/>
      <c r="Y2248" s="11"/>
      <c r="Z2248" s="11"/>
      <c r="AA2248" s="11"/>
      <c r="AB2248" s="11"/>
      <c r="AC2248" s="11"/>
      <c r="AD2248" s="11"/>
      <c r="AE2248" s="11"/>
      <c r="AF2248" s="11"/>
      <c r="AG2248" s="11"/>
      <c r="AH2248" s="11"/>
      <c r="AJ2248" s="11"/>
      <c r="AK2248" s="11"/>
      <c r="AL2248" s="11"/>
      <c r="AM2248" s="11"/>
      <c r="AN2248" s="11"/>
      <c r="AO2248" s="11"/>
      <c r="AP2248" s="11"/>
      <c r="AQ2248" s="11"/>
      <c r="AR2248" s="11"/>
      <c r="AS2248" s="11"/>
      <c r="AT2248" s="11"/>
      <c r="AU2248" s="11"/>
      <c r="AV2248" s="11"/>
      <c r="AW2248" s="11"/>
      <c r="AX2248" s="11"/>
      <c r="AY2248" s="11"/>
      <c r="AZ2248" s="11"/>
      <c r="BA2248" s="11"/>
      <c r="BB2248" s="11"/>
      <c r="BC2248" s="11"/>
      <c r="BD2248" s="11"/>
      <c r="BE2248" s="11"/>
      <c r="BF2248" s="11"/>
      <c r="BG2248" s="11"/>
      <c r="BI2248" s="11"/>
      <c r="BJ2248" s="11"/>
      <c r="BK2248" s="11"/>
      <c r="BL2248" s="11"/>
      <c r="BM2248" s="11"/>
      <c r="BN2248" s="11"/>
      <c r="BO2248" s="11"/>
      <c r="BP2248" s="11"/>
      <c r="BQ2248" s="11"/>
      <c r="BR2248" s="11"/>
      <c r="BS2248" s="11"/>
      <c r="BT2248" s="11"/>
      <c r="BU2248" s="11"/>
      <c r="BV2248" s="11"/>
      <c r="BW2248" s="11"/>
      <c r="BX2248" s="11"/>
      <c r="BY2248" s="11"/>
      <c r="BZ2248" s="11"/>
      <c r="CA2248" s="11"/>
      <c r="CB2248" s="11"/>
      <c r="CC2248" s="11"/>
      <c r="CD2248" s="11"/>
      <c r="CE2248" s="11"/>
      <c r="CF2248" s="11"/>
      <c r="CG2248" s="11"/>
      <c r="CH2248" s="11"/>
      <c r="CI2248" s="11"/>
      <c r="CJ2248" s="11"/>
      <c r="CK2248" s="11"/>
      <c r="CL2248" s="11"/>
      <c r="CM2248" s="11"/>
      <c r="CN2248" s="11"/>
      <c r="CO2248" s="11"/>
      <c r="CP2248" s="11"/>
      <c r="CQ2248" s="11"/>
      <c r="CR2248" s="11"/>
      <c r="CS2248" s="11"/>
      <c r="CT2248" s="11"/>
      <c r="CU2248" s="11"/>
      <c r="CV2248" s="11"/>
      <c r="CW2248" s="11"/>
      <c r="CX2248" s="11"/>
      <c r="CY2248" s="11"/>
      <c r="CZ2248" s="11"/>
      <c r="DA2248" s="11"/>
      <c r="DB2248" s="11"/>
      <c r="DC2248" s="11"/>
      <c r="DD2248" s="11"/>
      <c r="DF2248" s="11">
        <f t="shared" si="115"/>
        <v>17</v>
      </c>
      <c r="DG2248" s="11">
        <f t="shared" si="116"/>
        <v>19</v>
      </c>
      <c r="DH2248" s="20">
        <f t="shared" ca="1" si="117"/>
        <v>0</v>
      </c>
      <c r="DI2248" s="11">
        <v>1</v>
      </c>
    </row>
    <row r="2249" spans="1:113" x14ac:dyDescent="0.25">
      <c r="A2249" s="11" t="s">
        <v>57</v>
      </c>
      <c r="B2249" s="11" t="s">
        <v>169</v>
      </c>
      <c r="C2249" s="11" t="s">
        <v>56</v>
      </c>
      <c r="D2249" s="11" t="s">
        <v>56</v>
      </c>
      <c r="E2249" s="11" t="s">
        <v>56</v>
      </c>
      <c r="F2249" s="11" t="s">
        <v>56</v>
      </c>
      <c r="G2249" s="11" t="s">
        <v>175</v>
      </c>
      <c r="H2249" s="1">
        <v>42244</v>
      </c>
      <c r="I2249" s="11">
        <v>17</v>
      </c>
      <c r="J2249" s="11">
        <v>19</v>
      </c>
      <c r="K2249" s="11"/>
      <c r="L2249" s="11"/>
      <c r="M2249" s="11"/>
      <c r="N2249" s="11"/>
      <c r="O2249" s="11"/>
      <c r="P2249" s="11"/>
      <c r="Q2249" s="11"/>
      <c r="R2249" s="11"/>
      <c r="S2249" s="11"/>
      <c r="T2249" s="11"/>
      <c r="U2249" s="11"/>
      <c r="V2249" s="11"/>
      <c r="W2249" s="11"/>
      <c r="X2249" s="11"/>
      <c r="Y2249" s="11"/>
      <c r="Z2249" s="11"/>
      <c r="AA2249" s="11"/>
      <c r="AB2249" s="11"/>
      <c r="AC2249" s="11"/>
      <c r="AD2249" s="11"/>
      <c r="AE2249" s="11"/>
      <c r="AF2249" s="11"/>
      <c r="AG2249" s="11"/>
      <c r="AH2249" s="11"/>
      <c r="AJ2249" s="11"/>
      <c r="AK2249" s="11"/>
      <c r="AL2249" s="11"/>
      <c r="AM2249" s="11"/>
      <c r="AN2249" s="11"/>
      <c r="AO2249" s="11"/>
      <c r="AP2249" s="11"/>
      <c r="AQ2249" s="11"/>
      <c r="AR2249" s="11"/>
      <c r="AS2249" s="11"/>
      <c r="AT2249" s="11"/>
      <c r="AU2249" s="11"/>
      <c r="AV2249" s="11"/>
      <c r="AW2249" s="11"/>
      <c r="AX2249" s="11"/>
      <c r="AY2249" s="11"/>
      <c r="AZ2249" s="11"/>
      <c r="BA2249" s="11"/>
      <c r="BB2249" s="11"/>
      <c r="BC2249" s="11"/>
      <c r="BD2249" s="11"/>
      <c r="BE2249" s="11"/>
      <c r="BF2249" s="11"/>
      <c r="BG2249" s="11"/>
      <c r="BI2249" s="11"/>
      <c r="BJ2249" s="11"/>
      <c r="BK2249" s="11"/>
      <c r="BL2249" s="11"/>
      <c r="BM2249" s="11"/>
      <c r="BN2249" s="11"/>
      <c r="BO2249" s="11"/>
      <c r="BP2249" s="11"/>
      <c r="BQ2249" s="11"/>
      <c r="BR2249" s="11"/>
      <c r="BS2249" s="11"/>
      <c r="BT2249" s="11"/>
      <c r="BU2249" s="11"/>
      <c r="BV2249" s="11"/>
      <c r="BW2249" s="11"/>
      <c r="BX2249" s="11"/>
      <c r="BY2249" s="11"/>
      <c r="BZ2249" s="11"/>
      <c r="CA2249" s="11"/>
      <c r="CB2249" s="11"/>
      <c r="CC2249" s="11"/>
      <c r="CD2249" s="11"/>
      <c r="CE2249" s="11"/>
      <c r="CF2249" s="11"/>
      <c r="CG2249" s="11"/>
      <c r="CH2249" s="11"/>
      <c r="CI2249" s="11"/>
      <c r="CJ2249" s="11"/>
      <c r="CK2249" s="11"/>
      <c r="CL2249" s="11"/>
      <c r="CM2249" s="11"/>
      <c r="CN2249" s="11"/>
      <c r="CO2249" s="11"/>
      <c r="CP2249" s="11"/>
      <c r="CQ2249" s="11"/>
      <c r="CR2249" s="11"/>
      <c r="CS2249" s="11"/>
      <c r="CT2249" s="11"/>
      <c r="CU2249" s="11"/>
      <c r="CV2249" s="11"/>
      <c r="CW2249" s="11"/>
      <c r="CX2249" s="11"/>
      <c r="CY2249" s="11"/>
      <c r="CZ2249" s="11"/>
      <c r="DA2249" s="11"/>
      <c r="DB2249" s="11"/>
      <c r="DC2249" s="11"/>
      <c r="DD2249" s="11"/>
      <c r="DF2249" s="11">
        <f t="shared" si="115"/>
        <v>17</v>
      </c>
      <c r="DG2249" s="11">
        <f t="shared" si="116"/>
        <v>19</v>
      </c>
      <c r="DH2249" s="20">
        <f t="shared" ca="1" si="117"/>
        <v>0</v>
      </c>
      <c r="DI2249" s="11">
        <v>1</v>
      </c>
    </row>
    <row r="2250" spans="1:113" x14ac:dyDescent="0.25">
      <c r="A2250" s="11" t="s">
        <v>57</v>
      </c>
      <c r="B2250" s="11" t="s">
        <v>169</v>
      </c>
      <c r="C2250" s="11" t="s">
        <v>56</v>
      </c>
      <c r="D2250" s="11" t="s">
        <v>56</v>
      </c>
      <c r="E2250" s="11" t="s">
        <v>56</v>
      </c>
      <c r="F2250" s="11" t="s">
        <v>56</v>
      </c>
      <c r="G2250" s="11" t="s">
        <v>175</v>
      </c>
      <c r="H2250" s="1">
        <v>42255</v>
      </c>
      <c r="I2250" s="11">
        <v>16</v>
      </c>
      <c r="J2250" s="11">
        <v>19</v>
      </c>
      <c r="K2250" s="11"/>
      <c r="L2250" s="11"/>
      <c r="M2250" s="11"/>
      <c r="N2250" s="11"/>
      <c r="O2250" s="11"/>
      <c r="P2250" s="11"/>
      <c r="Q2250" s="11"/>
      <c r="R2250" s="11"/>
      <c r="S2250" s="11"/>
      <c r="T2250" s="11"/>
      <c r="U2250" s="11"/>
      <c r="V2250" s="11"/>
      <c r="W2250" s="11"/>
      <c r="X2250" s="11"/>
      <c r="Y2250" s="11"/>
      <c r="Z2250" s="11"/>
      <c r="AA2250" s="11"/>
      <c r="AB2250" s="11"/>
      <c r="AC2250" s="11"/>
      <c r="AD2250" s="11"/>
      <c r="AE2250" s="11"/>
      <c r="AF2250" s="11"/>
      <c r="AG2250" s="11"/>
      <c r="AH2250" s="11"/>
      <c r="AJ2250" s="11"/>
      <c r="AK2250" s="11"/>
      <c r="AL2250" s="11"/>
      <c r="AM2250" s="11"/>
      <c r="AN2250" s="11"/>
      <c r="AO2250" s="11"/>
      <c r="AP2250" s="11"/>
      <c r="AQ2250" s="11"/>
      <c r="AR2250" s="11"/>
      <c r="AS2250" s="11"/>
      <c r="AT2250" s="11"/>
      <c r="AU2250" s="11"/>
      <c r="AV2250" s="11"/>
      <c r="AW2250" s="11"/>
      <c r="AX2250" s="11"/>
      <c r="AY2250" s="11"/>
      <c r="AZ2250" s="11"/>
      <c r="BA2250" s="11"/>
      <c r="BB2250" s="11"/>
      <c r="BC2250" s="11"/>
      <c r="BD2250" s="11"/>
      <c r="BE2250" s="11"/>
      <c r="BF2250" s="11"/>
      <c r="BG2250" s="11"/>
      <c r="BI2250" s="11"/>
      <c r="BJ2250" s="11"/>
      <c r="BK2250" s="11"/>
      <c r="BL2250" s="11"/>
      <c r="BM2250" s="11"/>
      <c r="BN2250" s="11"/>
      <c r="BO2250" s="11"/>
      <c r="BP2250" s="11"/>
      <c r="BQ2250" s="11"/>
      <c r="BR2250" s="11"/>
      <c r="BS2250" s="11"/>
      <c r="BT2250" s="11"/>
      <c r="BU2250" s="11"/>
      <c r="BV2250" s="11"/>
      <c r="BW2250" s="11"/>
      <c r="BX2250" s="11"/>
      <c r="BY2250" s="11"/>
      <c r="BZ2250" s="11"/>
      <c r="CA2250" s="11"/>
      <c r="CB2250" s="11"/>
      <c r="CC2250" s="11"/>
      <c r="CD2250" s="11"/>
      <c r="CE2250" s="11"/>
      <c r="CF2250" s="11"/>
      <c r="CG2250" s="11"/>
      <c r="CH2250" s="11"/>
      <c r="CI2250" s="11"/>
      <c r="CJ2250" s="11"/>
      <c r="CK2250" s="11"/>
      <c r="CL2250" s="11"/>
      <c r="CM2250" s="11"/>
      <c r="CN2250" s="11"/>
      <c r="CO2250" s="11"/>
      <c r="CP2250" s="11"/>
      <c r="CQ2250" s="11"/>
      <c r="CR2250" s="11"/>
      <c r="CS2250" s="11"/>
      <c r="CT2250" s="11"/>
      <c r="CU2250" s="11"/>
      <c r="CV2250" s="11"/>
      <c r="CW2250" s="11"/>
      <c r="CX2250" s="11"/>
      <c r="CY2250" s="11"/>
      <c r="CZ2250" s="11"/>
      <c r="DA2250" s="11"/>
      <c r="DB2250" s="11"/>
      <c r="DC2250" s="11"/>
      <c r="DD2250" s="11"/>
      <c r="DF2250" s="11">
        <f t="shared" si="115"/>
        <v>16</v>
      </c>
      <c r="DG2250" s="11">
        <f t="shared" si="116"/>
        <v>19</v>
      </c>
      <c r="DH2250" s="20">
        <f t="shared" ca="1" si="117"/>
        <v>0</v>
      </c>
      <c r="DI2250" s="11">
        <v>1</v>
      </c>
    </row>
    <row r="2251" spans="1:113" x14ac:dyDescent="0.25">
      <c r="A2251" s="11" t="s">
        <v>57</v>
      </c>
      <c r="B2251" s="11" t="s">
        <v>169</v>
      </c>
      <c r="C2251" s="11" t="s">
        <v>56</v>
      </c>
      <c r="D2251" s="11" t="s">
        <v>56</v>
      </c>
      <c r="E2251" s="11" t="s">
        <v>56</v>
      </c>
      <c r="F2251" s="11" t="s">
        <v>56</v>
      </c>
      <c r="G2251" s="11" t="s">
        <v>175</v>
      </c>
      <c r="H2251" s="1">
        <v>42256</v>
      </c>
      <c r="I2251" s="11">
        <v>15</v>
      </c>
      <c r="J2251" s="11">
        <v>19</v>
      </c>
      <c r="K2251" s="11"/>
      <c r="L2251" s="11"/>
      <c r="M2251" s="11"/>
      <c r="N2251" s="11"/>
      <c r="O2251" s="11"/>
      <c r="P2251" s="11"/>
      <c r="Q2251" s="11"/>
      <c r="R2251" s="11"/>
      <c r="S2251" s="11"/>
      <c r="T2251" s="11"/>
      <c r="U2251" s="11"/>
      <c r="V2251" s="11"/>
      <c r="W2251" s="11"/>
      <c r="X2251" s="11"/>
      <c r="Y2251" s="11"/>
      <c r="Z2251" s="11"/>
      <c r="AA2251" s="11"/>
      <c r="AB2251" s="11"/>
      <c r="AC2251" s="11"/>
      <c r="AD2251" s="11"/>
      <c r="AE2251" s="11"/>
      <c r="AF2251" s="11"/>
      <c r="AG2251" s="11"/>
      <c r="AH2251" s="11"/>
      <c r="AJ2251" s="11"/>
      <c r="AK2251" s="11"/>
      <c r="AL2251" s="11"/>
      <c r="AM2251" s="11"/>
      <c r="AN2251" s="11"/>
      <c r="AO2251" s="11"/>
      <c r="AP2251" s="11"/>
      <c r="AQ2251" s="11"/>
      <c r="AR2251" s="11"/>
      <c r="AS2251" s="11"/>
      <c r="AT2251" s="11"/>
      <c r="AU2251" s="11"/>
      <c r="AV2251" s="11"/>
      <c r="AW2251" s="11"/>
      <c r="AX2251" s="11"/>
      <c r="AY2251" s="11"/>
      <c r="AZ2251" s="11"/>
      <c r="BA2251" s="11"/>
      <c r="BB2251" s="11"/>
      <c r="BC2251" s="11"/>
      <c r="BD2251" s="11"/>
      <c r="BE2251" s="11"/>
      <c r="BF2251" s="11"/>
      <c r="BG2251" s="11"/>
      <c r="BI2251" s="11"/>
      <c r="BJ2251" s="11"/>
      <c r="BK2251" s="11"/>
      <c r="BL2251" s="11"/>
      <c r="BM2251" s="11"/>
      <c r="BN2251" s="11"/>
      <c r="BO2251" s="11"/>
      <c r="BP2251" s="11"/>
      <c r="BQ2251" s="11"/>
      <c r="BR2251" s="11"/>
      <c r="BS2251" s="11"/>
      <c r="BT2251" s="11"/>
      <c r="BU2251" s="11"/>
      <c r="BV2251" s="11"/>
      <c r="BW2251" s="11"/>
      <c r="BX2251" s="11"/>
      <c r="BY2251" s="11"/>
      <c r="BZ2251" s="11"/>
      <c r="CA2251" s="11"/>
      <c r="CB2251" s="11"/>
      <c r="CC2251" s="11"/>
      <c r="CD2251" s="11"/>
      <c r="CE2251" s="11"/>
      <c r="CF2251" s="11"/>
      <c r="CG2251" s="11"/>
      <c r="CH2251" s="11"/>
      <c r="CI2251" s="11"/>
      <c r="CJ2251" s="11"/>
      <c r="CK2251" s="11"/>
      <c r="CL2251" s="11"/>
      <c r="CM2251" s="11"/>
      <c r="CN2251" s="11"/>
      <c r="CO2251" s="11"/>
      <c r="CP2251" s="11"/>
      <c r="CQ2251" s="11"/>
      <c r="CR2251" s="11"/>
      <c r="CS2251" s="11"/>
      <c r="CT2251" s="11"/>
      <c r="CU2251" s="11"/>
      <c r="CV2251" s="11"/>
      <c r="CW2251" s="11"/>
      <c r="CX2251" s="11"/>
      <c r="CY2251" s="11"/>
      <c r="CZ2251" s="11"/>
      <c r="DA2251" s="11"/>
      <c r="DB2251" s="11"/>
      <c r="DC2251" s="11"/>
      <c r="DD2251" s="11"/>
      <c r="DF2251" s="11">
        <f t="shared" si="115"/>
        <v>15</v>
      </c>
      <c r="DG2251" s="11">
        <f t="shared" si="116"/>
        <v>19</v>
      </c>
      <c r="DH2251" s="20">
        <f t="shared" ca="1" si="117"/>
        <v>0</v>
      </c>
      <c r="DI2251" s="11">
        <v>1</v>
      </c>
    </row>
    <row r="2252" spans="1:113" x14ac:dyDescent="0.25">
      <c r="A2252" s="11" t="s">
        <v>57</v>
      </c>
      <c r="B2252" s="11" t="s">
        <v>169</v>
      </c>
      <c r="C2252" s="11" t="s">
        <v>56</v>
      </c>
      <c r="D2252" s="11" t="s">
        <v>56</v>
      </c>
      <c r="E2252" s="11" t="s">
        <v>56</v>
      </c>
      <c r="F2252" s="11" t="s">
        <v>56</v>
      </c>
      <c r="G2252" s="11" t="s">
        <v>175</v>
      </c>
      <c r="H2252" s="1">
        <v>42257</v>
      </c>
      <c r="I2252" s="11">
        <v>15</v>
      </c>
      <c r="J2252" s="11">
        <v>19</v>
      </c>
      <c r="K2252" s="11"/>
      <c r="L2252" s="11"/>
      <c r="M2252" s="11"/>
      <c r="N2252" s="11"/>
      <c r="O2252" s="11"/>
      <c r="P2252" s="11"/>
      <c r="Q2252" s="11"/>
      <c r="R2252" s="11"/>
      <c r="S2252" s="11"/>
      <c r="T2252" s="11"/>
      <c r="U2252" s="11"/>
      <c r="V2252" s="11"/>
      <c r="W2252" s="11"/>
      <c r="X2252" s="11"/>
      <c r="Y2252" s="11"/>
      <c r="Z2252" s="11"/>
      <c r="AA2252" s="11"/>
      <c r="AB2252" s="11"/>
      <c r="AC2252" s="11"/>
      <c r="AD2252" s="11"/>
      <c r="AE2252" s="11"/>
      <c r="AF2252" s="11"/>
      <c r="AG2252" s="11"/>
      <c r="AH2252" s="11"/>
      <c r="AJ2252" s="11"/>
      <c r="AK2252" s="11"/>
      <c r="AL2252" s="11"/>
      <c r="AM2252" s="11"/>
      <c r="AN2252" s="11"/>
      <c r="AO2252" s="11"/>
      <c r="AP2252" s="11"/>
      <c r="AQ2252" s="11"/>
      <c r="AR2252" s="11"/>
      <c r="AS2252" s="11"/>
      <c r="AT2252" s="11"/>
      <c r="AU2252" s="11"/>
      <c r="AV2252" s="11"/>
      <c r="AW2252" s="11"/>
      <c r="AX2252" s="11"/>
      <c r="AY2252" s="11"/>
      <c r="AZ2252" s="11"/>
      <c r="BA2252" s="11"/>
      <c r="BB2252" s="11"/>
      <c r="BC2252" s="11"/>
      <c r="BD2252" s="11"/>
      <c r="BE2252" s="11"/>
      <c r="BF2252" s="11"/>
      <c r="BG2252" s="11"/>
      <c r="BI2252" s="11"/>
      <c r="BJ2252" s="11"/>
      <c r="BK2252" s="11"/>
      <c r="BL2252" s="11"/>
      <c r="BM2252" s="11"/>
      <c r="BN2252" s="11"/>
      <c r="BO2252" s="11"/>
      <c r="BP2252" s="11"/>
      <c r="BQ2252" s="11"/>
      <c r="BR2252" s="11"/>
      <c r="BS2252" s="11"/>
      <c r="BT2252" s="11"/>
      <c r="BU2252" s="11"/>
      <c r="BV2252" s="11"/>
      <c r="BW2252" s="11"/>
      <c r="BX2252" s="11"/>
      <c r="BY2252" s="11"/>
      <c r="BZ2252" s="11"/>
      <c r="CA2252" s="11"/>
      <c r="CB2252" s="11"/>
      <c r="CC2252" s="11"/>
      <c r="CD2252" s="11"/>
      <c r="CE2252" s="11"/>
      <c r="CF2252" s="11"/>
      <c r="CG2252" s="11"/>
      <c r="CH2252" s="11"/>
      <c r="CI2252" s="11"/>
      <c r="CJ2252" s="11"/>
      <c r="CK2252" s="11"/>
      <c r="CL2252" s="11"/>
      <c r="CM2252" s="11"/>
      <c r="CN2252" s="11"/>
      <c r="CO2252" s="11"/>
      <c r="CP2252" s="11"/>
      <c r="CQ2252" s="11"/>
      <c r="CR2252" s="11"/>
      <c r="CS2252" s="11"/>
      <c r="CT2252" s="11"/>
      <c r="CU2252" s="11"/>
      <c r="CV2252" s="11"/>
      <c r="CW2252" s="11"/>
      <c r="CX2252" s="11"/>
      <c r="CY2252" s="11"/>
      <c r="CZ2252" s="11"/>
      <c r="DA2252" s="11"/>
      <c r="DB2252" s="11"/>
      <c r="DC2252" s="11"/>
      <c r="DD2252" s="11"/>
      <c r="DF2252" s="11">
        <f t="shared" si="115"/>
        <v>15</v>
      </c>
      <c r="DG2252" s="11">
        <f t="shared" si="116"/>
        <v>19</v>
      </c>
      <c r="DH2252" s="20">
        <f t="shared" ca="1" si="117"/>
        <v>0</v>
      </c>
      <c r="DI2252" s="11">
        <v>1</v>
      </c>
    </row>
    <row r="2253" spans="1:113" x14ac:dyDescent="0.25">
      <c r="A2253" s="11" t="s">
        <v>57</v>
      </c>
      <c r="B2253" s="11" t="s">
        <v>169</v>
      </c>
      <c r="C2253" s="11" t="s">
        <v>56</v>
      </c>
      <c r="D2253" s="11" t="s">
        <v>56</v>
      </c>
      <c r="E2253" s="11" t="s">
        <v>56</v>
      </c>
      <c r="F2253" s="11" t="s">
        <v>56</v>
      </c>
      <c r="G2253" s="11" t="s">
        <v>175</v>
      </c>
      <c r="H2253" s="1">
        <v>42258</v>
      </c>
      <c r="I2253" s="11">
        <v>15</v>
      </c>
      <c r="J2253" s="11">
        <v>19</v>
      </c>
      <c r="K2253" s="11"/>
      <c r="L2253" s="11"/>
      <c r="M2253" s="11"/>
      <c r="N2253" s="11"/>
      <c r="O2253" s="11"/>
      <c r="P2253" s="11"/>
      <c r="Q2253" s="11"/>
      <c r="R2253" s="11"/>
      <c r="S2253" s="11"/>
      <c r="T2253" s="11"/>
      <c r="U2253" s="11"/>
      <c r="V2253" s="11"/>
      <c r="W2253" s="11"/>
      <c r="X2253" s="11"/>
      <c r="Y2253" s="11"/>
      <c r="Z2253" s="11"/>
      <c r="AA2253" s="11"/>
      <c r="AB2253" s="11"/>
      <c r="AC2253" s="11"/>
      <c r="AD2253" s="11"/>
      <c r="AE2253" s="11"/>
      <c r="AF2253" s="11"/>
      <c r="AG2253" s="11"/>
      <c r="AH2253" s="11"/>
      <c r="AJ2253" s="11"/>
      <c r="AK2253" s="11"/>
      <c r="AL2253" s="11"/>
      <c r="AM2253" s="11"/>
      <c r="AN2253" s="11"/>
      <c r="AO2253" s="11"/>
      <c r="AP2253" s="11"/>
      <c r="AQ2253" s="11"/>
      <c r="AR2253" s="11"/>
      <c r="AS2253" s="11"/>
      <c r="AT2253" s="11"/>
      <c r="AU2253" s="11"/>
      <c r="AV2253" s="11"/>
      <c r="AW2253" s="11"/>
      <c r="AX2253" s="11"/>
      <c r="AY2253" s="11"/>
      <c r="AZ2253" s="11"/>
      <c r="BA2253" s="11"/>
      <c r="BB2253" s="11"/>
      <c r="BC2253" s="11"/>
      <c r="BD2253" s="11"/>
      <c r="BE2253" s="11"/>
      <c r="BF2253" s="11"/>
      <c r="BG2253" s="11"/>
      <c r="BI2253" s="11"/>
      <c r="BJ2253" s="11"/>
      <c r="BK2253" s="11"/>
      <c r="BL2253" s="11"/>
      <c r="BM2253" s="11"/>
      <c r="BN2253" s="11"/>
      <c r="BO2253" s="11"/>
      <c r="BP2253" s="11"/>
      <c r="BQ2253" s="11"/>
      <c r="BR2253" s="11"/>
      <c r="BS2253" s="11"/>
      <c r="BT2253" s="11"/>
      <c r="BU2253" s="11"/>
      <c r="BV2253" s="11"/>
      <c r="BW2253" s="11"/>
      <c r="BX2253" s="11"/>
      <c r="BY2253" s="11"/>
      <c r="BZ2253" s="11"/>
      <c r="CA2253" s="11"/>
      <c r="CB2253" s="11"/>
      <c r="CC2253" s="11"/>
      <c r="CD2253" s="11"/>
      <c r="CE2253" s="11"/>
      <c r="CF2253" s="11"/>
      <c r="CG2253" s="11"/>
      <c r="CH2253" s="11"/>
      <c r="CI2253" s="11"/>
      <c r="CJ2253" s="11"/>
      <c r="CK2253" s="11"/>
      <c r="CL2253" s="11"/>
      <c r="CM2253" s="11"/>
      <c r="CN2253" s="11"/>
      <c r="CO2253" s="11"/>
      <c r="CP2253" s="11"/>
      <c r="CQ2253" s="11"/>
      <c r="CR2253" s="11"/>
      <c r="CS2253" s="11"/>
      <c r="CT2253" s="11"/>
      <c r="CU2253" s="11"/>
      <c r="CV2253" s="11"/>
      <c r="CW2253" s="11"/>
      <c r="CX2253" s="11"/>
      <c r="CY2253" s="11"/>
      <c r="CZ2253" s="11"/>
      <c r="DA2253" s="11"/>
      <c r="DB2253" s="11"/>
      <c r="DC2253" s="11"/>
      <c r="DD2253" s="11"/>
      <c r="DF2253" s="11">
        <f t="shared" si="115"/>
        <v>15</v>
      </c>
      <c r="DG2253" s="11">
        <f t="shared" si="116"/>
        <v>19</v>
      </c>
      <c r="DH2253" s="20">
        <f t="shared" ca="1" si="117"/>
        <v>0</v>
      </c>
      <c r="DI2253" s="11">
        <v>1</v>
      </c>
    </row>
    <row r="2254" spans="1:113" x14ac:dyDescent="0.25">
      <c r="A2254" s="11" t="s">
        <v>57</v>
      </c>
      <c r="B2254" s="11" t="s">
        <v>169</v>
      </c>
      <c r="C2254" s="11" t="s">
        <v>56</v>
      </c>
      <c r="D2254" s="11" t="s">
        <v>56</v>
      </c>
      <c r="E2254" s="11" t="s">
        <v>56</v>
      </c>
      <c r="F2254" s="11" t="s">
        <v>56</v>
      </c>
      <c r="G2254" s="11" t="s">
        <v>175</v>
      </c>
      <c r="H2254" s="1">
        <v>42272</v>
      </c>
      <c r="I2254" s="11">
        <v>18</v>
      </c>
      <c r="J2254" s="11">
        <v>19</v>
      </c>
      <c r="K2254" s="11"/>
      <c r="L2254" s="11"/>
      <c r="M2254" s="11"/>
      <c r="N2254" s="11"/>
      <c r="O2254" s="11"/>
      <c r="P2254" s="11"/>
      <c r="Q2254" s="11"/>
      <c r="R2254" s="11"/>
      <c r="S2254" s="11"/>
      <c r="T2254" s="11"/>
      <c r="U2254" s="11"/>
      <c r="V2254" s="11"/>
      <c r="W2254" s="11"/>
      <c r="X2254" s="11"/>
      <c r="Y2254" s="11"/>
      <c r="Z2254" s="11"/>
      <c r="AA2254" s="11"/>
      <c r="AB2254" s="11"/>
      <c r="AC2254" s="11"/>
      <c r="AD2254" s="11"/>
      <c r="AE2254" s="11"/>
      <c r="AF2254" s="11"/>
      <c r="AG2254" s="11"/>
      <c r="AH2254" s="11"/>
      <c r="AJ2254" s="11"/>
      <c r="AK2254" s="11"/>
      <c r="AL2254" s="11"/>
      <c r="AM2254" s="11"/>
      <c r="AN2254" s="11"/>
      <c r="AO2254" s="11"/>
      <c r="AP2254" s="11"/>
      <c r="AQ2254" s="11"/>
      <c r="AR2254" s="11"/>
      <c r="AS2254" s="11"/>
      <c r="AT2254" s="11"/>
      <c r="AU2254" s="11"/>
      <c r="AV2254" s="11"/>
      <c r="AW2254" s="11"/>
      <c r="AX2254" s="11"/>
      <c r="AY2254" s="11"/>
      <c r="AZ2254" s="11"/>
      <c r="BA2254" s="11"/>
      <c r="BB2254" s="11"/>
      <c r="BC2254" s="11"/>
      <c r="BD2254" s="11"/>
      <c r="BE2254" s="11"/>
      <c r="BF2254" s="11"/>
      <c r="BG2254" s="11"/>
      <c r="BI2254" s="11"/>
      <c r="BJ2254" s="11"/>
      <c r="BK2254" s="11"/>
      <c r="BL2254" s="11"/>
      <c r="BM2254" s="11"/>
      <c r="BN2254" s="11"/>
      <c r="BO2254" s="11"/>
      <c r="BP2254" s="11"/>
      <c r="BQ2254" s="11"/>
      <c r="BR2254" s="11"/>
      <c r="BS2254" s="11"/>
      <c r="BT2254" s="11"/>
      <c r="BU2254" s="11"/>
      <c r="BV2254" s="11"/>
      <c r="BW2254" s="11"/>
      <c r="BX2254" s="11"/>
      <c r="BY2254" s="11"/>
      <c r="BZ2254" s="11"/>
      <c r="CA2254" s="11"/>
      <c r="CB2254" s="11"/>
      <c r="CC2254" s="11"/>
      <c r="CD2254" s="11"/>
      <c r="CE2254" s="11"/>
      <c r="CF2254" s="11"/>
      <c r="CG2254" s="11"/>
      <c r="CH2254" s="11"/>
      <c r="CI2254" s="11"/>
      <c r="CJ2254" s="11"/>
      <c r="CK2254" s="11"/>
      <c r="CL2254" s="11"/>
      <c r="CM2254" s="11"/>
      <c r="CN2254" s="11"/>
      <c r="CO2254" s="11"/>
      <c r="CP2254" s="11"/>
      <c r="CQ2254" s="11"/>
      <c r="CR2254" s="11"/>
      <c r="CS2254" s="11"/>
      <c r="CT2254" s="11"/>
      <c r="CU2254" s="11"/>
      <c r="CV2254" s="11"/>
      <c r="CW2254" s="11"/>
      <c r="CX2254" s="11"/>
      <c r="CY2254" s="11"/>
      <c r="CZ2254" s="11"/>
      <c r="DA2254" s="11"/>
      <c r="DB2254" s="11"/>
      <c r="DC2254" s="11"/>
      <c r="DD2254" s="11"/>
      <c r="DF2254" s="11">
        <f t="shared" si="115"/>
        <v>18</v>
      </c>
      <c r="DG2254" s="11">
        <f t="shared" si="116"/>
        <v>19</v>
      </c>
      <c r="DH2254" s="20">
        <f t="shared" ca="1" si="117"/>
        <v>0</v>
      </c>
      <c r="DI2254" s="11">
        <v>1</v>
      </c>
    </row>
    <row r="2255" spans="1:113" x14ac:dyDescent="0.25">
      <c r="A2255" s="11" t="s">
        <v>57</v>
      </c>
      <c r="B2255" s="11" t="s">
        <v>169</v>
      </c>
      <c r="C2255" s="11" t="s">
        <v>56</v>
      </c>
      <c r="D2255" s="11" t="s">
        <v>56</v>
      </c>
      <c r="E2255" s="11" t="s">
        <v>56</v>
      </c>
      <c r="F2255" s="11" t="s">
        <v>56</v>
      </c>
      <c r="G2255" s="11" t="s">
        <v>175</v>
      </c>
      <c r="H2255" s="1">
        <v>42286</v>
      </c>
      <c r="I2255" s="11">
        <v>18</v>
      </c>
      <c r="J2255" s="11">
        <v>19</v>
      </c>
      <c r="K2255" s="11"/>
      <c r="L2255" s="11"/>
      <c r="M2255" s="11"/>
      <c r="N2255" s="11"/>
      <c r="O2255" s="11"/>
      <c r="P2255" s="11"/>
      <c r="Q2255" s="11"/>
      <c r="R2255" s="11"/>
      <c r="S2255" s="11"/>
      <c r="T2255" s="11"/>
      <c r="U2255" s="11"/>
      <c r="V2255" s="11"/>
      <c r="W2255" s="11"/>
      <c r="X2255" s="11"/>
      <c r="Y2255" s="11"/>
      <c r="Z2255" s="11"/>
      <c r="AA2255" s="11"/>
      <c r="AB2255" s="11"/>
      <c r="AC2255" s="11"/>
      <c r="AD2255" s="11"/>
      <c r="AE2255" s="11"/>
      <c r="AF2255" s="11"/>
      <c r="AG2255" s="11"/>
      <c r="AH2255" s="11"/>
      <c r="AJ2255" s="11"/>
      <c r="AK2255" s="11"/>
      <c r="AL2255" s="11"/>
      <c r="AM2255" s="11"/>
      <c r="AN2255" s="11"/>
      <c r="AO2255" s="11"/>
      <c r="AP2255" s="11"/>
      <c r="AQ2255" s="11"/>
      <c r="AR2255" s="11"/>
      <c r="AS2255" s="11"/>
      <c r="AT2255" s="11"/>
      <c r="AU2255" s="11"/>
      <c r="AV2255" s="11"/>
      <c r="AW2255" s="11"/>
      <c r="AX2255" s="11"/>
      <c r="AY2255" s="11"/>
      <c r="AZ2255" s="11"/>
      <c r="BA2255" s="11"/>
      <c r="BB2255" s="11"/>
      <c r="BC2255" s="11"/>
      <c r="BD2255" s="11"/>
      <c r="BE2255" s="11"/>
      <c r="BF2255" s="11"/>
      <c r="BG2255" s="11"/>
      <c r="BI2255" s="11"/>
      <c r="BJ2255" s="11"/>
      <c r="BK2255" s="11"/>
      <c r="BL2255" s="11"/>
      <c r="BM2255" s="11"/>
      <c r="BN2255" s="11"/>
      <c r="BO2255" s="11"/>
      <c r="BP2255" s="11"/>
      <c r="BQ2255" s="11"/>
      <c r="BR2255" s="11"/>
      <c r="BS2255" s="11"/>
      <c r="BT2255" s="11"/>
      <c r="BU2255" s="11"/>
      <c r="BV2255" s="11"/>
      <c r="BW2255" s="11"/>
      <c r="BX2255" s="11"/>
      <c r="BY2255" s="11"/>
      <c r="BZ2255" s="11"/>
      <c r="CA2255" s="11"/>
      <c r="CB2255" s="11"/>
      <c r="CC2255" s="11"/>
      <c r="CD2255" s="11"/>
      <c r="CE2255" s="11"/>
      <c r="CF2255" s="11"/>
      <c r="CG2255" s="11"/>
      <c r="CH2255" s="11"/>
      <c r="CI2255" s="11"/>
      <c r="CJ2255" s="11"/>
      <c r="CK2255" s="11"/>
      <c r="CL2255" s="11"/>
      <c r="CM2255" s="11"/>
      <c r="CN2255" s="11"/>
      <c r="CO2255" s="11"/>
      <c r="CP2255" s="11"/>
      <c r="CQ2255" s="11"/>
      <c r="CR2255" s="11"/>
      <c r="CS2255" s="11"/>
      <c r="CT2255" s="11"/>
      <c r="CU2255" s="11"/>
      <c r="CV2255" s="11"/>
      <c r="CW2255" s="11"/>
      <c r="CX2255" s="11"/>
      <c r="CY2255" s="11"/>
      <c r="CZ2255" s="11"/>
      <c r="DA2255" s="11"/>
      <c r="DB2255" s="11"/>
      <c r="DC2255" s="11"/>
      <c r="DD2255" s="11"/>
      <c r="DF2255" s="11">
        <f t="shared" si="115"/>
        <v>18</v>
      </c>
      <c r="DG2255" s="11">
        <f t="shared" si="116"/>
        <v>19</v>
      </c>
      <c r="DH2255" s="20">
        <f t="shared" ca="1" si="117"/>
        <v>0</v>
      </c>
      <c r="DI2255" s="11">
        <v>1</v>
      </c>
    </row>
    <row r="2256" spans="1:113" x14ac:dyDescent="0.25">
      <c r="A2256" s="11" t="s">
        <v>57</v>
      </c>
      <c r="B2256" s="11" t="s">
        <v>169</v>
      </c>
      <c r="C2256" s="11" t="s">
        <v>56</v>
      </c>
      <c r="D2256" s="11" t="s">
        <v>56</v>
      </c>
      <c r="E2256" s="11" t="s">
        <v>56</v>
      </c>
      <c r="F2256" s="11" t="s">
        <v>56</v>
      </c>
      <c r="G2256" s="11" t="s">
        <v>175</v>
      </c>
      <c r="H2256" s="1">
        <v>42289</v>
      </c>
      <c r="I2256" s="11">
        <v>17</v>
      </c>
      <c r="J2256" s="11">
        <v>19</v>
      </c>
      <c r="K2256" s="11"/>
      <c r="L2256" s="11"/>
      <c r="M2256" s="11"/>
      <c r="N2256" s="11"/>
      <c r="O2256" s="11"/>
      <c r="P2256" s="11"/>
      <c r="Q2256" s="11"/>
      <c r="R2256" s="11"/>
      <c r="S2256" s="11"/>
      <c r="T2256" s="11"/>
      <c r="U2256" s="11"/>
      <c r="V2256" s="11"/>
      <c r="W2256" s="11"/>
      <c r="X2256" s="11"/>
      <c r="Y2256" s="11"/>
      <c r="Z2256" s="11"/>
      <c r="AA2256" s="11"/>
      <c r="AB2256" s="11"/>
      <c r="AC2256" s="11"/>
      <c r="AD2256" s="11"/>
      <c r="AE2256" s="11"/>
      <c r="AF2256" s="11"/>
      <c r="AG2256" s="11"/>
      <c r="AH2256" s="11"/>
      <c r="AJ2256" s="11"/>
      <c r="AK2256" s="11"/>
      <c r="AL2256" s="11"/>
      <c r="AM2256" s="11"/>
      <c r="AN2256" s="11"/>
      <c r="AO2256" s="11"/>
      <c r="AP2256" s="11"/>
      <c r="AQ2256" s="11"/>
      <c r="AR2256" s="11"/>
      <c r="AS2256" s="11"/>
      <c r="AT2256" s="11"/>
      <c r="AU2256" s="11"/>
      <c r="AV2256" s="11"/>
      <c r="AW2256" s="11"/>
      <c r="AX2256" s="11"/>
      <c r="AY2256" s="11"/>
      <c r="AZ2256" s="11"/>
      <c r="BA2256" s="11"/>
      <c r="BB2256" s="11"/>
      <c r="BC2256" s="11"/>
      <c r="BD2256" s="11"/>
      <c r="BE2256" s="11"/>
      <c r="BF2256" s="11"/>
      <c r="BG2256" s="11"/>
      <c r="BI2256" s="11"/>
      <c r="BJ2256" s="11"/>
      <c r="BK2256" s="11"/>
      <c r="BL2256" s="11"/>
      <c r="BM2256" s="11"/>
      <c r="BN2256" s="11"/>
      <c r="BO2256" s="11"/>
      <c r="BP2256" s="11"/>
      <c r="BQ2256" s="11"/>
      <c r="BR2256" s="11"/>
      <c r="BS2256" s="11"/>
      <c r="BT2256" s="11"/>
      <c r="BU2256" s="11"/>
      <c r="BV2256" s="11"/>
      <c r="BW2256" s="11"/>
      <c r="BX2256" s="11"/>
      <c r="BY2256" s="11"/>
      <c r="BZ2256" s="11"/>
      <c r="CA2256" s="11"/>
      <c r="CB2256" s="11"/>
      <c r="CC2256" s="11"/>
      <c r="CD2256" s="11"/>
      <c r="CE2256" s="11"/>
      <c r="CF2256" s="11"/>
      <c r="CG2256" s="11"/>
      <c r="CH2256" s="11"/>
      <c r="CI2256" s="11"/>
      <c r="CJ2256" s="11"/>
      <c r="CK2256" s="11"/>
      <c r="CL2256" s="11"/>
      <c r="CM2256" s="11"/>
      <c r="CN2256" s="11"/>
      <c r="CO2256" s="11"/>
      <c r="CP2256" s="11"/>
      <c r="CQ2256" s="11"/>
      <c r="CR2256" s="11"/>
      <c r="CS2256" s="11"/>
      <c r="CT2256" s="11"/>
      <c r="CU2256" s="11"/>
      <c r="CV2256" s="11"/>
      <c r="CW2256" s="11"/>
      <c r="CX2256" s="11"/>
      <c r="CY2256" s="11"/>
      <c r="CZ2256" s="11"/>
      <c r="DA2256" s="11"/>
      <c r="DB2256" s="11"/>
      <c r="DC2256" s="11"/>
      <c r="DD2256" s="11"/>
      <c r="DF2256" s="11">
        <f t="shared" ref="DF2256:DF2307" si="118">I2256</f>
        <v>17</v>
      </c>
      <c r="DG2256" s="11">
        <f t="shared" ref="DG2256:DG2307" si="119">J2256</f>
        <v>19</v>
      </c>
      <c r="DH2256" s="20">
        <f t="shared" ca="1" si="117"/>
        <v>0</v>
      </c>
      <c r="DI2256" s="11">
        <v>1</v>
      </c>
    </row>
    <row r="2257" spans="1:113" x14ac:dyDescent="0.25">
      <c r="A2257" s="11" t="s">
        <v>57</v>
      </c>
      <c r="B2257" s="11" t="s">
        <v>169</v>
      </c>
      <c r="C2257" s="11" t="s">
        <v>56</v>
      </c>
      <c r="D2257" s="11" t="s">
        <v>56</v>
      </c>
      <c r="E2257" s="11" t="s">
        <v>56</v>
      </c>
      <c r="F2257" s="11" t="s">
        <v>56</v>
      </c>
      <c r="G2257" s="11" t="s">
        <v>175</v>
      </c>
      <c r="H2257" s="1">
        <v>42290</v>
      </c>
      <c r="I2257" s="11">
        <v>17</v>
      </c>
      <c r="J2257" s="11">
        <v>19</v>
      </c>
      <c r="K2257" s="11"/>
      <c r="L2257" s="11"/>
      <c r="M2257" s="11"/>
      <c r="N2257" s="11"/>
      <c r="O2257" s="11"/>
      <c r="P2257" s="11"/>
      <c r="Q2257" s="11"/>
      <c r="R2257" s="11"/>
      <c r="S2257" s="11"/>
      <c r="T2257" s="11"/>
      <c r="U2257" s="11"/>
      <c r="V2257" s="11"/>
      <c r="W2257" s="11"/>
      <c r="X2257" s="11"/>
      <c r="Y2257" s="11"/>
      <c r="Z2257" s="11"/>
      <c r="AA2257" s="11"/>
      <c r="AB2257" s="11"/>
      <c r="AC2257" s="11"/>
      <c r="AD2257" s="11"/>
      <c r="AE2257" s="11"/>
      <c r="AF2257" s="11"/>
      <c r="AG2257" s="11"/>
      <c r="AH2257" s="11"/>
      <c r="AJ2257" s="11"/>
      <c r="AK2257" s="11"/>
      <c r="AL2257" s="11"/>
      <c r="AM2257" s="11"/>
      <c r="AN2257" s="11"/>
      <c r="AO2257" s="11"/>
      <c r="AP2257" s="11"/>
      <c r="AQ2257" s="11"/>
      <c r="AR2257" s="11"/>
      <c r="AS2257" s="11"/>
      <c r="AT2257" s="11"/>
      <c r="AU2257" s="11"/>
      <c r="AV2257" s="11"/>
      <c r="AW2257" s="11"/>
      <c r="AX2257" s="11"/>
      <c r="AY2257" s="11"/>
      <c r="AZ2257" s="11"/>
      <c r="BA2257" s="11"/>
      <c r="BB2257" s="11"/>
      <c r="BC2257" s="11"/>
      <c r="BD2257" s="11"/>
      <c r="BE2257" s="11"/>
      <c r="BF2257" s="11"/>
      <c r="BG2257" s="11"/>
      <c r="BI2257" s="11"/>
      <c r="BJ2257" s="11"/>
      <c r="BK2257" s="11"/>
      <c r="BL2257" s="11"/>
      <c r="BM2257" s="11"/>
      <c r="BN2257" s="11"/>
      <c r="BO2257" s="11"/>
      <c r="BP2257" s="11"/>
      <c r="BQ2257" s="11"/>
      <c r="BR2257" s="11"/>
      <c r="BS2257" s="11"/>
      <c r="BT2257" s="11"/>
      <c r="BU2257" s="11"/>
      <c r="BV2257" s="11"/>
      <c r="BW2257" s="11"/>
      <c r="BX2257" s="11"/>
      <c r="BY2257" s="11"/>
      <c r="BZ2257" s="11"/>
      <c r="CA2257" s="11"/>
      <c r="CB2257" s="11"/>
      <c r="CC2257" s="11"/>
      <c r="CD2257" s="11"/>
      <c r="CE2257" s="11"/>
      <c r="CF2257" s="11"/>
      <c r="CG2257" s="11"/>
      <c r="CH2257" s="11"/>
      <c r="CI2257" s="11"/>
      <c r="CJ2257" s="11"/>
      <c r="CK2257" s="11"/>
      <c r="CL2257" s="11"/>
      <c r="CM2257" s="11"/>
      <c r="CN2257" s="11"/>
      <c r="CO2257" s="11"/>
      <c r="CP2257" s="11"/>
      <c r="CQ2257" s="11"/>
      <c r="CR2257" s="11"/>
      <c r="CS2257" s="11"/>
      <c r="CT2257" s="11"/>
      <c r="CU2257" s="11"/>
      <c r="CV2257" s="11"/>
      <c r="CW2257" s="11"/>
      <c r="CX2257" s="11"/>
      <c r="CY2257" s="11"/>
      <c r="CZ2257" s="11"/>
      <c r="DA2257" s="11"/>
      <c r="DB2257" s="11"/>
      <c r="DC2257" s="11"/>
      <c r="DD2257" s="11"/>
      <c r="DF2257" s="11">
        <f t="shared" si="118"/>
        <v>17</v>
      </c>
      <c r="DG2257" s="11">
        <f t="shared" si="119"/>
        <v>19</v>
      </c>
      <c r="DH2257" s="20">
        <f t="shared" ca="1" si="117"/>
        <v>0</v>
      </c>
      <c r="DI2257" s="11">
        <v>1</v>
      </c>
    </row>
    <row r="2258" spans="1:113" x14ac:dyDescent="0.25">
      <c r="A2258" s="11" t="s">
        <v>57</v>
      </c>
      <c r="B2258" s="11" t="s">
        <v>169</v>
      </c>
      <c r="C2258" s="11" t="s">
        <v>56</v>
      </c>
      <c r="D2258" s="11" t="s">
        <v>56</v>
      </c>
      <c r="E2258" s="11" t="s">
        <v>56</v>
      </c>
      <c r="F2258" s="11" t="s">
        <v>56</v>
      </c>
      <c r="G2258" s="11" t="s">
        <v>175</v>
      </c>
      <c r="H2258" s="1">
        <v>42291</v>
      </c>
      <c r="I2258" s="11">
        <v>18</v>
      </c>
      <c r="J2258" s="11">
        <v>19</v>
      </c>
      <c r="K2258" s="11"/>
      <c r="L2258" s="11"/>
      <c r="M2258" s="11"/>
      <c r="N2258" s="11"/>
      <c r="O2258" s="11"/>
      <c r="P2258" s="11"/>
      <c r="Q2258" s="11"/>
      <c r="R2258" s="11"/>
      <c r="S2258" s="11"/>
      <c r="T2258" s="11"/>
      <c r="U2258" s="11"/>
      <c r="V2258" s="11"/>
      <c r="W2258" s="11"/>
      <c r="X2258" s="11"/>
      <c r="Y2258" s="11"/>
      <c r="Z2258" s="11"/>
      <c r="AA2258" s="11"/>
      <c r="AB2258" s="11"/>
      <c r="AC2258" s="11"/>
      <c r="AD2258" s="11"/>
      <c r="AE2258" s="11"/>
      <c r="AF2258" s="11"/>
      <c r="AG2258" s="11"/>
      <c r="AH2258" s="11"/>
      <c r="AJ2258" s="11"/>
      <c r="AK2258" s="11"/>
      <c r="AL2258" s="11"/>
      <c r="AM2258" s="11"/>
      <c r="AN2258" s="11"/>
      <c r="AO2258" s="11"/>
      <c r="AP2258" s="11"/>
      <c r="AQ2258" s="11"/>
      <c r="AR2258" s="11"/>
      <c r="AS2258" s="11"/>
      <c r="AT2258" s="11"/>
      <c r="AU2258" s="11"/>
      <c r="AV2258" s="11"/>
      <c r="AW2258" s="11"/>
      <c r="AX2258" s="11"/>
      <c r="AY2258" s="11"/>
      <c r="AZ2258" s="11"/>
      <c r="BA2258" s="11"/>
      <c r="BB2258" s="11"/>
      <c r="BC2258" s="11"/>
      <c r="BD2258" s="11"/>
      <c r="BE2258" s="11"/>
      <c r="BF2258" s="11"/>
      <c r="BG2258" s="11"/>
      <c r="BI2258" s="11"/>
      <c r="BJ2258" s="11"/>
      <c r="BK2258" s="11"/>
      <c r="BL2258" s="11"/>
      <c r="BM2258" s="11"/>
      <c r="BN2258" s="11"/>
      <c r="BO2258" s="11"/>
      <c r="BP2258" s="11"/>
      <c r="BQ2258" s="11"/>
      <c r="BR2258" s="11"/>
      <c r="BS2258" s="11"/>
      <c r="BT2258" s="11"/>
      <c r="BU2258" s="11"/>
      <c r="BV2258" s="11"/>
      <c r="BW2258" s="11"/>
      <c r="BX2258" s="11"/>
      <c r="BY2258" s="11"/>
      <c r="BZ2258" s="11"/>
      <c r="CA2258" s="11"/>
      <c r="CB2258" s="11"/>
      <c r="CC2258" s="11"/>
      <c r="CD2258" s="11"/>
      <c r="CE2258" s="11"/>
      <c r="CF2258" s="11"/>
      <c r="CG2258" s="11"/>
      <c r="CH2258" s="11"/>
      <c r="CI2258" s="11"/>
      <c r="CJ2258" s="11"/>
      <c r="CK2258" s="11"/>
      <c r="CL2258" s="11"/>
      <c r="CM2258" s="11"/>
      <c r="CN2258" s="11"/>
      <c r="CO2258" s="11"/>
      <c r="CP2258" s="11"/>
      <c r="CQ2258" s="11"/>
      <c r="CR2258" s="11"/>
      <c r="CS2258" s="11"/>
      <c r="CT2258" s="11"/>
      <c r="CU2258" s="11"/>
      <c r="CV2258" s="11"/>
      <c r="CW2258" s="11"/>
      <c r="CX2258" s="11"/>
      <c r="CY2258" s="11"/>
      <c r="CZ2258" s="11"/>
      <c r="DA2258" s="11"/>
      <c r="DB2258" s="11"/>
      <c r="DC2258" s="11"/>
      <c r="DD2258" s="11"/>
      <c r="DF2258" s="11">
        <f t="shared" si="118"/>
        <v>18</v>
      </c>
      <c r="DG2258" s="11">
        <f t="shared" si="119"/>
        <v>19</v>
      </c>
      <c r="DH2258" s="20">
        <f t="shared" ref="DH2258:DH2309" ca="1" si="120">(SUM(OFFSET($AJ2258, 0, $DF2258-1, 1, $DG2258-$DF2258+1))-SUM(OFFSET($K2258, 0, $DF2258-1, 1, $DG2258-$DF2258+1)))/($DG2258-$DF2258+1)</f>
        <v>0</v>
      </c>
      <c r="DI2258" s="11">
        <v>1</v>
      </c>
    </row>
    <row r="2259" spans="1:113" x14ac:dyDescent="0.25">
      <c r="A2259" s="11" t="s">
        <v>57</v>
      </c>
      <c r="B2259" s="11" t="s">
        <v>169</v>
      </c>
      <c r="C2259" s="11" t="s">
        <v>56</v>
      </c>
      <c r="D2259" s="11" t="s">
        <v>56</v>
      </c>
      <c r="E2259" s="11" t="s">
        <v>56</v>
      </c>
      <c r="F2259" s="11" t="s">
        <v>56</v>
      </c>
      <c r="G2259" s="11" t="s">
        <v>175</v>
      </c>
      <c r="H2259" s="1">
        <v>42292</v>
      </c>
      <c r="I2259" s="11">
        <v>18</v>
      </c>
      <c r="J2259" s="11">
        <v>19</v>
      </c>
      <c r="K2259" s="11"/>
      <c r="L2259" s="11"/>
      <c r="M2259" s="11"/>
      <c r="N2259" s="11"/>
      <c r="O2259" s="11"/>
      <c r="P2259" s="11"/>
      <c r="Q2259" s="11"/>
      <c r="R2259" s="11"/>
      <c r="S2259" s="11"/>
      <c r="T2259" s="11"/>
      <c r="U2259" s="11"/>
      <c r="V2259" s="11"/>
      <c r="W2259" s="11"/>
      <c r="X2259" s="11"/>
      <c r="Y2259" s="11"/>
      <c r="Z2259" s="11"/>
      <c r="AA2259" s="11"/>
      <c r="AB2259" s="11"/>
      <c r="AC2259" s="11"/>
      <c r="AD2259" s="11"/>
      <c r="AE2259" s="11"/>
      <c r="AF2259" s="11"/>
      <c r="AG2259" s="11"/>
      <c r="AH2259" s="11"/>
      <c r="AJ2259" s="11"/>
      <c r="AK2259" s="11"/>
      <c r="AL2259" s="11"/>
      <c r="AM2259" s="11"/>
      <c r="AN2259" s="11"/>
      <c r="AO2259" s="11"/>
      <c r="AP2259" s="11"/>
      <c r="AQ2259" s="11"/>
      <c r="AR2259" s="11"/>
      <c r="AS2259" s="11"/>
      <c r="AT2259" s="11"/>
      <c r="AU2259" s="11"/>
      <c r="AV2259" s="11"/>
      <c r="AW2259" s="11"/>
      <c r="AX2259" s="11"/>
      <c r="AY2259" s="11"/>
      <c r="AZ2259" s="11"/>
      <c r="BA2259" s="11"/>
      <c r="BB2259" s="11"/>
      <c r="BC2259" s="11"/>
      <c r="BD2259" s="11"/>
      <c r="BE2259" s="11"/>
      <c r="BF2259" s="11"/>
      <c r="BG2259" s="11"/>
      <c r="BI2259" s="11"/>
      <c r="BJ2259" s="11"/>
      <c r="BK2259" s="11"/>
      <c r="BL2259" s="11"/>
      <c r="BM2259" s="11"/>
      <c r="BN2259" s="11"/>
      <c r="BO2259" s="11"/>
      <c r="BP2259" s="11"/>
      <c r="BQ2259" s="11"/>
      <c r="BR2259" s="11"/>
      <c r="BS2259" s="11"/>
      <c r="BT2259" s="11"/>
      <c r="BU2259" s="11"/>
      <c r="BV2259" s="11"/>
      <c r="BW2259" s="11"/>
      <c r="BX2259" s="11"/>
      <c r="BY2259" s="11"/>
      <c r="BZ2259" s="11"/>
      <c r="CA2259" s="11"/>
      <c r="CB2259" s="11"/>
      <c r="CC2259" s="11"/>
      <c r="CD2259" s="11"/>
      <c r="CE2259" s="11"/>
      <c r="CF2259" s="11"/>
      <c r="CG2259" s="11"/>
      <c r="CH2259" s="11"/>
      <c r="CI2259" s="11"/>
      <c r="CJ2259" s="11"/>
      <c r="CK2259" s="11"/>
      <c r="CL2259" s="11"/>
      <c r="CM2259" s="11"/>
      <c r="CN2259" s="11"/>
      <c r="CO2259" s="11"/>
      <c r="CP2259" s="11"/>
      <c r="CQ2259" s="11"/>
      <c r="CR2259" s="11"/>
      <c r="CS2259" s="11"/>
      <c r="CT2259" s="11"/>
      <c r="CU2259" s="11"/>
      <c r="CV2259" s="11"/>
      <c r="CW2259" s="11"/>
      <c r="CX2259" s="11"/>
      <c r="CY2259" s="11"/>
      <c r="CZ2259" s="11"/>
      <c r="DA2259" s="11"/>
      <c r="DB2259" s="11"/>
      <c r="DC2259" s="11"/>
      <c r="DD2259" s="11"/>
      <c r="DF2259" s="11">
        <f t="shared" si="118"/>
        <v>18</v>
      </c>
      <c r="DG2259" s="11">
        <f t="shared" si="119"/>
        <v>19</v>
      </c>
      <c r="DH2259" s="20">
        <f t="shared" ca="1" si="120"/>
        <v>0</v>
      </c>
      <c r="DI2259" s="11">
        <v>1</v>
      </c>
    </row>
    <row r="2260" spans="1:113" x14ac:dyDescent="0.25">
      <c r="A2260" s="11" t="s">
        <v>57</v>
      </c>
      <c r="B2260" s="11" t="s">
        <v>170</v>
      </c>
      <c r="C2260" s="11" t="s">
        <v>56</v>
      </c>
      <c r="D2260" s="11" t="s">
        <v>56</v>
      </c>
      <c r="E2260" s="11" t="s">
        <v>56</v>
      </c>
      <c r="F2260" s="11" t="s">
        <v>56</v>
      </c>
      <c r="G2260" s="11" t="s">
        <v>173</v>
      </c>
      <c r="H2260" s="1">
        <v>41949</v>
      </c>
      <c r="I2260" s="11">
        <v>18</v>
      </c>
      <c r="J2260" s="11">
        <v>19</v>
      </c>
      <c r="K2260" s="11"/>
      <c r="L2260" s="11"/>
      <c r="M2260" s="11"/>
      <c r="N2260" s="11"/>
      <c r="O2260" s="11"/>
      <c r="P2260" s="11"/>
      <c r="Q2260" s="11"/>
      <c r="R2260" s="11"/>
      <c r="S2260" s="11"/>
      <c r="T2260" s="11"/>
      <c r="U2260" s="11"/>
      <c r="V2260" s="11"/>
      <c r="W2260" s="11"/>
      <c r="X2260" s="11"/>
      <c r="Y2260" s="11"/>
      <c r="Z2260" s="11"/>
      <c r="AA2260" s="11"/>
      <c r="AB2260" s="11"/>
      <c r="AC2260" s="11"/>
      <c r="AD2260" s="11"/>
      <c r="AE2260" s="11"/>
      <c r="AF2260" s="11"/>
      <c r="AG2260" s="11"/>
      <c r="AH2260" s="11"/>
      <c r="AJ2260" s="11"/>
      <c r="AK2260" s="11"/>
      <c r="AL2260" s="11"/>
      <c r="AM2260" s="11"/>
      <c r="AN2260" s="11"/>
      <c r="AO2260" s="11"/>
      <c r="AP2260" s="11"/>
      <c r="AQ2260" s="11"/>
      <c r="AR2260" s="11"/>
      <c r="AS2260" s="11"/>
      <c r="AT2260" s="11"/>
      <c r="AU2260" s="11"/>
      <c r="AV2260" s="11"/>
      <c r="AW2260" s="11"/>
      <c r="AX2260" s="11"/>
      <c r="AY2260" s="11"/>
      <c r="AZ2260" s="11"/>
      <c r="BA2260" s="11"/>
      <c r="BB2260" s="11"/>
      <c r="BC2260" s="11"/>
      <c r="BD2260" s="11"/>
      <c r="BE2260" s="11"/>
      <c r="BF2260" s="11"/>
      <c r="BG2260" s="11"/>
      <c r="BI2260" s="11"/>
      <c r="BJ2260" s="11"/>
      <c r="BK2260" s="11"/>
      <c r="BL2260" s="11"/>
      <c r="BM2260" s="11"/>
      <c r="BN2260" s="11"/>
      <c r="BO2260" s="11"/>
      <c r="BP2260" s="11"/>
      <c r="BQ2260" s="11"/>
      <c r="BR2260" s="11"/>
      <c r="BS2260" s="11"/>
      <c r="BT2260" s="11"/>
      <c r="BU2260" s="11"/>
      <c r="BV2260" s="11"/>
      <c r="BW2260" s="11"/>
      <c r="BX2260" s="11"/>
      <c r="BY2260" s="11"/>
      <c r="BZ2260" s="11"/>
      <c r="CA2260" s="11"/>
      <c r="CB2260" s="11"/>
      <c r="CC2260" s="11"/>
      <c r="CD2260" s="11"/>
      <c r="CE2260" s="11"/>
      <c r="CF2260" s="11"/>
      <c r="CG2260" s="11"/>
      <c r="CH2260" s="11"/>
      <c r="CI2260" s="11"/>
      <c r="CJ2260" s="11"/>
      <c r="CK2260" s="11"/>
      <c r="CL2260" s="11"/>
      <c r="CM2260" s="11"/>
      <c r="CN2260" s="11"/>
      <c r="CO2260" s="11"/>
      <c r="CP2260" s="11"/>
      <c r="CQ2260" s="11"/>
      <c r="CR2260" s="11"/>
      <c r="CS2260" s="11"/>
      <c r="CT2260" s="11"/>
      <c r="CU2260" s="11"/>
      <c r="CV2260" s="11"/>
      <c r="CW2260" s="11"/>
      <c r="CX2260" s="11"/>
      <c r="CY2260" s="11"/>
      <c r="CZ2260" s="11"/>
      <c r="DA2260" s="11"/>
      <c r="DB2260" s="11"/>
      <c r="DC2260" s="11"/>
      <c r="DD2260" s="11"/>
      <c r="DF2260" s="11">
        <f t="shared" si="118"/>
        <v>18</v>
      </c>
      <c r="DG2260" s="11">
        <f t="shared" si="119"/>
        <v>19</v>
      </c>
      <c r="DH2260" s="20">
        <f t="shared" ca="1" si="120"/>
        <v>0</v>
      </c>
      <c r="DI2260" s="11">
        <v>1</v>
      </c>
    </row>
    <row r="2261" spans="1:113" x14ac:dyDescent="0.25">
      <c r="A2261" s="11" t="s">
        <v>57</v>
      </c>
      <c r="B2261" s="11" t="s">
        <v>170</v>
      </c>
      <c r="C2261" s="11" t="s">
        <v>56</v>
      </c>
      <c r="D2261" s="11" t="s">
        <v>56</v>
      </c>
      <c r="E2261" s="11" t="s">
        <v>56</v>
      </c>
      <c r="F2261" s="11" t="s">
        <v>56</v>
      </c>
      <c r="G2261" s="11" t="s">
        <v>173</v>
      </c>
      <c r="H2261" s="1">
        <v>42163</v>
      </c>
      <c r="I2261" s="11">
        <v>15</v>
      </c>
      <c r="J2261" s="11">
        <v>18</v>
      </c>
      <c r="K2261" s="11">
        <v>4439.8289999999997</v>
      </c>
      <c r="L2261" s="11">
        <v>4310.8090000000002</v>
      </c>
      <c r="M2261" s="11">
        <v>4621.7290000000003</v>
      </c>
      <c r="N2261" s="11">
        <v>5138.1109999999999</v>
      </c>
      <c r="O2261" s="11">
        <v>5980.3990000000003</v>
      </c>
      <c r="P2261" s="11">
        <v>6411.5290000000005</v>
      </c>
      <c r="Q2261" s="11">
        <v>8584.1769999999997</v>
      </c>
      <c r="R2261" s="11">
        <v>9770.6479999999992</v>
      </c>
      <c r="S2261" s="11">
        <v>10871.59</v>
      </c>
      <c r="T2261" s="11">
        <v>12794.4</v>
      </c>
      <c r="U2261" s="11">
        <v>14707.77</v>
      </c>
      <c r="V2261" s="11">
        <v>15604.39</v>
      </c>
      <c r="W2261" s="11">
        <v>16320.96</v>
      </c>
      <c r="X2261" s="11">
        <v>15839.79</v>
      </c>
      <c r="Y2261" s="11">
        <v>13185.12</v>
      </c>
      <c r="Z2261" s="11">
        <v>12970.72</v>
      </c>
      <c r="AA2261" s="11">
        <v>13176.24</v>
      </c>
      <c r="AB2261" s="11">
        <v>13257.3</v>
      </c>
      <c r="AC2261" s="11">
        <v>16783.41</v>
      </c>
      <c r="AD2261" s="11">
        <v>16858.46</v>
      </c>
      <c r="AE2261" s="11">
        <v>15922.95</v>
      </c>
      <c r="AF2261" s="11">
        <v>13036.15</v>
      </c>
      <c r="AG2261" s="11">
        <v>8572.35</v>
      </c>
      <c r="AH2261" s="11">
        <v>6576.8230000000003</v>
      </c>
      <c r="AI2261" s="37">
        <v>13147.35</v>
      </c>
      <c r="AJ2261" s="11">
        <v>4324.8</v>
      </c>
      <c r="AK2261" s="11">
        <v>4199.1869999999999</v>
      </c>
      <c r="AL2261" s="11">
        <v>4562.0410000000002</v>
      </c>
      <c r="AM2261" s="11">
        <v>4988.2870000000003</v>
      </c>
      <c r="AN2261" s="11">
        <v>5854.1670000000004</v>
      </c>
      <c r="AO2261" s="11">
        <v>6218.5290000000005</v>
      </c>
      <c r="AP2261" s="11">
        <v>8522.4789999999994</v>
      </c>
      <c r="AQ2261" s="11">
        <v>9840.0679999999993</v>
      </c>
      <c r="AR2261" s="11">
        <v>10898.76</v>
      </c>
      <c r="AS2261" s="11">
        <v>12707.47</v>
      </c>
      <c r="AT2261" s="11">
        <v>14760.37</v>
      </c>
      <c r="AU2261" s="11">
        <v>15675.83</v>
      </c>
      <c r="AV2261" s="11">
        <v>16379.32</v>
      </c>
      <c r="AW2261" s="11">
        <v>16170</v>
      </c>
      <c r="AX2261" s="11">
        <v>16461.490000000002</v>
      </c>
      <c r="AY2261" s="11">
        <v>16600.97</v>
      </c>
      <c r="AZ2261" s="11">
        <v>16323.55</v>
      </c>
      <c r="BA2261" s="11">
        <v>16430.43</v>
      </c>
      <c r="BB2261" s="11">
        <v>16804.939999999999</v>
      </c>
      <c r="BC2261" s="11">
        <v>16529.2</v>
      </c>
      <c r="BD2261" s="11">
        <v>15705.81</v>
      </c>
      <c r="BE2261" s="11">
        <v>12895.5</v>
      </c>
      <c r="BF2261" s="11">
        <v>8415.6560000000009</v>
      </c>
      <c r="BG2261" s="11">
        <v>6272.7960000000003</v>
      </c>
      <c r="BH2261" s="37">
        <v>16416.650000000001</v>
      </c>
      <c r="BI2261" s="11">
        <v>66.991680000000002</v>
      </c>
      <c r="BJ2261" s="11">
        <v>66.611949999999993</v>
      </c>
      <c r="BK2261" s="11">
        <v>64.888050000000007</v>
      </c>
      <c r="BL2261" s="11">
        <v>63.522390000000001</v>
      </c>
      <c r="BM2261" s="11">
        <v>62.200879999999998</v>
      </c>
      <c r="BN2261" s="11">
        <v>60.810879999999997</v>
      </c>
      <c r="BO2261" s="11">
        <v>62.39584</v>
      </c>
      <c r="BP2261" s="11">
        <v>66.751329999999996</v>
      </c>
      <c r="BQ2261" s="11">
        <v>72.757869999999997</v>
      </c>
      <c r="BR2261" s="11">
        <v>77.447339999999997</v>
      </c>
      <c r="BS2261" s="11">
        <v>80.113010000000003</v>
      </c>
      <c r="BT2261" s="11">
        <v>83.86797</v>
      </c>
      <c r="BU2261" s="11">
        <v>87.226280000000003</v>
      </c>
      <c r="BV2261" s="11">
        <v>88.57602</v>
      </c>
      <c r="BW2261" s="11">
        <v>88.374340000000004</v>
      </c>
      <c r="BX2261" s="11">
        <v>89.545580000000001</v>
      </c>
      <c r="BY2261" s="11">
        <v>89.25009</v>
      </c>
      <c r="BZ2261" s="11">
        <v>87.577610000000007</v>
      </c>
      <c r="CA2261" s="11">
        <v>84.213539999999995</v>
      </c>
      <c r="CB2261" s="11">
        <v>80.936199999999999</v>
      </c>
      <c r="CC2261" s="11">
        <v>77.391940000000005</v>
      </c>
      <c r="CD2261" s="11">
        <v>74.837879999999998</v>
      </c>
      <c r="CE2261" s="11">
        <v>72.762659999999997</v>
      </c>
      <c r="CF2261" s="11">
        <v>70.970179999999999</v>
      </c>
      <c r="CG2261" s="11">
        <v>7778.3379999999997</v>
      </c>
      <c r="CH2261" s="11">
        <v>7182.2129999999997</v>
      </c>
      <c r="CI2261" s="11">
        <v>6294.2520000000004</v>
      </c>
      <c r="CJ2261" s="11">
        <v>5816.2049999999999</v>
      </c>
      <c r="CK2261" s="11">
        <v>4833.5389999999998</v>
      </c>
      <c r="CL2261" s="11">
        <v>4386.0169999999998</v>
      </c>
      <c r="CM2261" s="11">
        <v>3415.7449999999999</v>
      </c>
      <c r="CN2261" s="11">
        <v>3797.7860000000001</v>
      </c>
      <c r="CO2261" s="11">
        <v>4420.7219999999998</v>
      </c>
      <c r="CP2261" s="11">
        <v>5748.3059999999996</v>
      </c>
      <c r="CQ2261" s="11">
        <v>7543.1049999999996</v>
      </c>
      <c r="CR2261" s="11">
        <v>8085.82</v>
      </c>
      <c r="CS2261" s="11">
        <v>8735.1080000000002</v>
      </c>
      <c r="CT2261" s="11">
        <v>44363.79</v>
      </c>
      <c r="CU2261" s="11">
        <v>44706.59</v>
      </c>
      <c r="CV2261" s="11">
        <v>36163.51</v>
      </c>
      <c r="CW2261" s="11">
        <v>11992.47</v>
      </c>
      <c r="CX2261" s="11">
        <v>15089.41</v>
      </c>
      <c r="CY2261" s="11">
        <v>14766.53</v>
      </c>
      <c r="CZ2261" s="11">
        <v>16524.45</v>
      </c>
      <c r="DA2261" s="11">
        <v>10863.1</v>
      </c>
      <c r="DB2261" s="11">
        <v>10167.4</v>
      </c>
      <c r="DC2261" s="11">
        <v>9533.8279999999995</v>
      </c>
      <c r="DD2261" s="11">
        <v>8547.2350000000006</v>
      </c>
      <c r="DE2261" s="37">
        <v>21270.2</v>
      </c>
      <c r="DF2261" s="11">
        <f t="shared" si="118"/>
        <v>15</v>
      </c>
      <c r="DG2261" s="11">
        <f t="shared" si="119"/>
        <v>18</v>
      </c>
      <c r="DH2261" s="20">
        <f t="shared" ca="1" si="120"/>
        <v>3306.7649999999994</v>
      </c>
      <c r="DI2261" s="11">
        <v>0</v>
      </c>
    </row>
    <row r="2262" spans="1:113" x14ac:dyDescent="0.25">
      <c r="A2262" s="11" t="s">
        <v>57</v>
      </c>
      <c r="B2262" s="11" t="s">
        <v>170</v>
      </c>
      <c r="C2262" s="11" t="s">
        <v>56</v>
      </c>
      <c r="D2262" s="11" t="s">
        <v>56</v>
      </c>
      <c r="E2262" s="11" t="s">
        <v>56</v>
      </c>
      <c r="F2262" s="11" t="s">
        <v>56</v>
      </c>
      <c r="G2262" s="11" t="s">
        <v>173</v>
      </c>
      <c r="H2262" s="1">
        <v>42164</v>
      </c>
      <c r="I2262" s="11">
        <v>15</v>
      </c>
      <c r="J2262" s="11">
        <v>18</v>
      </c>
      <c r="K2262" s="11">
        <v>5814.7209999999995</v>
      </c>
      <c r="L2262" s="11">
        <v>5481.1009999999997</v>
      </c>
      <c r="M2262" s="11">
        <v>5619.76</v>
      </c>
      <c r="N2262" s="11">
        <v>5884.2809999999999</v>
      </c>
      <c r="O2262" s="11">
        <v>6656.3819999999996</v>
      </c>
      <c r="P2262" s="11">
        <v>7424.1189999999997</v>
      </c>
      <c r="Q2262" s="11">
        <v>9535.7250000000004</v>
      </c>
      <c r="R2262" s="11">
        <v>10409.58</v>
      </c>
      <c r="S2262" s="11">
        <v>11427.85</v>
      </c>
      <c r="T2262" s="11">
        <v>12666.59</v>
      </c>
      <c r="U2262" s="11">
        <v>13884.54</v>
      </c>
      <c r="V2262" s="11">
        <v>14201.87</v>
      </c>
      <c r="W2262" s="11">
        <v>14279.72</v>
      </c>
      <c r="X2262" s="11">
        <v>13613.61</v>
      </c>
      <c r="Y2262" s="11">
        <v>11433.49</v>
      </c>
      <c r="Z2262" s="11">
        <v>10984.01</v>
      </c>
      <c r="AA2262" s="11">
        <v>11004.66</v>
      </c>
      <c r="AB2262" s="11">
        <v>11376.33</v>
      </c>
      <c r="AC2262" s="11">
        <v>13634.37</v>
      </c>
      <c r="AD2262" s="11">
        <v>14222.5</v>
      </c>
      <c r="AE2262" s="11">
        <v>13611.26</v>
      </c>
      <c r="AF2262" s="11">
        <v>10885.48</v>
      </c>
      <c r="AG2262" s="11">
        <v>7429.9530000000004</v>
      </c>
      <c r="AH2262" s="11">
        <v>5871.518</v>
      </c>
      <c r="AI2262" s="37">
        <v>11199.62</v>
      </c>
      <c r="AJ2262" s="11">
        <v>5696.348</v>
      </c>
      <c r="AK2262" s="11">
        <v>5369.558</v>
      </c>
      <c r="AL2262" s="11">
        <v>5565.192</v>
      </c>
      <c r="AM2262" s="11">
        <v>5732.009</v>
      </c>
      <c r="AN2262" s="11">
        <v>6526.2560000000003</v>
      </c>
      <c r="AO2262" s="11">
        <v>7234.7470000000003</v>
      </c>
      <c r="AP2262" s="11">
        <v>9471.5990000000002</v>
      </c>
      <c r="AQ2262" s="11">
        <v>10460.219999999999</v>
      </c>
      <c r="AR2262" s="11">
        <v>11468.79</v>
      </c>
      <c r="AS2262" s="11">
        <v>12593.43</v>
      </c>
      <c r="AT2262" s="11">
        <v>13942.88</v>
      </c>
      <c r="AU2262" s="11">
        <v>14278</v>
      </c>
      <c r="AV2262" s="11">
        <v>14342.34</v>
      </c>
      <c r="AW2262" s="11">
        <v>13979.89</v>
      </c>
      <c r="AX2262" s="11">
        <v>14713.3</v>
      </c>
      <c r="AY2262" s="11">
        <v>14599.5</v>
      </c>
      <c r="AZ2262" s="11">
        <v>14111.73</v>
      </c>
      <c r="BA2262" s="11">
        <v>14500.27</v>
      </c>
      <c r="BB2262" s="11">
        <v>13717.45</v>
      </c>
      <c r="BC2262" s="11">
        <v>13934.38</v>
      </c>
      <c r="BD2262" s="11">
        <v>13436.18</v>
      </c>
      <c r="BE2262" s="11">
        <v>10785.51</v>
      </c>
      <c r="BF2262" s="11">
        <v>7267.6180000000004</v>
      </c>
      <c r="BG2262" s="11">
        <v>5558.2550000000001</v>
      </c>
      <c r="BH2262" s="37">
        <v>14450.11</v>
      </c>
      <c r="BI2262" s="11">
        <v>69.527109999999993</v>
      </c>
      <c r="BJ2262" s="11">
        <v>68.13252</v>
      </c>
      <c r="BK2262" s="11">
        <v>67.329279999999997</v>
      </c>
      <c r="BL2262" s="11">
        <v>66.895319999999998</v>
      </c>
      <c r="BM2262" s="11">
        <v>66.8155</v>
      </c>
      <c r="BN2262" s="11">
        <v>66.303510000000003</v>
      </c>
      <c r="BO2262" s="11">
        <v>66.995590000000007</v>
      </c>
      <c r="BP2262" s="11">
        <v>68.561890000000005</v>
      </c>
      <c r="BQ2262" s="11">
        <v>70.88091</v>
      </c>
      <c r="BR2262" s="11">
        <v>73.369910000000004</v>
      </c>
      <c r="BS2262" s="11">
        <v>74.326130000000006</v>
      </c>
      <c r="BT2262" s="11">
        <v>75.520449999999997</v>
      </c>
      <c r="BU2262" s="11">
        <v>74.801439999999999</v>
      </c>
      <c r="BV2262" s="11">
        <v>74.893969999999996</v>
      </c>
      <c r="BW2262" s="11">
        <v>75.430269999999993</v>
      </c>
      <c r="BX2262" s="11">
        <v>76.359009999999998</v>
      </c>
      <c r="BY2262" s="11">
        <v>75.336849999999998</v>
      </c>
      <c r="BZ2262" s="11">
        <v>72.413700000000006</v>
      </c>
      <c r="CA2262" s="11">
        <v>70.504779999999997</v>
      </c>
      <c r="CB2262" s="11">
        <v>71.521529999999998</v>
      </c>
      <c r="CC2262" s="11">
        <v>71.409450000000007</v>
      </c>
      <c r="CD2262" s="11">
        <v>70.163420000000002</v>
      </c>
      <c r="CE2262" s="11">
        <v>69.112160000000003</v>
      </c>
      <c r="CF2262" s="11">
        <v>67.856669999999994</v>
      </c>
      <c r="CG2262" s="11">
        <v>8257.9789999999994</v>
      </c>
      <c r="CH2262" s="11">
        <v>7185.8620000000001</v>
      </c>
      <c r="CI2262" s="11">
        <v>6325.4970000000003</v>
      </c>
      <c r="CJ2262" s="11">
        <v>5884.0129999999999</v>
      </c>
      <c r="CK2262" s="11">
        <v>4901.8720000000003</v>
      </c>
      <c r="CL2262" s="11">
        <v>4415.74</v>
      </c>
      <c r="CM2262" s="11">
        <v>3814.6950000000002</v>
      </c>
      <c r="CN2262" s="11">
        <v>3756.9920000000002</v>
      </c>
      <c r="CO2262" s="11">
        <v>4055.28</v>
      </c>
      <c r="CP2262" s="11">
        <v>5243.4250000000002</v>
      </c>
      <c r="CQ2262" s="11">
        <v>7168.1360000000004</v>
      </c>
      <c r="CR2262" s="11">
        <v>7806.7359999999999</v>
      </c>
      <c r="CS2262" s="11">
        <v>8460.6980000000003</v>
      </c>
      <c r="CT2262" s="11">
        <v>44227.05</v>
      </c>
      <c r="CU2262" s="11">
        <v>44664.65</v>
      </c>
      <c r="CV2262" s="11">
        <v>36143.51</v>
      </c>
      <c r="CW2262" s="11">
        <v>12108.07</v>
      </c>
      <c r="CX2262" s="11">
        <v>15735.73</v>
      </c>
      <c r="CY2262" s="11">
        <v>16405.87</v>
      </c>
      <c r="CZ2262" s="11">
        <v>17488.25</v>
      </c>
      <c r="DA2262" s="11">
        <v>11582.01</v>
      </c>
      <c r="DB2262" s="11">
        <v>10380.86</v>
      </c>
      <c r="DC2262" s="11">
        <v>9861.9760000000006</v>
      </c>
      <c r="DD2262" s="11">
        <v>8850.9140000000007</v>
      </c>
      <c r="DE2262" s="37">
        <v>21391.09</v>
      </c>
      <c r="DF2262" s="11">
        <f t="shared" si="118"/>
        <v>15</v>
      </c>
      <c r="DG2262" s="11">
        <f t="shared" si="119"/>
        <v>18</v>
      </c>
      <c r="DH2262" s="20">
        <f t="shared" ca="1" si="120"/>
        <v>3281.5774999999994</v>
      </c>
      <c r="DI2262" s="11">
        <v>0</v>
      </c>
    </row>
    <row r="2263" spans="1:113" x14ac:dyDescent="0.25">
      <c r="A2263" s="11" t="s">
        <v>57</v>
      </c>
      <c r="B2263" s="11" t="s">
        <v>170</v>
      </c>
      <c r="C2263" s="11" t="s">
        <v>56</v>
      </c>
      <c r="D2263" s="11" t="s">
        <v>56</v>
      </c>
      <c r="E2263" s="11" t="s">
        <v>56</v>
      </c>
      <c r="F2263" s="11" t="s">
        <v>56</v>
      </c>
      <c r="G2263" s="11" t="s">
        <v>173</v>
      </c>
      <c r="H2263" s="1">
        <v>42173</v>
      </c>
      <c r="I2263" s="11">
        <v>17</v>
      </c>
      <c r="J2263" s="11">
        <v>19</v>
      </c>
      <c r="K2263" s="11">
        <v>3388.52</v>
      </c>
      <c r="L2263" s="11">
        <v>3099.28</v>
      </c>
      <c r="M2263" s="11">
        <v>2821.54</v>
      </c>
      <c r="N2263" s="11">
        <v>2996.62</v>
      </c>
      <c r="O2263" s="11">
        <v>3649.5</v>
      </c>
      <c r="P2263" s="11">
        <v>4383.88</v>
      </c>
      <c r="Q2263" s="11">
        <v>5535.32</v>
      </c>
      <c r="R2263" s="11">
        <v>6151.86</v>
      </c>
      <c r="S2263" s="11">
        <v>6846.64</v>
      </c>
      <c r="T2263" s="11">
        <v>7804.64</v>
      </c>
      <c r="U2263" s="11">
        <v>8817.08</v>
      </c>
      <c r="V2263" s="11">
        <v>9227.18</v>
      </c>
      <c r="W2263" s="11">
        <v>9342.7000000000007</v>
      </c>
      <c r="X2263" s="11">
        <v>8501.7999999999993</v>
      </c>
      <c r="Y2263" s="11">
        <v>8823.16</v>
      </c>
      <c r="Z2263" s="11">
        <v>8772.7199999999993</v>
      </c>
      <c r="AA2263" s="11">
        <v>7171.96</v>
      </c>
      <c r="AB2263" s="11">
        <v>7335.6</v>
      </c>
      <c r="AC2263" s="11">
        <v>7153.28</v>
      </c>
      <c r="AD2263" s="11">
        <v>9405.18</v>
      </c>
      <c r="AE2263" s="11">
        <v>9323.48</v>
      </c>
      <c r="AF2263" s="11">
        <v>8092.62</v>
      </c>
      <c r="AG2263" s="11">
        <v>5715.62</v>
      </c>
      <c r="AH2263" s="11">
        <v>4337.78</v>
      </c>
      <c r="AI2263" s="37">
        <v>7220.28</v>
      </c>
      <c r="AJ2263" s="11">
        <v>3270.518</v>
      </c>
      <c r="AK2263" s="11">
        <v>3017.1660000000002</v>
      </c>
      <c r="AL2263" s="11">
        <v>2803.9690000000001</v>
      </c>
      <c r="AM2263" s="11">
        <v>2945.0709999999999</v>
      </c>
      <c r="AN2263" s="11">
        <v>3608.4690000000001</v>
      </c>
      <c r="AO2263" s="11">
        <v>4213.7569999999996</v>
      </c>
      <c r="AP2263" s="11">
        <v>5446.0910000000003</v>
      </c>
      <c r="AQ2263" s="11">
        <v>6263.5609999999997</v>
      </c>
      <c r="AR2263" s="11">
        <v>6901.0829999999996</v>
      </c>
      <c r="AS2263" s="11">
        <v>7752.3010000000004</v>
      </c>
      <c r="AT2263" s="11">
        <v>8795.5390000000007</v>
      </c>
      <c r="AU2263" s="11">
        <v>9216.2350000000006</v>
      </c>
      <c r="AV2263" s="11">
        <v>9340.1710000000003</v>
      </c>
      <c r="AW2263" s="11">
        <v>8537.8130000000001</v>
      </c>
      <c r="AX2263" s="11">
        <v>8915.8610000000008</v>
      </c>
      <c r="AY2263" s="11">
        <v>9023.4490000000005</v>
      </c>
      <c r="AZ2263" s="11">
        <v>9013.4330000000009</v>
      </c>
      <c r="BA2263" s="11">
        <v>9176.6919999999991</v>
      </c>
      <c r="BB2263" s="11">
        <v>8898.3279999999995</v>
      </c>
      <c r="BC2263" s="11">
        <v>9299.6329999999998</v>
      </c>
      <c r="BD2263" s="11">
        <v>9336.1640000000007</v>
      </c>
      <c r="BE2263" s="11">
        <v>8063.4009999999998</v>
      </c>
      <c r="BF2263" s="11">
        <v>5591.7790000000005</v>
      </c>
      <c r="BG2263" s="11">
        <v>4066.8649999999998</v>
      </c>
      <c r="BH2263" s="37">
        <v>9056.232</v>
      </c>
      <c r="BI2263" s="11">
        <v>79.319999999999993</v>
      </c>
      <c r="BJ2263" s="11">
        <v>78.355090000000004</v>
      </c>
      <c r="BK2263" s="11">
        <v>76.915090000000006</v>
      </c>
      <c r="BL2263" s="11">
        <v>73.469120000000004</v>
      </c>
      <c r="BM2263" s="11">
        <v>70.509299999999996</v>
      </c>
      <c r="BN2263" s="11">
        <v>69.606139999999996</v>
      </c>
      <c r="BO2263" s="11">
        <v>71.731759999999994</v>
      </c>
      <c r="BP2263" s="11">
        <v>78.684039999999996</v>
      </c>
      <c r="BQ2263" s="11">
        <v>83.943860000000001</v>
      </c>
      <c r="BR2263" s="11">
        <v>88.012280000000004</v>
      </c>
      <c r="BS2263" s="11">
        <v>91.452629999999999</v>
      </c>
      <c r="BT2263" s="11">
        <v>93.785960000000003</v>
      </c>
      <c r="BU2263" s="11">
        <v>95.3</v>
      </c>
      <c r="BV2263" s="11">
        <v>96.963160000000002</v>
      </c>
      <c r="BW2263" s="11">
        <v>98.250879999999995</v>
      </c>
      <c r="BX2263" s="11">
        <v>99.094729999999998</v>
      </c>
      <c r="BY2263" s="11">
        <v>99.047370000000001</v>
      </c>
      <c r="BZ2263" s="11">
        <v>98.180700000000002</v>
      </c>
      <c r="CA2263" s="11">
        <v>96.001750000000001</v>
      </c>
      <c r="CB2263" s="11">
        <v>92.499120000000005</v>
      </c>
      <c r="CC2263" s="11">
        <v>87.943860000000001</v>
      </c>
      <c r="CD2263" s="11">
        <v>85.377889999999994</v>
      </c>
      <c r="CE2263" s="11">
        <v>83.099119999999999</v>
      </c>
      <c r="CF2263" s="11">
        <v>80.159300000000002</v>
      </c>
      <c r="CG2263" s="11">
        <v>4934.9030000000002</v>
      </c>
      <c r="CH2263" s="11">
        <v>4813.9290000000001</v>
      </c>
      <c r="CI2263" s="11">
        <v>4485.7910000000002</v>
      </c>
      <c r="CJ2263" s="11">
        <v>4133.5659999999998</v>
      </c>
      <c r="CK2263" s="11">
        <v>3473.366</v>
      </c>
      <c r="CL2263" s="11">
        <v>3208.0590000000002</v>
      </c>
      <c r="CM2263" s="11">
        <v>2259.9859999999999</v>
      </c>
      <c r="CN2263" s="11">
        <v>2753.306</v>
      </c>
      <c r="CO2263" s="11">
        <v>2796.4119999999998</v>
      </c>
      <c r="CP2263" s="11">
        <v>3055.4229999999998</v>
      </c>
      <c r="CQ2263" s="11">
        <v>3786.2919999999999</v>
      </c>
      <c r="CR2263" s="11">
        <v>4146.4560000000001</v>
      </c>
      <c r="CS2263" s="11">
        <v>4310.2809999999999</v>
      </c>
      <c r="CT2263" s="11">
        <v>5740.4110000000001</v>
      </c>
      <c r="CU2263" s="11">
        <v>6608.9409999999998</v>
      </c>
      <c r="CV2263" s="11">
        <v>9274.4220000000005</v>
      </c>
      <c r="CW2263" s="11">
        <v>7502.72</v>
      </c>
      <c r="CX2263" s="11">
        <v>5419.4790000000003</v>
      </c>
      <c r="CY2263" s="11">
        <v>5234.41</v>
      </c>
      <c r="CZ2263" s="11">
        <v>4880.8320000000003</v>
      </c>
      <c r="DA2263" s="11">
        <v>5079.3249999999998</v>
      </c>
      <c r="DB2263" s="11">
        <v>5141.625</v>
      </c>
      <c r="DC2263" s="11">
        <v>5140.1760000000004</v>
      </c>
      <c r="DD2263" s="11">
        <v>4773.6109999999999</v>
      </c>
      <c r="DE2263" s="37">
        <v>6444.6040000000003</v>
      </c>
      <c r="DF2263" s="11">
        <f t="shared" si="118"/>
        <v>17</v>
      </c>
      <c r="DG2263" s="11">
        <f t="shared" si="119"/>
        <v>19</v>
      </c>
      <c r="DH2263" s="20">
        <f t="shared" ca="1" si="120"/>
        <v>1809.2043333333338</v>
      </c>
      <c r="DI2263" s="11">
        <v>0</v>
      </c>
    </row>
    <row r="2264" spans="1:113" x14ac:dyDescent="0.25">
      <c r="A2264" s="11" t="s">
        <v>57</v>
      </c>
      <c r="B2264" s="11" t="s">
        <v>170</v>
      </c>
      <c r="C2264" s="11" t="s">
        <v>56</v>
      </c>
      <c r="D2264" s="11" t="s">
        <v>56</v>
      </c>
      <c r="E2264" s="11" t="s">
        <v>56</v>
      </c>
      <c r="F2264" s="11" t="s">
        <v>56</v>
      </c>
      <c r="G2264" s="11" t="s">
        <v>173</v>
      </c>
      <c r="H2264" s="1">
        <v>42180</v>
      </c>
      <c r="I2264" s="11">
        <v>16</v>
      </c>
      <c r="J2264" s="11">
        <v>19</v>
      </c>
      <c r="K2264" s="11">
        <v>5979.0720000000001</v>
      </c>
      <c r="L2264" s="11">
        <v>5757.8509999999997</v>
      </c>
      <c r="M2264" s="11">
        <v>5713.8909999999996</v>
      </c>
      <c r="N2264" s="11">
        <v>5884.34</v>
      </c>
      <c r="O2264" s="11">
        <v>6590.4409999999998</v>
      </c>
      <c r="P2264" s="11">
        <v>7223.0010000000002</v>
      </c>
      <c r="Q2264" s="11">
        <v>8473.48</v>
      </c>
      <c r="R2264" s="11">
        <v>9265.2759999999998</v>
      </c>
      <c r="S2264" s="11">
        <v>10241.98</v>
      </c>
      <c r="T2264" s="11">
        <v>12073.18</v>
      </c>
      <c r="U2264" s="11">
        <v>14453.89</v>
      </c>
      <c r="V2264" s="11">
        <v>15266.04</v>
      </c>
      <c r="W2264" s="11">
        <v>15564.81</v>
      </c>
      <c r="X2264" s="11">
        <v>15336.42</v>
      </c>
      <c r="Y2264" s="11">
        <v>15893.98</v>
      </c>
      <c r="Z2264" s="11">
        <v>13090.25</v>
      </c>
      <c r="AA2264" s="11">
        <v>12933.47</v>
      </c>
      <c r="AB2264" s="11">
        <v>13093.88</v>
      </c>
      <c r="AC2264" s="11">
        <v>13844.69</v>
      </c>
      <c r="AD2264" s="11">
        <v>17191.88</v>
      </c>
      <c r="AE2264" s="11">
        <v>16024.12</v>
      </c>
      <c r="AF2264" s="11">
        <v>12888.87</v>
      </c>
      <c r="AG2264" s="11">
        <v>8483.6010000000006</v>
      </c>
      <c r="AH2264" s="11">
        <v>6810.4539999999997</v>
      </c>
      <c r="AI2264" s="37">
        <v>13240.57</v>
      </c>
      <c r="AJ2264" s="11">
        <v>5913.0649999999996</v>
      </c>
      <c r="AK2264" s="11">
        <v>5689.1729999999998</v>
      </c>
      <c r="AL2264" s="11">
        <v>5672.768</v>
      </c>
      <c r="AM2264" s="11">
        <v>5727.9579999999996</v>
      </c>
      <c r="AN2264" s="11">
        <v>6469.6480000000001</v>
      </c>
      <c r="AO2264" s="11">
        <v>7046.5050000000001</v>
      </c>
      <c r="AP2264" s="11">
        <v>8391.5540000000001</v>
      </c>
      <c r="AQ2264" s="11">
        <v>9311.75</v>
      </c>
      <c r="AR2264" s="11">
        <v>10189.16</v>
      </c>
      <c r="AS2264" s="11">
        <v>11934.43</v>
      </c>
      <c r="AT2264" s="11">
        <v>14460.48</v>
      </c>
      <c r="AU2264" s="11">
        <v>15307.2</v>
      </c>
      <c r="AV2264" s="11">
        <v>15607.18</v>
      </c>
      <c r="AW2264" s="11">
        <v>15509.51</v>
      </c>
      <c r="AX2264" s="11">
        <v>15740.02</v>
      </c>
      <c r="AY2264" s="11">
        <v>16551.13</v>
      </c>
      <c r="AZ2264" s="11">
        <v>16027.15</v>
      </c>
      <c r="BA2264" s="11">
        <v>15966.91</v>
      </c>
      <c r="BB2264" s="11">
        <v>16380.51</v>
      </c>
      <c r="BC2264" s="11">
        <v>16726</v>
      </c>
      <c r="BD2264" s="11">
        <v>15880.07</v>
      </c>
      <c r="BE2264" s="11">
        <v>12847.33</v>
      </c>
      <c r="BF2264" s="11">
        <v>8429.2520000000004</v>
      </c>
      <c r="BG2264" s="11">
        <v>6608.5739999999996</v>
      </c>
      <c r="BH2264" s="37">
        <v>16258.41</v>
      </c>
      <c r="BI2264" s="11">
        <v>66.563829999999996</v>
      </c>
      <c r="BJ2264" s="11">
        <v>65.164519999999996</v>
      </c>
      <c r="BK2264" s="11">
        <v>63.391300000000001</v>
      </c>
      <c r="BL2264" s="11">
        <v>62.811819999999997</v>
      </c>
      <c r="BM2264" s="11">
        <v>61.638350000000003</v>
      </c>
      <c r="BN2264" s="11">
        <v>60.507649999999998</v>
      </c>
      <c r="BO2264" s="11">
        <v>62.257910000000003</v>
      </c>
      <c r="BP2264" s="11">
        <v>67.471130000000002</v>
      </c>
      <c r="BQ2264" s="11">
        <v>73.793559999999999</v>
      </c>
      <c r="BR2264" s="11">
        <v>77.838610000000003</v>
      </c>
      <c r="BS2264" s="11">
        <v>80.738780000000006</v>
      </c>
      <c r="BT2264" s="11">
        <v>82.424520000000001</v>
      </c>
      <c r="BU2264" s="11">
        <v>83.354609999999994</v>
      </c>
      <c r="BV2264" s="11">
        <v>84.434259999999995</v>
      </c>
      <c r="BW2264" s="11">
        <v>86.036699999999996</v>
      </c>
      <c r="BX2264" s="11">
        <v>86.818259999999995</v>
      </c>
      <c r="BY2264" s="11">
        <v>86.574430000000007</v>
      </c>
      <c r="BZ2264" s="11">
        <v>85.359830000000002</v>
      </c>
      <c r="CA2264" s="11">
        <v>82.617909999999995</v>
      </c>
      <c r="CB2264" s="11">
        <v>79.727829999999997</v>
      </c>
      <c r="CC2264" s="11">
        <v>75.675650000000005</v>
      </c>
      <c r="CD2264" s="11">
        <v>72.585740000000001</v>
      </c>
      <c r="CE2264" s="11">
        <v>70.774959999999993</v>
      </c>
      <c r="CF2264" s="11">
        <v>69.112870000000001</v>
      </c>
      <c r="CG2264" s="11">
        <v>7085.9939999999997</v>
      </c>
      <c r="CH2264" s="11">
        <v>6411.4520000000002</v>
      </c>
      <c r="CI2264" s="11">
        <v>5828.0829999999996</v>
      </c>
      <c r="CJ2264" s="11">
        <v>5545.9679999999998</v>
      </c>
      <c r="CK2264" s="11">
        <v>4602.3599999999997</v>
      </c>
      <c r="CL2264" s="11">
        <v>4193.9849999999997</v>
      </c>
      <c r="CM2264" s="11">
        <v>3116.5459999999998</v>
      </c>
      <c r="CN2264" s="11">
        <v>3512.2779999999998</v>
      </c>
      <c r="CO2264" s="11">
        <v>4265.7569999999996</v>
      </c>
      <c r="CP2264" s="11">
        <v>5288.7950000000001</v>
      </c>
      <c r="CQ2264" s="11">
        <v>6728.7290000000003</v>
      </c>
      <c r="CR2264" s="11">
        <v>7194.3590000000004</v>
      </c>
      <c r="CS2264" s="11">
        <v>7691.0219999999999</v>
      </c>
      <c r="CT2264" s="11">
        <v>10149.700000000001</v>
      </c>
      <c r="CU2264" s="11">
        <v>17264.87</v>
      </c>
      <c r="CV2264" s="11">
        <v>16673.43</v>
      </c>
      <c r="CW2264" s="11">
        <v>11122.49</v>
      </c>
      <c r="CX2264" s="11">
        <v>9312.1540000000005</v>
      </c>
      <c r="CY2264" s="11">
        <v>8474.8150000000005</v>
      </c>
      <c r="CZ2264" s="11">
        <v>9439.1970000000001</v>
      </c>
      <c r="DA2264" s="11">
        <v>9739.1470000000008</v>
      </c>
      <c r="DB2264" s="11">
        <v>8675.0810000000001</v>
      </c>
      <c r="DC2264" s="11">
        <v>8311.0609999999997</v>
      </c>
      <c r="DD2264" s="11">
        <v>7534.7209999999995</v>
      </c>
      <c r="DE2264" s="37">
        <v>10284.08</v>
      </c>
      <c r="DF2264" s="11">
        <f t="shared" si="118"/>
        <v>16</v>
      </c>
      <c r="DG2264" s="11">
        <f t="shared" si="119"/>
        <v>19</v>
      </c>
      <c r="DH2264" s="20">
        <f t="shared" ca="1" si="120"/>
        <v>2990.8525000000009</v>
      </c>
      <c r="DI2264" s="11">
        <v>0</v>
      </c>
    </row>
    <row r="2265" spans="1:113" x14ac:dyDescent="0.25">
      <c r="A2265" s="11" t="s">
        <v>57</v>
      </c>
      <c r="B2265" s="11" t="s">
        <v>170</v>
      </c>
      <c r="C2265" s="11" t="s">
        <v>56</v>
      </c>
      <c r="D2265" s="11" t="s">
        <v>56</v>
      </c>
      <c r="E2265" s="11" t="s">
        <v>56</v>
      </c>
      <c r="F2265" s="11" t="s">
        <v>56</v>
      </c>
      <c r="G2265" s="11" t="s">
        <v>173</v>
      </c>
      <c r="H2265" s="1">
        <v>42181</v>
      </c>
      <c r="I2265" s="11">
        <v>17</v>
      </c>
      <c r="J2265" s="11">
        <v>19</v>
      </c>
      <c r="K2265" s="11">
        <v>6326.183</v>
      </c>
      <c r="L2265" s="11">
        <v>6719.5240000000003</v>
      </c>
      <c r="M2265" s="11">
        <v>6479.7340000000004</v>
      </c>
      <c r="N2265" s="11">
        <v>6579.2539999999999</v>
      </c>
      <c r="O2265" s="11">
        <v>7227.9440000000004</v>
      </c>
      <c r="P2265" s="11">
        <v>7670.8230000000003</v>
      </c>
      <c r="Q2265" s="11">
        <v>9218.4089999999997</v>
      </c>
      <c r="R2265" s="11">
        <v>10033.68</v>
      </c>
      <c r="S2265" s="11">
        <v>10864.2</v>
      </c>
      <c r="T2265" s="11">
        <v>12529.65</v>
      </c>
      <c r="U2265" s="11">
        <v>14345.96</v>
      </c>
      <c r="V2265" s="11">
        <v>15317.65</v>
      </c>
      <c r="W2265" s="11">
        <v>15503.08</v>
      </c>
      <c r="X2265" s="11">
        <v>14543.41</v>
      </c>
      <c r="Y2265" s="11">
        <v>15128</v>
      </c>
      <c r="Z2265" s="11">
        <v>14395.76</v>
      </c>
      <c r="AA2265" s="11">
        <v>12987.21</v>
      </c>
      <c r="AB2265" s="11">
        <v>13008.03</v>
      </c>
      <c r="AC2265" s="11">
        <v>13270.13</v>
      </c>
      <c r="AD2265" s="11">
        <v>16995.11</v>
      </c>
      <c r="AE2265" s="11">
        <v>16377.79</v>
      </c>
      <c r="AF2265" s="11">
        <v>13279.45</v>
      </c>
      <c r="AG2265" s="11">
        <v>9552.7360000000008</v>
      </c>
      <c r="AH2265" s="11">
        <v>7279.2219999999998</v>
      </c>
      <c r="AI2265" s="37">
        <v>13088.46</v>
      </c>
      <c r="AJ2265" s="11">
        <v>6200.232</v>
      </c>
      <c r="AK2265" s="11">
        <v>6601.0619999999999</v>
      </c>
      <c r="AL2265" s="11">
        <v>6417.8720000000003</v>
      </c>
      <c r="AM2265" s="11">
        <v>6416.2669999999998</v>
      </c>
      <c r="AN2265" s="11">
        <v>7096.9129999999996</v>
      </c>
      <c r="AO2265" s="11">
        <v>7479.2370000000001</v>
      </c>
      <c r="AP2265" s="11">
        <v>9124.7980000000007</v>
      </c>
      <c r="AQ2265" s="11">
        <v>10060.6</v>
      </c>
      <c r="AR2265" s="11">
        <v>10836.25</v>
      </c>
      <c r="AS2265" s="11">
        <v>12401.77</v>
      </c>
      <c r="AT2265" s="11">
        <v>14364.74</v>
      </c>
      <c r="AU2265" s="11">
        <v>15371.49</v>
      </c>
      <c r="AV2265" s="11">
        <v>15542.73</v>
      </c>
      <c r="AW2265" s="11">
        <v>14736.29</v>
      </c>
      <c r="AX2265" s="11">
        <v>15346.22</v>
      </c>
      <c r="AY2265" s="11">
        <v>14700.48</v>
      </c>
      <c r="AZ2265" s="11">
        <v>15833.65</v>
      </c>
      <c r="BA2265" s="11">
        <v>16015.98</v>
      </c>
      <c r="BB2265" s="11">
        <v>15955.98</v>
      </c>
      <c r="BC2265" s="11">
        <v>16519.46</v>
      </c>
      <c r="BD2265" s="11">
        <v>16172.37</v>
      </c>
      <c r="BE2265" s="11">
        <v>13155.94</v>
      </c>
      <c r="BF2265" s="11">
        <v>9390.6479999999992</v>
      </c>
      <c r="BG2265" s="11">
        <v>6952.1970000000001</v>
      </c>
      <c r="BH2265" s="37">
        <v>15997.11</v>
      </c>
      <c r="BI2265" s="11">
        <v>68.616810000000001</v>
      </c>
      <c r="BJ2265" s="11">
        <v>66.198759999999993</v>
      </c>
      <c r="BK2265" s="11">
        <v>66.696640000000002</v>
      </c>
      <c r="BL2265" s="11">
        <v>66.484250000000003</v>
      </c>
      <c r="BM2265" s="11">
        <v>64.822919999999996</v>
      </c>
      <c r="BN2265" s="11">
        <v>63.74973</v>
      </c>
      <c r="BO2265" s="11">
        <v>63.894509999999997</v>
      </c>
      <c r="BP2265" s="11">
        <v>66.661060000000006</v>
      </c>
      <c r="BQ2265" s="11">
        <v>71.683719999999994</v>
      </c>
      <c r="BR2265" s="11">
        <v>76.072209999999998</v>
      </c>
      <c r="BS2265" s="11">
        <v>79.200710000000001</v>
      </c>
      <c r="BT2265" s="11">
        <v>83.252390000000005</v>
      </c>
      <c r="BU2265" s="11">
        <v>85.079120000000003</v>
      </c>
      <c r="BV2265" s="11">
        <v>85.083179999999999</v>
      </c>
      <c r="BW2265" s="11">
        <v>86.513099999999994</v>
      </c>
      <c r="BX2265" s="11">
        <v>86.948490000000007</v>
      </c>
      <c r="BY2265" s="11">
        <v>85.898579999999995</v>
      </c>
      <c r="BZ2265" s="11">
        <v>85.944239999999994</v>
      </c>
      <c r="CA2265" s="11">
        <v>84.771150000000006</v>
      </c>
      <c r="CB2265" s="11">
        <v>81.569029999999998</v>
      </c>
      <c r="CC2265" s="11">
        <v>77.791679999999999</v>
      </c>
      <c r="CD2265" s="11">
        <v>73.977699999999999</v>
      </c>
      <c r="CE2265" s="11">
        <v>71.992739999999998</v>
      </c>
      <c r="CF2265" s="11">
        <v>70.853449999999995</v>
      </c>
      <c r="CG2265" s="11">
        <v>7690.665</v>
      </c>
      <c r="CH2265" s="11">
        <v>6950.4160000000002</v>
      </c>
      <c r="CI2265" s="11">
        <v>6117.2950000000001</v>
      </c>
      <c r="CJ2265" s="11">
        <v>5767.1710000000003</v>
      </c>
      <c r="CK2265" s="11">
        <v>4807.9269999999997</v>
      </c>
      <c r="CL2265" s="11">
        <v>4411.9530000000004</v>
      </c>
      <c r="CM2265" s="11">
        <v>3395.681</v>
      </c>
      <c r="CN2265" s="11">
        <v>3550.7579999999998</v>
      </c>
      <c r="CO2265" s="11">
        <v>4360.2780000000002</v>
      </c>
      <c r="CP2265" s="11">
        <v>5681.942</v>
      </c>
      <c r="CQ2265" s="11">
        <v>7482.1210000000001</v>
      </c>
      <c r="CR2265" s="11">
        <v>8136.8220000000001</v>
      </c>
      <c r="CS2265" s="11">
        <v>8671.643</v>
      </c>
      <c r="CT2265" s="11">
        <v>10967.48</v>
      </c>
      <c r="CU2265" s="11">
        <v>14399.28</v>
      </c>
      <c r="CV2265" s="11">
        <v>22561.27</v>
      </c>
      <c r="CW2265" s="11">
        <v>19679.62</v>
      </c>
      <c r="CX2265" s="11">
        <v>10523.19</v>
      </c>
      <c r="CY2265" s="11">
        <v>9896.6620000000003</v>
      </c>
      <c r="CZ2265" s="11">
        <v>10482.16</v>
      </c>
      <c r="DA2265" s="11">
        <v>10793.49</v>
      </c>
      <c r="DB2265" s="11">
        <v>9492.6939999999995</v>
      </c>
      <c r="DC2265" s="11">
        <v>9016.4050000000007</v>
      </c>
      <c r="DD2265" s="11">
        <v>8183.0290000000005</v>
      </c>
      <c r="DE2265" s="37">
        <v>13901.67</v>
      </c>
      <c r="DF2265" s="11">
        <f t="shared" si="118"/>
        <v>17</v>
      </c>
      <c r="DG2265" s="11">
        <f t="shared" si="119"/>
        <v>19</v>
      </c>
      <c r="DH2265" s="20">
        <f t="shared" ca="1" si="120"/>
        <v>2846.7466666666683</v>
      </c>
      <c r="DI2265" s="11">
        <v>0</v>
      </c>
    </row>
    <row r="2266" spans="1:113" x14ac:dyDescent="0.25">
      <c r="A2266" s="11" t="s">
        <v>57</v>
      </c>
      <c r="B2266" s="11" t="s">
        <v>170</v>
      </c>
      <c r="C2266" s="11" t="s">
        <v>56</v>
      </c>
      <c r="D2266" s="11" t="s">
        <v>56</v>
      </c>
      <c r="E2266" s="11" t="s">
        <v>56</v>
      </c>
      <c r="F2266" s="11" t="s">
        <v>56</v>
      </c>
      <c r="G2266" s="11" t="s">
        <v>173</v>
      </c>
      <c r="H2266" s="1">
        <v>42184</v>
      </c>
      <c r="I2266" s="11">
        <v>19</v>
      </c>
      <c r="J2266" s="11">
        <v>19</v>
      </c>
      <c r="K2266" s="11">
        <v>5441.5209999999997</v>
      </c>
      <c r="L2266" s="11">
        <v>5423.259</v>
      </c>
      <c r="M2266" s="11">
        <v>5360.7280000000001</v>
      </c>
      <c r="N2266" s="11">
        <v>5873.4290000000001</v>
      </c>
      <c r="O2266" s="11">
        <v>6797.848</v>
      </c>
      <c r="P2266" s="11">
        <v>7640.3580000000002</v>
      </c>
      <c r="Q2266" s="11">
        <v>9296.5740000000005</v>
      </c>
      <c r="R2266" s="11">
        <v>10058.58</v>
      </c>
      <c r="S2266" s="11">
        <v>10913.63</v>
      </c>
      <c r="T2266" s="11">
        <v>12919.41</v>
      </c>
      <c r="U2266" s="11">
        <v>14661.13</v>
      </c>
      <c r="V2266" s="11">
        <v>15055.97</v>
      </c>
      <c r="W2266" s="11">
        <v>15244.13</v>
      </c>
      <c r="X2266" s="11">
        <v>14569.19</v>
      </c>
      <c r="Y2266" s="11">
        <v>14913.21</v>
      </c>
      <c r="Z2266" s="11">
        <v>15219.21</v>
      </c>
      <c r="AA2266" s="11">
        <v>15550.38</v>
      </c>
      <c r="AB2266" s="11">
        <v>15777.9</v>
      </c>
      <c r="AC2266" s="11">
        <v>13266.72</v>
      </c>
      <c r="AD2266" s="11">
        <v>16044.37</v>
      </c>
      <c r="AE2266" s="11">
        <v>15830.19</v>
      </c>
      <c r="AF2266" s="11">
        <v>12857.6</v>
      </c>
      <c r="AG2266" s="11">
        <v>8744.4580000000005</v>
      </c>
      <c r="AH2266" s="11">
        <v>6925.1790000000001</v>
      </c>
      <c r="AI2266" s="37">
        <v>13266.72</v>
      </c>
      <c r="AJ2266" s="11">
        <v>5327.0020000000004</v>
      </c>
      <c r="AK2266" s="11">
        <v>5314.2079999999996</v>
      </c>
      <c r="AL2266" s="11">
        <v>5302.4889999999996</v>
      </c>
      <c r="AM2266" s="11">
        <v>5733.2020000000002</v>
      </c>
      <c r="AN2266" s="11">
        <v>6684.3860000000004</v>
      </c>
      <c r="AO2266" s="11">
        <v>7480.2309999999998</v>
      </c>
      <c r="AP2266" s="11">
        <v>9192.7659999999996</v>
      </c>
      <c r="AQ2266" s="11">
        <v>10085.48</v>
      </c>
      <c r="AR2266" s="11">
        <v>10865.67</v>
      </c>
      <c r="AS2266" s="11">
        <v>12795.97</v>
      </c>
      <c r="AT2266" s="11">
        <v>14676.49</v>
      </c>
      <c r="AU2266" s="11">
        <v>15107.18</v>
      </c>
      <c r="AV2266" s="11">
        <v>15288.42</v>
      </c>
      <c r="AW2266" s="11">
        <v>14767.9</v>
      </c>
      <c r="AX2266" s="11">
        <v>15133.9</v>
      </c>
      <c r="AY2266" s="11">
        <v>15471.88</v>
      </c>
      <c r="AZ2266" s="11">
        <v>15743.58</v>
      </c>
      <c r="BA2266" s="11">
        <v>15893.69</v>
      </c>
      <c r="BB2266" s="11">
        <v>15461.14</v>
      </c>
      <c r="BC2266" s="11">
        <v>15589.02</v>
      </c>
      <c r="BD2266" s="11">
        <v>15614.57</v>
      </c>
      <c r="BE2266" s="11">
        <v>12711.04</v>
      </c>
      <c r="BF2266" s="11">
        <v>8622.8989999999994</v>
      </c>
      <c r="BG2266" s="11">
        <v>6653.0240000000003</v>
      </c>
      <c r="BH2266" s="37">
        <v>15461.14</v>
      </c>
      <c r="BI2266" s="11">
        <v>73.322699999999998</v>
      </c>
      <c r="BJ2266" s="11">
        <v>72.091350000000006</v>
      </c>
      <c r="BK2266" s="11">
        <v>70.100719999999995</v>
      </c>
      <c r="BL2266" s="11">
        <v>68.511349999999993</v>
      </c>
      <c r="BM2266" s="11">
        <v>67.741979999999998</v>
      </c>
      <c r="BN2266" s="11">
        <v>66.913330000000002</v>
      </c>
      <c r="BO2266" s="11">
        <v>67.07423</v>
      </c>
      <c r="BP2266" s="11">
        <v>68.917299999999997</v>
      </c>
      <c r="BQ2266" s="11">
        <v>73.864329999999995</v>
      </c>
      <c r="BR2266" s="11">
        <v>78.223429999999993</v>
      </c>
      <c r="BS2266" s="11">
        <v>80.436940000000007</v>
      </c>
      <c r="BT2266" s="11">
        <v>83.918019999999999</v>
      </c>
      <c r="BU2266" s="11">
        <v>86.392790000000005</v>
      </c>
      <c r="BV2266" s="11">
        <v>87.904499999999999</v>
      </c>
      <c r="BW2266" s="11">
        <v>88.391890000000004</v>
      </c>
      <c r="BX2266" s="11">
        <v>87.900899999999993</v>
      </c>
      <c r="BY2266" s="11">
        <v>86.776579999999996</v>
      </c>
      <c r="BZ2266" s="11">
        <v>84.517120000000006</v>
      </c>
      <c r="CA2266" s="11">
        <v>82.625230000000002</v>
      </c>
      <c r="CB2266" s="11">
        <v>79.870630000000006</v>
      </c>
      <c r="CC2266" s="11">
        <v>77.330629999999999</v>
      </c>
      <c r="CD2266" s="11">
        <v>76.086939999999998</v>
      </c>
      <c r="CE2266" s="11">
        <v>74.818020000000004</v>
      </c>
      <c r="CF2266" s="11">
        <v>73.578559999999996</v>
      </c>
      <c r="CG2266" s="11">
        <v>8191.5190000000002</v>
      </c>
      <c r="CH2266" s="11">
        <v>7259.5469999999996</v>
      </c>
      <c r="CI2266" s="11">
        <v>6274.2920000000004</v>
      </c>
      <c r="CJ2266" s="11">
        <v>5804.7889999999998</v>
      </c>
      <c r="CK2266" s="11">
        <v>4851.8019999999997</v>
      </c>
      <c r="CL2266" s="11">
        <v>4368.8360000000002</v>
      </c>
      <c r="CM2266" s="11">
        <v>3336.4760000000001</v>
      </c>
      <c r="CN2266" s="11">
        <v>3495.8670000000002</v>
      </c>
      <c r="CO2266" s="11">
        <v>4159.1109999999999</v>
      </c>
      <c r="CP2266" s="11">
        <v>5539.1580000000004</v>
      </c>
      <c r="CQ2266" s="11">
        <v>7400.0349999999999</v>
      </c>
      <c r="CR2266" s="11">
        <v>8019.8490000000002</v>
      </c>
      <c r="CS2266" s="11">
        <v>8630.5310000000009</v>
      </c>
      <c r="CT2266" s="11">
        <v>11247.95</v>
      </c>
      <c r="CU2266" s="11">
        <v>14586.62</v>
      </c>
      <c r="CV2266" s="11">
        <v>20855.349999999999</v>
      </c>
      <c r="CW2266" s="11">
        <v>19653.03</v>
      </c>
      <c r="CX2266" s="11">
        <v>16865.79</v>
      </c>
      <c r="CY2266" s="11">
        <v>15515.57</v>
      </c>
      <c r="CZ2266" s="11">
        <v>10299.31</v>
      </c>
      <c r="DA2266" s="11">
        <v>10358.4</v>
      </c>
      <c r="DB2266" s="11">
        <v>9241.9449999999997</v>
      </c>
      <c r="DC2266" s="11">
        <v>8878.8169999999991</v>
      </c>
      <c r="DD2266" s="11">
        <v>8042.982</v>
      </c>
      <c r="DE2266" s="37">
        <v>15515.57</v>
      </c>
      <c r="DF2266" s="11">
        <f t="shared" si="118"/>
        <v>19</v>
      </c>
      <c r="DG2266" s="11">
        <f t="shared" si="119"/>
        <v>19</v>
      </c>
      <c r="DH2266" s="20">
        <f t="shared" ca="1" si="120"/>
        <v>2194.42</v>
      </c>
      <c r="DI2266" s="11">
        <v>0</v>
      </c>
    </row>
    <row r="2267" spans="1:113" x14ac:dyDescent="0.25">
      <c r="A2267" s="11" t="s">
        <v>57</v>
      </c>
      <c r="B2267" s="11" t="s">
        <v>170</v>
      </c>
      <c r="C2267" s="11" t="s">
        <v>56</v>
      </c>
      <c r="D2267" s="11" t="s">
        <v>56</v>
      </c>
      <c r="E2267" s="11" t="s">
        <v>56</v>
      </c>
      <c r="F2267" s="11" t="s">
        <v>56</v>
      </c>
      <c r="G2267" s="11" t="s">
        <v>173</v>
      </c>
      <c r="H2267" s="1">
        <v>42185</v>
      </c>
      <c r="I2267" s="11">
        <v>16</v>
      </c>
      <c r="J2267" s="11">
        <v>19</v>
      </c>
      <c r="K2267" s="11">
        <v>6562.41</v>
      </c>
      <c r="L2267" s="11">
        <v>6429.42</v>
      </c>
      <c r="M2267" s="11">
        <v>6352.67</v>
      </c>
      <c r="N2267" s="11">
        <v>6751.57</v>
      </c>
      <c r="O2267" s="11">
        <v>7466.91</v>
      </c>
      <c r="P2267" s="11">
        <v>8128.8</v>
      </c>
      <c r="Q2267" s="11">
        <v>9568.94</v>
      </c>
      <c r="R2267" s="11">
        <v>10397.33</v>
      </c>
      <c r="S2267" s="11">
        <v>11464.31</v>
      </c>
      <c r="T2267" s="11">
        <v>13327.86</v>
      </c>
      <c r="U2267" s="11">
        <v>15156.33</v>
      </c>
      <c r="V2267" s="11">
        <v>15725.16</v>
      </c>
      <c r="W2267" s="11">
        <v>16046.86</v>
      </c>
      <c r="X2267" s="11">
        <v>15212.41</v>
      </c>
      <c r="Y2267" s="11">
        <v>15740.89</v>
      </c>
      <c r="Z2267" s="11">
        <v>13109.44</v>
      </c>
      <c r="AA2267" s="11">
        <v>13134.3</v>
      </c>
      <c r="AB2267" s="11">
        <v>13191</v>
      </c>
      <c r="AC2267" s="11">
        <v>13707.69</v>
      </c>
      <c r="AD2267" s="11">
        <v>17067.84</v>
      </c>
      <c r="AE2267" s="11">
        <v>16716.900000000001</v>
      </c>
      <c r="AF2267" s="11">
        <v>13479.8</v>
      </c>
      <c r="AG2267" s="11">
        <v>9374.17</v>
      </c>
      <c r="AH2267" s="11">
        <v>7339.21</v>
      </c>
      <c r="AI2267" s="37">
        <v>13285.61</v>
      </c>
      <c r="AJ2267" s="11">
        <v>6445.0640000000003</v>
      </c>
      <c r="AK2267" s="11">
        <v>6311.6719999999996</v>
      </c>
      <c r="AL2267" s="11">
        <v>6289.5839999999998</v>
      </c>
      <c r="AM2267" s="11">
        <v>6611.0829999999996</v>
      </c>
      <c r="AN2267" s="11">
        <v>7351.8760000000002</v>
      </c>
      <c r="AO2267" s="11">
        <v>7972.7089999999998</v>
      </c>
      <c r="AP2267" s="11">
        <v>9470.0210000000006</v>
      </c>
      <c r="AQ2267" s="11">
        <v>10425.969999999999</v>
      </c>
      <c r="AR2267" s="11">
        <v>11424.04</v>
      </c>
      <c r="AS2267" s="11">
        <v>13206.32</v>
      </c>
      <c r="AT2267" s="11">
        <v>15165.56</v>
      </c>
      <c r="AU2267" s="11">
        <v>15772.18</v>
      </c>
      <c r="AV2267" s="11">
        <v>16085.09</v>
      </c>
      <c r="AW2267" s="11">
        <v>15415.02</v>
      </c>
      <c r="AX2267" s="11">
        <v>15623.24</v>
      </c>
      <c r="AY2267" s="11">
        <v>16442.91</v>
      </c>
      <c r="AZ2267" s="11">
        <v>16123.58</v>
      </c>
      <c r="BA2267" s="11">
        <v>16088.15</v>
      </c>
      <c r="BB2267" s="11">
        <v>16317.15</v>
      </c>
      <c r="BC2267" s="11">
        <v>16631.04</v>
      </c>
      <c r="BD2267" s="11">
        <v>16503.88</v>
      </c>
      <c r="BE2267" s="11">
        <v>13327.05</v>
      </c>
      <c r="BF2267" s="11">
        <v>9235.7469999999994</v>
      </c>
      <c r="BG2267" s="11">
        <v>7053.0379999999996</v>
      </c>
      <c r="BH2267" s="37">
        <v>16269.33</v>
      </c>
      <c r="BI2267" s="11">
        <v>71.503230000000002</v>
      </c>
      <c r="BJ2267" s="11">
        <v>71.34666</v>
      </c>
      <c r="BK2267" s="11">
        <v>70.082759999999993</v>
      </c>
      <c r="BL2267" s="11">
        <v>69.10181</v>
      </c>
      <c r="BM2267" s="11">
        <v>68.334569999999999</v>
      </c>
      <c r="BN2267" s="11">
        <v>66.87209</v>
      </c>
      <c r="BO2267" s="11">
        <v>66.98657</v>
      </c>
      <c r="BP2267" s="11">
        <v>70.213809999999995</v>
      </c>
      <c r="BQ2267" s="11">
        <v>77.285709999999995</v>
      </c>
      <c r="BR2267" s="11">
        <v>80.358670000000004</v>
      </c>
      <c r="BS2267" s="11">
        <v>86.711429999999993</v>
      </c>
      <c r="BT2267" s="11">
        <v>88.746669999999995</v>
      </c>
      <c r="BU2267" s="11">
        <v>90.098100000000002</v>
      </c>
      <c r="BV2267" s="11">
        <v>91.257140000000007</v>
      </c>
      <c r="BW2267" s="11">
        <v>90.924760000000006</v>
      </c>
      <c r="BX2267" s="11">
        <v>90.23048</v>
      </c>
      <c r="BY2267" s="11">
        <v>88.637240000000006</v>
      </c>
      <c r="BZ2267" s="11">
        <v>86.612949999999998</v>
      </c>
      <c r="CA2267" s="11">
        <v>86.821809999999999</v>
      </c>
      <c r="CB2267" s="11">
        <v>85.306659999999994</v>
      </c>
      <c r="CC2267" s="11">
        <v>82.030090000000001</v>
      </c>
      <c r="CD2267" s="11">
        <v>80.380759999999995</v>
      </c>
      <c r="CE2267" s="11">
        <v>76.982960000000006</v>
      </c>
      <c r="CF2267" s="11">
        <v>75.019139999999993</v>
      </c>
      <c r="CG2267" s="11">
        <v>7813.5330000000004</v>
      </c>
      <c r="CH2267" s="11">
        <v>7347.2240000000002</v>
      </c>
      <c r="CI2267" s="11">
        <v>6632.7809999999999</v>
      </c>
      <c r="CJ2267" s="11">
        <v>6448.5240000000003</v>
      </c>
      <c r="CK2267" s="11">
        <v>5321.2569999999996</v>
      </c>
      <c r="CL2267" s="11">
        <v>4376.8310000000001</v>
      </c>
      <c r="CM2267" s="11">
        <v>3473.739</v>
      </c>
      <c r="CN2267" s="11">
        <v>3616.9989999999998</v>
      </c>
      <c r="CO2267" s="11">
        <v>4337.7030000000004</v>
      </c>
      <c r="CP2267" s="11">
        <v>5710.4359999999997</v>
      </c>
      <c r="CQ2267" s="11">
        <v>8095.05</v>
      </c>
      <c r="CR2267" s="11">
        <v>8552.4830000000002</v>
      </c>
      <c r="CS2267" s="11">
        <v>8990.6129999999994</v>
      </c>
      <c r="CT2267" s="11">
        <v>11575.64</v>
      </c>
      <c r="CU2267" s="11">
        <v>18746.02</v>
      </c>
      <c r="CV2267" s="11">
        <v>18172.87</v>
      </c>
      <c r="CW2267" s="11">
        <v>12046.51</v>
      </c>
      <c r="CX2267" s="11">
        <v>10493.89</v>
      </c>
      <c r="CY2267" s="11">
        <v>9789.8220000000001</v>
      </c>
      <c r="CZ2267" s="11">
        <v>10859.76</v>
      </c>
      <c r="DA2267" s="11">
        <v>11857.46</v>
      </c>
      <c r="DB2267" s="11">
        <v>10185.68</v>
      </c>
      <c r="DC2267" s="11">
        <v>9631.3860000000004</v>
      </c>
      <c r="DD2267" s="11">
        <v>8844.7950000000001</v>
      </c>
      <c r="DE2267" s="37">
        <v>11070.22</v>
      </c>
      <c r="DF2267" s="11">
        <f t="shared" si="118"/>
        <v>16</v>
      </c>
      <c r="DG2267" s="11">
        <f t="shared" si="119"/>
        <v>19</v>
      </c>
      <c r="DH2267" s="20">
        <f t="shared" ca="1" si="120"/>
        <v>2957.34</v>
      </c>
      <c r="DI2267" s="11">
        <v>0</v>
      </c>
    </row>
    <row r="2268" spans="1:113" x14ac:dyDescent="0.25">
      <c r="A2268" s="11" t="s">
        <v>57</v>
      </c>
      <c r="B2268" s="11" t="s">
        <v>170</v>
      </c>
      <c r="C2268" s="11" t="s">
        <v>56</v>
      </c>
      <c r="D2268" s="11" t="s">
        <v>56</v>
      </c>
      <c r="E2268" s="11" t="s">
        <v>56</v>
      </c>
      <c r="F2268" s="11" t="s">
        <v>56</v>
      </c>
      <c r="G2268" s="11" t="s">
        <v>173</v>
      </c>
      <c r="H2268" s="1">
        <v>42186</v>
      </c>
      <c r="I2268" s="11">
        <v>16</v>
      </c>
      <c r="J2268" s="11">
        <v>19</v>
      </c>
      <c r="K2268" s="11">
        <v>5644.9539999999997</v>
      </c>
      <c r="L2268" s="11">
        <v>5403.2920000000004</v>
      </c>
      <c r="M2268" s="11">
        <v>5344.19</v>
      </c>
      <c r="N2268" s="11">
        <v>5934.1080000000002</v>
      </c>
      <c r="O2268" s="11">
        <v>6877.3689999999997</v>
      </c>
      <c r="P2268" s="11">
        <v>7459.9120000000003</v>
      </c>
      <c r="Q2268" s="11">
        <v>9156.1039999999994</v>
      </c>
      <c r="R2268" s="11">
        <v>10028.5</v>
      </c>
      <c r="S2268" s="11">
        <v>11333.21</v>
      </c>
      <c r="T2268" s="11">
        <v>12789.74</v>
      </c>
      <c r="U2268" s="11">
        <v>14664.61</v>
      </c>
      <c r="V2268" s="11">
        <v>15128.24</v>
      </c>
      <c r="W2268" s="11">
        <v>15169.38</v>
      </c>
      <c r="X2268" s="11">
        <v>14202.47</v>
      </c>
      <c r="Y2268" s="11">
        <v>14421.23</v>
      </c>
      <c r="Z2268" s="11">
        <v>11962.31</v>
      </c>
      <c r="AA2268" s="11">
        <v>11742.29</v>
      </c>
      <c r="AB2268" s="11">
        <v>11840.39</v>
      </c>
      <c r="AC2268" s="11">
        <v>12131.78</v>
      </c>
      <c r="AD2268" s="11">
        <v>15168.16</v>
      </c>
      <c r="AE2268" s="11">
        <v>14653.9</v>
      </c>
      <c r="AF2268" s="11">
        <v>11666.39</v>
      </c>
      <c r="AG2268" s="11">
        <v>7750.3190000000004</v>
      </c>
      <c r="AH2268" s="11">
        <v>5946.1229999999996</v>
      </c>
      <c r="AI2268" s="37">
        <v>11919.19</v>
      </c>
      <c r="AJ2268" s="11">
        <v>5557.5190000000002</v>
      </c>
      <c r="AK2268" s="11">
        <v>5361.366</v>
      </c>
      <c r="AL2268" s="11">
        <v>5351.88</v>
      </c>
      <c r="AM2268" s="11">
        <v>5845.6040000000003</v>
      </c>
      <c r="AN2268" s="11">
        <v>6771.4650000000001</v>
      </c>
      <c r="AO2268" s="11">
        <v>7339.7110000000002</v>
      </c>
      <c r="AP2268" s="11">
        <v>9127.6329999999998</v>
      </c>
      <c r="AQ2268" s="11">
        <v>10071.25</v>
      </c>
      <c r="AR2268" s="11">
        <v>11211.66</v>
      </c>
      <c r="AS2268" s="11">
        <v>12608.7</v>
      </c>
      <c r="AT2268" s="11">
        <v>14567.81</v>
      </c>
      <c r="AU2268" s="11">
        <v>15085.96</v>
      </c>
      <c r="AV2268" s="11">
        <v>15117.29</v>
      </c>
      <c r="AW2268" s="11">
        <v>14193.86</v>
      </c>
      <c r="AX2268" s="11">
        <v>13968.7</v>
      </c>
      <c r="AY2268" s="11">
        <v>14674.99</v>
      </c>
      <c r="AZ2268" s="11">
        <v>14258.58</v>
      </c>
      <c r="BA2268" s="11">
        <v>14245.88</v>
      </c>
      <c r="BB2268" s="11">
        <v>14462.95</v>
      </c>
      <c r="BC2268" s="11">
        <v>14908.89</v>
      </c>
      <c r="BD2268" s="11">
        <v>14589.71</v>
      </c>
      <c r="BE2268" s="11">
        <v>11672.25</v>
      </c>
      <c r="BF2268" s="11">
        <v>7744.9530000000004</v>
      </c>
      <c r="BG2268" s="11">
        <v>5748.2020000000002</v>
      </c>
      <c r="BH2268" s="37">
        <v>14413.13</v>
      </c>
      <c r="BI2268" s="11">
        <v>73.361760000000004</v>
      </c>
      <c r="BJ2268" s="11">
        <v>72.543239999999997</v>
      </c>
      <c r="BK2268" s="11">
        <v>71.766660000000002</v>
      </c>
      <c r="BL2268" s="11">
        <v>71.849019999999996</v>
      </c>
      <c r="BM2268" s="11">
        <v>70.964119999999994</v>
      </c>
      <c r="BN2268" s="11">
        <v>70.448620000000005</v>
      </c>
      <c r="BO2268" s="11">
        <v>70.790199999999999</v>
      </c>
      <c r="BP2268" s="11">
        <v>71.53</v>
      </c>
      <c r="BQ2268" s="11">
        <v>73.675190000000001</v>
      </c>
      <c r="BR2268" s="11">
        <v>76.10951</v>
      </c>
      <c r="BS2268" s="11">
        <v>77.630099999999999</v>
      </c>
      <c r="BT2268" s="11">
        <v>80.913139999999999</v>
      </c>
      <c r="BU2268" s="11">
        <v>83.551860000000005</v>
      </c>
      <c r="BV2268" s="11">
        <v>84.255290000000002</v>
      </c>
      <c r="BW2268" s="11">
        <v>82.510289999999998</v>
      </c>
      <c r="BX2268" s="11">
        <v>82.797060000000002</v>
      </c>
      <c r="BY2268" s="11">
        <v>83.598820000000003</v>
      </c>
      <c r="BZ2268" s="11">
        <v>82.81814</v>
      </c>
      <c r="CA2268" s="11">
        <v>81.914699999999996</v>
      </c>
      <c r="CB2268" s="11">
        <v>80.099800000000002</v>
      </c>
      <c r="CC2268" s="11">
        <v>77.307060000000007</v>
      </c>
      <c r="CD2268" s="11">
        <v>75.4101</v>
      </c>
      <c r="CE2268" s="11">
        <v>74.043620000000004</v>
      </c>
      <c r="CF2268" s="11">
        <v>72.671469999999999</v>
      </c>
      <c r="CG2268" s="11">
        <v>6494.46</v>
      </c>
      <c r="CH2268" s="11">
        <v>6249.3980000000001</v>
      </c>
      <c r="CI2268" s="11">
        <v>6098.951</v>
      </c>
      <c r="CJ2268" s="11">
        <v>6768.6750000000002</v>
      </c>
      <c r="CK2268" s="11">
        <v>5642.0559999999996</v>
      </c>
      <c r="CL2268" s="11">
        <v>5942.2309999999998</v>
      </c>
      <c r="CM2268" s="11">
        <v>5662.4110000000001</v>
      </c>
      <c r="CN2268" s="11">
        <v>4024.7330000000002</v>
      </c>
      <c r="CO2268" s="11">
        <v>3830.36</v>
      </c>
      <c r="CP2268" s="11">
        <v>4609.9480000000003</v>
      </c>
      <c r="CQ2268" s="11">
        <v>5908.3710000000001</v>
      </c>
      <c r="CR2268" s="11">
        <v>6278.0829999999996</v>
      </c>
      <c r="CS2268" s="11">
        <v>6667.076</v>
      </c>
      <c r="CT2268" s="11">
        <v>8077.31</v>
      </c>
      <c r="CU2268" s="11">
        <v>13733.84</v>
      </c>
      <c r="CV2268" s="11">
        <v>13277.14</v>
      </c>
      <c r="CW2268" s="11">
        <v>9959.9789999999994</v>
      </c>
      <c r="CX2268" s="11">
        <v>8445.6679999999997</v>
      </c>
      <c r="CY2268" s="11">
        <v>8072.1940000000004</v>
      </c>
      <c r="CZ2268" s="11">
        <v>8683.4789999999994</v>
      </c>
      <c r="DA2268" s="11">
        <v>8773.73</v>
      </c>
      <c r="DB2268" s="11">
        <v>7745.1580000000004</v>
      </c>
      <c r="DC2268" s="11">
        <v>7452.1959999999999</v>
      </c>
      <c r="DD2268" s="11">
        <v>6486.2939999999999</v>
      </c>
      <c r="DE2268" s="37">
        <v>8686.1479999999992</v>
      </c>
      <c r="DF2268" s="11">
        <f t="shared" si="118"/>
        <v>16</v>
      </c>
      <c r="DG2268" s="11">
        <f t="shared" si="119"/>
        <v>19</v>
      </c>
      <c r="DH2268" s="20">
        <f t="shared" ca="1" si="120"/>
        <v>2491.4074999999993</v>
      </c>
      <c r="DI2268" s="11">
        <v>0</v>
      </c>
    </row>
    <row r="2269" spans="1:113" x14ac:dyDescent="0.25">
      <c r="A2269" s="11" t="s">
        <v>57</v>
      </c>
      <c r="B2269" s="11" t="s">
        <v>170</v>
      </c>
      <c r="C2269" s="11" t="s">
        <v>56</v>
      </c>
      <c r="D2269" s="11" t="s">
        <v>56</v>
      </c>
      <c r="E2269" s="11" t="s">
        <v>56</v>
      </c>
      <c r="F2269" s="11" t="s">
        <v>56</v>
      </c>
      <c r="G2269" s="11" t="s">
        <v>173</v>
      </c>
      <c r="H2269" s="1">
        <v>42187</v>
      </c>
      <c r="I2269" s="11">
        <v>17</v>
      </c>
      <c r="J2269" s="11">
        <v>18</v>
      </c>
      <c r="K2269" s="11">
        <v>5701.4920000000002</v>
      </c>
      <c r="L2269" s="11">
        <v>5557.5119999999997</v>
      </c>
      <c r="M2269" s="11">
        <v>5640.9</v>
      </c>
      <c r="N2269" s="11">
        <v>5968.1310000000003</v>
      </c>
      <c r="O2269" s="11">
        <v>6818.73</v>
      </c>
      <c r="P2269" s="11">
        <v>7932.8440000000001</v>
      </c>
      <c r="Q2269" s="11">
        <v>9939.8359999999993</v>
      </c>
      <c r="R2269" s="11">
        <v>11009.01</v>
      </c>
      <c r="S2269" s="11">
        <v>12051.47</v>
      </c>
      <c r="T2269" s="11">
        <v>13628.1</v>
      </c>
      <c r="U2269" s="11">
        <v>14917.57</v>
      </c>
      <c r="V2269" s="11">
        <v>15510.82</v>
      </c>
      <c r="W2269" s="11">
        <v>15454.35</v>
      </c>
      <c r="X2269" s="11">
        <v>14491.3</v>
      </c>
      <c r="Y2269" s="11">
        <v>15080.75</v>
      </c>
      <c r="Z2269" s="11">
        <v>15370.15</v>
      </c>
      <c r="AA2269" s="11">
        <v>12659.17</v>
      </c>
      <c r="AB2269" s="11">
        <v>12576.97</v>
      </c>
      <c r="AC2269" s="11">
        <v>15887.31</v>
      </c>
      <c r="AD2269" s="11">
        <v>16234.33</v>
      </c>
      <c r="AE2269" s="11">
        <v>15629.1</v>
      </c>
      <c r="AF2269" s="11">
        <v>12683.22</v>
      </c>
      <c r="AG2269" s="11">
        <v>8386.7360000000008</v>
      </c>
      <c r="AH2269" s="11">
        <v>6483.268</v>
      </c>
      <c r="AI2269" s="37">
        <v>12618.07</v>
      </c>
      <c r="AJ2269" s="11">
        <v>5603.0860000000002</v>
      </c>
      <c r="AK2269" s="11">
        <v>5506.9870000000001</v>
      </c>
      <c r="AL2269" s="11">
        <v>5646.2359999999999</v>
      </c>
      <c r="AM2269" s="11">
        <v>5875.5039999999999</v>
      </c>
      <c r="AN2269" s="11">
        <v>6708.625</v>
      </c>
      <c r="AO2269" s="11">
        <v>7799.433</v>
      </c>
      <c r="AP2269" s="11">
        <v>9891.1309999999994</v>
      </c>
      <c r="AQ2269" s="11">
        <v>11059.93</v>
      </c>
      <c r="AR2269" s="11">
        <v>11952.54</v>
      </c>
      <c r="AS2269" s="11">
        <v>13447.52</v>
      </c>
      <c r="AT2269" s="11">
        <v>14814.11</v>
      </c>
      <c r="AU2269" s="11">
        <v>15449.81</v>
      </c>
      <c r="AV2269" s="11">
        <v>15381.47</v>
      </c>
      <c r="AW2269" s="11">
        <v>14458.67</v>
      </c>
      <c r="AX2269" s="11">
        <v>15115.48</v>
      </c>
      <c r="AY2269" s="11">
        <v>15441.75</v>
      </c>
      <c r="AZ2269" s="11">
        <v>15316.28</v>
      </c>
      <c r="BA2269" s="11">
        <v>15625.57</v>
      </c>
      <c r="BB2269" s="11">
        <v>15853.55</v>
      </c>
      <c r="BC2269" s="11">
        <v>15886.82</v>
      </c>
      <c r="BD2269" s="11">
        <v>15546.93</v>
      </c>
      <c r="BE2269" s="11">
        <v>12675.43</v>
      </c>
      <c r="BF2269" s="11">
        <v>8367.0609999999997</v>
      </c>
      <c r="BG2269" s="11">
        <v>6270.3639999999996</v>
      </c>
      <c r="BH2269" s="37">
        <v>15462.6</v>
      </c>
      <c r="BI2269" s="11">
        <v>72.497590000000002</v>
      </c>
      <c r="BJ2269" s="11">
        <v>72.402050000000003</v>
      </c>
      <c r="BK2269" s="11">
        <v>71.565799999999996</v>
      </c>
      <c r="BL2269" s="11">
        <v>70.975719999999995</v>
      </c>
      <c r="BM2269" s="11">
        <v>70.648750000000007</v>
      </c>
      <c r="BN2269" s="11">
        <v>69.940979999999996</v>
      </c>
      <c r="BO2269" s="11">
        <v>70.006339999999994</v>
      </c>
      <c r="BP2269" s="11">
        <v>71.365719999999996</v>
      </c>
      <c r="BQ2269" s="11">
        <v>74.340180000000004</v>
      </c>
      <c r="BR2269" s="11">
        <v>76.115539999999996</v>
      </c>
      <c r="BS2269" s="11">
        <v>78.960719999999995</v>
      </c>
      <c r="BT2269" s="11">
        <v>81.950710000000001</v>
      </c>
      <c r="BU2269" s="11">
        <v>83.700900000000004</v>
      </c>
      <c r="BV2269" s="11">
        <v>86.721429999999998</v>
      </c>
      <c r="BW2269" s="11">
        <v>87.614289999999997</v>
      </c>
      <c r="BX2269" s="11">
        <v>85.841070000000002</v>
      </c>
      <c r="BY2269" s="11">
        <v>85.543750000000003</v>
      </c>
      <c r="BZ2269" s="11">
        <v>83.40849</v>
      </c>
      <c r="CA2269" s="11">
        <v>80.89188</v>
      </c>
      <c r="CB2269" s="11">
        <v>78.414469999999994</v>
      </c>
      <c r="CC2269" s="11">
        <v>76.067589999999996</v>
      </c>
      <c r="CD2269" s="11">
        <v>74.787859999999995</v>
      </c>
      <c r="CE2269" s="11">
        <v>73.444550000000007</v>
      </c>
      <c r="CF2269" s="11">
        <v>72.469200000000001</v>
      </c>
      <c r="CG2269" s="11">
        <v>6000.7439999999997</v>
      </c>
      <c r="CH2269" s="11">
        <v>5869.5029999999997</v>
      </c>
      <c r="CI2269" s="11">
        <v>5498.9780000000001</v>
      </c>
      <c r="CJ2269" s="11">
        <v>5474.7309999999998</v>
      </c>
      <c r="CK2269" s="11">
        <v>4876.6180000000004</v>
      </c>
      <c r="CL2269" s="11">
        <v>4437.915</v>
      </c>
      <c r="CM2269" s="11">
        <v>3380.77</v>
      </c>
      <c r="CN2269" s="11">
        <v>3256.444</v>
      </c>
      <c r="CO2269" s="11">
        <v>3587.654</v>
      </c>
      <c r="CP2269" s="11">
        <v>4503.8729999999996</v>
      </c>
      <c r="CQ2269" s="11">
        <v>5795.415</v>
      </c>
      <c r="CR2269" s="11">
        <v>6112.857</v>
      </c>
      <c r="CS2269" s="11">
        <v>6479.3249999999998</v>
      </c>
      <c r="CT2269" s="11">
        <v>7827.9189999999999</v>
      </c>
      <c r="CU2269" s="11">
        <v>8951.6450000000004</v>
      </c>
      <c r="CV2269" s="11">
        <v>12558.63</v>
      </c>
      <c r="CW2269" s="11">
        <v>10776.63</v>
      </c>
      <c r="CX2269" s="11">
        <v>11680.57</v>
      </c>
      <c r="CY2269" s="11">
        <v>12114.45</v>
      </c>
      <c r="CZ2269" s="11">
        <v>13236.69</v>
      </c>
      <c r="DA2269" s="11">
        <v>8646.6</v>
      </c>
      <c r="DB2269" s="11">
        <v>7340.0680000000002</v>
      </c>
      <c r="DC2269" s="11">
        <v>6761.0389999999998</v>
      </c>
      <c r="DD2269" s="11">
        <v>6169.6589999999997</v>
      </c>
      <c r="DE2269" s="37">
        <v>12665.69</v>
      </c>
      <c r="DF2269" s="11">
        <f t="shared" si="118"/>
        <v>17</v>
      </c>
      <c r="DG2269" s="11">
        <f t="shared" si="119"/>
        <v>18</v>
      </c>
      <c r="DH2269" s="20">
        <f t="shared" ca="1" si="120"/>
        <v>2852.8549999999996</v>
      </c>
      <c r="DI2269" s="11">
        <v>0</v>
      </c>
    </row>
    <row r="2270" spans="1:113" x14ac:dyDescent="0.25">
      <c r="A2270" s="11" t="s">
        <v>57</v>
      </c>
      <c r="B2270" s="11" t="s">
        <v>170</v>
      </c>
      <c r="C2270" s="11" t="s">
        <v>56</v>
      </c>
      <c r="D2270" s="11" t="s">
        <v>56</v>
      </c>
      <c r="E2270" s="11" t="s">
        <v>56</v>
      </c>
      <c r="F2270" s="11" t="s">
        <v>56</v>
      </c>
      <c r="G2270" s="11" t="s">
        <v>173</v>
      </c>
      <c r="H2270" s="1">
        <v>42207</v>
      </c>
      <c r="I2270" s="11">
        <v>16</v>
      </c>
      <c r="J2270" s="11">
        <v>16</v>
      </c>
      <c r="K2270" s="11">
        <v>2181.35</v>
      </c>
      <c r="L2270" s="11">
        <v>2133.9899999999998</v>
      </c>
      <c r="M2270" s="11">
        <v>2138.806</v>
      </c>
      <c r="N2270" s="11">
        <v>2219.931</v>
      </c>
      <c r="O2270" s="11">
        <v>2490.1410000000001</v>
      </c>
      <c r="P2270" s="11">
        <v>2780.3989999999999</v>
      </c>
      <c r="Q2270" s="11">
        <v>3731.9630000000002</v>
      </c>
      <c r="R2270" s="11">
        <v>4612.7969999999996</v>
      </c>
      <c r="S2270" s="11">
        <v>4928.8329999999996</v>
      </c>
      <c r="T2270" s="11">
        <v>5299.91</v>
      </c>
      <c r="U2270" s="11">
        <v>6270.4179999999997</v>
      </c>
      <c r="V2270" s="11">
        <v>6388.9740000000002</v>
      </c>
      <c r="W2270" s="11">
        <v>6395.6989999999996</v>
      </c>
      <c r="X2270" s="11">
        <v>6406.7849999999999</v>
      </c>
      <c r="Y2270" s="11">
        <v>6471.3689999999997</v>
      </c>
      <c r="Z2270" s="11">
        <v>5762.192</v>
      </c>
      <c r="AA2270" s="11">
        <v>6547.326</v>
      </c>
      <c r="AB2270" s="11">
        <v>6700.54</v>
      </c>
      <c r="AC2270" s="11">
        <v>6847.6450000000004</v>
      </c>
      <c r="AD2270" s="11">
        <v>6795.8530000000001</v>
      </c>
      <c r="AE2270" s="11">
        <v>6287.1120000000001</v>
      </c>
      <c r="AF2270" s="11">
        <v>4347.0919999999996</v>
      </c>
      <c r="AG2270" s="11">
        <v>2814.9650000000001</v>
      </c>
      <c r="AH2270" s="11">
        <v>2307.4</v>
      </c>
      <c r="AI2270" s="37">
        <v>5762.192</v>
      </c>
      <c r="AJ2270" s="11">
        <v>2199.15</v>
      </c>
      <c r="AK2270" s="11">
        <v>2162.8560000000002</v>
      </c>
      <c r="AL2270" s="11">
        <v>2162.5700000000002</v>
      </c>
      <c r="AM2270" s="11">
        <v>2167.0419999999999</v>
      </c>
      <c r="AN2270" s="11">
        <v>2406.288</v>
      </c>
      <c r="AO2270" s="11">
        <v>2781.5949999999998</v>
      </c>
      <c r="AP2270" s="11">
        <v>3808.1060000000002</v>
      </c>
      <c r="AQ2270" s="11">
        <v>4581.2280000000001</v>
      </c>
      <c r="AR2270" s="11">
        <v>4845.4930000000004</v>
      </c>
      <c r="AS2270" s="11">
        <v>5196.7610000000004</v>
      </c>
      <c r="AT2270" s="11">
        <v>6214.2669999999998</v>
      </c>
      <c r="AU2270" s="11">
        <v>6346.0929999999998</v>
      </c>
      <c r="AV2270" s="11">
        <v>6327.5910000000003</v>
      </c>
      <c r="AW2270" s="11">
        <v>6333.8680000000004</v>
      </c>
      <c r="AX2270" s="11">
        <v>6177.7340000000004</v>
      </c>
      <c r="AY2270" s="11">
        <v>6921.317</v>
      </c>
      <c r="AZ2270" s="11">
        <v>6820.4040000000005</v>
      </c>
      <c r="BA2270" s="11">
        <v>6593.5540000000001</v>
      </c>
      <c r="BB2270" s="11">
        <v>6700.6080000000002</v>
      </c>
      <c r="BC2270" s="11">
        <v>6560.3909999999996</v>
      </c>
      <c r="BD2270" s="11">
        <v>6227.8059999999996</v>
      </c>
      <c r="BE2270" s="11">
        <v>4418.0919999999996</v>
      </c>
      <c r="BF2270" s="11">
        <v>2897.549</v>
      </c>
      <c r="BG2270" s="11">
        <v>2337.8870000000002</v>
      </c>
      <c r="BH2270" s="37">
        <v>6921.317</v>
      </c>
      <c r="BI2270" s="11">
        <v>67.6387</v>
      </c>
      <c r="BJ2270" s="11">
        <v>67.331479999999999</v>
      </c>
      <c r="BK2270" s="11">
        <v>66.673519999999996</v>
      </c>
      <c r="BL2270" s="11">
        <v>66.009450000000001</v>
      </c>
      <c r="BM2270" s="11">
        <v>65.163510000000002</v>
      </c>
      <c r="BN2270" s="11">
        <v>64.502780000000001</v>
      </c>
      <c r="BO2270" s="11">
        <v>64.320369999999997</v>
      </c>
      <c r="BP2270" s="11">
        <v>64.746300000000005</v>
      </c>
      <c r="BQ2270" s="11">
        <v>65.521850000000001</v>
      </c>
      <c r="BR2270" s="11">
        <v>66.342219999999998</v>
      </c>
      <c r="BS2270" s="11">
        <v>68.328699999999998</v>
      </c>
      <c r="BT2270" s="11">
        <v>70.654079999999993</v>
      </c>
      <c r="BU2270" s="11">
        <v>72.146299999999997</v>
      </c>
      <c r="BV2270" s="11">
        <v>74.105559999999997</v>
      </c>
      <c r="BW2270" s="11">
        <v>76.324070000000006</v>
      </c>
      <c r="BX2270" s="11">
        <v>76.311109999999999</v>
      </c>
      <c r="BY2270" s="11">
        <v>75.599999999999994</v>
      </c>
      <c r="BZ2270" s="11">
        <v>74.414810000000003</v>
      </c>
      <c r="CA2270" s="11">
        <v>73.201849999999993</v>
      </c>
      <c r="CB2270" s="11">
        <v>71.413330000000002</v>
      </c>
      <c r="CC2270" s="11">
        <v>68.864630000000005</v>
      </c>
      <c r="CD2270" s="11">
        <v>67.930000000000007</v>
      </c>
      <c r="CE2270" s="11">
        <v>67.407970000000006</v>
      </c>
      <c r="CF2270" s="11">
        <v>67.010930000000002</v>
      </c>
      <c r="CG2270" s="11">
        <v>1370.2260000000001</v>
      </c>
      <c r="CH2270" s="11">
        <v>1247.827</v>
      </c>
      <c r="CI2270" s="11">
        <v>1155.653</v>
      </c>
      <c r="CJ2270" s="11">
        <v>1023.773</v>
      </c>
      <c r="CK2270" s="11">
        <v>845.19269999999995</v>
      </c>
      <c r="CL2270" s="11">
        <v>748.38279999999997</v>
      </c>
      <c r="CM2270" s="11">
        <v>797.68409999999994</v>
      </c>
      <c r="CN2270" s="11">
        <v>826.83500000000004</v>
      </c>
      <c r="CO2270" s="11">
        <v>873.3356</v>
      </c>
      <c r="CP2270" s="11">
        <v>1447.982</v>
      </c>
      <c r="CQ2270" s="11">
        <v>2245.0390000000002</v>
      </c>
      <c r="CR2270" s="11">
        <v>2259.3240000000001</v>
      </c>
      <c r="CS2270" s="11">
        <v>2382.8159999999998</v>
      </c>
      <c r="CT2270" s="11">
        <v>2395.0160000000001</v>
      </c>
      <c r="CU2270" s="11">
        <v>3707.5949999999998</v>
      </c>
      <c r="CV2270" s="11">
        <v>6610.9120000000003</v>
      </c>
      <c r="CW2270" s="11">
        <v>6197.58</v>
      </c>
      <c r="CX2270" s="11">
        <v>4835.54</v>
      </c>
      <c r="CY2270" s="11">
        <v>4583.6710000000003</v>
      </c>
      <c r="CZ2270" s="11">
        <v>5338.6930000000002</v>
      </c>
      <c r="DA2270" s="11">
        <v>3863.703</v>
      </c>
      <c r="DB2270" s="11">
        <v>2572.4810000000002</v>
      </c>
      <c r="DC2270" s="11">
        <v>1910.518</v>
      </c>
      <c r="DD2270" s="11">
        <v>1686.0219999999999</v>
      </c>
      <c r="DE2270" s="37">
        <v>6610.9120000000003</v>
      </c>
      <c r="DF2270" s="11">
        <f t="shared" si="118"/>
        <v>16</v>
      </c>
      <c r="DG2270" s="11">
        <f t="shared" si="119"/>
        <v>16</v>
      </c>
      <c r="DH2270" s="20">
        <f t="shared" ca="1" si="120"/>
        <v>1159.125</v>
      </c>
      <c r="DI2270" s="11">
        <v>0</v>
      </c>
    </row>
    <row r="2271" spans="1:113" x14ac:dyDescent="0.25">
      <c r="A2271" s="11" t="s">
        <v>57</v>
      </c>
      <c r="B2271" s="11" t="s">
        <v>170</v>
      </c>
      <c r="C2271" s="11" t="s">
        <v>56</v>
      </c>
      <c r="D2271" s="11" t="s">
        <v>56</v>
      </c>
      <c r="E2271" s="11" t="s">
        <v>56</v>
      </c>
      <c r="F2271" s="11" t="s">
        <v>56</v>
      </c>
      <c r="G2271" s="11" t="s">
        <v>173</v>
      </c>
      <c r="H2271" s="1">
        <v>42213</v>
      </c>
      <c r="I2271" s="11">
        <v>18</v>
      </c>
      <c r="J2271" s="11">
        <v>18</v>
      </c>
      <c r="K2271" s="11">
        <v>3585.72</v>
      </c>
      <c r="L2271" s="11">
        <v>3468.3</v>
      </c>
      <c r="M2271" s="11">
        <v>3376.4</v>
      </c>
      <c r="N2271" s="11">
        <v>3671.92</v>
      </c>
      <c r="O2271" s="11">
        <v>4516.58</v>
      </c>
      <c r="P2271" s="11">
        <v>5221.1400000000003</v>
      </c>
      <c r="Q2271" s="11">
        <v>6033.98</v>
      </c>
      <c r="R2271" s="11">
        <v>6328.18</v>
      </c>
      <c r="S2271" s="11">
        <v>6942.58</v>
      </c>
      <c r="T2271" s="11">
        <v>7955.44</v>
      </c>
      <c r="U2271" s="11">
        <v>8576.26</v>
      </c>
      <c r="V2271" s="11">
        <v>9020.1</v>
      </c>
      <c r="W2271" s="11">
        <v>9211.52</v>
      </c>
      <c r="X2271" s="11">
        <v>8199.84</v>
      </c>
      <c r="Y2271" s="11">
        <v>8630.36</v>
      </c>
      <c r="Z2271" s="11">
        <v>8601.34</v>
      </c>
      <c r="AA2271" s="11">
        <v>8556.42</v>
      </c>
      <c r="AB2271" s="11">
        <v>7222.62</v>
      </c>
      <c r="AC2271" s="11">
        <v>9352.7199999999993</v>
      </c>
      <c r="AD2271" s="11">
        <v>9719.94</v>
      </c>
      <c r="AE2271" s="11">
        <v>9372</v>
      </c>
      <c r="AF2271" s="11">
        <v>8153.06</v>
      </c>
      <c r="AG2271" s="11">
        <v>5756.46</v>
      </c>
      <c r="AH2271" s="11">
        <v>4401.82</v>
      </c>
      <c r="AI2271" s="37">
        <v>7222.62</v>
      </c>
      <c r="AJ2271" s="11">
        <v>3463.134</v>
      </c>
      <c r="AK2271" s="11">
        <v>3383.2</v>
      </c>
      <c r="AL2271" s="11">
        <v>3355.9580000000001</v>
      </c>
      <c r="AM2271" s="11">
        <v>3616.55</v>
      </c>
      <c r="AN2271" s="11">
        <v>4473.7849999999999</v>
      </c>
      <c r="AO2271" s="11">
        <v>5048.66</v>
      </c>
      <c r="AP2271" s="11">
        <v>5942.6769999999997</v>
      </c>
      <c r="AQ2271" s="11">
        <v>6439.2910000000002</v>
      </c>
      <c r="AR2271" s="11">
        <v>6999.0590000000002</v>
      </c>
      <c r="AS2271" s="11">
        <v>7907.8519999999999</v>
      </c>
      <c r="AT2271" s="11">
        <v>8557.4549999999999</v>
      </c>
      <c r="AU2271" s="11">
        <v>9011.8960000000006</v>
      </c>
      <c r="AV2271" s="11">
        <v>9213.49</v>
      </c>
      <c r="AW2271" s="11">
        <v>8241.9259999999995</v>
      </c>
      <c r="AX2271" s="11">
        <v>8728.2810000000009</v>
      </c>
      <c r="AY2271" s="11">
        <v>8678.4130000000005</v>
      </c>
      <c r="AZ2271" s="11">
        <v>8706.3430000000008</v>
      </c>
      <c r="BA2271" s="11">
        <v>9404.5490000000009</v>
      </c>
      <c r="BB2271" s="11">
        <v>9464.0059999999994</v>
      </c>
      <c r="BC2271" s="11">
        <v>9583.58</v>
      </c>
      <c r="BD2271" s="11">
        <v>9374.6039999999994</v>
      </c>
      <c r="BE2271" s="11">
        <v>8116.625</v>
      </c>
      <c r="BF2271" s="11">
        <v>5627.7460000000001</v>
      </c>
      <c r="BG2271" s="11">
        <v>4128.2879999999996</v>
      </c>
      <c r="BH2271" s="37">
        <v>9404.5490000000009</v>
      </c>
      <c r="BI2271" s="11">
        <v>74.990340000000003</v>
      </c>
      <c r="BJ2271" s="11">
        <v>72.904480000000007</v>
      </c>
      <c r="BK2271" s="11">
        <v>72.712069999999997</v>
      </c>
      <c r="BL2271" s="11">
        <v>71.734139999999996</v>
      </c>
      <c r="BM2271" s="11">
        <v>69.830690000000004</v>
      </c>
      <c r="BN2271" s="11">
        <v>67.282070000000004</v>
      </c>
      <c r="BO2271" s="11">
        <v>66.363100000000003</v>
      </c>
      <c r="BP2271" s="11">
        <v>70.36224</v>
      </c>
      <c r="BQ2271" s="11">
        <v>75.308620000000005</v>
      </c>
      <c r="BR2271" s="11">
        <v>78.701729999999998</v>
      </c>
      <c r="BS2271" s="11">
        <v>82.387929999999997</v>
      </c>
      <c r="BT2271" s="11">
        <v>86.196560000000005</v>
      </c>
      <c r="BU2271" s="11">
        <v>89.612070000000003</v>
      </c>
      <c r="BV2271" s="11">
        <v>92.31035</v>
      </c>
      <c r="BW2271" s="11">
        <v>94.122410000000002</v>
      </c>
      <c r="BX2271" s="11">
        <v>95.127589999999998</v>
      </c>
      <c r="BY2271" s="11">
        <v>96.139660000000006</v>
      </c>
      <c r="BZ2271" s="11">
        <v>95.532759999999996</v>
      </c>
      <c r="CA2271" s="11">
        <v>94.282759999999996</v>
      </c>
      <c r="CB2271" s="11">
        <v>92.146550000000005</v>
      </c>
      <c r="CC2271" s="11">
        <v>89.262069999999994</v>
      </c>
      <c r="CD2271" s="11">
        <v>85.740350000000007</v>
      </c>
      <c r="CE2271" s="11">
        <v>82.936719999999994</v>
      </c>
      <c r="CF2271" s="11">
        <v>79.420689999999993</v>
      </c>
      <c r="CG2271" s="11">
        <v>4788.1930000000002</v>
      </c>
      <c r="CH2271" s="11">
        <v>4593.8940000000002</v>
      </c>
      <c r="CI2271" s="11">
        <v>4250.03</v>
      </c>
      <c r="CJ2271" s="11">
        <v>4107.8890000000001</v>
      </c>
      <c r="CK2271" s="11">
        <v>3467.0830000000001</v>
      </c>
      <c r="CL2271" s="11">
        <v>3338.9850000000001</v>
      </c>
      <c r="CM2271" s="11">
        <v>2418.3980000000001</v>
      </c>
      <c r="CN2271" s="11">
        <v>2705.6010000000001</v>
      </c>
      <c r="CO2271" s="11">
        <v>2717.962</v>
      </c>
      <c r="CP2271" s="11">
        <v>3005.1909999999998</v>
      </c>
      <c r="CQ2271" s="11">
        <v>3737.663</v>
      </c>
      <c r="CR2271" s="11">
        <v>4125.5039999999999</v>
      </c>
      <c r="CS2271" s="11">
        <v>4312.6289999999999</v>
      </c>
      <c r="CT2271" s="11">
        <v>5627.7839999999997</v>
      </c>
      <c r="CU2271" s="11">
        <v>6530.1989999999996</v>
      </c>
      <c r="CV2271" s="11">
        <v>8193.0020000000004</v>
      </c>
      <c r="CW2271" s="11">
        <v>9150.2119999999995</v>
      </c>
      <c r="CX2271" s="11">
        <v>14621.31</v>
      </c>
      <c r="CY2271" s="11">
        <v>8436.1039999999994</v>
      </c>
      <c r="CZ2271" s="11">
        <v>7981.2860000000001</v>
      </c>
      <c r="DA2271" s="11">
        <v>5220.2820000000002</v>
      </c>
      <c r="DB2271" s="11">
        <v>5256.5439999999999</v>
      </c>
      <c r="DC2271" s="11">
        <v>5214.1660000000002</v>
      </c>
      <c r="DD2271" s="11">
        <v>4778.942</v>
      </c>
      <c r="DE2271" s="37">
        <v>14621.31</v>
      </c>
      <c r="DF2271" s="11">
        <f t="shared" si="118"/>
        <v>18</v>
      </c>
      <c r="DG2271" s="11">
        <f t="shared" si="119"/>
        <v>18</v>
      </c>
      <c r="DH2271" s="20">
        <f t="shared" ca="1" si="120"/>
        <v>2181.929000000001</v>
      </c>
      <c r="DI2271" s="11">
        <v>0</v>
      </c>
    </row>
    <row r="2272" spans="1:113" x14ac:dyDescent="0.25">
      <c r="A2272" s="11" t="s">
        <v>57</v>
      </c>
      <c r="B2272" s="11" t="s">
        <v>170</v>
      </c>
      <c r="C2272" s="11" t="s">
        <v>56</v>
      </c>
      <c r="D2272" s="11" t="s">
        <v>56</v>
      </c>
      <c r="E2272" s="11" t="s">
        <v>56</v>
      </c>
      <c r="F2272" s="11" t="s">
        <v>56</v>
      </c>
      <c r="G2272" s="11" t="s">
        <v>173</v>
      </c>
      <c r="H2272" s="1">
        <v>42213</v>
      </c>
      <c r="I2272" s="11">
        <v>18</v>
      </c>
      <c r="J2272" s="11">
        <v>19</v>
      </c>
      <c r="K2272" s="11">
        <v>2175.9560000000001</v>
      </c>
      <c r="L2272" s="11">
        <v>2138.7310000000002</v>
      </c>
      <c r="M2272" s="11">
        <v>2125.835</v>
      </c>
      <c r="N2272" s="11">
        <v>2167.2060000000001</v>
      </c>
      <c r="O2272" s="11">
        <v>2406.9699999999998</v>
      </c>
      <c r="P2272" s="11">
        <v>2740.9349999999999</v>
      </c>
      <c r="Q2272" s="11">
        <v>3460.1289999999999</v>
      </c>
      <c r="R2272" s="11">
        <v>3885.346</v>
      </c>
      <c r="S2272" s="11">
        <v>4315.8590000000004</v>
      </c>
      <c r="T2272" s="11">
        <v>4821.2139999999999</v>
      </c>
      <c r="U2272" s="11">
        <v>5974.12</v>
      </c>
      <c r="V2272" s="11">
        <v>6452.0910000000003</v>
      </c>
      <c r="W2272" s="11">
        <v>6629.9219999999996</v>
      </c>
      <c r="X2272" s="11">
        <v>6668.4849999999997</v>
      </c>
      <c r="Y2272" s="11">
        <v>6904.8950000000004</v>
      </c>
      <c r="Z2272" s="11">
        <v>7115.8739999999998</v>
      </c>
      <c r="AA2272" s="11">
        <v>6950.4</v>
      </c>
      <c r="AB2272" s="11">
        <v>5904.8469999999998</v>
      </c>
      <c r="AC2272" s="11">
        <v>5841.0820000000003</v>
      </c>
      <c r="AD2272" s="11">
        <v>7181.8980000000001</v>
      </c>
      <c r="AE2272" s="11">
        <v>6533.3720000000003</v>
      </c>
      <c r="AF2272" s="11">
        <v>4582.4769999999999</v>
      </c>
      <c r="AG2272" s="11">
        <v>2936.665</v>
      </c>
      <c r="AH2272" s="11">
        <v>2387.6509999999998</v>
      </c>
      <c r="AI2272" s="37">
        <v>5872.9639999999999</v>
      </c>
      <c r="AJ2272" s="11">
        <v>2194.4490000000001</v>
      </c>
      <c r="AK2272" s="11">
        <v>2168.9560000000001</v>
      </c>
      <c r="AL2272" s="11">
        <v>2150.268</v>
      </c>
      <c r="AM2272" s="11">
        <v>2113.212</v>
      </c>
      <c r="AN2272" s="11">
        <v>2329.7800000000002</v>
      </c>
      <c r="AO2272" s="11">
        <v>2744.7429999999999</v>
      </c>
      <c r="AP2272" s="11">
        <v>3517.3870000000002</v>
      </c>
      <c r="AQ2272" s="11">
        <v>3869.0390000000002</v>
      </c>
      <c r="AR2272" s="11">
        <v>4189.585</v>
      </c>
      <c r="AS2272" s="11">
        <v>4694.0079999999998</v>
      </c>
      <c r="AT2272" s="11">
        <v>5895.1880000000001</v>
      </c>
      <c r="AU2272" s="11">
        <v>6404.3540000000003</v>
      </c>
      <c r="AV2272" s="11">
        <v>6560.9859999999999</v>
      </c>
      <c r="AW2272" s="11">
        <v>6603.8180000000002</v>
      </c>
      <c r="AX2272" s="11">
        <v>6854.3559999999998</v>
      </c>
      <c r="AY2272" s="11">
        <v>7147.66</v>
      </c>
      <c r="AZ2272" s="11">
        <v>6843.4669999999996</v>
      </c>
      <c r="BA2272" s="11">
        <v>6997.5519999999997</v>
      </c>
      <c r="BB2272" s="11">
        <v>6926.1260000000002</v>
      </c>
      <c r="BC2272" s="11">
        <v>7044.9219999999996</v>
      </c>
      <c r="BD2272" s="11">
        <v>6483.4129999999996</v>
      </c>
      <c r="BE2272" s="11">
        <v>4648.6689999999999</v>
      </c>
      <c r="BF2272" s="11">
        <v>3019.5039999999999</v>
      </c>
      <c r="BG2272" s="11">
        <v>2423.7910000000002</v>
      </c>
      <c r="BH2272" s="37">
        <v>7019.277</v>
      </c>
      <c r="BI2272" s="11">
        <v>61.89123</v>
      </c>
      <c r="BJ2272" s="11">
        <v>60.860529999999997</v>
      </c>
      <c r="BK2272" s="11">
        <v>60.08</v>
      </c>
      <c r="BL2272" s="11">
        <v>59.495609999999999</v>
      </c>
      <c r="BM2272" s="11">
        <v>59.240879999999997</v>
      </c>
      <c r="BN2272" s="11">
        <v>58.97719</v>
      </c>
      <c r="BO2272" s="11">
        <v>59.814030000000002</v>
      </c>
      <c r="BP2272" s="11">
        <v>61.61298</v>
      </c>
      <c r="BQ2272" s="11">
        <v>64.175960000000003</v>
      </c>
      <c r="BR2272" s="11">
        <v>68.749120000000005</v>
      </c>
      <c r="BS2272" s="11">
        <v>73.150880000000001</v>
      </c>
      <c r="BT2272" s="11">
        <v>75.578950000000006</v>
      </c>
      <c r="BU2272" s="11">
        <v>76.626310000000004</v>
      </c>
      <c r="BV2272" s="11">
        <v>76.056139999999999</v>
      </c>
      <c r="BW2272" s="11">
        <v>76.12106</v>
      </c>
      <c r="BX2272" s="11">
        <v>76.605260000000001</v>
      </c>
      <c r="BY2272" s="11">
        <v>75.878950000000003</v>
      </c>
      <c r="BZ2272" s="11">
        <v>74.617900000000006</v>
      </c>
      <c r="CA2272" s="11">
        <v>72.092640000000003</v>
      </c>
      <c r="CB2272" s="11">
        <v>69.168949999999995</v>
      </c>
      <c r="CC2272" s="11">
        <v>66.014390000000006</v>
      </c>
      <c r="CD2272" s="11">
        <v>64.9572</v>
      </c>
      <c r="CE2272" s="11">
        <v>64.016310000000004</v>
      </c>
      <c r="CF2272" s="11">
        <v>62.877369999999999</v>
      </c>
      <c r="CG2272" s="11">
        <v>1374.1220000000001</v>
      </c>
      <c r="CH2272" s="11">
        <v>1251.27</v>
      </c>
      <c r="CI2272" s="11">
        <v>1151.9970000000001</v>
      </c>
      <c r="CJ2272" s="11">
        <v>1019.981</v>
      </c>
      <c r="CK2272" s="11">
        <v>862.73770000000002</v>
      </c>
      <c r="CL2272" s="11">
        <v>780.56849999999997</v>
      </c>
      <c r="CM2272" s="11">
        <v>804.98230000000001</v>
      </c>
      <c r="CN2272" s="11">
        <v>792.34180000000003</v>
      </c>
      <c r="CO2272" s="11">
        <v>944.12789999999995</v>
      </c>
      <c r="CP2272" s="11">
        <v>1548.347</v>
      </c>
      <c r="CQ2272" s="11">
        <v>2208.306</v>
      </c>
      <c r="CR2272" s="11">
        <v>2267.5520000000001</v>
      </c>
      <c r="CS2272" s="11">
        <v>2439.768</v>
      </c>
      <c r="CT2272" s="11">
        <v>2541.627</v>
      </c>
      <c r="CU2272" s="11">
        <v>2843.422</v>
      </c>
      <c r="CV2272" s="11">
        <v>3421.8409999999999</v>
      </c>
      <c r="CW2272" s="11">
        <v>4989.7719999999999</v>
      </c>
      <c r="CX2272" s="11">
        <v>4929.4399999999996</v>
      </c>
      <c r="CY2272" s="11">
        <v>2666.998</v>
      </c>
      <c r="CZ2272" s="11">
        <v>3549.9279999999999</v>
      </c>
      <c r="DA2272" s="11">
        <v>3712.9169999999999</v>
      </c>
      <c r="DB2272" s="11">
        <v>2445.384</v>
      </c>
      <c r="DC2272" s="11">
        <v>1897.854</v>
      </c>
      <c r="DD2272" s="11">
        <v>1689.1489999999999</v>
      </c>
      <c r="DE2272" s="37">
        <v>4195.7169999999996</v>
      </c>
      <c r="DF2272" s="11">
        <f t="shared" si="118"/>
        <v>18</v>
      </c>
      <c r="DG2272" s="11">
        <f t="shared" si="119"/>
        <v>19</v>
      </c>
      <c r="DH2272" s="20">
        <f t="shared" ca="1" si="120"/>
        <v>1088.8744999999999</v>
      </c>
      <c r="DI2272" s="11">
        <v>0</v>
      </c>
    </row>
    <row r="2273" spans="1:113" x14ac:dyDescent="0.25">
      <c r="A2273" s="11" t="s">
        <v>57</v>
      </c>
      <c r="B2273" s="11" t="s">
        <v>170</v>
      </c>
      <c r="C2273" s="11" t="s">
        <v>56</v>
      </c>
      <c r="D2273" s="11" t="s">
        <v>56</v>
      </c>
      <c r="E2273" s="11" t="s">
        <v>56</v>
      </c>
      <c r="F2273" s="11" t="s">
        <v>56</v>
      </c>
      <c r="G2273" s="11" t="s">
        <v>173</v>
      </c>
      <c r="H2273" s="1">
        <v>42214</v>
      </c>
      <c r="I2273" s="11">
        <v>17</v>
      </c>
      <c r="J2273" s="11">
        <v>19</v>
      </c>
      <c r="K2273" s="11">
        <v>5712.7110000000002</v>
      </c>
      <c r="L2273" s="11">
        <v>5572.31</v>
      </c>
      <c r="M2273" s="11">
        <v>5516.6850000000004</v>
      </c>
      <c r="N2273" s="11">
        <v>6131.89</v>
      </c>
      <c r="O2273" s="11">
        <v>7041.12</v>
      </c>
      <c r="P2273" s="11">
        <v>7890.0249999999996</v>
      </c>
      <c r="Q2273" s="11">
        <v>9417.1640000000007</v>
      </c>
      <c r="R2273" s="11">
        <v>10308.52</v>
      </c>
      <c r="S2273" s="11">
        <v>11283.77</v>
      </c>
      <c r="T2273" s="11">
        <v>12443.44</v>
      </c>
      <c r="U2273" s="11">
        <v>14697.28</v>
      </c>
      <c r="V2273" s="11">
        <v>15585.11</v>
      </c>
      <c r="W2273" s="11">
        <v>16079.14</v>
      </c>
      <c r="X2273" s="11">
        <v>15653.86</v>
      </c>
      <c r="Y2273" s="11">
        <v>16150.63</v>
      </c>
      <c r="Z2273" s="11">
        <v>16209.44</v>
      </c>
      <c r="AA2273" s="11">
        <v>13774.94</v>
      </c>
      <c r="AB2273" s="11">
        <v>13680.38</v>
      </c>
      <c r="AC2273" s="11">
        <v>13579.62</v>
      </c>
      <c r="AD2273" s="11">
        <v>16968.13</v>
      </c>
      <c r="AE2273" s="11">
        <v>16308.81</v>
      </c>
      <c r="AF2273" s="11">
        <v>12910.68</v>
      </c>
      <c r="AG2273" s="11">
        <v>8902.9439999999995</v>
      </c>
      <c r="AH2273" s="11">
        <v>7041.366</v>
      </c>
      <c r="AI2273" s="37">
        <v>13678.31</v>
      </c>
      <c r="AJ2273" s="11">
        <v>5662.5360000000001</v>
      </c>
      <c r="AK2273" s="11">
        <v>5563.2619999999997</v>
      </c>
      <c r="AL2273" s="11">
        <v>5539.37</v>
      </c>
      <c r="AM2273" s="11">
        <v>6025.5129999999999</v>
      </c>
      <c r="AN2273" s="11">
        <v>6923.3190000000004</v>
      </c>
      <c r="AO2273" s="11">
        <v>7737.53</v>
      </c>
      <c r="AP2273" s="11">
        <v>9387.5120000000006</v>
      </c>
      <c r="AQ2273" s="11">
        <v>10373.1</v>
      </c>
      <c r="AR2273" s="11">
        <v>11185.32</v>
      </c>
      <c r="AS2273" s="11">
        <v>12254.29</v>
      </c>
      <c r="AT2273" s="11">
        <v>14590.09</v>
      </c>
      <c r="AU2273" s="11">
        <v>15518.5</v>
      </c>
      <c r="AV2273" s="11">
        <v>16008.26</v>
      </c>
      <c r="AW2273" s="11">
        <v>15596.77</v>
      </c>
      <c r="AX2273" s="11">
        <v>16130.11</v>
      </c>
      <c r="AY2273" s="11">
        <v>16246.14</v>
      </c>
      <c r="AZ2273" s="11">
        <v>16384.169999999998</v>
      </c>
      <c r="BA2273" s="11">
        <v>16400.09</v>
      </c>
      <c r="BB2273" s="11">
        <v>16169.92</v>
      </c>
      <c r="BC2273" s="11">
        <v>16715.61</v>
      </c>
      <c r="BD2273" s="11">
        <v>16311.1</v>
      </c>
      <c r="BE2273" s="11">
        <v>13017.5</v>
      </c>
      <c r="BF2273" s="11">
        <v>8953.8690000000006</v>
      </c>
      <c r="BG2273" s="11">
        <v>6902.49</v>
      </c>
      <c r="BH2273" s="37">
        <v>16378.48</v>
      </c>
      <c r="BI2273" s="11">
        <v>69.604730000000004</v>
      </c>
      <c r="BJ2273" s="11">
        <v>69.282939999999996</v>
      </c>
      <c r="BK2273" s="11">
        <v>68.443389999999994</v>
      </c>
      <c r="BL2273" s="11">
        <v>67.255179999999996</v>
      </c>
      <c r="BM2273" s="11">
        <v>67.101969999999994</v>
      </c>
      <c r="BN2273" s="11">
        <v>66.198930000000004</v>
      </c>
      <c r="BO2273" s="11">
        <v>66.230180000000004</v>
      </c>
      <c r="BP2273" s="11">
        <v>67.140360000000001</v>
      </c>
      <c r="BQ2273" s="11">
        <v>69.644459999999995</v>
      </c>
      <c r="BR2273" s="11">
        <v>73.314459999999997</v>
      </c>
      <c r="BS2273" s="11">
        <v>78.606700000000004</v>
      </c>
      <c r="BT2273" s="11">
        <v>82.684910000000002</v>
      </c>
      <c r="BU2273" s="11">
        <v>84.481790000000004</v>
      </c>
      <c r="BV2273" s="11">
        <v>86.162499999999994</v>
      </c>
      <c r="BW2273" s="11">
        <v>87.183040000000005</v>
      </c>
      <c r="BX2273" s="11">
        <v>86.427679999999995</v>
      </c>
      <c r="BY2273" s="11">
        <v>85.232150000000004</v>
      </c>
      <c r="BZ2273" s="11">
        <v>85.244290000000007</v>
      </c>
      <c r="CA2273" s="11">
        <v>85.31026</v>
      </c>
      <c r="CB2273" s="11">
        <v>83.003039999999999</v>
      </c>
      <c r="CC2273" s="11">
        <v>79.331789999999998</v>
      </c>
      <c r="CD2273" s="11">
        <v>76.810980000000001</v>
      </c>
      <c r="CE2273" s="11">
        <v>75.306790000000007</v>
      </c>
      <c r="CF2273" s="11">
        <v>73.963840000000005</v>
      </c>
      <c r="CG2273" s="11">
        <v>5738.2510000000002</v>
      </c>
      <c r="CH2273" s="11">
        <v>5475.9229999999998</v>
      </c>
      <c r="CI2273" s="11">
        <v>5178.125</v>
      </c>
      <c r="CJ2273" s="11">
        <v>5174.7969999999996</v>
      </c>
      <c r="CK2273" s="11">
        <v>4255.5050000000001</v>
      </c>
      <c r="CL2273" s="11">
        <v>4072.261</v>
      </c>
      <c r="CM2273" s="11">
        <v>3101.99</v>
      </c>
      <c r="CN2273" s="11">
        <v>3365.4070000000002</v>
      </c>
      <c r="CO2273" s="11">
        <v>3645.6779999999999</v>
      </c>
      <c r="CP2273" s="11">
        <v>4387.4219999999996</v>
      </c>
      <c r="CQ2273" s="11">
        <v>5518.9610000000002</v>
      </c>
      <c r="CR2273" s="11">
        <v>5763.5839999999998</v>
      </c>
      <c r="CS2273" s="11">
        <v>6163.7030000000004</v>
      </c>
      <c r="CT2273" s="11">
        <v>7718.4759999999997</v>
      </c>
      <c r="CU2273" s="11">
        <v>8788.0169999999998</v>
      </c>
      <c r="CV2273" s="11">
        <v>12000.92</v>
      </c>
      <c r="CW2273" s="11">
        <v>10195.93</v>
      </c>
      <c r="CX2273" s="11">
        <v>7751.2349999999997</v>
      </c>
      <c r="CY2273" s="11">
        <v>7409.3779999999997</v>
      </c>
      <c r="CZ2273" s="11">
        <v>8369.1589999999997</v>
      </c>
      <c r="DA2273" s="11">
        <v>8726.9789999999994</v>
      </c>
      <c r="DB2273" s="11">
        <v>7640.2569999999996</v>
      </c>
      <c r="DC2273" s="11">
        <v>7204.9709999999995</v>
      </c>
      <c r="DD2273" s="11">
        <v>6296.3339999999998</v>
      </c>
      <c r="DE2273" s="37">
        <v>8798.4040000000005</v>
      </c>
      <c r="DF2273" s="11">
        <f t="shared" si="118"/>
        <v>17</v>
      </c>
      <c r="DG2273" s="11">
        <f t="shared" si="119"/>
        <v>19</v>
      </c>
      <c r="DH2273" s="20">
        <f t="shared" ca="1" si="120"/>
        <v>2639.7466666666637</v>
      </c>
      <c r="DI2273" s="11">
        <v>0</v>
      </c>
    </row>
    <row r="2274" spans="1:113" x14ac:dyDescent="0.25">
      <c r="A2274" s="11" t="s">
        <v>57</v>
      </c>
      <c r="B2274" s="11" t="s">
        <v>170</v>
      </c>
      <c r="C2274" s="11" t="s">
        <v>56</v>
      </c>
      <c r="D2274" s="11" t="s">
        <v>56</v>
      </c>
      <c r="E2274" s="11" t="s">
        <v>56</v>
      </c>
      <c r="F2274" s="11" t="s">
        <v>56</v>
      </c>
      <c r="G2274" s="11" t="s">
        <v>173</v>
      </c>
      <c r="H2274" s="1">
        <v>42215</v>
      </c>
      <c r="I2274" s="11">
        <v>17</v>
      </c>
      <c r="J2274" s="11">
        <v>18</v>
      </c>
      <c r="K2274" s="11">
        <v>6540.8</v>
      </c>
      <c r="L2274" s="11">
        <v>5857.8739999999998</v>
      </c>
      <c r="M2274" s="11">
        <v>5491.24</v>
      </c>
      <c r="N2274" s="11">
        <v>6099.8850000000002</v>
      </c>
      <c r="O2274" s="11">
        <v>6940.4340000000002</v>
      </c>
      <c r="P2274" s="11">
        <v>8321.6049999999996</v>
      </c>
      <c r="Q2274" s="11">
        <v>10095.120000000001</v>
      </c>
      <c r="R2274" s="11">
        <v>11101.35</v>
      </c>
      <c r="S2274" s="11">
        <v>12429</v>
      </c>
      <c r="T2274" s="11">
        <v>14003.97</v>
      </c>
      <c r="U2274" s="11">
        <v>15767.36</v>
      </c>
      <c r="V2274" s="11">
        <v>16454.849999999999</v>
      </c>
      <c r="W2274" s="11">
        <v>16823.189999999999</v>
      </c>
      <c r="X2274" s="11">
        <v>15792</v>
      </c>
      <c r="Y2274" s="11">
        <v>15926.99</v>
      </c>
      <c r="Z2274" s="11">
        <v>15952.22</v>
      </c>
      <c r="AA2274" s="11">
        <v>13784.82</v>
      </c>
      <c r="AB2274" s="11">
        <v>13545.45</v>
      </c>
      <c r="AC2274" s="11">
        <v>17061.740000000002</v>
      </c>
      <c r="AD2274" s="11">
        <v>17615.32</v>
      </c>
      <c r="AE2274" s="11">
        <v>16301.38</v>
      </c>
      <c r="AF2274" s="11">
        <v>12981.96</v>
      </c>
      <c r="AG2274" s="11">
        <v>9093.4599999999991</v>
      </c>
      <c r="AH2274" s="11">
        <v>7160.47</v>
      </c>
      <c r="AI2274" s="37">
        <v>13665.14</v>
      </c>
      <c r="AJ2274" s="11">
        <v>6436.4260000000004</v>
      </c>
      <c r="AK2274" s="11">
        <v>5803.9</v>
      </c>
      <c r="AL2274" s="11">
        <v>5497.5240000000003</v>
      </c>
      <c r="AM2274" s="11">
        <v>5992.1180000000004</v>
      </c>
      <c r="AN2274" s="11">
        <v>6819.0420000000004</v>
      </c>
      <c r="AO2274" s="11">
        <v>8159.7579999999998</v>
      </c>
      <c r="AP2274" s="11">
        <v>10062.129999999999</v>
      </c>
      <c r="AQ2274" s="11">
        <v>11163.89</v>
      </c>
      <c r="AR2274" s="11">
        <v>12341.65</v>
      </c>
      <c r="AS2274" s="11">
        <v>13825.51</v>
      </c>
      <c r="AT2274" s="11">
        <v>15669.37</v>
      </c>
      <c r="AU2274" s="11">
        <v>16398.37</v>
      </c>
      <c r="AV2274" s="11">
        <v>16751.849999999999</v>
      </c>
      <c r="AW2274" s="11">
        <v>15762.19</v>
      </c>
      <c r="AX2274" s="11">
        <v>15970.04</v>
      </c>
      <c r="AY2274" s="11">
        <v>16054.31</v>
      </c>
      <c r="AZ2274" s="11">
        <v>16404.830000000002</v>
      </c>
      <c r="BA2274" s="11">
        <v>16600.96</v>
      </c>
      <c r="BB2274" s="11">
        <v>17039.740000000002</v>
      </c>
      <c r="BC2274" s="11">
        <v>17290.62</v>
      </c>
      <c r="BD2274" s="11">
        <v>16248.62</v>
      </c>
      <c r="BE2274" s="11">
        <v>13011.17</v>
      </c>
      <c r="BF2274" s="11">
        <v>9053.4580000000005</v>
      </c>
      <c r="BG2274" s="11">
        <v>6915.9620000000004</v>
      </c>
      <c r="BH2274" s="37">
        <v>16500.45</v>
      </c>
      <c r="BI2274" s="11">
        <v>72.287840000000003</v>
      </c>
      <c r="BJ2274" s="11">
        <v>71.912970000000001</v>
      </c>
      <c r="BK2274" s="11">
        <v>71.56</v>
      </c>
      <c r="BL2274" s="11">
        <v>70.929910000000007</v>
      </c>
      <c r="BM2274" s="11">
        <v>69.672970000000007</v>
      </c>
      <c r="BN2274" s="11">
        <v>69.117930000000001</v>
      </c>
      <c r="BO2274" s="11">
        <v>68.648470000000003</v>
      </c>
      <c r="BP2274" s="11">
        <v>70.410449999999997</v>
      </c>
      <c r="BQ2274" s="11">
        <v>74.261349999999993</v>
      </c>
      <c r="BR2274" s="11">
        <v>76.533519999999996</v>
      </c>
      <c r="BS2274" s="11">
        <v>80.215320000000006</v>
      </c>
      <c r="BT2274" s="11">
        <v>83.275679999999994</v>
      </c>
      <c r="BU2274" s="11">
        <v>85.821619999999996</v>
      </c>
      <c r="BV2274" s="11">
        <v>86.047740000000005</v>
      </c>
      <c r="BW2274" s="11">
        <v>85.190089999999998</v>
      </c>
      <c r="BX2274" s="11">
        <v>85.620720000000006</v>
      </c>
      <c r="BY2274" s="11">
        <v>86.013509999999997</v>
      </c>
      <c r="BZ2274" s="11">
        <v>84.311710000000005</v>
      </c>
      <c r="CA2274" s="11">
        <v>83.154049999999998</v>
      </c>
      <c r="CB2274" s="11">
        <v>80.9054</v>
      </c>
      <c r="CC2274" s="11">
        <v>78.587389999999999</v>
      </c>
      <c r="CD2274" s="11">
        <v>76.972530000000006</v>
      </c>
      <c r="CE2274" s="11">
        <v>75.739729999999994</v>
      </c>
      <c r="CF2274" s="11">
        <v>75.652249999999995</v>
      </c>
      <c r="CG2274" s="11">
        <v>6061.8</v>
      </c>
      <c r="CH2274" s="11">
        <v>5736.643</v>
      </c>
      <c r="CI2274" s="11">
        <v>5390.2759999999998</v>
      </c>
      <c r="CJ2274" s="11">
        <v>5323.6530000000002</v>
      </c>
      <c r="CK2274" s="11">
        <v>4456.009</v>
      </c>
      <c r="CL2274" s="11">
        <v>4310.3500000000004</v>
      </c>
      <c r="CM2274" s="11">
        <v>3129.01</v>
      </c>
      <c r="CN2274" s="11">
        <v>3424.0410000000002</v>
      </c>
      <c r="CO2274" s="11">
        <v>3923.69</v>
      </c>
      <c r="CP2274" s="11">
        <v>4756.0820000000003</v>
      </c>
      <c r="CQ2274" s="11">
        <v>6191.6719999999996</v>
      </c>
      <c r="CR2274" s="11">
        <v>6425.6540000000005</v>
      </c>
      <c r="CS2274" s="11">
        <v>6782.9690000000001</v>
      </c>
      <c r="CT2274" s="11">
        <v>8075.68</v>
      </c>
      <c r="CU2274" s="11">
        <v>9228.5450000000001</v>
      </c>
      <c r="CV2274" s="11">
        <v>12897.14</v>
      </c>
      <c r="CW2274" s="11">
        <v>11043.36</v>
      </c>
      <c r="CX2274" s="11">
        <v>11936.53</v>
      </c>
      <c r="CY2274" s="11">
        <v>12284.7</v>
      </c>
      <c r="CZ2274" s="11">
        <v>13323.1</v>
      </c>
      <c r="DA2274" s="11">
        <v>8796.6280000000006</v>
      </c>
      <c r="DB2274" s="11">
        <v>7904.0259999999998</v>
      </c>
      <c r="DC2274" s="11">
        <v>7551.9690000000001</v>
      </c>
      <c r="DD2274" s="11">
        <v>6968.826</v>
      </c>
      <c r="DE2274" s="37">
        <v>12913.46</v>
      </c>
      <c r="DF2274" s="11">
        <f t="shared" si="118"/>
        <v>17</v>
      </c>
      <c r="DG2274" s="11">
        <f t="shared" si="119"/>
        <v>18</v>
      </c>
      <c r="DH2274" s="20">
        <f t="shared" ca="1" si="120"/>
        <v>2837.76</v>
      </c>
      <c r="DI2274" s="11">
        <v>0</v>
      </c>
    </row>
    <row r="2275" spans="1:113" x14ac:dyDescent="0.25">
      <c r="A2275" s="11" t="s">
        <v>57</v>
      </c>
      <c r="B2275" s="11" t="s">
        <v>170</v>
      </c>
      <c r="C2275" s="11" t="s">
        <v>56</v>
      </c>
      <c r="D2275" s="11" t="s">
        <v>56</v>
      </c>
      <c r="E2275" s="11" t="s">
        <v>56</v>
      </c>
      <c r="F2275" s="11" t="s">
        <v>56</v>
      </c>
      <c r="G2275" s="11" t="s">
        <v>173</v>
      </c>
      <c r="H2275" s="1">
        <v>42216</v>
      </c>
      <c r="I2275" s="11">
        <v>17</v>
      </c>
      <c r="J2275" s="11">
        <v>17</v>
      </c>
      <c r="K2275" s="11">
        <v>6107.6360000000004</v>
      </c>
      <c r="L2275" s="11">
        <v>5889.08</v>
      </c>
      <c r="M2275" s="11">
        <v>5553.24</v>
      </c>
      <c r="N2275" s="11">
        <v>6215.7349999999997</v>
      </c>
      <c r="O2275" s="11">
        <v>7014.2349999999997</v>
      </c>
      <c r="P2275" s="11">
        <v>7906.84</v>
      </c>
      <c r="Q2275" s="11">
        <v>10095.030000000001</v>
      </c>
      <c r="R2275" s="11">
        <v>11130.31</v>
      </c>
      <c r="S2275" s="11">
        <v>12266.1</v>
      </c>
      <c r="T2275" s="11">
        <v>13706.43</v>
      </c>
      <c r="U2275" s="11">
        <v>15906.15</v>
      </c>
      <c r="V2275" s="11">
        <v>16858.25</v>
      </c>
      <c r="W2275" s="11">
        <v>16974.580000000002</v>
      </c>
      <c r="X2275" s="11">
        <v>16167.97</v>
      </c>
      <c r="Y2275" s="11">
        <v>16527.02</v>
      </c>
      <c r="Z2275" s="11">
        <v>16664.45</v>
      </c>
      <c r="AA2275" s="11">
        <v>14007.89</v>
      </c>
      <c r="AB2275" s="11">
        <v>17377.77</v>
      </c>
      <c r="AC2275" s="11">
        <v>17382.21</v>
      </c>
      <c r="AD2275" s="11">
        <v>17332.009999999998</v>
      </c>
      <c r="AE2275" s="11">
        <v>16478.89</v>
      </c>
      <c r="AF2275" s="11">
        <v>12905.56</v>
      </c>
      <c r="AG2275" s="11">
        <v>8913.0010000000002</v>
      </c>
      <c r="AH2275" s="11">
        <v>6383.77</v>
      </c>
      <c r="AI2275" s="37">
        <v>14007.89</v>
      </c>
      <c r="AJ2275" s="11">
        <v>5999.7950000000001</v>
      </c>
      <c r="AK2275" s="11">
        <v>5829.49</v>
      </c>
      <c r="AL2275" s="11">
        <v>5554.57</v>
      </c>
      <c r="AM2275" s="11">
        <v>6117.1930000000002</v>
      </c>
      <c r="AN2275" s="11">
        <v>6898.4840000000004</v>
      </c>
      <c r="AO2275" s="11">
        <v>7771.3720000000003</v>
      </c>
      <c r="AP2275" s="11">
        <v>10043</v>
      </c>
      <c r="AQ2275" s="11">
        <v>11158.78</v>
      </c>
      <c r="AR2275" s="11">
        <v>12175.84</v>
      </c>
      <c r="AS2275" s="11">
        <v>13526.21</v>
      </c>
      <c r="AT2275" s="11">
        <v>15804.56</v>
      </c>
      <c r="AU2275" s="11">
        <v>16803.509999999998</v>
      </c>
      <c r="AV2275" s="11">
        <v>16904.099999999999</v>
      </c>
      <c r="AW2275" s="11">
        <v>16138.74</v>
      </c>
      <c r="AX2275" s="11">
        <v>16562.04</v>
      </c>
      <c r="AY2275" s="11">
        <v>16749.09</v>
      </c>
      <c r="AZ2275" s="11">
        <v>16718.75</v>
      </c>
      <c r="BA2275" s="11">
        <v>17550.45</v>
      </c>
      <c r="BB2275" s="11">
        <v>16932.79</v>
      </c>
      <c r="BC2275" s="11">
        <v>16998.18</v>
      </c>
      <c r="BD2275" s="11">
        <v>16394.23</v>
      </c>
      <c r="BE2275" s="11">
        <v>12894.81</v>
      </c>
      <c r="BF2275" s="11">
        <v>8870.6859999999997</v>
      </c>
      <c r="BG2275" s="11">
        <v>6149.2470000000003</v>
      </c>
      <c r="BH2275" s="37">
        <v>16718.75</v>
      </c>
      <c r="BI2275" s="11">
        <v>74.408090000000001</v>
      </c>
      <c r="BJ2275" s="11">
        <v>73.600459999999998</v>
      </c>
      <c r="BK2275" s="11">
        <v>72.506640000000004</v>
      </c>
      <c r="BL2275" s="11">
        <v>71.633539999999996</v>
      </c>
      <c r="BM2275" s="11">
        <v>71.795460000000006</v>
      </c>
      <c r="BN2275" s="11">
        <v>71.135909999999996</v>
      </c>
      <c r="BO2275" s="11">
        <v>70.589449999999999</v>
      </c>
      <c r="BP2275" s="11">
        <v>72.815359999999998</v>
      </c>
      <c r="BQ2275" s="11">
        <v>74.703639999999993</v>
      </c>
      <c r="BR2275" s="11">
        <v>78.556370000000001</v>
      </c>
      <c r="BS2275" s="11">
        <v>82.254549999999995</v>
      </c>
      <c r="BT2275" s="11">
        <v>84.957269999999994</v>
      </c>
      <c r="BU2275" s="11">
        <v>86.08</v>
      </c>
      <c r="BV2275" s="11">
        <v>87.375460000000004</v>
      </c>
      <c r="BW2275" s="11">
        <v>87.851820000000004</v>
      </c>
      <c r="BX2275" s="11">
        <v>88.169089999999997</v>
      </c>
      <c r="BY2275" s="11">
        <v>88.13091</v>
      </c>
      <c r="BZ2275" s="11">
        <v>87.198549999999997</v>
      </c>
      <c r="CA2275" s="11">
        <v>84.97</v>
      </c>
      <c r="CB2275" s="11">
        <v>82.386449999999996</v>
      </c>
      <c r="CC2275" s="11">
        <v>79.35745</v>
      </c>
      <c r="CD2275" s="11">
        <v>77.199809999999999</v>
      </c>
      <c r="CE2275" s="11">
        <v>74.757180000000005</v>
      </c>
      <c r="CF2275" s="11">
        <v>73.13364</v>
      </c>
      <c r="CG2275" s="11">
        <v>6634.0209999999997</v>
      </c>
      <c r="CH2275" s="11">
        <v>6444.9229999999998</v>
      </c>
      <c r="CI2275" s="11">
        <v>6113.4009999999998</v>
      </c>
      <c r="CJ2275" s="11">
        <v>6209.8620000000001</v>
      </c>
      <c r="CK2275" s="11">
        <v>6908.2280000000001</v>
      </c>
      <c r="CL2275" s="11">
        <v>7273.2110000000002</v>
      </c>
      <c r="CM2275" s="11">
        <v>4122.7079999999996</v>
      </c>
      <c r="CN2275" s="11">
        <v>3539.7269999999999</v>
      </c>
      <c r="CO2275" s="11">
        <v>3678.1889999999999</v>
      </c>
      <c r="CP2275" s="11">
        <v>4650.3459999999995</v>
      </c>
      <c r="CQ2275" s="11">
        <v>6100.17</v>
      </c>
      <c r="CR2275" s="11">
        <v>6485.47</v>
      </c>
      <c r="CS2275" s="11">
        <v>6867.0919999999996</v>
      </c>
      <c r="CT2275" s="11">
        <v>8295.6790000000001</v>
      </c>
      <c r="CU2275" s="11">
        <v>9312.2839999999997</v>
      </c>
      <c r="CV2275" s="11">
        <v>12894.11</v>
      </c>
      <c r="CW2275" s="11">
        <v>19450.560000000001</v>
      </c>
      <c r="CX2275" s="11">
        <v>19498.8</v>
      </c>
      <c r="CY2275" s="11">
        <v>16089</v>
      </c>
      <c r="CZ2275" s="11">
        <v>13653.57</v>
      </c>
      <c r="DA2275" s="11">
        <v>9227.9240000000009</v>
      </c>
      <c r="DB2275" s="11">
        <v>7836.3459999999995</v>
      </c>
      <c r="DC2275" s="11">
        <v>7145.6580000000004</v>
      </c>
      <c r="DD2275" s="11">
        <v>6481.9750000000004</v>
      </c>
      <c r="DE2275" s="37">
        <v>19450.560000000001</v>
      </c>
      <c r="DF2275" s="11">
        <f t="shared" si="118"/>
        <v>17</v>
      </c>
      <c r="DG2275" s="11">
        <f t="shared" si="119"/>
        <v>17</v>
      </c>
      <c r="DH2275" s="20">
        <f t="shared" ca="1" si="120"/>
        <v>2710.8600000000006</v>
      </c>
      <c r="DI2275" s="11">
        <v>0</v>
      </c>
    </row>
    <row r="2276" spans="1:113" x14ac:dyDescent="0.25">
      <c r="A2276" s="11" t="s">
        <v>57</v>
      </c>
      <c r="B2276" s="11" t="s">
        <v>170</v>
      </c>
      <c r="C2276" s="11" t="s">
        <v>56</v>
      </c>
      <c r="D2276" s="11" t="s">
        <v>56</v>
      </c>
      <c r="E2276" s="11" t="s">
        <v>56</v>
      </c>
      <c r="F2276" s="11" t="s">
        <v>56</v>
      </c>
      <c r="G2276" s="11" t="s">
        <v>173</v>
      </c>
      <c r="H2276" s="1">
        <v>42222</v>
      </c>
      <c r="I2276" s="11">
        <v>17</v>
      </c>
      <c r="J2276" s="11">
        <v>17</v>
      </c>
      <c r="K2276" s="11">
        <v>3745.76</v>
      </c>
      <c r="L2276" s="11">
        <v>3645.22</v>
      </c>
      <c r="M2276" s="11">
        <v>3519.56</v>
      </c>
      <c r="N2276" s="11">
        <v>3728.42</v>
      </c>
      <c r="O2276" s="11">
        <v>4335.92</v>
      </c>
      <c r="P2276" s="11">
        <v>5010.54</v>
      </c>
      <c r="Q2276" s="11">
        <v>6286.1</v>
      </c>
      <c r="R2276" s="11">
        <v>6538.18</v>
      </c>
      <c r="S2276" s="11">
        <v>7526.98</v>
      </c>
      <c r="T2276" s="11">
        <v>8379.42</v>
      </c>
      <c r="U2276" s="11">
        <v>9031.2800000000007</v>
      </c>
      <c r="V2276" s="11">
        <v>9247.58</v>
      </c>
      <c r="W2276" s="11">
        <v>9200.7999999999993</v>
      </c>
      <c r="X2276" s="11">
        <v>8071.88</v>
      </c>
      <c r="Y2276" s="11">
        <v>8288.1200000000008</v>
      </c>
      <c r="Z2276" s="11">
        <v>8214.68</v>
      </c>
      <c r="AA2276" s="11">
        <v>6870.88</v>
      </c>
      <c r="AB2276" s="11">
        <v>8536.82</v>
      </c>
      <c r="AC2276" s="11">
        <v>8854.0400000000009</v>
      </c>
      <c r="AD2276" s="11">
        <v>9206.66</v>
      </c>
      <c r="AE2276" s="11">
        <v>8901.7800000000007</v>
      </c>
      <c r="AF2276" s="11">
        <v>7735.68</v>
      </c>
      <c r="AG2276" s="11">
        <v>5408.92</v>
      </c>
      <c r="AH2276" s="11">
        <v>4141.9399999999996</v>
      </c>
      <c r="AI2276" s="37">
        <v>6870.88</v>
      </c>
      <c r="AJ2276" s="11">
        <v>3620.6419999999998</v>
      </c>
      <c r="AK2276" s="11">
        <v>3557.0329999999999</v>
      </c>
      <c r="AL2276" s="11">
        <v>3495.038</v>
      </c>
      <c r="AM2276" s="11">
        <v>3668.7890000000002</v>
      </c>
      <c r="AN2276" s="11">
        <v>4299.8620000000001</v>
      </c>
      <c r="AO2276" s="11">
        <v>4841.3280000000004</v>
      </c>
      <c r="AP2276" s="11">
        <v>6200.0959999999995</v>
      </c>
      <c r="AQ2276" s="11">
        <v>6635.9120000000003</v>
      </c>
      <c r="AR2276" s="11">
        <v>7579.1149999999998</v>
      </c>
      <c r="AS2276" s="11">
        <v>8332.4110000000001</v>
      </c>
      <c r="AT2276" s="11">
        <v>9006.625</v>
      </c>
      <c r="AU2276" s="11">
        <v>9239.2839999999997</v>
      </c>
      <c r="AV2276" s="11">
        <v>9199.2129999999997</v>
      </c>
      <c r="AW2276" s="11">
        <v>8115.0370000000003</v>
      </c>
      <c r="AX2276" s="11">
        <v>8377.8639999999996</v>
      </c>
      <c r="AY2276" s="11">
        <v>8490.4560000000001</v>
      </c>
      <c r="AZ2276" s="11">
        <v>8517.3819999999996</v>
      </c>
      <c r="BA2276" s="11">
        <v>8862.2800000000007</v>
      </c>
      <c r="BB2276" s="11">
        <v>8614.1880000000001</v>
      </c>
      <c r="BC2276" s="11">
        <v>9098.11</v>
      </c>
      <c r="BD2276" s="11">
        <v>8916.9050000000007</v>
      </c>
      <c r="BE2276" s="11">
        <v>7707.7539999999999</v>
      </c>
      <c r="BF2276" s="11">
        <v>5279.8729999999996</v>
      </c>
      <c r="BG2276" s="11">
        <v>3867.51</v>
      </c>
      <c r="BH2276" s="37">
        <v>8517.3819999999996</v>
      </c>
      <c r="BI2276" s="11">
        <v>75.143879999999996</v>
      </c>
      <c r="BJ2276" s="11">
        <v>74.517349999999993</v>
      </c>
      <c r="BK2276" s="11">
        <v>73.638769999999994</v>
      </c>
      <c r="BL2276" s="11">
        <v>74.774079999999998</v>
      </c>
      <c r="BM2276" s="11">
        <v>73.784490000000005</v>
      </c>
      <c r="BN2276" s="11">
        <v>73.890410000000003</v>
      </c>
      <c r="BO2276" s="11">
        <v>74.02919</v>
      </c>
      <c r="BP2276" s="11">
        <v>74.650199999999998</v>
      </c>
      <c r="BQ2276" s="11">
        <v>79.230609999999999</v>
      </c>
      <c r="BR2276" s="11">
        <v>83.544899999999998</v>
      </c>
      <c r="BS2276" s="11">
        <v>85.214290000000005</v>
      </c>
      <c r="BT2276" s="11">
        <v>86.991839999999996</v>
      </c>
      <c r="BU2276" s="11">
        <v>88.057140000000004</v>
      </c>
      <c r="BV2276" s="11">
        <v>88.822450000000003</v>
      </c>
      <c r="BW2276" s="11">
        <v>88.712239999999994</v>
      </c>
      <c r="BX2276" s="11">
        <v>89.571430000000007</v>
      </c>
      <c r="BY2276" s="11">
        <v>89.92653</v>
      </c>
      <c r="BZ2276" s="11">
        <v>88.906120000000001</v>
      </c>
      <c r="CA2276" s="11">
        <v>87.885720000000006</v>
      </c>
      <c r="CB2276" s="11">
        <v>86.307959999999994</v>
      </c>
      <c r="CC2276" s="11">
        <v>84.575710000000001</v>
      </c>
      <c r="CD2276" s="11">
        <v>82.563469999999995</v>
      </c>
      <c r="CE2276" s="11">
        <v>80.272040000000004</v>
      </c>
      <c r="CF2276" s="11">
        <v>79.663269999999997</v>
      </c>
      <c r="CG2276" s="11">
        <v>4523.3879999999999</v>
      </c>
      <c r="CH2276" s="11">
        <v>4300.2380000000003</v>
      </c>
      <c r="CI2276" s="11">
        <v>3918.0419999999999</v>
      </c>
      <c r="CJ2276" s="11">
        <v>3823.3090000000002</v>
      </c>
      <c r="CK2276" s="11">
        <v>3239.2289999999998</v>
      </c>
      <c r="CL2276" s="11">
        <v>3064.096</v>
      </c>
      <c r="CM2276" s="11">
        <v>2244.797</v>
      </c>
      <c r="CN2276" s="11">
        <v>2356.5100000000002</v>
      </c>
      <c r="CO2276" s="11">
        <v>2520.2420000000002</v>
      </c>
      <c r="CP2276" s="11">
        <v>2769.7280000000001</v>
      </c>
      <c r="CQ2276" s="11">
        <v>3413.5549999999998</v>
      </c>
      <c r="CR2276" s="11">
        <v>3809.1750000000002</v>
      </c>
      <c r="CS2276" s="11">
        <v>4022.9389999999999</v>
      </c>
      <c r="CT2276" s="11">
        <v>5296.91</v>
      </c>
      <c r="CU2276" s="11">
        <v>6022.57</v>
      </c>
      <c r="CV2276" s="11">
        <v>8674.9599999999991</v>
      </c>
      <c r="CW2276" s="11">
        <v>12511.98</v>
      </c>
      <c r="CX2276" s="11">
        <v>13276.92</v>
      </c>
      <c r="CY2276" s="11">
        <v>11139.54</v>
      </c>
      <c r="CZ2276" s="11">
        <v>7878.6909999999998</v>
      </c>
      <c r="DA2276" s="11">
        <v>4810.4129999999996</v>
      </c>
      <c r="DB2276" s="11">
        <v>4870.9639999999999</v>
      </c>
      <c r="DC2276" s="11">
        <v>4842.4480000000003</v>
      </c>
      <c r="DD2276" s="11">
        <v>4457.3779999999997</v>
      </c>
      <c r="DE2276" s="37">
        <v>12511.98</v>
      </c>
      <c r="DF2276" s="11">
        <f t="shared" si="118"/>
        <v>17</v>
      </c>
      <c r="DG2276" s="11">
        <f t="shared" si="119"/>
        <v>17</v>
      </c>
      <c r="DH2276" s="20">
        <f t="shared" ca="1" si="120"/>
        <v>1646.5019999999995</v>
      </c>
      <c r="DI2276" s="11">
        <v>0</v>
      </c>
    </row>
    <row r="2277" spans="1:113" x14ac:dyDescent="0.25">
      <c r="A2277" s="11" t="s">
        <v>57</v>
      </c>
      <c r="B2277" s="11" t="s">
        <v>170</v>
      </c>
      <c r="C2277" s="11" t="s">
        <v>56</v>
      </c>
      <c r="D2277" s="11" t="s">
        <v>56</v>
      </c>
      <c r="E2277" s="11" t="s">
        <v>56</v>
      </c>
      <c r="F2277" s="11" t="s">
        <v>56</v>
      </c>
      <c r="G2277" s="11" t="s">
        <v>173</v>
      </c>
      <c r="H2277" s="1">
        <v>42222</v>
      </c>
      <c r="I2277" s="11">
        <v>17</v>
      </c>
      <c r="J2277" s="11">
        <v>18</v>
      </c>
      <c r="K2277" s="11">
        <v>2534.9160000000002</v>
      </c>
      <c r="L2277" s="11">
        <v>2456.2809999999999</v>
      </c>
      <c r="M2277" s="11">
        <v>2426.5790000000002</v>
      </c>
      <c r="N2277" s="11">
        <v>2502.1990000000001</v>
      </c>
      <c r="O2277" s="11">
        <v>2731.0680000000002</v>
      </c>
      <c r="P2277" s="11">
        <v>2988.721</v>
      </c>
      <c r="Q2277" s="11">
        <v>3856.27</v>
      </c>
      <c r="R2277" s="11">
        <v>4533.1949999999997</v>
      </c>
      <c r="S2277" s="11">
        <v>4934.7089999999998</v>
      </c>
      <c r="T2277" s="11">
        <v>5317.3059999999996</v>
      </c>
      <c r="U2277" s="11">
        <v>6705.2929999999997</v>
      </c>
      <c r="V2277" s="11">
        <v>6937.3909999999996</v>
      </c>
      <c r="W2277" s="11">
        <v>7146.4179999999997</v>
      </c>
      <c r="X2277" s="11">
        <v>7162.3879999999999</v>
      </c>
      <c r="Y2277" s="11">
        <v>7430.4549999999999</v>
      </c>
      <c r="Z2277" s="11">
        <v>7624.7470000000003</v>
      </c>
      <c r="AA2277" s="11">
        <v>6597.8239999999996</v>
      </c>
      <c r="AB2277" s="11">
        <v>6382.5050000000001</v>
      </c>
      <c r="AC2277" s="11">
        <v>7192.9859999999999</v>
      </c>
      <c r="AD2277" s="11">
        <v>7336.277</v>
      </c>
      <c r="AE2277" s="11">
        <v>6640.098</v>
      </c>
      <c r="AF2277" s="11">
        <v>4690.3419999999996</v>
      </c>
      <c r="AG2277" s="11">
        <v>3051.7089999999998</v>
      </c>
      <c r="AH2277" s="11">
        <v>2385.04</v>
      </c>
      <c r="AI2277" s="37">
        <v>6490.1639999999998</v>
      </c>
      <c r="AJ2277" s="11">
        <v>2542.2829999999999</v>
      </c>
      <c r="AK2277" s="11">
        <v>2479.346</v>
      </c>
      <c r="AL2277" s="11">
        <v>2450.663</v>
      </c>
      <c r="AM2277" s="11">
        <v>2460.614</v>
      </c>
      <c r="AN2277" s="11">
        <v>2658.8910000000001</v>
      </c>
      <c r="AO2277" s="11">
        <v>2996.21</v>
      </c>
      <c r="AP2277" s="11">
        <v>3905.951</v>
      </c>
      <c r="AQ2277" s="11">
        <v>4477.3</v>
      </c>
      <c r="AR2277" s="11">
        <v>4790.8180000000002</v>
      </c>
      <c r="AS2277" s="11">
        <v>5188.2449999999999</v>
      </c>
      <c r="AT2277" s="11">
        <v>6614.3590000000004</v>
      </c>
      <c r="AU2277" s="11">
        <v>6883.6540000000005</v>
      </c>
      <c r="AV2277" s="11">
        <v>7075.4459999999999</v>
      </c>
      <c r="AW2277" s="11">
        <v>7081.5079999999998</v>
      </c>
      <c r="AX2277" s="11">
        <v>7350.8760000000002</v>
      </c>
      <c r="AY2277" s="11">
        <v>7483.2730000000001</v>
      </c>
      <c r="AZ2277" s="11">
        <v>7542.3519999999999</v>
      </c>
      <c r="BA2277" s="11">
        <v>7464.8850000000002</v>
      </c>
      <c r="BB2277" s="11">
        <v>7229.5870000000004</v>
      </c>
      <c r="BC2277" s="11">
        <v>7256.1549999999997</v>
      </c>
      <c r="BD2277" s="11">
        <v>6631.2370000000001</v>
      </c>
      <c r="BE2277" s="11">
        <v>4748.2780000000002</v>
      </c>
      <c r="BF2277" s="11">
        <v>3098.4229999999998</v>
      </c>
      <c r="BG2277" s="11">
        <v>2370.6570000000002</v>
      </c>
      <c r="BH2277" s="37">
        <v>7442.5590000000002</v>
      </c>
      <c r="BI2277" s="11">
        <v>64.890180000000001</v>
      </c>
      <c r="BJ2277" s="11">
        <v>63.441479999999999</v>
      </c>
      <c r="BK2277" s="11">
        <v>62.609070000000003</v>
      </c>
      <c r="BL2277" s="11">
        <v>62.385930000000002</v>
      </c>
      <c r="BM2277" s="11">
        <v>62.491289999999999</v>
      </c>
      <c r="BN2277" s="11">
        <v>62.285559999999997</v>
      </c>
      <c r="BO2277" s="11">
        <v>62.809260000000002</v>
      </c>
      <c r="BP2277" s="11">
        <v>64.899439999999998</v>
      </c>
      <c r="BQ2277" s="11">
        <v>69.678330000000003</v>
      </c>
      <c r="BR2277" s="11">
        <v>72.788889999999995</v>
      </c>
      <c r="BS2277" s="11">
        <v>74.638890000000004</v>
      </c>
      <c r="BT2277" s="11">
        <v>76.133330000000001</v>
      </c>
      <c r="BU2277" s="11">
        <v>77.133330000000001</v>
      </c>
      <c r="BV2277" s="11">
        <v>75.990740000000002</v>
      </c>
      <c r="BW2277" s="11">
        <v>75.551850000000002</v>
      </c>
      <c r="BX2277" s="11">
        <v>75.407409999999999</v>
      </c>
      <c r="BY2277" s="11">
        <v>74.859260000000006</v>
      </c>
      <c r="BZ2277" s="11">
        <v>73.7</v>
      </c>
      <c r="CA2277" s="11">
        <v>71.323329999999999</v>
      </c>
      <c r="CB2277" s="11">
        <v>69.190560000000005</v>
      </c>
      <c r="CC2277" s="11">
        <v>67.271479999999997</v>
      </c>
      <c r="CD2277" s="11">
        <v>65.497410000000002</v>
      </c>
      <c r="CE2277" s="11">
        <v>64.27834</v>
      </c>
      <c r="CF2277" s="11">
        <v>63.365000000000002</v>
      </c>
      <c r="CG2277" s="11">
        <v>1580.4449999999999</v>
      </c>
      <c r="CH2277" s="11">
        <v>1376.3779999999999</v>
      </c>
      <c r="CI2277" s="11">
        <v>1227.1469999999999</v>
      </c>
      <c r="CJ2277" s="11">
        <v>1093.307</v>
      </c>
      <c r="CK2277" s="11">
        <v>945.57479999999998</v>
      </c>
      <c r="CL2277" s="11">
        <v>857.36959999999999</v>
      </c>
      <c r="CM2277" s="11">
        <v>877.31799999999998</v>
      </c>
      <c r="CN2277" s="11">
        <v>893.64110000000005</v>
      </c>
      <c r="CO2277" s="11">
        <v>1072.222</v>
      </c>
      <c r="CP2277" s="11">
        <v>1827.2529999999999</v>
      </c>
      <c r="CQ2277" s="11">
        <v>2668.0059999999999</v>
      </c>
      <c r="CR2277" s="11">
        <v>2786.32</v>
      </c>
      <c r="CS2277" s="11">
        <v>3079.172</v>
      </c>
      <c r="CT2277" s="11">
        <v>3311.864</v>
      </c>
      <c r="CU2277" s="11">
        <v>3782.4859999999999</v>
      </c>
      <c r="CV2277" s="11">
        <v>5744.9719999999998</v>
      </c>
      <c r="CW2277" s="11">
        <v>5478.4129999999996</v>
      </c>
      <c r="CX2277" s="11">
        <v>5754.5190000000002</v>
      </c>
      <c r="CY2277" s="11">
        <v>5887.9769999999999</v>
      </c>
      <c r="CZ2277" s="11">
        <v>7307.2579999999998</v>
      </c>
      <c r="DA2277" s="11">
        <v>4545.049</v>
      </c>
      <c r="DB2277" s="11">
        <v>3174.0079999999998</v>
      </c>
      <c r="DC2277" s="11">
        <v>2462.67</v>
      </c>
      <c r="DD2277" s="11">
        <v>2260.4110000000001</v>
      </c>
      <c r="DE2277" s="37">
        <v>6858.9009999999998</v>
      </c>
      <c r="DF2277" s="11">
        <f t="shared" si="118"/>
        <v>17</v>
      </c>
      <c r="DG2277" s="11">
        <f t="shared" si="119"/>
        <v>18</v>
      </c>
      <c r="DH2277" s="20">
        <f t="shared" ca="1" si="120"/>
        <v>1013.4540000000006</v>
      </c>
      <c r="DI2277" s="11">
        <v>0</v>
      </c>
    </row>
    <row r="2278" spans="1:113" x14ac:dyDescent="0.25">
      <c r="A2278" s="11" t="s">
        <v>57</v>
      </c>
      <c r="B2278" s="11" t="s">
        <v>170</v>
      </c>
      <c r="C2278" s="11" t="s">
        <v>56</v>
      </c>
      <c r="D2278" s="11" t="s">
        <v>56</v>
      </c>
      <c r="E2278" s="11" t="s">
        <v>56</v>
      </c>
      <c r="F2278" s="11" t="s">
        <v>56</v>
      </c>
      <c r="G2278" s="11" t="s">
        <v>173</v>
      </c>
      <c r="H2278" s="1">
        <v>42229</v>
      </c>
      <c r="I2278" s="11">
        <v>18</v>
      </c>
      <c r="J2278" s="11">
        <v>19</v>
      </c>
      <c r="K2278" s="11">
        <v>5360.1480000000001</v>
      </c>
      <c r="L2278" s="11">
        <v>5030.8209999999999</v>
      </c>
      <c r="M2278" s="11">
        <v>4880.384</v>
      </c>
      <c r="N2278" s="11">
        <v>5265.0540000000001</v>
      </c>
      <c r="O2278" s="11">
        <v>6135.5810000000001</v>
      </c>
      <c r="P2278" s="11">
        <v>7082.54</v>
      </c>
      <c r="Q2278" s="11">
        <v>8605.518</v>
      </c>
      <c r="R2278" s="11">
        <v>9205.5030000000006</v>
      </c>
      <c r="S2278" s="11">
        <v>10478.719999999999</v>
      </c>
      <c r="T2278" s="11">
        <v>11849.65</v>
      </c>
      <c r="U2278" s="11">
        <v>13860.01</v>
      </c>
      <c r="V2278" s="11">
        <v>14510.71</v>
      </c>
      <c r="W2278" s="11">
        <v>14873.32</v>
      </c>
      <c r="X2278" s="11">
        <v>14726.44</v>
      </c>
      <c r="Y2278" s="11">
        <v>15186.86</v>
      </c>
      <c r="Z2278" s="11">
        <v>15294.11</v>
      </c>
      <c r="AA2278" s="11">
        <v>15240.82</v>
      </c>
      <c r="AB2278" s="11">
        <v>12725.48</v>
      </c>
      <c r="AC2278" s="11">
        <v>12469.73</v>
      </c>
      <c r="AD2278" s="11">
        <v>15262.95</v>
      </c>
      <c r="AE2278" s="11">
        <v>14670.54</v>
      </c>
      <c r="AF2278" s="11">
        <v>11951.23</v>
      </c>
      <c r="AG2278" s="11">
        <v>8263.2109999999993</v>
      </c>
      <c r="AH2278" s="11">
        <v>6396.1459999999997</v>
      </c>
      <c r="AI2278" s="37">
        <v>12597.61</v>
      </c>
      <c r="AJ2278" s="11">
        <v>5234.4369999999999</v>
      </c>
      <c r="AK2278" s="11">
        <v>4961.8630000000003</v>
      </c>
      <c r="AL2278" s="11">
        <v>4873.8029999999999</v>
      </c>
      <c r="AM2278" s="11">
        <v>5162.5659999999998</v>
      </c>
      <c r="AN2278" s="11">
        <v>6028.1279999999997</v>
      </c>
      <c r="AO2278" s="11">
        <v>6914.2449999999999</v>
      </c>
      <c r="AP2278" s="11">
        <v>8570.4969999999994</v>
      </c>
      <c r="AQ2278" s="11">
        <v>9230.4060000000009</v>
      </c>
      <c r="AR2278" s="11">
        <v>10416.469999999999</v>
      </c>
      <c r="AS2278" s="11">
        <v>11692.8</v>
      </c>
      <c r="AT2278" s="11">
        <v>13753.45</v>
      </c>
      <c r="AU2278" s="11">
        <v>14454.37</v>
      </c>
      <c r="AV2278" s="11">
        <v>14802.78</v>
      </c>
      <c r="AW2278" s="11">
        <v>14699.3</v>
      </c>
      <c r="AX2278" s="11">
        <v>15202.33</v>
      </c>
      <c r="AY2278" s="11">
        <v>15359.17</v>
      </c>
      <c r="AZ2278" s="11">
        <v>15299.46</v>
      </c>
      <c r="BA2278" s="11">
        <v>15358.08</v>
      </c>
      <c r="BB2278" s="11">
        <v>15071.22</v>
      </c>
      <c r="BC2278" s="11">
        <v>15136.22</v>
      </c>
      <c r="BD2278" s="11">
        <v>14648.5</v>
      </c>
      <c r="BE2278" s="11">
        <v>11929.02</v>
      </c>
      <c r="BF2278" s="11">
        <v>8166.3919999999998</v>
      </c>
      <c r="BG2278" s="11">
        <v>6099.9049999999997</v>
      </c>
      <c r="BH2278" s="37">
        <v>15198.53</v>
      </c>
      <c r="BI2278" s="11">
        <v>69.124529999999993</v>
      </c>
      <c r="BJ2278" s="11">
        <v>67.378600000000006</v>
      </c>
      <c r="BK2278" s="11">
        <v>65.936390000000003</v>
      </c>
      <c r="BL2278" s="11">
        <v>65.175349999999995</v>
      </c>
      <c r="BM2278" s="11">
        <v>64.338489999999993</v>
      </c>
      <c r="BN2278" s="11">
        <v>62.788719999999998</v>
      </c>
      <c r="BO2278" s="11">
        <v>62.84151</v>
      </c>
      <c r="BP2278" s="11">
        <v>66.537670000000006</v>
      </c>
      <c r="BQ2278" s="11">
        <v>71.306749999999994</v>
      </c>
      <c r="BR2278" s="11">
        <v>76.132559999999998</v>
      </c>
      <c r="BS2278" s="11">
        <v>80.295349999999999</v>
      </c>
      <c r="BT2278" s="11">
        <v>83.012789999999995</v>
      </c>
      <c r="BU2278" s="11">
        <v>84.676739999999995</v>
      </c>
      <c r="BV2278" s="11">
        <v>86.183719999999994</v>
      </c>
      <c r="BW2278" s="11">
        <v>87.281390000000002</v>
      </c>
      <c r="BX2278" s="11">
        <v>88.581400000000002</v>
      </c>
      <c r="BY2278" s="11">
        <v>88.894189999999995</v>
      </c>
      <c r="BZ2278" s="11">
        <v>87.712789999999998</v>
      </c>
      <c r="CA2278" s="11">
        <v>84.860470000000007</v>
      </c>
      <c r="CB2278" s="11">
        <v>82.05453</v>
      </c>
      <c r="CC2278" s="11">
        <v>79.093029999999999</v>
      </c>
      <c r="CD2278" s="11">
        <v>77.47954</v>
      </c>
      <c r="CE2278" s="11">
        <v>75.43732</v>
      </c>
      <c r="CF2278" s="11">
        <v>73.489530000000002</v>
      </c>
      <c r="CG2278" s="11">
        <v>6271.8810000000003</v>
      </c>
      <c r="CH2278" s="11">
        <v>5990.4129999999996</v>
      </c>
      <c r="CI2278" s="11">
        <v>5570.1220000000003</v>
      </c>
      <c r="CJ2278" s="11">
        <v>5187.4920000000002</v>
      </c>
      <c r="CK2278" s="11">
        <v>4354.951</v>
      </c>
      <c r="CL2278" s="11">
        <v>4025.5210000000002</v>
      </c>
      <c r="CM2278" s="11">
        <v>3017.76</v>
      </c>
      <c r="CN2278" s="11">
        <v>3274.7890000000002</v>
      </c>
      <c r="CO2278" s="11">
        <v>3666.127</v>
      </c>
      <c r="CP2278" s="11">
        <v>4643.6859999999997</v>
      </c>
      <c r="CQ2278" s="11">
        <v>6217.7659999999996</v>
      </c>
      <c r="CR2278" s="11">
        <v>6715.1970000000001</v>
      </c>
      <c r="CS2278" s="11">
        <v>7181.8519999999999</v>
      </c>
      <c r="CT2278" s="11">
        <v>8816.4290000000001</v>
      </c>
      <c r="CU2278" s="11">
        <v>9860.5400000000009</v>
      </c>
      <c r="CV2278" s="11">
        <v>12332.39</v>
      </c>
      <c r="CW2278" s="11">
        <v>15156.04</v>
      </c>
      <c r="CX2278" s="11">
        <v>15245.95</v>
      </c>
      <c r="CY2278" s="11">
        <v>8886.1020000000008</v>
      </c>
      <c r="CZ2278" s="11">
        <v>9370.01</v>
      </c>
      <c r="DA2278" s="11">
        <v>9438.4240000000009</v>
      </c>
      <c r="DB2278" s="11">
        <v>8232.0380000000005</v>
      </c>
      <c r="DC2278" s="11">
        <v>7471.741</v>
      </c>
      <c r="DD2278" s="11">
        <v>6903.8029999999999</v>
      </c>
      <c r="DE2278" s="37">
        <v>14268.8</v>
      </c>
      <c r="DF2278" s="11">
        <f t="shared" si="118"/>
        <v>18</v>
      </c>
      <c r="DG2278" s="11">
        <f t="shared" si="119"/>
        <v>19</v>
      </c>
      <c r="DH2278" s="20">
        <f t="shared" ca="1" si="120"/>
        <v>2617.0450000000001</v>
      </c>
      <c r="DI2278" s="11">
        <v>0</v>
      </c>
    </row>
    <row r="2279" spans="1:113" x14ac:dyDescent="0.25">
      <c r="A2279" s="11" t="s">
        <v>57</v>
      </c>
      <c r="B2279" s="11" t="s">
        <v>170</v>
      </c>
      <c r="C2279" s="11" t="s">
        <v>56</v>
      </c>
      <c r="D2279" s="11" t="s">
        <v>56</v>
      </c>
      <c r="E2279" s="11" t="s">
        <v>56</v>
      </c>
      <c r="F2279" s="11" t="s">
        <v>56</v>
      </c>
      <c r="G2279" s="11" t="s">
        <v>173</v>
      </c>
      <c r="H2279" s="1">
        <v>42230</v>
      </c>
      <c r="I2279" s="11">
        <v>18</v>
      </c>
      <c r="J2279" s="11">
        <v>18</v>
      </c>
      <c r="K2279" s="11">
        <v>3210.22</v>
      </c>
      <c r="L2279" s="11">
        <v>3343.14</v>
      </c>
      <c r="M2279" s="11">
        <v>3237.28</v>
      </c>
      <c r="N2279" s="11">
        <v>3599.4</v>
      </c>
      <c r="O2279" s="11">
        <v>4135.72</v>
      </c>
      <c r="P2279" s="11">
        <v>4663.6400000000003</v>
      </c>
      <c r="Q2279" s="11">
        <v>5304.14</v>
      </c>
      <c r="R2279" s="11">
        <v>5475.88</v>
      </c>
      <c r="S2279" s="11">
        <v>6272.68</v>
      </c>
      <c r="T2279" s="11">
        <v>7243.3</v>
      </c>
      <c r="U2279" s="11">
        <v>7914.34</v>
      </c>
      <c r="V2279" s="11">
        <v>8412.64</v>
      </c>
      <c r="W2279" s="11">
        <v>8586.36</v>
      </c>
      <c r="X2279" s="11">
        <v>8106.46</v>
      </c>
      <c r="Y2279" s="11">
        <v>8333.18</v>
      </c>
      <c r="Z2279" s="11">
        <v>8548.2199999999993</v>
      </c>
      <c r="AA2279" s="11">
        <v>7953.98</v>
      </c>
      <c r="AB2279" s="11">
        <v>6646.3</v>
      </c>
      <c r="AC2279" s="11">
        <v>8708.18</v>
      </c>
      <c r="AD2279" s="11">
        <v>8735.14</v>
      </c>
      <c r="AE2279" s="11">
        <v>8278.64</v>
      </c>
      <c r="AF2279" s="11">
        <v>7424.4</v>
      </c>
      <c r="AG2279" s="11">
        <v>5330.62</v>
      </c>
      <c r="AH2279" s="11">
        <v>3695.84</v>
      </c>
      <c r="AI2279" s="37">
        <v>6646.3</v>
      </c>
      <c r="AJ2279" s="11">
        <v>3104.2489999999998</v>
      </c>
      <c r="AK2279" s="11">
        <v>3276.35</v>
      </c>
      <c r="AL2279" s="11">
        <v>3235.8009999999999</v>
      </c>
      <c r="AM2279" s="11">
        <v>3570.6990000000001</v>
      </c>
      <c r="AN2279" s="11">
        <v>4116.0590000000002</v>
      </c>
      <c r="AO2279" s="11">
        <v>4513.1329999999998</v>
      </c>
      <c r="AP2279" s="11">
        <v>5212.5749999999998</v>
      </c>
      <c r="AQ2279" s="11">
        <v>5555.6019999999999</v>
      </c>
      <c r="AR2279" s="11">
        <v>6316.5020000000004</v>
      </c>
      <c r="AS2279" s="11">
        <v>7192.7849999999999</v>
      </c>
      <c r="AT2279" s="11">
        <v>7885.79</v>
      </c>
      <c r="AU2279" s="11">
        <v>8393.2139999999999</v>
      </c>
      <c r="AV2279" s="11">
        <v>8572.7860000000001</v>
      </c>
      <c r="AW2279" s="11">
        <v>8132.7190000000001</v>
      </c>
      <c r="AX2279" s="11">
        <v>8408.0499999999993</v>
      </c>
      <c r="AY2279" s="11">
        <v>8593.4920000000002</v>
      </c>
      <c r="AZ2279" s="11">
        <v>8091.4809999999998</v>
      </c>
      <c r="BA2279" s="11">
        <v>8611.3279999999995</v>
      </c>
      <c r="BB2279" s="11">
        <v>8841.2860000000001</v>
      </c>
      <c r="BC2279" s="11">
        <v>8610.3889999999992</v>
      </c>
      <c r="BD2279" s="11">
        <v>8246.99</v>
      </c>
      <c r="BE2279" s="11">
        <v>7356.741</v>
      </c>
      <c r="BF2279" s="11">
        <v>5203.7460000000001</v>
      </c>
      <c r="BG2279" s="11">
        <v>3455.6239999999998</v>
      </c>
      <c r="BH2279" s="37">
        <v>8611.3279999999995</v>
      </c>
      <c r="BI2279" s="11">
        <v>79.007689999999997</v>
      </c>
      <c r="BJ2279" s="11">
        <v>77.423079999999999</v>
      </c>
      <c r="BK2279" s="11">
        <v>75.419240000000002</v>
      </c>
      <c r="BL2279" s="11">
        <v>73.806340000000006</v>
      </c>
      <c r="BM2279" s="11">
        <v>71.644040000000004</v>
      </c>
      <c r="BN2279" s="11">
        <v>69.080759999999998</v>
      </c>
      <c r="BO2279" s="11">
        <v>68.188839999999999</v>
      </c>
      <c r="BP2279" s="11">
        <v>70.811729999999997</v>
      </c>
      <c r="BQ2279" s="11">
        <v>74.208659999999995</v>
      </c>
      <c r="BR2279" s="11">
        <v>77.861540000000005</v>
      </c>
      <c r="BS2279" s="11">
        <v>82.009609999999995</v>
      </c>
      <c r="BT2279" s="11">
        <v>84.607699999999994</v>
      </c>
      <c r="BU2279" s="11">
        <v>88.29616</v>
      </c>
      <c r="BV2279" s="11">
        <v>90.742310000000003</v>
      </c>
      <c r="BW2279" s="11">
        <v>91.911540000000002</v>
      </c>
      <c r="BX2279" s="11">
        <v>93.451920000000001</v>
      </c>
      <c r="BY2279" s="11">
        <v>93.8</v>
      </c>
      <c r="BZ2279" s="11">
        <v>93.126919999999998</v>
      </c>
      <c r="CA2279" s="11">
        <v>92.059619999999995</v>
      </c>
      <c r="CB2279" s="11">
        <v>89.424999999999997</v>
      </c>
      <c r="CC2279" s="11">
        <v>86.257689999999997</v>
      </c>
      <c r="CD2279" s="11">
        <v>83.130769999999998</v>
      </c>
      <c r="CE2279" s="11">
        <v>81.321150000000003</v>
      </c>
      <c r="CF2279" s="11">
        <v>81.015379999999993</v>
      </c>
      <c r="CG2279" s="11">
        <v>4598.9679999999998</v>
      </c>
      <c r="CH2279" s="11">
        <v>4403.2430000000004</v>
      </c>
      <c r="CI2279" s="11">
        <v>4192.7830000000004</v>
      </c>
      <c r="CJ2279" s="11">
        <v>4064.9659999999999</v>
      </c>
      <c r="CK2279" s="11">
        <v>3448.86</v>
      </c>
      <c r="CL2279" s="11">
        <v>3164.5430000000001</v>
      </c>
      <c r="CM2279" s="11">
        <v>2098.33</v>
      </c>
      <c r="CN2279" s="11">
        <v>2392.768</v>
      </c>
      <c r="CO2279" s="11">
        <v>2617.69</v>
      </c>
      <c r="CP2279" s="11">
        <v>2919.6990000000001</v>
      </c>
      <c r="CQ2279" s="11">
        <v>3695.6619999999998</v>
      </c>
      <c r="CR2279" s="11">
        <v>4210.5339999999997</v>
      </c>
      <c r="CS2279" s="11">
        <v>4378.3209999999999</v>
      </c>
      <c r="CT2279" s="11">
        <v>5832.6220000000003</v>
      </c>
      <c r="CU2279" s="11">
        <v>6411.4920000000002</v>
      </c>
      <c r="CV2279" s="11">
        <v>7908.6289999999999</v>
      </c>
      <c r="CW2279" s="11">
        <v>8537.4240000000009</v>
      </c>
      <c r="CX2279" s="11">
        <v>14072.9</v>
      </c>
      <c r="CY2279" s="11">
        <v>8415.8140000000003</v>
      </c>
      <c r="CZ2279" s="11">
        <v>7925.8490000000002</v>
      </c>
      <c r="DA2279" s="11">
        <v>4938.2809999999999</v>
      </c>
      <c r="DB2279" s="11">
        <v>5024.3040000000001</v>
      </c>
      <c r="DC2279" s="11">
        <v>5059.4719999999998</v>
      </c>
      <c r="DD2279" s="11">
        <v>4488.1819999999998</v>
      </c>
      <c r="DE2279" s="37">
        <v>14072.9</v>
      </c>
      <c r="DF2279" s="11">
        <f t="shared" si="118"/>
        <v>18</v>
      </c>
      <c r="DG2279" s="11">
        <f t="shared" si="119"/>
        <v>18</v>
      </c>
      <c r="DH2279" s="20">
        <f t="shared" ca="1" si="120"/>
        <v>1965.0279999999993</v>
      </c>
      <c r="DI2279" s="11">
        <v>0</v>
      </c>
    </row>
    <row r="2280" spans="1:113" x14ac:dyDescent="0.25">
      <c r="A2280" s="11" t="s">
        <v>57</v>
      </c>
      <c r="B2280" s="11" t="s">
        <v>170</v>
      </c>
      <c r="C2280" s="11" t="s">
        <v>56</v>
      </c>
      <c r="D2280" s="11" t="s">
        <v>56</v>
      </c>
      <c r="E2280" s="11" t="s">
        <v>56</v>
      </c>
      <c r="F2280" s="11" t="s">
        <v>56</v>
      </c>
      <c r="G2280" s="11" t="s">
        <v>173</v>
      </c>
      <c r="H2280" s="1">
        <v>42233</v>
      </c>
      <c r="I2280" s="11">
        <v>17</v>
      </c>
      <c r="J2280" s="11">
        <v>18</v>
      </c>
      <c r="K2280" s="11">
        <v>5225.0889999999999</v>
      </c>
      <c r="L2280" s="11">
        <v>5029.683</v>
      </c>
      <c r="M2280" s="11">
        <v>4950.5039999999999</v>
      </c>
      <c r="N2280" s="11">
        <v>5694.3239999999996</v>
      </c>
      <c r="O2280" s="11">
        <v>6554.1009999999997</v>
      </c>
      <c r="P2280" s="11">
        <v>7607.4009999999998</v>
      </c>
      <c r="Q2280" s="11">
        <v>9407.3029999999999</v>
      </c>
      <c r="R2280" s="11">
        <v>11120.35</v>
      </c>
      <c r="S2280" s="11">
        <v>13207.72</v>
      </c>
      <c r="T2280" s="11">
        <v>14538.62</v>
      </c>
      <c r="U2280" s="11">
        <v>16588.89</v>
      </c>
      <c r="V2280" s="11">
        <v>17452.14</v>
      </c>
      <c r="W2280" s="11">
        <v>17796.46</v>
      </c>
      <c r="X2280" s="11">
        <v>17491.439999999999</v>
      </c>
      <c r="Y2280" s="11">
        <v>18206.68</v>
      </c>
      <c r="Z2280" s="11">
        <v>18214.43</v>
      </c>
      <c r="AA2280" s="11">
        <v>15371.24</v>
      </c>
      <c r="AB2280" s="11">
        <v>15198.77</v>
      </c>
      <c r="AC2280" s="11">
        <v>16694.650000000001</v>
      </c>
      <c r="AD2280" s="11">
        <v>17479.560000000001</v>
      </c>
      <c r="AE2280" s="11">
        <v>16549.13</v>
      </c>
      <c r="AF2280" s="11">
        <v>13260.02</v>
      </c>
      <c r="AG2280" s="11">
        <v>9038.4809999999998</v>
      </c>
      <c r="AH2280" s="11">
        <v>7121.7550000000001</v>
      </c>
      <c r="AI2280" s="37">
        <v>15285.01</v>
      </c>
      <c r="AJ2280" s="11">
        <v>5092.6409999999996</v>
      </c>
      <c r="AK2280" s="11">
        <v>4941.125</v>
      </c>
      <c r="AL2280" s="11">
        <v>4925.2</v>
      </c>
      <c r="AM2280" s="11">
        <v>5564.5249999999996</v>
      </c>
      <c r="AN2280" s="11">
        <v>6423.3329999999996</v>
      </c>
      <c r="AO2280" s="11">
        <v>7431.7020000000002</v>
      </c>
      <c r="AP2280" s="11">
        <v>9391.5190000000002</v>
      </c>
      <c r="AQ2280" s="11">
        <v>11176.99</v>
      </c>
      <c r="AR2280" s="11">
        <v>13121.82</v>
      </c>
      <c r="AS2280" s="11">
        <v>14374.77</v>
      </c>
      <c r="AT2280" s="11">
        <v>16495.990000000002</v>
      </c>
      <c r="AU2280" s="11">
        <v>17418.439999999999</v>
      </c>
      <c r="AV2280" s="11">
        <v>17752.72</v>
      </c>
      <c r="AW2280" s="11">
        <v>17475.400000000001</v>
      </c>
      <c r="AX2280" s="11">
        <v>18249.82</v>
      </c>
      <c r="AY2280" s="11">
        <v>18303.18</v>
      </c>
      <c r="AZ2280" s="11">
        <v>17913</v>
      </c>
      <c r="BA2280" s="11">
        <v>18059.89</v>
      </c>
      <c r="BB2280" s="11">
        <v>16809.599999999999</v>
      </c>
      <c r="BC2280" s="11">
        <v>17246.78</v>
      </c>
      <c r="BD2280" s="11">
        <v>16514.88</v>
      </c>
      <c r="BE2280" s="11">
        <v>13270.6</v>
      </c>
      <c r="BF2280" s="11">
        <v>8964.4599999999991</v>
      </c>
      <c r="BG2280" s="11">
        <v>6857.71</v>
      </c>
      <c r="BH2280" s="37">
        <v>17957.62</v>
      </c>
      <c r="BI2280" s="11">
        <v>73.125960000000006</v>
      </c>
      <c r="BJ2280" s="11">
        <v>72.357119999999995</v>
      </c>
      <c r="BK2280" s="11">
        <v>71.71096</v>
      </c>
      <c r="BL2280" s="11">
        <v>70.205569999999994</v>
      </c>
      <c r="BM2280" s="11">
        <v>68.746930000000006</v>
      </c>
      <c r="BN2280" s="11">
        <v>68.181730000000002</v>
      </c>
      <c r="BO2280" s="11">
        <v>68.057689999999994</v>
      </c>
      <c r="BP2280" s="11">
        <v>70.404809999999998</v>
      </c>
      <c r="BQ2280" s="11">
        <v>75.523269999999997</v>
      </c>
      <c r="BR2280" s="11">
        <v>80.912890000000004</v>
      </c>
      <c r="BS2280" s="11">
        <v>84.315380000000005</v>
      </c>
      <c r="BT2280" s="11">
        <v>85.967309999999998</v>
      </c>
      <c r="BU2280" s="11">
        <v>86.8</v>
      </c>
      <c r="BV2280" s="11">
        <v>87.988460000000003</v>
      </c>
      <c r="BW2280" s="11">
        <v>88.62115</v>
      </c>
      <c r="BX2280" s="11">
        <v>88.537499999999994</v>
      </c>
      <c r="BY2280" s="11">
        <v>87.158649999999994</v>
      </c>
      <c r="BZ2280" s="11">
        <v>85.978840000000005</v>
      </c>
      <c r="CA2280" s="11">
        <v>84.033270000000002</v>
      </c>
      <c r="CB2280" s="11">
        <v>81.582890000000006</v>
      </c>
      <c r="CC2280" s="11">
        <v>78.682299999999998</v>
      </c>
      <c r="CD2280" s="11">
        <v>76.91</v>
      </c>
      <c r="CE2280" s="11">
        <v>75.557299999999998</v>
      </c>
      <c r="CF2280" s="11">
        <v>74.364140000000006</v>
      </c>
      <c r="CG2280" s="11">
        <v>5866</v>
      </c>
      <c r="CH2280" s="11">
        <v>5497.1360000000004</v>
      </c>
      <c r="CI2280" s="11">
        <v>5325.3549999999996</v>
      </c>
      <c r="CJ2280" s="11">
        <v>4899.5020000000004</v>
      </c>
      <c r="CK2280" s="11">
        <v>3997.451</v>
      </c>
      <c r="CL2280" s="11">
        <v>3778.6849999999999</v>
      </c>
      <c r="CM2280" s="11">
        <v>3231.203</v>
      </c>
      <c r="CN2280" s="11">
        <v>3383.2689999999998</v>
      </c>
      <c r="CO2280" s="11">
        <v>3728.6529999999998</v>
      </c>
      <c r="CP2280" s="11">
        <v>4739.79</v>
      </c>
      <c r="CQ2280" s="11">
        <v>6196.8280000000004</v>
      </c>
      <c r="CR2280" s="11">
        <v>6655.2110000000002</v>
      </c>
      <c r="CS2280" s="11">
        <v>7112.7089999999998</v>
      </c>
      <c r="CT2280" s="11">
        <v>8441.3860000000004</v>
      </c>
      <c r="CU2280" s="11">
        <v>9582.4220000000005</v>
      </c>
      <c r="CV2280" s="11">
        <v>13515.76</v>
      </c>
      <c r="CW2280" s="11">
        <v>11690.05</v>
      </c>
      <c r="CX2280" s="11">
        <v>12704.69</v>
      </c>
      <c r="CY2280" s="11">
        <v>13107</v>
      </c>
      <c r="CZ2280" s="11">
        <v>14414.05</v>
      </c>
      <c r="DA2280" s="11">
        <v>9325.8510000000006</v>
      </c>
      <c r="DB2280" s="11">
        <v>8254.7999999999993</v>
      </c>
      <c r="DC2280" s="11">
        <v>7680.8680000000004</v>
      </c>
      <c r="DD2280" s="11">
        <v>6713.9930000000004</v>
      </c>
      <c r="DE2280" s="37">
        <v>13991.34</v>
      </c>
      <c r="DF2280" s="11">
        <f t="shared" si="118"/>
        <v>17</v>
      </c>
      <c r="DG2280" s="11">
        <f t="shared" si="119"/>
        <v>18</v>
      </c>
      <c r="DH2280" s="20">
        <f t="shared" ca="1" si="120"/>
        <v>2701.4399999999987</v>
      </c>
      <c r="DI2280" s="11">
        <v>0</v>
      </c>
    </row>
    <row r="2281" spans="1:113" x14ac:dyDescent="0.25">
      <c r="A2281" s="11" t="s">
        <v>57</v>
      </c>
      <c r="B2281" s="11" t="s">
        <v>170</v>
      </c>
      <c r="C2281" s="11" t="s">
        <v>56</v>
      </c>
      <c r="D2281" s="11" t="s">
        <v>56</v>
      </c>
      <c r="E2281" s="11" t="s">
        <v>56</v>
      </c>
      <c r="F2281" s="11" t="s">
        <v>56</v>
      </c>
      <c r="G2281" s="11" t="s">
        <v>173</v>
      </c>
      <c r="H2281" s="1">
        <v>42242</v>
      </c>
      <c r="I2281" s="11">
        <v>17</v>
      </c>
      <c r="J2281" s="11">
        <v>19</v>
      </c>
      <c r="K2281" s="11">
        <v>5982.1769999999997</v>
      </c>
      <c r="L2281" s="11">
        <v>5940.7169999999996</v>
      </c>
      <c r="M2281" s="11">
        <v>5936.5839999999998</v>
      </c>
      <c r="N2281" s="11">
        <v>6302.1170000000002</v>
      </c>
      <c r="O2281" s="11">
        <v>6807.0950000000003</v>
      </c>
      <c r="P2281" s="11">
        <v>7534.5389999999998</v>
      </c>
      <c r="Q2281" s="11">
        <v>10038.06</v>
      </c>
      <c r="R2281" s="11">
        <v>11089.75</v>
      </c>
      <c r="S2281" s="11">
        <v>12767.44</v>
      </c>
      <c r="T2281" s="11">
        <v>13785.78</v>
      </c>
      <c r="U2281" s="11">
        <v>16088.02</v>
      </c>
      <c r="V2281" s="11">
        <v>16794.27</v>
      </c>
      <c r="W2281" s="11">
        <v>16994.53</v>
      </c>
      <c r="X2281" s="11">
        <v>16679.61</v>
      </c>
      <c r="Y2281" s="11">
        <v>17595.86</v>
      </c>
      <c r="Z2281" s="11">
        <v>16771.38</v>
      </c>
      <c r="AA2281" s="11">
        <v>13885.34</v>
      </c>
      <c r="AB2281" s="11">
        <v>13856.79</v>
      </c>
      <c r="AC2281" s="11">
        <v>13807.52</v>
      </c>
      <c r="AD2281" s="11">
        <v>16691.060000000001</v>
      </c>
      <c r="AE2281" s="11">
        <v>15900.27</v>
      </c>
      <c r="AF2281" s="11">
        <v>12864.53</v>
      </c>
      <c r="AG2281" s="11">
        <v>8766.4760000000006</v>
      </c>
      <c r="AH2281" s="11">
        <v>6821.9369999999999</v>
      </c>
      <c r="AI2281" s="37">
        <v>13849.89</v>
      </c>
      <c r="AJ2281" s="11">
        <v>5871.2489999999998</v>
      </c>
      <c r="AK2281" s="11">
        <v>5884.8249999999998</v>
      </c>
      <c r="AL2281" s="11">
        <v>5945.5110000000004</v>
      </c>
      <c r="AM2281" s="11">
        <v>6222.2579999999998</v>
      </c>
      <c r="AN2281" s="11">
        <v>6705.0389999999998</v>
      </c>
      <c r="AO2281" s="11">
        <v>7404.8519999999999</v>
      </c>
      <c r="AP2281" s="11">
        <v>9991.2000000000007</v>
      </c>
      <c r="AQ2281" s="11">
        <v>11130.47</v>
      </c>
      <c r="AR2281" s="11">
        <v>12662.13</v>
      </c>
      <c r="AS2281" s="11">
        <v>13607.38</v>
      </c>
      <c r="AT2281" s="11">
        <v>15967.17</v>
      </c>
      <c r="AU2281" s="11">
        <v>16730</v>
      </c>
      <c r="AV2281" s="11">
        <v>16919.55</v>
      </c>
      <c r="AW2281" s="11">
        <v>16638.060000000001</v>
      </c>
      <c r="AX2281" s="11">
        <v>17597.740000000002</v>
      </c>
      <c r="AY2281" s="11">
        <v>16892.38</v>
      </c>
      <c r="AZ2281" s="11">
        <v>16424.02</v>
      </c>
      <c r="BA2281" s="11">
        <v>16655.400000000001</v>
      </c>
      <c r="BB2281" s="11">
        <v>16525.23</v>
      </c>
      <c r="BC2281" s="11">
        <v>16533.93</v>
      </c>
      <c r="BD2281" s="11">
        <v>15865.22</v>
      </c>
      <c r="BE2281" s="11">
        <v>12848.82</v>
      </c>
      <c r="BF2281" s="11">
        <v>8703.6090000000004</v>
      </c>
      <c r="BG2281" s="11">
        <v>6559.7020000000002</v>
      </c>
      <c r="BH2281" s="37">
        <v>16583.310000000001</v>
      </c>
      <c r="BI2281" s="11">
        <v>73.950479999999999</v>
      </c>
      <c r="BJ2281" s="11">
        <v>73.420580000000001</v>
      </c>
      <c r="BK2281" s="11">
        <v>72.458560000000006</v>
      </c>
      <c r="BL2281" s="11">
        <v>72.000579999999999</v>
      </c>
      <c r="BM2281" s="11">
        <v>71.540859999999995</v>
      </c>
      <c r="BN2281" s="11">
        <v>70.94529</v>
      </c>
      <c r="BO2281" s="11">
        <v>70.77337</v>
      </c>
      <c r="BP2281" s="11">
        <v>71.943269999999998</v>
      </c>
      <c r="BQ2281" s="11">
        <v>77.401439999999994</v>
      </c>
      <c r="BR2281" s="11">
        <v>81.681730000000002</v>
      </c>
      <c r="BS2281" s="11">
        <v>84.582700000000003</v>
      </c>
      <c r="BT2281" s="11">
        <v>86.635570000000001</v>
      </c>
      <c r="BU2281" s="11">
        <v>88.153850000000006</v>
      </c>
      <c r="BV2281" s="11">
        <v>89.474999999999994</v>
      </c>
      <c r="BW2281" s="11">
        <v>90.313460000000006</v>
      </c>
      <c r="BX2281" s="11">
        <v>90.825000000000003</v>
      </c>
      <c r="BY2281" s="11">
        <v>90.959620000000001</v>
      </c>
      <c r="BZ2281" s="11">
        <v>89.373080000000002</v>
      </c>
      <c r="CA2281" s="11">
        <v>87.280770000000004</v>
      </c>
      <c r="CB2281" s="11">
        <v>83.708659999999995</v>
      </c>
      <c r="CC2281" s="11">
        <v>80.77</v>
      </c>
      <c r="CD2281" s="11">
        <v>79.065770000000001</v>
      </c>
      <c r="CE2281" s="11">
        <v>77.079989999999995</v>
      </c>
      <c r="CF2281" s="11">
        <v>75.769130000000004</v>
      </c>
      <c r="CG2281" s="11">
        <v>6413.0649999999996</v>
      </c>
      <c r="CH2281" s="11">
        <v>6127.527</v>
      </c>
      <c r="CI2281" s="11">
        <v>5541.6779999999999</v>
      </c>
      <c r="CJ2281" s="11">
        <v>5192.5929999999998</v>
      </c>
      <c r="CK2281" s="11">
        <v>4432.768</v>
      </c>
      <c r="CL2281" s="11">
        <v>4044.8319999999999</v>
      </c>
      <c r="CM2281" s="11">
        <v>3194.636</v>
      </c>
      <c r="CN2281" s="11">
        <v>3492.424</v>
      </c>
      <c r="CO2281" s="11">
        <v>3939.8519999999999</v>
      </c>
      <c r="CP2281" s="11">
        <v>4894.6639999999998</v>
      </c>
      <c r="CQ2281" s="11">
        <v>6517.4189999999999</v>
      </c>
      <c r="CR2281" s="11">
        <v>6975.1310000000003</v>
      </c>
      <c r="CS2281" s="11">
        <v>7423.0280000000002</v>
      </c>
      <c r="CT2281" s="11">
        <v>8981.8449999999993</v>
      </c>
      <c r="CU2281" s="11">
        <v>10216.450000000001</v>
      </c>
      <c r="CV2281" s="11">
        <v>14748.05</v>
      </c>
      <c r="CW2281" s="11">
        <v>12858.56</v>
      </c>
      <c r="CX2281" s="11">
        <v>9735.1020000000008</v>
      </c>
      <c r="CY2281" s="11">
        <v>9105.5429999999997</v>
      </c>
      <c r="CZ2281" s="11">
        <v>9481.098</v>
      </c>
      <c r="DA2281" s="11">
        <v>9691.1949999999997</v>
      </c>
      <c r="DB2281" s="11">
        <v>8633.6080000000002</v>
      </c>
      <c r="DC2281" s="11">
        <v>8036.19</v>
      </c>
      <c r="DD2281" s="11">
        <v>7154.7110000000002</v>
      </c>
      <c r="DE2281" s="37">
        <v>11337.51</v>
      </c>
      <c r="DF2281" s="11">
        <f t="shared" si="118"/>
        <v>17</v>
      </c>
      <c r="DG2281" s="11">
        <f t="shared" si="119"/>
        <v>19</v>
      </c>
      <c r="DH2281" s="20">
        <f t="shared" ca="1" si="120"/>
        <v>2684.9999999999977</v>
      </c>
      <c r="DI2281" s="11">
        <v>0</v>
      </c>
    </row>
    <row r="2282" spans="1:113" x14ac:dyDescent="0.25">
      <c r="A2282" s="11" t="s">
        <v>57</v>
      </c>
      <c r="B2282" s="11" t="s">
        <v>170</v>
      </c>
      <c r="C2282" s="11" t="s">
        <v>56</v>
      </c>
      <c r="D2282" s="11" t="s">
        <v>56</v>
      </c>
      <c r="E2282" s="11" t="s">
        <v>56</v>
      </c>
      <c r="F2282" s="11" t="s">
        <v>56</v>
      </c>
      <c r="G2282" s="11" t="s">
        <v>173</v>
      </c>
      <c r="H2282" s="1">
        <v>42243</v>
      </c>
      <c r="I2282" s="11">
        <v>18</v>
      </c>
      <c r="J2282" s="11">
        <v>19</v>
      </c>
      <c r="K2282" s="11">
        <v>3627.3</v>
      </c>
      <c r="L2282" s="11">
        <v>3595.36</v>
      </c>
      <c r="M2282" s="11">
        <v>3499.14</v>
      </c>
      <c r="N2282" s="11">
        <v>3847.02</v>
      </c>
      <c r="O2282" s="11">
        <v>4127.1000000000004</v>
      </c>
      <c r="P2282" s="11">
        <v>4764.24</v>
      </c>
      <c r="Q2282" s="11">
        <v>5941.8</v>
      </c>
      <c r="R2282" s="11">
        <v>6141.46</v>
      </c>
      <c r="S2282" s="11">
        <v>7441.06</v>
      </c>
      <c r="T2282" s="11">
        <v>8154.22</v>
      </c>
      <c r="U2282" s="11">
        <v>8700.18</v>
      </c>
      <c r="V2282" s="11">
        <v>9079.6</v>
      </c>
      <c r="W2282" s="11">
        <v>9183.7999999999993</v>
      </c>
      <c r="X2282" s="11">
        <v>8695</v>
      </c>
      <c r="Y2282" s="11">
        <v>9065.34</v>
      </c>
      <c r="Z2282" s="11">
        <v>9128.24</v>
      </c>
      <c r="AA2282" s="11">
        <v>8959.1200000000008</v>
      </c>
      <c r="AB2282" s="11">
        <v>7346.34</v>
      </c>
      <c r="AC2282" s="11">
        <v>7410.6</v>
      </c>
      <c r="AD2282" s="11">
        <v>9691.7999999999993</v>
      </c>
      <c r="AE2282" s="11">
        <v>9187.4</v>
      </c>
      <c r="AF2282" s="11">
        <v>8320.7000000000007</v>
      </c>
      <c r="AG2282" s="11">
        <v>5581.9</v>
      </c>
      <c r="AH2282" s="11">
        <v>4104.8</v>
      </c>
      <c r="AI2282" s="37">
        <v>7378.47</v>
      </c>
      <c r="AJ2282" s="11">
        <v>3499.4169999999999</v>
      </c>
      <c r="AK2282" s="11">
        <v>3507.2530000000002</v>
      </c>
      <c r="AL2282" s="11">
        <v>3477.5369999999998</v>
      </c>
      <c r="AM2282" s="11">
        <v>3788.3359999999998</v>
      </c>
      <c r="AN2282" s="11">
        <v>4084.4479999999999</v>
      </c>
      <c r="AO2282" s="11">
        <v>4593.6220000000003</v>
      </c>
      <c r="AP2282" s="11">
        <v>5853.7420000000002</v>
      </c>
      <c r="AQ2282" s="11">
        <v>6244.9669999999996</v>
      </c>
      <c r="AR2282" s="11">
        <v>7495.2269999999999</v>
      </c>
      <c r="AS2282" s="11">
        <v>8108.6909999999998</v>
      </c>
      <c r="AT2282" s="11">
        <v>8675.1839999999993</v>
      </c>
      <c r="AU2282" s="11">
        <v>9072.3960000000006</v>
      </c>
      <c r="AV2282" s="11">
        <v>9183.6350000000002</v>
      </c>
      <c r="AW2282" s="11">
        <v>8735.5110000000004</v>
      </c>
      <c r="AX2282" s="11">
        <v>9152.0370000000003</v>
      </c>
      <c r="AY2282" s="11">
        <v>9188.6239999999998</v>
      </c>
      <c r="AZ2282" s="11">
        <v>9105.1039999999994</v>
      </c>
      <c r="BA2282" s="11">
        <v>9092.0139999999992</v>
      </c>
      <c r="BB2282" s="11">
        <v>9041.7340000000004</v>
      </c>
      <c r="BC2282" s="11">
        <v>9615.61</v>
      </c>
      <c r="BD2282" s="11">
        <v>9200.5259999999998</v>
      </c>
      <c r="BE2282" s="11">
        <v>8288.4699999999993</v>
      </c>
      <c r="BF2282" s="11">
        <v>5442.6570000000002</v>
      </c>
      <c r="BG2282" s="11">
        <v>3827.05</v>
      </c>
      <c r="BH2282" s="37">
        <v>8997.5030000000006</v>
      </c>
      <c r="BI2282" s="11">
        <v>81.001530000000002</v>
      </c>
      <c r="BJ2282" s="11">
        <v>79.657690000000002</v>
      </c>
      <c r="BK2282" s="11">
        <v>77.227109999999996</v>
      </c>
      <c r="BL2282" s="11">
        <v>76.223460000000003</v>
      </c>
      <c r="BM2282" s="11">
        <v>74.525580000000005</v>
      </c>
      <c r="BN2282" s="11">
        <v>71.162689999999998</v>
      </c>
      <c r="BO2282" s="11">
        <v>69.709230000000005</v>
      </c>
      <c r="BP2282" s="11">
        <v>72.332700000000003</v>
      </c>
      <c r="BQ2282" s="11">
        <v>78.215389999999999</v>
      </c>
      <c r="BR2282" s="11">
        <v>82.040379999999999</v>
      </c>
      <c r="BS2282" s="11">
        <v>85.401920000000004</v>
      </c>
      <c r="BT2282" s="11">
        <v>88.638459999999995</v>
      </c>
      <c r="BU2282" s="11">
        <v>91.305769999999995</v>
      </c>
      <c r="BV2282" s="11">
        <v>94.417299999999997</v>
      </c>
      <c r="BW2282" s="11">
        <v>96.653850000000006</v>
      </c>
      <c r="BX2282" s="11">
        <v>98.361540000000005</v>
      </c>
      <c r="BY2282" s="11">
        <v>98.338459999999998</v>
      </c>
      <c r="BZ2282" s="11">
        <v>98.194239999999994</v>
      </c>
      <c r="CA2282" s="11">
        <v>96.384609999999995</v>
      </c>
      <c r="CB2282" s="11">
        <v>93.736540000000005</v>
      </c>
      <c r="CC2282" s="11">
        <v>89.890389999999996</v>
      </c>
      <c r="CD2282" s="11">
        <v>86.12885</v>
      </c>
      <c r="CE2282" s="11">
        <v>83.99615</v>
      </c>
      <c r="CF2282" s="11">
        <v>80.701930000000004</v>
      </c>
      <c r="CG2282" s="11">
        <v>5280.5559999999996</v>
      </c>
      <c r="CH2282" s="11">
        <v>5101.3230000000003</v>
      </c>
      <c r="CI2282" s="11">
        <v>4571.8630000000003</v>
      </c>
      <c r="CJ2282" s="11">
        <v>4478.4709999999995</v>
      </c>
      <c r="CK2282" s="11">
        <v>3747.3420000000001</v>
      </c>
      <c r="CL2282" s="11">
        <v>3352.8510000000001</v>
      </c>
      <c r="CM2282" s="11">
        <v>2335.0610000000001</v>
      </c>
      <c r="CN2282" s="11">
        <v>2618.1660000000002</v>
      </c>
      <c r="CO2282" s="11">
        <v>2744.4110000000001</v>
      </c>
      <c r="CP2282" s="11">
        <v>2987.1950000000002</v>
      </c>
      <c r="CQ2282" s="11">
        <v>3926.0479999999998</v>
      </c>
      <c r="CR2282" s="11">
        <v>4393.8069999999998</v>
      </c>
      <c r="CS2282" s="11">
        <v>4631.4679999999998</v>
      </c>
      <c r="CT2282" s="11">
        <v>6066.4719999999998</v>
      </c>
      <c r="CU2282" s="11">
        <v>6793.1220000000003</v>
      </c>
      <c r="CV2282" s="11">
        <v>8554.6180000000004</v>
      </c>
      <c r="CW2282" s="11">
        <v>9073.509</v>
      </c>
      <c r="CX2282" s="11">
        <v>9129.2099999999991</v>
      </c>
      <c r="CY2282" s="11">
        <v>5735.0630000000001</v>
      </c>
      <c r="CZ2282" s="11">
        <v>5238.152</v>
      </c>
      <c r="DA2282" s="11">
        <v>5329.4549999999999</v>
      </c>
      <c r="DB2282" s="11">
        <v>5646.8670000000002</v>
      </c>
      <c r="DC2282" s="11">
        <v>5738.1059999999998</v>
      </c>
      <c r="DD2282" s="11">
        <v>5030.7759999999998</v>
      </c>
      <c r="DE2282" s="37">
        <v>8776.509</v>
      </c>
      <c r="DF2282" s="11">
        <f t="shared" si="118"/>
        <v>18</v>
      </c>
      <c r="DG2282" s="11">
        <f t="shared" si="119"/>
        <v>19</v>
      </c>
      <c r="DH2282" s="20">
        <f t="shared" ca="1" si="120"/>
        <v>1688.4039999999995</v>
      </c>
      <c r="DI2282" s="11">
        <v>0</v>
      </c>
    </row>
    <row r="2283" spans="1:113" x14ac:dyDescent="0.25">
      <c r="A2283" s="11" t="s">
        <v>57</v>
      </c>
      <c r="B2283" s="11" t="s">
        <v>170</v>
      </c>
      <c r="C2283" s="11" t="s">
        <v>56</v>
      </c>
      <c r="D2283" s="11" t="s">
        <v>56</v>
      </c>
      <c r="E2283" s="11" t="s">
        <v>56</v>
      </c>
      <c r="F2283" s="11" t="s">
        <v>56</v>
      </c>
      <c r="G2283" s="11" t="s">
        <v>173</v>
      </c>
      <c r="H2283" s="1">
        <v>42243</v>
      </c>
      <c r="I2283" s="11">
        <v>19</v>
      </c>
      <c r="J2283" s="11">
        <v>19</v>
      </c>
      <c r="K2283" s="11">
        <v>2629.7510000000002</v>
      </c>
      <c r="L2283" s="11">
        <v>2533.6410000000001</v>
      </c>
      <c r="M2283" s="11">
        <v>2581.5859999999998</v>
      </c>
      <c r="N2283" s="11">
        <v>2711.0369999999998</v>
      </c>
      <c r="O2283" s="11">
        <v>2772.1959999999999</v>
      </c>
      <c r="P2283" s="11">
        <v>3288.4989999999998</v>
      </c>
      <c r="Q2283" s="11">
        <v>4454.8289999999997</v>
      </c>
      <c r="R2283" s="11">
        <v>5447.9229999999998</v>
      </c>
      <c r="S2283" s="11">
        <v>5999.9989999999998</v>
      </c>
      <c r="T2283" s="11">
        <v>6503.3310000000001</v>
      </c>
      <c r="U2283" s="11">
        <v>7693.35</v>
      </c>
      <c r="V2283" s="11">
        <v>7990.9009999999998</v>
      </c>
      <c r="W2283" s="11">
        <v>8291.2289999999994</v>
      </c>
      <c r="X2283" s="11">
        <v>8409.884</v>
      </c>
      <c r="Y2283" s="11">
        <v>8444.3389999999999</v>
      </c>
      <c r="Z2283" s="11">
        <v>8651.6839999999993</v>
      </c>
      <c r="AA2283" s="11">
        <v>8784.0360000000001</v>
      </c>
      <c r="AB2283" s="11">
        <v>8052.152</v>
      </c>
      <c r="AC2283" s="11">
        <v>6929.3760000000002</v>
      </c>
      <c r="AD2283" s="11">
        <v>7982.8239999999996</v>
      </c>
      <c r="AE2283" s="11">
        <v>7399.7939999999999</v>
      </c>
      <c r="AF2283" s="11">
        <v>5272.2849999999999</v>
      </c>
      <c r="AG2283" s="11">
        <v>3329.82</v>
      </c>
      <c r="AH2283" s="11">
        <v>2702.924</v>
      </c>
      <c r="AI2283" s="37">
        <v>6929.3760000000002</v>
      </c>
      <c r="AJ2283" s="11">
        <v>2637.9929999999999</v>
      </c>
      <c r="AK2283" s="11">
        <v>2556.8649999999998</v>
      </c>
      <c r="AL2283" s="11">
        <v>2606.3330000000001</v>
      </c>
      <c r="AM2283" s="11">
        <v>2669.88</v>
      </c>
      <c r="AN2283" s="11">
        <v>2702.3789999999999</v>
      </c>
      <c r="AO2283" s="11">
        <v>3294.18</v>
      </c>
      <c r="AP2283" s="11">
        <v>4506.4160000000002</v>
      </c>
      <c r="AQ2283" s="11">
        <v>5399.5370000000003</v>
      </c>
      <c r="AR2283" s="11">
        <v>5859.0829999999996</v>
      </c>
      <c r="AS2283" s="11">
        <v>6373.6790000000001</v>
      </c>
      <c r="AT2283" s="11">
        <v>7602.9250000000002</v>
      </c>
      <c r="AU2283" s="11">
        <v>7939.18</v>
      </c>
      <c r="AV2283" s="11">
        <v>8219.4130000000005</v>
      </c>
      <c r="AW2283" s="11">
        <v>8327.4619999999995</v>
      </c>
      <c r="AX2283" s="11">
        <v>8360.3050000000003</v>
      </c>
      <c r="AY2283" s="11">
        <v>8633.4120000000003</v>
      </c>
      <c r="AZ2283" s="11">
        <v>8716.348</v>
      </c>
      <c r="BA2283" s="11">
        <v>8035.1170000000002</v>
      </c>
      <c r="BB2283" s="11">
        <v>7948.1610000000001</v>
      </c>
      <c r="BC2283" s="11">
        <v>7906.5309999999999</v>
      </c>
      <c r="BD2283" s="11">
        <v>7376.1310000000003</v>
      </c>
      <c r="BE2283" s="11">
        <v>5319.3519999999999</v>
      </c>
      <c r="BF2283" s="11">
        <v>3380.154</v>
      </c>
      <c r="BG2283" s="11">
        <v>2693.1480000000001</v>
      </c>
      <c r="BH2283" s="37">
        <v>7948.1610000000001</v>
      </c>
      <c r="BI2283" s="11">
        <v>69.145660000000007</v>
      </c>
      <c r="BJ2283" s="11">
        <v>68.456040000000002</v>
      </c>
      <c r="BK2283" s="11">
        <v>67.511129999999994</v>
      </c>
      <c r="BL2283" s="11">
        <v>66.631510000000006</v>
      </c>
      <c r="BM2283" s="11">
        <v>66.205470000000005</v>
      </c>
      <c r="BN2283" s="11">
        <v>65.846789999999999</v>
      </c>
      <c r="BO2283" s="11">
        <v>65.790369999999996</v>
      </c>
      <c r="BP2283" s="11">
        <v>69.033389999999997</v>
      </c>
      <c r="BQ2283" s="11">
        <v>75.349050000000005</v>
      </c>
      <c r="BR2283" s="11">
        <v>81.416979999999995</v>
      </c>
      <c r="BS2283" s="11">
        <v>85.779240000000001</v>
      </c>
      <c r="BT2283" s="11">
        <v>86.74906</v>
      </c>
      <c r="BU2283" s="11">
        <v>86.526409999999998</v>
      </c>
      <c r="BV2283" s="11">
        <v>86.845280000000002</v>
      </c>
      <c r="BW2283" s="11">
        <v>86.684910000000002</v>
      </c>
      <c r="BX2283" s="11">
        <v>86.347170000000006</v>
      </c>
      <c r="BY2283" s="11">
        <v>85.852829999999997</v>
      </c>
      <c r="BZ2283" s="11">
        <v>83.362269999999995</v>
      </c>
      <c r="CA2283" s="11">
        <v>79.832080000000005</v>
      </c>
      <c r="CB2283" s="11">
        <v>76.750950000000003</v>
      </c>
      <c r="CC2283" s="11">
        <v>74.862269999999995</v>
      </c>
      <c r="CD2283" s="11">
        <v>73.254710000000003</v>
      </c>
      <c r="CE2283" s="11">
        <v>72.084909999999994</v>
      </c>
      <c r="CF2283" s="11">
        <v>71.033969999999997</v>
      </c>
      <c r="CG2283" s="11">
        <v>1810.28</v>
      </c>
      <c r="CH2283" s="11">
        <v>1597.962</v>
      </c>
      <c r="CI2283" s="11">
        <v>1431.615</v>
      </c>
      <c r="CJ2283" s="11">
        <v>1283.1489999999999</v>
      </c>
      <c r="CK2283" s="11">
        <v>1118.845</v>
      </c>
      <c r="CL2283" s="11">
        <v>1019.8680000000001</v>
      </c>
      <c r="CM2283" s="11">
        <v>1014.06</v>
      </c>
      <c r="CN2283" s="11">
        <v>1067.0129999999999</v>
      </c>
      <c r="CO2283" s="11">
        <v>1284.865</v>
      </c>
      <c r="CP2283" s="11">
        <v>2128.9290000000001</v>
      </c>
      <c r="CQ2283" s="11">
        <v>3085.797</v>
      </c>
      <c r="CR2283" s="11">
        <v>3121.1439999999998</v>
      </c>
      <c r="CS2283" s="11">
        <v>3309.973</v>
      </c>
      <c r="CT2283" s="11">
        <v>3533.0059999999999</v>
      </c>
      <c r="CU2283" s="11">
        <v>4030.7710000000002</v>
      </c>
      <c r="CV2283" s="11">
        <v>4994.5370000000003</v>
      </c>
      <c r="CW2283" s="11">
        <v>5539.8339999999998</v>
      </c>
      <c r="CX2283" s="11">
        <v>5604.1220000000003</v>
      </c>
      <c r="CY2283" s="11">
        <v>5717.7830000000004</v>
      </c>
      <c r="CZ2283" s="11">
        <v>5097.0429999999997</v>
      </c>
      <c r="DA2283" s="11">
        <v>5610.0349999999999</v>
      </c>
      <c r="DB2283" s="11">
        <v>3930.0419999999999</v>
      </c>
      <c r="DC2283" s="11">
        <v>3031.2530000000002</v>
      </c>
      <c r="DD2283" s="11">
        <v>2572.4760000000001</v>
      </c>
      <c r="DE2283" s="37">
        <v>5717.7830000000004</v>
      </c>
      <c r="DF2283" s="11">
        <f t="shared" si="118"/>
        <v>19</v>
      </c>
      <c r="DG2283" s="11">
        <f t="shared" si="119"/>
        <v>19</v>
      </c>
      <c r="DH2283" s="20">
        <f t="shared" ca="1" si="120"/>
        <v>1018.7849999999999</v>
      </c>
      <c r="DI2283" s="11">
        <v>0</v>
      </c>
    </row>
    <row r="2284" spans="1:113" x14ac:dyDescent="0.25">
      <c r="A2284" s="11" t="s">
        <v>57</v>
      </c>
      <c r="B2284" s="11" t="s">
        <v>170</v>
      </c>
      <c r="C2284" s="11" t="s">
        <v>56</v>
      </c>
      <c r="D2284" s="11" t="s">
        <v>56</v>
      </c>
      <c r="E2284" s="11" t="s">
        <v>56</v>
      </c>
      <c r="F2284" s="11" t="s">
        <v>56</v>
      </c>
      <c r="G2284" s="11" t="s">
        <v>173</v>
      </c>
      <c r="H2284" s="1">
        <v>42244</v>
      </c>
      <c r="I2284" s="11">
        <v>17</v>
      </c>
      <c r="J2284" s="11">
        <v>19</v>
      </c>
      <c r="K2284" s="11">
        <v>3595.62</v>
      </c>
      <c r="L2284" s="11">
        <v>3597</v>
      </c>
      <c r="M2284" s="11">
        <v>3554.12</v>
      </c>
      <c r="N2284" s="11">
        <v>3733.58</v>
      </c>
      <c r="O2284" s="11">
        <v>4059.48</v>
      </c>
      <c r="P2284" s="11">
        <v>4629.96</v>
      </c>
      <c r="Q2284" s="11">
        <v>5933.1</v>
      </c>
      <c r="R2284" s="11">
        <v>6283.82</v>
      </c>
      <c r="S2284" s="11">
        <v>7365.5</v>
      </c>
      <c r="T2284" s="11">
        <v>8465.36</v>
      </c>
      <c r="U2284" s="11">
        <v>9291.76</v>
      </c>
      <c r="V2284" s="11">
        <v>9938.2000000000007</v>
      </c>
      <c r="W2284" s="11">
        <v>10144</v>
      </c>
      <c r="X2284" s="11">
        <v>9348.98</v>
      </c>
      <c r="Y2284" s="11">
        <v>9839.7800000000007</v>
      </c>
      <c r="Z2284" s="11">
        <v>9925.7800000000007</v>
      </c>
      <c r="AA2284" s="11">
        <v>8370.6</v>
      </c>
      <c r="AB2284" s="11">
        <v>8427.94</v>
      </c>
      <c r="AC2284" s="11">
        <v>8177.08</v>
      </c>
      <c r="AD2284" s="11">
        <v>10215.06</v>
      </c>
      <c r="AE2284" s="11">
        <v>9841.58</v>
      </c>
      <c r="AF2284" s="11">
        <v>8743.94</v>
      </c>
      <c r="AG2284" s="11">
        <v>6113.66</v>
      </c>
      <c r="AH2284" s="11">
        <v>4258.5</v>
      </c>
      <c r="AI2284" s="37">
        <v>8325.2070000000003</v>
      </c>
      <c r="AJ2284" s="11">
        <v>3469.7730000000001</v>
      </c>
      <c r="AK2284" s="11">
        <v>3510.625</v>
      </c>
      <c r="AL2284" s="11">
        <v>3532.6660000000002</v>
      </c>
      <c r="AM2284" s="11">
        <v>3672.6089999999999</v>
      </c>
      <c r="AN2284" s="11">
        <v>4018.9609999999998</v>
      </c>
      <c r="AO2284" s="11">
        <v>4459.7430000000004</v>
      </c>
      <c r="AP2284" s="11">
        <v>5848.732</v>
      </c>
      <c r="AQ2284" s="11">
        <v>6385.8829999999998</v>
      </c>
      <c r="AR2284" s="11">
        <v>7417.8230000000003</v>
      </c>
      <c r="AS2284" s="11">
        <v>8417.4449999999997</v>
      </c>
      <c r="AT2284" s="11">
        <v>9268.5840000000007</v>
      </c>
      <c r="AU2284" s="11">
        <v>9932.1610000000001</v>
      </c>
      <c r="AV2284" s="11">
        <v>10146.31</v>
      </c>
      <c r="AW2284" s="11">
        <v>9394.4580000000005</v>
      </c>
      <c r="AX2284" s="11">
        <v>9936.0969999999998</v>
      </c>
      <c r="AY2284" s="11">
        <v>10200.1</v>
      </c>
      <c r="AZ2284" s="11">
        <v>10050.08</v>
      </c>
      <c r="BA2284" s="11">
        <v>10143.950000000001</v>
      </c>
      <c r="BB2284" s="11">
        <v>9833.3580000000002</v>
      </c>
      <c r="BC2284" s="11">
        <v>10134.700000000001</v>
      </c>
      <c r="BD2284" s="11">
        <v>9852.0040000000008</v>
      </c>
      <c r="BE2284" s="11">
        <v>8717.6530000000002</v>
      </c>
      <c r="BF2284" s="11">
        <v>5984.5690000000004</v>
      </c>
      <c r="BG2284" s="11">
        <v>3987.1170000000002</v>
      </c>
      <c r="BH2284" s="37">
        <v>10030.31</v>
      </c>
      <c r="BI2284" s="11">
        <v>78.184070000000006</v>
      </c>
      <c r="BJ2284" s="11">
        <v>78.051109999999994</v>
      </c>
      <c r="BK2284" s="11">
        <v>77.016109999999998</v>
      </c>
      <c r="BL2284" s="11">
        <v>75.510369999999995</v>
      </c>
      <c r="BM2284" s="11">
        <v>73.460369999999998</v>
      </c>
      <c r="BN2284" s="11">
        <v>72.015180000000001</v>
      </c>
      <c r="BO2284" s="11">
        <v>70.778149999999997</v>
      </c>
      <c r="BP2284" s="11">
        <v>73.701849999999993</v>
      </c>
      <c r="BQ2284" s="11">
        <v>79.32593</v>
      </c>
      <c r="BR2284" s="11">
        <v>83.531480000000002</v>
      </c>
      <c r="BS2284" s="11">
        <v>87.161109999999994</v>
      </c>
      <c r="BT2284" s="11">
        <v>90.859260000000006</v>
      </c>
      <c r="BU2284" s="11">
        <v>94.131479999999996</v>
      </c>
      <c r="BV2284" s="11">
        <v>96.803700000000006</v>
      </c>
      <c r="BW2284" s="11">
        <v>98.390739999999994</v>
      </c>
      <c r="BX2284" s="11">
        <v>99.52037</v>
      </c>
      <c r="BY2284" s="11">
        <v>99.533330000000007</v>
      </c>
      <c r="BZ2284" s="11">
        <v>98.998149999999995</v>
      </c>
      <c r="CA2284" s="11">
        <v>97.698149999999998</v>
      </c>
      <c r="CB2284" s="11">
        <v>94.559259999999995</v>
      </c>
      <c r="CC2284" s="11">
        <v>90.57593</v>
      </c>
      <c r="CD2284" s="11">
        <v>88.687029999999993</v>
      </c>
      <c r="CE2284" s="11">
        <v>86.212959999999995</v>
      </c>
      <c r="CF2284" s="11">
        <v>85.199629999999999</v>
      </c>
      <c r="CG2284" s="11">
        <v>4919.4889999999996</v>
      </c>
      <c r="CH2284" s="11">
        <v>4857.4160000000002</v>
      </c>
      <c r="CI2284" s="11">
        <v>4656.9470000000001</v>
      </c>
      <c r="CJ2284" s="11">
        <v>4523.8980000000001</v>
      </c>
      <c r="CK2284" s="11">
        <v>3792.377</v>
      </c>
      <c r="CL2284" s="11">
        <v>3362.21</v>
      </c>
      <c r="CM2284" s="11">
        <v>2325.0360000000001</v>
      </c>
      <c r="CN2284" s="11">
        <v>2610.83</v>
      </c>
      <c r="CO2284" s="11">
        <v>2771.8449999999998</v>
      </c>
      <c r="CP2284" s="11">
        <v>3009.3319999999999</v>
      </c>
      <c r="CQ2284" s="11">
        <v>3765.5430000000001</v>
      </c>
      <c r="CR2284" s="11">
        <v>4211.3609999999999</v>
      </c>
      <c r="CS2284" s="11">
        <v>4509.1329999999998</v>
      </c>
      <c r="CT2284" s="11">
        <v>6047.3249999999998</v>
      </c>
      <c r="CU2284" s="11">
        <v>6719.4290000000001</v>
      </c>
      <c r="CV2284" s="11">
        <v>9226.5540000000001</v>
      </c>
      <c r="CW2284" s="11">
        <v>7468.7839999999997</v>
      </c>
      <c r="CX2284" s="11">
        <v>5913.4679999999998</v>
      </c>
      <c r="CY2284" s="11">
        <v>5654.7759999999998</v>
      </c>
      <c r="CZ2284" s="11">
        <v>5318.3959999999997</v>
      </c>
      <c r="DA2284" s="11">
        <v>5423.9650000000001</v>
      </c>
      <c r="DB2284" s="11">
        <v>5767.8230000000003</v>
      </c>
      <c r="DC2284" s="11">
        <v>6046.0640000000003</v>
      </c>
      <c r="DD2284" s="11">
        <v>5723.2650000000003</v>
      </c>
      <c r="DE2284" s="37">
        <v>6670.8779999999997</v>
      </c>
      <c r="DF2284" s="11">
        <f t="shared" si="118"/>
        <v>17</v>
      </c>
      <c r="DG2284" s="11">
        <f t="shared" si="119"/>
        <v>19</v>
      </c>
      <c r="DH2284" s="20">
        <f t="shared" ca="1" si="120"/>
        <v>1683.9226666666655</v>
      </c>
      <c r="DI2284" s="11">
        <v>0</v>
      </c>
    </row>
    <row r="2285" spans="1:113" x14ac:dyDescent="0.25">
      <c r="A2285" s="11" t="s">
        <v>57</v>
      </c>
      <c r="B2285" s="11" t="s">
        <v>170</v>
      </c>
      <c r="C2285" s="11" t="s">
        <v>56</v>
      </c>
      <c r="D2285" s="11" t="s">
        <v>56</v>
      </c>
      <c r="E2285" s="11" t="s">
        <v>56</v>
      </c>
      <c r="F2285" s="11" t="s">
        <v>56</v>
      </c>
      <c r="G2285" s="11" t="s">
        <v>173</v>
      </c>
      <c r="H2285" s="1">
        <v>42244</v>
      </c>
      <c r="I2285" s="11">
        <v>18</v>
      </c>
      <c r="J2285" s="11">
        <v>19</v>
      </c>
      <c r="K2285" s="11">
        <v>2368.681</v>
      </c>
      <c r="L2285" s="11">
        <v>2274.4760000000001</v>
      </c>
      <c r="M2285" s="11">
        <v>2338.2809999999999</v>
      </c>
      <c r="N2285" s="11">
        <v>2426.806</v>
      </c>
      <c r="O2285" s="11">
        <v>2578.5279999999998</v>
      </c>
      <c r="P2285" s="11">
        <v>2756.0810000000001</v>
      </c>
      <c r="Q2285" s="11">
        <v>3812.5940000000001</v>
      </c>
      <c r="R2285" s="11">
        <v>4631.3370000000004</v>
      </c>
      <c r="S2285" s="11">
        <v>5349.2430000000004</v>
      </c>
      <c r="T2285" s="11">
        <v>5917.3040000000001</v>
      </c>
      <c r="U2285" s="11">
        <v>7299.7780000000002</v>
      </c>
      <c r="V2285" s="11">
        <v>7633.4809999999998</v>
      </c>
      <c r="W2285" s="11">
        <v>7830.3310000000001</v>
      </c>
      <c r="X2285" s="11">
        <v>8020.1310000000003</v>
      </c>
      <c r="Y2285" s="11">
        <v>8283.0789999999997</v>
      </c>
      <c r="Z2285" s="11">
        <v>8543.6779999999999</v>
      </c>
      <c r="AA2285" s="11">
        <v>8059.1310000000003</v>
      </c>
      <c r="AB2285" s="11">
        <v>6796.8670000000002</v>
      </c>
      <c r="AC2285" s="11">
        <v>6802.1469999999999</v>
      </c>
      <c r="AD2285" s="11">
        <v>7902.1869999999999</v>
      </c>
      <c r="AE2285" s="11">
        <v>7263.0140000000001</v>
      </c>
      <c r="AF2285" s="11">
        <v>5154.42</v>
      </c>
      <c r="AG2285" s="11">
        <v>3461.2860000000001</v>
      </c>
      <c r="AH2285" s="11">
        <v>2718.21</v>
      </c>
      <c r="AI2285" s="37">
        <v>6799.5069999999996</v>
      </c>
      <c r="AJ2285" s="11">
        <v>2380.9960000000001</v>
      </c>
      <c r="AK2285" s="11">
        <v>2300.5140000000001</v>
      </c>
      <c r="AL2285" s="11">
        <v>2365.7559999999999</v>
      </c>
      <c r="AM2285" s="11">
        <v>2392.5039999999999</v>
      </c>
      <c r="AN2285" s="11">
        <v>2520.2460000000001</v>
      </c>
      <c r="AO2285" s="11">
        <v>2764.625</v>
      </c>
      <c r="AP2285" s="11">
        <v>3866.6210000000001</v>
      </c>
      <c r="AQ2285" s="11">
        <v>4585.3050000000003</v>
      </c>
      <c r="AR2285" s="11">
        <v>5217.6469999999999</v>
      </c>
      <c r="AS2285" s="11">
        <v>5798.18</v>
      </c>
      <c r="AT2285" s="11">
        <v>7217.6610000000001</v>
      </c>
      <c r="AU2285" s="11">
        <v>7587.1130000000003</v>
      </c>
      <c r="AV2285" s="11">
        <v>7763.9430000000002</v>
      </c>
      <c r="AW2285" s="11">
        <v>7938.4139999999998</v>
      </c>
      <c r="AX2285" s="11">
        <v>8194.5740000000005</v>
      </c>
      <c r="AY2285" s="11">
        <v>8524.1039999999994</v>
      </c>
      <c r="AZ2285" s="11">
        <v>7893.076</v>
      </c>
      <c r="BA2285" s="11">
        <v>7818.1629999999996</v>
      </c>
      <c r="BB2285" s="11">
        <v>7899.808</v>
      </c>
      <c r="BC2285" s="11">
        <v>7826.57</v>
      </c>
      <c r="BD2285" s="11">
        <v>7226.451</v>
      </c>
      <c r="BE2285" s="11">
        <v>5171.152</v>
      </c>
      <c r="BF2285" s="11">
        <v>3507.77</v>
      </c>
      <c r="BG2285" s="11">
        <v>2708.9920000000002</v>
      </c>
      <c r="BH2285" s="37">
        <v>7893.0529999999999</v>
      </c>
      <c r="BI2285" s="11">
        <v>70.06429</v>
      </c>
      <c r="BJ2285" s="11">
        <v>68.939989999999995</v>
      </c>
      <c r="BK2285" s="11">
        <v>68.017139999999998</v>
      </c>
      <c r="BL2285" s="11">
        <v>67.918570000000003</v>
      </c>
      <c r="BM2285" s="11">
        <v>67.264290000000003</v>
      </c>
      <c r="BN2285" s="11">
        <v>66.852860000000007</v>
      </c>
      <c r="BO2285" s="11">
        <v>67.094279999999998</v>
      </c>
      <c r="BP2285" s="11">
        <v>70.017139999999998</v>
      </c>
      <c r="BQ2285" s="11">
        <v>77.842860000000002</v>
      </c>
      <c r="BR2285" s="11">
        <v>82.728570000000005</v>
      </c>
      <c r="BS2285" s="11">
        <v>85.385710000000003</v>
      </c>
      <c r="BT2285" s="11">
        <v>87.81429</v>
      </c>
      <c r="BU2285" s="11">
        <v>90.571430000000007</v>
      </c>
      <c r="BV2285" s="11">
        <v>91.028570000000002</v>
      </c>
      <c r="BW2285" s="11">
        <v>91</v>
      </c>
      <c r="BX2285" s="11">
        <v>90.385710000000003</v>
      </c>
      <c r="BY2285" s="11">
        <v>88.485720000000001</v>
      </c>
      <c r="BZ2285" s="11">
        <v>84.385710000000003</v>
      </c>
      <c r="CA2285" s="11">
        <v>80.557140000000004</v>
      </c>
      <c r="CB2285" s="11">
        <v>76.68571</v>
      </c>
      <c r="CC2285" s="11">
        <v>74.385720000000006</v>
      </c>
      <c r="CD2285" s="11">
        <v>72.68571</v>
      </c>
      <c r="CE2285" s="11">
        <v>71.8</v>
      </c>
      <c r="CF2285" s="11">
        <v>70.184290000000004</v>
      </c>
      <c r="CG2285" s="11">
        <v>1813.316</v>
      </c>
      <c r="CH2285" s="11">
        <v>1603.0889999999999</v>
      </c>
      <c r="CI2285" s="11">
        <v>1438.884</v>
      </c>
      <c r="CJ2285" s="11">
        <v>1297.4359999999999</v>
      </c>
      <c r="CK2285" s="11">
        <v>1140.1079999999999</v>
      </c>
      <c r="CL2285" s="11">
        <v>1049.395</v>
      </c>
      <c r="CM2285" s="11">
        <v>1034.231</v>
      </c>
      <c r="CN2285" s="11">
        <v>1098.143</v>
      </c>
      <c r="CO2285" s="11">
        <v>1429.424</v>
      </c>
      <c r="CP2285" s="11">
        <v>2250.39</v>
      </c>
      <c r="CQ2285" s="11">
        <v>3122.7660000000001</v>
      </c>
      <c r="CR2285" s="11">
        <v>3213.7339999999999</v>
      </c>
      <c r="CS2285" s="11">
        <v>3566.2240000000002</v>
      </c>
      <c r="CT2285" s="11">
        <v>3835.0790000000002</v>
      </c>
      <c r="CU2285" s="11">
        <v>4267.1319999999996</v>
      </c>
      <c r="CV2285" s="11">
        <v>5229.25</v>
      </c>
      <c r="CW2285" s="11">
        <v>7246.8059999999996</v>
      </c>
      <c r="CX2285" s="11">
        <v>7121.7120000000004</v>
      </c>
      <c r="CY2285" s="11">
        <v>4139.8770000000004</v>
      </c>
      <c r="CZ2285" s="11">
        <v>5178.2569999999996</v>
      </c>
      <c r="DA2285" s="11">
        <v>5516.424</v>
      </c>
      <c r="DB2285" s="11">
        <v>3717.8510000000001</v>
      </c>
      <c r="DC2285" s="11">
        <v>2972.654</v>
      </c>
      <c r="DD2285" s="11">
        <v>2581.143</v>
      </c>
      <c r="DE2285" s="37">
        <v>6400.7629999999999</v>
      </c>
      <c r="DF2285" s="11">
        <f t="shared" si="118"/>
        <v>18</v>
      </c>
      <c r="DG2285" s="11">
        <f t="shared" si="119"/>
        <v>19</v>
      </c>
      <c r="DH2285" s="20">
        <f t="shared" ca="1" si="120"/>
        <v>1059.4785000000002</v>
      </c>
      <c r="DI2285" s="11">
        <v>0</v>
      </c>
    </row>
    <row r="2286" spans="1:113" x14ac:dyDescent="0.25">
      <c r="A2286" s="11" t="s">
        <v>57</v>
      </c>
      <c r="B2286" s="11" t="s">
        <v>170</v>
      </c>
      <c r="C2286" s="11" t="s">
        <v>56</v>
      </c>
      <c r="D2286" s="11" t="s">
        <v>56</v>
      </c>
      <c r="E2286" s="11" t="s">
        <v>56</v>
      </c>
      <c r="F2286" s="11" t="s">
        <v>56</v>
      </c>
      <c r="G2286" s="11" t="s">
        <v>173</v>
      </c>
      <c r="H2286" s="1">
        <v>42255</v>
      </c>
      <c r="I2286" s="11">
        <v>16</v>
      </c>
      <c r="J2286" s="11">
        <v>19</v>
      </c>
      <c r="K2286" s="11">
        <v>5279.5050000000001</v>
      </c>
      <c r="L2286" s="11">
        <v>5099.9849999999997</v>
      </c>
      <c r="M2286" s="11">
        <v>5066.3549999999996</v>
      </c>
      <c r="N2286" s="11">
        <v>5061.2939999999999</v>
      </c>
      <c r="O2286" s="11">
        <v>5767.05</v>
      </c>
      <c r="P2286" s="11">
        <v>6703.0370000000003</v>
      </c>
      <c r="Q2286" s="11">
        <v>9519.3179999999993</v>
      </c>
      <c r="R2286" s="11">
        <v>10465.41</v>
      </c>
      <c r="S2286" s="11">
        <v>12425.38</v>
      </c>
      <c r="T2286" s="11">
        <v>13896.79</v>
      </c>
      <c r="U2286" s="11">
        <v>16112.13</v>
      </c>
      <c r="V2286" s="11">
        <v>17033.18</v>
      </c>
      <c r="W2286" s="11">
        <v>17481.98</v>
      </c>
      <c r="X2286" s="11">
        <v>18717.8</v>
      </c>
      <c r="Y2286" s="11">
        <v>19186.740000000002</v>
      </c>
      <c r="Z2286" s="11">
        <v>15069.18</v>
      </c>
      <c r="AA2286" s="11">
        <v>14897.95</v>
      </c>
      <c r="AB2286" s="11">
        <v>14634.06</v>
      </c>
      <c r="AC2286" s="11">
        <v>14665.73</v>
      </c>
      <c r="AD2286" s="11">
        <v>18206.759999999998</v>
      </c>
      <c r="AE2286" s="11">
        <v>17028.98</v>
      </c>
      <c r="AF2286" s="11">
        <v>13992.77</v>
      </c>
      <c r="AG2286" s="11">
        <v>10036.959999999999</v>
      </c>
      <c r="AH2286" s="11">
        <v>8048.6589999999997</v>
      </c>
      <c r="AI2286" s="37">
        <v>14816.73</v>
      </c>
      <c r="AJ2286" s="11">
        <v>5123.3540000000003</v>
      </c>
      <c r="AK2286" s="11">
        <v>4985.8720000000003</v>
      </c>
      <c r="AL2286" s="11">
        <v>5024.152</v>
      </c>
      <c r="AM2286" s="11">
        <v>4936.6049999999996</v>
      </c>
      <c r="AN2286" s="11">
        <v>5646.6490000000003</v>
      </c>
      <c r="AO2286" s="11">
        <v>6538.3739999999998</v>
      </c>
      <c r="AP2286" s="11">
        <v>9493.5769999999993</v>
      </c>
      <c r="AQ2286" s="11">
        <v>10525.36</v>
      </c>
      <c r="AR2286" s="11">
        <v>12332.22</v>
      </c>
      <c r="AS2286" s="11">
        <v>13720.27</v>
      </c>
      <c r="AT2286" s="11">
        <v>16033.49</v>
      </c>
      <c r="AU2286" s="11">
        <v>17011.43</v>
      </c>
      <c r="AV2286" s="11">
        <v>17429.599999999999</v>
      </c>
      <c r="AW2286" s="11">
        <v>18691.29</v>
      </c>
      <c r="AX2286" s="11">
        <v>18797.310000000001</v>
      </c>
      <c r="AY2286" s="11">
        <v>18584.47</v>
      </c>
      <c r="AZ2286" s="11">
        <v>18183.04</v>
      </c>
      <c r="BA2286" s="11">
        <v>17738.07</v>
      </c>
      <c r="BB2286" s="11">
        <v>17667.66</v>
      </c>
      <c r="BC2286" s="11">
        <v>18159.29</v>
      </c>
      <c r="BD2286" s="11">
        <v>17065.46</v>
      </c>
      <c r="BE2286" s="11">
        <v>14024.11</v>
      </c>
      <c r="BF2286" s="11">
        <v>9942.3950000000004</v>
      </c>
      <c r="BG2286" s="11">
        <v>7739.4979999999996</v>
      </c>
      <c r="BH2286" s="37">
        <v>18032.29</v>
      </c>
      <c r="BI2286" s="11">
        <v>70.690939999999998</v>
      </c>
      <c r="BJ2286" s="11">
        <v>68.956509999999994</v>
      </c>
      <c r="BK2286" s="11">
        <v>68.181129999999996</v>
      </c>
      <c r="BL2286" s="11">
        <v>67.65925</v>
      </c>
      <c r="BM2286" s="11">
        <v>66.454440000000005</v>
      </c>
      <c r="BN2286" s="11">
        <v>66.05538</v>
      </c>
      <c r="BO2286" s="11">
        <v>65.526039999999995</v>
      </c>
      <c r="BP2286" s="11">
        <v>67.660849999999996</v>
      </c>
      <c r="BQ2286" s="11">
        <v>73.227930000000001</v>
      </c>
      <c r="BR2286" s="11">
        <v>79.583960000000005</v>
      </c>
      <c r="BS2286" s="11">
        <v>84.426410000000004</v>
      </c>
      <c r="BT2286" s="11">
        <v>86.797169999999994</v>
      </c>
      <c r="BU2286" s="11">
        <v>89.186790000000002</v>
      </c>
      <c r="BV2286" s="11">
        <v>90.631129999999999</v>
      </c>
      <c r="BW2286" s="11">
        <v>90.933019999999999</v>
      </c>
      <c r="BX2286" s="11">
        <v>91.74812</v>
      </c>
      <c r="BY2286" s="11">
        <v>91.148120000000006</v>
      </c>
      <c r="BZ2286" s="11">
        <v>90.059430000000006</v>
      </c>
      <c r="CA2286" s="11">
        <v>87.475470000000001</v>
      </c>
      <c r="CB2286" s="11">
        <v>83.39434</v>
      </c>
      <c r="CC2286" s="11">
        <v>80.841040000000007</v>
      </c>
      <c r="CD2286" s="11">
        <v>79.12415</v>
      </c>
      <c r="CE2286" s="11">
        <v>77.972170000000006</v>
      </c>
      <c r="CF2286" s="11">
        <v>76.534530000000004</v>
      </c>
      <c r="CG2286" s="11">
        <v>7012.2160000000003</v>
      </c>
      <c r="CH2286" s="11">
        <v>6480.2430000000004</v>
      </c>
      <c r="CI2286" s="11">
        <v>5953.4449999999997</v>
      </c>
      <c r="CJ2286" s="11">
        <v>5584.866</v>
      </c>
      <c r="CK2286" s="11">
        <v>4615.8810000000003</v>
      </c>
      <c r="CL2286" s="11">
        <v>4185.8130000000001</v>
      </c>
      <c r="CM2286" s="11">
        <v>3235.4229999999998</v>
      </c>
      <c r="CN2286" s="11">
        <v>3492.8539999999998</v>
      </c>
      <c r="CO2286" s="11">
        <v>3957.8159999999998</v>
      </c>
      <c r="CP2286" s="11">
        <v>5019.3969999999999</v>
      </c>
      <c r="CQ2286" s="11">
        <v>6818.96</v>
      </c>
      <c r="CR2286" s="11">
        <v>7437.82</v>
      </c>
      <c r="CS2286" s="11">
        <v>8028.4650000000001</v>
      </c>
      <c r="CT2286" s="11">
        <v>9532.4750000000004</v>
      </c>
      <c r="CU2286" s="11">
        <v>15277.62</v>
      </c>
      <c r="CV2286" s="11">
        <v>15009.84</v>
      </c>
      <c r="CW2286" s="11">
        <v>11709.82</v>
      </c>
      <c r="CX2286" s="11">
        <v>10525.33</v>
      </c>
      <c r="CY2286" s="11">
        <v>9899.57</v>
      </c>
      <c r="CZ2286" s="11">
        <v>9850.3310000000001</v>
      </c>
      <c r="DA2286" s="11">
        <v>10612.27</v>
      </c>
      <c r="DB2286" s="11">
        <v>9639.2080000000005</v>
      </c>
      <c r="DC2286" s="11">
        <v>9050.3870000000006</v>
      </c>
      <c r="DD2286" s="11">
        <v>8502.6360000000004</v>
      </c>
      <c r="DE2286" s="37">
        <v>10453.049999999999</v>
      </c>
      <c r="DF2286" s="11">
        <f t="shared" si="118"/>
        <v>16</v>
      </c>
      <c r="DG2286" s="11">
        <f t="shared" si="119"/>
        <v>19</v>
      </c>
      <c r="DH2286" s="20">
        <f t="shared" ca="1" si="120"/>
        <v>3226.5800000000017</v>
      </c>
      <c r="DI2286" s="11">
        <v>0</v>
      </c>
    </row>
    <row r="2287" spans="1:113" x14ac:dyDescent="0.25">
      <c r="A2287" s="11" t="s">
        <v>57</v>
      </c>
      <c r="B2287" s="11" t="s">
        <v>170</v>
      </c>
      <c r="C2287" s="11" t="s">
        <v>56</v>
      </c>
      <c r="D2287" s="11" t="s">
        <v>56</v>
      </c>
      <c r="E2287" s="11" t="s">
        <v>56</v>
      </c>
      <c r="F2287" s="11" t="s">
        <v>56</v>
      </c>
      <c r="G2287" s="11" t="s">
        <v>173</v>
      </c>
      <c r="H2287" s="1">
        <v>42256</v>
      </c>
      <c r="I2287" s="11">
        <v>16</v>
      </c>
      <c r="J2287" s="11">
        <v>19</v>
      </c>
      <c r="K2287" s="11">
        <v>7407.7150000000001</v>
      </c>
      <c r="L2287" s="11">
        <v>7053.3270000000002</v>
      </c>
      <c r="M2287" s="11">
        <v>6661.0569999999998</v>
      </c>
      <c r="N2287" s="11">
        <v>6919.3419999999996</v>
      </c>
      <c r="O2287" s="11">
        <v>7793.6189999999997</v>
      </c>
      <c r="P2287" s="11">
        <v>8626.7919999999995</v>
      </c>
      <c r="Q2287" s="11">
        <v>10892.94</v>
      </c>
      <c r="R2287" s="11">
        <v>12179.93</v>
      </c>
      <c r="S2287" s="11">
        <v>14015.44</v>
      </c>
      <c r="T2287" s="11">
        <v>15674.31</v>
      </c>
      <c r="U2287" s="11">
        <v>17863.560000000001</v>
      </c>
      <c r="V2287" s="11">
        <v>18740.53</v>
      </c>
      <c r="W2287" s="11">
        <v>18974.43</v>
      </c>
      <c r="X2287" s="11">
        <v>19517.93</v>
      </c>
      <c r="Y2287" s="11">
        <v>19596.84</v>
      </c>
      <c r="Z2287" s="11">
        <v>15059.32</v>
      </c>
      <c r="AA2287" s="11">
        <v>15155.49</v>
      </c>
      <c r="AB2287" s="11">
        <v>14902.16</v>
      </c>
      <c r="AC2287" s="11">
        <v>14790.32</v>
      </c>
      <c r="AD2287" s="11">
        <v>18858.2</v>
      </c>
      <c r="AE2287" s="11">
        <v>17557.490000000002</v>
      </c>
      <c r="AF2287" s="11">
        <v>14168.46</v>
      </c>
      <c r="AG2287" s="11">
        <v>10066.64</v>
      </c>
      <c r="AH2287" s="11">
        <v>8135.8280000000004</v>
      </c>
      <c r="AI2287" s="37">
        <v>14976.82</v>
      </c>
      <c r="AJ2287" s="11">
        <v>7247.1090000000004</v>
      </c>
      <c r="AK2287" s="11">
        <v>6933.8860000000004</v>
      </c>
      <c r="AL2287" s="11">
        <v>6613.152</v>
      </c>
      <c r="AM2287" s="11">
        <v>6786.4939999999997</v>
      </c>
      <c r="AN2287" s="11">
        <v>7667.1440000000002</v>
      </c>
      <c r="AO2287" s="11">
        <v>8453.1290000000008</v>
      </c>
      <c r="AP2287" s="11">
        <v>10868.93</v>
      </c>
      <c r="AQ2287" s="11">
        <v>12213.42</v>
      </c>
      <c r="AR2287" s="11">
        <v>13930.67</v>
      </c>
      <c r="AS2287" s="11">
        <v>15506.04</v>
      </c>
      <c r="AT2287" s="11">
        <v>17800.080000000002</v>
      </c>
      <c r="AU2287" s="11">
        <v>18728.560000000001</v>
      </c>
      <c r="AV2287" s="11">
        <v>18925.439999999999</v>
      </c>
      <c r="AW2287" s="11">
        <v>19494.55</v>
      </c>
      <c r="AX2287" s="11">
        <v>19236</v>
      </c>
      <c r="AY2287" s="11">
        <v>18576.349999999999</v>
      </c>
      <c r="AZ2287" s="11">
        <v>18408.46</v>
      </c>
      <c r="BA2287" s="11">
        <v>17967.98</v>
      </c>
      <c r="BB2287" s="11">
        <v>17762.439999999999</v>
      </c>
      <c r="BC2287" s="11">
        <v>18802.36</v>
      </c>
      <c r="BD2287" s="11">
        <v>17581.61</v>
      </c>
      <c r="BE2287" s="11">
        <v>14201.5</v>
      </c>
      <c r="BF2287" s="11">
        <v>9964.0609999999997</v>
      </c>
      <c r="BG2287" s="11">
        <v>7813.5330000000004</v>
      </c>
      <c r="BH2287" s="37">
        <v>18176.349999999999</v>
      </c>
      <c r="BI2287" s="11">
        <v>75.310379999999995</v>
      </c>
      <c r="BJ2287" s="11">
        <v>74.813670000000002</v>
      </c>
      <c r="BK2287" s="11">
        <v>73.726230000000001</v>
      </c>
      <c r="BL2287" s="11">
        <v>73.571879999999993</v>
      </c>
      <c r="BM2287" s="11">
        <v>72.352919999999997</v>
      </c>
      <c r="BN2287" s="11">
        <v>71.408109999999994</v>
      </c>
      <c r="BO2287" s="11">
        <v>71.099620000000002</v>
      </c>
      <c r="BP2287" s="11">
        <v>74.167450000000002</v>
      </c>
      <c r="BQ2287" s="11">
        <v>80.575469999999996</v>
      </c>
      <c r="BR2287" s="11">
        <v>86.934910000000002</v>
      </c>
      <c r="BS2287" s="11">
        <v>90.211320000000001</v>
      </c>
      <c r="BT2287" s="11">
        <v>92.077359999999999</v>
      </c>
      <c r="BU2287" s="11">
        <v>93.364149999999995</v>
      </c>
      <c r="BV2287" s="11">
        <v>93.740939999999995</v>
      </c>
      <c r="BW2287" s="11">
        <v>94.681129999999996</v>
      </c>
      <c r="BX2287" s="11">
        <v>94.652829999999994</v>
      </c>
      <c r="BY2287" s="11">
        <v>92.844809999999995</v>
      </c>
      <c r="BZ2287" s="11">
        <v>91.747450000000001</v>
      </c>
      <c r="CA2287" s="11">
        <v>87.798580000000001</v>
      </c>
      <c r="CB2287" s="11">
        <v>84.214340000000007</v>
      </c>
      <c r="CC2287" s="11">
        <v>83.648399999999995</v>
      </c>
      <c r="CD2287" s="11">
        <v>81.077349999999996</v>
      </c>
      <c r="CE2287" s="11">
        <v>79.493110000000001</v>
      </c>
      <c r="CF2287" s="11">
        <v>78.08878</v>
      </c>
      <c r="CG2287" s="11">
        <v>7718.0540000000001</v>
      </c>
      <c r="CH2287" s="11">
        <v>7246.3059999999996</v>
      </c>
      <c r="CI2287" s="11">
        <v>6622.84</v>
      </c>
      <c r="CJ2287" s="11">
        <v>6342.1189999999997</v>
      </c>
      <c r="CK2287" s="11">
        <v>5137.6689999999999</v>
      </c>
      <c r="CL2287" s="11">
        <v>4671.1279999999997</v>
      </c>
      <c r="CM2287" s="11">
        <v>3567.7759999999998</v>
      </c>
      <c r="CN2287" s="11">
        <v>3954.6669999999999</v>
      </c>
      <c r="CO2287" s="11">
        <v>4682.393</v>
      </c>
      <c r="CP2287" s="11">
        <v>6204.1750000000002</v>
      </c>
      <c r="CQ2287" s="11">
        <v>7892.3289999999997</v>
      </c>
      <c r="CR2287" s="11">
        <v>8392.9500000000007</v>
      </c>
      <c r="CS2287" s="11">
        <v>8958.3269999999993</v>
      </c>
      <c r="CT2287" s="11">
        <v>10443.48</v>
      </c>
      <c r="CU2287" s="11">
        <v>16246.35</v>
      </c>
      <c r="CV2287" s="11">
        <v>15879.98</v>
      </c>
      <c r="CW2287" s="11">
        <v>12528.8</v>
      </c>
      <c r="CX2287" s="11">
        <v>11208.29</v>
      </c>
      <c r="CY2287" s="11">
        <v>10671.76</v>
      </c>
      <c r="CZ2287" s="11">
        <v>11596.28</v>
      </c>
      <c r="DA2287" s="11">
        <v>13926.23</v>
      </c>
      <c r="DB2287" s="11">
        <v>12606.42</v>
      </c>
      <c r="DC2287" s="11">
        <v>11687.6</v>
      </c>
      <c r="DD2287" s="11">
        <v>10844.45</v>
      </c>
      <c r="DE2287" s="37">
        <v>11066.76</v>
      </c>
      <c r="DF2287" s="11">
        <f t="shared" si="118"/>
        <v>16</v>
      </c>
      <c r="DG2287" s="11">
        <f t="shared" si="119"/>
        <v>19</v>
      </c>
      <c r="DH2287" s="20">
        <f t="shared" ca="1" si="120"/>
        <v>3201.9849999999988</v>
      </c>
      <c r="DI2287" s="11">
        <v>0</v>
      </c>
    </row>
    <row r="2288" spans="1:113" x14ac:dyDescent="0.25">
      <c r="A2288" s="11" t="s">
        <v>57</v>
      </c>
      <c r="B2288" s="11" t="s">
        <v>170</v>
      </c>
      <c r="C2288" s="11" t="s">
        <v>56</v>
      </c>
      <c r="D2288" s="11" t="s">
        <v>56</v>
      </c>
      <c r="E2288" s="11" t="s">
        <v>56</v>
      </c>
      <c r="F2288" s="11" t="s">
        <v>56</v>
      </c>
      <c r="G2288" s="11" t="s">
        <v>173</v>
      </c>
      <c r="H2288" s="1">
        <v>42257</v>
      </c>
      <c r="I2288" s="11">
        <v>16</v>
      </c>
      <c r="J2288" s="11">
        <v>19</v>
      </c>
      <c r="K2288" s="11">
        <v>7240.192</v>
      </c>
      <c r="L2288" s="11">
        <v>6994.4679999999998</v>
      </c>
      <c r="M2288" s="11">
        <v>6572.0950000000003</v>
      </c>
      <c r="N2288" s="11">
        <v>6939.5559999999996</v>
      </c>
      <c r="O2288" s="11">
        <v>7791.0839999999998</v>
      </c>
      <c r="P2288" s="11">
        <v>8619.8780000000006</v>
      </c>
      <c r="Q2288" s="11">
        <v>11009.12</v>
      </c>
      <c r="R2288" s="11">
        <v>12226.31</v>
      </c>
      <c r="S2288" s="11">
        <v>13991.18</v>
      </c>
      <c r="T2288" s="11">
        <v>15739.44</v>
      </c>
      <c r="U2288" s="11">
        <v>17516.23</v>
      </c>
      <c r="V2288" s="11">
        <v>18392.189999999999</v>
      </c>
      <c r="W2288" s="11">
        <v>19055</v>
      </c>
      <c r="X2288" s="11">
        <v>19683.39</v>
      </c>
      <c r="Y2288" s="11">
        <v>20158.310000000001</v>
      </c>
      <c r="Z2288" s="11">
        <v>15495.46</v>
      </c>
      <c r="AA2288" s="11">
        <v>15563.77</v>
      </c>
      <c r="AB2288" s="11">
        <v>15348.21</v>
      </c>
      <c r="AC2288" s="11">
        <v>15257.41</v>
      </c>
      <c r="AD2288" s="11">
        <v>18969.759999999998</v>
      </c>
      <c r="AE2288" s="11">
        <v>17361.330000000002</v>
      </c>
      <c r="AF2288" s="11">
        <v>14047.29</v>
      </c>
      <c r="AG2288" s="11">
        <v>9834.2950000000001</v>
      </c>
      <c r="AH2288" s="11">
        <v>7778.5259999999998</v>
      </c>
      <c r="AI2288" s="37">
        <v>15416.21</v>
      </c>
      <c r="AJ2288" s="11">
        <v>7086.1409999999996</v>
      </c>
      <c r="AK2288" s="11">
        <v>6881.759</v>
      </c>
      <c r="AL2288" s="11">
        <v>6532.4049999999997</v>
      </c>
      <c r="AM2288" s="11">
        <v>6816.7539999999999</v>
      </c>
      <c r="AN2288" s="11">
        <v>7669.8890000000001</v>
      </c>
      <c r="AO2288" s="11">
        <v>8450.2489999999998</v>
      </c>
      <c r="AP2288" s="11">
        <v>10990.44</v>
      </c>
      <c r="AQ2288" s="11">
        <v>12278.87</v>
      </c>
      <c r="AR2288" s="11">
        <v>13902.64</v>
      </c>
      <c r="AS2288" s="11">
        <v>15566.26</v>
      </c>
      <c r="AT2288" s="11">
        <v>17448.75</v>
      </c>
      <c r="AU2288" s="11">
        <v>18374.38</v>
      </c>
      <c r="AV2288" s="11">
        <v>19005.7</v>
      </c>
      <c r="AW2288" s="11">
        <v>19666.330000000002</v>
      </c>
      <c r="AX2288" s="11">
        <v>19856</v>
      </c>
      <c r="AY2288" s="11">
        <v>18967.150000000001</v>
      </c>
      <c r="AZ2288" s="11">
        <v>18758.93</v>
      </c>
      <c r="BA2288" s="11">
        <v>18360.03</v>
      </c>
      <c r="BB2288" s="11">
        <v>18186.150000000001</v>
      </c>
      <c r="BC2288" s="11">
        <v>18964.05</v>
      </c>
      <c r="BD2288" s="11">
        <v>17415.349999999999</v>
      </c>
      <c r="BE2288" s="11">
        <v>14104.25</v>
      </c>
      <c r="BF2288" s="11">
        <v>9752.52</v>
      </c>
      <c r="BG2288" s="11">
        <v>7473.8639999999996</v>
      </c>
      <c r="BH2288" s="37">
        <v>18563.080000000002</v>
      </c>
      <c r="BI2288" s="11">
        <v>77.217330000000004</v>
      </c>
      <c r="BJ2288" s="11">
        <v>76.424760000000006</v>
      </c>
      <c r="BK2288" s="11">
        <v>75.561520000000002</v>
      </c>
      <c r="BL2288" s="11">
        <v>74.946290000000005</v>
      </c>
      <c r="BM2288" s="11">
        <v>74.620769999999993</v>
      </c>
      <c r="BN2288" s="11">
        <v>73.436859999999996</v>
      </c>
      <c r="BO2288" s="11">
        <v>72.767229999999998</v>
      </c>
      <c r="BP2288" s="11">
        <v>72.484189999999998</v>
      </c>
      <c r="BQ2288" s="11">
        <v>76.909049999999993</v>
      </c>
      <c r="BR2288" s="11">
        <v>82.383809999999997</v>
      </c>
      <c r="BS2288" s="11">
        <v>87.920950000000005</v>
      </c>
      <c r="BT2288" s="11">
        <v>90.336190000000002</v>
      </c>
      <c r="BU2288" s="11">
        <v>91.92286</v>
      </c>
      <c r="BV2288" s="11">
        <v>91.682850000000002</v>
      </c>
      <c r="BW2288" s="11">
        <v>92.763810000000007</v>
      </c>
      <c r="BX2288" s="11">
        <v>93.565709999999996</v>
      </c>
      <c r="BY2288" s="11">
        <v>93.282859999999999</v>
      </c>
      <c r="BZ2288" s="11">
        <v>91.897139999999993</v>
      </c>
      <c r="CA2288" s="11">
        <v>89.505709999999993</v>
      </c>
      <c r="CB2288" s="11">
        <v>86.923240000000007</v>
      </c>
      <c r="CC2288" s="11">
        <v>85.114379999999997</v>
      </c>
      <c r="CD2288" s="11">
        <v>82.487620000000007</v>
      </c>
      <c r="CE2288" s="11">
        <v>80.840760000000003</v>
      </c>
      <c r="CF2288" s="11">
        <v>79.457430000000002</v>
      </c>
      <c r="CG2288" s="11">
        <v>9382.3209999999999</v>
      </c>
      <c r="CH2288" s="11">
        <v>8754.5220000000008</v>
      </c>
      <c r="CI2288" s="11">
        <v>8840.11</v>
      </c>
      <c r="CJ2288" s="11">
        <v>8630.0020000000004</v>
      </c>
      <c r="CK2288" s="11">
        <v>6906.7460000000001</v>
      </c>
      <c r="CL2288" s="11">
        <v>5183.9189999999999</v>
      </c>
      <c r="CM2288" s="11">
        <v>3673.4430000000002</v>
      </c>
      <c r="CN2288" s="11">
        <v>3886.8780000000002</v>
      </c>
      <c r="CO2288" s="11">
        <v>4351.0150000000003</v>
      </c>
      <c r="CP2288" s="11">
        <v>5612.9489999999996</v>
      </c>
      <c r="CQ2288" s="11">
        <v>7776.625</v>
      </c>
      <c r="CR2288" s="11">
        <v>8314.7139999999999</v>
      </c>
      <c r="CS2288" s="11">
        <v>8837.8289999999997</v>
      </c>
      <c r="CT2288" s="11">
        <v>10293.93</v>
      </c>
      <c r="CU2288" s="11">
        <v>16091.5</v>
      </c>
      <c r="CV2288" s="11">
        <v>15751.77</v>
      </c>
      <c r="CW2288" s="11">
        <v>12516.1</v>
      </c>
      <c r="CX2288" s="11">
        <v>11195.45</v>
      </c>
      <c r="CY2288" s="11">
        <v>10754.18</v>
      </c>
      <c r="CZ2288" s="11">
        <v>11586.2</v>
      </c>
      <c r="DA2288" s="11">
        <v>14773.17</v>
      </c>
      <c r="DB2288" s="11">
        <v>13348.57</v>
      </c>
      <c r="DC2288" s="11">
        <v>11959.65</v>
      </c>
      <c r="DD2288" s="11">
        <v>11019.84</v>
      </c>
      <c r="DE2288" s="37">
        <v>11048.23</v>
      </c>
      <c r="DF2288" s="11">
        <f t="shared" si="118"/>
        <v>16</v>
      </c>
      <c r="DG2288" s="11">
        <f t="shared" si="119"/>
        <v>19</v>
      </c>
      <c r="DH2288" s="20">
        <f t="shared" ca="1" si="120"/>
        <v>3151.8525000000009</v>
      </c>
      <c r="DI2288" s="11">
        <v>0</v>
      </c>
    </row>
    <row r="2289" spans="1:113" x14ac:dyDescent="0.25">
      <c r="A2289" s="11" t="s">
        <v>57</v>
      </c>
      <c r="B2289" s="11" t="s">
        <v>170</v>
      </c>
      <c r="C2289" s="11" t="s">
        <v>56</v>
      </c>
      <c r="D2289" s="11" t="s">
        <v>56</v>
      </c>
      <c r="E2289" s="11" t="s">
        <v>56</v>
      </c>
      <c r="F2289" s="11" t="s">
        <v>56</v>
      </c>
      <c r="G2289" s="11" t="s">
        <v>173</v>
      </c>
      <c r="H2289" s="1">
        <v>42258</v>
      </c>
      <c r="I2289" s="11">
        <v>15</v>
      </c>
      <c r="J2289" s="11">
        <v>18</v>
      </c>
      <c r="K2289" s="11"/>
      <c r="L2289" s="11"/>
      <c r="M2289" s="11"/>
      <c r="N2289" s="11"/>
      <c r="O2289" s="11"/>
      <c r="P2289" s="11"/>
      <c r="Q2289" s="11"/>
      <c r="R2289" s="11"/>
      <c r="S2289" s="11"/>
      <c r="T2289" s="11"/>
      <c r="U2289" s="11"/>
      <c r="V2289" s="11"/>
      <c r="W2289" s="11"/>
      <c r="X2289" s="11"/>
      <c r="Y2289" s="11"/>
      <c r="Z2289" s="11"/>
      <c r="AA2289" s="11"/>
      <c r="AB2289" s="11"/>
      <c r="AC2289" s="11"/>
      <c r="AD2289" s="11"/>
      <c r="AE2289" s="11"/>
      <c r="AF2289" s="11"/>
      <c r="AG2289" s="11"/>
      <c r="AH2289" s="11"/>
      <c r="AJ2289" s="11"/>
      <c r="AK2289" s="11"/>
      <c r="AL2289" s="11"/>
      <c r="AM2289" s="11"/>
      <c r="AN2289" s="11"/>
      <c r="AO2289" s="11"/>
      <c r="AP2289" s="11"/>
      <c r="AQ2289" s="11"/>
      <c r="AR2289" s="11"/>
      <c r="AS2289" s="11"/>
      <c r="AT2289" s="11"/>
      <c r="AU2289" s="11"/>
      <c r="AV2289" s="11"/>
      <c r="AW2289" s="11"/>
      <c r="AX2289" s="11"/>
      <c r="AY2289" s="11"/>
      <c r="AZ2289" s="11"/>
      <c r="BA2289" s="11"/>
      <c r="BB2289" s="11"/>
      <c r="BC2289" s="11"/>
      <c r="BD2289" s="11"/>
      <c r="BE2289" s="11"/>
      <c r="BF2289" s="11"/>
      <c r="BG2289" s="11"/>
      <c r="BI2289" s="11"/>
      <c r="BJ2289" s="11"/>
      <c r="BK2289" s="11"/>
      <c r="BL2289" s="11"/>
      <c r="BM2289" s="11"/>
      <c r="BN2289" s="11"/>
      <c r="BO2289" s="11"/>
      <c r="BP2289" s="11"/>
      <c r="BQ2289" s="11"/>
      <c r="BR2289" s="11"/>
      <c r="BS2289" s="11"/>
      <c r="BT2289" s="11"/>
      <c r="BU2289" s="11"/>
      <c r="BV2289" s="11"/>
      <c r="BW2289" s="11"/>
      <c r="BX2289" s="11"/>
      <c r="BY2289" s="11"/>
      <c r="BZ2289" s="11"/>
      <c r="CA2289" s="11"/>
      <c r="CB2289" s="11"/>
      <c r="CC2289" s="11"/>
      <c r="CD2289" s="11"/>
      <c r="CE2289" s="11"/>
      <c r="CF2289" s="11"/>
      <c r="CG2289" s="11"/>
      <c r="CH2289" s="11"/>
      <c r="CI2289" s="11"/>
      <c r="CJ2289" s="11"/>
      <c r="CK2289" s="11"/>
      <c r="CL2289" s="11"/>
      <c r="CM2289" s="11"/>
      <c r="CN2289" s="11"/>
      <c r="CO2289" s="11"/>
      <c r="CP2289" s="11"/>
      <c r="CQ2289" s="11"/>
      <c r="CR2289" s="11"/>
      <c r="CS2289" s="11"/>
      <c r="CT2289" s="11"/>
      <c r="CU2289" s="11"/>
      <c r="CV2289" s="11"/>
      <c r="CW2289" s="11"/>
      <c r="CX2289" s="11"/>
      <c r="CY2289" s="11"/>
      <c r="CZ2289" s="11"/>
      <c r="DA2289" s="11"/>
      <c r="DB2289" s="11"/>
      <c r="DC2289" s="11"/>
      <c r="DD2289" s="11"/>
      <c r="DF2289" s="11">
        <f t="shared" si="118"/>
        <v>15</v>
      </c>
      <c r="DG2289" s="11">
        <f t="shared" si="119"/>
        <v>18</v>
      </c>
      <c r="DH2289" s="20">
        <f t="shared" ca="1" si="120"/>
        <v>0</v>
      </c>
      <c r="DI2289" s="11">
        <v>1</v>
      </c>
    </row>
    <row r="2290" spans="1:113" x14ac:dyDescent="0.25">
      <c r="A2290" s="11" t="s">
        <v>57</v>
      </c>
      <c r="B2290" s="11" t="s">
        <v>170</v>
      </c>
      <c r="C2290" s="11" t="s">
        <v>56</v>
      </c>
      <c r="D2290" s="11" t="s">
        <v>56</v>
      </c>
      <c r="E2290" s="11" t="s">
        <v>56</v>
      </c>
      <c r="F2290" s="11" t="s">
        <v>56</v>
      </c>
      <c r="G2290" s="11" t="s">
        <v>173</v>
      </c>
      <c r="H2290" s="1">
        <v>42258</v>
      </c>
      <c r="I2290" s="11">
        <v>16</v>
      </c>
      <c r="J2290" s="11">
        <v>19</v>
      </c>
      <c r="K2290" s="11">
        <v>6772.1859999999997</v>
      </c>
      <c r="L2290" s="11">
        <v>6434.6440000000002</v>
      </c>
      <c r="M2290" s="11">
        <v>6197.5379999999996</v>
      </c>
      <c r="N2290" s="11">
        <v>6684.4279999999999</v>
      </c>
      <c r="O2290" s="11">
        <v>7715.1139999999996</v>
      </c>
      <c r="P2290" s="11">
        <v>9051.4519999999993</v>
      </c>
      <c r="Q2290" s="11">
        <v>11484.94</v>
      </c>
      <c r="R2290" s="11">
        <v>12150.04</v>
      </c>
      <c r="S2290" s="11">
        <v>13853.81</v>
      </c>
      <c r="T2290" s="11">
        <v>16131.64</v>
      </c>
      <c r="U2290" s="11">
        <v>17432.25</v>
      </c>
      <c r="V2290" s="11">
        <v>18357.38</v>
      </c>
      <c r="W2290" s="11">
        <v>18937.03</v>
      </c>
      <c r="X2290" s="11">
        <v>19705.14</v>
      </c>
      <c r="Y2290" s="11">
        <v>19601.18</v>
      </c>
      <c r="Z2290" s="11">
        <v>15292.03</v>
      </c>
      <c r="AA2290" s="11">
        <v>15174.21</v>
      </c>
      <c r="AB2290" s="11">
        <v>15026.16</v>
      </c>
      <c r="AC2290" s="11">
        <v>15244.14</v>
      </c>
      <c r="AD2290" s="11">
        <v>18279.759999999998</v>
      </c>
      <c r="AE2290" s="11">
        <v>16569.88</v>
      </c>
      <c r="AF2290" s="11">
        <v>14217.35</v>
      </c>
      <c r="AG2290" s="11">
        <v>9859.1200000000008</v>
      </c>
      <c r="AH2290" s="11">
        <v>6870.8810000000003</v>
      </c>
      <c r="AI2290" s="37">
        <v>15184.14</v>
      </c>
      <c r="AJ2290" s="11">
        <v>6673.6040000000003</v>
      </c>
      <c r="AK2290" s="11">
        <v>6368.1980000000003</v>
      </c>
      <c r="AL2290" s="11">
        <v>6174.8890000000001</v>
      </c>
      <c r="AM2290" s="11">
        <v>6566.5379999999996</v>
      </c>
      <c r="AN2290" s="11">
        <v>7600.6270000000004</v>
      </c>
      <c r="AO2290" s="11">
        <v>8895.0769999999993</v>
      </c>
      <c r="AP2290" s="11">
        <v>11471.74</v>
      </c>
      <c r="AQ2290" s="11">
        <v>12240.62</v>
      </c>
      <c r="AR2290" s="11">
        <v>13767.62</v>
      </c>
      <c r="AS2290" s="11">
        <v>15955.79</v>
      </c>
      <c r="AT2290" s="11">
        <v>17353.71</v>
      </c>
      <c r="AU2290" s="11">
        <v>18334.38</v>
      </c>
      <c r="AV2290" s="11">
        <v>18893.21</v>
      </c>
      <c r="AW2290" s="11">
        <v>19670.36</v>
      </c>
      <c r="AX2290" s="11">
        <v>19298.88</v>
      </c>
      <c r="AY2290" s="11">
        <v>18743.740000000002</v>
      </c>
      <c r="AZ2290" s="11">
        <v>18348.22</v>
      </c>
      <c r="BA2290" s="11">
        <v>17916.78</v>
      </c>
      <c r="BB2290" s="11">
        <v>18029.02</v>
      </c>
      <c r="BC2290" s="11">
        <v>18246.97</v>
      </c>
      <c r="BD2290" s="11">
        <v>16685.63</v>
      </c>
      <c r="BE2290" s="11">
        <v>14334.1</v>
      </c>
      <c r="BF2290" s="11">
        <v>9857.5030000000006</v>
      </c>
      <c r="BG2290" s="11">
        <v>6668.96</v>
      </c>
      <c r="BH2290" s="37">
        <v>18244.080000000002</v>
      </c>
      <c r="BI2290" s="11">
        <v>77.602230000000006</v>
      </c>
      <c r="BJ2290" s="11">
        <v>76.251170000000002</v>
      </c>
      <c r="BK2290" s="11">
        <v>74.815240000000003</v>
      </c>
      <c r="BL2290" s="11">
        <v>73.92971</v>
      </c>
      <c r="BM2290" s="11">
        <v>72.909229999999994</v>
      </c>
      <c r="BN2290" s="11">
        <v>72.22</v>
      </c>
      <c r="BO2290" s="11">
        <v>71.750290000000007</v>
      </c>
      <c r="BP2290" s="11">
        <v>73.312910000000002</v>
      </c>
      <c r="BQ2290" s="11">
        <v>77.816509999999994</v>
      </c>
      <c r="BR2290" s="11">
        <v>82.544659999999993</v>
      </c>
      <c r="BS2290" s="11">
        <v>86.421360000000007</v>
      </c>
      <c r="BT2290" s="11">
        <v>88.730090000000004</v>
      </c>
      <c r="BU2290" s="11">
        <v>90.273790000000005</v>
      </c>
      <c r="BV2290" s="11">
        <v>91.356309999999993</v>
      </c>
      <c r="BW2290" s="11">
        <v>92.186409999999995</v>
      </c>
      <c r="BX2290" s="11">
        <v>93.515529999999998</v>
      </c>
      <c r="BY2290" s="11">
        <v>92.391270000000006</v>
      </c>
      <c r="BZ2290" s="11">
        <v>90.233009999999993</v>
      </c>
      <c r="CA2290" s="11">
        <v>86.885639999999995</v>
      </c>
      <c r="CB2290" s="11">
        <v>83.238929999999996</v>
      </c>
      <c r="CC2290" s="11">
        <v>80.623310000000004</v>
      </c>
      <c r="CD2290" s="11">
        <v>78.64931</v>
      </c>
      <c r="CE2290" s="11">
        <v>77.59796</v>
      </c>
      <c r="CF2290" s="11">
        <v>76.164569999999998</v>
      </c>
      <c r="CG2290" s="11">
        <v>8117.1719999999996</v>
      </c>
      <c r="CH2290" s="11">
        <v>7453.4390000000003</v>
      </c>
      <c r="CI2290" s="11">
        <v>6677.0259999999998</v>
      </c>
      <c r="CJ2290" s="11">
        <v>6223.8559999999998</v>
      </c>
      <c r="CK2290" s="11">
        <v>4863.4260000000004</v>
      </c>
      <c r="CL2290" s="11">
        <v>4393.2979999999998</v>
      </c>
      <c r="CM2290" s="11">
        <v>3270.5709999999999</v>
      </c>
      <c r="CN2290" s="11">
        <v>3713.453</v>
      </c>
      <c r="CO2290" s="11">
        <v>4232.4369999999999</v>
      </c>
      <c r="CP2290" s="11">
        <v>5136.5429999999997</v>
      </c>
      <c r="CQ2290" s="11">
        <v>6585.3270000000002</v>
      </c>
      <c r="CR2290" s="11">
        <v>7142.7569999999996</v>
      </c>
      <c r="CS2290" s="11">
        <v>7829.0410000000002</v>
      </c>
      <c r="CT2290" s="11">
        <v>9507.8960000000006</v>
      </c>
      <c r="CU2290" s="11">
        <v>15126.41</v>
      </c>
      <c r="CV2290" s="11">
        <v>14748.65</v>
      </c>
      <c r="CW2290" s="11">
        <v>11586.25</v>
      </c>
      <c r="CX2290" s="11">
        <v>10068.280000000001</v>
      </c>
      <c r="CY2290" s="11">
        <v>9350.8009999999995</v>
      </c>
      <c r="CZ2290" s="11">
        <v>9847.3459999999995</v>
      </c>
      <c r="DA2290" s="11">
        <v>10826.79</v>
      </c>
      <c r="DB2290" s="11">
        <v>9703.36</v>
      </c>
      <c r="DC2290" s="11">
        <v>9178.9230000000007</v>
      </c>
      <c r="DD2290" s="11">
        <v>8175.0630000000001</v>
      </c>
      <c r="DE2290" s="37">
        <v>10276.540000000001</v>
      </c>
      <c r="DF2290" s="11">
        <f t="shared" si="118"/>
        <v>16</v>
      </c>
      <c r="DG2290" s="11">
        <f t="shared" si="119"/>
        <v>19</v>
      </c>
      <c r="DH2290" s="20">
        <f t="shared" ca="1" si="120"/>
        <v>3075.3050000000039</v>
      </c>
      <c r="DI2290" s="11">
        <v>0</v>
      </c>
    </row>
    <row r="2291" spans="1:113" x14ac:dyDescent="0.25">
      <c r="A2291" s="11" t="s">
        <v>57</v>
      </c>
      <c r="B2291" s="11" t="s">
        <v>170</v>
      </c>
      <c r="C2291" s="11" t="s">
        <v>56</v>
      </c>
      <c r="D2291" s="11" t="s">
        <v>56</v>
      </c>
      <c r="E2291" s="11" t="s">
        <v>56</v>
      </c>
      <c r="F2291" s="11" t="s">
        <v>56</v>
      </c>
      <c r="G2291" s="11" t="s">
        <v>173</v>
      </c>
      <c r="H2291" s="1">
        <v>42271</v>
      </c>
      <c r="I2291" s="11">
        <v>19</v>
      </c>
      <c r="J2291" s="11">
        <v>19</v>
      </c>
      <c r="K2291" s="11">
        <v>5521.5519999999997</v>
      </c>
      <c r="L2291" s="11">
        <v>5331.4290000000001</v>
      </c>
      <c r="M2291" s="11">
        <v>5304.2950000000001</v>
      </c>
      <c r="N2291" s="11">
        <v>5549.2759999999998</v>
      </c>
      <c r="O2291" s="11">
        <v>6244.4840000000004</v>
      </c>
      <c r="P2291" s="11">
        <v>6984.4780000000001</v>
      </c>
      <c r="Q2291" s="11">
        <v>9345.8130000000001</v>
      </c>
      <c r="R2291" s="11">
        <v>10604.81</v>
      </c>
      <c r="S2291" s="11">
        <v>11733.27</v>
      </c>
      <c r="T2291" s="11">
        <v>13320.16</v>
      </c>
      <c r="U2291" s="11">
        <v>15446.19</v>
      </c>
      <c r="V2291" s="11">
        <v>16323.95</v>
      </c>
      <c r="W2291" s="11">
        <v>17192.419999999998</v>
      </c>
      <c r="X2291" s="11">
        <v>17886.060000000001</v>
      </c>
      <c r="Y2291" s="11">
        <v>17986.060000000001</v>
      </c>
      <c r="Z2291" s="11">
        <v>17361.47</v>
      </c>
      <c r="AA2291" s="11">
        <v>16241.23</v>
      </c>
      <c r="AB2291" s="11">
        <v>16223.16</v>
      </c>
      <c r="AC2291" s="11">
        <v>14331.04</v>
      </c>
      <c r="AD2291" s="11">
        <v>16690.41</v>
      </c>
      <c r="AE2291" s="11">
        <v>15030.64</v>
      </c>
      <c r="AF2291" s="11">
        <v>11645.29</v>
      </c>
      <c r="AG2291" s="11">
        <v>8025.0150000000003</v>
      </c>
      <c r="AH2291" s="11">
        <v>6309.9160000000002</v>
      </c>
      <c r="AI2291" s="37">
        <v>14331.04</v>
      </c>
      <c r="AJ2291" s="11">
        <v>5370.4970000000003</v>
      </c>
      <c r="AK2291" s="11">
        <v>5220.8519999999999</v>
      </c>
      <c r="AL2291" s="11">
        <v>5264.2860000000001</v>
      </c>
      <c r="AM2291" s="11">
        <v>5426.3370000000004</v>
      </c>
      <c r="AN2291" s="11">
        <v>6128.424</v>
      </c>
      <c r="AO2291" s="11">
        <v>6818.6350000000002</v>
      </c>
      <c r="AP2291" s="11">
        <v>9327.4650000000001</v>
      </c>
      <c r="AQ2291" s="11">
        <v>10662.31</v>
      </c>
      <c r="AR2291" s="11">
        <v>11637.8</v>
      </c>
      <c r="AS2291" s="11">
        <v>13139.63</v>
      </c>
      <c r="AT2291" s="11">
        <v>15368.93</v>
      </c>
      <c r="AU2291" s="11">
        <v>16301.07</v>
      </c>
      <c r="AV2291" s="11">
        <v>17141.759999999998</v>
      </c>
      <c r="AW2291" s="11">
        <v>17865.689999999999</v>
      </c>
      <c r="AX2291" s="11">
        <v>18039.59</v>
      </c>
      <c r="AY2291" s="11">
        <v>17488.88</v>
      </c>
      <c r="AZ2291" s="11">
        <v>16482.5</v>
      </c>
      <c r="BA2291" s="11">
        <v>16492.38</v>
      </c>
      <c r="BB2291" s="11">
        <v>16775.400000000001</v>
      </c>
      <c r="BC2291" s="11">
        <v>16657.439999999999</v>
      </c>
      <c r="BD2291" s="11">
        <v>15074.57</v>
      </c>
      <c r="BE2291" s="11">
        <v>11691.14</v>
      </c>
      <c r="BF2291" s="11">
        <v>7942.7309999999998</v>
      </c>
      <c r="BG2291" s="11">
        <v>6005.8969999999999</v>
      </c>
      <c r="BH2291" s="37">
        <v>16775.400000000001</v>
      </c>
      <c r="BI2291" s="11">
        <v>66.115369999999999</v>
      </c>
      <c r="BJ2291" s="11">
        <v>64.725830000000002</v>
      </c>
      <c r="BK2291" s="11">
        <v>64.507779999999997</v>
      </c>
      <c r="BL2291" s="11">
        <v>63.864629999999998</v>
      </c>
      <c r="BM2291" s="11">
        <v>63.42454</v>
      </c>
      <c r="BN2291" s="11">
        <v>63.017589999999998</v>
      </c>
      <c r="BO2291" s="11">
        <v>62.569629999999997</v>
      </c>
      <c r="BP2291" s="11">
        <v>64.057590000000005</v>
      </c>
      <c r="BQ2291" s="11">
        <v>69.254450000000006</v>
      </c>
      <c r="BR2291" s="11">
        <v>75.345370000000003</v>
      </c>
      <c r="BS2291" s="11">
        <v>79.827770000000001</v>
      </c>
      <c r="BT2291" s="11">
        <v>84.053700000000006</v>
      </c>
      <c r="BU2291" s="11">
        <v>85.772220000000004</v>
      </c>
      <c r="BV2291" s="11">
        <v>86.605549999999994</v>
      </c>
      <c r="BW2291" s="11">
        <v>87.856480000000005</v>
      </c>
      <c r="BX2291" s="11">
        <v>88.73518</v>
      </c>
      <c r="BY2291" s="11">
        <v>88.000919999999994</v>
      </c>
      <c r="BZ2291" s="11">
        <v>86.650919999999999</v>
      </c>
      <c r="CA2291" s="11">
        <v>84.029629999999997</v>
      </c>
      <c r="CB2291" s="11">
        <v>80.634079999999997</v>
      </c>
      <c r="CC2291" s="11">
        <v>78.635829999999999</v>
      </c>
      <c r="CD2291" s="11">
        <v>77.390090000000001</v>
      </c>
      <c r="CE2291" s="11">
        <v>75.51352</v>
      </c>
      <c r="CF2291" s="11">
        <v>73.18741</v>
      </c>
      <c r="CG2291" s="11">
        <v>6779.0479999999998</v>
      </c>
      <c r="CH2291" s="11">
        <v>6290.0479999999998</v>
      </c>
      <c r="CI2291" s="11">
        <v>5800.5370000000003</v>
      </c>
      <c r="CJ2291" s="11">
        <v>5452.8770000000004</v>
      </c>
      <c r="CK2291" s="11">
        <v>4488.415</v>
      </c>
      <c r="CL2291" s="11">
        <v>4068.8150000000001</v>
      </c>
      <c r="CM2291" s="11">
        <v>3149.5639999999999</v>
      </c>
      <c r="CN2291" s="11">
        <v>3378.75</v>
      </c>
      <c r="CO2291" s="11">
        <v>3777.5479999999998</v>
      </c>
      <c r="CP2291" s="11">
        <v>4837.9160000000002</v>
      </c>
      <c r="CQ2291" s="11">
        <v>6461.0379999999996</v>
      </c>
      <c r="CR2291" s="11">
        <v>7122.0079999999998</v>
      </c>
      <c r="CS2291" s="11">
        <v>7677.3329999999996</v>
      </c>
      <c r="CT2291" s="11">
        <v>8993.77</v>
      </c>
      <c r="CU2291" s="11">
        <v>11004.72</v>
      </c>
      <c r="CV2291" s="11">
        <v>13218.72</v>
      </c>
      <c r="CW2291" s="11">
        <v>13525.93</v>
      </c>
      <c r="CX2291" s="11">
        <v>13684.96</v>
      </c>
      <c r="CY2291" s="11">
        <v>13606.48</v>
      </c>
      <c r="CZ2291" s="11">
        <v>9442.6589999999997</v>
      </c>
      <c r="DA2291" s="11">
        <v>9886.4480000000003</v>
      </c>
      <c r="DB2291" s="11">
        <v>8734.9480000000003</v>
      </c>
      <c r="DC2291" s="11">
        <v>8034.1729999999998</v>
      </c>
      <c r="DD2291" s="11">
        <v>7478.9690000000001</v>
      </c>
      <c r="DE2291" s="37">
        <v>13606.48</v>
      </c>
      <c r="DF2291" s="11">
        <f t="shared" si="118"/>
        <v>19</v>
      </c>
      <c r="DG2291" s="11">
        <f t="shared" si="119"/>
        <v>19</v>
      </c>
      <c r="DH2291" s="20">
        <f t="shared" ca="1" si="120"/>
        <v>2444.3600000000006</v>
      </c>
      <c r="DI2291" s="11">
        <v>0</v>
      </c>
    </row>
    <row r="2292" spans="1:113" x14ac:dyDescent="0.25">
      <c r="A2292" s="11" t="s">
        <v>57</v>
      </c>
      <c r="B2292" s="11" t="s">
        <v>170</v>
      </c>
      <c r="C2292" s="11" t="s">
        <v>56</v>
      </c>
      <c r="D2292" s="11" t="s">
        <v>56</v>
      </c>
      <c r="E2292" s="11" t="s">
        <v>56</v>
      </c>
      <c r="F2292" s="11" t="s">
        <v>56</v>
      </c>
      <c r="G2292" s="11" t="s">
        <v>173</v>
      </c>
      <c r="H2292" s="1">
        <v>42272</v>
      </c>
      <c r="I2292" s="11">
        <v>18</v>
      </c>
      <c r="J2292" s="11">
        <v>19</v>
      </c>
      <c r="K2292" s="11">
        <v>5381.8760000000002</v>
      </c>
      <c r="L2292" s="11">
        <v>5202.0140000000001</v>
      </c>
      <c r="M2292" s="11">
        <v>4989.2780000000002</v>
      </c>
      <c r="N2292" s="11">
        <v>5365.8980000000001</v>
      </c>
      <c r="O2292" s="11">
        <v>6388.924</v>
      </c>
      <c r="P2292" s="11">
        <v>7111.192</v>
      </c>
      <c r="Q2292" s="11">
        <v>9951.7810000000009</v>
      </c>
      <c r="R2292" s="11">
        <v>11230.03</v>
      </c>
      <c r="S2292" s="11">
        <v>12411.76</v>
      </c>
      <c r="T2292" s="11">
        <v>14358</v>
      </c>
      <c r="U2292" s="11">
        <v>16682.45</v>
      </c>
      <c r="V2292" s="11">
        <v>17697.990000000002</v>
      </c>
      <c r="W2292" s="11">
        <v>18264.13</v>
      </c>
      <c r="X2292" s="11">
        <v>18584.86</v>
      </c>
      <c r="Y2292" s="11">
        <v>18639.48</v>
      </c>
      <c r="Z2292" s="11">
        <v>17826.34</v>
      </c>
      <c r="AA2292" s="11">
        <v>16887.330000000002</v>
      </c>
      <c r="AB2292" s="11">
        <v>14297.9</v>
      </c>
      <c r="AC2292" s="11">
        <v>14534.35</v>
      </c>
      <c r="AD2292" s="11">
        <v>17249.18</v>
      </c>
      <c r="AE2292" s="11">
        <v>15476.55</v>
      </c>
      <c r="AF2292" s="11">
        <v>12298.06</v>
      </c>
      <c r="AG2292" s="11">
        <v>8662.48</v>
      </c>
      <c r="AH2292" s="11">
        <v>6264.1809999999996</v>
      </c>
      <c r="AI2292" s="37">
        <v>14416.13</v>
      </c>
      <c r="AJ2292" s="11">
        <v>5230.116</v>
      </c>
      <c r="AK2292" s="11">
        <v>5089.7839999999997</v>
      </c>
      <c r="AL2292" s="11">
        <v>4947.9269999999997</v>
      </c>
      <c r="AM2292" s="11">
        <v>5243.9210000000003</v>
      </c>
      <c r="AN2292" s="11">
        <v>6274.424</v>
      </c>
      <c r="AO2292" s="11">
        <v>6954.4669999999996</v>
      </c>
      <c r="AP2292" s="11">
        <v>9943.5310000000009</v>
      </c>
      <c r="AQ2292" s="11">
        <v>11287.44</v>
      </c>
      <c r="AR2292" s="11">
        <v>12325.74</v>
      </c>
      <c r="AS2292" s="11">
        <v>14184.81</v>
      </c>
      <c r="AT2292" s="11">
        <v>16613.66</v>
      </c>
      <c r="AU2292" s="11">
        <v>17685.48</v>
      </c>
      <c r="AV2292" s="11">
        <v>18219.95</v>
      </c>
      <c r="AW2292" s="11">
        <v>18568.05</v>
      </c>
      <c r="AX2292" s="11">
        <v>18696.580000000002</v>
      </c>
      <c r="AY2292" s="11">
        <v>17941.240000000002</v>
      </c>
      <c r="AZ2292" s="11">
        <v>17000.03</v>
      </c>
      <c r="BA2292" s="11">
        <v>17466.05</v>
      </c>
      <c r="BB2292" s="11">
        <v>17521.5</v>
      </c>
      <c r="BC2292" s="11">
        <v>17224.3</v>
      </c>
      <c r="BD2292" s="11">
        <v>15522.01</v>
      </c>
      <c r="BE2292" s="11">
        <v>12352.93</v>
      </c>
      <c r="BF2292" s="11">
        <v>8571.7309999999998</v>
      </c>
      <c r="BG2292" s="11">
        <v>5958.7780000000002</v>
      </c>
      <c r="BH2292" s="37">
        <v>17525.62</v>
      </c>
      <c r="BI2292" s="11">
        <v>72.269450000000006</v>
      </c>
      <c r="BJ2292" s="11">
        <v>71.124440000000007</v>
      </c>
      <c r="BK2292" s="11">
        <v>70.280739999999994</v>
      </c>
      <c r="BL2292" s="11">
        <v>69.377319999999997</v>
      </c>
      <c r="BM2292" s="11">
        <v>67.815550000000002</v>
      </c>
      <c r="BN2292" s="11">
        <v>66.491110000000006</v>
      </c>
      <c r="BO2292" s="11">
        <v>66.227779999999996</v>
      </c>
      <c r="BP2292" s="11">
        <v>66.822500000000005</v>
      </c>
      <c r="BQ2292" s="11">
        <v>71.919439999999994</v>
      </c>
      <c r="BR2292" s="11">
        <v>77.857410000000002</v>
      </c>
      <c r="BS2292" s="11">
        <v>83.169449999999998</v>
      </c>
      <c r="BT2292" s="11">
        <v>86.218519999999998</v>
      </c>
      <c r="BU2292" s="11">
        <v>87.19444</v>
      </c>
      <c r="BV2292" s="11">
        <v>88.341669999999993</v>
      </c>
      <c r="BW2292" s="11">
        <v>89.217590000000001</v>
      </c>
      <c r="BX2292" s="11">
        <v>89.181479999999993</v>
      </c>
      <c r="BY2292" s="11">
        <v>88.302779999999998</v>
      </c>
      <c r="BZ2292" s="11">
        <v>86.669449999999998</v>
      </c>
      <c r="CA2292" s="11">
        <v>83.492590000000007</v>
      </c>
      <c r="CB2292" s="11">
        <v>80.346209999999999</v>
      </c>
      <c r="CC2292" s="11">
        <v>78.453059999999994</v>
      </c>
      <c r="CD2292" s="11">
        <v>76.769810000000007</v>
      </c>
      <c r="CE2292" s="11">
        <v>75.756020000000007</v>
      </c>
      <c r="CF2292" s="11">
        <v>74.615650000000002</v>
      </c>
      <c r="CG2292" s="11">
        <v>6821.6959999999999</v>
      </c>
      <c r="CH2292" s="11">
        <v>6364.2719999999999</v>
      </c>
      <c r="CI2292" s="11">
        <v>5929.3329999999996</v>
      </c>
      <c r="CJ2292" s="11">
        <v>5591.55</v>
      </c>
      <c r="CK2292" s="11">
        <v>4569.72</v>
      </c>
      <c r="CL2292" s="11">
        <v>4123.4799999999996</v>
      </c>
      <c r="CM2292" s="11">
        <v>3193.1550000000002</v>
      </c>
      <c r="CN2292" s="11">
        <v>3422.29</v>
      </c>
      <c r="CO2292" s="11">
        <v>3865.3739999999998</v>
      </c>
      <c r="CP2292" s="11">
        <v>5024.6689999999999</v>
      </c>
      <c r="CQ2292" s="11">
        <v>6770.4070000000002</v>
      </c>
      <c r="CR2292" s="11">
        <v>7360.777</v>
      </c>
      <c r="CS2292" s="11">
        <v>7966.509</v>
      </c>
      <c r="CT2292" s="11">
        <v>9370.4850000000006</v>
      </c>
      <c r="CU2292" s="11">
        <v>11279.77</v>
      </c>
      <c r="CV2292" s="11">
        <v>13435.5</v>
      </c>
      <c r="CW2292" s="11">
        <v>18484.7</v>
      </c>
      <c r="CX2292" s="11">
        <v>18459.36</v>
      </c>
      <c r="CY2292" s="11">
        <v>9634.3960000000006</v>
      </c>
      <c r="CZ2292" s="11">
        <v>9599.5859999999993</v>
      </c>
      <c r="DA2292" s="11">
        <v>10041.51</v>
      </c>
      <c r="DB2292" s="11">
        <v>8805.7909999999993</v>
      </c>
      <c r="DC2292" s="11">
        <v>8307.2579999999998</v>
      </c>
      <c r="DD2292" s="11">
        <v>7934.2</v>
      </c>
      <c r="DE2292" s="37">
        <v>17029.009999999998</v>
      </c>
      <c r="DF2292" s="11">
        <f t="shared" si="118"/>
        <v>18</v>
      </c>
      <c r="DG2292" s="11">
        <f t="shared" si="119"/>
        <v>19</v>
      </c>
      <c r="DH2292" s="20">
        <f t="shared" ca="1" si="120"/>
        <v>3077.6500000000015</v>
      </c>
      <c r="DI2292" s="11">
        <v>0</v>
      </c>
    </row>
    <row r="2293" spans="1:113" x14ac:dyDescent="0.25">
      <c r="A2293" s="11" t="s">
        <v>57</v>
      </c>
      <c r="B2293" s="11" t="s">
        <v>170</v>
      </c>
      <c r="C2293" s="11" t="s">
        <v>56</v>
      </c>
      <c r="D2293" s="11" t="s">
        <v>56</v>
      </c>
      <c r="E2293" s="11" t="s">
        <v>56</v>
      </c>
      <c r="F2293" s="11" t="s">
        <v>56</v>
      </c>
      <c r="G2293" s="11" t="s">
        <v>173</v>
      </c>
      <c r="H2293" s="1">
        <v>42275</v>
      </c>
      <c r="I2293" s="11">
        <v>19</v>
      </c>
      <c r="J2293" s="11">
        <v>19</v>
      </c>
      <c r="K2293" s="11">
        <v>4923.4520000000002</v>
      </c>
      <c r="L2293" s="11">
        <v>4562.0240000000003</v>
      </c>
      <c r="M2293" s="11">
        <v>4421.0730000000003</v>
      </c>
      <c r="N2293" s="11">
        <v>5059.6989999999996</v>
      </c>
      <c r="O2293" s="11">
        <v>6058.402</v>
      </c>
      <c r="P2293" s="11">
        <v>6864.27</v>
      </c>
      <c r="Q2293" s="11">
        <v>9732.5300000000007</v>
      </c>
      <c r="R2293" s="11">
        <v>10745.61</v>
      </c>
      <c r="S2293" s="11">
        <v>12355.29</v>
      </c>
      <c r="T2293" s="11">
        <v>13673.26</v>
      </c>
      <c r="U2293" s="11">
        <v>15635.2</v>
      </c>
      <c r="V2293" s="11">
        <v>16247.73</v>
      </c>
      <c r="W2293" s="11">
        <v>16682.79</v>
      </c>
      <c r="X2293" s="11">
        <v>16770.38</v>
      </c>
      <c r="Y2293" s="11">
        <v>16739.48</v>
      </c>
      <c r="Z2293" s="11">
        <v>16715.27</v>
      </c>
      <c r="AA2293" s="11">
        <v>16096.93</v>
      </c>
      <c r="AB2293" s="11">
        <v>16093.75</v>
      </c>
      <c r="AC2293" s="11">
        <v>13583.14</v>
      </c>
      <c r="AD2293" s="11">
        <v>15791.42</v>
      </c>
      <c r="AE2293" s="11">
        <v>14450.06</v>
      </c>
      <c r="AF2293" s="11">
        <v>11537.29</v>
      </c>
      <c r="AG2293" s="11">
        <v>7907.6679999999997</v>
      </c>
      <c r="AH2293" s="11">
        <v>6165.2290000000003</v>
      </c>
      <c r="AI2293" s="37">
        <v>13583.14</v>
      </c>
      <c r="AJ2293" s="11">
        <v>4770.9589999999998</v>
      </c>
      <c r="AK2293" s="11">
        <v>4450.2929999999997</v>
      </c>
      <c r="AL2293" s="11">
        <v>4380.1980000000003</v>
      </c>
      <c r="AM2293" s="11">
        <v>4935.6459999999997</v>
      </c>
      <c r="AN2293" s="11">
        <v>5942.0240000000003</v>
      </c>
      <c r="AO2293" s="11">
        <v>6700.732</v>
      </c>
      <c r="AP2293" s="11">
        <v>9714.0939999999991</v>
      </c>
      <c r="AQ2293" s="11">
        <v>10807.29</v>
      </c>
      <c r="AR2293" s="11">
        <v>12255.52</v>
      </c>
      <c r="AS2293" s="11">
        <v>13490.83</v>
      </c>
      <c r="AT2293" s="11">
        <v>15558.46</v>
      </c>
      <c r="AU2293" s="11">
        <v>16226.24</v>
      </c>
      <c r="AV2293" s="11">
        <v>16631.75</v>
      </c>
      <c r="AW2293" s="11">
        <v>16746.169999999998</v>
      </c>
      <c r="AX2293" s="11">
        <v>16781.55</v>
      </c>
      <c r="AY2293" s="11">
        <v>16824.75</v>
      </c>
      <c r="AZ2293" s="11">
        <v>16308.14</v>
      </c>
      <c r="BA2293" s="11">
        <v>16337.67</v>
      </c>
      <c r="BB2293" s="11">
        <v>16068.16</v>
      </c>
      <c r="BC2293" s="11">
        <v>15729</v>
      </c>
      <c r="BD2293" s="11">
        <v>14476.58</v>
      </c>
      <c r="BE2293" s="11">
        <v>11567.32</v>
      </c>
      <c r="BF2293" s="11">
        <v>7821.9179999999997</v>
      </c>
      <c r="BG2293" s="11">
        <v>5862.5039999999999</v>
      </c>
      <c r="BH2293" s="37">
        <v>16068.16</v>
      </c>
      <c r="BI2293" s="11">
        <v>69.145269999999996</v>
      </c>
      <c r="BJ2293" s="11">
        <v>68.92</v>
      </c>
      <c r="BK2293" s="11">
        <v>67.83</v>
      </c>
      <c r="BL2293" s="11">
        <v>66.739999999999995</v>
      </c>
      <c r="BM2293" s="11">
        <v>65.76182</v>
      </c>
      <c r="BN2293" s="11">
        <v>65.907820000000001</v>
      </c>
      <c r="BO2293" s="11">
        <v>65.420910000000006</v>
      </c>
      <c r="BP2293" s="11">
        <v>65.807270000000003</v>
      </c>
      <c r="BQ2293" s="11">
        <v>68.829089999999994</v>
      </c>
      <c r="BR2293" s="11">
        <v>73.904179999999997</v>
      </c>
      <c r="BS2293" s="11">
        <v>78.551450000000003</v>
      </c>
      <c r="BT2293" s="11">
        <v>80.823639999999997</v>
      </c>
      <c r="BU2293" s="11">
        <v>82.756360000000001</v>
      </c>
      <c r="BV2293" s="11">
        <v>82.543639999999996</v>
      </c>
      <c r="BW2293" s="11">
        <v>82.771820000000005</v>
      </c>
      <c r="BX2293" s="11">
        <v>82.922730000000001</v>
      </c>
      <c r="BY2293" s="11">
        <v>82.586359999999999</v>
      </c>
      <c r="BZ2293" s="11">
        <v>81.510369999999995</v>
      </c>
      <c r="CA2293" s="11">
        <v>78.356729999999999</v>
      </c>
      <c r="CB2293" s="11">
        <v>74.796639999999996</v>
      </c>
      <c r="CC2293" s="11">
        <v>72.86</v>
      </c>
      <c r="CD2293" s="11">
        <v>70.653369999999995</v>
      </c>
      <c r="CE2293" s="11">
        <v>68.725089999999994</v>
      </c>
      <c r="CF2293" s="11">
        <v>66.754639999999995</v>
      </c>
      <c r="CG2293" s="11">
        <v>6987.0309999999999</v>
      </c>
      <c r="CH2293" s="11">
        <v>6496.3559999999998</v>
      </c>
      <c r="CI2293" s="11">
        <v>6015.2209999999995</v>
      </c>
      <c r="CJ2293" s="11">
        <v>5675.1670000000004</v>
      </c>
      <c r="CK2293" s="11">
        <v>4695.8280000000004</v>
      </c>
      <c r="CL2293" s="11">
        <v>4269.92</v>
      </c>
      <c r="CM2293" s="11">
        <v>3331.3710000000001</v>
      </c>
      <c r="CN2293" s="11">
        <v>3566.1060000000002</v>
      </c>
      <c r="CO2293" s="11">
        <v>3987.4189999999999</v>
      </c>
      <c r="CP2293" s="11">
        <v>5128.0619999999999</v>
      </c>
      <c r="CQ2293" s="11">
        <v>6829.1880000000001</v>
      </c>
      <c r="CR2293" s="11">
        <v>7478.3090000000002</v>
      </c>
      <c r="CS2293" s="11">
        <v>8068.0829999999996</v>
      </c>
      <c r="CT2293" s="11">
        <v>9584.9060000000009</v>
      </c>
      <c r="CU2293" s="11">
        <v>11610.93</v>
      </c>
      <c r="CV2293" s="11">
        <v>13623.82</v>
      </c>
      <c r="CW2293" s="11">
        <v>13758.86</v>
      </c>
      <c r="CX2293" s="11">
        <v>13890.81</v>
      </c>
      <c r="CY2293" s="11">
        <v>13808.05</v>
      </c>
      <c r="CZ2293" s="11">
        <v>9929.643</v>
      </c>
      <c r="DA2293" s="11">
        <v>10390.02</v>
      </c>
      <c r="DB2293" s="11">
        <v>9086.3709999999992</v>
      </c>
      <c r="DC2293" s="11">
        <v>8388.18</v>
      </c>
      <c r="DD2293" s="11">
        <v>7892.0039999999999</v>
      </c>
      <c r="DE2293" s="37">
        <v>13808.05</v>
      </c>
      <c r="DF2293" s="11">
        <f t="shared" si="118"/>
        <v>19</v>
      </c>
      <c r="DG2293" s="11">
        <f t="shared" si="119"/>
        <v>19</v>
      </c>
      <c r="DH2293" s="20">
        <f t="shared" ca="1" si="120"/>
        <v>2485.0200000000004</v>
      </c>
      <c r="DI2293" s="11">
        <v>0</v>
      </c>
    </row>
    <row r="2294" spans="1:113" x14ac:dyDescent="0.25">
      <c r="A2294" s="11" t="s">
        <v>57</v>
      </c>
      <c r="B2294" s="11" t="s">
        <v>170</v>
      </c>
      <c r="C2294" s="11" t="s">
        <v>56</v>
      </c>
      <c r="D2294" s="11" t="s">
        <v>56</v>
      </c>
      <c r="E2294" s="11" t="s">
        <v>56</v>
      </c>
      <c r="F2294" s="11" t="s">
        <v>56</v>
      </c>
      <c r="G2294" s="11" t="s">
        <v>173</v>
      </c>
      <c r="H2294" s="1">
        <v>42276</v>
      </c>
      <c r="I2294" s="11">
        <v>19</v>
      </c>
      <c r="J2294" s="11">
        <v>19</v>
      </c>
      <c r="K2294" s="11">
        <v>2898.26</v>
      </c>
      <c r="L2294" s="11">
        <v>2690.06</v>
      </c>
      <c r="M2294" s="11">
        <v>2523.12</v>
      </c>
      <c r="N2294" s="11">
        <v>2725.48</v>
      </c>
      <c r="O2294" s="11">
        <v>3190.88</v>
      </c>
      <c r="P2294" s="11">
        <v>3706.7</v>
      </c>
      <c r="Q2294" s="11">
        <v>5552</v>
      </c>
      <c r="R2294" s="11">
        <v>5839</v>
      </c>
      <c r="S2294" s="11">
        <v>6487.44</v>
      </c>
      <c r="T2294" s="11">
        <v>7329.54</v>
      </c>
      <c r="U2294" s="11">
        <v>7960.64</v>
      </c>
      <c r="V2294" s="11">
        <v>8479.7199999999993</v>
      </c>
      <c r="W2294" s="11">
        <v>8621.94</v>
      </c>
      <c r="X2294" s="11">
        <v>8834.7800000000007</v>
      </c>
      <c r="Y2294" s="11">
        <v>8828</v>
      </c>
      <c r="Z2294" s="11">
        <v>8449.82</v>
      </c>
      <c r="AA2294" s="11">
        <v>7839.06</v>
      </c>
      <c r="AB2294" s="11">
        <v>7829.16</v>
      </c>
      <c r="AC2294" s="11">
        <v>6708.4</v>
      </c>
      <c r="AD2294" s="11">
        <v>7981.5</v>
      </c>
      <c r="AE2294" s="11">
        <v>7067.56</v>
      </c>
      <c r="AF2294" s="11">
        <v>6104.36</v>
      </c>
      <c r="AG2294" s="11">
        <v>4254.6400000000003</v>
      </c>
      <c r="AH2294" s="11">
        <v>3112.94</v>
      </c>
      <c r="AI2294" s="37">
        <v>6708.4</v>
      </c>
      <c r="AJ2294" s="11">
        <v>2828.19</v>
      </c>
      <c r="AK2294" s="11">
        <v>2643.9270000000001</v>
      </c>
      <c r="AL2294" s="11">
        <v>2512.5650000000001</v>
      </c>
      <c r="AM2294" s="11">
        <v>2666.3090000000002</v>
      </c>
      <c r="AN2294" s="11">
        <v>3155.6260000000002</v>
      </c>
      <c r="AO2294" s="11">
        <v>3546.672</v>
      </c>
      <c r="AP2294" s="11">
        <v>5472.3509999999997</v>
      </c>
      <c r="AQ2294" s="11">
        <v>5935.951</v>
      </c>
      <c r="AR2294" s="11">
        <v>6532.0950000000003</v>
      </c>
      <c r="AS2294" s="11">
        <v>7270.0029999999997</v>
      </c>
      <c r="AT2294" s="11">
        <v>7929.1859999999997</v>
      </c>
      <c r="AU2294" s="11">
        <v>8473.8580000000002</v>
      </c>
      <c r="AV2294" s="11">
        <v>8617.2530000000006</v>
      </c>
      <c r="AW2294" s="11">
        <v>8843.6119999999992</v>
      </c>
      <c r="AX2294" s="11">
        <v>8857.5249999999996</v>
      </c>
      <c r="AY2294" s="11">
        <v>8439.1209999999992</v>
      </c>
      <c r="AZ2294" s="11">
        <v>7946.384</v>
      </c>
      <c r="BA2294" s="11">
        <v>7891.11</v>
      </c>
      <c r="BB2294" s="11">
        <v>7865.9269999999997</v>
      </c>
      <c r="BC2294" s="11">
        <v>7890.1549999999997</v>
      </c>
      <c r="BD2294" s="11">
        <v>7150.45</v>
      </c>
      <c r="BE2294" s="11">
        <v>6162.7849999999999</v>
      </c>
      <c r="BF2294" s="11">
        <v>4221.71</v>
      </c>
      <c r="BG2294" s="11">
        <v>2947.4160000000002</v>
      </c>
      <c r="BH2294" s="37">
        <v>7865.9269999999997</v>
      </c>
      <c r="BI2294" s="11">
        <v>69.468860000000006</v>
      </c>
      <c r="BJ2294" s="11">
        <v>69.126599999999996</v>
      </c>
      <c r="BK2294" s="11">
        <v>67.491889999999998</v>
      </c>
      <c r="BL2294" s="11">
        <v>65.328299999999999</v>
      </c>
      <c r="BM2294" s="11">
        <v>65.295280000000005</v>
      </c>
      <c r="BN2294" s="11">
        <v>65.064719999999994</v>
      </c>
      <c r="BO2294" s="11">
        <v>62.496409999999997</v>
      </c>
      <c r="BP2294" s="11">
        <v>61.953020000000002</v>
      </c>
      <c r="BQ2294" s="11">
        <v>65.948869999999999</v>
      </c>
      <c r="BR2294" s="11">
        <v>72.493020000000001</v>
      </c>
      <c r="BS2294" s="11">
        <v>78.133960000000002</v>
      </c>
      <c r="BT2294" s="11">
        <v>82.416979999999995</v>
      </c>
      <c r="BU2294" s="11">
        <v>84.987170000000006</v>
      </c>
      <c r="BV2294" s="11">
        <v>86.515100000000004</v>
      </c>
      <c r="BW2294" s="11">
        <v>88.066029999999998</v>
      </c>
      <c r="BX2294" s="11">
        <v>88.081130000000002</v>
      </c>
      <c r="BY2294" s="11">
        <v>87.288300000000007</v>
      </c>
      <c r="BZ2294" s="11">
        <v>84.860569999999996</v>
      </c>
      <c r="CA2294" s="11">
        <v>80.700190000000006</v>
      </c>
      <c r="CB2294" s="11">
        <v>76.861890000000002</v>
      </c>
      <c r="CC2294" s="11">
        <v>74.246229999999997</v>
      </c>
      <c r="CD2294" s="11">
        <v>72.207729999999998</v>
      </c>
      <c r="CE2294" s="11">
        <v>69.943020000000004</v>
      </c>
      <c r="CF2294" s="11">
        <v>68.384150000000005</v>
      </c>
      <c r="CG2294" s="11">
        <v>4165.5659999999998</v>
      </c>
      <c r="CH2294" s="11">
        <v>3965.19</v>
      </c>
      <c r="CI2294" s="11">
        <v>3769.605</v>
      </c>
      <c r="CJ2294" s="11">
        <v>3696.0970000000002</v>
      </c>
      <c r="CK2294" s="11">
        <v>3091.1039999999998</v>
      </c>
      <c r="CL2294" s="11">
        <v>2871.9839999999999</v>
      </c>
      <c r="CM2294" s="11">
        <v>1960.481</v>
      </c>
      <c r="CN2294" s="11">
        <v>2221.9380000000001</v>
      </c>
      <c r="CO2294" s="11">
        <v>2346.9630000000002</v>
      </c>
      <c r="CP2294" s="11">
        <v>2437.42</v>
      </c>
      <c r="CQ2294" s="11">
        <v>2768.2739999999999</v>
      </c>
      <c r="CR2294" s="11">
        <v>3097.76</v>
      </c>
      <c r="CS2294" s="11">
        <v>3352.2269999999999</v>
      </c>
      <c r="CT2294" s="11">
        <v>4697.9579999999996</v>
      </c>
      <c r="CU2294" s="11">
        <v>5785.9560000000001</v>
      </c>
      <c r="CV2294" s="11">
        <v>6587.701</v>
      </c>
      <c r="CW2294" s="11">
        <v>5996.7169999999996</v>
      </c>
      <c r="CX2294" s="11">
        <v>6051.4089999999997</v>
      </c>
      <c r="CY2294" s="11">
        <v>6126.1959999999999</v>
      </c>
      <c r="CZ2294" s="11">
        <v>4031.1329999999998</v>
      </c>
      <c r="DA2294" s="11">
        <v>4578.8320000000003</v>
      </c>
      <c r="DB2294" s="11">
        <v>4680.192</v>
      </c>
      <c r="DC2294" s="11">
        <v>4598.8890000000001</v>
      </c>
      <c r="DD2294" s="11">
        <v>4237.2820000000002</v>
      </c>
      <c r="DE2294" s="37">
        <v>6126.1959999999999</v>
      </c>
      <c r="DF2294" s="11">
        <f t="shared" si="118"/>
        <v>19</v>
      </c>
      <c r="DG2294" s="11">
        <f t="shared" si="119"/>
        <v>19</v>
      </c>
      <c r="DH2294" s="20">
        <f t="shared" ca="1" si="120"/>
        <v>1157.527</v>
      </c>
      <c r="DI2294" s="11">
        <v>0</v>
      </c>
    </row>
    <row r="2295" spans="1:113" x14ac:dyDescent="0.25">
      <c r="A2295" s="11" t="s">
        <v>57</v>
      </c>
      <c r="B2295" s="11" t="s">
        <v>170</v>
      </c>
      <c r="C2295" s="11" t="s">
        <v>56</v>
      </c>
      <c r="D2295" s="11" t="s">
        <v>56</v>
      </c>
      <c r="E2295" s="11" t="s">
        <v>56</v>
      </c>
      <c r="F2295" s="11" t="s">
        <v>56</v>
      </c>
      <c r="G2295" s="11" t="s">
        <v>173</v>
      </c>
      <c r="H2295" s="1">
        <v>42285</v>
      </c>
      <c r="I2295" s="11">
        <v>19</v>
      </c>
      <c r="J2295" s="11">
        <v>19</v>
      </c>
      <c r="K2295" s="11">
        <v>4982.6940000000004</v>
      </c>
      <c r="L2295" s="11">
        <v>4804.2370000000001</v>
      </c>
      <c r="M2295" s="11">
        <v>4754.0959999999995</v>
      </c>
      <c r="N2295" s="11">
        <v>5023.2070000000003</v>
      </c>
      <c r="O2295" s="11">
        <v>5837.5929999999998</v>
      </c>
      <c r="P2295" s="11">
        <v>6492.4939999999997</v>
      </c>
      <c r="Q2295" s="11">
        <v>8810.4279999999999</v>
      </c>
      <c r="R2295" s="11">
        <v>9583.9920000000002</v>
      </c>
      <c r="S2295" s="11">
        <v>10533.77</v>
      </c>
      <c r="T2295" s="11">
        <v>12127.47</v>
      </c>
      <c r="U2295" s="11">
        <v>13966.63</v>
      </c>
      <c r="V2295" s="11">
        <v>14797.57</v>
      </c>
      <c r="W2295" s="11">
        <v>15310.87</v>
      </c>
      <c r="X2295" s="11">
        <v>15597.77</v>
      </c>
      <c r="Y2295" s="11">
        <v>16038.33</v>
      </c>
      <c r="Z2295" s="11">
        <v>15877.69</v>
      </c>
      <c r="AA2295" s="11">
        <v>15494.35</v>
      </c>
      <c r="AB2295" s="11">
        <v>15617.8</v>
      </c>
      <c r="AC2295" s="11">
        <v>13553.82</v>
      </c>
      <c r="AD2295" s="11">
        <v>15305.81</v>
      </c>
      <c r="AE2295" s="11">
        <v>13774.25</v>
      </c>
      <c r="AF2295" s="11">
        <v>11037.24</v>
      </c>
      <c r="AG2295" s="11">
        <v>7290.1909999999998</v>
      </c>
      <c r="AH2295" s="11">
        <v>5770.0249999999996</v>
      </c>
      <c r="AI2295" s="37">
        <v>13553.82</v>
      </c>
      <c r="AJ2295" s="11">
        <v>4850.4639999999999</v>
      </c>
      <c r="AK2295" s="11">
        <v>4723.335</v>
      </c>
      <c r="AL2295" s="11">
        <v>4740.652</v>
      </c>
      <c r="AM2295" s="11">
        <v>4934.665</v>
      </c>
      <c r="AN2295" s="11">
        <v>5768.15</v>
      </c>
      <c r="AO2295" s="11">
        <v>6338.4359999999997</v>
      </c>
      <c r="AP2295" s="11">
        <v>8795.6110000000008</v>
      </c>
      <c r="AQ2295" s="11">
        <v>9677.2489999999998</v>
      </c>
      <c r="AR2295" s="11">
        <v>10475.98</v>
      </c>
      <c r="AS2295" s="11">
        <v>11994.6</v>
      </c>
      <c r="AT2295" s="11">
        <v>13948.21</v>
      </c>
      <c r="AU2295" s="11">
        <v>14835.12</v>
      </c>
      <c r="AV2295" s="11">
        <v>15323.73</v>
      </c>
      <c r="AW2295" s="11">
        <v>15632.47</v>
      </c>
      <c r="AX2295" s="11">
        <v>16121.81</v>
      </c>
      <c r="AY2295" s="11">
        <v>16030.07</v>
      </c>
      <c r="AZ2295" s="11">
        <v>15756.43</v>
      </c>
      <c r="BA2295" s="11">
        <v>15881.04</v>
      </c>
      <c r="BB2295" s="11">
        <v>15896.88</v>
      </c>
      <c r="BC2295" s="11">
        <v>15300.7</v>
      </c>
      <c r="BD2295" s="11">
        <v>13827.67</v>
      </c>
      <c r="BE2295" s="11">
        <v>11086.47</v>
      </c>
      <c r="BF2295" s="11">
        <v>7189.7820000000002</v>
      </c>
      <c r="BG2295" s="11">
        <v>5502.3450000000003</v>
      </c>
      <c r="BH2295" s="37">
        <v>15896.88</v>
      </c>
      <c r="BI2295" s="11">
        <v>65.282020000000003</v>
      </c>
      <c r="BJ2295" s="11">
        <v>65.054810000000003</v>
      </c>
      <c r="BK2295" s="11">
        <v>64.152889999999999</v>
      </c>
      <c r="BL2295" s="11">
        <v>63.513750000000002</v>
      </c>
      <c r="BM2295" s="11">
        <v>63.541060000000002</v>
      </c>
      <c r="BN2295" s="11">
        <v>63.493180000000002</v>
      </c>
      <c r="BO2295" s="11">
        <v>64.320769999999996</v>
      </c>
      <c r="BP2295" s="11">
        <v>65.535769999999999</v>
      </c>
      <c r="BQ2295" s="11">
        <v>68.216539999999995</v>
      </c>
      <c r="BR2295" s="11">
        <v>74.702500000000001</v>
      </c>
      <c r="BS2295" s="11">
        <v>78.845290000000006</v>
      </c>
      <c r="BT2295" s="11">
        <v>82.669520000000006</v>
      </c>
      <c r="BU2295" s="11">
        <v>85.868170000000006</v>
      </c>
      <c r="BV2295" s="11">
        <v>87.275000000000006</v>
      </c>
      <c r="BW2295" s="11">
        <v>87.893270000000001</v>
      </c>
      <c r="BX2295" s="11">
        <v>88.248080000000002</v>
      </c>
      <c r="BY2295" s="11">
        <v>87.493269999999995</v>
      </c>
      <c r="BZ2295" s="11">
        <v>85.079610000000002</v>
      </c>
      <c r="CA2295" s="11">
        <v>81.479320000000001</v>
      </c>
      <c r="CB2295" s="11">
        <v>78.346729999999994</v>
      </c>
      <c r="CC2295" s="11">
        <v>76.219520000000003</v>
      </c>
      <c r="CD2295" s="11">
        <v>75.194429999999997</v>
      </c>
      <c r="CE2295" s="11">
        <v>74.148849999999996</v>
      </c>
      <c r="CF2295" s="11">
        <v>72.701059999999998</v>
      </c>
      <c r="CG2295" s="11">
        <v>5912.0309999999999</v>
      </c>
      <c r="CH2295" s="11">
        <v>5491.6170000000002</v>
      </c>
      <c r="CI2295" s="11">
        <v>5038.4679999999998</v>
      </c>
      <c r="CJ2295" s="11">
        <v>4723.835</v>
      </c>
      <c r="CK2295" s="11">
        <v>3805.0880000000002</v>
      </c>
      <c r="CL2295" s="11">
        <v>3489.5990000000002</v>
      </c>
      <c r="CM2295" s="11">
        <v>2369.9079999999999</v>
      </c>
      <c r="CN2295" s="11">
        <v>2372.2179999999998</v>
      </c>
      <c r="CO2295" s="11">
        <v>2747.6149999999998</v>
      </c>
      <c r="CP2295" s="11">
        <v>3792.7449999999999</v>
      </c>
      <c r="CQ2295" s="11">
        <v>5441.5879999999997</v>
      </c>
      <c r="CR2295" s="11">
        <v>6023.2669999999998</v>
      </c>
      <c r="CS2295" s="11">
        <v>6640.7749999999996</v>
      </c>
      <c r="CT2295" s="11">
        <v>7939.1440000000002</v>
      </c>
      <c r="CU2295" s="11">
        <v>9101.8539999999994</v>
      </c>
      <c r="CV2295" s="11">
        <v>10814.13</v>
      </c>
      <c r="CW2295" s="11">
        <v>10999.74</v>
      </c>
      <c r="CX2295" s="11">
        <v>11005.59</v>
      </c>
      <c r="CY2295" s="11">
        <v>10951.09</v>
      </c>
      <c r="CZ2295" s="11">
        <v>8304.1470000000008</v>
      </c>
      <c r="DA2295" s="11">
        <v>8883.8490000000002</v>
      </c>
      <c r="DB2295" s="11">
        <v>7669.6989999999996</v>
      </c>
      <c r="DC2295" s="11">
        <v>7161.4129999999996</v>
      </c>
      <c r="DD2295" s="11">
        <v>7986.8850000000002</v>
      </c>
      <c r="DE2295" s="37">
        <v>10951.09</v>
      </c>
      <c r="DF2295" s="11">
        <f t="shared" si="118"/>
        <v>19</v>
      </c>
      <c r="DG2295" s="11">
        <f t="shared" si="119"/>
        <v>19</v>
      </c>
      <c r="DH2295" s="20">
        <f t="shared" ca="1" si="120"/>
        <v>2343.0599999999995</v>
      </c>
      <c r="DI2295" s="11">
        <v>0</v>
      </c>
    </row>
    <row r="2296" spans="1:113" x14ac:dyDescent="0.25">
      <c r="A2296" s="11" t="s">
        <v>57</v>
      </c>
      <c r="B2296" s="11" t="s">
        <v>170</v>
      </c>
      <c r="C2296" s="11" t="s">
        <v>56</v>
      </c>
      <c r="D2296" s="11" t="s">
        <v>56</v>
      </c>
      <c r="E2296" s="11" t="s">
        <v>56</v>
      </c>
      <c r="F2296" s="11" t="s">
        <v>56</v>
      </c>
      <c r="G2296" s="11" t="s">
        <v>173</v>
      </c>
      <c r="H2296" s="1">
        <v>42286</v>
      </c>
      <c r="I2296" s="11">
        <v>17</v>
      </c>
      <c r="J2296" s="11">
        <v>19</v>
      </c>
      <c r="K2296" s="11">
        <v>4962.585</v>
      </c>
      <c r="L2296" s="11">
        <v>4721.6580000000004</v>
      </c>
      <c r="M2296" s="11">
        <v>4805.5780000000004</v>
      </c>
      <c r="N2296" s="11">
        <v>5213.0320000000002</v>
      </c>
      <c r="O2296" s="11">
        <v>6110.982</v>
      </c>
      <c r="P2296" s="11">
        <v>6750.8879999999999</v>
      </c>
      <c r="Q2296" s="11">
        <v>9672.5509999999995</v>
      </c>
      <c r="R2296" s="11">
        <v>10263.530000000001</v>
      </c>
      <c r="S2296" s="11">
        <v>11349.17</v>
      </c>
      <c r="T2296" s="11">
        <v>12875.4</v>
      </c>
      <c r="U2296" s="11">
        <v>15392.49</v>
      </c>
      <c r="V2296" s="11">
        <v>16370.02</v>
      </c>
      <c r="W2296" s="11">
        <v>16633.330000000002</v>
      </c>
      <c r="X2296" s="11">
        <v>16991.46</v>
      </c>
      <c r="Y2296" s="11">
        <v>17588.63</v>
      </c>
      <c r="Z2296" s="11">
        <v>16973.95</v>
      </c>
      <c r="AA2296" s="11">
        <v>13676.16</v>
      </c>
      <c r="AB2296" s="11">
        <v>13799.69</v>
      </c>
      <c r="AC2296" s="11">
        <v>14149</v>
      </c>
      <c r="AD2296" s="11">
        <v>16594.919999999998</v>
      </c>
      <c r="AE2296" s="11">
        <v>14849.26</v>
      </c>
      <c r="AF2296" s="11">
        <v>11580.29</v>
      </c>
      <c r="AG2296" s="11">
        <v>8232.5380000000005</v>
      </c>
      <c r="AH2296" s="11">
        <v>5974.8980000000001</v>
      </c>
      <c r="AI2296" s="37">
        <v>13874.95</v>
      </c>
      <c r="AJ2296" s="11">
        <v>4798.6940000000004</v>
      </c>
      <c r="AK2296" s="11">
        <v>4597.0370000000003</v>
      </c>
      <c r="AL2296" s="11">
        <v>4753.5870000000004</v>
      </c>
      <c r="AM2296" s="11">
        <v>5079.8429999999998</v>
      </c>
      <c r="AN2296" s="11">
        <v>5988.26</v>
      </c>
      <c r="AO2296" s="11">
        <v>6583.6850000000004</v>
      </c>
      <c r="AP2296" s="11">
        <v>9652.23</v>
      </c>
      <c r="AQ2296" s="11">
        <v>10328.280000000001</v>
      </c>
      <c r="AR2296" s="11">
        <v>11255.75</v>
      </c>
      <c r="AS2296" s="11">
        <v>12695.2</v>
      </c>
      <c r="AT2296" s="11">
        <v>15323.69</v>
      </c>
      <c r="AU2296" s="11">
        <v>16363.3</v>
      </c>
      <c r="AV2296" s="11">
        <v>16593.47</v>
      </c>
      <c r="AW2296" s="11">
        <v>16981.47</v>
      </c>
      <c r="AX2296" s="11">
        <v>17660.45</v>
      </c>
      <c r="AY2296" s="11">
        <v>17223.490000000002</v>
      </c>
      <c r="AZ2296" s="11">
        <v>16498.900000000001</v>
      </c>
      <c r="BA2296" s="11">
        <v>16875.45</v>
      </c>
      <c r="BB2296" s="11">
        <v>17107.689999999999</v>
      </c>
      <c r="BC2296" s="11">
        <v>16520.36</v>
      </c>
      <c r="BD2296" s="11">
        <v>14862.78</v>
      </c>
      <c r="BE2296" s="11">
        <v>11604.22</v>
      </c>
      <c r="BF2296" s="11">
        <v>8140.893</v>
      </c>
      <c r="BG2296" s="11">
        <v>5669.8649999999998</v>
      </c>
      <c r="BH2296" s="37">
        <v>16821.12</v>
      </c>
      <c r="BI2296" s="11">
        <v>72.021450000000002</v>
      </c>
      <c r="BJ2296" s="11">
        <v>70.855189999999993</v>
      </c>
      <c r="BK2296" s="11">
        <v>69.578460000000007</v>
      </c>
      <c r="BL2296" s="11">
        <v>68.262600000000006</v>
      </c>
      <c r="BM2296" s="11">
        <v>67.352980000000002</v>
      </c>
      <c r="BN2296" s="11">
        <v>66.178169999999994</v>
      </c>
      <c r="BO2296" s="11">
        <v>66.145200000000003</v>
      </c>
      <c r="BP2296" s="11">
        <v>67.357309999999998</v>
      </c>
      <c r="BQ2296" s="11">
        <v>72.426159999999996</v>
      </c>
      <c r="BR2296" s="11">
        <v>80.111339999999998</v>
      </c>
      <c r="BS2296" s="11">
        <v>85.045199999999994</v>
      </c>
      <c r="BT2296" s="11">
        <v>88.728840000000005</v>
      </c>
      <c r="BU2296" s="11">
        <v>90.9375</v>
      </c>
      <c r="BV2296" s="11">
        <v>92.712500000000006</v>
      </c>
      <c r="BW2296" s="11">
        <v>93.791340000000005</v>
      </c>
      <c r="BX2296" s="11">
        <v>95.149039999999999</v>
      </c>
      <c r="BY2296" s="11">
        <v>94.287499999999994</v>
      </c>
      <c r="BZ2296" s="11">
        <v>89.805769999999995</v>
      </c>
      <c r="CA2296" s="11">
        <v>84.385959999999997</v>
      </c>
      <c r="CB2296" s="11">
        <v>80.986149999999995</v>
      </c>
      <c r="CC2296" s="11">
        <v>78.03049</v>
      </c>
      <c r="CD2296" s="11">
        <v>76.450199999999995</v>
      </c>
      <c r="CE2296" s="11">
        <v>74.938850000000002</v>
      </c>
      <c r="CF2296" s="11">
        <v>73.17971</v>
      </c>
      <c r="CG2296" s="11">
        <v>9390.1280000000006</v>
      </c>
      <c r="CH2296" s="11">
        <v>7142.299</v>
      </c>
      <c r="CI2296" s="11">
        <v>6118.0370000000003</v>
      </c>
      <c r="CJ2296" s="11">
        <v>5723.902</v>
      </c>
      <c r="CK2296" s="11">
        <v>4813.8879999999999</v>
      </c>
      <c r="CL2296" s="11">
        <v>4296.6049999999996</v>
      </c>
      <c r="CM2296" s="11">
        <v>3379.6419999999998</v>
      </c>
      <c r="CN2296" s="11">
        <v>3650.1970000000001</v>
      </c>
      <c r="CO2296" s="11">
        <v>4068.7159999999999</v>
      </c>
      <c r="CP2296" s="11">
        <v>5536.2209999999995</v>
      </c>
      <c r="CQ2296" s="11">
        <v>7507.55</v>
      </c>
      <c r="CR2296" s="11">
        <v>8051.6360000000004</v>
      </c>
      <c r="CS2296" s="11">
        <v>8617.9789999999994</v>
      </c>
      <c r="CT2296" s="11">
        <v>10110.64</v>
      </c>
      <c r="CU2296" s="11">
        <v>11340.72</v>
      </c>
      <c r="CV2296" s="11">
        <v>18432.46</v>
      </c>
      <c r="CW2296" s="11">
        <v>16825.150000000001</v>
      </c>
      <c r="CX2296" s="11">
        <v>11501.17</v>
      </c>
      <c r="CY2296" s="11">
        <v>10494</v>
      </c>
      <c r="CZ2296" s="11">
        <v>10496.77</v>
      </c>
      <c r="DA2296" s="11">
        <v>11704.17</v>
      </c>
      <c r="DB2296" s="11">
        <v>9982.9210000000003</v>
      </c>
      <c r="DC2296" s="11">
        <v>9053.991</v>
      </c>
      <c r="DD2296" s="11">
        <v>8392.7049999999999</v>
      </c>
      <c r="DE2296" s="37">
        <v>13426.67</v>
      </c>
      <c r="DF2296" s="11">
        <f t="shared" si="118"/>
        <v>17</v>
      </c>
      <c r="DG2296" s="11">
        <f t="shared" si="119"/>
        <v>19</v>
      </c>
      <c r="DH2296" s="20">
        <f t="shared" ca="1" si="120"/>
        <v>2952.3966666666697</v>
      </c>
      <c r="DI2296" s="11">
        <v>0</v>
      </c>
    </row>
    <row r="2297" spans="1:113" x14ac:dyDescent="0.25">
      <c r="A2297" s="11" t="s">
        <v>57</v>
      </c>
      <c r="B2297" s="11" t="s">
        <v>170</v>
      </c>
      <c r="C2297" s="11" t="s">
        <v>56</v>
      </c>
      <c r="D2297" s="11" t="s">
        <v>56</v>
      </c>
      <c r="E2297" s="11" t="s">
        <v>56</v>
      </c>
      <c r="F2297" s="11" t="s">
        <v>56</v>
      </c>
      <c r="G2297" s="11" t="s">
        <v>173</v>
      </c>
      <c r="H2297" s="1">
        <v>42286</v>
      </c>
      <c r="I2297" s="11">
        <v>18</v>
      </c>
      <c r="J2297" s="11">
        <v>19</v>
      </c>
      <c r="K2297" s="11"/>
      <c r="L2297" s="11"/>
      <c r="M2297" s="11"/>
      <c r="N2297" s="11"/>
      <c r="O2297" s="11"/>
      <c r="P2297" s="11"/>
      <c r="Q2297" s="11"/>
      <c r="R2297" s="11"/>
      <c r="S2297" s="11"/>
      <c r="T2297" s="11"/>
      <c r="U2297" s="11"/>
      <c r="V2297" s="11"/>
      <c r="W2297" s="11"/>
      <c r="X2297" s="11"/>
      <c r="Y2297" s="11"/>
      <c r="Z2297" s="11"/>
      <c r="AA2297" s="11"/>
      <c r="AB2297" s="11"/>
      <c r="AC2297" s="11"/>
      <c r="AD2297" s="11"/>
      <c r="AE2297" s="11"/>
      <c r="AF2297" s="11"/>
      <c r="AG2297" s="11"/>
      <c r="AH2297" s="11"/>
      <c r="AJ2297" s="11"/>
      <c r="AK2297" s="11"/>
      <c r="AL2297" s="11"/>
      <c r="AM2297" s="11"/>
      <c r="AN2297" s="11"/>
      <c r="AO2297" s="11"/>
      <c r="AP2297" s="11"/>
      <c r="AQ2297" s="11"/>
      <c r="AR2297" s="11"/>
      <c r="AS2297" s="11"/>
      <c r="AT2297" s="11"/>
      <c r="AU2297" s="11"/>
      <c r="AV2297" s="11"/>
      <c r="AW2297" s="11"/>
      <c r="AX2297" s="11"/>
      <c r="AY2297" s="11"/>
      <c r="AZ2297" s="11"/>
      <c r="BA2297" s="11"/>
      <c r="BB2297" s="11"/>
      <c r="BC2297" s="11"/>
      <c r="BD2297" s="11"/>
      <c r="BE2297" s="11"/>
      <c r="BF2297" s="11"/>
      <c r="BG2297" s="11"/>
      <c r="BI2297" s="11"/>
      <c r="BJ2297" s="11"/>
      <c r="BK2297" s="11"/>
      <c r="BL2297" s="11"/>
      <c r="BM2297" s="11"/>
      <c r="BN2297" s="11"/>
      <c r="BO2297" s="11"/>
      <c r="BP2297" s="11"/>
      <c r="BQ2297" s="11"/>
      <c r="BR2297" s="11"/>
      <c r="BS2297" s="11"/>
      <c r="BT2297" s="11"/>
      <c r="BU2297" s="11"/>
      <c r="BV2297" s="11"/>
      <c r="BW2297" s="11"/>
      <c r="BX2297" s="11"/>
      <c r="BY2297" s="11"/>
      <c r="BZ2297" s="11"/>
      <c r="CA2297" s="11"/>
      <c r="CB2297" s="11"/>
      <c r="CC2297" s="11"/>
      <c r="CD2297" s="11"/>
      <c r="CE2297" s="11"/>
      <c r="CF2297" s="11"/>
      <c r="CG2297" s="11"/>
      <c r="CH2297" s="11"/>
      <c r="CI2297" s="11"/>
      <c r="CJ2297" s="11"/>
      <c r="CK2297" s="11"/>
      <c r="CL2297" s="11"/>
      <c r="CM2297" s="11"/>
      <c r="CN2297" s="11"/>
      <c r="CO2297" s="11"/>
      <c r="CP2297" s="11"/>
      <c r="CQ2297" s="11"/>
      <c r="CR2297" s="11"/>
      <c r="CS2297" s="11"/>
      <c r="CT2297" s="11"/>
      <c r="CU2297" s="11"/>
      <c r="CV2297" s="11"/>
      <c r="CW2297" s="11"/>
      <c r="CX2297" s="11"/>
      <c r="CY2297" s="11"/>
      <c r="CZ2297" s="11"/>
      <c r="DA2297" s="11"/>
      <c r="DB2297" s="11"/>
      <c r="DC2297" s="11"/>
      <c r="DD2297" s="11"/>
      <c r="DF2297" s="11">
        <f t="shared" si="118"/>
        <v>18</v>
      </c>
      <c r="DG2297" s="11">
        <f t="shared" si="119"/>
        <v>19</v>
      </c>
      <c r="DH2297" s="20">
        <f t="shared" ca="1" si="120"/>
        <v>0</v>
      </c>
      <c r="DI2297" s="11">
        <v>1</v>
      </c>
    </row>
    <row r="2298" spans="1:113" x14ac:dyDescent="0.25">
      <c r="A2298" s="11" t="s">
        <v>57</v>
      </c>
      <c r="B2298" s="11" t="s">
        <v>170</v>
      </c>
      <c r="C2298" s="11" t="s">
        <v>56</v>
      </c>
      <c r="D2298" s="11" t="s">
        <v>56</v>
      </c>
      <c r="E2298" s="11" t="s">
        <v>56</v>
      </c>
      <c r="F2298" s="11" t="s">
        <v>56</v>
      </c>
      <c r="G2298" s="11" t="s">
        <v>173</v>
      </c>
      <c r="H2298" s="1">
        <v>42289</v>
      </c>
      <c r="I2298" s="11">
        <v>16</v>
      </c>
      <c r="J2298" s="11">
        <v>19</v>
      </c>
      <c r="K2298" s="11">
        <v>2113.1999999999998</v>
      </c>
      <c r="L2298" s="11">
        <v>2035.96</v>
      </c>
      <c r="M2298" s="11">
        <v>2009.64</v>
      </c>
      <c r="N2298" s="11">
        <v>2341.08</v>
      </c>
      <c r="O2298" s="11">
        <v>2958.98</v>
      </c>
      <c r="P2298" s="11">
        <v>3401.48</v>
      </c>
      <c r="Q2298" s="11">
        <v>5279</v>
      </c>
      <c r="R2298" s="11">
        <v>5530.02</v>
      </c>
      <c r="S2298" s="11">
        <v>6311.2</v>
      </c>
      <c r="T2298" s="11">
        <v>7112.3</v>
      </c>
      <c r="U2298" s="11">
        <v>7856.08</v>
      </c>
      <c r="V2298" s="11">
        <v>8349.98</v>
      </c>
      <c r="W2298" s="11">
        <v>8768.58</v>
      </c>
      <c r="X2298" s="11">
        <v>9377.7199999999993</v>
      </c>
      <c r="Y2298" s="11">
        <v>9751.2999999999993</v>
      </c>
      <c r="Z2298" s="11">
        <v>7106.72</v>
      </c>
      <c r="AA2298" s="11">
        <v>7058.46</v>
      </c>
      <c r="AB2298" s="11">
        <v>7092.34</v>
      </c>
      <c r="AC2298" s="11">
        <v>7550.94</v>
      </c>
      <c r="AD2298" s="11">
        <v>8987.02</v>
      </c>
      <c r="AE2298" s="11">
        <v>8251.36</v>
      </c>
      <c r="AF2298" s="11">
        <v>7260.74</v>
      </c>
      <c r="AG2298" s="11">
        <v>4978.78</v>
      </c>
      <c r="AH2298" s="11">
        <v>3680.14</v>
      </c>
      <c r="AI2298" s="37">
        <v>7202.1149999999998</v>
      </c>
      <c r="AJ2298" s="11">
        <v>2060.654</v>
      </c>
      <c r="AK2298" s="11">
        <v>2000.309</v>
      </c>
      <c r="AL2298" s="11">
        <v>1998.35</v>
      </c>
      <c r="AM2298" s="11">
        <v>2268.7399999999998</v>
      </c>
      <c r="AN2298" s="11">
        <v>2883.076</v>
      </c>
      <c r="AO2298" s="11">
        <v>3193.5680000000002</v>
      </c>
      <c r="AP2298" s="11">
        <v>5202.8180000000002</v>
      </c>
      <c r="AQ2298" s="11">
        <v>5655.2529999999997</v>
      </c>
      <c r="AR2298" s="11">
        <v>6386.8109999999997</v>
      </c>
      <c r="AS2298" s="11">
        <v>7078.5910000000003</v>
      </c>
      <c r="AT2298" s="11">
        <v>7847.0780000000004</v>
      </c>
      <c r="AU2298" s="11">
        <v>8369.7890000000007</v>
      </c>
      <c r="AV2298" s="11">
        <v>8788.152</v>
      </c>
      <c r="AW2298" s="11">
        <v>9383.82</v>
      </c>
      <c r="AX2298" s="11">
        <v>9621.6540000000005</v>
      </c>
      <c r="AY2298" s="11">
        <v>9145.5529999999999</v>
      </c>
      <c r="AZ2298" s="11">
        <v>8768.9240000000009</v>
      </c>
      <c r="BA2298" s="11">
        <v>8663.6460000000006</v>
      </c>
      <c r="BB2298" s="11">
        <v>9002.8649999999998</v>
      </c>
      <c r="BC2298" s="11">
        <v>8931.9549999999999</v>
      </c>
      <c r="BD2298" s="11">
        <v>8394.2729999999992</v>
      </c>
      <c r="BE2298" s="11">
        <v>7379.1850000000004</v>
      </c>
      <c r="BF2298" s="11">
        <v>4999.3680000000004</v>
      </c>
      <c r="BG2298" s="11">
        <v>3572.9690000000001</v>
      </c>
      <c r="BH2298" s="37">
        <v>8882.1049999999996</v>
      </c>
      <c r="BI2298" s="11">
        <v>70.20308</v>
      </c>
      <c r="BJ2298" s="11">
        <v>69.291150000000002</v>
      </c>
      <c r="BK2298" s="11">
        <v>68.215770000000006</v>
      </c>
      <c r="BL2298" s="11">
        <v>66.818079999999995</v>
      </c>
      <c r="BM2298" s="11">
        <v>65.516729999999995</v>
      </c>
      <c r="BN2298" s="11">
        <v>64.321340000000006</v>
      </c>
      <c r="BO2298" s="11">
        <v>63.750770000000003</v>
      </c>
      <c r="BP2298" s="11">
        <v>64.109229999999997</v>
      </c>
      <c r="BQ2298" s="11">
        <v>67.860389999999995</v>
      </c>
      <c r="BR2298" s="11">
        <v>73.184619999999995</v>
      </c>
      <c r="BS2298" s="11">
        <v>78.20384</v>
      </c>
      <c r="BT2298" s="11">
        <v>82.223079999999996</v>
      </c>
      <c r="BU2298" s="11">
        <v>85.49615</v>
      </c>
      <c r="BV2298" s="11">
        <v>87.990380000000002</v>
      </c>
      <c r="BW2298" s="11">
        <v>90.115390000000005</v>
      </c>
      <c r="BX2298" s="11">
        <v>91.375</v>
      </c>
      <c r="BY2298" s="11">
        <v>91.088459999999998</v>
      </c>
      <c r="BZ2298" s="11">
        <v>89.208460000000002</v>
      </c>
      <c r="CA2298" s="11">
        <v>86.589609999999993</v>
      </c>
      <c r="CB2298" s="11">
        <v>83.774810000000002</v>
      </c>
      <c r="CC2298" s="11">
        <v>80.849040000000002</v>
      </c>
      <c r="CD2298" s="11">
        <v>79.326930000000004</v>
      </c>
      <c r="CE2298" s="11">
        <v>78.182689999999994</v>
      </c>
      <c r="CF2298" s="11">
        <v>75.528660000000002</v>
      </c>
      <c r="CG2298" s="11">
        <v>3721.1759999999999</v>
      </c>
      <c r="CH2298" s="11">
        <v>3588.6669999999999</v>
      </c>
      <c r="CI2298" s="11">
        <v>3414.136</v>
      </c>
      <c r="CJ2298" s="11">
        <v>3362.3040000000001</v>
      </c>
      <c r="CK2298" s="11">
        <v>2810.797</v>
      </c>
      <c r="CL2298" s="11">
        <v>2631.181</v>
      </c>
      <c r="CM2298" s="11">
        <v>2027.268</v>
      </c>
      <c r="CN2298" s="11">
        <v>2225.1979999999999</v>
      </c>
      <c r="CO2298" s="11">
        <v>2321.0210000000002</v>
      </c>
      <c r="CP2298" s="11">
        <v>2343.9279999999999</v>
      </c>
      <c r="CQ2298" s="11">
        <v>2642.6610000000001</v>
      </c>
      <c r="CR2298" s="11">
        <v>2952.8229999999999</v>
      </c>
      <c r="CS2298" s="11">
        <v>3137.5610000000001</v>
      </c>
      <c r="CT2298" s="11">
        <v>4254.9889999999996</v>
      </c>
      <c r="CU2298" s="11">
        <v>6900.4809999999998</v>
      </c>
      <c r="CV2298" s="11">
        <v>6523.3360000000002</v>
      </c>
      <c r="CW2298" s="11">
        <v>4989.0630000000001</v>
      </c>
      <c r="CX2298" s="11">
        <v>4299.7470000000003</v>
      </c>
      <c r="CY2298" s="11">
        <v>4016.335</v>
      </c>
      <c r="CZ2298" s="11">
        <v>3732.549</v>
      </c>
      <c r="DA2298" s="11">
        <v>4161.7430000000004</v>
      </c>
      <c r="DB2298" s="11">
        <v>4312.2709999999997</v>
      </c>
      <c r="DC2298" s="11">
        <v>4471.6329999999998</v>
      </c>
      <c r="DD2298" s="11">
        <v>4010.748</v>
      </c>
      <c r="DE2298" s="37">
        <v>4193.1310000000003</v>
      </c>
      <c r="DF2298" s="11">
        <f t="shared" si="118"/>
        <v>16</v>
      </c>
      <c r="DG2298" s="11">
        <f t="shared" si="119"/>
        <v>19</v>
      </c>
      <c r="DH2298" s="20">
        <f t="shared" ca="1" si="120"/>
        <v>1693.1319999999996</v>
      </c>
      <c r="DI2298" s="11">
        <v>0</v>
      </c>
    </row>
    <row r="2299" spans="1:113" x14ac:dyDescent="0.25">
      <c r="A2299" s="11" t="s">
        <v>57</v>
      </c>
      <c r="B2299" s="11" t="s">
        <v>170</v>
      </c>
      <c r="C2299" s="11" t="s">
        <v>56</v>
      </c>
      <c r="D2299" s="11" t="s">
        <v>56</v>
      </c>
      <c r="E2299" s="11" t="s">
        <v>56</v>
      </c>
      <c r="F2299" s="11" t="s">
        <v>56</v>
      </c>
      <c r="G2299" s="11" t="s">
        <v>173</v>
      </c>
      <c r="H2299" s="1">
        <v>42289</v>
      </c>
      <c r="I2299" s="11">
        <v>17</v>
      </c>
      <c r="J2299" s="11">
        <v>19</v>
      </c>
      <c r="K2299" s="11">
        <v>2409.4870000000001</v>
      </c>
      <c r="L2299" s="11">
        <v>2167.6109999999999</v>
      </c>
      <c r="M2299" s="11">
        <v>2070.7840000000001</v>
      </c>
      <c r="N2299" s="11">
        <v>2263.6410000000001</v>
      </c>
      <c r="O2299" s="11">
        <v>2368.3649999999998</v>
      </c>
      <c r="P2299" s="11">
        <v>2513.6529999999998</v>
      </c>
      <c r="Q2299" s="11">
        <v>3536.3159999999998</v>
      </c>
      <c r="R2299" s="11">
        <v>4509.0010000000002</v>
      </c>
      <c r="S2299" s="11">
        <v>5252.5349999999999</v>
      </c>
      <c r="T2299" s="11">
        <v>5795.0990000000002</v>
      </c>
      <c r="U2299" s="11">
        <v>6954.9</v>
      </c>
      <c r="V2299" s="11">
        <v>7248.942</v>
      </c>
      <c r="W2299" s="11">
        <v>7382.7150000000001</v>
      </c>
      <c r="X2299" s="11">
        <v>7508.9740000000002</v>
      </c>
      <c r="Y2299" s="11">
        <v>7787.0209999999997</v>
      </c>
      <c r="Z2299" s="11">
        <v>7956.5010000000002</v>
      </c>
      <c r="AA2299" s="11">
        <v>6807.7190000000001</v>
      </c>
      <c r="AB2299" s="11">
        <v>6846.7</v>
      </c>
      <c r="AC2299" s="11">
        <v>7001.0569999999998</v>
      </c>
      <c r="AD2299" s="11">
        <v>7727.04</v>
      </c>
      <c r="AE2299" s="11">
        <v>7219.6790000000001</v>
      </c>
      <c r="AF2299" s="11">
        <v>4997.1000000000004</v>
      </c>
      <c r="AG2299" s="11">
        <v>3298.1759999999999</v>
      </c>
      <c r="AH2299" s="11">
        <v>2862.7069999999999</v>
      </c>
      <c r="AI2299" s="37">
        <v>6885.1589999999997</v>
      </c>
      <c r="AJ2299" s="11">
        <v>2383.982</v>
      </c>
      <c r="AK2299" s="11">
        <v>2149.5030000000002</v>
      </c>
      <c r="AL2299" s="11">
        <v>2056.2869999999998</v>
      </c>
      <c r="AM2299" s="11">
        <v>2204.777</v>
      </c>
      <c r="AN2299" s="11">
        <v>2294.587</v>
      </c>
      <c r="AO2299" s="11">
        <v>2524.9479999999999</v>
      </c>
      <c r="AP2299" s="11">
        <v>3609.498</v>
      </c>
      <c r="AQ2299" s="11">
        <v>4473.2529999999997</v>
      </c>
      <c r="AR2299" s="11">
        <v>5092.3729999999996</v>
      </c>
      <c r="AS2299" s="11">
        <v>5655.1719999999996</v>
      </c>
      <c r="AT2299" s="11">
        <v>6910.7539999999999</v>
      </c>
      <c r="AU2299" s="11">
        <v>7256.058</v>
      </c>
      <c r="AV2299" s="11">
        <v>7369.0079999999998</v>
      </c>
      <c r="AW2299" s="11">
        <v>7486.6930000000002</v>
      </c>
      <c r="AX2299" s="11">
        <v>7796.4459999999999</v>
      </c>
      <c r="AY2299" s="11">
        <v>7888.5230000000001</v>
      </c>
      <c r="AZ2299" s="11">
        <v>7710.3760000000002</v>
      </c>
      <c r="BA2299" s="11">
        <v>7884.884</v>
      </c>
      <c r="BB2299" s="11">
        <v>8033.3940000000002</v>
      </c>
      <c r="BC2299" s="11">
        <v>7729.3149999999996</v>
      </c>
      <c r="BD2299" s="11">
        <v>7226.18</v>
      </c>
      <c r="BE2299" s="11">
        <v>5049.2</v>
      </c>
      <c r="BF2299" s="11">
        <v>3340.7469999999998</v>
      </c>
      <c r="BG2299" s="11">
        <v>2842.0940000000001</v>
      </c>
      <c r="BH2299" s="37">
        <v>7865.6130000000003</v>
      </c>
      <c r="BI2299" s="11">
        <v>72.082449999999994</v>
      </c>
      <c r="BJ2299" s="11">
        <v>71.657139999999998</v>
      </c>
      <c r="BK2299" s="11">
        <v>70.925309999999996</v>
      </c>
      <c r="BL2299" s="11">
        <v>68.723669999999998</v>
      </c>
      <c r="BM2299" s="11">
        <v>67.308359999999993</v>
      </c>
      <c r="BN2299" s="11">
        <v>68.520809999999997</v>
      </c>
      <c r="BO2299" s="11">
        <v>68.307749999999999</v>
      </c>
      <c r="BP2299" s="11">
        <v>71.000820000000004</v>
      </c>
      <c r="BQ2299" s="11">
        <v>75.793880000000001</v>
      </c>
      <c r="BR2299" s="11">
        <v>81.804079999999999</v>
      </c>
      <c r="BS2299" s="11">
        <v>84.9</v>
      </c>
      <c r="BT2299" s="11">
        <v>85.628569999999996</v>
      </c>
      <c r="BU2299" s="11">
        <v>84.810199999999995</v>
      </c>
      <c r="BV2299" s="11">
        <v>85.346940000000004</v>
      </c>
      <c r="BW2299" s="11">
        <v>87.008160000000004</v>
      </c>
      <c r="BX2299" s="11">
        <v>87.630619999999993</v>
      </c>
      <c r="BY2299" s="11">
        <v>86.993880000000004</v>
      </c>
      <c r="BZ2299" s="11">
        <v>85.171419999999998</v>
      </c>
      <c r="CA2299" s="11">
        <v>82.691829999999996</v>
      </c>
      <c r="CB2299" s="11">
        <v>80.306120000000007</v>
      </c>
      <c r="CC2299" s="11">
        <v>78.995919999999998</v>
      </c>
      <c r="CD2299" s="11">
        <v>77.900000000000006</v>
      </c>
      <c r="CE2299" s="11">
        <v>78.169390000000007</v>
      </c>
      <c r="CF2299" s="11">
        <v>78.857140000000001</v>
      </c>
      <c r="CG2299" s="11">
        <v>2302.2020000000002</v>
      </c>
      <c r="CH2299" s="11">
        <v>2068.4650000000001</v>
      </c>
      <c r="CI2299" s="11">
        <v>1821.2629999999999</v>
      </c>
      <c r="CJ2299" s="11">
        <v>1630.8320000000001</v>
      </c>
      <c r="CK2299" s="11">
        <v>1297.259</v>
      </c>
      <c r="CL2299" s="11">
        <v>1088.96</v>
      </c>
      <c r="CM2299" s="11">
        <v>1031.7619999999999</v>
      </c>
      <c r="CN2299" s="11">
        <v>1126.6510000000001</v>
      </c>
      <c r="CO2299" s="11">
        <v>1320.76</v>
      </c>
      <c r="CP2299" s="11">
        <v>2171.0120000000002</v>
      </c>
      <c r="CQ2299" s="11">
        <v>3086.8820000000001</v>
      </c>
      <c r="CR2299" s="11">
        <v>3151.049</v>
      </c>
      <c r="CS2299" s="11">
        <v>3408.7469999999998</v>
      </c>
      <c r="CT2299" s="11">
        <v>3569.5129999999999</v>
      </c>
      <c r="CU2299" s="11">
        <v>3986.306</v>
      </c>
      <c r="CV2299" s="11">
        <v>7368.3969999999999</v>
      </c>
      <c r="CW2299" s="11">
        <v>7586.0749999999998</v>
      </c>
      <c r="CX2299" s="11">
        <v>5364.6360000000004</v>
      </c>
      <c r="CY2299" s="11">
        <v>4942.1660000000002</v>
      </c>
      <c r="CZ2299" s="11">
        <v>5705.0469999999996</v>
      </c>
      <c r="DA2299" s="11">
        <v>7600.7449999999999</v>
      </c>
      <c r="DB2299" s="11">
        <v>5917.652</v>
      </c>
      <c r="DC2299" s="11">
        <v>5007.4769999999999</v>
      </c>
      <c r="DD2299" s="11">
        <v>5401.5659999999998</v>
      </c>
      <c r="DE2299" s="37">
        <v>6238.4129999999996</v>
      </c>
      <c r="DF2299" s="11">
        <f t="shared" si="118"/>
        <v>17</v>
      </c>
      <c r="DG2299" s="11">
        <f t="shared" si="119"/>
        <v>19</v>
      </c>
      <c r="DH2299" s="20">
        <f t="shared" ca="1" si="120"/>
        <v>991.05933333333451</v>
      </c>
      <c r="DI2299" s="11">
        <v>0</v>
      </c>
    </row>
    <row r="2300" spans="1:113" x14ac:dyDescent="0.25">
      <c r="A2300" s="11" t="s">
        <v>57</v>
      </c>
      <c r="B2300" s="11" t="s">
        <v>170</v>
      </c>
      <c r="C2300" s="11" t="s">
        <v>56</v>
      </c>
      <c r="D2300" s="11" t="s">
        <v>56</v>
      </c>
      <c r="E2300" s="11" t="s">
        <v>56</v>
      </c>
      <c r="F2300" s="11" t="s">
        <v>56</v>
      </c>
      <c r="G2300" s="11" t="s">
        <v>173</v>
      </c>
      <c r="H2300" s="1">
        <v>42290</v>
      </c>
      <c r="I2300" s="11">
        <v>16</v>
      </c>
      <c r="J2300" s="11">
        <v>19</v>
      </c>
      <c r="K2300" s="11">
        <v>2367.56</v>
      </c>
      <c r="L2300" s="11">
        <v>2239.94</v>
      </c>
      <c r="M2300" s="11">
        <v>2149.02</v>
      </c>
      <c r="N2300" s="11">
        <v>2261.38</v>
      </c>
      <c r="O2300" s="11">
        <v>3055.62</v>
      </c>
      <c r="P2300" s="11">
        <v>3683.08</v>
      </c>
      <c r="Q2300" s="11">
        <v>5428.36</v>
      </c>
      <c r="R2300" s="11">
        <v>5517.18</v>
      </c>
      <c r="S2300" s="11">
        <v>6286.2</v>
      </c>
      <c r="T2300" s="11">
        <v>7039.32</v>
      </c>
      <c r="U2300" s="11">
        <v>7875.82</v>
      </c>
      <c r="V2300" s="11">
        <v>8346.82</v>
      </c>
      <c r="W2300" s="11">
        <v>8593.7800000000007</v>
      </c>
      <c r="X2300" s="11">
        <v>9091.64</v>
      </c>
      <c r="Y2300" s="11">
        <v>9212.7800000000007</v>
      </c>
      <c r="Z2300" s="11">
        <v>7146.88</v>
      </c>
      <c r="AA2300" s="11">
        <v>7118.88</v>
      </c>
      <c r="AB2300" s="11">
        <v>7218.52</v>
      </c>
      <c r="AC2300" s="11">
        <v>7713.68</v>
      </c>
      <c r="AD2300" s="11">
        <v>8687.1</v>
      </c>
      <c r="AE2300" s="11">
        <v>7780.06</v>
      </c>
      <c r="AF2300" s="11">
        <v>6539.54</v>
      </c>
      <c r="AG2300" s="11">
        <v>4274.7</v>
      </c>
      <c r="AH2300" s="11">
        <v>3047.4</v>
      </c>
      <c r="AI2300" s="37">
        <v>7299.49</v>
      </c>
      <c r="AJ2300" s="11">
        <v>2254.2269999999999</v>
      </c>
      <c r="AK2300" s="11">
        <v>2129.5810000000001</v>
      </c>
      <c r="AL2300" s="11">
        <v>2064.8850000000002</v>
      </c>
      <c r="AM2300" s="11">
        <v>2131.9969999999998</v>
      </c>
      <c r="AN2300" s="11">
        <v>2966.5970000000002</v>
      </c>
      <c r="AO2300" s="11">
        <v>3492.38</v>
      </c>
      <c r="AP2300" s="11">
        <v>5375.0349999999999</v>
      </c>
      <c r="AQ2300" s="11">
        <v>5626.5069999999996</v>
      </c>
      <c r="AR2300" s="11">
        <v>6353.3860000000004</v>
      </c>
      <c r="AS2300" s="11">
        <v>7012.0069999999996</v>
      </c>
      <c r="AT2300" s="11">
        <v>7888.2209999999995</v>
      </c>
      <c r="AU2300" s="11">
        <v>8392.2330000000002</v>
      </c>
      <c r="AV2300" s="11">
        <v>8638.2890000000007</v>
      </c>
      <c r="AW2300" s="11">
        <v>9137.9050000000007</v>
      </c>
      <c r="AX2300" s="11">
        <v>9087.7950000000001</v>
      </c>
      <c r="AY2300" s="11">
        <v>8938.1990000000005</v>
      </c>
      <c r="AZ2300" s="11">
        <v>8635.16</v>
      </c>
      <c r="BA2300" s="11">
        <v>8462.8979999999992</v>
      </c>
      <c r="BB2300" s="11">
        <v>8802.6710000000003</v>
      </c>
      <c r="BC2300" s="11">
        <v>8491.48</v>
      </c>
      <c r="BD2300" s="11">
        <v>7802.12</v>
      </c>
      <c r="BE2300" s="11">
        <v>6561.951</v>
      </c>
      <c r="BF2300" s="11">
        <v>4214.7960000000003</v>
      </c>
      <c r="BG2300" s="11">
        <v>2880.23</v>
      </c>
      <c r="BH2300" s="37">
        <v>8716.07</v>
      </c>
      <c r="BI2300" s="11">
        <v>73.836039999999997</v>
      </c>
      <c r="BJ2300" s="11">
        <v>72.760829999999999</v>
      </c>
      <c r="BK2300" s="11">
        <v>71.811869999999999</v>
      </c>
      <c r="BL2300" s="11">
        <v>70.273539999999997</v>
      </c>
      <c r="BM2300" s="11">
        <v>70.647289999999998</v>
      </c>
      <c r="BN2300" s="11">
        <v>69.871669999999995</v>
      </c>
      <c r="BO2300" s="11">
        <v>68.333119999999994</v>
      </c>
      <c r="BP2300" s="11">
        <v>67.42313</v>
      </c>
      <c r="BQ2300" s="11">
        <v>71.761250000000004</v>
      </c>
      <c r="BR2300" s="11">
        <v>76.641249999999999</v>
      </c>
      <c r="BS2300" s="11">
        <v>82.254170000000002</v>
      </c>
      <c r="BT2300" s="11">
        <v>85.285420000000002</v>
      </c>
      <c r="BU2300" s="11">
        <v>88.147499999999994</v>
      </c>
      <c r="BV2300" s="11">
        <v>89.525210000000001</v>
      </c>
      <c r="BW2300" s="11">
        <v>91.152079999999998</v>
      </c>
      <c r="BX2300" s="11">
        <v>91.708330000000004</v>
      </c>
      <c r="BY2300" s="11">
        <v>91.089579999999998</v>
      </c>
      <c r="BZ2300" s="11">
        <v>88.730620000000002</v>
      </c>
      <c r="CA2300" s="11">
        <v>86.570830000000001</v>
      </c>
      <c r="CB2300" s="11">
        <v>84.456040000000002</v>
      </c>
      <c r="CC2300" s="11">
        <v>82.16</v>
      </c>
      <c r="CD2300" s="11">
        <v>79.183329999999998</v>
      </c>
      <c r="CE2300" s="11">
        <v>76.104159999999993</v>
      </c>
      <c r="CF2300" s="11">
        <v>73.280829999999995</v>
      </c>
      <c r="CG2300" s="11">
        <v>2913.2330000000002</v>
      </c>
      <c r="CH2300" s="11">
        <v>2678.26</v>
      </c>
      <c r="CI2300" s="11">
        <v>2644.6439999999998</v>
      </c>
      <c r="CJ2300" s="11">
        <v>2657.027</v>
      </c>
      <c r="CK2300" s="11">
        <v>2093.098</v>
      </c>
      <c r="CL2300" s="11">
        <v>1967.0719999999999</v>
      </c>
      <c r="CM2300" s="11">
        <v>1755.366</v>
      </c>
      <c r="CN2300" s="11">
        <v>1848.172</v>
      </c>
      <c r="CO2300" s="11">
        <v>1908.0360000000001</v>
      </c>
      <c r="CP2300" s="11">
        <v>1856.0219999999999</v>
      </c>
      <c r="CQ2300" s="11">
        <v>2008.634</v>
      </c>
      <c r="CR2300" s="11">
        <v>2177.3119999999999</v>
      </c>
      <c r="CS2300" s="11">
        <v>2261.3879999999999</v>
      </c>
      <c r="CT2300" s="11">
        <v>2886.116</v>
      </c>
      <c r="CU2300" s="11">
        <v>4610.3090000000002</v>
      </c>
      <c r="CV2300" s="11">
        <v>4185.2299999999996</v>
      </c>
      <c r="CW2300" s="11">
        <v>2705.88</v>
      </c>
      <c r="CX2300" s="11">
        <v>2480.3519999999999</v>
      </c>
      <c r="CY2300" s="11">
        <v>2361.4180000000001</v>
      </c>
      <c r="CZ2300" s="11">
        <v>2464.2979999999998</v>
      </c>
      <c r="DA2300" s="11">
        <v>2981.0059999999999</v>
      </c>
      <c r="DB2300" s="11">
        <v>3141.2350000000001</v>
      </c>
      <c r="DC2300" s="11">
        <v>3244.0050000000001</v>
      </c>
      <c r="DD2300" s="11">
        <v>2978.33</v>
      </c>
      <c r="DE2300" s="37">
        <v>2382.7640000000001</v>
      </c>
      <c r="DF2300" s="11">
        <f t="shared" si="118"/>
        <v>16</v>
      </c>
      <c r="DG2300" s="11">
        <f t="shared" si="119"/>
        <v>19</v>
      </c>
      <c r="DH2300" s="20">
        <f t="shared" ca="1" si="120"/>
        <v>1410.2420000000002</v>
      </c>
      <c r="DI2300" s="11">
        <v>0</v>
      </c>
    </row>
    <row r="2301" spans="1:113" x14ac:dyDescent="0.25">
      <c r="A2301" s="11" t="s">
        <v>57</v>
      </c>
      <c r="B2301" s="11" t="s">
        <v>170</v>
      </c>
      <c r="C2301" s="11" t="s">
        <v>56</v>
      </c>
      <c r="D2301" s="11" t="s">
        <v>56</v>
      </c>
      <c r="E2301" s="11" t="s">
        <v>56</v>
      </c>
      <c r="F2301" s="11" t="s">
        <v>56</v>
      </c>
      <c r="G2301" s="11" t="s">
        <v>173</v>
      </c>
      <c r="H2301" s="1">
        <v>42290</v>
      </c>
      <c r="I2301" s="11">
        <v>17</v>
      </c>
      <c r="J2301" s="11">
        <v>19</v>
      </c>
      <c r="K2301" s="11">
        <v>2868.1030000000001</v>
      </c>
      <c r="L2301" s="11">
        <v>2638.7469999999998</v>
      </c>
      <c r="M2301" s="11">
        <v>2784.5830000000001</v>
      </c>
      <c r="N2301" s="11">
        <v>2834.9540000000002</v>
      </c>
      <c r="O2301" s="11">
        <v>3016.5329999999999</v>
      </c>
      <c r="P2301" s="11">
        <v>3290.1930000000002</v>
      </c>
      <c r="Q2301" s="11">
        <v>4304.1289999999999</v>
      </c>
      <c r="R2301" s="11">
        <v>5240.4759999999997</v>
      </c>
      <c r="S2301" s="11">
        <v>5337.4369999999999</v>
      </c>
      <c r="T2301" s="11">
        <v>5671.6469999999999</v>
      </c>
      <c r="U2301" s="11">
        <v>6265.6890000000003</v>
      </c>
      <c r="V2301" s="11">
        <v>6577.674</v>
      </c>
      <c r="W2301" s="11">
        <v>6877.4040000000005</v>
      </c>
      <c r="X2301" s="11">
        <v>7291.7190000000001</v>
      </c>
      <c r="Y2301" s="11">
        <v>7792.2749999999996</v>
      </c>
      <c r="Z2301" s="11">
        <v>7531.0230000000001</v>
      </c>
      <c r="AA2301" s="11">
        <v>6739.58</v>
      </c>
      <c r="AB2301" s="11">
        <v>6953.1019999999999</v>
      </c>
      <c r="AC2301" s="11">
        <v>7041.7489999999998</v>
      </c>
      <c r="AD2301" s="11">
        <v>8097.1189999999997</v>
      </c>
      <c r="AE2301" s="11">
        <v>7324.5119999999997</v>
      </c>
      <c r="AF2301" s="11">
        <v>5200.8940000000002</v>
      </c>
      <c r="AG2301" s="11">
        <v>3606.7669999999998</v>
      </c>
      <c r="AH2301" s="11">
        <v>3048.6570000000002</v>
      </c>
      <c r="AI2301" s="37">
        <v>6911.4769999999999</v>
      </c>
      <c r="AJ2301" s="11">
        <v>2822.7159999999999</v>
      </c>
      <c r="AK2301" s="11">
        <v>2598.7559999999999</v>
      </c>
      <c r="AL2301" s="11">
        <v>2755.6039999999998</v>
      </c>
      <c r="AM2301" s="11">
        <v>2759.3470000000002</v>
      </c>
      <c r="AN2301" s="11">
        <v>2922.0050000000001</v>
      </c>
      <c r="AO2301" s="11">
        <v>3288.0219999999999</v>
      </c>
      <c r="AP2301" s="11">
        <v>4384.7060000000001</v>
      </c>
      <c r="AQ2301" s="11">
        <v>5221.6289999999999</v>
      </c>
      <c r="AR2301" s="11">
        <v>5249.9350000000004</v>
      </c>
      <c r="AS2301" s="11">
        <v>5567.73</v>
      </c>
      <c r="AT2301" s="11">
        <v>6234.7150000000001</v>
      </c>
      <c r="AU2301" s="11">
        <v>6571.2420000000002</v>
      </c>
      <c r="AV2301" s="11">
        <v>6843.8729999999996</v>
      </c>
      <c r="AW2301" s="11">
        <v>7249.7870000000003</v>
      </c>
      <c r="AX2301" s="11">
        <v>7772.5349999999999</v>
      </c>
      <c r="AY2301" s="11">
        <v>7528.4849999999997</v>
      </c>
      <c r="AZ2301" s="11">
        <v>7882.8869999999997</v>
      </c>
      <c r="BA2301" s="11">
        <v>8240.0210000000006</v>
      </c>
      <c r="BB2301" s="11">
        <v>8318.7990000000009</v>
      </c>
      <c r="BC2301" s="11">
        <v>8107.5889999999999</v>
      </c>
      <c r="BD2301" s="11">
        <v>7313.7929999999997</v>
      </c>
      <c r="BE2301" s="11">
        <v>5250.0190000000002</v>
      </c>
      <c r="BF2301" s="11">
        <v>3629.9670000000001</v>
      </c>
      <c r="BG2301" s="11">
        <v>3006.9050000000002</v>
      </c>
      <c r="BH2301" s="37">
        <v>8145.2089999999998</v>
      </c>
      <c r="BI2301" s="11">
        <v>78.553190000000001</v>
      </c>
      <c r="BJ2301" s="11">
        <v>77.91489</v>
      </c>
      <c r="BK2301" s="11">
        <v>76.531909999999996</v>
      </c>
      <c r="BL2301" s="11">
        <v>75.017020000000002</v>
      </c>
      <c r="BM2301" s="11">
        <v>74.527659999999997</v>
      </c>
      <c r="BN2301" s="11">
        <v>73.657449999999997</v>
      </c>
      <c r="BO2301" s="11">
        <v>72.734039999999993</v>
      </c>
      <c r="BP2301" s="11">
        <v>72.176599999999993</v>
      </c>
      <c r="BQ2301" s="11">
        <v>75.993610000000004</v>
      </c>
      <c r="BR2301" s="11">
        <v>82.080849999999998</v>
      </c>
      <c r="BS2301" s="11">
        <v>85.127660000000006</v>
      </c>
      <c r="BT2301" s="11">
        <v>86.846810000000005</v>
      </c>
      <c r="BU2301" s="11">
        <v>87.034040000000005</v>
      </c>
      <c r="BV2301" s="11">
        <v>85.314899999999994</v>
      </c>
      <c r="BW2301" s="11">
        <v>83.974459999999993</v>
      </c>
      <c r="BX2301" s="11">
        <v>83.693619999999996</v>
      </c>
      <c r="BY2301" s="11">
        <v>83.136170000000007</v>
      </c>
      <c r="BZ2301" s="11">
        <v>80.723399999999998</v>
      </c>
      <c r="CA2301" s="11">
        <v>76.731909999999999</v>
      </c>
      <c r="CB2301" s="11">
        <v>74.461699999999993</v>
      </c>
      <c r="CC2301" s="11">
        <v>72.823400000000007</v>
      </c>
      <c r="CD2301" s="11">
        <v>71.925529999999995</v>
      </c>
      <c r="CE2301" s="11">
        <v>70.739999999999995</v>
      </c>
      <c r="CF2301" s="11">
        <v>70.346379999999996</v>
      </c>
      <c r="CG2301" s="11">
        <v>4982.9579999999996</v>
      </c>
      <c r="CH2301" s="11">
        <v>4819.8469999999998</v>
      </c>
      <c r="CI2301" s="11">
        <v>3942.143</v>
      </c>
      <c r="CJ2301" s="11">
        <v>2838.866</v>
      </c>
      <c r="CK2301" s="11">
        <v>1720.9390000000001</v>
      </c>
      <c r="CL2301" s="11">
        <v>1254.5909999999999</v>
      </c>
      <c r="CM2301" s="11">
        <v>1068.8510000000001</v>
      </c>
      <c r="CN2301" s="11">
        <v>1143.6579999999999</v>
      </c>
      <c r="CO2301" s="11">
        <v>1278.769</v>
      </c>
      <c r="CP2301" s="11">
        <v>2072.7530000000002</v>
      </c>
      <c r="CQ2301" s="11">
        <v>3049.03</v>
      </c>
      <c r="CR2301" s="11">
        <v>3112.154</v>
      </c>
      <c r="CS2301" s="11">
        <v>3389.6480000000001</v>
      </c>
      <c r="CT2301" s="11">
        <v>3535.2890000000002</v>
      </c>
      <c r="CU2301" s="11">
        <v>3945.373</v>
      </c>
      <c r="CV2301" s="11">
        <v>7356.2520000000004</v>
      </c>
      <c r="CW2301" s="11">
        <v>7519.8469999999998</v>
      </c>
      <c r="CX2301" s="11">
        <v>5103.6670000000004</v>
      </c>
      <c r="CY2301" s="11">
        <v>4506.5230000000001</v>
      </c>
      <c r="CZ2301" s="11">
        <v>4987.7150000000001</v>
      </c>
      <c r="DA2301" s="11">
        <v>5334.8710000000001</v>
      </c>
      <c r="DB2301" s="11">
        <v>4097.6980000000003</v>
      </c>
      <c r="DC2301" s="11">
        <v>3334.194</v>
      </c>
      <c r="DD2301" s="11">
        <v>3092.5569999999998</v>
      </c>
      <c r="DE2301" s="37">
        <v>6094.0209999999997</v>
      </c>
      <c r="DF2301" s="11">
        <f t="shared" si="118"/>
        <v>17</v>
      </c>
      <c r="DG2301" s="11">
        <f t="shared" si="119"/>
        <v>19</v>
      </c>
      <c r="DH2301" s="20">
        <f t="shared" ca="1" si="120"/>
        <v>1235.7586666666673</v>
      </c>
      <c r="DI2301" s="11">
        <v>0</v>
      </c>
    </row>
    <row r="2302" spans="1:113" x14ac:dyDescent="0.25">
      <c r="A2302" s="11" t="s">
        <v>57</v>
      </c>
      <c r="B2302" s="11" t="s">
        <v>170</v>
      </c>
      <c r="C2302" s="11" t="s">
        <v>56</v>
      </c>
      <c r="D2302" s="11" t="s">
        <v>56</v>
      </c>
      <c r="E2302" s="11" t="s">
        <v>56</v>
      </c>
      <c r="F2302" s="11" t="s">
        <v>56</v>
      </c>
      <c r="G2302" s="11" t="s">
        <v>173</v>
      </c>
      <c r="H2302" s="1">
        <v>42291</v>
      </c>
      <c r="I2302" s="11">
        <v>18</v>
      </c>
      <c r="J2302" s="11">
        <v>19</v>
      </c>
      <c r="K2302" s="11">
        <v>5965.8040000000001</v>
      </c>
      <c r="L2302" s="11">
        <v>5113.6099999999997</v>
      </c>
      <c r="M2302" s="11">
        <v>4848.0609999999997</v>
      </c>
      <c r="N2302" s="11">
        <v>5264.6940000000004</v>
      </c>
      <c r="O2302" s="11">
        <v>6303.4530000000004</v>
      </c>
      <c r="P2302" s="11">
        <v>7104.2169999999996</v>
      </c>
      <c r="Q2302" s="11">
        <v>10078.43</v>
      </c>
      <c r="R2302" s="11">
        <v>11613.76</v>
      </c>
      <c r="S2302" s="11">
        <v>12788.16</v>
      </c>
      <c r="T2302" s="11">
        <v>13949.96</v>
      </c>
      <c r="U2302" s="11">
        <v>15843.21</v>
      </c>
      <c r="V2302" s="11">
        <v>16202.68</v>
      </c>
      <c r="W2302" s="11">
        <v>16365.9</v>
      </c>
      <c r="X2302" s="11">
        <v>16773.21</v>
      </c>
      <c r="Y2302" s="11">
        <v>16943.580000000002</v>
      </c>
      <c r="Z2302" s="11">
        <v>15886.58</v>
      </c>
      <c r="AA2302" s="11">
        <v>15778.07</v>
      </c>
      <c r="AB2302" s="11">
        <v>13872.52</v>
      </c>
      <c r="AC2302" s="11">
        <v>14445.72</v>
      </c>
      <c r="AD2302" s="11">
        <v>16076.24</v>
      </c>
      <c r="AE2302" s="11">
        <v>14283.1</v>
      </c>
      <c r="AF2302" s="11">
        <v>11684.65</v>
      </c>
      <c r="AG2302" s="11">
        <v>8048.7089999999998</v>
      </c>
      <c r="AH2302" s="11">
        <v>6001.759</v>
      </c>
      <c r="AI2302" s="37">
        <v>14159.12</v>
      </c>
      <c r="AJ2302" s="11">
        <v>5801.5749999999998</v>
      </c>
      <c r="AK2302" s="11">
        <v>4989.3999999999996</v>
      </c>
      <c r="AL2302" s="11">
        <v>4795.134</v>
      </c>
      <c r="AM2302" s="11">
        <v>5128.9179999999997</v>
      </c>
      <c r="AN2302" s="11">
        <v>6175.28</v>
      </c>
      <c r="AO2302" s="11">
        <v>6937.1890000000003</v>
      </c>
      <c r="AP2302" s="11">
        <v>10054.66</v>
      </c>
      <c r="AQ2302" s="11">
        <v>11669.88</v>
      </c>
      <c r="AR2302" s="11">
        <v>12696.92</v>
      </c>
      <c r="AS2302" s="11">
        <v>13772.54</v>
      </c>
      <c r="AT2302" s="11">
        <v>15775.48</v>
      </c>
      <c r="AU2302" s="11">
        <v>16197.12</v>
      </c>
      <c r="AV2302" s="11">
        <v>16330.05</v>
      </c>
      <c r="AW2302" s="11">
        <v>16769.259999999998</v>
      </c>
      <c r="AX2302" s="11">
        <v>17024.400000000001</v>
      </c>
      <c r="AY2302" s="11">
        <v>16072.17</v>
      </c>
      <c r="AZ2302" s="11">
        <v>15961.22</v>
      </c>
      <c r="BA2302" s="11">
        <v>17022.650000000001</v>
      </c>
      <c r="BB2302" s="11">
        <v>17387.05</v>
      </c>
      <c r="BC2302" s="11">
        <v>16035.94</v>
      </c>
      <c r="BD2302" s="11">
        <v>14315.03</v>
      </c>
      <c r="BE2302" s="11">
        <v>11724.5</v>
      </c>
      <c r="BF2302" s="11">
        <v>7954.2690000000002</v>
      </c>
      <c r="BG2302" s="11">
        <v>5693.8540000000003</v>
      </c>
      <c r="BH2302" s="37">
        <v>17252.240000000002</v>
      </c>
      <c r="BI2302" s="11">
        <v>71.163049999999998</v>
      </c>
      <c r="BJ2302" s="11">
        <v>70.539720000000003</v>
      </c>
      <c r="BK2302" s="11">
        <v>69.649900000000002</v>
      </c>
      <c r="BL2302" s="11">
        <v>69.302379999999999</v>
      </c>
      <c r="BM2302" s="11">
        <v>68.204949999999997</v>
      </c>
      <c r="BN2302" s="11">
        <v>67.772379999999998</v>
      </c>
      <c r="BO2302" s="11">
        <v>67.180090000000007</v>
      </c>
      <c r="BP2302" s="11">
        <v>67.742000000000004</v>
      </c>
      <c r="BQ2302" s="11">
        <v>70.034289999999999</v>
      </c>
      <c r="BR2302" s="11">
        <v>74.087329999999994</v>
      </c>
      <c r="BS2302" s="11">
        <v>77.296000000000006</v>
      </c>
      <c r="BT2302" s="11">
        <v>79.144189999999995</v>
      </c>
      <c r="BU2302" s="11">
        <v>79.920379999999994</v>
      </c>
      <c r="BV2302" s="11">
        <v>80.365520000000004</v>
      </c>
      <c r="BW2302" s="11">
        <v>80.567239999999998</v>
      </c>
      <c r="BX2302" s="11">
        <v>80.992949999999993</v>
      </c>
      <c r="BY2302" s="11">
        <v>80.5441</v>
      </c>
      <c r="BZ2302" s="11">
        <v>78.914569999999998</v>
      </c>
      <c r="CA2302" s="11">
        <v>76.411050000000003</v>
      </c>
      <c r="CB2302" s="11">
        <v>75.031720000000007</v>
      </c>
      <c r="CC2302" s="11">
        <v>73.454570000000004</v>
      </c>
      <c r="CD2302" s="11">
        <v>72.289050000000003</v>
      </c>
      <c r="CE2302" s="11">
        <v>71.297330000000002</v>
      </c>
      <c r="CF2302" s="11">
        <v>70.379519999999999</v>
      </c>
      <c r="CG2302" s="11">
        <v>6695.5550000000003</v>
      </c>
      <c r="CH2302" s="11">
        <v>6259.7380000000003</v>
      </c>
      <c r="CI2302" s="11">
        <v>5790.7110000000002</v>
      </c>
      <c r="CJ2302" s="11">
        <v>5454.5259999999998</v>
      </c>
      <c r="CK2302" s="11">
        <v>4527.6620000000003</v>
      </c>
      <c r="CL2302" s="11">
        <v>4096.0889999999999</v>
      </c>
      <c r="CM2302" s="11">
        <v>3188.3989999999999</v>
      </c>
      <c r="CN2302" s="11">
        <v>3432.72</v>
      </c>
      <c r="CO2302" s="11">
        <v>3791.9270000000001</v>
      </c>
      <c r="CP2302" s="11">
        <v>4774.6120000000001</v>
      </c>
      <c r="CQ2302" s="11">
        <v>6398.4939999999997</v>
      </c>
      <c r="CR2302" s="11">
        <v>6954.0240000000003</v>
      </c>
      <c r="CS2302" s="11">
        <v>7432.665</v>
      </c>
      <c r="CT2302" s="11">
        <v>8873.7620000000006</v>
      </c>
      <c r="CU2302" s="11">
        <v>10095.870000000001</v>
      </c>
      <c r="CV2302" s="11">
        <v>11900.19</v>
      </c>
      <c r="CW2302" s="11">
        <v>17237.25</v>
      </c>
      <c r="CX2302" s="11">
        <v>17295.72</v>
      </c>
      <c r="CY2302" s="11">
        <v>9610.5130000000008</v>
      </c>
      <c r="CZ2302" s="11">
        <v>9262.2890000000007</v>
      </c>
      <c r="DA2302" s="11">
        <v>9830.509</v>
      </c>
      <c r="DB2302" s="11">
        <v>8602.6980000000003</v>
      </c>
      <c r="DC2302" s="11">
        <v>7941.0680000000002</v>
      </c>
      <c r="DD2302" s="11">
        <v>7425.924</v>
      </c>
      <c r="DE2302" s="37">
        <v>15973.85</v>
      </c>
      <c r="DF2302" s="11">
        <f t="shared" si="118"/>
        <v>18</v>
      </c>
      <c r="DG2302" s="11">
        <f t="shared" si="119"/>
        <v>19</v>
      </c>
      <c r="DH2302" s="20">
        <f t="shared" ca="1" si="120"/>
        <v>3045.7299999999996</v>
      </c>
      <c r="DI2302" s="11">
        <v>0</v>
      </c>
    </row>
    <row r="2303" spans="1:113" x14ac:dyDescent="0.25">
      <c r="A2303" s="11" t="s">
        <v>57</v>
      </c>
      <c r="B2303" s="11" t="s">
        <v>170</v>
      </c>
      <c r="C2303" s="11" t="s">
        <v>56</v>
      </c>
      <c r="D2303" s="11" t="s">
        <v>56</v>
      </c>
      <c r="E2303" s="11" t="s">
        <v>56</v>
      </c>
      <c r="F2303" s="11" t="s">
        <v>56</v>
      </c>
      <c r="G2303" s="11" t="s">
        <v>173</v>
      </c>
      <c r="H2303" s="1">
        <v>42292</v>
      </c>
      <c r="I2303" s="11">
        <v>18</v>
      </c>
      <c r="J2303" s="11">
        <v>19</v>
      </c>
      <c r="K2303" s="11">
        <v>2280.4</v>
      </c>
      <c r="L2303" s="11">
        <v>2188.2199999999998</v>
      </c>
      <c r="M2303" s="11">
        <v>2278.2399999999998</v>
      </c>
      <c r="N2303" s="11">
        <v>2370.52</v>
      </c>
      <c r="O2303" s="11">
        <v>2964.32</v>
      </c>
      <c r="P2303" s="11">
        <v>3744.56</v>
      </c>
      <c r="Q2303" s="11">
        <v>4768.8999999999996</v>
      </c>
      <c r="R2303" s="11">
        <v>5238.9799999999996</v>
      </c>
      <c r="S2303" s="11">
        <v>5739.32</v>
      </c>
      <c r="T2303" s="11">
        <v>6571.34</v>
      </c>
      <c r="U2303" s="11">
        <v>7368.7</v>
      </c>
      <c r="V2303" s="11">
        <v>7615.4</v>
      </c>
      <c r="W2303" s="11">
        <v>7940.3</v>
      </c>
      <c r="X2303" s="11">
        <v>8231.6</v>
      </c>
      <c r="Y2303" s="11">
        <v>8309.84</v>
      </c>
      <c r="Z2303" s="11">
        <v>8257.0400000000009</v>
      </c>
      <c r="AA2303" s="11">
        <v>8072.78</v>
      </c>
      <c r="AB2303" s="11">
        <v>6692.46</v>
      </c>
      <c r="AC2303" s="11">
        <v>6663.54</v>
      </c>
      <c r="AD2303" s="11">
        <v>7635.56</v>
      </c>
      <c r="AE2303" s="11">
        <v>7029.1</v>
      </c>
      <c r="AF2303" s="11">
        <v>6197.16</v>
      </c>
      <c r="AG2303" s="11">
        <v>4285.32</v>
      </c>
      <c r="AH2303" s="11">
        <v>3247.76</v>
      </c>
      <c r="AI2303" s="37">
        <v>6678</v>
      </c>
      <c r="AJ2303" s="11">
        <v>2156.2080000000001</v>
      </c>
      <c r="AK2303" s="11">
        <v>2098.7539999999999</v>
      </c>
      <c r="AL2303" s="11">
        <v>2251.819</v>
      </c>
      <c r="AM2303" s="11">
        <v>2305.413</v>
      </c>
      <c r="AN2303" s="11">
        <v>2921.165</v>
      </c>
      <c r="AO2303" s="11">
        <v>3575.6970000000001</v>
      </c>
      <c r="AP2303" s="11">
        <v>4688.8100000000004</v>
      </c>
      <c r="AQ2303" s="11">
        <v>5334.6890000000003</v>
      </c>
      <c r="AR2303" s="11">
        <v>5792.9539999999997</v>
      </c>
      <c r="AS2303" s="11">
        <v>6525.8909999999996</v>
      </c>
      <c r="AT2303" s="11">
        <v>7358.6549999999997</v>
      </c>
      <c r="AU2303" s="11">
        <v>7628.1639999999998</v>
      </c>
      <c r="AV2303" s="11">
        <v>7943.0339999999997</v>
      </c>
      <c r="AW2303" s="11">
        <v>8282.4660000000003</v>
      </c>
      <c r="AX2303" s="11">
        <v>8424.7189999999991</v>
      </c>
      <c r="AY2303" s="11">
        <v>8345.0499999999993</v>
      </c>
      <c r="AZ2303" s="11">
        <v>8230.7260000000006</v>
      </c>
      <c r="BA2303" s="11">
        <v>8363.6020000000008</v>
      </c>
      <c r="BB2303" s="11">
        <v>8229.99</v>
      </c>
      <c r="BC2303" s="11">
        <v>7567.1660000000002</v>
      </c>
      <c r="BD2303" s="11">
        <v>7059.9129999999996</v>
      </c>
      <c r="BE2303" s="11">
        <v>6193.2449999999999</v>
      </c>
      <c r="BF2303" s="11">
        <v>4169.6120000000001</v>
      </c>
      <c r="BG2303" s="11">
        <v>2969.346</v>
      </c>
      <c r="BH2303" s="37">
        <v>8217.2720000000008</v>
      </c>
      <c r="BI2303" s="11">
        <v>73.044529999999995</v>
      </c>
      <c r="BJ2303" s="11">
        <v>71.261510000000001</v>
      </c>
      <c r="BK2303" s="11">
        <v>69.335849999999994</v>
      </c>
      <c r="BL2303" s="11">
        <v>69.968119999999999</v>
      </c>
      <c r="BM2303" s="11">
        <v>69.718680000000006</v>
      </c>
      <c r="BN2303" s="11">
        <v>69.007360000000006</v>
      </c>
      <c r="BO2303" s="11">
        <v>67.875100000000003</v>
      </c>
      <c r="BP2303" s="11">
        <v>66.916039999999995</v>
      </c>
      <c r="BQ2303" s="11">
        <v>67.862639999999999</v>
      </c>
      <c r="BR2303" s="11">
        <v>69.810569999999998</v>
      </c>
      <c r="BS2303" s="11">
        <v>73.018870000000007</v>
      </c>
      <c r="BT2303" s="11">
        <v>74.666039999999995</v>
      </c>
      <c r="BU2303" s="11">
        <v>77.169809999999998</v>
      </c>
      <c r="BV2303" s="11">
        <v>79.250950000000003</v>
      </c>
      <c r="BW2303" s="11">
        <v>80.096230000000006</v>
      </c>
      <c r="BX2303" s="11">
        <v>80.611320000000006</v>
      </c>
      <c r="BY2303" s="11">
        <v>76.920749999999998</v>
      </c>
      <c r="BZ2303" s="11">
        <v>72.839619999999996</v>
      </c>
      <c r="CA2303" s="11">
        <v>68.106030000000004</v>
      </c>
      <c r="CB2303" s="11">
        <v>67.613590000000002</v>
      </c>
      <c r="CC2303" s="11">
        <v>67.227549999999994</v>
      </c>
      <c r="CD2303" s="11">
        <v>67.631510000000006</v>
      </c>
      <c r="CE2303" s="11">
        <v>67.124719999999996</v>
      </c>
      <c r="CF2303" s="11">
        <v>66.413210000000007</v>
      </c>
      <c r="CG2303" s="11">
        <v>4619.9009999999998</v>
      </c>
      <c r="CH2303" s="11">
        <v>4182.2269999999999</v>
      </c>
      <c r="CI2303" s="11">
        <v>3869.0259999999998</v>
      </c>
      <c r="CJ2303" s="11">
        <v>3745.7020000000002</v>
      </c>
      <c r="CK2303" s="11">
        <v>3185.8159999999998</v>
      </c>
      <c r="CL2303" s="11">
        <v>2947.1840000000002</v>
      </c>
      <c r="CM2303" s="11">
        <v>2111.8229999999999</v>
      </c>
      <c r="CN2303" s="11">
        <v>2324.2579999999998</v>
      </c>
      <c r="CO2303" s="11">
        <v>2446.002</v>
      </c>
      <c r="CP2303" s="11">
        <v>2704.6489999999999</v>
      </c>
      <c r="CQ2303" s="11">
        <v>3378.9409999999998</v>
      </c>
      <c r="CR2303" s="11">
        <v>3818.6970000000001</v>
      </c>
      <c r="CS2303" s="11">
        <v>4004.8879999999999</v>
      </c>
      <c r="CT2303" s="11">
        <v>5219.8440000000001</v>
      </c>
      <c r="CU2303" s="11">
        <v>5953.6760000000004</v>
      </c>
      <c r="CV2303" s="11">
        <v>6910.4530000000004</v>
      </c>
      <c r="CW2303" s="11">
        <v>8177.3959999999997</v>
      </c>
      <c r="CX2303" s="11">
        <v>8286.6039999999994</v>
      </c>
      <c r="CY2303" s="11">
        <v>5541.0990000000002</v>
      </c>
      <c r="CZ2303" s="11">
        <v>4822.4170000000004</v>
      </c>
      <c r="DA2303" s="11">
        <v>5102.0749999999998</v>
      </c>
      <c r="DB2303" s="11">
        <v>4965.3289999999997</v>
      </c>
      <c r="DC2303" s="11">
        <v>4760.5839999999998</v>
      </c>
      <c r="DD2303" s="11">
        <v>4394.8760000000002</v>
      </c>
      <c r="DE2303" s="37">
        <v>8082</v>
      </c>
      <c r="DF2303" s="11">
        <f t="shared" si="118"/>
        <v>18</v>
      </c>
      <c r="DG2303" s="11">
        <f t="shared" si="119"/>
        <v>19</v>
      </c>
      <c r="DH2303" s="20">
        <f t="shared" ca="1" si="120"/>
        <v>1618.7960000000003</v>
      </c>
      <c r="DI2303" s="11">
        <v>0</v>
      </c>
    </row>
    <row r="2304" spans="1:113" x14ac:dyDescent="0.25">
      <c r="A2304" s="11" t="s">
        <v>57</v>
      </c>
      <c r="B2304" s="11" t="s">
        <v>170</v>
      </c>
      <c r="C2304" s="11" t="s">
        <v>56</v>
      </c>
      <c r="D2304" s="11" t="s">
        <v>56</v>
      </c>
      <c r="E2304" s="11" t="s">
        <v>56</v>
      </c>
      <c r="F2304" s="11" t="s">
        <v>56</v>
      </c>
      <c r="G2304" s="11" t="s">
        <v>173</v>
      </c>
      <c r="H2304" s="1">
        <v>42292</v>
      </c>
      <c r="I2304" s="11">
        <v>19</v>
      </c>
      <c r="J2304" s="11">
        <v>19</v>
      </c>
      <c r="K2304" s="11">
        <v>2629.846</v>
      </c>
      <c r="L2304" s="11">
        <v>2558.5520000000001</v>
      </c>
      <c r="M2304" s="11">
        <v>2583.9540000000002</v>
      </c>
      <c r="N2304" s="11">
        <v>2658.5859999999998</v>
      </c>
      <c r="O2304" s="11">
        <v>2838.42</v>
      </c>
      <c r="P2304" s="11">
        <v>3213.29</v>
      </c>
      <c r="Q2304" s="11">
        <v>4118.125</v>
      </c>
      <c r="R2304" s="11">
        <v>4752.4059999999999</v>
      </c>
      <c r="S2304" s="11">
        <v>5311.87</v>
      </c>
      <c r="T2304" s="11">
        <v>5609.8779999999997</v>
      </c>
      <c r="U2304" s="11">
        <v>6337.6909999999998</v>
      </c>
      <c r="V2304" s="11">
        <v>6602.848</v>
      </c>
      <c r="W2304" s="11">
        <v>7012.6930000000002</v>
      </c>
      <c r="X2304" s="11">
        <v>7079.2560000000003</v>
      </c>
      <c r="Y2304" s="11">
        <v>7115.7209999999995</v>
      </c>
      <c r="Z2304" s="11">
        <v>6939.4970000000003</v>
      </c>
      <c r="AA2304" s="11">
        <v>7150.442</v>
      </c>
      <c r="AB2304" s="11">
        <v>6906.15</v>
      </c>
      <c r="AC2304" s="11">
        <v>6391.7110000000002</v>
      </c>
      <c r="AD2304" s="11">
        <v>7070.0680000000002</v>
      </c>
      <c r="AE2304" s="11">
        <v>6459.009</v>
      </c>
      <c r="AF2304" s="11">
        <v>4669.5590000000002</v>
      </c>
      <c r="AG2304" s="11">
        <v>3346.527</v>
      </c>
      <c r="AH2304" s="11">
        <v>2935.875</v>
      </c>
      <c r="AI2304" s="37">
        <v>6391.7110000000002</v>
      </c>
      <c r="AJ2304" s="11">
        <v>2575.9050000000002</v>
      </c>
      <c r="AK2304" s="11">
        <v>2511.2420000000002</v>
      </c>
      <c r="AL2304" s="11">
        <v>2548.4360000000001</v>
      </c>
      <c r="AM2304" s="11">
        <v>2574.837</v>
      </c>
      <c r="AN2304" s="11">
        <v>2749.6880000000001</v>
      </c>
      <c r="AO2304" s="11">
        <v>3215.9520000000002</v>
      </c>
      <c r="AP2304" s="11">
        <v>4178.7439999999997</v>
      </c>
      <c r="AQ2304" s="11">
        <v>4716.9780000000001</v>
      </c>
      <c r="AR2304" s="11">
        <v>5164.01</v>
      </c>
      <c r="AS2304" s="11">
        <v>5485.0690000000004</v>
      </c>
      <c r="AT2304" s="11">
        <v>6290.0810000000001</v>
      </c>
      <c r="AU2304" s="11">
        <v>6592.0519999999997</v>
      </c>
      <c r="AV2304" s="11">
        <v>6979.8540000000003</v>
      </c>
      <c r="AW2304" s="11">
        <v>7037.7259999999997</v>
      </c>
      <c r="AX2304" s="11">
        <v>7108.3620000000001</v>
      </c>
      <c r="AY2304" s="11">
        <v>7049.8270000000002</v>
      </c>
      <c r="AZ2304" s="11">
        <v>7252.3559999999998</v>
      </c>
      <c r="BA2304" s="11">
        <v>7034.1859999999997</v>
      </c>
      <c r="BB2304" s="11">
        <v>7517.902</v>
      </c>
      <c r="BC2304" s="11">
        <v>7104.72</v>
      </c>
      <c r="BD2304" s="11">
        <v>6463.326</v>
      </c>
      <c r="BE2304" s="11">
        <v>4726.6850000000004</v>
      </c>
      <c r="BF2304" s="11">
        <v>3376.4479999999999</v>
      </c>
      <c r="BG2304" s="11">
        <v>2901.9540000000002</v>
      </c>
      <c r="BH2304" s="37">
        <v>7517.902</v>
      </c>
      <c r="BI2304" s="11">
        <v>68.467290000000006</v>
      </c>
      <c r="BJ2304" s="11">
        <v>68.740210000000005</v>
      </c>
      <c r="BK2304" s="11">
        <v>68.690629999999999</v>
      </c>
      <c r="BL2304" s="11">
        <v>68.028959999999998</v>
      </c>
      <c r="BM2304" s="11">
        <v>68.206879999999998</v>
      </c>
      <c r="BN2304" s="11">
        <v>68.309169999999995</v>
      </c>
      <c r="BO2304" s="11">
        <v>68.376050000000006</v>
      </c>
      <c r="BP2304" s="11">
        <v>68.722080000000005</v>
      </c>
      <c r="BQ2304" s="11">
        <v>69.836460000000002</v>
      </c>
      <c r="BR2304" s="11">
        <v>72.672910000000002</v>
      </c>
      <c r="BS2304" s="11">
        <v>75.525000000000006</v>
      </c>
      <c r="BT2304" s="11">
        <v>77.3125</v>
      </c>
      <c r="BU2304" s="11">
        <v>78.039590000000004</v>
      </c>
      <c r="BV2304" s="11">
        <v>76.720830000000007</v>
      </c>
      <c r="BW2304" s="11">
        <v>75.564580000000007</v>
      </c>
      <c r="BX2304" s="11">
        <v>75.070830000000001</v>
      </c>
      <c r="BY2304" s="11">
        <v>74.862499999999997</v>
      </c>
      <c r="BZ2304" s="11">
        <v>73.295839999999998</v>
      </c>
      <c r="CA2304" s="11">
        <v>70.964579999999998</v>
      </c>
      <c r="CB2304" s="11">
        <v>69.643749999999997</v>
      </c>
      <c r="CC2304" s="11">
        <v>69.393129999999999</v>
      </c>
      <c r="CD2304" s="11">
        <v>69.410210000000006</v>
      </c>
      <c r="CE2304" s="11">
        <v>69.331670000000003</v>
      </c>
      <c r="CF2304" s="11">
        <v>69.193749999999994</v>
      </c>
      <c r="CG2304" s="11">
        <v>2088.5729999999999</v>
      </c>
      <c r="CH2304" s="11">
        <v>1880.675</v>
      </c>
      <c r="CI2304" s="11">
        <v>1704.9580000000001</v>
      </c>
      <c r="CJ2304" s="11">
        <v>1522.4559999999999</v>
      </c>
      <c r="CK2304" s="11">
        <v>1215.3</v>
      </c>
      <c r="CL2304" s="11">
        <v>1033.2</v>
      </c>
      <c r="CM2304" s="11">
        <v>990.70399999999995</v>
      </c>
      <c r="CN2304" s="11">
        <v>1001.712</v>
      </c>
      <c r="CO2304" s="11">
        <v>1238.9369999999999</v>
      </c>
      <c r="CP2304" s="11">
        <v>1990.386</v>
      </c>
      <c r="CQ2304" s="11">
        <v>2838.049</v>
      </c>
      <c r="CR2304" s="11">
        <v>2967.547</v>
      </c>
      <c r="CS2304" s="11">
        <v>3228.2280000000001</v>
      </c>
      <c r="CT2304" s="11">
        <v>3400.6080000000002</v>
      </c>
      <c r="CU2304" s="11">
        <v>3824.232</v>
      </c>
      <c r="CV2304" s="11">
        <v>4615.0410000000002</v>
      </c>
      <c r="CW2304" s="11">
        <v>5133.2</v>
      </c>
      <c r="CX2304" s="11">
        <v>5173.1369999999997</v>
      </c>
      <c r="CY2304" s="11">
        <v>5064.0079999999998</v>
      </c>
      <c r="CZ2304" s="11">
        <v>4580.5169999999998</v>
      </c>
      <c r="DA2304" s="11">
        <v>4753.9780000000001</v>
      </c>
      <c r="DB2304" s="11">
        <v>3557.1289999999999</v>
      </c>
      <c r="DC2304" s="11">
        <v>2962.6379999999999</v>
      </c>
      <c r="DD2304" s="11">
        <v>2758.192</v>
      </c>
      <c r="DE2304" s="37">
        <v>5064.0079999999998</v>
      </c>
      <c r="DF2304" s="11">
        <f t="shared" si="118"/>
        <v>19</v>
      </c>
      <c r="DG2304" s="11">
        <f t="shared" si="119"/>
        <v>19</v>
      </c>
      <c r="DH2304" s="20">
        <f t="shared" ca="1" si="120"/>
        <v>1126.1909999999998</v>
      </c>
      <c r="DI2304" s="11">
        <v>0</v>
      </c>
    </row>
    <row r="2305" spans="1:113" x14ac:dyDescent="0.25">
      <c r="A2305" s="11" t="s">
        <v>57</v>
      </c>
      <c r="B2305" s="11" t="s">
        <v>170</v>
      </c>
      <c r="C2305" s="11" t="s">
        <v>56</v>
      </c>
      <c r="D2305" s="11" t="s">
        <v>56</v>
      </c>
      <c r="E2305" s="11" t="s">
        <v>56</v>
      </c>
      <c r="F2305" s="11" t="s">
        <v>56</v>
      </c>
      <c r="G2305" s="11" t="s">
        <v>173</v>
      </c>
      <c r="H2305" s="1">
        <v>42293</v>
      </c>
      <c r="I2305" s="11">
        <v>19</v>
      </c>
      <c r="J2305" s="11">
        <v>19</v>
      </c>
      <c r="K2305" s="11">
        <v>5560.4679999999998</v>
      </c>
      <c r="L2305" s="11">
        <v>5320.4539999999997</v>
      </c>
      <c r="M2305" s="11">
        <v>4943.3580000000002</v>
      </c>
      <c r="N2305" s="11">
        <v>5064.2309999999998</v>
      </c>
      <c r="O2305" s="11">
        <v>5896.0810000000001</v>
      </c>
      <c r="P2305" s="11">
        <v>6606.8280000000004</v>
      </c>
      <c r="Q2305" s="11">
        <v>9160.7000000000007</v>
      </c>
      <c r="R2305" s="11">
        <v>10153.219999999999</v>
      </c>
      <c r="S2305" s="11">
        <v>10980.35</v>
      </c>
      <c r="T2305" s="11">
        <v>12605.81</v>
      </c>
      <c r="U2305" s="11">
        <v>14904.09</v>
      </c>
      <c r="V2305" s="11">
        <v>15452.4</v>
      </c>
      <c r="W2305" s="11">
        <v>15810.47</v>
      </c>
      <c r="X2305" s="11">
        <v>15819.01</v>
      </c>
      <c r="Y2305" s="11">
        <v>15968.87</v>
      </c>
      <c r="Z2305" s="11">
        <v>15484.68</v>
      </c>
      <c r="AA2305" s="11">
        <v>15487.87</v>
      </c>
      <c r="AB2305" s="11">
        <v>14817.35</v>
      </c>
      <c r="AC2305" s="11">
        <v>14063.43</v>
      </c>
      <c r="AD2305" s="11">
        <v>14901.08</v>
      </c>
      <c r="AE2305" s="11">
        <v>13955.63</v>
      </c>
      <c r="AF2305" s="11">
        <v>11174.45</v>
      </c>
      <c r="AG2305" s="11">
        <v>7657.3860000000004</v>
      </c>
      <c r="AH2305" s="11">
        <v>5636.8720000000003</v>
      </c>
      <c r="AI2305" s="37">
        <v>14063.43</v>
      </c>
      <c r="AJ2305" s="11">
        <v>5400.6080000000002</v>
      </c>
      <c r="AK2305" s="11">
        <v>5199.8909999999996</v>
      </c>
      <c r="AL2305" s="11">
        <v>4894.4549999999999</v>
      </c>
      <c r="AM2305" s="11">
        <v>4933.1570000000002</v>
      </c>
      <c r="AN2305" s="11">
        <v>5772.5280000000002</v>
      </c>
      <c r="AO2305" s="11">
        <v>6440.5110000000004</v>
      </c>
      <c r="AP2305" s="11">
        <v>9142.4619999999995</v>
      </c>
      <c r="AQ2305" s="11">
        <v>10218.59</v>
      </c>
      <c r="AR2305" s="11">
        <v>10884.5</v>
      </c>
      <c r="AS2305" s="11">
        <v>12425.04</v>
      </c>
      <c r="AT2305" s="11">
        <v>14836.17</v>
      </c>
      <c r="AU2305" s="11">
        <v>15446.32</v>
      </c>
      <c r="AV2305" s="11">
        <v>15773.39</v>
      </c>
      <c r="AW2305" s="11">
        <v>15813.49</v>
      </c>
      <c r="AX2305" s="11">
        <v>16049.8</v>
      </c>
      <c r="AY2305" s="11">
        <v>15670.42</v>
      </c>
      <c r="AZ2305" s="11">
        <v>15765.55</v>
      </c>
      <c r="BA2305" s="11">
        <v>15085.45</v>
      </c>
      <c r="BB2305" s="11">
        <v>16511.55</v>
      </c>
      <c r="BC2305" s="11">
        <v>14828.79</v>
      </c>
      <c r="BD2305" s="11">
        <v>13967.25</v>
      </c>
      <c r="BE2305" s="11">
        <v>11199.39</v>
      </c>
      <c r="BF2305" s="11">
        <v>7567.3869999999997</v>
      </c>
      <c r="BG2305" s="11">
        <v>5335.0619999999999</v>
      </c>
      <c r="BH2305" s="37">
        <v>16511.55</v>
      </c>
      <c r="BI2305" s="11">
        <v>66.942620000000005</v>
      </c>
      <c r="BJ2305" s="11">
        <v>66.379620000000003</v>
      </c>
      <c r="BK2305" s="11">
        <v>65.900559999999999</v>
      </c>
      <c r="BL2305" s="11">
        <v>65.833370000000002</v>
      </c>
      <c r="BM2305" s="11">
        <v>65.693460000000002</v>
      </c>
      <c r="BN2305" s="11">
        <v>65.45514</v>
      </c>
      <c r="BO2305" s="11">
        <v>65.087569999999999</v>
      </c>
      <c r="BP2305" s="11">
        <v>64.79589</v>
      </c>
      <c r="BQ2305" s="11">
        <v>66.52122</v>
      </c>
      <c r="BR2305" s="11">
        <v>69.515240000000006</v>
      </c>
      <c r="BS2305" s="11">
        <v>71.728409999999997</v>
      </c>
      <c r="BT2305" s="11">
        <v>73.895319999999998</v>
      </c>
      <c r="BU2305" s="11">
        <v>72.873270000000005</v>
      </c>
      <c r="BV2305" s="11">
        <v>71.668409999999994</v>
      </c>
      <c r="BW2305" s="11">
        <v>71.675889999999995</v>
      </c>
      <c r="BX2305" s="11">
        <v>69.698229999999995</v>
      </c>
      <c r="BY2305" s="11">
        <v>71.074579999999997</v>
      </c>
      <c r="BZ2305" s="11">
        <v>72.577669999999998</v>
      </c>
      <c r="CA2305" s="11">
        <v>70.227289999999996</v>
      </c>
      <c r="CB2305" s="11">
        <v>71.322059999999993</v>
      </c>
      <c r="CC2305" s="11">
        <v>70.72654</v>
      </c>
      <c r="CD2305" s="11">
        <v>69.725610000000003</v>
      </c>
      <c r="CE2305" s="11">
        <v>69.11224</v>
      </c>
      <c r="CF2305" s="11">
        <v>68.389160000000004</v>
      </c>
      <c r="CG2305" s="11">
        <v>6571.5069999999996</v>
      </c>
      <c r="CH2305" s="11">
        <v>6143.5510000000004</v>
      </c>
      <c r="CI2305" s="11">
        <v>5698.9120000000003</v>
      </c>
      <c r="CJ2305" s="11">
        <v>5382.3980000000001</v>
      </c>
      <c r="CK2305" s="11">
        <v>4480.0919999999996</v>
      </c>
      <c r="CL2305" s="11">
        <v>4057.9279999999999</v>
      </c>
      <c r="CM2305" s="11">
        <v>3122.654</v>
      </c>
      <c r="CN2305" s="11">
        <v>3402.018</v>
      </c>
      <c r="CO2305" s="11">
        <v>3756.1149999999998</v>
      </c>
      <c r="CP2305" s="11">
        <v>4771.625</v>
      </c>
      <c r="CQ2305" s="11">
        <v>6363.25</v>
      </c>
      <c r="CR2305" s="11">
        <v>6892.5680000000002</v>
      </c>
      <c r="CS2305" s="11">
        <v>7647.4</v>
      </c>
      <c r="CT2305" s="11">
        <v>9196.9619999999995</v>
      </c>
      <c r="CU2305" s="11">
        <v>10380.92</v>
      </c>
      <c r="CV2305" s="11">
        <v>12227.37</v>
      </c>
      <c r="CW2305" s="11">
        <v>12252.68</v>
      </c>
      <c r="CX2305" s="11">
        <v>12111.95</v>
      </c>
      <c r="CY2305" s="11">
        <v>12259.93</v>
      </c>
      <c r="CZ2305" s="11">
        <v>9073.0239999999994</v>
      </c>
      <c r="DA2305" s="11">
        <v>9568.0390000000007</v>
      </c>
      <c r="DB2305" s="11">
        <v>8399.6620000000003</v>
      </c>
      <c r="DC2305" s="11">
        <v>7796.8289999999997</v>
      </c>
      <c r="DD2305" s="11">
        <v>7265.3879999999999</v>
      </c>
      <c r="DE2305" s="37">
        <v>12259.93</v>
      </c>
      <c r="DF2305" s="11">
        <f t="shared" si="118"/>
        <v>19</v>
      </c>
      <c r="DG2305" s="11">
        <f t="shared" si="119"/>
        <v>19</v>
      </c>
      <c r="DH2305" s="20">
        <f t="shared" ca="1" si="120"/>
        <v>2448.119999999999</v>
      </c>
      <c r="DI2305" s="11">
        <v>0</v>
      </c>
    </row>
    <row r="2306" spans="1:113" x14ac:dyDescent="0.25">
      <c r="A2306" s="11" t="s">
        <v>57</v>
      </c>
      <c r="B2306" s="11" t="s">
        <v>170</v>
      </c>
      <c r="C2306" s="11" t="s">
        <v>56</v>
      </c>
      <c r="D2306" s="11" t="s">
        <v>56</v>
      </c>
      <c r="E2306" s="11" t="s">
        <v>56</v>
      </c>
      <c r="F2306" s="11" t="s">
        <v>56</v>
      </c>
      <c r="G2306" s="11" t="s">
        <v>173</v>
      </c>
      <c r="H2306" s="1">
        <v>42303</v>
      </c>
      <c r="I2306" s="11">
        <v>19</v>
      </c>
      <c r="J2306" s="11">
        <v>19</v>
      </c>
      <c r="K2306" s="11">
        <v>4357.1869999999999</v>
      </c>
      <c r="L2306" s="11">
        <v>4276.8469999999998</v>
      </c>
      <c r="M2306" s="11">
        <v>4153.4629999999997</v>
      </c>
      <c r="N2306" s="11">
        <v>4467.92</v>
      </c>
      <c r="O2306" s="11">
        <v>5123.2070000000003</v>
      </c>
      <c r="P2306" s="11">
        <v>5824.183</v>
      </c>
      <c r="Q2306" s="11">
        <v>8105.4</v>
      </c>
      <c r="R2306" s="11">
        <v>9367.3430000000008</v>
      </c>
      <c r="S2306" s="11">
        <v>9635.4330000000009</v>
      </c>
      <c r="T2306" s="11">
        <v>10778.54</v>
      </c>
      <c r="U2306" s="11">
        <v>12624.26</v>
      </c>
      <c r="V2306" s="11">
        <v>13163.87</v>
      </c>
      <c r="W2306" s="11">
        <v>13644.08</v>
      </c>
      <c r="X2306" s="11">
        <v>14225.31</v>
      </c>
      <c r="Y2306" s="11">
        <v>14313.72</v>
      </c>
      <c r="Z2306" s="11">
        <v>14027.34</v>
      </c>
      <c r="AA2306" s="11">
        <v>13374.8</v>
      </c>
      <c r="AB2306" s="11">
        <v>13738.06</v>
      </c>
      <c r="AC2306" s="11">
        <v>12237.31</v>
      </c>
      <c r="AD2306" s="11">
        <v>12918.58</v>
      </c>
      <c r="AE2306" s="11">
        <v>11796.26</v>
      </c>
      <c r="AF2306" s="11">
        <v>8729.0300000000007</v>
      </c>
      <c r="AG2306" s="11">
        <v>6511.3770000000004</v>
      </c>
      <c r="AH2306" s="11">
        <v>5292.6170000000002</v>
      </c>
      <c r="AI2306" s="37">
        <v>12237.31</v>
      </c>
      <c r="AJ2306" s="11">
        <v>4215.6899999999996</v>
      </c>
      <c r="AK2306" s="11">
        <v>4174.4610000000002</v>
      </c>
      <c r="AL2306" s="11">
        <v>4122.616</v>
      </c>
      <c r="AM2306" s="11">
        <v>4365.8620000000001</v>
      </c>
      <c r="AN2306" s="11">
        <v>5016.558</v>
      </c>
      <c r="AO2306" s="11">
        <v>5674.4849999999997</v>
      </c>
      <c r="AP2306" s="11">
        <v>8078.3159999999998</v>
      </c>
      <c r="AQ2306" s="11">
        <v>9408.08</v>
      </c>
      <c r="AR2306" s="11">
        <v>9537.6170000000002</v>
      </c>
      <c r="AS2306" s="11">
        <v>10599.21</v>
      </c>
      <c r="AT2306" s="11">
        <v>12549.11</v>
      </c>
      <c r="AU2306" s="11">
        <v>13142.79</v>
      </c>
      <c r="AV2306" s="11">
        <v>13588.66</v>
      </c>
      <c r="AW2306" s="11">
        <v>14199.68</v>
      </c>
      <c r="AX2306" s="11">
        <v>14372.5</v>
      </c>
      <c r="AY2306" s="11">
        <v>14183.67</v>
      </c>
      <c r="AZ2306" s="11">
        <v>13622.22</v>
      </c>
      <c r="BA2306" s="11">
        <v>14003.99</v>
      </c>
      <c r="BB2306" s="11">
        <v>14578.6</v>
      </c>
      <c r="BC2306" s="11">
        <v>12825.9</v>
      </c>
      <c r="BD2306" s="11">
        <v>11763.18</v>
      </c>
      <c r="BE2306" s="11">
        <v>8705.8739999999998</v>
      </c>
      <c r="BF2306" s="11">
        <v>6420.1580000000004</v>
      </c>
      <c r="BG2306" s="11">
        <v>5021.1790000000001</v>
      </c>
      <c r="BH2306" s="37">
        <v>14578.6</v>
      </c>
      <c r="BI2306" s="11">
        <v>60.149520000000003</v>
      </c>
      <c r="BJ2306" s="11">
        <v>59.773269999999997</v>
      </c>
      <c r="BK2306" s="11">
        <v>58.64087</v>
      </c>
      <c r="BL2306" s="11">
        <v>57.073749999999997</v>
      </c>
      <c r="BM2306" s="11">
        <v>54.682789999999997</v>
      </c>
      <c r="BN2306" s="11">
        <v>55.00423</v>
      </c>
      <c r="BO2306" s="11">
        <v>53.19529</v>
      </c>
      <c r="BP2306" s="11">
        <v>51.243940000000002</v>
      </c>
      <c r="BQ2306" s="11">
        <v>55.383659999999999</v>
      </c>
      <c r="BR2306" s="11">
        <v>64.998270000000005</v>
      </c>
      <c r="BS2306" s="11">
        <v>70.602879999999999</v>
      </c>
      <c r="BT2306" s="11">
        <v>75.123080000000002</v>
      </c>
      <c r="BU2306" s="11">
        <v>76.365769999999998</v>
      </c>
      <c r="BV2306" s="11">
        <v>77.530869999999993</v>
      </c>
      <c r="BW2306" s="11">
        <v>78.114519999999999</v>
      </c>
      <c r="BX2306" s="11">
        <v>79.463939999999994</v>
      </c>
      <c r="BY2306" s="11">
        <v>76.018649999999994</v>
      </c>
      <c r="BZ2306" s="11">
        <v>74.255390000000006</v>
      </c>
      <c r="CA2306" s="11">
        <v>70.148840000000007</v>
      </c>
      <c r="CB2306" s="11">
        <v>69.182109999999994</v>
      </c>
      <c r="CC2306" s="11">
        <v>66.028369999999995</v>
      </c>
      <c r="CD2306" s="11">
        <v>63.036149999999999</v>
      </c>
      <c r="CE2306" s="11">
        <v>61.629429999999999</v>
      </c>
      <c r="CF2306" s="11">
        <v>60.541919999999998</v>
      </c>
      <c r="CG2306" s="11">
        <v>6632.0209999999997</v>
      </c>
      <c r="CH2306" s="11">
        <v>6131.4189999999999</v>
      </c>
      <c r="CI2306" s="11">
        <v>5692.7389999999996</v>
      </c>
      <c r="CJ2306" s="11">
        <v>5384.8220000000001</v>
      </c>
      <c r="CK2306" s="11">
        <v>4646.165</v>
      </c>
      <c r="CL2306" s="11">
        <v>4163.6540000000005</v>
      </c>
      <c r="CM2306" s="11">
        <v>3219.6610000000001</v>
      </c>
      <c r="CN2306" s="11">
        <v>3803.6889999999999</v>
      </c>
      <c r="CO2306" s="11">
        <v>4123.7349999999997</v>
      </c>
      <c r="CP2306" s="11">
        <v>4957.6629999999996</v>
      </c>
      <c r="CQ2306" s="11">
        <v>6615.174</v>
      </c>
      <c r="CR2306" s="11">
        <v>7284.4679999999998</v>
      </c>
      <c r="CS2306" s="11">
        <v>7822.2759999999998</v>
      </c>
      <c r="CT2306" s="11">
        <v>9359.6119999999992</v>
      </c>
      <c r="CU2306" s="11">
        <v>10407.48</v>
      </c>
      <c r="CV2306" s="11">
        <v>11925.31</v>
      </c>
      <c r="CW2306" s="11">
        <v>12103.76</v>
      </c>
      <c r="CX2306" s="11">
        <v>12286</v>
      </c>
      <c r="CY2306" s="11">
        <v>12376.54</v>
      </c>
      <c r="CZ2306" s="11">
        <v>9428.8469999999998</v>
      </c>
      <c r="DA2306" s="11">
        <v>9858.9850000000006</v>
      </c>
      <c r="DB2306" s="11">
        <v>8648.0709999999999</v>
      </c>
      <c r="DC2306" s="11">
        <v>8053.8890000000001</v>
      </c>
      <c r="DD2306" s="11">
        <v>7335.058</v>
      </c>
      <c r="DE2306" s="37">
        <v>12376.54</v>
      </c>
      <c r="DF2306" s="11">
        <f t="shared" si="118"/>
        <v>19</v>
      </c>
      <c r="DG2306" s="11">
        <f t="shared" si="119"/>
        <v>19</v>
      </c>
      <c r="DH2306" s="20">
        <f t="shared" ca="1" si="120"/>
        <v>2341.2900000000009</v>
      </c>
      <c r="DI2306" s="11">
        <v>0</v>
      </c>
    </row>
    <row r="2307" spans="1:113" x14ac:dyDescent="0.25">
      <c r="A2307" s="11" t="s">
        <v>57</v>
      </c>
      <c r="B2307" s="11" t="s">
        <v>170</v>
      </c>
      <c r="C2307" s="11" t="s">
        <v>56</v>
      </c>
      <c r="D2307" s="11" t="s">
        <v>56</v>
      </c>
      <c r="E2307" s="11" t="s">
        <v>56</v>
      </c>
      <c r="F2307" s="11" t="s">
        <v>56</v>
      </c>
      <c r="G2307" s="11" t="s">
        <v>173</v>
      </c>
      <c r="H2307" s="1">
        <v>42304</v>
      </c>
      <c r="I2307" s="11">
        <v>19</v>
      </c>
      <c r="J2307" s="11">
        <v>19</v>
      </c>
      <c r="K2307" s="11">
        <v>4786.7290000000003</v>
      </c>
      <c r="L2307" s="11">
        <v>4566.5959999999995</v>
      </c>
      <c r="M2307" s="11">
        <v>4472.5879999999997</v>
      </c>
      <c r="N2307" s="11">
        <v>4460.9920000000002</v>
      </c>
      <c r="O2307" s="11">
        <v>5099.9520000000002</v>
      </c>
      <c r="P2307" s="11">
        <v>5705.6750000000002</v>
      </c>
      <c r="Q2307" s="11">
        <v>8324.2790000000005</v>
      </c>
      <c r="R2307" s="11">
        <v>9263.0339999999997</v>
      </c>
      <c r="S2307" s="11">
        <v>9702.15</v>
      </c>
      <c r="T2307" s="11">
        <v>10653</v>
      </c>
      <c r="U2307" s="11">
        <v>12241.18</v>
      </c>
      <c r="V2307" s="11">
        <v>12825.82</v>
      </c>
      <c r="W2307" s="11">
        <v>13163.79</v>
      </c>
      <c r="X2307" s="11">
        <v>13309.97</v>
      </c>
      <c r="Y2307" s="11">
        <v>13936.14</v>
      </c>
      <c r="Z2307" s="11">
        <v>13755.77</v>
      </c>
      <c r="AA2307" s="11">
        <v>13787.22</v>
      </c>
      <c r="AB2307" s="11">
        <v>14021.58</v>
      </c>
      <c r="AC2307" s="11">
        <v>12940.84</v>
      </c>
      <c r="AD2307" s="11">
        <v>13319.77</v>
      </c>
      <c r="AE2307" s="11">
        <v>12323.4</v>
      </c>
      <c r="AF2307" s="11">
        <v>8878.1919999999991</v>
      </c>
      <c r="AG2307" s="11">
        <v>5919.3559999999998</v>
      </c>
      <c r="AH2307" s="11">
        <v>4635.6000000000004</v>
      </c>
      <c r="AI2307" s="37">
        <v>12940.84</v>
      </c>
      <c r="AJ2307" s="11">
        <v>4628.6859999999997</v>
      </c>
      <c r="AK2307" s="11">
        <v>4446.3980000000001</v>
      </c>
      <c r="AL2307" s="11">
        <v>4423.9170000000004</v>
      </c>
      <c r="AM2307" s="11">
        <v>4332.6769999999997</v>
      </c>
      <c r="AN2307" s="11">
        <v>4979.0569999999998</v>
      </c>
      <c r="AO2307" s="11">
        <v>5544.6549999999997</v>
      </c>
      <c r="AP2307" s="11">
        <v>8312.732</v>
      </c>
      <c r="AQ2307" s="11">
        <v>9328.2369999999992</v>
      </c>
      <c r="AR2307" s="11">
        <v>9611.77</v>
      </c>
      <c r="AS2307" s="11">
        <v>10477.02</v>
      </c>
      <c r="AT2307" s="11">
        <v>12177.69</v>
      </c>
      <c r="AU2307" s="11">
        <v>12823.81</v>
      </c>
      <c r="AV2307" s="11">
        <v>13131.38</v>
      </c>
      <c r="AW2307" s="11">
        <v>13319.32</v>
      </c>
      <c r="AX2307" s="11">
        <v>14031.27</v>
      </c>
      <c r="AY2307" s="11">
        <v>13953.77</v>
      </c>
      <c r="AZ2307" s="11">
        <v>14085.24</v>
      </c>
      <c r="BA2307" s="11">
        <v>14335.83</v>
      </c>
      <c r="BB2307" s="11">
        <v>15365.41</v>
      </c>
      <c r="BC2307" s="11">
        <v>13264.72</v>
      </c>
      <c r="BD2307" s="11">
        <v>12342.1</v>
      </c>
      <c r="BE2307" s="11">
        <v>8913.5759999999991</v>
      </c>
      <c r="BF2307" s="11">
        <v>5827.3419999999996</v>
      </c>
      <c r="BG2307" s="11">
        <v>4333.027</v>
      </c>
      <c r="BH2307" s="37">
        <v>15365.41</v>
      </c>
      <c r="BI2307" s="11">
        <v>58.489049999999999</v>
      </c>
      <c r="BJ2307" s="11">
        <v>58.247909999999997</v>
      </c>
      <c r="BK2307" s="11">
        <v>56.596760000000003</v>
      </c>
      <c r="BL2307" s="11">
        <v>56.092190000000002</v>
      </c>
      <c r="BM2307" s="11">
        <v>55.291139999999999</v>
      </c>
      <c r="BN2307" s="11">
        <v>55.75638</v>
      </c>
      <c r="BO2307" s="11">
        <v>55.407519999999998</v>
      </c>
      <c r="BP2307" s="11">
        <v>55.61533</v>
      </c>
      <c r="BQ2307" s="11">
        <v>57.767429999999997</v>
      </c>
      <c r="BR2307" s="11">
        <v>62.027619999999999</v>
      </c>
      <c r="BS2307" s="11">
        <v>66.786000000000001</v>
      </c>
      <c r="BT2307" s="11">
        <v>70.781620000000004</v>
      </c>
      <c r="BU2307" s="11">
        <v>74.804569999999998</v>
      </c>
      <c r="BV2307" s="11">
        <v>76.504099999999994</v>
      </c>
      <c r="BW2307" s="11">
        <v>75.577709999999996</v>
      </c>
      <c r="BX2307" s="11">
        <v>74.892949999999999</v>
      </c>
      <c r="BY2307" s="11">
        <v>74.448670000000007</v>
      </c>
      <c r="BZ2307" s="11">
        <v>72.960859999999997</v>
      </c>
      <c r="CA2307" s="11">
        <v>70.873710000000003</v>
      </c>
      <c r="CB2307" s="11">
        <v>68.822190000000006</v>
      </c>
      <c r="CC2307" s="11">
        <v>67.332949999999997</v>
      </c>
      <c r="CD2307" s="11">
        <v>66.327799999999996</v>
      </c>
      <c r="CE2307" s="11">
        <v>65.521900000000002</v>
      </c>
      <c r="CF2307" s="11">
        <v>64.872960000000006</v>
      </c>
      <c r="CG2307" s="11">
        <v>6735.0259999999998</v>
      </c>
      <c r="CH2307" s="11">
        <v>6278.06</v>
      </c>
      <c r="CI2307" s="11">
        <v>5798.665</v>
      </c>
      <c r="CJ2307" s="11">
        <v>5468.4939999999997</v>
      </c>
      <c r="CK2307" s="11">
        <v>4543.4620000000004</v>
      </c>
      <c r="CL2307" s="11">
        <v>4110.6790000000001</v>
      </c>
      <c r="CM2307" s="11">
        <v>3181.6729999999998</v>
      </c>
      <c r="CN2307" s="11">
        <v>3444.59</v>
      </c>
      <c r="CO2307" s="11">
        <v>3833.62</v>
      </c>
      <c r="CP2307" s="11">
        <v>4893.6509999999998</v>
      </c>
      <c r="CQ2307" s="11">
        <v>6621.2039999999997</v>
      </c>
      <c r="CR2307" s="11">
        <v>7196.7489999999998</v>
      </c>
      <c r="CS2307" s="11">
        <v>7534.5619999999999</v>
      </c>
      <c r="CT2307" s="11">
        <v>8938.7990000000009</v>
      </c>
      <c r="CU2307" s="11">
        <v>10148.08</v>
      </c>
      <c r="CV2307" s="11">
        <v>11856.44</v>
      </c>
      <c r="CW2307" s="11">
        <v>12063.29</v>
      </c>
      <c r="CX2307" s="11">
        <v>12283.55</v>
      </c>
      <c r="CY2307" s="11">
        <v>12393.11</v>
      </c>
      <c r="CZ2307" s="11">
        <v>9392.3889999999992</v>
      </c>
      <c r="DA2307" s="11">
        <v>9903.9339999999993</v>
      </c>
      <c r="DB2307" s="11">
        <v>8651.4789999999994</v>
      </c>
      <c r="DC2307" s="11">
        <v>7964.9049999999997</v>
      </c>
      <c r="DD2307" s="11">
        <v>7496.8289999999997</v>
      </c>
      <c r="DE2307" s="37">
        <v>12393.11</v>
      </c>
      <c r="DF2307" s="11">
        <f t="shared" si="118"/>
        <v>19</v>
      </c>
      <c r="DG2307" s="11">
        <f t="shared" si="119"/>
        <v>19</v>
      </c>
      <c r="DH2307" s="20">
        <f t="shared" ca="1" si="120"/>
        <v>2424.5699999999997</v>
      </c>
      <c r="DI2307" s="11">
        <v>0</v>
      </c>
    </row>
    <row r="2308" spans="1:113" x14ac:dyDescent="0.25">
      <c r="A2308" s="11" t="s">
        <v>57</v>
      </c>
      <c r="B2308" s="11" t="s">
        <v>170</v>
      </c>
      <c r="C2308" s="11" t="s">
        <v>56</v>
      </c>
      <c r="D2308" s="11" t="s">
        <v>56</v>
      </c>
      <c r="E2308" s="11" t="s">
        <v>56</v>
      </c>
      <c r="F2308" s="11" t="s">
        <v>56</v>
      </c>
      <c r="G2308" s="11" t="s">
        <v>173</v>
      </c>
      <c r="H2308" s="1">
        <v>42305</v>
      </c>
      <c r="I2308" s="11">
        <v>19</v>
      </c>
      <c r="J2308" s="11">
        <v>19</v>
      </c>
      <c r="K2308" s="11">
        <v>4410.433</v>
      </c>
      <c r="L2308" s="11">
        <v>4275.933</v>
      </c>
      <c r="M2308" s="11">
        <v>4172.6220000000003</v>
      </c>
      <c r="N2308" s="11">
        <v>4460.9070000000002</v>
      </c>
      <c r="O2308" s="11">
        <v>5367.143</v>
      </c>
      <c r="P2308" s="11">
        <v>5923.5619999999999</v>
      </c>
      <c r="Q2308" s="11">
        <v>8754.8960000000006</v>
      </c>
      <c r="R2308" s="11">
        <v>9956.3410000000003</v>
      </c>
      <c r="S2308" s="11">
        <v>10496.85</v>
      </c>
      <c r="T2308" s="11">
        <v>11384.25</v>
      </c>
      <c r="U2308" s="11">
        <v>12925.21</v>
      </c>
      <c r="V2308" s="11">
        <v>13484.39</v>
      </c>
      <c r="W2308" s="11">
        <v>13787.23</v>
      </c>
      <c r="X2308" s="11">
        <v>13777.09</v>
      </c>
      <c r="Y2308" s="11">
        <v>13852.93</v>
      </c>
      <c r="Z2308" s="11">
        <v>13736.87</v>
      </c>
      <c r="AA2308" s="11">
        <v>13468.37</v>
      </c>
      <c r="AB2308" s="11">
        <v>13666.95</v>
      </c>
      <c r="AC2308" s="11">
        <v>12486.53</v>
      </c>
      <c r="AD2308" s="11">
        <v>13411.95</v>
      </c>
      <c r="AE2308" s="11">
        <v>12154.65</v>
      </c>
      <c r="AF2308" s="11">
        <v>8951.7549999999992</v>
      </c>
      <c r="AG2308" s="11">
        <v>5902.8410000000003</v>
      </c>
      <c r="AH2308" s="11">
        <v>4818.1139999999996</v>
      </c>
      <c r="AI2308" s="37">
        <v>12486.53</v>
      </c>
      <c r="AJ2308" s="11">
        <v>4246.3680000000004</v>
      </c>
      <c r="AK2308" s="11">
        <v>4148.41</v>
      </c>
      <c r="AL2308" s="11">
        <v>4111.9549999999999</v>
      </c>
      <c r="AM2308" s="11">
        <v>4327.491</v>
      </c>
      <c r="AN2308" s="11">
        <v>5242.6779999999999</v>
      </c>
      <c r="AO2308" s="11">
        <v>5755.6419999999998</v>
      </c>
      <c r="AP2308" s="11">
        <v>8739.2479999999996</v>
      </c>
      <c r="AQ2308" s="11">
        <v>10021.26</v>
      </c>
      <c r="AR2308" s="11">
        <v>10408.61</v>
      </c>
      <c r="AS2308" s="11">
        <v>11211.8</v>
      </c>
      <c r="AT2308" s="11">
        <v>12868.88</v>
      </c>
      <c r="AU2308" s="11">
        <v>13489.26</v>
      </c>
      <c r="AV2308" s="11">
        <v>13758.1</v>
      </c>
      <c r="AW2308" s="11">
        <v>13779.73</v>
      </c>
      <c r="AX2308" s="11">
        <v>13942.96</v>
      </c>
      <c r="AY2308" s="11">
        <v>13924.5</v>
      </c>
      <c r="AZ2308" s="11">
        <v>13752.55</v>
      </c>
      <c r="BA2308" s="11">
        <v>13960.33</v>
      </c>
      <c r="BB2308" s="11">
        <v>14887.78</v>
      </c>
      <c r="BC2308" s="11">
        <v>13362.54</v>
      </c>
      <c r="BD2308" s="11">
        <v>12177.39</v>
      </c>
      <c r="BE2308" s="11">
        <v>8987.7579999999998</v>
      </c>
      <c r="BF2308" s="11">
        <v>5809.9279999999999</v>
      </c>
      <c r="BG2308" s="11">
        <v>4511.9840000000004</v>
      </c>
      <c r="BH2308" s="37">
        <v>14887.78</v>
      </c>
      <c r="BI2308" s="11">
        <v>64.199039999999997</v>
      </c>
      <c r="BJ2308" s="11">
        <v>64.670959999999994</v>
      </c>
      <c r="BK2308" s="11">
        <v>64.875960000000006</v>
      </c>
      <c r="BL2308" s="11">
        <v>64.523650000000004</v>
      </c>
      <c r="BM2308" s="11">
        <v>65.018460000000005</v>
      </c>
      <c r="BN2308" s="11">
        <v>65.650289999999998</v>
      </c>
      <c r="BO2308" s="11">
        <v>64.861819999999994</v>
      </c>
      <c r="BP2308" s="11">
        <v>64.309229999999999</v>
      </c>
      <c r="BQ2308" s="11">
        <v>65.929519999999997</v>
      </c>
      <c r="BR2308" s="11">
        <v>68.006060000000005</v>
      </c>
      <c r="BS2308" s="11">
        <v>69.674040000000005</v>
      </c>
      <c r="BT2308" s="11">
        <v>72.461730000000003</v>
      </c>
      <c r="BU2308" s="11">
        <v>75.389709999999994</v>
      </c>
      <c r="BV2308" s="11">
        <v>76.726349999999996</v>
      </c>
      <c r="BW2308" s="11">
        <v>77.530389999999997</v>
      </c>
      <c r="BX2308" s="11">
        <v>77.53134</v>
      </c>
      <c r="BY2308" s="11">
        <v>76.140379999999993</v>
      </c>
      <c r="BZ2308" s="11">
        <v>73.390389999999996</v>
      </c>
      <c r="CA2308" s="11">
        <v>70.577789999999993</v>
      </c>
      <c r="CB2308" s="11">
        <v>68.266059999999996</v>
      </c>
      <c r="CC2308" s="11">
        <v>66.161640000000006</v>
      </c>
      <c r="CD2308" s="11">
        <v>64.382400000000004</v>
      </c>
      <c r="CE2308" s="11">
        <v>63.435670000000002</v>
      </c>
      <c r="CF2308" s="11">
        <v>62.342979999999997</v>
      </c>
      <c r="CG2308" s="11">
        <v>6556.0959999999995</v>
      </c>
      <c r="CH2308" s="11">
        <v>6124.683</v>
      </c>
      <c r="CI2308" s="11">
        <v>5663.29</v>
      </c>
      <c r="CJ2308" s="11">
        <v>5353.6170000000002</v>
      </c>
      <c r="CK2308" s="11">
        <v>4516.8959999999997</v>
      </c>
      <c r="CL2308" s="11">
        <v>4160.7780000000002</v>
      </c>
      <c r="CM2308" s="11">
        <v>3183.15</v>
      </c>
      <c r="CN2308" s="11">
        <v>3433.85</v>
      </c>
      <c r="CO2308" s="11">
        <v>3760.239</v>
      </c>
      <c r="CP2308" s="11">
        <v>4819.8509999999997</v>
      </c>
      <c r="CQ2308" s="11">
        <v>6467.2020000000002</v>
      </c>
      <c r="CR2308" s="11">
        <v>7018.1390000000001</v>
      </c>
      <c r="CS2308" s="11">
        <v>7343.0339999999997</v>
      </c>
      <c r="CT2308" s="11">
        <v>8664.7710000000006</v>
      </c>
      <c r="CU2308" s="11">
        <v>9778.2440000000006</v>
      </c>
      <c r="CV2308" s="11">
        <v>11601.12</v>
      </c>
      <c r="CW2308" s="11">
        <v>11898.92</v>
      </c>
      <c r="CX2308" s="11">
        <v>12131.99</v>
      </c>
      <c r="CY2308" s="11">
        <v>12272.8</v>
      </c>
      <c r="CZ2308" s="11">
        <v>9161.7970000000005</v>
      </c>
      <c r="DA2308" s="11">
        <v>9662.9169999999995</v>
      </c>
      <c r="DB2308" s="11">
        <v>8403.99</v>
      </c>
      <c r="DC2308" s="11">
        <v>7705.63</v>
      </c>
      <c r="DD2308" s="11">
        <v>7252.2550000000001</v>
      </c>
      <c r="DE2308" s="37">
        <v>12272.8</v>
      </c>
      <c r="DF2308" s="11">
        <f t="shared" ref="DF2308:DF2371" si="121">I2308</f>
        <v>19</v>
      </c>
      <c r="DG2308" s="11">
        <f t="shared" ref="DG2308:DG2371" si="122">J2308</f>
        <v>19</v>
      </c>
      <c r="DH2308" s="20">
        <f t="shared" ca="1" si="120"/>
        <v>2401.25</v>
      </c>
      <c r="DI2308" s="11">
        <v>0</v>
      </c>
    </row>
    <row r="2309" spans="1:113" x14ac:dyDescent="0.25">
      <c r="A2309" s="11" t="s">
        <v>57</v>
      </c>
      <c r="B2309" s="11" t="s">
        <v>170</v>
      </c>
      <c r="C2309" s="11" t="s">
        <v>56</v>
      </c>
      <c r="D2309" s="11" t="s">
        <v>56</v>
      </c>
      <c r="E2309" s="11" t="s">
        <v>56</v>
      </c>
      <c r="F2309" s="11" t="s">
        <v>56</v>
      </c>
      <c r="G2309" s="11" t="s">
        <v>173</v>
      </c>
      <c r="H2309" s="1">
        <v>42306</v>
      </c>
      <c r="I2309" s="11">
        <v>19</v>
      </c>
      <c r="J2309" s="11">
        <v>19</v>
      </c>
      <c r="K2309" s="11">
        <v>4506.3810000000003</v>
      </c>
      <c r="L2309" s="11">
        <v>4169.0060000000003</v>
      </c>
      <c r="M2309" s="11">
        <v>4140.9170000000004</v>
      </c>
      <c r="N2309" s="11">
        <v>4303.5870000000004</v>
      </c>
      <c r="O2309" s="11">
        <v>5192.34</v>
      </c>
      <c r="P2309" s="11">
        <v>5808.2929999999997</v>
      </c>
      <c r="Q2309" s="11">
        <v>8128.1319999999996</v>
      </c>
      <c r="R2309" s="11">
        <v>9547.1129999999994</v>
      </c>
      <c r="S2309" s="11">
        <v>9938.77</v>
      </c>
      <c r="T2309" s="11">
        <v>10897.36</v>
      </c>
      <c r="U2309" s="11">
        <v>12406.87</v>
      </c>
      <c r="V2309" s="11">
        <v>12715.11</v>
      </c>
      <c r="W2309" s="11">
        <v>12927.26</v>
      </c>
      <c r="X2309" s="11">
        <v>13020.87</v>
      </c>
      <c r="Y2309" s="11">
        <v>13118.32</v>
      </c>
      <c r="Z2309" s="11">
        <v>12887.5</v>
      </c>
      <c r="AA2309" s="11">
        <v>12683.75</v>
      </c>
      <c r="AB2309" s="11">
        <v>13090.31</v>
      </c>
      <c r="AC2309" s="11">
        <v>12309.33</v>
      </c>
      <c r="AD2309" s="11">
        <v>12941.93</v>
      </c>
      <c r="AE2309" s="11">
        <v>11793.91</v>
      </c>
      <c r="AF2309" s="11">
        <v>8742.4860000000008</v>
      </c>
      <c r="AG2309" s="11">
        <v>6116.4290000000001</v>
      </c>
      <c r="AH2309" s="11">
        <v>4952.5810000000001</v>
      </c>
      <c r="AI2309" s="37">
        <v>12309.33</v>
      </c>
      <c r="AJ2309" s="11">
        <v>4334.4210000000003</v>
      </c>
      <c r="AK2309" s="11">
        <v>4042.47</v>
      </c>
      <c r="AL2309" s="11">
        <v>4090.799</v>
      </c>
      <c r="AM2309" s="11">
        <v>4169.6229999999996</v>
      </c>
      <c r="AN2309" s="11">
        <v>5051.8909999999996</v>
      </c>
      <c r="AO2309" s="11">
        <v>5646.3670000000002</v>
      </c>
      <c r="AP2309" s="11">
        <v>8115.8159999999998</v>
      </c>
      <c r="AQ2309" s="11">
        <v>9613.7270000000008</v>
      </c>
      <c r="AR2309" s="11">
        <v>9846.8739999999998</v>
      </c>
      <c r="AS2309" s="11">
        <v>10716.61</v>
      </c>
      <c r="AT2309" s="11">
        <v>12338.1</v>
      </c>
      <c r="AU2309" s="11">
        <v>12706.08</v>
      </c>
      <c r="AV2309" s="11">
        <v>12885.94</v>
      </c>
      <c r="AW2309" s="11">
        <v>13015.63</v>
      </c>
      <c r="AX2309" s="11">
        <v>13207.36</v>
      </c>
      <c r="AY2309" s="11">
        <v>13078.9</v>
      </c>
      <c r="AZ2309" s="11">
        <v>12978.33</v>
      </c>
      <c r="BA2309" s="11">
        <v>13368.99</v>
      </c>
      <c r="BB2309" s="11">
        <v>14668.36</v>
      </c>
      <c r="BC2309" s="11">
        <v>12888.66</v>
      </c>
      <c r="BD2309" s="11">
        <v>11817.18</v>
      </c>
      <c r="BE2309" s="11">
        <v>8789.9380000000001</v>
      </c>
      <c r="BF2309" s="11">
        <v>6014.9030000000002</v>
      </c>
      <c r="BG2309" s="11">
        <v>4617.223</v>
      </c>
      <c r="BH2309" s="37">
        <v>14668.36</v>
      </c>
      <c r="BI2309" s="11">
        <v>61.925919999999998</v>
      </c>
      <c r="BJ2309" s="11">
        <v>61.951749999999997</v>
      </c>
      <c r="BK2309" s="11">
        <v>60.578060000000001</v>
      </c>
      <c r="BL2309" s="11">
        <v>61.26728</v>
      </c>
      <c r="BM2309" s="11">
        <v>61.039709999999999</v>
      </c>
      <c r="BN2309" s="11">
        <v>60.779420000000002</v>
      </c>
      <c r="BO2309" s="11">
        <v>59.922719999999998</v>
      </c>
      <c r="BP2309" s="11">
        <v>59.318159999999999</v>
      </c>
      <c r="BQ2309" s="11">
        <v>60.972329999999999</v>
      </c>
      <c r="BR2309" s="11">
        <v>64.420490000000001</v>
      </c>
      <c r="BS2309" s="11">
        <v>67.40504</v>
      </c>
      <c r="BT2309" s="11">
        <v>69.135829999999999</v>
      </c>
      <c r="BU2309" s="11">
        <v>70.945430000000002</v>
      </c>
      <c r="BV2309" s="11">
        <v>72.213300000000004</v>
      </c>
      <c r="BW2309" s="11">
        <v>73.264179999999996</v>
      </c>
      <c r="BX2309" s="11">
        <v>72.613399999999999</v>
      </c>
      <c r="BY2309" s="11">
        <v>72.134079999999997</v>
      </c>
      <c r="BZ2309" s="11">
        <v>70.411159999999995</v>
      </c>
      <c r="CA2309" s="11">
        <v>67.337959999999995</v>
      </c>
      <c r="CB2309" s="11">
        <v>64.516890000000004</v>
      </c>
      <c r="CC2309" s="11">
        <v>63.944659999999999</v>
      </c>
      <c r="CD2309" s="11">
        <v>62.179319999999997</v>
      </c>
      <c r="CE2309" s="11">
        <v>59.51961</v>
      </c>
      <c r="CF2309" s="11">
        <v>58.686700000000002</v>
      </c>
      <c r="CG2309" s="11">
        <v>6559.1080000000002</v>
      </c>
      <c r="CH2309" s="11">
        <v>6121.69</v>
      </c>
      <c r="CI2309" s="11">
        <v>5665.625</v>
      </c>
      <c r="CJ2309" s="11">
        <v>5359.2489999999998</v>
      </c>
      <c r="CK2309" s="11">
        <v>4417.2299999999996</v>
      </c>
      <c r="CL2309" s="11">
        <v>4016.7379999999998</v>
      </c>
      <c r="CM2309" s="11">
        <v>3094.7809999999999</v>
      </c>
      <c r="CN2309" s="11">
        <v>3329.0360000000001</v>
      </c>
      <c r="CO2309" s="11">
        <v>3677.6790000000001</v>
      </c>
      <c r="CP2309" s="11">
        <v>4673.3419999999996</v>
      </c>
      <c r="CQ2309" s="11">
        <v>6230.2929999999997</v>
      </c>
      <c r="CR2309" s="11">
        <v>6813.7920000000004</v>
      </c>
      <c r="CS2309" s="11">
        <v>7302.0249999999996</v>
      </c>
      <c r="CT2309" s="11">
        <v>8683.6049999999996</v>
      </c>
      <c r="CU2309" s="11">
        <v>9805.1039999999994</v>
      </c>
      <c r="CV2309" s="11">
        <v>11602.82</v>
      </c>
      <c r="CW2309" s="11">
        <v>11756.67</v>
      </c>
      <c r="CX2309" s="11">
        <v>11946.17</v>
      </c>
      <c r="CY2309" s="11">
        <v>11976.6</v>
      </c>
      <c r="CZ2309" s="11">
        <v>8951.0630000000001</v>
      </c>
      <c r="DA2309" s="11">
        <v>9439.3989999999994</v>
      </c>
      <c r="DB2309" s="11">
        <v>8294.5409999999993</v>
      </c>
      <c r="DC2309" s="11">
        <v>7716.3810000000003</v>
      </c>
      <c r="DD2309" s="11">
        <v>7395.3729999999996</v>
      </c>
      <c r="DE2309" s="37">
        <v>11976.6</v>
      </c>
      <c r="DF2309" s="11">
        <f t="shared" si="121"/>
        <v>19</v>
      </c>
      <c r="DG2309" s="11">
        <f t="shared" si="122"/>
        <v>19</v>
      </c>
      <c r="DH2309" s="20">
        <f t="shared" ca="1" si="120"/>
        <v>2359.0300000000007</v>
      </c>
      <c r="DI2309" s="11">
        <v>0</v>
      </c>
    </row>
    <row r="2310" spans="1:113" x14ac:dyDescent="0.25">
      <c r="A2310" s="11" t="s">
        <v>57</v>
      </c>
      <c r="B2310" s="11" t="s">
        <v>170</v>
      </c>
      <c r="C2310" s="11" t="s">
        <v>56</v>
      </c>
      <c r="D2310" s="11" t="s">
        <v>56</v>
      </c>
      <c r="E2310" s="11" t="s">
        <v>56</v>
      </c>
      <c r="F2310" s="11" t="s">
        <v>56</v>
      </c>
      <c r="G2310" s="11" t="s">
        <v>173</v>
      </c>
      <c r="H2310" s="1">
        <v>42307</v>
      </c>
      <c r="I2310" s="11">
        <v>19</v>
      </c>
      <c r="J2310" s="11">
        <v>19</v>
      </c>
      <c r="K2310" s="11">
        <v>4614.8059999999996</v>
      </c>
      <c r="L2310" s="11">
        <v>4423.3580000000002</v>
      </c>
      <c r="M2310" s="11">
        <v>4291.415</v>
      </c>
      <c r="N2310" s="11">
        <v>4560.8519999999999</v>
      </c>
      <c r="O2310" s="11">
        <v>5292.1750000000002</v>
      </c>
      <c r="P2310" s="11">
        <v>5895.8010000000004</v>
      </c>
      <c r="Q2310" s="11">
        <v>8180.6540000000005</v>
      </c>
      <c r="R2310" s="11">
        <v>8670.0480000000007</v>
      </c>
      <c r="S2310" s="11">
        <v>9011.0619999999999</v>
      </c>
      <c r="T2310" s="11">
        <v>10174.129999999999</v>
      </c>
      <c r="U2310" s="11">
        <v>12111.26</v>
      </c>
      <c r="V2310" s="11">
        <v>12698.15</v>
      </c>
      <c r="W2310" s="11">
        <v>12966.6</v>
      </c>
      <c r="X2310" s="11">
        <v>13037.61</v>
      </c>
      <c r="Y2310" s="11">
        <v>13195.54</v>
      </c>
      <c r="Z2310" s="11">
        <v>13198.17</v>
      </c>
      <c r="AA2310" s="11">
        <v>13152.41</v>
      </c>
      <c r="AB2310" s="11">
        <v>13554.4</v>
      </c>
      <c r="AC2310" s="11">
        <v>12332.59</v>
      </c>
      <c r="AD2310" s="11">
        <v>13128.85</v>
      </c>
      <c r="AE2310" s="11">
        <v>12007.45</v>
      </c>
      <c r="AF2310" s="11">
        <v>8832.598</v>
      </c>
      <c r="AG2310" s="11">
        <v>6130.183</v>
      </c>
      <c r="AH2310" s="11">
        <v>4618.0529999999999</v>
      </c>
      <c r="AI2310" s="37">
        <v>12332.59</v>
      </c>
      <c r="AJ2310" s="11">
        <v>4495.5469999999996</v>
      </c>
      <c r="AK2310" s="11">
        <v>4354.1139999999996</v>
      </c>
      <c r="AL2310" s="11">
        <v>4285.9380000000001</v>
      </c>
      <c r="AM2310" s="11">
        <v>4482.8010000000004</v>
      </c>
      <c r="AN2310" s="11">
        <v>5216.1670000000004</v>
      </c>
      <c r="AO2310" s="11">
        <v>5786.375</v>
      </c>
      <c r="AP2310" s="11">
        <v>8180.6</v>
      </c>
      <c r="AQ2310" s="11">
        <v>8748.4680000000008</v>
      </c>
      <c r="AR2310" s="11">
        <v>8935.5509999999995</v>
      </c>
      <c r="AS2310" s="11">
        <v>10030.49</v>
      </c>
      <c r="AT2310" s="11">
        <v>12078.97</v>
      </c>
      <c r="AU2310" s="11">
        <v>12725.86</v>
      </c>
      <c r="AV2310" s="11">
        <v>12969.37</v>
      </c>
      <c r="AW2310" s="11">
        <v>13065.81</v>
      </c>
      <c r="AX2310" s="11">
        <v>13266.15</v>
      </c>
      <c r="AY2310" s="11">
        <v>13334.3</v>
      </c>
      <c r="AZ2310" s="11">
        <v>13406.64</v>
      </c>
      <c r="BA2310" s="11">
        <v>13792.03</v>
      </c>
      <c r="BB2310" s="11">
        <v>14660.55</v>
      </c>
      <c r="BC2310" s="11">
        <v>13086.77</v>
      </c>
      <c r="BD2310" s="11">
        <v>12052.04</v>
      </c>
      <c r="BE2310" s="11">
        <v>8879.9320000000007</v>
      </c>
      <c r="BF2310" s="11">
        <v>6088.58</v>
      </c>
      <c r="BG2310" s="11">
        <v>4369.0950000000003</v>
      </c>
      <c r="BH2310" s="37">
        <v>14660.55</v>
      </c>
      <c r="BI2310" s="11">
        <v>60.94</v>
      </c>
      <c r="BJ2310" s="11">
        <v>60.157940000000004</v>
      </c>
      <c r="BK2310" s="11">
        <v>59.537649999999999</v>
      </c>
      <c r="BL2310" s="11">
        <v>58.514899999999997</v>
      </c>
      <c r="BM2310" s="11">
        <v>58.020099999999999</v>
      </c>
      <c r="BN2310" s="11">
        <v>57.768329999999999</v>
      </c>
      <c r="BO2310" s="11">
        <v>56.941960000000002</v>
      </c>
      <c r="BP2310" s="11">
        <v>57.381180000000001</v>
      </c>
      <c r="BQ2310" s="11">
        <v>60.369219999999999</v>
      </c>
      <c r="BR2310" s="11">
        <v>64.567740000000001</v>
      </c>
      <c r="BS2310" s="11">
        <v>69.514210000000006</v>
      </c>
      <c r="BT2310" s="11">
        <v>73.075100000000006</v>
      </c>
      <c r="BU2310" s="11">
        <v>74.892849999999996</v>
      </c>
      <c r="BV2310" s="11">
        <v>75.975200000000001</v>
      </c>
      <c r="BW2310" s="11">
        <v>76.827449999999999</v>
      </c>
      <c r="BX2310" s="11">
        <v>76.990200000000002</v>
      </c>
      <c r="BY2310" s="11">
        <v>76.132350000000002</v>
      </c>
      <c r="BZ2310" s="11">
        <v>73.34863</v>
      </c>
      <c r="CA2310" s="11">
        <v>69.429410000000004</v>
      </c>
      <c r="CB2310" s="11">
        <v>65.27628</v>
      </c>
      <c r="CC2310" s="11">
        <v>62.680390000000003</v>
      </c>
      <c r="CD2310" s="11">
        <v>61.150300000000001</v>
      </c>
      <c r="CE2310" s="11">
        <v>60.920389999999998</v>
      </c>
      <c r="CF2310" s="11">
        <v>60.390689999999999</v>
      </c>
      <c r="CG2310" s="11">
        <v>6073.6679999999997</v>
      </c>
      <c r="CH2310" s="11">
        <v>5708.201</v>
      </c>
      <c r="CI2310" s="11">
        <v>5274.6620000000003</v>
      </c>
      <c r="CJ2310" s="11">
        <v>4951.62</v>
      </c>
      <c r="CK2310" s="11">
        <v>4042.2269999999999</v>
      </c>
      <c r="CL2310" s="11">
        <v>3627.34</v>
      </c>
      <c r="CM2310" s="11">
        <v>2613.8690000000001</v>
      </c>
      <c r="CN2310" s="11">
        <v>2518.067</v>
      </c>
      <c r="CO2310" s="11">
        <v>2808.87</v>
      </c>
      <c r="CP2310" s="11">
        <v>3856.0349999999999</v>
      </c>
      <c r="CQ2310" s="11">
        <v>5427.2860000000001</v>
      </c>
      <c r="CR2310" s="11">
        <v>6003.5829999999996</v>
      </c>
      <c r="CS2310" s="11">
        <v>6567.2709999999997</v>
      </c>
      <c r="CT2310" s="11">
        <v>7922.8509999999997</v>
      </c>
      <c r="CU2310" s="11">
        <v>8889.3880000000008</v>
      </c>
      <c r="CV2310" s="11">
        <v>10500.64</v>
      </c>
      <c r="CW2310" s="11">
        <v>10646.71</v>
      </c>
      <c r="CX2310" s="11">
        <v>10762.97</v>
      </c>
      <c r="CY2310" s="11">
        <v>10856.81</v>
      </c>
      <c r="CZ2310" s="11">
        <v>8461.4609999999993</v>
      </c>
      <c r="DA2310" s="11">
        <v>8964.5589999999993</v>
      </c>
      <c r="DB2310" s="11">
        <v>7751.0789999999997</v>
      </c>
      <c r="DC2310" s="11">
        <v>7156.8209999999999</v>
      </c>
      <c r="DD2310" s="11">
        <v>6653.3850000000002</v>
      </c>
      <c r="DE2310" s="37">
        <v>10856.81</v>
      </c>
      <c r="DF2310" s="11">
        <f t="shared" si="121"/>
        <v>19</v>
      </c>
      <c r="DG2310" s="11">
        <f t="shared" si="122"/>
        <v>19</v>
      </c>
      <c r="DH2310" s="20">
        <f t="shared" ref="DH2310:DH2373" ca="1" si="123">(SUM(OFFSET($AJ2310, 0, $DF2310-1, 1, $DG2310-$DF2310+1))-SUM(OFFSET($K2310, 0, $DF2310-1, 1, $DG2310-$DF2310+1)))/($DG2310-$DF2310+1)</f>
        <v>2327.9599999999991</v>
      </c>
      <c r="DI2310" s="11">
        <v>0</v>
      </c>
    </row>
    <row r="2311" spans="1:113" x14ac:dyDescent="0.25">
      <c r="A2311" s="11" t="s">
        <v>57</v>
      </c>
      <c r="B2311" s="11" t="s">
        <v>170</v>
      </c>
      <c r="C2311" s="11" t="s">
        <v>56</v>
      </c>
      <c r="D2311" s="11" t="s">
        <v>56</v>
      </c>
      <c r="E2311" s="11" t="s">
        <v>56</v>
      </c>
      <c r="F2311" s="11" t="s">
        <v>56</v>
      </c>
      <c r="G2311" s="11" t="s">
        <v>174</v>
      </c>
      <c r="H2311" s="1">
        <v>41947</v>
      </c>
      <c r="I2311" s="11">
        <v>19</v>
      </c>
      <c r="J2311" s="11">
        <v>19</v>
      </c>
      <c r="K2311" s="11"/>
      <c r="L2311" s="11"/>
      <c r="M2311" s="11"/>
      <c r="N2311" s="11"/>
      <c r="O2311" s="11"/>
      <c r="P2311" s="11"/>
      <c r="Q2311" s="11"/>
      <c r="R2311" s="11"/>
      <c r="S2311" s="11"/>
      <c r="T2311" s="11"/>
      <c r="U2311" s="11"/>
      <c r="V2311" s="11"/>
      <c r="W2311" s="11"/>
      <c r="X2311" s="11"/>
      <c r="Y2311" s="11"/>
      <c r="Z2311" s="11"/>
      <c r="AA2311" s="11"/>
      <c r="AB2311" s="11"/>
      <c r="AC2311" s="11"/>
      <c r="AD2311" s="11"/>
      <c r="AE2311" s="11"/>
      <c r="AF2311" s="11"/>
      <c r="AG2311" s="11"/>
      <c r="AH2311" s="11"/>
      <c r="AJ2311" s="11"/>
      <c r="AK2311" s="11"/>
      <c r="AL2311" s="11"/>
      <c r="AM2311" s="11"/>
      <c r="AN2311" s="11"/>
      <c r="AO2311" s="11"/>
      <c r="AP2311" s="11"/>
      <c r="AQ2311" s="11"/>
      <c r="AR2311" s="11"/>
      <c r="AS2311" s="11"/>
      <c r="AT2311" s="11"/>
      <c r="AU2311" s="11"/>
      <c r="AV2311" s="11"/>
      <c r="AW2311" s="11"/>
      <c r="AX2311" s="11"/>
      <c r="AY2311" s="11"/>
      <c r="AZ2311" s="11"/>
      <c r="BA2311" s="11"/>
      <c r="BB2311" s="11"/>
      <c r="BC2311" s="11"/>
      <c r="BD2311" s="11"/>
      <c r="BE2311" s="11"/>
      <c r="BF2311" s="11"/>
      <c r="BG2311" s="11"/>
      <c r="BI2311" s="11"/>
      <c r="BJ2311" s="11"/>
      <c r="BK2311" s="11"/>
      <c r="BL2311" s="11"/>
      <c r="BM2311" s="11"/>
      <c r="BN2311" s="11"/>
      <c r="BO2311" s="11"/>
      <c r="BP2311" s="11"/>
      <c r="BQ2311" s="11"/>
      <c r="BR2311" s="11"/>
      <c r="BS2311" s="11"/>
      <c r="BT2311" s="11"/>
      <c r="BU2311" s="11"/>
      <c r="BV2311" s="11"/>
      <c r="BW2311" s="11"/>
      <c r="BX2311" s="11"/>
      <c r="BY2311" s="11"/>
      <c r="BZ2311" s="11"/>
      <c r="CA2311" s="11"/>
      <c r="CB2311" s="11"/>
      <c r="CC2311" s="11"/>
      <c r="CD2311" s="11"/>
      <c r="CE2311" s="11"/>
      <c r="CF2311" s="11"/>
      <c r="CG2311" s="11"/>
      <c r="CH2311" s="11"/>
      <c r="CI2311" s="11"/>
      <c r="CJ2311" s="11"/>
      <c r="CK2311" s="11"/>
      <c r="CL2311" s="11"/>
      <c r="CM2311" s="11"/>
      <c r="CN2311" s="11"/>
      <c r="CO2311" s="11"/>
      <c r="CP2311" s="11"/>
      <c r="CQ2311" s="11"/>
      <c r="CR2311" s="11"/>
      <c r="CS2311" s="11"/>
      <c r="CT2311" s="11"/>
      <c r="CU2311" s="11"/>
      <c r="CV2311" s="11"/>
      <c r="CW2311" s="11"/>
      <c r="CX2311" s="11"/>
      <c r="CY2311" s="11"/>
      <c r="CZ2311" s="11"/>
      <c r="DA2311" s="11"/>
      <c r="DB2311" s="11"/>
      <c r="DC2311" s="11"/>
      <c r="DD2311" s="11"/>
      <c r="DF2311" s="11">
        <f t="shared" si="121"/>
        <v>19</v>
      </c>
      <c r="DG2311" s="11">
        <f t="shared" si="122"/>
        <v>19</v>
      </c>
      <c r="DH2311" s="20">
        <f t="shared" ca="1" si="123"/>
        <v>0</v>
      </c>
      <c r="DI2311" s="11">
        <v>1</v>
      </c>
    </row>
    <row r="2312" spans="1:113" x14ac:dyDescent="0.25">
      <c r="A2312" s="11" t="s">
        <v>57</v>
      </c>
      <c r="B2312" s="11" t="s">
        <v>170</v>
      </c>
      <c r="C2312" s="11" t="s">
        <v>56</v>
      </c>
      <c r="D2312" s="11" t="s">
        <v>56</v>
      </c>
      <c r="E2312" s="11" t="s">
        <v>56</v>
      </c>
      <c r="F2312" s="11" t="s">
        <v>56</v>
      </c>
      <c r="G2312" s="11" t="s">
        <v>174</v>
      </c>
      <c r="H2312" s="1">
        <v>41948</v>
      </c>
      <c r="I2312" s="11">
        <v>18</v>
      </c>
      <c r="J2312" s="11">
        <v>19</v>
      </c>
      <c r="K2312" s="11"/>
      <c r="L2312" s="11"/>
      <c r="M2312" s="11"/>
      <c r="N2312" s="11"/>
      <c r="O2312" s="11"/>
      <c r="P2312" s="11"/>
      <c r="Q2312" s="11"/>
      <c r="R2312" s="11"/>
      <c r="S2312" s="11"/>
      <c r="T2312" s="11"/>
      <c r="U2312" s="11"/>
      <c r="V2312" s="11"/>
      <c r="W2312" s="11"/>
      <c r="X2312" s="11"/>
      <c r="Y2312" s="11"/>
      <c r="Z2312" s="11"/>
      <c r="AA2312" s="11"/>
      <c r="AB2312" s="11"/>
      <c r="AC2312" s="11"/>
      <c r="AD2312" s="11"/>
      <c r="AE2312" s="11"/>
      <c r="AF2312" s="11"/>
      <c r="AG2312" s="11"/>
      <c r="AH2312" s="11"/>
      <c r="AJ2312" s="11"/>
      <c r="AK2312" s="11"/>
      <c r="AL2312" s="11"/>
      <c r="AM2312" s="11"/>
      <c r="AN2312" s="11"/>
      <c r="AO2312" s="11"/>
      <c r="AP2312" s="11"/>
      <c r="AQ2312" s="11"/>
      <c r="AR2312" s="11"/>
      <c r="AS2312" s="11"/>
      <c r="AT2312" s="11"/>
      <c r="AU2312" s="11"/>
      <c r="AV2312" s="11"/>
      <c r="AW2312" s="11"/>
      <c r="AX2312" s="11"/>
      <c r="AY2312" s="11"/>
      <c r="AZ2312" s="11"/>
      <c r="BA2312" s="11"/>
      <c r="BB2312" s="11"/>
      <c r="BC2312" s="11"/>
      <c r="BD2312" s="11"/>
      <c r="BE2312" s="11"/>
      <c r="BF2312" s="11"/>
      <c r="BG2312" s="11"/>
      <c r="BI2312" s="11"/>
      <c r="BJ2312" s="11"/>
      <c r="BK2312" s="11"/>
      <c r="BL2312" s="11"/>
      <c r="BM2312" s="11"/>
      <c r="BN2312" s="11"/>
      <c r="BO2312" s="11"/>
      <c r="BP2312" s="11"/>
      <c r="BQ2312" s="11"/>
      <c r="BR2312" s="11"/>
      <c r="BS2312" s="11"/>
      <c r="BT2312" s="11"/>
      <c r="BU2312" s="11"/>
      <c r="BV2312" s="11"/>
      <c r="BW2312" s="11"/>
      <c r="BX2312" s="11"/>
      <c r="BY2312" s="11"/>
      <c r="BZ2312" s="11"/>
      <c r="CA2312" s="11"/>
      <c r="CB2312" s="11"/>
      <c r="CC2312" s="11"/>
      <c r="CD2312" s="11"/>
      <c r="CE2312" s="11"/>
      <c r="CF2312" s="11"/>
      <c r="CG2312" s="11"/>
      <c r="CH2312" s="11"/>
      <c r="CI2312" s="11"/>
      <c r="CJ2312" s="11"/>
      <c r="CK2312" s="11"/>
      <c r="CL2312" s="11"/>
      <c r="CM2312" s="11"/>
      <c r="CN2312" s="11"/>
      <c r="CO2312" s="11"/>
      <c r="CP2312" s="11"/>
      <c r="CQ2312" s="11"/>
      <c r="CR2312" s="11"/>
      <c r="CS2312" s="11"/>
      <c r="CT2312" s="11"/>
      <c r="CU2312" s="11"/>
      <c r="CV2312" s="11"/>
      <c r="CW2312" s="11"/>
      <c r="CX2312" s="11"/>
      <c r="CY2312" s="11"/>
      <c r="CZ2312" s="11"/>
      <c r="DA2312" s="11"/>
      <c r="DB2312" s="11"/>
      <c r="DC2312" s="11"/>
      <c r="DD2312" s="11"/>
      <c r="DF2312" s="11">
        <f t="shared" si="121"/>
        <v>18</v>
      </c>
      <c r="DG2312" s="11">
        <f t="shared" si="122"/>
        <v>19</v>
      </c>
      <c r="DH2312" s="20">
        <f t="shared" ca="1" si="123"/>
        <v>0</v>
      </c>
      <c r="DI2312" s="11">
        <v>1</v>
      </c>
    </row>
    <row r="2313" spans="1:113" x14ac:dyDescent="0.25">
      <c r="A2313" s="11" t="s">
        <v>57</v>
      </c>
      <c r="B2313" s="11" t="s">
        <v>170</v>
      </c>
      <c r="C2313" s="11" t="s">
        <v>56</v>
      </c>
      <c r="D2313" s="11" t="s">
        <v>56</v>
      </c>
      <c r="E2313" s="11" t="s">
        <v>56</v>
      </c>
      <c r="F2313" s="11" t="s">
        <v>56</v>
      </c>
      <c r="G2313" s="11" t="s">
        <v>174</v>
      </c>
      <c r="H2313" s="1">
        <v>41949</v>
      </c>
      <c r="I2313" s="11">
        <v>17</v>
      </c>
      <c r="J2313" s="11">
        <v>19</v>
      </c>
      <c r="K2313" s="11"/>
      <c r="L2313" s="11"/>
      <c r="M2313" s="11"/>
      <c r="N2313" s="11"/>
      <c r="O2313" s="11"/>
      <c r="P2313" s="11"/>
      <c r="Q2313" s="11"/>
      <c r="R2313" s="11"/>
      <c r="S2313" s="11"/>
      <c r="T2313" s="11"/>
      <c r="U2313" s="11"/>
      <c r="V2313" s="11"/>
      <c r="W2313" s="11"/>
      <c r="X2313" s="11"/>
      <c r="Y2313" s="11"/>
      <c r="Z2313" s="11"/>
      <c r="AA2313" s="11"/>
      <c r="AB2313" s="11"/>
      <c r="AC2313" s="11"/>
      <c r="AD2313" s="11"/>
      <c r="AE2313" s="11"/>
      <c r="AF2313" s="11"/>
      <c r="AG2313" s="11"/>
      <c r="AH2313" s="11"/>
      <c r="AJ2313" s="11"/>
      <c r="AK2313" s="11"/>
      <c r="AL2313" s="11"/>
      <c r="AM2313" s="11"/>
      <c r="AN2313" s="11"/>
      <c r="AO2313" s="11"/>
      <c r="AP2313" s="11"/>
      <c r="AQ2313" s="11"/>
      <c r="AR2313" s="11"/>
      <c r="AS2313" s="11"/>
      <c r="AT2313" s="11"/>
      <c r="AU2313" s="11"/>
      <c r="AV2313" s="11"/>
      <c r="AW2313" s="11"/>
      <c r="AX2313" s="11"/>
      <c r="AY2313" s="11"/>
      <c r="AZ2313" s="11"/>
      <c r="BA2313" s="11"/>
      <c r="BB2313" s="11"/>
      <c r="BC2313" s="11"/>
      <c r="BD2313" s="11"/>
      <c r="BE2313" s="11"/>
      <c r="BF2313" s="11"/>
      <c r="BG2313" s="11"/>
      <c r="BI2313" s="11"/>
      <c r="BJ2313" s="11"/>
      <c r="BK2313" s="11"/>
      <c r="BL2313" s="11"/>
      <c r="BM2313" s="11"/>
      <c r="BN2313" s="11"/>
      <c r="BO2313" s="11"/>
      <c r="BP2313" s="11"/>
      <c r="BQ2313" s="11"/>
      <c r="BR2313" s="11"/>
      <c r="BS2313" s="11"/>
      <c r="BT2313" s="11"/>
      <c r="BU2313" s="11"/>
      <c r="BV2313" s="11"/>
      <c r="BW2313" s="11"/>
      <c r="BX2313" s="11"/>
      <c r="BY2313" s="11"/>
      <c r="BZ2313" s="11"/>
      <c r="CA2313" s="11"/>
      <c r="CB2313" s="11"/>
      <c r="CC2313" s="11"/>
      <c r="CD2313" s="11"/>
      <c r="CE2313" s="11"/>
      <c r="CF2313" s="11"/>
      <c r="CG2313" s="11"/>
      <c r="CH2313" s="11"/>
      <c r="CI2313" s="11"/>
      <c r="CJ2313" s="11"/>
      <c r="CK2313" s="11"/>
      <c r="CL2313" s="11"/>
      <c r="CM2313" s="11"/>
      <c r="CN2313" s="11"/>
      <c r="CO2313" s="11"/>
      <c r="CP2313" s="11"/>
      <c r="CQ2313" s="11"/>
      <c r="CR2313" s="11"/>
      <c r="CS2313" s="11"/>
      <c r="CT2313" s="11"/>
      <c r="CU2313" s="11"/>
      <c r="CV2313" s="11"/>
      <c r="CW2313" s="11"/>
      <c r="CX2313" s="11"/>
      <c r="CY2313" s="11"/>
      <c r="CZ2313" s="11"/>
      <c r="DA2313" s="11"/>
      <c r="DB2313" s="11"/>
      <c r="DC2313" s="11"/>
      <c r="DD2313" s="11"/>
      <c r="DF2313" s="11">
        <f t="shared" si="121"/>
        <v>17</v>
      </c>
      <c r="DG2313" s="11">
        <f t="shared" si="122"/>
        <v>19</v>
      </c>
      <c r="DH2313" s="20">
        <f t="shared" ca="1" si="123"/>
        <v>0</v>
      </c>
      <c r="DI2313" s="11">
        <v>1</v>
      </c>
    </row>
    <row r="2314" spans="1:113" x14ac:dyDescent="0.25">
      <c r="A2314" s="11" t="s">
        <v>57</v>
      </c>
      <c r="B2314" s="11" t="s">
        <v>170</v>
      </c>
      <c r="C2314" s="11" t="s">
        <v>56</v>
      </c>
      <c r="D2314" s="11" t="s">
        <v>56</v>
      </c>
      <c r="E2314" s="11" t="s">
        <v>56</v>
      </c>
      <c r="F2314" s="11" t="s">
        <v>56</v>
      </c>
      <c r="G2314" s="11" t="s">
        <v>174</v>
      </c>
      <c r="H2314" s="1">
        <v>41950</v>
      </c>
      <c r="I2314" s="11">
        <v>18</v>
      </c>
      <c r="J2314" s="11">
        <v>19</v>
      </c>
      <c r="K2314" s="11"/>
      <c r="L2314" s="11"/>
      <c r="M2314" s="11"/>
      <c r="N2314" s="11"/>
      <c r="O2314" s="11"/>
      <c r="P2314" s="11"/>
      <c r="Q2314" s="11"/>
      <c r="R2314" s="11"/>
      <c r="S2314" s="11"/>
      <c r="T2314" s="11"/>
      <c r="U2314" s="11"/>
      <c r="V2314" s="11"/>
      <c r="W2314" s="11"/>
      <c r="X2314" s="11"/>
      <c r="Y2314" s="11"/>
      <c r="Z2314" s="11"/>
      <c r="AA2314" s="11"/>
      <c r="AB2314" s="11"/>
      <c r="AC2314" s="11"/>
      <c r="AD2314" s="11"/>
      <c r="AE2314" s="11"/>
      <c r="AF2314" s="11"/>
      <c r="AG2314" s="11"/>
      <c r="AH2314" s="11"/>
      <c r="AJ2314" s="11"/>
      <c r="AK2314" s="11"/>
      <c r="AL2314" s="11"/>
      <c r="AM2314" s="11"/>
      <c r="AN2314" s="11"/>
      <c r="AO2314" s="11"/>
      <c r="AP2314" s="11"/>
      <c r="AQ2314" s="11"/>
      <c r="AR2314" s="11"/>
      <c r="AS2314" s="11"/>
      <c r="AT2314" s="11"/>
      <c r="AU2314" s="11"/>
      <c r="AV2314" s="11"/>
      <c r="AW2314" s="11"/>
      <c r="AX2314" s="11"/>
      <c r="AY2314" s="11"/>
      <c r="AZ2314" s="11"/>
      <c r="BA2314" s="11"/>
      <c r="BB2314" s="11"/>
      <c r="BC2314" s="11"/>
      <c r="BD2314" s="11"/>
      <c r="BE2314" s="11"/>
      <c r="BF2314" s="11"/>
      <c r="BG2314" s="11"/>
      <c r="BI2314" s="11"/>
      <c r="BJ2314" s="11"/>
      <c r="BK2314" s="11"/>
      <c r="BL2314" s="11"/>
      <c r="BM2314" s="11"/>
      <c r="BN2314" s="11"/>
      <c r="BO2314" s="11"/>
      <c r="BP2314" s="11"/>
      <c r="BQ2314" s="11"/>
      <c r="BR2314" s="11"/>
      <c r="BS2314" s="11"/>
      <c r="BT2314" s="11"/>
      <c r="BU2314" s="11"/>
      <c r="BV2314" s="11"/>
      <c r="BW2314" s="11"/>
      <c r="BX2314" s="11"/>
      <c r="BY2314" s="11"/>
      <c r="BZ2314" s="11"/>
      <c r="CA2314" s="11"/>
      <c r="CB2314" s="11"/>
      <c r="CC2314" s="11"/>
      <c r="CD2314" s="11"/>
      <c r="CE2314" s="11"/>
      <c r="CF2314" s="11"/>
      <c r="CG2314" s="11"/>
      <c r="CH2314" s="11"/>
      <c r="CI2314" s="11"/>
      <c r="CJ2314" s="11"/>
      <c r="CK2314" s="11"/>
      <c r="CL2314" s="11"/>
      <c r="CM2314" s="11"/>
      <c r="CN2314" s="11"/>
      <c r="CO2314" s="11"/>
      <c r="CP2314" s="11"/>
      <c r="CQ2314" s="11"/>
      <c r="CR2314" s="11"/>
      <c r="CS2314" s="11"/>
      <c r="CT2314" s="11"/>
      <c r="CU2314" s="11"/>
      <c r="CV2314" s="11"/>
      <c r="CW2314" s="11"/>
      <c r="CX2314" s="11"/>
      <c r="CY2314" s="11"/>
      <c r="CZ2314" s="11"/>
      <c r="DA2314" s="11"/>
      <c r="DB2314" s="11"/>
      <c r="DC2314" s="11"/>
      <c r="DD2314" s="11"/>
      <c r="DF2314" s="11">
        <f t="shared" si="121"/>
        <v>18</v>
      </c>
      <c r="DG2314" s="11">
        <f t="shared" si="122"/>
        <v>19</v>
      </c>
      <c r="DH2314" s="20">
        <f t="shared" ca="1" si="123"/>
        <v>0</v>
      </c>
      <c r="DI2314" s="11">
        <v>1</v>
      </c>
    </row>
    <row r="2315" spans="1:113" x14ac:dyDescent="0.25">
      <c r="A2315" s="11" t="s">
        <v>57</v>
      </c>
      <c r="B2315" s="11" t="s">
        <v>170</v>
      </c>
      <c r="C2315" s="11" t="s">
        <v>56</v>
      </c>
      <c r="D2315" s="11" t="s">
        <v>56</v>
      </c>
      <c r="E2315" s="11" t="s">
        <v>56</v>
      </c>
      <c r="F2315" s="11" t="s">
        <v>56</v>
      </c>
      <c r="G2315" s="11" t="s">
        <v>174</v>
      </c>
      <c r="H2315" s="1">
        <v>41953</v>
      </c>
      <c r="I2315" s="11">
        <v>18</v>
      </c>
      <c r="J2315" s="11">
        <v>19</v>
      </c>
      <c r="K2315" s="11"/>
      <c r="L2315" s="11"/>
      <c r="M2315" s="11"/>
      <c r="N2315" s="11"/>
      <c r="O2315" s="11"/>
      <c r="P2315" s="11"/>
      <c r="Q2315" s="11"/>
      <c r="R2315" s="11"/>
      <c r="S2315" s="11"/>
      <c r="T2315" s="11"/>
      <c r="U2315" s="11"/>
      <c r="V2315" s="11"/>
      <c r="W2315" s="11"/>
      <c r="X2315" s="11"/>
      <c r="Y2315" s="11"/>
      <c r="Z2315" s="11"/>
      <c r="AA2315" s="11"/>
      <c r="AB2315" s="11"/>
      <c r="AC2315" s="11"/>
      <c r="AD2315" s="11"/>
      <c r="AE2315" s="11"/>
      <c r="AF2315" s="11"/>
      <c r="AG2315" s="11"/>
      <c r="AH2315" s="11"/>
      <c r="AJ2315" s="11"/>
      <c r="AK2315" s="11"/>
      <c r="AL2315" s="11"/>
      <c r="AM2315" s="11"/>
      <c r="AN2315" s="11"/>
      <c r="AO2315" s="11"/>
      <c r="AP2315" s="11"/>
      <c r="AQ2315" s="11"/>
      <c r="AR2315" s="11"/>
      <c r="AS2315" s="11"/>
      <c r="AT2315" s="11"/>
      <c r="AU2315" s="11"/>
      <c r="AV2315" s="11"/>
      <c r="AW2315" s="11"/>
      <c r="AX2315" s="11"/>
      <c r="AY2315" s="11"/>
      <c r="AZ2315" s="11"/>
      <c r="BA2315" s="11"/>
      <c r="BB2315" s="11"/>
      <c r="BC2315" s="11"/>
      <c r="BD2315" s="11"/>
      <c r="BE2315" s="11"/>
      <c r="BF2315" s="11"/>
      <c r="BG2315" s="11"/>
      <c r="BI2315" s="11"/>
      <c r="BJ2315" s="11"/>
      <c r="BK2315" s="11"/>
      <c r="BL2315" s="11"/>
      <c r="BM2315" s="11"/>
      <c r="BN2315" s="11"/>
      <c r="BO2315" s="11"/>
      <c r="BP2315" s="11"/>
      <c r="BQ2315" s="11"/>
      <c r="BR2315" s="11"/>
      <c r="BS2315" s="11"/>
      <c r="BT2315" s="11"/>
      <c r="BU2315" s="11"/>
      <c r="BV2315" s="11"/>
      <c r="BW2315" s="11"/>
      <c r="BX2315" s="11"/>
      <c r="BY2315" s="11"/>
      <c r="BZ2315" s="11"/>
      <c r="CA2315" s="11"/>
      <c r="CB2315" s="11"/>
      <c r="CC2315" s="11"/>
      <c r="CD2315" s="11"/>
      <c r="CE2315" s="11"/>
      <c r="CF2315" s="11"/>
      <c r="CG2315" s="11"/>
      <c r="CH2315" s="11"/>
      <c r="CI2315" s="11"/>
      <c r="CJ2315" s="11"/>
      <c r="CK2315" s="11"/>
      <c r="CL2315" s="11"/>
      <c r="CM2315" s="11"/>
      <c r="CN2315" s="11"/>
      <c r="CO2315" s="11"/>
      <c r="CP2315" s="11"/>
      <c r="CQ2315" s="11"/>
      <c r="CR2315" s="11"/>
      <c r="CS2315" s="11"/>
      <c r="CT2315" s="11"/>
      <c r="CU2315" s="11"/>
      <c r="CV2315" s="11"/>
      <c r="CW2315" s="11"/>
      <c r="CX2315" s="11"/>
      <c r="CY2315" s="11"/>
      <c r="CZ2315" s="11"/>
      <c r="DA2315" s="11"/>
      <c r="DB2315" s="11"/>
      <c r="DC2315" s="11"/>
      <c r="DD2315" s="11"/>
      <c r="DF2315" s="11">
        <f t="shared" si="121"/>
        <v>18</v>
      </c>
      <c r="DG2315" s="11">
        <f t="shared" si="122"/>
        <v>19</v>
      </c>
      <c r="DH2315" s="20">
        <f t="shared" ca="1" si="123"/>
        <v>0</v>
      </c>
      <c r="DI2315" s="11">
        <v>1</v>
      </c>
    </row>
    <row r="2316" spans="1:113" x14ac:dyDescent="0.25">
      <c r="A2316" s="11" t="s">
        <v>57</v>
      </c>
      <c r="B2316" s="11" t="s">
        <v>170</v>
      </c>
      <c r="C2316" s="11" t="s">
        <v>56</v>
      </c>
      <c r="D2316" s="11" t="s">
        <v>56</v>
      </c>
      <c r="E2316" s="11" t="s">
        <v>56</v>
      </c>
      <c r="F2316" s="11" t="s">
        <v>56</v>
      </c>
      <c r="G2316" s="11" t="s">
        <v>174</v>
      </c>
      <c r="H2316" s="1">
        <v>41956</v>
      </c>
      <c r="I2316" s="11">
        <v>18</v>
      </c>
      <c r="J2316" s="11">
        <v>19</v>
      </c>
      <c r="K2316" s="11"/>
      <c r="L2316" s="11"/>
      <c r="M2316" s="11"/>
      <c r="N2316" s="11"/>
      <c r="O2316" s="11"/>
      <c r="P2316" s="11"/>
      <c r="Q2316" s="11"/>
      <c r="R2316" s="11"/>
      <c r="S2316" s="11"/>
      <c r="T2316" s="11"/>
      <c r="U2316" s="11"/>
      <c r="V2316" s="11"/>
      <c r="W2316" s="11"/>
      <c r="X2316" s="11"/>
      <c r="Y2316" s="11"/>
      <c r="Z2316" s="11"/>
      <c r="AA2316" s="11"/>
      <c r="AB2316" s="11"/>
      <c r="AC2316" s="11"/>
      <c r="AD2316" s="11"/>
      <c r="AE2316" s="11"/>
      <c r="AF2316" s="11"/>
      <c r="AG2316" s="11"/>
      <c r="AH2316" s="11"/>
      <c r="AJ2316" s="11"/>
      <c r="AK2316" s="11"/>
      <c r="AL2316" s="11"/>
      <c r="AM2316" s="11"/>
      <c r="AN2316" s="11"/>
      <c r="AO2316" s="11"/>
      <c r="AP2316" s="11"/>
      <c r="AQ2316" s="11"/>
      <c r="AR2316" s="11"/>
      <c r="AS2316" s="11"/>
      <c r="AT2316" s="11"/>
      <c r="AU2316" s="11"/>
      <c r="AV2316" s="11"/>
      <c r="AW2316" s="11"/>
      <c r="AX2316" s="11"/>
      <c r="AY2316" s="11"/>
      <c r="AZ2316" s="11"/>
      <c r="BA2316" s="11"/>
      <c r="BB2316" s="11"/>
      <c r="BC2316" s="11"/>
      <c r="BD2316" s="11"/>
      <c r="BE2316" s="11"/>
      <c r="BF2316" s="11"/>
      <c r="BG2316" s="11"/>
      <c r="BI2316" s="11"/>
      <c r="BJ2316" s="11"/>
      <c r="BK2316" s="11"/>
      <c r="BL2316" s="11"/>
      <c r="BM2316" s="11"/>
      <c r="BN2316" s="11"/>
      <c r="BO2316" s="11"/>
      <c r="BP2316" s="11"/>
      <c r="BQ2316" s="11"/>
      <c r="BR2316" s="11"/>
      <c r="BS2316" s="11"/>
      <c r="BT2316" s="11"/>
      <c r="BU2316" s="11"/>
      <c r="BV2316" s="11"/>
      <c r="BW2316" s="11"/>
      <c r="BX2316" s="11"/>
      <c r="BY2316" s="11"/>
      <c r="BZ2316" s="11"/>
      <c r="CA2316" s="11"/>
      <c r="CB2316" s="11"/>
      <c r="CC2316" s="11"/>
      <c r="CD2316" s="11"/>
      <c r="CE2316" s="11"/>
      <c r="CF2316" s="11"/>
      <c r="CG2316" s="11"/>
      <c r="CH2316" s="11"/>
      <c r="CI2316" s="11"/>
      <c r="CJ2316" s="11"/>
      <c r="CK2316" s="11"/>
      <c r="CL2316" s="11"/>
      <c r="CM2316" s="11"/>
      <c r="CN2316" s="11"/>
      <c r="CO2316" s="11"/>
      <c r="CP2316" s="11"/>
      <c r="CQ2316" s="11"/>
      <c r="CR2316" s="11"/>
      <c r="CS2316" s="11"/>
      <c r="CT2316" s="11"/>
      <c r="CU2316" s="11"/>
      <c r="CV2316" s="11"/>
      <c r="CW2316" s="11"/>
      <c r="CX2316" s="11"/>
      <c r="CY2316" s="11"/>
      <c r="CZ2316" s="11"/>
      <c r="DA2316" s="11"/>
      <c r="DB2316" s="11"/>
      <c r="DC2316" s="11"/>
      <c r="DD2316" s="11"/>
      <c r="DF2316" s="11">
        <f t="shared" si="121"/>
        <v>18</v>
      </c>
      <c r="DG2316" s="11">
        <f t="shared" si="122"/>
        <v>19</v>
      </c>
      <c r="DH2316" s="20">
        <f t="shared" ca="1" si="123"/>
        <v>0</v>
      </c>
      <c r="DI2316" s="11">
        <v>1</v>
      </c>
    </row>
    <row r="2317" spans="1:113" x14ac:dyDescent="0.25">
      <c r="A2317" s="11" t="s">
        <v>57</v>
      </c>
      <c r="B2317" s="11" t="s">
        <v>170</v>
      </c>
      <c r="C2317" s="11" t="s">
        <v>56</v>
      </c>
      <c r="D2317" s="11" t="s">
        <v>56</v>
      </c>
      <c r="E2317" s="11" t="s">
        <v>56</v>
      </c>
      <c r="F2317" s="11" t="s">
        <v>56</v>
      </c>
      <c r="G2317" s="11" t="s">
        <v>174</v>
      </c>
      <c r="H2317" s="1">
        <v>41963</v>
      </c>
      <c r="I2317" s="11">
        <v>18</v>
      </c>
      <c r="J2317" s="11">
        <v>18</v>
      </c>
      <c r="K2317" s="11"/>
      <c r="L2317" s="11"/>
      <c r="M2317" s="11"/>
      <c r="N2317" s="11"/>
      <c r="O2317" s="11"/>
      <c r="P2317" s="11"/>
      <c r="Q2317" s="11"/>
      <c r="R2317" s="11"/>
      <c r="S2317" s="11"/>
      <c r="T2317" s="11"/>
      <c r="U2317" s="11"/>
      <c r="V2317" s="11"/>
      <c r="W2317" s="11"/>
      <c r="X2317" s="11"/>
      <c r="Y2317" s="11"/>
      <c r="Z2317" s="11"/>
      <c r="AA2317" s="11"/>
      <c r="AB2317" s="11"/>
      <c r="AC2317" s="11"/>
      <c r="AD2317" s="11"/>
      <c r="AE2317" s="11"/>
      <c r="AF2317" s="11"/>
      <c r="AG2317" s="11"/>
      <c r="AH2317" s="11"/>
      <c r="AJ2317" s="11"/>
      <c r="AK2317" s="11"/>
      <c r="AL2317" s="11"/>
      <c r="AM2317" s="11"/>
      <c r="AN2317" s="11"/>
      <c r="AO2317" s="11"/>
      <c r="AP2317" s="11"/>
      <c r="AQ2317" s="11"/>
      <c r="AR2317" s="11"/>
      <c r="AS2317" s="11"/>
      <c r="AT2317" s="11"/>
      <c r="AU2317" s="11"/>
      <c r="AV2317" s="11"/>
      <c r="AW2317" s="11"/>
      <c r="AX2317" s="11"/>
      <c r="AY2317" s="11"/>
      <c r="AZ2317" s="11"/>
      <c r="BA2317" s="11"/>
      <c r="BB2317" s="11"/>
      <c r="BC2317" s="11"/>
      <c r="BD2317" s="11"/>
      <c r="BE2317" s="11"/>
      <c r="BF2317" s="11"/>
      <c r="BG2317" s="11"/>
      <c r="BI2317" s="11"/>
      <c r="BJ2317" s="11"/>
      <c r="BK2317" s="11"/>
      <c r="BL2317" s="11"/>
      <c r="BM2317" s="11"/>
      <c r="BN2317" s="11"/>
      <c r="BO2317" s="11"/>
      <c r="BP2317" s="11"/>
      <c r="BQ2317" s="11"/>
      <c r="BR2317" s="11"/>
      <c r="BS2317" s="11"/>
      <c r="BT2317" s="11"/>
      <c r="BU2317" s="11"/>
      <c r="BV2317" s="11"/>
      <c r="BW2317" s="11"/>
      <c r="BX2317" s="11"/>
      <c r="BY2317" s="11"/>
      <c r="BZ2317" s="11"/>
      <c r="CA2317" s="11"/>
      <c r="CB2317" s="11"/>
      <c r="CC2317" s="11"/>
      <c r="CD2317" s="11"/>
      <c r="CE2317" s="11"/>
      <c r="CF2317" s="11"/>
      <c r="CG2317" s="11"/>
      <c r="CH2317" s="11"/>
      <c r="CI2317" s="11"/>
      <c r="CJ2317" s="11"/>
      <c r="CK2317" s="11"/>
      <c r="CL2317" s="11"/>
      <c r="CM2317" s="11"/>
      <c r="CN2317" s="11"/>
      <c r="CO2317" s="11"/>
      <c r="CP2317" s="11"/>
      <c r="CQ2317" s="11"/>
      <c r="CR2317" s="11"/>
      <c r="CS2317" s="11"/>
      <c r="CT2317" s="11"/>
      <c r="CU2317" s="11"/>
      <c r="CV2317" s="11"/>
      <c r="CW2317" s="11"/>
      <c r="CX2317" s="11"/>
      <c r="CY2317" s="11"/>
      <c r="CZ2317" s="11"/>
      <c r="DA2317" s="11"/>
      <c r="DB2317" s="11"/>
      <c r="DC2317" s="11"/>
      <c r="DD2317" s="11"/>
      <c r="DF2317" s="11">
        <f t="shared" si="121"/>
        <v>18</v>
      </c>
      <c r="DG2317" s="11">
        <f t="shared" si="122"/>
        <v>18</v>
      </c>
      <c r="DH2317" s="20">
        <f t="shared" ca="1" si="123"/>
        <v>0</v>
      </c>
      <c r="DI2317" s="11">
        <v>1</v>
      </c>
    </row>
    <row r="2318" spans="1:113" x14ac:dyDescent="0.25">
      <c r="A2318" s="11" t="s">
        <v>57</v>
      </c>
      <c r="B2318" s="11" t="s">
        <v>170</v>
      </c>
      <c r="C2318" s="11" t="s">
        <v>56</v>
      </c>
      <c r="D2318" s="11" t="s">
        <v>56</v>
      </c>
      <c r="E2318" s="11" t="s">
        <v>56</v>
      </c>
      <c r="F2318" s="11" t="s">
        <v>56</v>
      </c>
      <c r="G2318" s="11" t="s">
        <v>174</v>
      </c>
      <c r="H2318" s="1">
        <v>41975</v>
      </c>
      <c r="I2318" s="11">
        <v>18</v>
      </c>
      <c r="J2318" s="11">
        <v>18</v>
      </c>
      <c r="K2318" s="11"/>
      <c r="L2318" s="11"/>
      <c r="M2318" s="11"/>
      <c r="N2318" s="11"/>
      <c r="O2318" s="11"/>
      <c r="P2318" s="11"/>
      <c r="Q2318" s="11"/>
      <c r="R2318" s="11"/>
      <c r="S2318" s="11"/>
      <c r="T2318" s="11"/>
      <c r="U2318" s="11"/>
      <c r="V2318" s="11"/>
      <c r="W2318" s="11"/>
      <c r="X2318" s="11"/>
      <c r="Y2318" s="11"/>
      <c r="Z2318" s="11"/>
      <c r="AA2318" s="11"/>
      <c r="AB2318" s="11"/>
      <c r="AC2318" s="11"/>
      <c r="AD2318" s="11"/>
      <c r="AE2318" s="11"/>
      <c r="AF2318" s="11"/>
      <c r="AG2318" s="11"/>
      <c r="AH2318" s="11"/>
      <c r="AJ2318" s="11"/>
      <c r="AK2318" s="11"/>
      <c r="AL2318" s="11"/>
      <c r="AM2318" s="11"/>
      <c r="AN2318" s="11"/>
      <c r="AO2318" s="11"/>
      <c r="AP2318" s="11"/>
      <c r="AQ2318" s="11"/>
      <c r="AR2318" s="11"/>
      <c r="AS2318" s="11"/>
      <c r="AT2318" s="11"/>
      <c r="AU2318" s="11"/>
      <c r="AV2318" s="11"/>
      <c r="AW2318" s="11"/>
      <c r="AX2318" s="11"/>
      <c r="AY2318" s="11"/>
      <c r="AZ2318" s="11"/>
      <c r="BA2318" s="11"/>
      <c r="BB2318" s="11"/>
      <c r="BC2318" s="11"/>
      <c r="BD2318" s="11"/>
      <c r="BE2318" s="11"/>
      <c r="BF2318" s="11"/>
      <c r="BG2318" s="11"/>
      <c r="BI2318" s="11"/>
      <c r="BJ2318" s="11"/>
      <c r="BK2318" s="11"/>
      <c r="BL2318" s="11"/>
      <c r="BM2318" s="11"/>
      <c r="BN2318" s="11"/>
      <c r="BO2318" s="11"/>
      <c r="BP2318" s="11"/>
      <c r="BQ2318" s="11"/>
      <c r="BR2318" s="11"/>
      <c r="BS2318" s="11"/>
      <c r="BT2318" s="11"/>
      <c r="BU2318" s="11"/>
      <c r="BV2318" s="11"/>
      <c r="BW2318" s="11"/>
      <c r="BX2318" s="11"/>
      <c r="BY2318" s="11"/>
      <c r="BZ2318" s="11"/>
      <c r="CA2318" s="11"/>
      <c r="CB2318" s="11"/>
      <c r="CC2318" s="11"/>
      <c r="CD2318" s="11"/>
      <c r="CE2318" s="11"/>
      <c r="CF2318" s="11"/>
      <c r="CG2318" s="11"/>
      <c r="CH2318" s="11"/>
      <c r="CI2318" s="11"/>
      <c r="CJ2318" s="11"/>
      <c r="CK2318" s="11"/>
      <c r="CL2318" s="11"/>
      <c r="CM2318" s="11"/>
      <c r="CN2318" s="11"/>
      <c r="CO2318" s="11"/>
      <c r="CP2318" s="11"/>
      <c r="CQ2318" s="11"/>
      <c r="CR2318" s="11"/>
      <c r="CS2318" s="11"/>
      <c r="CT2318" s="11"/>
      <c r="CU2318" s="11"/>
      <c r="CV2318" s="11"/>
      <c r="CW2318" s="11"/>
      <c r="CX2318" s="11"/>
      <c r="CY2318" s="11"/>
      <c r="CZ2318" s="11"/>
      <c r="DA2318" s="11"/>
      <c r="DB2318" s="11"/>
      <c r="DC2318" s="11"/>
      <c r="DD2318" s="11"/>
      <c r="DF2318" s="11">
        <f t="shared" si="121"/>
        <v>18</v>
      </c>
      <c r="DG2318" s="11">
        <f t="shared" si="122"/>
        <v>18</v>
      </c>
      <c r="DH2318" s="20">
        <f t="shared" ca="1" si="123"/>
        <v>0</v>
      </c>
      <c r="DI2318" s="11">
        <v>1</v>
      </c>
    </row>
    <row r="2319" spans="1:113" x14ac:dyDescent="0.25">
      <c r="A2319" s="11" t="s">
        <v>57</v>
      </c>
      <c r="B2319" s="11" t="s">
        <v>170</v>
      </c>
      <c r="C2319" s="11" t="s">
        <v>56</v>
      </c>
      <c r="D2319" s="11" t="s">
        <v>56</v>
      </c>
      <c r="E2319" s="11" t="s">
        <v>56</v>
      </c>
      <c r="F2319" s="11" t="s">
        <v>56</v>
      </c>
      <c r="G2319" s="11" t="s">
        <v>174</v>
      </c>
      <c r="H2319" s="1">
        <v>41976</v>
      </c>
      <c r="I2319" s="11">
        <v>18</v>
      </c>
      <c r="J2319" s="11">
        <v>18</v>
      </c>
      <c r="K2319" s="11"/>
      <c r="L2319" s="11"/>
      <c r="M2319" s="11"/>
      <c r="N2319" s="11"/>
      <c r="O2319" s="11"/>
      <c r="P2319" s="11"/>
      <c r="Q2319" s="11"/>
      <c r="R2319" s="11"/>
      <c r="S2319" s="11"/>
      <c r="T2319" s="11"/>
      <c r="U2319" s="11"/>
      <c r="V2319" s="11"/>
      <c r="W2319" s="11"/>
      <c r="X2319" s="11"/>
      <c r="Y2319" s="11"/>
      <c r="Z2319" s="11"/>
      <c r="AA2319" s="11"/>
      <c r="AB2319" s="11"/>
      <c r="AC2319" s="11"/>
      <c r="AD2319" s="11"/>
      <c r="AE2319" s="11"/>
      <c r="AF2319" s="11"/>
      <c r="AG2319" s="11"/>
      <c r="AH2319" s="11"/>
      <c r="AJ2319" s="11"/>
      <c r="AK2319" s="11"/>
      <c r="AL2319" s="11"/>
      <c r="AM2319" s="11"/>
      <c r="AN2319" s="11"/>
      <c r="AO2319" s="11"/>
      <c r="AP2319" s="11"/>
      <c r="AQ2319" s="11"/>
      <c r="AR2319" s="11"/>
      <c r="AS2319" s="11"/>
      <c r="AT2319" s="11"/>
      <c r="AU2319" s="11"/>
      <c r="AV2319" s="11"/>
      <c r="AW2319" s="11"/>
      <c r="AX2319" s="11"/>
      <c r="AY2319" s="11"/>
      <c r="AZ2319" s="11"/>
      <c r="BA2319" s="11"/>
      <c r="BB2319" s="11"/>
      <c r="BC2319" s="11"/>
      <c r="BD2319" s="11"/>
      <c r="BE2319" s="11"/>
      <c r="BF2319" s="11"/>
      <c r="BG2319" s="11"/>
      <c r="BI2319" s="11"/>
      <c r="BJ2319" s="11"/>
      <c r="BK2319" s="11"/>
      <c r="BL2319" s="11"/>
      <c r="BM2319" s="11"/>
      <c r="BN2319" s="11"/>
      <c r="BO2319" s="11"/>
      <c r="BP2319" s="11"/>
      <c r="BQ2319" s="11"/>
      <c r="BR2319" s="11"/>
      <c r="BS2319" s="11"/>
      <c r="BT2319" s="11"/>
      <c r="BU2319" s="11"/>
      <c r="BV2319" s="11"/>
      <c r="BW2319" s="11"/>
      <c r="BX2319" s="11"/>
      <c r="BY2319" s="11"/>
      <c r="BZ2319" s="11"/>
      <c r="CA2319" s="11"/>
      <c r="CB2319" s="11"/>
      <c r="CC2319" s="11"/>
      <c r="CD2319" s="11"/>
      <c r="CE2319" s="11"/>
      <c r="CF2319" s="11"/>
      <c r="CG2319" s="11"/>
      <c r="CH2319" s="11"/>
      <c r="CI2319" s="11"/>
      <c r="CJ2319" s="11"/>
      <c r="CK2319" s="11"/>
      <c r="CL2319" s="11"/>
      <c r="CM2319" s="11"/>
      <c r="CN2319" s="11"/>
      <c r="CO2319" s="11"/>
      <c r="CP2319" s="11"/>
      <c r="CQ2319" s="11"/>
      <c r="CR2319" s="11"/>
      <c r="CS2319" s="11"/>
      <c r="CT2319" s="11"/>
      <c r="CU2319" s="11"/>
      <c r="CV2319" s="11"/>
      <c r="CW2319" s="11"/>
      <c r="CX2319" s="11"/>
      <c r="CY2319" s="11"/>
      <c r="CZ2319" s="11"/>
      <c r="DA2319" s="11"/>
      <c r="DB2319" s="11"/>
      <c r="DC2319" s="11"/>
      <c r="DD2319" s="11"/>
      <c r="DF2319" s="11">
        <f t="shared" si="121"/>
        <v>18</v>
      </c>
      <c r="DG2319" s="11">
        <f t="shared" si="122"/>
        <v>18</v>
      </c>
      <c r="DH2319" s="20">
        <f t="shared" ca="1" si="123"/>
        <v>0</v>
      </c>
      <c r="DI2319" s="11">
        <v>1</v>
      </c>
    </row>
    <row r="2320" spans="1:113" x14ac:dyDescent="0.25">
      <c r="A2320" s="11" t="s">
        <v>57</v>
      </c>
      <c r="B2320" s="11" t="s">
        <v>170</v>
      </c>
      <c r="C2320" s="11" t="s">
        <v>56</v>
      </c>
      <c r="D2320" s="11" t="s">
        <v>56</v>
      </c>
      <c r="E2320" s="11" t="s">
        <v>56</v>
      </c>
      <c r="F2320" s="11" t="s">
        <v>56</v>
      </c>
      <c r="G2320" s="11" t="s">
        <v>174</v>
      </c>
      <c r="H2320" s="1">
        <v>41978</v>
      </c>
      <c r="I2320" s="11">
        <v>18</v>
      </c>
      <c r="J2320" s="11">
        <v>18</v>
      </c>
      <c r="K2320" s="11"/>
      <c r="L2320" s="11"/>
      <c r="M2320" s="11"/>
      <c r="N2320" s="11"/>
      <c r="O2320" s="11"/>
      <c r="P2320" s="11"/>
      <c r="Q2320" s="11"/>
      <c r="R2320" s="11"/>
      <c r="S2320" s="11"/>
      <c r="T2320" s="11"/>
      <c r="U2320" s="11"/>
      <c r="V2320" s="11"/>
      <c r="W2320" s="11"/>
      <c r="X2320" s="11"/>
      <c r="Y2320" s="11"/>
      <c r="Z2320" s="11"/>
      <c r="AA2320" s="11"/>
      <c r="AB2320" s="11"/>
      <c r="AC2320" s="11"/>
      <c r="AD2320" s="11"/>
      <c r="AE2320" s="11"/>
      <c r="AF2320" s="11"/>
      <c r="AG2320" s="11"/>
      <c r="AH2320" s="11"/>
      <c r="AJ2320" s="11"/>
      <c r="AK2320" s="11"/>
      <c r="AL2320" s="11"/>
      <c r="AM2320" s="11"/>
      <c r="AN2320" s="11"/>
      <c r="AO2320" s="11"/>
      <c r="AP2320" s="11"/>
      <c r="AQ2320" s="11"/>
      <c r="AR2320" s="11"/>
      <c r="AS2320" s="11"/>
      <c r="AT2320" s="11"/>
      <c r="AU2320" s="11"/>
      <c r="AV2320" s="11"/>
      <c r="AW2320" s="11"/>
      <c r="AX2320" s="11"/>
      <c r="AY2320" s="11"/>
      <c r="AZ2320" s="11"/>
      <c r="BA2320" s="11"/>
      <c r="BB2320" s="11"/>
      <c r="BC2320" s="11"/>
      <c r="BD2320" s="11"/>
      <c r="BE2320" s="11"/>
      <c r="BF2320" s="11"/>
      <c r="BG2320" s="11"/>
      <c r="BI2320" s="11"/>
      <c r="BJ2320" s="11"/>
      <c r="BK2320" s="11"/>
      <c r="BL2320" s="11"/>
      <c r="BM2320" s="11"/>
      <c r="BN2320" s="11"/>
      <c r="BO2320" s="11"/>
      <c r="BP2320" s="11"/>
      <c r="BQ2320" s="11"/>
      <c r="BR2320" s="11"/>
      <c r="BS2320" s="11"/>
      <c r="BT2320" s="11"/>
      <c r="BU2320" s="11"/>
      <c r="BV2320" s="11"/>
      <c r="BW2320" s="11"/>
      <c r="BX2320" s="11"/>
      <c r="BY2320" s="11"/>
      <c r="BZ2320" s="11"/>
      <c r="CA2320" s="11"/>
      <c r="CB2320" s="11"/>
      <c r="CC2320" s="11"/>
      <c r="CD2320" s="11"/>
      <c r="CE2320" s="11"/>
      <c r="CF2320" s="11"/>
      <c r="CG2320" s="11"/>
      <c r="CH2320" s="11"/>
      <c r="CI2320" s="11"/>
      <c r="CJ2320" s="11"/>
      <c r="CK2320" s="11"/>
      <c r="CL2320" s="11"/>
      <c r="CM2320" s="11"/>
      <c r="CN2320" s="11"/>
      <c r="CO2320" s="11"/>
      <c r="CP2320" s="11"/>
      <c r="CQ2320" s="11"/>
      <c r="CR2320" s="11"/>
      <c r="CS2320" s="11"/>
      <c r="CT2320" s="11"/>
      <c r="CU2320" s="11"/>
      <c r="CV2320" s="11"/>
      <c r="CW2320" s="11"/>
      <c r="CX2320" s="11"/>
      <c r="CY2320" s="11"/>
      <c r="CZ2320" s="11"/>
      <c r="DA2320" s="11"/>
      <c r="DB2320" s="11"/>
      <c r="DC2320" s="11"/>
      <c r="DD2320" s="11"/>
      <c r="DF2320" s="11">
        <f t="shared" si="121"/>
        <v>18</v>
      </c>
      <c r="DG2320" s="11">
        <f t="shared" si="122"/>
        <v>18</v>
      </c>
      <c r="DH2320" s="20">
        <f t="shared" ca="1" si="123"/>
        <v>0</v>
      </c>
      <c r="DI2320" s="11">
        <v>1</v>
      </c>
    </row>
    <row r="2321" spans="1:113" x14ac:dyDescent="0.25">
      <c r="A2321" s="11" t="s">
        <v>57</v>
      </c>
      <c r="B2321" s="11" t="s">
        <v>170</v>
      </c>
      <c r="C2321" s="11" t="s">
        <v>56</v>
      </c>
      <c r="D2321" s="11" t="s">
        <v>56</v>
      </c>
      <c r="E2321" s="11" t="s">
        <v>56</v>
      </c>
      <c r="F2321" s="11" t="s">
        <v>56</v>
      </c>
      <c r="G2321" s="11" t="s">
        <v>174</v>
      </c>
      <c r="H2321" s="1">
        <v>41981</v>
      </c>
      <c r="I2321" s="11">
        <v>18</v>
      </c>
      <c r="J2321" s="11">
        <v>18</v>
      </c>
      <c r="K2321" s="11"/>
      <c r="L2321" s="11"/>
      <c r="M2321" s="11"/>
      <c r="N2321" s="11"/>
      <c r="O2321" s="11"/>
      <c r="P2321" s="11"/>
      <c r="Q2321" s="11"/>
      <c r="R2321" s="11"/>
      <c r="S2321" s="11"/>
      <c r="T2321" s="11"/>
      <c r="U2321" s="11"/>
      <c r="V2321" s="11"/>
      <c r="W2321" s="11"/>
      <c r="X2321" s="11"/>
      <c r="Y2321" s="11"/>
      <c r="Z2321" s="11"/>
      <c r="AA2321" s="11"/>
      <c r="AB2321" s="11"/>
      <c r="AC2321" s="11"/>
      <c r="AD2321" s="11"/>
      <c r="AE2321" s="11"/>
      <c r="AF2321" s="11"/>
      <c r="AG2321" s="11"/>
      <c r="AH2321" s="11"/>
      <c r="AJ2321" s="11"/>
      <c r="AK2321" s="11"/>
      <c r="AL2321" s="11"/>
      <c r="AM2321" s="11"/>
      <c r="AN2321" s="11"/>
      <c r="AO2321" s="11"/>
      <c r="AP2321" s="11"/>
      <c r="AQ2321" s="11"/>
      <c r="AR2321" s="11"/>
      <c r="AS2321" s="11"/>
      <c r="AT2321" s="11"/>
      <c r="AU2321" s="11"/>
      <c r="AV2321" s="11"/>
      <c r="AW2321" s="11"/>
      <c r="AX2321" s="11"/>
      <c r="AY2321" s="11"/>
      <c r="AZ2321" s="11"/>
      <c r="BA2321" s="11"/>
      <c r="BB2321" s="11"/>
      <c r="BC2321" s="11"/>
      <c r="BD2321" s="11"/>
      <c r="BE2321" s="11"/>
      <c r="BF2321" s="11"/>
      <c r="BG2321" s="11"/>
      <c r="BI2321" s="11"/>
      <c r="BJ2321" s="11"/>
      <c r="BK2321" s="11"/>
      <c r="BL2321" s="11"/>
      <c r="BM2321" s="11"/>
      <c r="BN2321" s="11"/>
      <c r="BO2321" s="11"/>
      <c r="BP2321" s="11"/>
      <c r="BQ2321" s="11"/>
      <c r="BR2321" s="11"/>
      <c r="BS2321" s="11"/>
      <c r="BT2321" s="11"/>
      <c r="BU2321" s="11"/>
      <c r="BV2321" s="11"/>
      <c r="BW2321" s="11"/>
      <c r="BX2321" s="11"/>
      <c r="BY2321" s="11"/>
      <c r="BZ2321" s="11"/>
      <c r="CA2321" s="11"/>
      <c r="CB2321" s="11"/>
      <c r="CC2321" s="11"/>
      <c r="CD2321" s="11"/>
      <c r="CE2321" s="11"/>
      <c r="CF2321" s="11"/>
      <c r="CG2321" s="11"/>
      <c r="CH2321" s="11"/>
      <c r="CI2321" s="11"/>
      <c r="CJ2321" s="11"/>
      <c r="CK2321" s="11"/>
      <c r="CL2321" s="11"/>
      <c r="CM2321" s="11"/>
      <c r="CN2321" s="11"/>
      <c r="CO2321" s="11"/>
      <c r="CP2321" s="11"/>
      <c r="CQ2321" s="11"/>
      <c r="CR2321" s="11"/>
      <c r="CS2321" s="11"/>
      <c r="CT2321" s="11"/>
      <c r="CU2321" s="11"/>
      <c r="CV2321" s="11"/>
      <c r="CW2321" s="11"/>
      <c r="CX2321" s="11"/>
      <c r="CY2321" s="11"/>
      <c r="CZ2321" s="11"/>
      <c r="DA2321" s="11"/>
      <c r="DB2321" s="11"/>
      <c r="DC2321" s="11"/>
      <c r="DD2321" s="11"/>
      <c r="DF2321" s="11">
        <f t="shared" si="121"/>
        <v>18</v>
      </c>
      <c r="DG2321" s="11">
        <f t="shared" si="122"/>
        <v>18</v>
      </c>
      <c r="DH2321" s="20">
        <f t="shared" ca="1" si="123"/>
        <v>0</v>
      </c>
      <c r="DI2321" s="11">
        <v>1</v>
      </c>
    </row>
    <row r="2322" spans="1:113" x14ac:dyDescent="0.25">
      <c r="A2322" s="11" t="s">
        <v>57</v>
      </c>
      <c r="B2322" s="11" t="s">
        <v>170</v>
      </c>
      <c r="C2322" s="11" t="s">
        <v>56</v>
      </c>
      <c r="D2322" s="11" t="s">
        <v>56</v>
      </c>
      <c r="E2322" s="11" t="s">
        <v>56</v>
      </c>
      <c r="F2322" s="11" t="s">
        <v>56</v>
      </c>
      <c r="G2322" s="11" t="s">
        <v>174</v>
      </c>
      <c r="H2322" s="1">
        <v>42018</v>
      </c>
      <c r="I2322" s="11">
        <v>18</v>
      </c>
      <c r="J2322" s="11">
        <v>18</v>
      </c>
      <c r="K2322" s="11"/>
      <c r="L2322" s="11"/>
      <c r="M2322" s="11"/>
      <c r="N2322" s="11"/>
      <c r="O2322" s="11"/>
      <c r="P2322" s="11"/>
      <c r="Q2322" s="11"/>
      <c r="R2322" s="11"/>
      <c r="S2322" s="11"/>
      <c r="T2322" s="11"/>
      <c r="U2322" s="11"/>
      <c r="V2322" s="11"/>
      <c r="W2322" s="11"/>
      <c r="X2322" s="11"/>
      <c r="Y2322" s="11"/>
      <c r="Z2322" s="11"/>
      <c r="AA2322" s="11"/>
      <c r="AB2322" s="11"/>
      <c r="AC2322" s="11"/>
      <c r="AD2322" s="11"/>
      <c r="AE2322" s="11"/>
      <c r="AF2322" s="11"/>
      <c r="AG2322" s="11"/>
      <c r="AH2322" s="11"/>
      <c r="AJ2322" s="11"/>
      <c r="AK2322" s="11"/>
      <c r="AL2322" s="11"/>
      <c r="AM2322" s="11"/>
      <c r="AN2322" s="11"/>
      <c r="AO2322" s="11"/>
      <c r="AP2322" s="11"/>
      <c r="AQ2322" s="11"/>
      <c r="AR2322" s="11"/>
      <c r="AS2322" s="11"/>
      <c r="AT2322" s="11"/>
      <c r="AU2322" s="11"/>
      <c r="AV2322" s="11"/>
      <c r="AW2322" s="11"/>
      <c r="AX2322" s="11"/>
      <c r="AY2322" s="11"/>
      <c r="AZ2322" s="11"/>
      <c r="BA2322" s="11"/>
      <c r="BB2322" s="11"/>
      <c r="BC2322" s="11"/>
      <c r="BD2322" s="11"/>
      <c r="BE2322" s="11"/>
      <c r="BF2322" s="11"/>
      <c r="BG2322" s="11"/>
      <c r="BI2322" s="11"/>
      <c r="BJ2322" s="11"/>
      <c r="BK2322" s="11"/>
      <c r="BL2322" s="11"/>
      <c r="BM2322" s="11"/>
      <c r="BN2322" s="11"/>
      <c r="BO2322" s="11"/>
      <c r="BP2322" s="11"/>
      <c r="BQ2322" s="11"/>
      <c r="BR2322" s="11"/>
      <c r="BS2322" s="11"/>
      <c r="BT2322" s="11"/>
      <c r="BU2322" s="11"/>
      <c r="BV2322" s="11"/>
      <c r="BW2322" s="11"/>
      <c r="BX2322" s="11"/>
      <c r="BY2322" s="11"/>
      <c r="BZ2322" s="11"/>
      <c r="CA2322" s="11"/>
      <c r="CB2322" s="11"/>
      <c r="CC2322" s="11"/>
      <c r="CD2322" s="11"/>
      <c r="CE2322" s="11"/>
      <c r="CF2322" s="11"/>
      <c r="CG2322" s="11"/>
      <c r="CH2322" s="11"/>
      <c r="CI2322" s="11"/>
      <c r="CJ2322" s="11"/>
      <c r="CK2322" s="11"/>
      <c r="CL2322" s="11"/>
      <c r="CM2322" s="11"/>
      <c r="CN2322" s="11"/>
      <c r="CO2322" s="11"/>
      <c r="CP2322" s="11"/>
      <c r="CQ2322" s="11"/>
      <c r="CR2322" s="11"/>
      <c r="CS2322" s="11"/>
      <c r="CT2322" s="11"/>
      <c r="CU2322" s="11"/>
      <c r="CV2322" s="11"/>
      <c r="CW2322" s="11"/>
      <c r="CX2322" s="11"/>
      <c r="CY2322" s="11"/>
      <c r="CZ2322" s="11"/>
      <c r="DA2322" s="11"/>
      <c r="DB2322" s="11"/>
      <c r="DC2322" s="11"/>
      <c r="DD2322" s="11"/>
      <c r="DF2322" s="11">
        <f t="shared" si="121"/>
        <v>18</v>
      </c>
      <c r="DG2322" s="11">
        <f t="shared" si="122"/>
        <v>18</v>
      </c>
      <c r="DH2322" s="20">
        <f t="shared" ca="1" si="123"/>
        <v>0</v>
      </c>
      <c r="DI2322" s="11">
        <v>1</v>
      </c>
    </row>
    <row r="2323" spans="1:113" x14ac:dyDescent="0.25">
      <c r="A2323" s="11" t="s">
        <v>57</v>
      </c>
      <c r="B2323" s="11" t="s">
        <v>170</v>
      </c>
      <c r="C2323" s="11" t="s">
        <v>56</v>
      </c>
      <c r="D2323" s="11" t="s">
        <v>56</v>
      </c>
      <c r="E2323" s="11" t="s">
        <v>56</v>
      </c>
      <c r="F2323" s="11" t="s">
        <v>56</v>
      </c>
      <c r="G2323" s="11" t="s">
        <v>174</v>
      </c>
      <c r="H2323" s="1">
        <v>42033</v>
      </c>
      <c r="I2323" s="11">
        <v>18</v>
      </c>
      <c r="J2323" s="11">
        <v>18</v>
      </c>
      <c r="K2323" s="11"/>
      <c r="L2323" s="11"/>
      <c r="M2323" s="11"/>
      <c r="N2323" s="11"/>
      <c r="O2323" s="11"/>
      <c r="P2323" s="11"/>
      <c r="Q2323" s="11"/>
      <c r="R2323" s="11"/>
      <c r="S2323" s="11"/>
      <c r="T2323" s="11"/>
      <c r="U2323" s="11"/>
      <c r="V2323" s="11"/>
      <c r="W2323" s="11"/>
      <c r="X2323" s="11"/>
      <c r="Y2323" s="11"/>
      <c r="Z2323" s="11"/>
      <c r="AA2323" s="11"/>
      <c r="AB2323" s="11"/>
      <c r="AC2323" s="11"/>
      <c r="AD2323" s="11"/>
      <c r="AE2323" s="11"/>
      <c r="AF2323" s="11"/>
      <c r="AG2323" s="11"/>
      <c r="AH2323" s="11"/>
      <c r="AJ2323" s="11"/>
      <c r="AK2323" s="11"/>
      <c r="AL2323" s="11"/>
      <c r="AM2323" s="11"/>
      <c r="AN2323" s="11"/>
      <c r="AO2323" s="11"/>
      <c r="AP2323" s="11"/>
      <c r="AQ2323" s="11"/>
      <c r="AR2323" s="11"/>
      <c r="AS2323" s="11"/>
      <c r="AT2323" s="11"/>
      <c r="AU2323" s="11"/>
      <c r="AV2323" s="11"/>
      <c r="AW2323" s="11"/>
      <c r="AX2323" s="11"/>
      <c r="AY2323" s="11"/>
      <c r="AZ2323" s="11"/>
      <c r="BA2323" s="11"/>
      <c r="BB2323" s="11"/>
      <c r="BC2323" s="11"/>
      <c r="BD2323" s="11"/>
      <c r="BE2323" s="11"/>
      <c r="BF2323" s="11"/>
      <c r="BG2323" s="11"/>
      <c r="BI2323" s="11"/>
      <c r="BJ2323" s="11"/>
      <c r="BK2323" s="11"/>
      <c r="BL2323" s="11"/>
      <c r="BM2323" s="11"/>
      <c r="BN2323" s="11"/>
      <c r="BO2323" s="11"/>
      <c r="BP2323" s="11"/>
      <c r="BQ2323" s="11"/>
      <c r="BR2323" s="11"/>
      <c r="BS2323" s="11"/>
      <c r="BT2323" s="11"/>
      <c r="BU2323" s="11"/>
      <c r="BV2323" s="11"/>
      <c r="BW2323" s="11"/>
      <c r="BX2323" s="11"/>
      <c r="BY2323" s="11"/>
      <c r="BZ2323" s="11"/>
      <c r="CA2323" s="11"/>
      <c r="CB2323" s="11"/>
      <c r="CC2323" s="11"/>
      <c r="CD2323" s="11"/>
      <c r="CE2323" s="11"/>
      <c r="CF2323" s="11"/>
      <c r="CG2323" s="11"/>
      <c r="CH2323" s="11"/>
      <c r="CI2323" s="11"/>
      <c r="CJ2323" s="11"/>
      <c r="CK2323" s="11"/>
      <c r="CL2323" s="11"/>
      <c r="CM2323" s="11"/>
      <c r="CN2323" s="11"/>
      <c r="CO2323" s="11"/>
      <c r="CP2323" s="11"/>
      <c r="CQ2323" s="11"/>
      <c r="CR2323" s="11"/>
      <c r="CS2323" s="11"/>
      <c r="CT2323" s="11"/>
      <c r="CU2323" s="11"/>
      <c r="CV2323" s="11"/>
      <c r="CW2323" s="11"/>
      <c r="CX2323" s="11"/>
      <c r="CY2323" s="11"/>
      <c r="CZ2323" s="11"/>
      <c r="DA2323" s="11"/>
      <c r="DB2323" s="11"/>
      <c r="DC2323" s="11"/>
      <c r="DD2323" s="11"/>
      <c r="DF2323" s="11">
        <f t="shared" si="121"/>
        <v>18</v>
      </c>
      <c r="DG2323" s="11">
        <f t="shared" si="122"/>
        <v>18</v>
      </c>
      <c r="DH2323" s="20">
        <f t="shared" ca="1" si="123"/>
        <v>0</v>
      </c>
      <c r="DI2323" s="11">
        <v>1</v>
      </c>
    </row>
    <row r="2324" spans="1:113" x14ac:dyDescent="0.25">
      <c r="A2324" s="11" t="s">
        <v>57</v>
      </c>
      <c r="B2324" s="11" t="s">
        <v>170</v>
      </c>
      <c r="C2324" s="11" t="s">
        <v>56</v>
      </c>
      <c r="D2324" s="11" t="s">
        <v>56</v>
      </c>
      <c r="E2324" s="11" t="s">
        <v>56</v>
      </c>
      <c r="F2324" s="11" t="s">
        <v>56</v>
      </c>
      <c r="G2324" s="11" t="s">
        <v>174</v>
      </c>
      <c r="H2324" s="1">
        <v>42034</v>
      </c>
      <c r="I2324" s="11">
        <v>18</v>
      </c>
      <c r="J2324" s="11">
        <v>19</v>
      </c>
      <c r="K2324" s="11">
        <v>4426.442</v>
      </c>
      <c r="L2324" s="11">
        <v>4241.7619999999997</v>
      </c>
      <c r="M2324" s="11">
        <v>4391.8019999999997</v>
      </c>
      <c r="N2324" s="11">
        <v>4569.3130000000001</v>
      </c>
      <c r="O2324" s="11">
        <v>5520.442</v>
      </c>
      <c r="P2324" s="11">
        <v>6096.9219999999996</v>
      </c>
      <c r="Q2324" s="11">
        <v>7901.7619999999997</v>
      </c>
      <c r="R2324" s="11">
        <v>7780.3959999999997</v>
      </c>
      <c r="S2324" s="11">
        <v>7639.799</v>
      </c>
      <c r="T2324" s="11">
        <v>7860.8810000000003</v>
      </c>
      <c r="U2324" s="11">
        <v>8189.96</v>
      </c>
      <c r="V2324" s="11">
        <v>8089.1180000000004</v>
      </c>
      <c r="W2324" s="11">
        <v>8144.6</v>
      </c>
      <c r="X2324" s="11">
        <v>8246.0409999999993</v>
      </c>
      <c r="Y2324" s="11">
        <v>8346.884</v>
      </c>
      <c r="Z2324" s="11">
        <v>8285.1939999999995</v>
      </c>
      <c r="AA2324" s="11">
        <v>8265.6010000000006</v>
      </c>
      <c r="AB2324" s="11">
        <v>8463.7180000000008</v>
      </c>
      <c r="AC2324" s="11">
        <v>8704.4060000000009</v>
      </c>
      <c r="AD2324" s="11">
        <v>8961.5540000000001</v>
      </c>
      <c r="AE2324" s="11">
        <v>8659.32</v>
      </c>
      <c r="AF2324" s="11">
        <v>6595.125</v>
      </c>
      <c r="AG2324" s="11">
        <v>4776.442</v>
      </c>
      <c r="AH2324" s="11">
        <v>4031.1129999999998</v>
      </c>
      <c r="AI2324" s="37">
        <v>8584.0619999999999</v>
      </c>
      <c r="AJ2324" s="11">
        <v>4552.5630000000001</v>
      </c>
      <c r="AK2324" s="11">
        <v>4338.6019999999999</v>
      </c>
      <c r="AL2324" s="11">
        <v>4516.0190000000002</v>
      </c>
      <c r="AM2324" s="11">
        <v>4771.4679999999998</v>
      </c>
      <c r="AN2324" s="11">
        <v>5657.9089999999997</v>
      </c>
      <c r="AO2324" s="11">
        <v>6125.7979999999998</v>
      </c>
      <c r="AP2324" s="11">
        <v>7861</v>
      </c>
      <c r="AQ2324" s="11">
        <v>7761.1329999999998</v>
      </c>
      <c r="AR2324" s="11">
        <v>7656.2790000000005</v>
      </c>
      <c r="AS2324" s="11">
        <v>7855.1880000000001</v>
      </c>
      <c r="AT2324" s="11">
        <v>8210.8109999999997</v>
      </c>
      <c r="AU2324" s="11">
        <v>8097.8130000000001</v>
      </c>
      <c r="AV2324" s="11">
        <v>8162.4350000000004</v>
      </c>
      <c r="AW2324" s="11">
        <v>8247.0380000000005</v>
      </c>
      <c r="AX2324" s="11">
        <v>8331.9500000000007</v>
      </c>
      <c r="AY2324" s="11">
        <v>8249.9240000000009</v>
      </c>
      <c r="AZ2324" s="11">
        <v>8325.4680000000008</v>
      </c>
      <c r="BA2324" s="11">
        <v>9235.8169999999991</v>
      </c>
      <c r="BB2324" s="11">
        <v>9454.6820000000007</v>
      </c>
      <c r="BC2324" s="11">
        <v>9097.884</v>
      </c>
      <c r="BD2324" s="11">
        <v>8657.7420000000002</v>
      </c>
      <c r="BE2324" s="11">
        <v>6760.8379999999997</v>
      </c>
      <c r="BF2324" s="11">
        <v>5025.759</v>
      </c>
      <c r="BG2324" s="11">
        <v>4219.5969999999998</v>
      </c>
      <c r="BH2324" s="37">
        <v>9334.5079999999998</v>
      </c>
      <c r="BI2324" s="11">
        <v>55.530589999999997</v>
      </c>
      <c r="BJ2324" s="11">
        <v>53.961179999999999</v>
      </c>
      <c r="BK2324" s="11">
        <v>52.56823</v>
      </c>
      <c r="BL2324" s="11">
        <v>52.928820000000002</v>
      </c>
      <c r="BM2324" s="11">
        <v>54.038229999999999</v>
      </c>
      <c r="BN2324" s="11">
        <v>53.599119999999999</v>
      </c>
      <c r="BO2324" s="11">
        <v>53.355289999999997</v>
      </c>
      <c r="BP2324" s="11">
        <v>53.18</v>
      </c>
      <c r="BQ2324" s="11">
        <v>52.878230000000002</v>
      </c>
      <c r="BR2324" s="11">
        <v>53.965290000000003</v>
      </c>
      <c r="BS2324" s="11">
        <v>55.80059</v>
      </c>
      <c r="BT2324" s="11">
        <v>59.071759999999998</v>
      </c>
      <c r="BU2324" s="11">
        <v>61.419119999999999</v>
      </c>
      <c r="BV2324" s="11">
        <v>62.150300000000001</v>
      </c>
      <c r="BW2324" s="11">
        <v>63.232939999999999</v>
      </c>
      <c r="BX2324" s="11">
        <v>63.043239999999997</v>
      </c>
      <c r="BY2324" s="11">
        <v>62.693240000000003</v>
      </c>
      <c r="BZ2324" s="11">
        <v>60.270290000000003</v>
      </c>
      <c r="CA2324" s="11">
        <v>58.029710000000001</v>
      </c>
      <c r="CB2324" s="11">
        <v>55.830300000000001</v>
      </c>
      <c r="CC2324" s="11">
        <v>54.382649999999998</v>
      </c>
      <c r="CD2324" s="11">
        <v>52.845289999999999</v>
      </c>
      <c r="CE2324" s="11">
        <v>53.18618</v>
      </c>
      <c r="CF2324" s="11">
        <v>50.768529999999998</v>
      </c>
      <c r="CG2324" s="11">
        <v>3796.681</v>
      </c>
      <c r="CH2324" s="11">
        <v>3387.15</v>
      </c>
      <c r="CI2324" s="11">
        <v>3214.9009999999998</v>
      </c>
      <c r="CJ2324" s="11">
        <v>3580.1350000000002</v>
      </c>
      <c r="CK2324" s="11">
        <v>3033.2840000000001</v>
      </c>
      <c r="CL2324" s="11">
        <v>1866.6120000000001</v>
      </c>
      <c r="CM2324" s="11">
        <v>1851.7090000000001</v>
      </c>
      <c r="CN2324" s="11">
        <v>1348.4349999999999</v>
      </c>
      <c r="CO2324" s="11">
        <v>1402.848</v>
      </c>
      <c r="CP2324" s="11">
        <v>1751.183</v>
      </c>
      <c r="CQ2324" s="11">
        <v>2300.942</v>
      </c>
      <c r="CR2324" s="11">
        <v>2784.07</v>
      </c>
      <c r="CS2324" s="11">
        <v>3153.4969999999998</v>
      </c>
      <c r="CT2324" s="11">
        <v>3327.6689999999999</v>
      </c>
      <c r="CU2324" s="11">
        <v>3503.009</v>
      </c>
      <c r="CV2324" s="11">
        <v>3624.19</v>
      </c>
      <c r="CW2324" s="11">
        <v>4026.1610000000001</v>
      </c>
      <c r="CX2324" s="11">
        <v>4626.5649999999996</v>
      </c>
      <c r="CY2324" s="11">
        <v>4578.799</v>
      </c>
      <c r="CZ2324" s="11">
        <v>4319.4939999999997</v>
      </c>
      <c r="DA2324" s="11">
        <v>5006.7250000000004</v>
      </c>
      <c r="DB2324" s="11">
        <v>4653.0600000000004</v>
      </c>
      <c r="DC2324" s="11">
        <v>4328.9650000000001</v>
      </c>
      <c r="DD2324" s="11">
        <v>4400.9110000000001</v>
      </c>
      <c r="DE2324" s="37">
        <v>4276.7889999999998</v>
      </c>
      <c r="DF2324" s="11">
        <f t="shared" si="121"/>
        <v>18</v>
      </c>
      <c r="DG2324" s="11">
        <f t="shared" si="122"/>
        <v>19</v>
      </c>
      <c r="DH2324" s="20">
        <f t="shared" ca="1" si="123"/>
        <v>761.18749999999818</v>
      </c>
      <c r="DI2324" s="11">
        <v>0</v>
      </c>
    </row>
    <row r="2325" spans="1:113" x14ac:dyDescent="0.25">
      <c r="A2325" s="11" t="s">
        <v>57</v>
      </c>
      <c r="B2325" s="11" t="s">
        <v>170</v>
      </c>
      <c r="C2325" s="11" t="s">
        <v>56</v>
      </c>
      <c r="D2325" s="11" t="s">
        <v>56</v>
      </c>
      <c r="E2325" s="11" t="s">
        <v>56</v>
      </c>
      <c r="F2325" s="11" t="s">
        <v>56</v>
      </c>
      <c r="G2325" s="11" t="s">
        <v>174</v>
      </c>
      <c r="H2325" s="1">
        <v>42037</v>
      </c>
      <c r="I2325" s="11">
        <v>18</v>
      </c>
      <c r="J2325" s="11">
        <v>19</v>
      </c>
      <c r="K2325" s="11"/>
      <c r="L2325" s="11"/>
      <c r="M2325" s="11"/>
      <c r="N2325" s="11"/>
      <c r="O2325" s="11"/>
      <c r="P2325" s="11"/>
      <c r="Q2325" s="11"/>
      <c r="R2325" s="11"/>
      <c r="S2325" s="11"/>
      <c r="T2325" s="11"/>
      <c r="U2325" s="11"/>
      <c r="V2325" s="11"/>
      <c r="W2325" s="11"/>
      <c r="X2325" s="11"/>
      <c r="Y2325" s="11"/>
      <c r="Z2325" s="11"/>
      <c r="AA2325" s="11"/>
      <c r="AB2325" s="11"/>
      <c r="AC2325" s="11"/>
      <c r="AD2325" s="11"/>
      <c r="AE2325" s="11"/>
      <c r="AF2325" s="11"/>
      <c r="AG2325" s="11"/>
      <c r="AH2325" s="11"/>
      <c r="AJ2325" s="11"/>
      <c r="AK2325" s="11"/>
      <c r="AL2325" s="11"/>
      <c r="AM2325" s="11"/>
      <c r="AN2325" s="11"/>
      <c r="AO2325" s="11"/>
      <c r="AP2325" s="11"/>
      <c r="AQ2325" s="11"/>
      <c r="AR2325" s="11"/>
      <c r="AS2325" s="11"/>
      <c r="AT2325" s="11"/>
      <c r="AU2325" s="11"/>
      <c r="AV2325" s="11"/>
      <c r="AW2325" s="11"/>
      <c r="AX2325" s="11"/>
      <c r="AY2325" s="11"/>
      <c r="AZ2325" s="11"/>
      <c r="BA2325" s="11"/>
      <c r="BB2325" s="11"/>
      <c r="BC2325" s="11"/>
      <c r="BD2325" s="11"/>
      <c r="BE2325" s="11"/>
      <c r="BF2325" s="11"/>
      <c r="BG2325" s="11"/>
      <c r="BI2325" s="11"/>
      <c r="BJ2325" s="11"/>
      <c r="BK2325" s="11"/>
      <c r="BL2325" s="11"/>
      <c r="BM2325" s="11"/>
      <c r="BN2325" s="11"/>
      <c r="BO2325" s="11"/>
      <c r="BP2325" s="11"/>
      <c r="BQ2325" s="11"/>
      <c r="BR2325" s="11"/>
      <c r="BS2325" s="11"/>
      <c r="BT2325" s="11"/>
      <c r="BU2325" s="11"/>
      <c r="BV2325" s="11"/>
      <c r="BW2325" s="11"/>
      <c r="BX2325" s="11"/>
      <c r="BY2325" s="11"/>
      <c r="BZ2325" s="11"/>
      <c r="CA2325" s="11"/>
      <c r="CB2325" s="11"/>
      <c r="CC2325" s="11"/>
      <c r="CD2325" s="11"/>
      <c r="CE2325" s="11"/>
      <c r="CF2325" s="11"/>
      <c r="CG2325" s="11"/>
      <c r="CH2325" s="11"/>
      <c r="CI2325" s="11"/>
      <c r="CJ2325" s="11"/>
      <c r="CK2325" s="11"/>
      <c r="CL2325" s="11"/>
      <c r="CM2325" s="11"/>
      <c r="CN2325" s="11"/>
      <c r="CO2325" s="11"/>
      <c r="CP2325" s="11"/>
      <c r="CQ2325" s="11"/>
      <c r="CR2325" s="11"/>
      <c r="CS2325" s="11"/>
      <c r="CT2325" s="11"/>
      <c r="CU2325" s="11"/>
      <c r="CV2325" s="11"/>
      <c r="CW2325" s="11"/>
      <c r="CX2325" s="11"/>
      <c r="CY2325" s="11"/>
      <c r="CZ2325" s="11"/>
      <c r="DA2325" s="11"/>
      <c r="DB2325" s="11"/>
      <c r="DC2325" s="11"/>
      <c r="DD2325" s="11"/>
      <c r="DF2325" s="11">
        <f t="shared" si="121"/>
        <v>18</v>
      </c>
      <c r="DG2325" s="11">
        <f t="shared" si="122"/>
        <v>19</v>
      </c>
      <c r="DH2325" s="20">
        <f t="shared" ca="1" si="123"/>
        <v>0</v>
      </c>
      <c r="DI2325" s="11">
        <v>1</v>
      </c>
    </row>
    <row r="2326" spans="1:113" x14ac:dyDescent="0.25">
      <c r="A2326" s="11" t="s">
        <v>57</v>
      </c>
      <c r="B2326" s="11" t="s">
        <v>170</v>
      </c>
      <c r="C2326" s="11" t="s">
        <v>56</v>
      </c>
      <c r="D2326" s="11" t="s">
        <v>56</v>
      </c>
      <c r="E2326" s="11" t="s">
        <v>56</v>
      </c>
      <c r="F2326" s="11" t="s">
        <v>56</v>
      </c>
      <c r="G2326" s="11" t="s">
        <v>174</v>
      </c>
      <c r="H2326" s="1">
        <v>42038</v>
      </c>
      <c r="I2326" s="11">
        <v>18</v>
      </c>
      <c r="J2326" s="11">
        <v>19</v>
      </c>
      <c r="K2326" s="11"/>
      <c r="L2326" s="11"/>
      <c r="M2326" s="11"/>
      <c r="N2326" s="11"/>
      <c r="O2326" s="11"/>
      <c r="P2326" s="11"/>
      <c r="Q2326" s="11"/>
      <c r="R2326" s="11"/>
      <c r="S2326" s="11"/>
      <c r="T2326" s="11"/>
      <c r="U2326" s="11"/>
      <c r="V2326" s="11"/>
      <c r="W2326" s="11"/>
      <c r="X2326" s="11"/>
      <c r="Y2326" s="11"/>
      <c r="Z2326" s="11"/>
      <c r="AA2326" s="11"/>
      <c r="AB2326" s="11"/>
      <c r="AC2326" s="11"/>
      <c r="AD2326" s="11"/>
      <c r="AE2326" s="11"/>
      <c r="AF2326" s="11"/>
      <c r="AG2326" s="11"/>
      <c r="AH2326" s="11"/>
      <c r="AJ2326" s="11"/>
      <c r="AK2326" s="11"/>
      <c r="AL2326" s="11"/>
      <c r="AM2326" s="11"/>
      <c r="AN2326" s="11"/>
      <c r="AO2326" s="11"/>
      <c r="AP2326" s="11"/>
      <c r="AQ2326" s="11"/>
      <c r="AR2326" s="11"/>
      <c r="AS2326" s="11"/>
      <c r="AT2326" s="11"/>
      <c r="AU2326" s="11"/>
      <c r="AV2326" s="11"/>
      <c r="AW2326" s="11"/>
      <c r="AX2326" s="11"/>
      <c r="AY2326" s="11"/>
      <c r="AZ2326" s="11"/>
      <c r="BA2326" s="11"/>
      <c r="BB2326" s="11"/>
      <c r="BC2326" s="11"/>
      <c r="BD2326" s="11"/>
      <c r="BE2326" s="11"/>
      <c r="BF2326" s="11"/>
      <c r="BG2326" s="11"/>
      <c r="BI2326" s="11"/>
      <c r="BJ2326" s="11"/>
      <c r="BK2326" s="11"/>
      <c r="BL2326" s="11"/>
      <c r="BM2326" s="11"/>
      <c r="BN2326" s="11"/>
      <c r="BO2326" s="11"/>
      <c r="BP2326" s="11"/>
      <c r="BQ2326" s="11"/>
      <c r="BR2326" s="11"/>
      <c r="BS2326" s="11"/>
      <c r="BT2326" s="11"/>
      <c r="BU2326" s="11"/>
      <c r="BV2326" s="11"/>
      <c r="BW2326" s="11"/>
      <c r="BX2326" s="11"/>
      <c r="BY2326" s="11"/>
      <c r="BZ2326" s="11"/>
      <c r="CA2326" s="11"/>
      <c r="CB2326" s="11"/>
      <c r="CC2326" s="11"/>
      <c r="CD2326" s="11"/>
      <c r="CE2326" s="11"/>
      <c r="CF2326" s="11"/>
      <c r="CG2326" s="11"/>
      <c r="CH2326" s="11"/>
      <c r="CI2326" s="11"/>
      <c r="CJ2326" s="11"/>
      <c r="CK2326" s="11"/>
      <c r="CL2326" s="11"/>
      <c r="CM2326" s="11"/>
      <c r="CN2326" s="11"/>
      <c r="CO2326" s="11"/>
      <c r="CP2326" s="11"/>
      <c r="CQ2326" s="11"/>
      <c r="CR2326" s="11"/>
      <c r="CS2326" s="11"/>
      <c r="CT2326" s="11"/>
      <c r="CU2326" s="11"/>
      <c r="CV2326" s="11"/>
      <c r="CW2326" s="11"/>
      <c r="CX2326" s="11"/>
      <c r="CY2326" s="11"/>
      <c r="CZ2326" s="11"/>
      <c r="DA2326" s="11"/>
      <c r="DB2326" s="11"/>
      <c r="DC2326" s="11"/>
      <c r="DD2326" s="11"/>
      <c r="DF2326" s="11">
        <f t="shared" si="121"/>
        <v>18</v>
      </c>
      <c r="DG2326" s="11">
        <f t="shared" si="122"/>
        <v>19</v>
      </c>
      <c r="DH2326" s="20">
        <f t="shared" ca="1" si="123"/>
        <v>0</v>
      </c>
      <c r="DI2326" s="11">
        <v>1</v>
      </c>
    </row>
    <row r="2327" spans="1:113" x14ac:dyDescent="0.25">
      <c r="A2327" s="11" t="s">
        <v>57</v>
      </c>
      <c r="B2327" s="11" t="s">
        <v>170</v>
      </c>
      <c r="C2327" s="11" t="s">
        <v>56</v>
      </c>
      <c r="D2327" s="11" t="s">
        <v>56</v>
      </c>
      <c r="E2327" s="11" t="s">
        <v>56</v>
      </c>
      <c r="F2327" s="11" t="s">
        <v>56</v>
      </c>
      <c r="G2327" s="11" t="s">
        <v>174</v>
      </c>
      <c r="H2327" s="1">
        <v>42039</v>
      </c>
      <c r="I2327" s="11">
        <v>19</v>
      </c>
      <c r="J2327" s="11">
        <v>19</v>
      </c>
      <c r="K2327" s="11"/>
      <c r="L2327" s="11"/>
      <c r="M2327" s="11"/>
      <c r="N2327" s="11"/>
      <c r="O2327" s="11"/>
      <c r="P2327" s="11"/>
      <c r="Q2327" s="11"/>
      <c r="R2327" s="11"/>
      <c r="S2327" s="11"/>
      <c r="T2327" s="11"/>
      <c r="U2327" s="11"/>
      <c r="V2327" s="11"/>
      <c r="W2327" s="11"/>
      <c r="X2327" s="11"/>
      <c r="Y2327" s="11"/>
      <c r="Z2327" s="11"/>
      <c r="AA2327" s="11"/>
      <c r="AB2327" s="11"/>
      <c r="AC2327" s="11"/>
      <c r="AD2327" s="11"/>
      <c r="AE2327" s="11"/>
      <c r="AF2327" s="11"/>
      <c r="AG2327" s="11"/>
      <c r="AH2327" s="11"/>
      <c r="AJ2327" s="11"/>
      <c r="AK2327" s="11"/>
      <c r="AL2327" s="11"/>
      <c r="AM2327" s="11"/>
      <c r="AN2327" s="11"/>
      <c r="AO2327" s="11"/>
      <c r="AP2327" s="11"/>
      <c r="AQ2327" s="11"/>
      <c r="AR2327" s="11"/>
      <c r="AS2327" s="11"/>
      <c r="AT2327" s="11"/>
      <c r="AU2327" s="11"/>
      <c r="AV2327" s="11"/>
      <c r="AW2327" s="11"/>
      <c r="AX2327" s="11"/>
      <c r="AY2327" s="11"/>
      <c r="AZ2327" s="11"/>
      <c r="BA2327" s="11"/>
      <c r="BB2327" s="11"/>
      <c r="BC2327" s="11"/>
      <c r="BD2327" s="11"/>
      <c r="BE2327" s="11"/>
      <c r="BF2327" s="11"/>
      <c r="BG2327" s="11"/>
      <c r="BI2327" s="11"/>
      <c r="BJ2327" s="11"/>
      <c r="BK2327" s="11"/>
      <c r="BL2327" s="11"/>
      <c r="BM2327" s="11"/>
      <c r="BN2327" s="11"/>
      <c r="BO2327" s="11"/>
      <c r="BP2327" s="11"/>
      <c r="BQ2327" s="11"/>
      <c r="BR2327" s="11"/>
      <c r="BS2327" s="11"/>
      <c r="BT2327" s="11"/>
      <c r="BU2327" s="11"/>
      <c r="BV2327" s="11"/>
      <c r="BW2327" s="11"/>
      <c r="BX2327" s="11"/>
      <c r="BY2327" s="11"/>
      <c r="BZ2327" s="11"/>
      <c r="CA2327" s="11"/>
      <c r="CB2327" s="11"/>
      <c r="CC2327" s="11"/>
      <c r="CD2327" s="11"/>
      <c r="CE2327" s="11"/>
      <c r="CF2327" s="11"/>
      <c r="CG2327" s="11"/>
      <c r="CH2327" s="11"/>
      <c r="CI2327" s="11"/>
      <c r="CJ2327" s="11"/>
      <c r="CK2327" s="11"/>
      <c r="CL2327" s="11"/>
      <c r="CM2327" s="11"/>
      <c r="CN2327" s="11"/>
      <c r="CO2327" s="11"/>
      <c r="CP2327" s="11"/>
      <c r="CQ2327" s="11"/>
      <c r="CR2327" s="11"/>
      <c r="CS2327" s="11"/>
      <c r="CT2327" s="11"/>
      <c r="CU2327" s="11"/>
      <c r="CV2327" s="11"/>
      <c r="CW2327" s="11"/>
      <c r="CX2327" s="11"/>
      <c r="CY2327" s="11"/>
      <c r="CZ2327" s="11"/>
      <c r="DA2327" s="11"/>
      <c r="DB2327" s="11"/>
      <c r="DC2327" s="11"/>
      <c r="DD2327" s="11"/>
      <c r="DF2327" s="11">
        <f t="shared" si="121"/>
        <v>19</v>
      </c>
      <c r="DG2327" s="11">
        <f t="shared" si="122"/>
        <v>19</v>
      </c>
      <c r="DH2327" s="20">
        <f t="shared" ca="1" si="123"/>
        <v>0</v>
      </c>
      <c r="DI2327" s="11">
        <v>1</v>
      </c>
    </row>
    <row r="2328" spans="1:113" x14ac:dyDescent="0.25">
      <c r="A2328" s="11" t="s">
        <v>57</v>
      </c>
      <c r="B2328" s="11" t="s">
        <v>170</v>
      </c>
      <c r="C2328" s="11" t="s">
        <v>56</v>
      </c>
      <c r="D2328" s="11" t="s">
        <v>56</v>
      </c>
      <c r="E2328" s="11" t="s">
        <v>56</v>
      </c>
      <c r="F2328" s="11" t="s">
        <v>56</v>
      </c>
      <c r="G2328" s="11" t="s">
        <v>174</v>
      </c>
      <c r="H2328" s="1">
        <v>42040</v>
      </c>
      <c r="I2328" s="11">
        <v>19</v>
      </c>
      <c r="J2328" s="11">
        <v>19</v>
      </c>
      <c r="K2328" s="11"/>
      <c r="L2328" s="11"/>
      <c r="M2328" s="11"/>
      <c r="N2328" s="11"/>
      <c r="O2328" s="11"/>
      <c r="P2328" s="11"/>
      <c r="Q2328" s="11"/>
      <c r="R2328" s="11"/>
      <c r="S2328" s="11"/>
      <c r="T2328" s="11"/>
      <c r="U2328" s="11"/>
      <c r="V2328" s="11"/>
      <c r="W2328" s="11"/>
      <c r="X2328" s="11"/>
      <c r="Y2328" s="11"/>
      <c r="Z2328" s="11"/>
      <c r="AA2328" s="11"/>
      <c r="AB2328" s="11"/>
      <c r="AC2328" s="11"/>
      <c r="AD2328" s="11"/>
      <c r="AE2328" s="11"/>
      <c r="AF2328" s="11"/>
      <c r="AG2328" s="11"/>
      <c r="AH2328" s="11"/>
      <c r="AJ2328" s="11"/>
      <c r="AK2328" s="11"/>
      <c r="AL2328" s="11"/>
      <c r="AM2328" s="11"/>
      <c r="AN2328" s="11"/>
      <c r="AO2328" s="11"/>
      <c r="AP2328" s="11"/>
      <c r="AQ2328" s="11"/>
      <c r="AR2328" s="11"/>
      <c r="AS2328" s="11"/>
      <c r="AT2328" s="11"/>
      <c r="AU2328" s="11"/>
      <c r="AV2328" s="11"/>
      <c r="AW2328" s="11"/>
      <c r="AX2328" s="11"/>
      <c r="AY2328" s="11"/>
      <c r="AZ2328" s="11"/>
      <c r="BA2328" s="11"/>
      <c r="BB2328" s="11"/>
      <c r="BC2328" s="11"/>
      <c r="BD2328" s="11"/>
      <c r="BE2328" s="11"/>
      <c r="BF2328" s="11"/>
      <c r="BG2328" s="11"/>
      <c r="BI2328" s="11"/>
      <c r="BJ2328" s="11"/>
      <c r="BK2328" s="11"/>
      <c r="BL2328" s="11"/>
      <c r="BM2328" s="11"/>
      <c r="BN2328" s="11"/>
      <c r="BO2328" s="11"/>
      <c r="BP2328" s="11"/>
      <c r="BQ2328" s="11"/>
      <c r="BR2328" s="11"/>
      <c r="BS2328" s="11"/>
      <c r="BT2328" s="11"/>
      <c r="BU2328" s="11"/>
      <c r="BV2328" s="11"/>
      <c r="BW2328" s="11"/>
      <c r="BX2328" s="11"/>
      <c r="BY2328" s="11"/>
      <c r="BZ2328" s="11"/>
      <c r="CA2328" s="11"/>
      <c r="CB2328" s="11"/>
      <c r="CC2328" s="11"/>
      <c r="CD2328" s="11"/>
      <c r="CE2328" s="11"/>
      <c r="CF2328" s="11"/>
      <c r="CG2328" s="11"/>
      <c r="CH2328" s="11"/>
      <c r="CI2328" s="11"/>
      <c r="CJ2328" s="11"/>
      <c r="CK2328" s="11"/>
      <c r="CL2328" s="11"/>
      <c r="CM2328" s="11"/>
      <c r="CN2328" s="11"/>
      <c r="CO2328" s="11"/>
      <c r="CP2328" s="11"/>
      <c r="CQ2328" s="11"/>
      <c r="CR2328" s="11"/>
      <c r="CS2328" s="11"/>
      <c r="CT2328" s="11"/>
      <c r="CU2328" s="11"/>
      <c r="CV2328" s="11"/>
      <c r="CW2328" s="11"/>
      <c r="CX2328" s="11"/>
      <c r="CY2328" s="11"/>
      <c r="CZ2328" s="11"/>
      <c r="DA2328" s="11"/>
      <c r="DB2328" s="11"/>
      <c r="DC2328" s="11"/>
      <c r="DD2328" s="11"/>
      <c r="DF2328" s="11">
        <f t="shared" si="121"/>
        <v>19</v>
      </c>
      <c r="DG2328" s="11">
        <f t="shared" si="122"/>
        <v>19</v>
      </c>
      <c r="DH2328" s="20">
        <f t="shared" ca="1" si="123"/>
        <v>0</v>
      </c>
      <c r="DI2328" s="11">
        <v>1</v>
      </c>
    </row>
    <row r="2329" spans="1:113" x14ac:dyDescent="0.25">
      <c r="A2329" s="11" t="s">
        <v>57</v>
      </c>
      <c r="B2329" s="11" t="s">
        <v>170</v>
      </c>
      <c r="C2329" s="11" t="s">
        <v>56</v>
      </c>
      <c r="D2329" s="11" t="s">
        <v>56</v>
      </c>
      <c r="E2329" s="11" t="s">
        <v>56</v>
      </c>
      <c r="F2329" s="11" t="s">
        <v>56</v>
      </c>
      <c r="G2329" s="11" t="s">
        <v>174</v>
      </c>
      <c r="H2329" s="1">
        <v>42044</v>
      </c>
      <c r="I2329" s="11">
        <v>18</v>
      </c>
      <c r="J2329" s="11">
        <v>19</v>
      </c>
      <c r="K2329" s="11"/>
      <c r="L2329" s="11"/>
      <c r="M2329" s="11"/>
      <c r="N2329" s="11"/>
      <c r="O2329" s="11"/>
      <c r="P2329" s="11"/>
      <c r="Q2329" s="11"/>
      <c r="R2329" s="11"/>
      <c r="S2329" s="11"/>
      <c r="T2329" s="11"/>
      <c r="U2329" s="11"/>
      <c r="V2329" s="11"/>
      <c r="W2329" s="11"/>
      <c r="X2329" s="11"/>
      <c r="Y2329" s="11"/>
      <c r="Z2329" s="11"/>
      <c r="AA2329" s="11"/>
      <c r="AB2329" s="11"/>
      <c r="AC2329" s="11"/>
      <c r="AD2329" s="11"/>
      <c r="AE2329" s="11"/>
      <c r="AF2329" s="11"/>
      <c r="AG2329" s="11"/>
      <c r="AH2329" s="11"/>
      <c r="AJ2329" s="11"/>
      <c r="AK2329" s="11"/>
      <c r="AL2329" s="11"/>
      <c r="AM2329" s="11"/>
      <c r="AN2329" s="11"/>
      <c r="AO2329" s="11"/>
      <c r="AP2329" s="11"/>
      <c r="AQ2329" s="11"/>
      <c r="AR2329" s="11"/>
      <c r="AS2329" s="11"/>
      <c r="AT2329" s="11"/>
      <c r="AU2329" s="11"/>
      <c r="AV2329" s="11"/>
      <c r="AW2329" s="11"/>
      <c r="AX2329" s="11"/>
      <c r="AY2329" s="11"/>
      <c r="AZ2329" s="11"/>
      <c r="BA2329" s="11"/>
      <c r="BB2329" s="11"/>
      <c r="BC2329" s="11"/>
      <c r="BD2329" s="11"/>
      <c r="BE2329" s="11"/>
      <c r="BF2329" s="11"/>
      <c r="BG2329" s="11"/>
      <c r="BI2329" s="11"/>
      <c r="BJ2329" s="11"/>
      <c r="BK2329" s="11"/>
      <c r="BL2329" s="11"/>
      <c r="BM2329" s="11"/>
      <c r="BN2329" s="11"/>
      <c r="BO2329" s="11"/>
      <c r="BP2329" s="11"/>
      <c r="BQ2329" s="11"/>
      <c r="BR2329" s="11"/>
      <c r="BS2329" s="11"/>
      <c r="BT2329" s="11"/>
      <c r="BU2329" s="11"/>
      <c r="BV2329" s="11"/>
      <c r="BW2329" s="11"/>
      <c r="BX2329" s="11"/>
      <c r="BY2329" s="11"/>
      <c r="BZ2329" s="11"/>
      <c r="CA2329" s="11"/>
      <c r="CB2329" s="11"/>
      <c r="CC2329" s="11"/>
      <c r="CD2329" s="11"/>
      <c r="CE2329" s="11"/>
      <c r="CF2329" s="11"/>
      <c r="CG2329" s="11"/>
      <c r="CH2329" s="11"/>
      <c r="CI2329" s="11"/>
      <c r="CJ2329" s="11"/>
      <c r="CK2329" s="11"/>
      <c r="CL2329" s="11"/>
      <c r="CM2329" s="11"/>
      <c r="CN2329" s="11"/>
      <c r="CO2329" s="11"/>
      <c r="CP2329" s="11"/>
      <c r="CQ2329" s="11"/>
      <c r="CR2329" s="11"/>
      <c r="CS2329" s="11"/>
      <c r="CT2329" s="11"/>
      <c r="CU2329" s="11"/>
      <c r="CV2329" s="11"/>
      <c r="CW2329" s="11"/>
      <c r="CX2329" s="11"/>
      <c r="CY2329" s="11"/>
      <c r="CZ2329" s="11"/>
      <c r="DA2329" s="11"/>
      <c r="DB2329" s="11"/>
      <c r="DC2329" s="11"/>
      <c r="DD2329" s="11"/>
      <c r="DF2329" s="11">
        <f t="shared" si="121"/>
        <v>18</v>
      </c>
      <c r="DG2329" s="11">
        <f t="shared" si="122"/>
        <v>19</v>
      </c>
      <c r="DH2329" s="20">
        <f t="shared" ca="1" si="123"/>
        <v>0</v>
      </c>
      <c r="DI2329" s="11">
        <v>1</v>
      </c>
    </row>
    <row r="2330" spans="1:113" x14ac:dyDescent="0.25">
      <c r="A2330" s="11" t="s">
        <v>57</v>
      </c>
      <c r="B2330" s="11" t="s">
        <v>170</v>
      </c>
      <c r="C2330" s="11" t="s">
        <v>56</v>
      </c>
      <c r="D2330" s="11" t="s">
        <v>56</v>
      </c>
      <c r="E2330" s="11" t="s">
        <v>56</v>
      </c>
      <c r="F2330" s="11" t="s">
        <v>56</v>
      </c>
      <c r="G2330" s="11" t="s">
        <v>174</v>
      </c>
      <c r="H2330" s="1">
        <v>42045</v>
      </c>
      <c r="I2330" s="11">
        <v>19</v>
      </c>
      <c r="J2330" s="11">
        <v>19</v>
      </c>
      <c r="K2330" s="11"/>
      <c r="L2330" s="11"/>
      <c r="M2330" s="11"/>
      <c r="N2330" s="11"/>
      <c r="O2330" s="11"/>
      <c r="P2330" s="11"/>
      <c r="Q2330" s="11"/>
      <c r="R2330" s="11"/>
      <c r="S2330" s="11"/>
      <c r="T2330" s="11"/>
      <c r="U2330" s="11"/>
      <c r="V2330" s="11"/>
      <c r="W2330" s="11"/>
      <c r="X2330" s="11"/>
      <c r="Y2330" s="11"/>
      <c r="Z2330" s="11"/>
      <c r="AA2330" s="11"/>
      <c r="AB2330" s="11"/>
      <c r="AC2330" s="11"/>
      <c r="AD2330" s="11"/>
      <c r="AE2330" s="11"/>
      <c r="AF2330" s="11"/>
      <c r="AG2330" s="11"/>
      <c r="AH2330" s="11"/>
      <c r="AJ2330" s="11"/>
      <c r="AK2330" s="11"/>
      <c r="AL2330" s="11"/>
      <c r="AM2330" s="11"/>
      <c r="AN2330" s="11"/>
      <c r="AO2330" s="11"/>
      <c r="AP2330" s="11"/>
      <c r="AQ2330" s="11"/>
      <c r="AR2330" s="11"/>
      <c r="AS2330" s="11"/>
      <c r="AT2330" s="11"/>
      <c r="AU2330" s="11"/>
      <c r="AV2330" s="11"/>
      <c r="AW2330" s="11"/>
      <c r="AX2330" s="11"/>
      <c r="AY2330" s="11"/>
      <c r="AZ2330" s="11"/>
      <c r="BA2330" s="11"/>
      <c r="BB2330" s="11"/>
      <c r="BC2330" s="11"/>
      <c r="BD2330" s="11"/>
      <c r="BE2330" s="11"/>
      <c r="BF2330" s="11"/>
      <c r="BG2330" s="11"/>
      <c r="BI2330" s="11"/>
      <c r="BJ2330" s="11"/>
      <c r="BK2330" s="11"/>
      <c r="BL2330" s="11"/>
      <c r="BM2330" s="11"/>
      <c r="BN2330" s="11"/>
      <c r="BO2330" s="11"/>
      <c r="BP2330" s="11"/>
      <c r="BQ2330" s="11"/>
      <c r="BR2330" s="11"/>
      <c r="BS2330" s="11"/>
      <c r="BT2330" s="11"/>
      <c r="BU2330" s="11"/>
      <c r="BV2330" s="11"/>
      <c r="BW2330" s="11"/>
      <c r="BX2330" s="11"/>
      <c r="BY2330" s="11"/>
      <c r="BZ2330" s="11"/>
      <c r="CA2330" s="11"/>
      <c r="CB2330" s="11"/>
      <c r="CC2330" s="11"/>
      <c r="CD2330" s="11"/>
      <c r="CE2330" s="11"/>
      <c r="CF2330" s="11"/>
      <c r="CG2330" s="11"/>
      <c r="CH2330" s="11"/>
      <c r="CI2330" s="11"/>
      <c r="CJ2330" s="11"/>
      <c r="CK2330" s="11"/>
      <c r="CL2330" s="11"/>
      <c r="CM2330" s="11"/>
      <c r="CN2330" s="11"/>
      <c r="CO2330" s="11"/>
      <c r="CP2330" s="11"/>
      <c r="CQ2330" s="11"/>
      <c r="CR2330" s="11"/>
      <c r="CS2330" s="11"/>
      <c r="CT2330" s="11"/>
      <c r="CU2330" s="11"/>
      <c r="CV2330" s="11"/>
      <c r="CW2330" s="11"/>
      <c r="CX2330" s="11"/>
      <c r="CY2330" s="11"/>
      <c r="CZ2330" s="11"/>
      <c r="DA2330" s="11"/>
      <c r="DB2330" s="11"/>
      <c r="DC2330" s="11"/>
      <c r="DD2330" s="11"/>
      <c r="DF2330" s="11">
        <f t="shared" si="121"/>
        <v>19</v>
      </c>
      <c r="DG2330" s="11">
        <f t="shared" si="122"/>
        <v>19</v>
      </c>
      <c r="DH2330" s="20">
        <f t="shared" ca="1" si="123"/>
        <v>0</v>
      </c>
      <c r="DI2330" s="11">
        <v>1</v>
      </c>
    </row>
    <row r="2331" spans="1:113" x14ac:dyDescent="0.25">
      <c r="A2331" s="11" t="s">
        <v>57</v>
      </c>
      <c r="B2331" s="11" t="s">
        <v>170</v>
      </c>
      <c r="C2331" s="11" t="s">
        <v>56</v>
      </c>
      <c r="D2331" s="11" t="s">
        <v>56</v>
      </c>
      <c r="E2331" s="11" t="s">
        <v>56</v>
      </c>
      <c r="F2331" s="11" t="s">
        <v>56</v>
      </c>
      <c r="G2331" s="11" t="s">
        <v>174</v>
      </c>
      <c r="H2331" s="1">
        <v>42046</v>
      </c>
      <c r="I2331" s="11">
        <v>19</v>
      </c>
      <c r="J2331" s="11">
        <v>19</v>
      </c>
      <c r="K2331" s="11"/>
      <c r="L2331" s="11"/>
      <c r="M2331" s="11"/>
      <c r="N2331" s="11"/>
      <c r="O2331" s="11"/>
      <c r="P2331" s="11"/>
      <c r="Q2331" s="11"/>
      <c r="R2331" s="11"/>
      <c r="S2331" s="11"/>
      <c r="T2331" s="11"/>
      <c r="U2331" s="11"/>
      <c r="V2331" s="11"/>
      <c r="W2331" s="11"/>
      <c r="X2331" s="11"/>
      <c r="Y2331" s="11"/>
      <c r="Z2331" s="11"/>
      <c r="AA2331" s="11"/>
      <c r="AB2331" s="11"/>
      <c r="AC2331" s="11"/>
      <c r="AD2331" s="11"/>
      <c r="AE2331" s="11"/>
      <c r="AF2331" s="11"/>
      <c r="AG2331" s="11"/>
      <c r="AH2331" s="11"/>
      <c r="AJ2331" s="11"/>
      <c r="AK2331" s="11"/>
      <c r="AL2331" s="11"/>
      <c r="AM2331" s="11"/>
      <c r="AN2331" s="11"/>
      <c r="AO2331" s="11"/>
      <c r="AP2331" s="11"/>
      <c r="AQ2331" s="11"/>
      <c r="AR2331" s="11"/>
      <c r="AS2331" s="11"/>
      <c r="AT2331" s="11"/>
      <c r="AU2331" s="11"/>
      <c r="AV2331" s="11"/>
      <c r="AW2331" s="11"/>
      <c r="AX2331" s="11"/>
      <c r="AY2331" s="11"/>
      <c r="AZ2331" s="11"/>
      <c r="BA2331" s="11"/>
      <c r="BB2331" s="11"/>
      <c r="BC2331" s="11"/>
      <c r="BD2331" s="11"/>
      <c r="BE2331" s="11"/>
      <c r="BF2331" s="11"/>
      <c r="BG2331" s="11"/>
      <c r="BI2331" s="11"/>
      <c r="BJ2331" s="11"/>
      <c r="BK2331" s="11"/>
      <c r="BL2331" s="11"/>
      <c r="BM2331" s="11"/>
      <c r="BN2331" s="11"/>
      <c r="BO2331" s="11"/>
      <c r="BP2331" s="11"/>
      <c r="BQ2331" s="11"/>
      <c r="BR2331" s="11"/>
      <c r="BS2331" s="11"/>
      <c r="BT2331" s="11"/>
      <c r="BU2331" s="11"/>
      <c r="BV2331" s="11"/>
      <c r="BW2331" s="11"/>
      <c r="BX2331" s="11"/>
      <c r="BY2331" s="11"/>
      <c r="BZ2331" s="11"/>
      <c r="CA2331" s="11"/>
      <c r="CB2331" s="11"/>
      <c r="CC2331" s="11"/>
      <c r="CD2331" s="11"/>
      <c r="CE2331" s="11"/>
      <c r="CF2331" s="11"/>
      <c r="CG2331" s="11"/>
      <c r="CH2331" s="11"/>
      <c r="CI2331" s="11"/>
      <c r="CJ2331" s="11"/>
      <c r="CK2331" s="11"/>
      <c r="CL2331" s="11"/>
      <c r="CM2331" s="11"/>
      <c r="CN2331" s="11"/>
      <c r="CO2331" s="11"/>
      <c r="CP2331" s="11"/>
      <c r="CQ2331" s="11"/>
      <c r="CR2331" s="11"/>
      <c r="CS2331" s="11"/>
      <c r="CT2331" s="11"/>
      <c r="CU2331" s="11"/>
      <c r="CV2331" s="11"/>
      <c r="CW2331" s="11"/>
      <c r="CX2331" s="11"/>
      <c r="CY2331" s="11"/>
      <c r="CZ2331" s="11"/>
      <c r="DA2331" s="11"/>
      <c r="DB2331" s="11"/>
      <c r="DC2331" s="11"/>
      <c r="DD2331" s="11"/>
      <c r="DF2331" s="11">
        <f t="shared" si="121"/>
        <v>19</v>
      </c>
      <c r="DG2331" s="11">
        <f t="shared" si="122"/>
        <v>19</v>
      </c>
      <c r="DH2331" s="20">
        <f t="shared" ca="1" si="123"/>
        <v>0</v>
      </c>
      <c r="DI2331" s="11">
        <v>1</v>
      </c>
    </row>
    <row r="2332" spans="1:113" x14ac:dyDescent="0.25">
      <c r="A2332" s="11" t="s">
        <v>57</v>
      </c>
      <c r="B2332" s="11" t="s">
        <v>170</v>
      </c>
      <c r="C2332" s="11" t="s">
        <v>56</v>
      </c>
      <c r="D2332" s="11" t="s">
        <v>56</v>
      </c>
      <c r="E2332" s="11" t="s">
        <v>56</v>
      </c>
      <c r="F2332" s="11" t="s">
        <v>56</v>
      </c>
      <c r="G2332" s="11" t="s">
        <v>174</v>
      </c>
      <c r="H2332" s="1">
        <v>42052</v>
      </c>
      <c r="I2332" s="11">
        <v>19</v>
      </c>
      <c r="J2332" s="11">
        <v>19</v>
      </c>
      <c r="K2332" s="11"/>
      <c r="L2332" s="11"/>
      <c r="M2332" s="11"/>
      <c r="N2332" s="11"/>
      <c r="O2332" s="11"/>
      <c r="P2332" s="11"/>
      <c r="Q2332" s="11"/>
      <c r="R2332" s="11"/>
      <c r="S2332" s="11"/>
      <c r="T2332" s="11"/>
      <c r="U2332" s="11"/>
      <c r="V2332" s="11"/>
      <c r="W2332" s="11"/>
      <c r="X2332" s="11"/>
      <c r="Y2332" s="11"/>
      <c r="Z2332" s="11"/>
      <c r="AA2332" s="11"/>
      <c r="AB2332" s="11"/>
      <c r="AC2332" s="11"/>
      <c r="AD2332" s="11"/>
      <c r="AE2332" s="11"/>
      <c r="AF2332" s="11"/>
      <c r="AG2332" s="11"/>
      <c r="AH2332" s="11"/>
      <c r="AJ2332" s="11"/>
      <c r="AK2332" s="11"/>
      <c r="AL2332" s="11"/>
      <c r="AM2332" s="11"/>
      <c r="AN2332" s="11"/>
      <c r="AO2332" s="11"/>
      <c r="AP2332" s="11"/>
      <c r="AQ2332" s="11"/>
      <c r="AR2332" s="11"/>
      <c r="AS2332" s="11"/>
      <c r="AT2332" s="11"/>
      <c r="AU2332" s="11"/>
      <c r="AV2332" s="11"/>
      <c r="AW2332" s="11"/>
      <c r="AX2332" s="11"/>
      <c r="AY2332" s="11"/>
      <c r="AZ2332" s="11"/>
      <c r="BA2332" s="11"/>
      <c r="BB2332" s="11"/>
      <c r="BC2332" s="11"/>
      <c r="BD2332" s="11"/>
      <c r="BE2332" s="11"/>
      <c r="BF2332" s="11"/>
      <c r="BG2332" s="11"/>
      <c r="BI2332" s="11"/>
      <c r="BJ2332" s="11"/>
      <c r="BK2332" s="11"/>
      <c r="BL2332" s="11"/>
      <c r="BM2332" s="11"/>
      <c r="BN2332" s="11"/>
      <c r="BO2332" s="11"/>
      <c r="BP2332" s="11"/>
      <c r="BQ2332" s="11"/>
      <c r="BR2332" s="11"/>
      <c r="BS2332" s="11"/>
      <c r="BT2332" s="11"/>
      <c r="BU2332" s="11"/>
      <c r="BV2332" s="11"/>
      <c r="BW2332" s="11"/>
      <c r="BX2332" s="11"/>
      <c r="BY2332" s="11"/>
      <c r="BZ2332" s="11"/>
      <c r="CA2332" s="11"/>
      <c r="CB2332" s="11"/>
      <c r="CC2332" s="11"/>
      <c r="CD2332" s="11"/>
      <c r="CE2332" s="11"/>
      <c r="CF2332" s="11"/>
      <c r="CG2332" s="11"/>
      <c r="CH2332" s="11"/>
      <c r="CI2332" s="11"/>
      <c r="CJ2332" s="11"/>
      <c r="CK2332" s="11"/>
      <c r="CL2332" s="11"/>
      <c r="CM2332" s="11"/>
      <c r="CN2332" s="11"/>
      <c r="CO2332" s="11"/>
      <c r="CP2332" s="11"/>
      <c r="CQ2332" s="11"/>
      <c r="CR2332" s="11"/>
      <c r="CS2332" s="11"/>
      <c r="CT2332" s="11"/>
      <c r="CU2332" s="11"/>
      <c r="CV2332" s="11"/>
      <c r="CW2332" s="11"/>
      <c r="CX2332" s="11"/>
      <c r="CY2332" s="11"/>
      <c r="CZ2332" s="11"/>
      <c r="DA2332" s="11"/>
      <c r="DB2332" s="11"/>
      <c r="DC2332" s="11"/>
      <c r="DD2332" s="11"/>
      <c r="DF2332" s="11">
        <f t="shared" si="121"/>
        <v>19</v>
      </c>
      <c r="DG2332" s="11">
        <f t="shared" si="122"/>
        <v>19</v>
      </c>
      <c r="DH2332" s="20">
        <f t="shared" ca="1" si="123"/>
        <v>0</v>
      </c>
      <c r="DI2332" s="11">
        <v>1</v>
      </c>
    </row>
    <row r="2333" spans="1:113" x14ac:dyDescent="0.25">
      <c r="A2333" s="11" t="s">
        <v>57</v>
      </c>
      <c r="B2333" s="11" t="s">
        <v>170</v>
      </c>
      <c r="C2333" s="11" t="s">
        <v>56</v>
      </c>
      <c r="D2333" s="11" t="s">
        <v>56</v>
      </c>
      <c r="E2333" s="11" t="s">
        <v>56</v>
      </c>
      <c r="F2333" s="11" t="s">
        <v>56</v>
      </c>
      <c r="G2333" s="11" t="s">
        <v>174</v>
      </c>
      <c r="H2333" s="1">
        <v>42053</v>
      </c>
      <c r="I2333" s="11">
        <v>19</v>
      </c>
      <c r="J2333" s="11">
        <v>19</v>
      </c>
      <c r="K2333" s="11"/>
      <c r="L2333" s="11"/>
      <c r="M2333" s="11"/>
      <c r="N2333" s="11"/>
      <c r="O2333" s="11"/>
      <c r="P2333" s="11"/>
      <c r="Q2333" s="11"/>
      <c r="R2333" s="11"/>
      <c r="S2333" s="11"/>
      <c r="T2333" s="11"/>
      <c r="U2333" s="11"/>
      <c r="V2333" s="11"/>
      <c r="W2333" s="11"/>
      <c r="X2333" s="11"/>
      <c r="Y2333" s="11"/>
      <c r="Z2333" s="11"/>
      <c r="AA2333" s="11"/>
      <c r="AB2333" s="11"/>
      <c r="AC2333" s="11"/>
      <c r="AD2333" s="11"/>
      <c r="AE2333" s="11"/>
      <c r="AF2333" s="11"/>
      <c r="AG2333" s="11"/>
      <c r="AH2333" s="11"/>
      <c r="AJ2333" s="11"/>
      <c r="AK2333" s="11"/>
      <c r="AL2333" s="11"/>
      <c r="AM2333" s="11"/>
      <c r="AN2333" s="11"/>
      <c r="AO2333" s="11"/>
      <c r="AP2333" s="11"/>
      <c r="AQ2333" s="11"/>
      <c r="AR2333" s="11"/>
      <c r="AS2333" s="11"/>
      <c r="AT2333" s="11"/>
      <c r="AU2333" s="11"/>
      <c r="AV2333" s="11"/>
      <c r="AW2333" s="11"/>
      <c r="AX2333" s="11"/>
      <c r="AY2333" s="11"/>
      <c r="AZ2333" s="11"/>
      <c r="BA2333" s="11"/>
      <c r="BB2333" s="11"/>
      <c r="BC2333" s="11"/>
      <c r="BD2333" s="11"/>
      <c r="BE2333" s="11"/>
      <c r="BF2333" s="11"/>
      <c r="BG2333" s="11"/>
      <c r="BI2333" s="11"/>
      <c r="BJ2333" s="11"/>
      <c r="BK2333" s="11"/>
      <c r="BL2333" s="11"/>
      <c r="BM2333" s="11"/>
      <c r="BN2333" s="11"/>
      <c r="BO2333" s="11"/>
      <c r="BP2333" s="11"/>
      <c r="BQ2333" s="11"/>
      <c r="BR2333" s="11"/>
      <c r="BS2333" s="11"/>
      <c r="BT2333" s="11"/>
      <c r="BU2333" s="11"/>
      <c r="BV2333" s="11"/>
      <c r="BW2333" s="11"/>
      <c r="BX2333" s="11"/>
      <c r="BY2333" s="11"/>
      <c r="BZ2333" s="11"/>
      <c r="CA2333" s="11"/>
      <c r="CB2333" s="11"/>
      <c r="CC2333" s="11"/>
      <c r="CD2333" s="11"/>
      <c r="CE2333" s="11"/>
      <c r="CF2333" s="11"/>
      <c r="CG2333" s="11"/>
      <c r="CH2333" s="11"/>
      <c r="CI2333" s="11"/>
      <c r="CJ2333" s="11"/>
      <c r="CK2333" s="11"/>
      <c r="CL2333" s="11"/>
      <c r="CM2333" s="11"/>
      <c r="CN2333" s="11"/>
      <c r="CO2333" s="11"/>
      <c r="CP2333" s="11"/>
      <c r="CQ2333" s="11"/>
      <c r="CR2333" s="11"/>
      <c r="CS2333" s="11"/>
      <c r="CT2333" s="11"/>
      <c r="CU2333" s="11"/>
      <c r="CV2333" s="11"/>
      <c r="CW2333" s="11"/>
      <c r="CX2333" s="11"/>
      <c r="CY2333" s="11"/>
      <c r="CZ2333" s="11"/>
      <c r="DA2333" s="11"/>
      <c r="DB2333" s="11"/>
      <c r="DC2333" s="11"/>
      <c r="DD2333" s="11"/>
      <c r="DF2333" s="11">
        <f t="shared" si="121"/>
        <v>19</v>
      </c>
      <c r="DG2333" s="11">
        <f t="shared" si="122"/>
        <v>19</v>
      </c>
      <c r="DH2333" s="20">
        <f t="shared" ca="1" si="123"/>
        <v>0</v>
      </c>
      <c r="DI2333" s="11">
        <v>1</v>
      </c>
    </row>
    <row r="2334" spans="1:113" x14ac:dyDescent="0.25">
      <c r="A2334" s="11" t="s">
        <v>57</v>
      </c>
      <c r="B2334" s="11" t="s">
        <v>170</v>
      </c>
      <c r="C2334" s="11" t="s">
        <v>56</v>
      </c>
      <c r="D2334" s="11" t="s">
        <v>56</v>
      </c>
      <c r="E2334" s="11" t="s">
        <v>56</v>
      </c>
      <c r="F2334" s="11" t="s">
        <v>56</v>
      </c>
      <c r="G2334" s="11" t="s">
        <v>174</v>
      </c>
      <c r="H2334" s="1">
        <v>42181</v>
      </c>
      <c r="I2334" s="11">
        <v>17</v>
      </c>
      <c r="J2334" s="11">
        <v>19</v>
      </c>
      <c r="K2334" s="11"/>
      <c r="L2334" s="11"/>
      <c r="M2334" s="11"/>
      <c r="N2334" s="11"/>
      <c r="O2334" s="11"/>
      <c r="P2334" s="11"/>
      <c r="Q2334" s="11"/>
      <c r="R2334" s="11"/>
      <c r="S2334" s="11"/>
      <c r="T2334" s="11"/>
      <c r="U2334" s="11"/>
      <c r="V2334" s="11"/>
      <c r="W2334" s="11"/>
      <c r="X2334" s="11"/>
      <c r="Y2334" s="11"/>
      <c r="Z2334" s="11"/>
      <c r="AA2334" s="11"/>
      <c r="AB2334" s="11"/>
      <c r="AC2334" s="11"/>
      <c r="AD2334" s="11"/>
      <c r="AE2334" s="11"/>
      <c r="AF2334" s="11"/>
      <c r="AG2334" s="11"/>
      <c r="AH2334" s="11"/>
      <c r="AJ2334" s="11"/>
      <c r="AK2334" s="11"/>
      <c r="AL2334" s="11"/>
      <c r="AM2334" s="11"/>
      <c r="AN2334" s="11"/>
      <c r="AO2334" s="11"/>
      <c r="AP2334" s="11"/>
      <c r="AQ2334" s="11"/>
      <c r="AR2334" s="11"/>
      <c r="AS2334" s="11"/>
      <c r="AT2334" s="11"/>
      <c r="AU2334" s="11"/>
      <c r="AV2334" s="11"/>
      <c r="AW2334" s="11"/>
      <c r="AX2334" s="11"/>
      <c r="AY2334" s="11"/>
      <c r="AZ2334" s="11"/>
      <c r="BA2334" s="11"/>
      <c r="BB2334" s="11"/>
      <c r="BC2334" s="11"/>
      <c r="BD2334" s="11"/>
      <c r="BE2334" s="11"/>
      <c r="BF2334" s="11"/>
      <c r="BG2334" s="11"/>
      <c r="BI2334" s="11"/>
      <c r="BJ2334" s="11"/>
      <c r="BK2334" s="11"/>
      <c r="BL2334" s="11"/>
      <c r="BM2334" s="11"/>
      <c r="BN2334" s="11"/>
      <c r="BO2334" s="11"/>
      <c r="BP2334" s="11"/>
      <c r="BQ2334" s="11"/>
      <c r="BR2334" s="11"/>
      <c r="BS2334" s="11"/>
      <c r="BT2334" s="11"/>
      <c r="BU2334" s="11"/>
      <c r="BV2334" s="11"/>
      <c r="BW2334" s="11"/>
      <c r="BX2334" s="11"/>
      <c r="BY2334" s="11"/>
      <c r="BZ2334" s="11"/>
      <c r="CA2334" s="11"/>
      <c r="CB2334" s="11"/>
      <c r="CC2334" s="11"/>
      <c r="CD2334" s="11"/>
      <c r="CE2334" s="11"/>
      <c r="CF2334" s="11"/>
      <c r="CG2334" s="11"/>
      <c r="CH2334" s="11"/>
      <c r="CI2334" s="11"/>
      <c r="CJ2334" s="11"/>
      <c r="CK2334" s="11"/>
      <c r="CL2334" s="11"/>
      <c r="CM2334" s="11"/>
      <c r="CN2334" s="11"/>
      <c r="CO2334" s="11"/>
      <c r="CP2334" s="11"/>
      <c r="CQ2334" s="11"/>
      <c r="CR2334" s="11"/>
      <c r="CS2334" s="11"/>
      <c r="CT2334" s="11"/>
      <c r="CU2334" s="11"/>
      <c r="CV2334" s="11"/>
      <c r="CW2334" s="11"/>
      <c r="CX2334" s="11"/>
      <c r="CY2334" s="11"/>
      <c r="CZ2334" s="11"/>
      <c r="DA2334" s="11"/>
      <c r="DB2334" s="11"/>
      <c r="DC2334" s="11"/>
      <c r="DD2334" s="11"/>
      <c r="DF2334" s="11">
        <f t="shared" si="121"/>
        <v>17</v>
      </c>
      <c r="DG2334" s="11">
        <f t="shared" si="122"/>
        <v>19</v>
      </c>
      <c r="DH2334" s="20">
        <f t="shared" ca="1" si="123"/>
        <v>0</v>
      </c>
      <c r="DI2334" s="11">
        <v>1</v>
      </c>
    </row>
    <row r="2335" spans="1:113" x14ac:dyDescent="0.25">
      <c r="A2335" s="11" t="s">
        <v>57</v>
      </c>
      <c r="B2335" s="11" t="s">
        <v>170</v>
      </c>
      <c r="C2335" s="11" t="s">
        <v>56</v>
      </c>
      <c r="D2335" s="11" t="s">
        <v>56</v>
      </c>
      <c r="E2335" s="11" t="s">
        <v>56</v>
      </c>
      <c r="F2335" s="11" t="s">
        <v>56</v>
      </c>
      <c r="G2335" s="11" t="s">
        <v>174</v>
      </c>
      <c r="H2335" s="1">
        <v>42184</v>
      </c>
      <c r="I2335" s="11">
        <v>19</v>
      </c>
      <c r="J2335" s="11">
        <v>19</v>
      </c>
      <c r="K2335" s="11"/>
      <c r="L2335" s="11"/>
      <c r="M2335" s="11"/>
      <c r="N2335" s="11"/>
      <c r="O2335" s="11"/>
      <c r="P2335" s="11"/>
      <c r="Q2335" s="11"/>
      <c r="R2335" s="11"/>
      <c r="S2335" s="11"/>
      <c r="T2335" s="11"/>
      <c r="U2335" s="11"/>
      <c r="V2335" s="11"/>
      <c r="W2335" s="11"/>
      <c r="X2335" s="11"/>
      <c r="Y2335" s="11"/>
      <c r="Z2335" s="11"/>
      <c r="AA2335" s="11"/>
      <c r="AB2335" s="11"/>
      <c r="AC2335" s="11"/>
      <c r="AD2335" s="11"/>
      <c r="AE2335" s="11"/>
      <c r="AF2335" s="11"/>
      <c r="AG2335" s="11"/>
      <c r="AH2335" s="11"/>
      <c r="AJ2335" s="11"/>
      <c r="AK2335" s="11"/>
      <c r="AL2335" s="11"/>
      <c r="AM2335" s="11"/>
      <c r="AN2335" s="11"/>
      <c r="AO2335" s="11"/>
      <c r="AP2335" s="11"/>
      <c r="AQ2335" s="11"/>
      <c r="AR2335" s="11"/>
      <c r="AS2335" s="11"/>
      <c r="AT2335" s="11"/>
      <c r="AU2335" s="11"/>
      <c r="AV2335" s="11"/>
      <c r="AW2335" s="11"/>
      <c r="AX2335" s="11"/>
      <c r="AY2335" s="11"/>
      <c r="AZ2335" s="11"/>
      <c r="BA2335" s="11"/>
      <c r="BB2335" s="11"/>
      <c r="BC2335" s="11"/>
      <c r="BD2335" s="11"/>
      <c r="BE2335" s="11"/>
      <c r="BF2335" s="11"/>
      <c r="BG2335" s="11"/>
      <c r="BI2335" s="11"/>
      <c r="BJ2335" s="11"/>
      <c r="BK2335" s="11"/>
      <c r="BL2335" s="11"/>
      <c r="BM2335" s="11"/>
      <c r="BN2335" s="11"/>
      <c r="BO2335" s="11"/>
      <c r="BP2335" s="11"/>
      <c r="BQ2335" s="11"/>
      <c r="BR2335" s="11"/>
      <c r="BS2335" s="11"/>
      <c r="BT2335" s="11"/>
      <c r="BU2335" s="11"/>
      <c r="BV2335" s="11"/>
      <c r="BW2335" s="11"/>
      <c r="BX2335" s="11"/>
      <c r="BY2335" s="11"/>
      <c r="BZ2335" s="11"/>
      <c r="CA2335" s="11"/>
      <c r="CB2335" s="11"/>
      <c r="CC2335" s="11"/>
      <c r="CD2335" s="11"/>
      <c r="CE2335" s="11"/>
      <c r="CF2335" s="11"/>
      <c r="CG2335" s="11"/>
      <c r="CH2335" s="11"/>
      <c r="CI2335" s="11"/>
      <c r="CJ2335" s="11"/>
      <c r="CK2335" s="11"/>
      <c r="CL2335" s="11"/>
      <c r="CM2335" s="11"/>
      <c r="CN2335" s="11"/>
      <c r="CO2335" s="11"/>
      <c r="CP2335" s="11"/>
      <c r="CQ2335" s="11"/>
      <c r="CR2335" s="11"/>
      <c r="CS2335" s="11"/>
      <c r="CT2335" s="11"/>
      <c r="CU2335" s="11"/>
      <c r="CV2335" s="11"/>
      <c r="CW2335" s="11"/>
      <c r="CX2335" s="11"/>
      <c r="CY2335" s="11"/>
      <c r="CZ2335" s="11"/>
      <c r="DA2335" s="11"/>
      <c r="DB2335" s="11"/>
      <c r="DC2335" s="11"/>
      <c r="DD2335" s="11"/>
      <c r="DF2335" s="11">
        <f t="shared" si="121"/>
        <v>19</v>
      </c>
      <c r="DG2335" s="11">
        <f t="shared" si="122"/>
        <v>19</v>
      </c>
      <c r="DH2335" s="20">
        <f t="shared" ca="1" si="123"/>
        <v>0</v>
      </c>
      <c r="DI2335" s="11">
        <v>1</v>
      </c>
    </row>
    <row r="2336" spans="1:113" x14ac:dyDescent="0.25">
      <c r="A2336" s="11" t="s">
        <v>57</v>
      </c>
      <c r="B2336" s="11" t="s">
        <v>170</v>
      </c>
      <c r="C2336" s="11" t="s">
        <v>56</v>
      </c>
      <c r="D2336" s="11" t="s">
        <v>56</v>
      </c>
      <c r="E2336" s="11" t="s">
        <v>56</v>
      </c>
      <c r="F2336" s="11" t="s">
        <v>56</v>
      </c>
      <c r="G2336" s="11" t="s">
        <v>174</v>
      </c>
      <c r="H2336" s="1">
        <v>42185</v>
      </c>
      <c r="I2336" s="11">
        <v>16</v>
      </c>
      <c r="J2336" s="11">
        <v>19</v>
      </c>
      <c r="K2336" s="11"/>
      <c r="L2336" s="11"/>
      <c r="M2336" s="11"/>
      <c r="N2336" s="11"/>
      <c r="O2336" s="11"/>
      <c r="P2336" s="11"/>
      <c r="Q2336" s="11"/>
      <c r="R2336" s="11"/>
      <c r="S2336" s="11"/>
      <c r="T2336" s="11"/>
      <c r="U2336" s="11"/>
      <c r="V2336" s="11"/>
      <c r="W2336" s="11"/>
      <c r="X2336" s="11"/>
      <c r="Y2336" s="11"/>
      <c r="Z2336" s="11"/>
      <c r="AA2336" s="11"/>
      <c r="AB2336" s="11"/>
      <c r="AC2336" s="11"/>
      <c r="AD2336" s="11"/>
      <c r="AE2336" s="11"/>
      <c r="AF2336" s="11"/>
      <c r="AG2336" s="11"/>
      <c r="AH2336" s="11"/>
      <c r="AJ2336" s="11"/>
      <c r="AK2336" s="11"/>
      <c r="AL2336" s="11"/>
      <c r="AM2336" s="11"/>
      <c r="AN2336" s="11"/>
      <c r="AO2336" s="11"/>
      <c r="AP2336" s="11"/>
      <c r="AQ2336" s="11"/>
      <c r="AR2336" s="11"/>
      <c r="AS2336" s="11"/>
      <c r="AT2336" s="11"/>
      <c r="AU2336" s="11"/>
      <c r="AV2336" s="11"/>
      <c r="AW2336" s="11"/>
      <c r="AX2336" s="11"/>
      <c r="AY2336" s="11"/>
      <c r="AZ2336" s="11"/>
      <c r="BA2336" s="11"/>
      <c r="BB2336" s="11"/>
      <c r="BC2336" s="11"/>
      <c r="BD2336" s="11"/>
      <c r="BE2336" s="11"/>
      <c r="BF2336" s="11"/>
      <c r="BG2336" s="11"/>
      <c r="BI2336" s="11"/>
      <c r="BJ2336" s="11"/>
      <c r="BK2336" s="11"/>
      <c r="BL2336" s="11"/>
      <c r="BM2336" s="11"/>
      <c r="BN2336" s="11"/>
      <c r="BO2336" s="11"/>
      <c r="BP2336" s="11"/>
      <c r="BQ2336" s="11"/>
      <c r="BR2336" s="11"/>
      <c r="BS2336" s="11"/>
      <c r="BT2336" s="11"/>
      <c r="BU2336" s="11"/>
      <c r="BV2336" s="11"/>
      <c r="BW2336" s="11"/>
      <c r="BX2336" s="11"/>
      <c r="BY2336" s="11"/>
      <c r="BZ2336" s="11"/>
      <c r="CA2336" s="11"/>
      <c r="CB2336" s="11"/>
      <c r="CC2336" s="11"/>
      <c r="CD2336" s="11"/>
      <c r="CE2336" s="11"/>
      <c r="CF2336" s="11"/>
      <c r="CG2336" s="11"/>
      <c r="CH2336" s="11"/>
      <c r="CI2336" s="11"/>
      <c r="CJ2336" s="11"/>
      <c r="CK2336" s="11"/>
      <c r="CL2336" s="11"/>
      <c r="CM2336" s="11"/>
      <c r="CN2336" s="11"/>
      <c r="CO2336" s="11"/>
      <c r="CP2336" s="11"/>
      <c r="CQ2336" s="11"/>
      <c r="CR2336" s="11"/>
      <c r="CS2336" s="11"/>
      <c r="CT2336" s="11"/>
      <c r="CU2336" s="11"/>
      <c r="CV2336" s="11"/>
      <c r="CW2336" s="11"/>
      <c r="CX2336" s="11"/>
      <c r="CY2336" s="11"/>
      <c r="CZ2336" s="11"/>
      <c r="DA2336" s="11"/>
      <c r="DB2336" s="11"/>
      <c r="DC2336" s="11"/>
      <c r="DD2336" s="11"/>
      <c r="DF2336" s="11">
        <f t="shared" si="121"/>
        <v>16</v>
      </c>
      <c r="DG2336" s="11">
        <f t="shared" si="122"/>
        <v>19</v>
      </c>
      <c r="DH2336" s="20">
        <f t="shared" ca="1" si="123"/>
        <v>0</v>
      </c>
      <c r="DI2336" s="11">
        <v>1</v>
      </c>
    </row>
    <row r="2337" spans="1:113" x14ac:dyDescent="0.25">
      <c r="A2337" s="11" t="s">
        <v>57</v>
      </c>
      <c r="B2337" s="11" t="s">
        <v>170</v>
      </c>
      <c r="C2337" s="11" t="s">
        <v>56</v>
      </c>
      <c r="D2337" s="11" t="s">
        <v>56</v>
      </c>
      <c r="E2337" s="11" t="s">
        <v>56</v>
      </c>
      <c r="F2337" s="11" t="s">
        <v>56</v>
      </c>
      <c r="G2337" s="11" t="s">
        <v>174</v>
      </c>
      <c r="H2337" s="1">
        <v>42186</v>
      </c>
      <c r="I2337" s="11">
        <v>16</v>
      </c>
      <c r="J2337" s="11">
        <v>19</v>
      </c>
      <c r="K2337" s="11"/>
      <c r="L2337" s="11"/>
      <c r="M2337" s="11"/>
      <c r="N2337" s="11"/>
      <c r="O2337" s="11"/>
      <c r="P2337" s="11"/>
      <c r="Q2337" s="11"/>
      <c r="R2337" s="11"/>
      <c r="S2337" s="11"/>
      <c r="T2337" s="11"/>
      <c r="U2337" s="11"/>
      <c r="V2337" s="11"/>
      <c r="W2337" s="11"/>
      <c r="X2337" s="11"/>
      <c r="Y2337" s="11"/>
      <c r="Z2337" s="11"/>
      <c r="AA2337" s="11"/>
      <c r="AB2337" s="11"/>
      <c r="AC2337" s="11"/>
      <c r="AD2337" s="11"/>
      <c r="AE2337" s="11"/>
      <c r="AF2337" s="11"/>
      <c r="AG2337" s="11"/>
      <c r="AH2337" s="11"/>
      <c r="AJ2337" s="11"/>
      <c r="AK2337" s="11"/>
      <c r="AL2337" s="11"/>
      <c r="AM2337" s="11"/>
      <c r="AN2337" s="11"/>
      <c r="AO2337" s="11"/>
      <c r="AP2337" s="11"/>
      <c r="AQ2337" s="11"/>
      <c r="AR2337" s="11"/>
      <c r="AS2337" s="11"/>
      <c r="AT2337" s="11"/>
      <c r="AU2337" s="11"/>
      <c r="AV2337" s="11"/>
      <c r="AW2337" s="11"/>
      <c r="AX2337" s="11"/>
      <c r="AY2337" s="11"/>
      <c r="AZ2337" s="11"/>
      <c r="BA2337" s="11"/>
      <c r="BB2337" s="11"/>
      <c r="BC2337" s="11"/>
      <c r="BD2337" s="11"/>
      <c r="BE2337" s="11"/>
      <c r="BF2337" s="11"/>
      <c r="BG2337" s="11"/>
      <c r="BI2337" s="11"/>
      <c r="BJ2337" s="11"/>
      <c r="BK2337" s="11"/>
      <c r="BL2337" s="11"/>
      <c r="BM2337" s="11"/>
      <c r="BN2337" s="11"/>
      <c r="BO2337" s="11"/>
      <c r="BP2337" s="11"/>
      <c r="BQ2337" s="11"/>
      <c r="BR2337" s="11"/>
      <c r="BS2337" s="11"/>
      <c r="BT2337" s="11"/>
      <c r="BU2337" s="11"/>
      <c r="BV2337" s="11"/>
      <c r="BW2337" s="11"/>
      <c r="BX2337" s="11"/>
      <c r="BY2337" s="11"/>
      <c r="BZ2337" s="11"/>
      <c r="CA2337" s="11"/>
      <c r="CB2337" s="11"/>
      <c r="CC2337" s="11"/>
      <c r="CD2337" s="11"/>
      <c r="CE2337" s="11"/>
      <c r="CF2337" s="11"/>
      <c r="CG2337" s="11"/>
      <c r="CH2337" s="11"/>
      <c r="CI2337" s="11"/>
      <c r="CJ2337" s="11"/>
      <c r="CK2337" s="11"/>
      <c r="CL2337" s="11"/>
      <c r="CM2337" s="11"/>
      <c r="CN2337" s="11"/>
      <c r="CO2337" s="11"/>
      <c r="CP2337" s="11"/>
      <c r="CQ2337" s="11"/>
      <c r="CR2337" s="11"/>
      <c r="CS2337" s="11"/>
      <c r="CT2337" s="11"/>
      <c r="CU2337" s="11"/>
      <c r="CV2337" s="11"/>
      <c r="CW2337" s="11"/>
      <c r="CX2337" s="11"/>
      <c r="CY2337" s="11"/>
      <c r="CZ2337" s="11"/>
      <c r="DA2337" s="11"/>
      <c r="DB2337" s="11"/>
      <c r="DC2337" s="11"/>
      <c r="DD2337" s="11"/>
      <c r="DF2337" s="11">
        <f t="shared" si="121"/>
        <v>16</v>
      </c>
      <c r="DG2337" s="11">
        <f t="shared" si="122"/>
        <v>19</v>
      </c>
      <c r="DH2337" s="20">
        <f t="shared" ca="1" si="123"/>
        <v>0</v>
      </c>
      <c r="DI2337" s="11">
        <v>1</v>
      </c>
    </row>
    <row r="2338" spans="1:113" x14ac:dyDescent="0.25">
      <c r="A2338" s="11" t="s">
        <v>57</v>
      </c>
      <c r="B2338" s="11" t="s">
        <v>170</v>
      </c>
      <c r="C2338" s="11" t="s">
        <v>56</v>
      </c>
      <c r="D2338" s="11" t="s">
        <v>56</v>
      </c>
      <c r="E2338" s="11" t="s">
        <v>56</v>
      </c>
      <c r="F2338" s="11" t="s">
        <v>56</v>
      </c>
      <c r="G2338" s="11" t="s">
        <v>174</v>
      </c>
      <c r="H2338" s="1">
        <v>42187</v>
      </c>
      <c r="I2338" s="11">
        <v>17</v>
      </c>
      <c r="J2338" s="11">
        <v>18</v>
      </c>
      <c r="K2338" s="11"/>
      <c r="L2338" s="11"/>
      <c r="M2338" s="11"/>
      <c r="N2338" s="11"/>
      <c r="O2338" s="11"/>
      <c r="P2338" s="11"/>
      <c r="Q2338" s="11"/>
      <c r="R2338" s="11"/>
      <c r="S2338" s="11"/>
      <c r="T2338" s="11"/>
      <c r="U2338" s="11"/>
      <c r="V2338" s="11"/>
      <c r="W2338" s="11"/>
      <c r="X2338" s="11"/>
      <c r="Y2338" s="11"/>
      <c r="Z2338" s="11"/>
      <c r="AA2338" s="11"/>
      <c r="AB2338" s="11"/>
      <c r="AC2338" s="11"/>
      <c r="AD2338" s="11"/>
      <c r="AE2338" s="11"/>
      <c r="AF2338" s="11"/>
      <c r="AG2338" s="11"/>
      <c r="AH2338" s="11"/>
      <c r="AJ2338" s="11"/>
      <c r="AK2338" s="11"/>
      <c r="AL2338" s="11"/>
      <c r="AM2338" s="11"/>
      <c r="AN2338" s="11"/>
      <c r="AO2338" s="11"/>
      <c r="AP2338" s="11"/>
      <c r="AQ2338" s="11"/>
      <c r="AR2338" s="11"/>
      <c r="AS2338" s="11"/>
      <c r="AT2338" s="11"/>
      <c r="AU2338" s="11"/>
      <c r="AV2338" s="11"/>
      <c r="AW2338" s="11"/>
      <c r="AX2338" s="11"/>
      <c r="AY2338" s="11"/>
      <c r="AZ2338" s="11"/>
      <c r="BA2338" s="11"/>
      <c r="BB2338" s="11"/>
      <c r="BC2338" s="11"/>
      <c r="BD2338" s="11"/>
      <c r="BE2338" s="11"/>
      <c r="BF2338" s="11"/>
      <c r="BG2338" s="11"/>
      <c r="BI2338" s="11"/>
      <c r="BJ2338" s="11"/>
      <c r="BK2338" s="11"/>
      <c r="BL2338" s="11"/>
      <c r="BM2338" s="11"/>
      <c r="BN2338" s="11"/>
      <c r="BO2338" s="11"/>
      <c r="BP2338" s="11"/>
      <c r="BQ2338" s="11"/>
      <c r="BR2338" s="11"/>
      <c r="BS2338" s="11"/>
      <c r="BT2338" s="11"/>
      <c r="BU2338" s="11"/>
      <c r="BV2338" s="11"/>
      <c r="BW2338" s="11"/>
      <c r="BX2338" s="11"/>
      <c r="BY2338" s="11"/>
      <c r="BZ2338" s="11"/>
      <c r="CA2338" s="11"/>
      <c r="CB2338" s="11"/>
      <c r="CC2338" s="11"/>
      <c r="CD2338" s="11"/>
      <c r="CE2338" s="11"/>
      <c r="CF2338" s="11"/>
      <c r="CG2338" s="11"/>
      <c r="CH2338" s="11"/>
      <c r="CI2338" s="11"/>
      <c r="CJ2338" s="11"/>
      <c r="CK2338" s="11"/>
      <c r="CL2338" s="11"/>
      <c r="CM2338" s="11"/>
      <c r="CN2338" s="11"/>
      <c r="CO2338" s="11"/>
      <c r="CP2338" s="11"/>
      <c r="CQ2338" s="11"/>
      <c r="CR2338" s="11"/>
      <c r="CS2338" s="11"/>
      <c r="CT2338" s="11"/>
      <c r="CU2338" s="11"/>
      <c r="CV2338" s="11"/>
      <c r="CW2338" s="11"/>
      <c r="CX2338" s="11"/>
      <c r="CY2338" s="11"/>
      <c r="CZ2338" s="11"/>
      <c r="DA2338" s="11"/>
      <c r="DB2338" s="11"/>
      <c r="DC2338" s="11"/>
      <c r="DD2338" s="11"/>
      <c r="DF2338" s="11">
        <f t="shared" si="121"/>
        <v>17</v>
      </c>
      <c r="DG2338" s="11">
        <f t="shared" si="122"/>
        <v>18</v>
      </c>
      <c r="DH2338" s="20">
        <f t="shared" ca="1" si="123"/>
        <v>0</v>
      </c>
      <c r="DI2338" s="11">
        <v>1</v>
      </c>
    </row>
    <row r="2339" spans="1:113" x14ac:dyDescent="0.25">
      <c r="A2339" s="11" t="s">
        <v>57</v>
      </c>
      <c r="B2339" s="11" t="s">
        <v>170</v>
      </c>
      <c r="C2339" s="11" t="s">
        <v>56</v>
      </c>
      <c r="D2339" s="11" t="s">
        <v>56</v>
      </c>
      <c r="E2339" s="11" t="s">
        <v>56</v>
      </c>
      <c r="F2339" s="11" t="s">
        <v>56</v>
      </c>
      <c r="G2339" s="11" t="s">
        <v>174</v>
      </c>
      <c r="H2339" s="1">
        <v>42207</v>
      </c>
      <c r="I2339" s="11">
        <v>16</v>
      </c>
      <c r="J2339" s="11">
        <v>16</v>
      </c>
      <c r="K2339" s="11"/>
      <c r="L2339" s="11"/>
      <c r="M2339" s="11"/>
      <c r="N2339" s="11"/>
      <c r="O2339" s="11"/>
      <c r="P2339" s="11"/>
      <c r="Q2339" s="11"/>
      <c r="R2339" s="11"/>
      <c r="S2339" s="11"/>
      <c r="T2339" s="11"/>
      <c r="U2339" s="11"/>
      <c r="V2339" s="11"/>
      <c r="W2339" s="11"/>
      <c r="X2339" s="11"/>
      <c r="Y2339" s="11"/>
      <c r="Z2339" s="11"/>
      <c r="AA2339" s="11"/>
      <c r="AB2339" s="11"/>
      <c r="AC2339" s="11"/>
      <c r="AD2339" s="11"/>
      <c r="AE2339" s="11"/>
      <c r="AF2339" s="11"/>
      <c r="AG2339" s="11"/>
      <c r="AH2339" s="11"/>
      <c r="AJ2339" s="11"/>
      <c r="AK2339" s="11"/>
      <c r="AL2339" s="11"/>
      <c r="AM2339" s="11"/>
      <c r="AN2339" s="11"/>
      <c r="AO2339" s="11"/>
      <c r="AP2339" s="11"/>
      <c r="AQ2339" s="11"/>
      <c r="AR2339" s="11"/>
      <c r="AS2339" s="11"/>
      <c r="AT2339" s="11"/>
      <c r="AU2339" s="11"/>
      <c r="AV2339" s="11"/>
      <c r="AW2339" s="11"/>
      <c r="AX2339" s="11"/>
      <c r="AY2339" s="11"/>
      <c r="AZ2339" s="11"/>
      <c r="BA2339" s="11"/>
      <c r="BB2339" s="11"/>
      <c r="BC2339" s="11"/>
      <c r="BD2339" s="11"/>
      <c r="BE2339" s="11"/>
      <c r="BF2339" s="11"/>
      <c r="BG2339" s="11"/>
      <c r="BI2339" s="11"/>
      <c r="BJ2339" s="11"/>
      <c r="BK2339" s="11"/>
      <c r="BL2339" s="11"/>
      <c r="BM2339" s="11"/>
      <c r="BN2339" s="11"/>
      <c r="BO2339" s="11"/>
      <c r="BP2339" s="11"/>
      <c r="BQ2339" s="11"/>
      <c r="BR2339" s="11"/>
      <c r="BS2339" s="11"/>
      <c r="BT2339" s="11"/>
      <c r="BU2339" s="11"/>
      <c r="BV2339" s="11"/>
      <c r="BW2339" s="11"/>
      <c r="BX2339" s="11"/>
      <c r="BY2339" s="11"/>
      <c r="BZ2339" s="11"/>
      <c r="CA2339" s="11"/>
      <c r="CB2339" s="11"/>
      <c r="CC2339" s="11"/>
      <c r="CD2339" s="11"/>
      <c r="CE2339" s="11"/>
      <c r="CF2339" s="11"/>
      <c r="CG2339" s="11"/>
      <c r="CH2339" s="11"/>
      <c r="CI2339" s="11"/>
      <c r="CJ2339" s="11"/>
      <c r="CK2339" s="11"/>
      <c r="CL2339" s="11"/>
      <c r="CM2339" s="11"/>
      <c r="CN2339" s="11"/>
      <c r="CO2339" s="11"/>
      <c r="CP2339" s="11"/>
      <c r="CQ2339" s="11"/>
      <c r="CR2339" s="11"/>
      <c r="CS2339" s="11"/>
      <c r="CT2339" s="11"/>
      <c r="CU2339" s="11"/>
      <c r="CV2339" s="11"/>
      <c r="CW2339" s="11"/>
      <c r="CX2339" s="11"/>
      <c r="CY2339" s="11"/>
      <c r="CZ2339" s="11"/>
      <c r="DA2339" s="11"/>
      <c r="DB2339" s="11"/>
      <c r="DC2339" s="11"/>
      <c r="DD2339" s="11"/>
      <c r="DF2339" s="11">
        <f t="shared" si="121"/>
        <v>16</v>
      </c>
      <c r="DG2339" s="11">
        <f t="shared" si="122"/>
        <v>16</v>
      </c>
      <c r="DH2339" s="20">
        <f t="shared" ca="1" si="123"/>
        <v>0</v>
      </c>
      <c r="DI2339" s="11">
        <v>1</v>
      </c>
    </row>
    <row r="2340" spans="1:113" x14ac:dyDescent="0.25">
      <c r="A2340" s="11" t="s">
        <v>57</v>
      </c>
      <c r="B2340" s="11" t="s">
        <v>170</v>
      </c>
      <c r="C2340" s="11" t="s">
        <v>56</v>
      </c>
      <c r="D2340" s="11" t="s">
        <v>56</v>
      </c>
      <c r="E2340" s="11" t="s">
        <v>56</v>
      </c>
      <c r="F2340" s="11" t="s">
        <v>56</v>
      </c>
      <c r="G2340" s="11" t="s">
        <v>174</v>
      </c>
      <c r="H2340" s="1">
        <v>42213</v>
      </c>
      <c r="I2340" s="11">
        <v>18</v>
      </c>
      <c r="J2340" s="11">
        <v>18</v>
      </c>
      <c r="K2340" s="11"/>
      <c r="L2340" s="11"/>
      <c r="M2340" s="11"/>
      <c r="N2340" s="11"/>
      <c r="O2340" s="11"/>
      <c r="P2340" s="11"/>
      <c r="Q2340" s="11"/>
      <c r="R2340" s="11"/>
      <c r="S2340" s="11"/>
      <c r="T2340" s="11"/>
      <c r="U2340" s="11"/>
      <c r="V2340" s="11"/>
      <c r="W2340" s="11"/>
      <c r="X2340" s="11"/>
      <c r="Y2340" s="11"/>
      <c r="Z2340" s="11"/>
      <c r="AA2340" s="11"/>
      <c r="AB2340" s="11"/>
      <c r="AC2340" s="11"/>
      <c r="AD2340" s="11"/>
      <c r="AE2340" s="11"/>
      <c r="AF2340" s="11"/>
      <c r="AG2340" s="11"/>
      <c r="AH2340" s="11"/>
      <c r="AJ2340" s="11"/>
      <c r="AK2340" s="11"/>
      <c r="AL2340" s="11"/>
      <c r="AM2340" s="11"/>
      <c r="AN2340" s="11"/>
      <c r="AO2340" s="11"/>
      <c r="AP2340" s="11"/>
      <c r="AQ2340" s="11"/>
      <c r="AR2340" s="11"/>
      <c r="AS2340" s="11"/>
      <c r="AT2340" s="11"/>
      <c r="AU2340" s="11"/>
      <c r="AV2340" s="11"/>
      <c r="AW2340" s="11"/>
      <c r="AX2340" s="11"/>
      <c r="AY2340" s="11"/>
      <c r="AZ2340" s="11"/>
      <c r="BA2340" s="11"/>
      <c r="BB2340" s="11"/>
      <c r="BC2340" s="11"/>
      <c r="BD2340" s="11"/>
      <c r="BE2340" s="11"/>
      <c r="BF2340" s="11"/>
      <c r="BG2340" s="11"/>
      <c r="BI2340" s="11"/>
      <c r="BJ2340" s="11"/>
      <c r="BK2340" s="11"/>
      <c r="BL2340" s="11"/>
      <c r="BM2340" s="11"/>
      <c r="BN2340" s="11"/>
      <c r="BO2340" s="11"/>
      <c r="BP2340" s="11"/>
      <c r="BQ2340" s="11"/>
      <c r="BR2340" s="11"/>
      <c r="BS2340" s="11"/>
      <c r="BT2340" s="11"/>
      <c r="BU2340" s="11"/>
      <c r="BV2340" s="11"/>
      <c r="BW2340" s="11"/>
      <c r="BX2340" s="11"/>
      <c r="BY2340" s="11"/>
      <c r="BZ2340" s="11"/>
      <c r="CA2340" s="11"/>
      <c r="CB2340" s="11"/>
      <c r="CC2340" s="11"/>
      <c r="CD2340" s="11"/>
      <c r="CE2340" s="11"/>
      <c r="CF2340" s="11"/>
      <c r="CG2340" s="11"/>
      <c r="CH2340" s="11"/>
      <c r="CI2340" s="11"/>
      <c r="CJ2340" s="11"/>
      <c r="CK2340" s="11"/>
      <c r="CL2340" s="11"/>
      <c r="CM2340" s="11"/>
      <c r="CN2340" s="11"/>
      <c r="CO2340" s="11"/>
      <c r="CP2340" s="11"/>
      <c r="CQ2340" s="11"/>
      <c r="CR2340" s="11"/>
      <c r="CS2340" s="11"/>
      <c r="CT2340" s="11"/>
      <c r="CU2340" s="11"/>
      <c r="CV2340" s="11"/>
      <c r="CW2340" s="11"/>
      <c r="CX2340" s="11"/>
      <c r="CY2340" s="11"/>
      <c r="CZ2340" s="11"/>
      <c r="DA2340" s="11"/>
      <c r="DB2340" s="11"/>
      <c r="DC2340" s="11"/>
      <c r="DD2340" s="11"/>
      <c r="DF2340" s="11">
        <f t="shared" si="121"/>
        <v>18</v>
      </c>
      <c r="DG2340" s="11">
        <f t="shared" si="122"/>
        <v>18</v>
      </c>
      <c r="DH2340" s="20">
        <f t="shared" ca="1" si="123"/>
        <v>0</v>
      </c>
      <c r="DI2340" s="11">
        <v>1</v>
      </c>
    </row>
    <row r="2341" spans="1:113" x14ac:dyDescent="0.25">
      <c r="A2341" s="11" t="s">
        <v>57</v>
      </c>
      <c r="B2341" s="11" t="s">
        <v>170</v>
      </c>
      <c r="C2341" s="11" t="s">
        <v>56</v>
      </c>
      <c r="D2341" s="11" t="s">
        <v>56</v>
      </c>
      <c r="E2341" s="11" t="s">
        <v>56</v>
      </c>
      <c r="F2341" s="11" t="s">
        <v>56</v>
      </c>
      <c r="G2341" s="11" t="s">
        <v>174</v>
      </c>
      <c r="H2341" s="1">
        <v>42213</v>
      </c>
      <c r="I2341" s="11">
        <v>18</v>
      </c>
      <c r="J2341" s="11">
        <v>19</v>
      </c>
      <c r="K2341" s="11"/>
      <c r="L2341" s="11"/>
      <c r="M2341" s="11"/>
      <c r="N2341" s="11"/>
      <c r="O2341" s="11"/>
      <c r="P2341" s="11"/>
      <c r="Q2341" s="11"/>
      <c r="R2341" s="11"/>
      <c r="S2341" s="11"/>
      <c r="T2341" s="11"/>
      <c r="U2341" s="11"/>
      <c r="V2341" s="11"/>
      <c r="W2341" s="11"/>
      <c r="X2341" s="11"/>
      <c r="Y2341" s="11"/>
      <c r="Z2341" s="11"/>
      <c r="AA2341" s="11"/>
      <c r="AB2341" s="11"/>
      <c r="AC2341" s="11"/>
      <c r="AD2341" s="11"/>
      <c r="AE2341" s="11"/>
      <c r="AF2341" s="11"/>
      <c r="AG2341" s="11"/>
      <c r="AH2341" s="11"/>
      <c r="AJ2341" s="11"/>
      <c r="AK2341" s="11"/>
      <c r="AL2341" s="11"/>
      <c r="AM2341" s="11"/>
      <c r="AN2341" s="11"/>
      <c r="AO2341" s="11"/>
      <c r="AP2341" s="11"/>
      <c r="AQ2341" s="11"/>
      <c r="AR2341" s="11"/>
      <c r="AS2341" s="11"/>
      <c r="AT2341" s="11"/>
      <c r="AU2341" s="11"/>
      <c r="AV2341" s="11"/>
      <c r="AW2341" s="11"/>
      <c r="AX2341" s="11"/>
      <c r="AY2341" s="11"/>
      <c r="AZ2341" s="11"/>
      <c r="BA2341" s="11"/>
      <c r="BB2341" s="11"/>
      <c r="BC2341" s="11"/>
      <c r="BD2341" s="11"/>
      <c r="BE2341" s="11"/>
      <c r="BF2341" s="11"/>
      <c r="BG2341" s="11"/>
      <c r="BI2341" s="11"/>
      <c r="BJ2341" s="11"/>
      <c r="BK2341" s="11"/>
      <c r="BL2341" s="11"/>
      <c r="BM2341" s="11"/>
      <c r="BN2341" s="11"/>
      <c r="BO2341" s="11"/>
      <c r="BP2341" s="11"/>
      <c r="BQ2341" s="11"/>
      <c r="BR2341" s="11"/>
      <c r="BS2341" s="11"/>
      <c r="BT2341" s="11"/>
      <c r="BU2341" s="11"/>
      <c r="BV2341" s="11"/>
      <c r="BW2341" s="11"/>
      <c r="BX2341" s="11"/>
      <c r="BY2341" s="11"/>
      <c r="BZ2341" s="11"/>
      <c r="CA2341" s="11"/>
      <c r="CB2341" s="11"/>
      <c r="CC2341" s="11"/>
      <c r="CD2341" s="11"/>
      <c r="CE2341" s="11"/>
      <c r="CF2341" s="11"/>
      <c r="CG2341" s="11"/>
      <c r="CH2341" s="11"/>
      <c r="CI2341" s="11"/>
      <c r="CJ2341" s="11"/>
      <c r="CK2341" s="11"/>
      <c r="CL2341" s="11"/>
      <c r="CM2341" s="11"/>
      <c r="CN2341" s="11"/>
      <c r="CO2341" s="11"/>
      <c r="CP2341" s="11"/>
      <c r="CQ2341" s="11"/>
      <c r="CR2341" s="11"/>
      <c r="CS2341" s="11"/>
      <c r="CT2341" s="11"/>
      <c r="CU2341" s="11"/>
      <c r="CV2341" s="11"/>
      <c r="CW2341" s="11"/>
      <c r="CX2341" s="11"/>
      <c r="CY2341" s="11"/>
      <c r="CZ2341" s="11"/>
      <c r="DA2341" s="11"/>
      <c r="DB2341" s="11"/>
      <c r="DC2341" s="11"/>
      <c r="DD2341" s="11"/>
      <c r="DF2341" s="11">
        <f t="shared" si="121"/>
        <v>18</v>
      </c>
      <c r="DG2341" s="11">
        <f t="shared" si="122"/>
        <v>19</v>
      </c>
      <c r="DH2341" s="20">
        <f t="shared" ca="1" si="123"/>
        <v>0</v>
      </c>
      <c r="DI2341" s="11">
        <v>1</v>
      </c>
    </row>
    <row r="2342" spans="1:113" x14ac:dyDescent="0.25">
      <c r="A2342" s="11" t="s">
        <v>57</v>
      </c>
      <c r="B2342" s="11" t="s">
        <v>170</v>
      </c>
      <c r="C2342" s="11" t="s">
        <v>56</v>
      </c>
      <c r="D2342" s="11" t="s">
        <v>56</v>
      </c>
      <c r="E2342" s="11" t="s">
        <v>56</v>
      </c>
      <c r="F2342" s="11" t="s">
        <v>56</v>
      </c>
      <c r="G2342" s="11" t="s">
        <v>174</v>
      </c>
      <c r="H2342" s="1">
        <v>42214</v>
      </c>
      <c r="I2342" s="11">
        <v>16</v>
      </c>
      <c r="J2342" s="11">
        <v>19</v>
      </c>
      <c r="K2342" s="11"/>
      <c r="L2342" s="11"/>
      <c r="M2342" s="11"/>
      <c r="N2342" s="11"/>
      <c r="O2342" s="11"/>
      <c r="P2342" s="11"/>
      <c r="Q2342" s="11"/>
      <c r="R2342" s="11"/>
      <c r="S2342" s="11"/>
      <c r="T2342" s="11"/>
      <c r="U2342" s="11"/>
      <c r="V2342" s="11"/>
      <c r="W2342" s="11"/>
      <c r="X2342" s="11"/>
      <c r="Y2342" s="11"/>
      <c r="Z2342" s="11"/>
      <c r="AA2342" s="11"/>
      <c r="AB2342" s="11"/>
      <c r="AC2342" s="11"/>
      <c r="AD2342" s="11"/>
      <c r="AE2342" s="11"/>
      <c r="AF2342" s="11"/>
      <c r="AG2342" s="11"/>
      <c r="AH2342" s="11"/>
      <c r="AJ2342" s="11"/>
      <c r="AK2342" s="11"/>
      <c r="AL2342" s="11"/>
      <c r="AM2342" s="11"/>
      <c r="AN2342" s="11"/>
      <c r="AO2342" s="11"/>
      <c r="AP2342" s="11"/>
      <c r="AQ2342" s="11"/>
      <c r="AR2342" s="11"/>
      <c r="AS2342" s="11"/>
      <c r="AT2342" s="11"/>
      <c r="AU2342" s="11"/>
      <c r="AV2342" s="11"/>
      <c r="AW2342" s="11"/>
      <c r="AX2342" s="11"/>
      <c r="AY2342" s="11"/>
      <c r="AZ2342" s="11"/>
      <c r="BA2342" s="11"/>
      <c r="BB2342" s="11"/>
      <c r="BC2342" s="11"/>
      <c r="BD2342" s="11"/>
      <c r="BE2342" s="11"/>
      <c r="BF2342" s="11"/>
      <c r="BG2342" s="11"/>
      <c r="BI2342" s="11"/>
      <c r="BJ2342" s="11"/>
      <c r="BK2342" s="11"/>
      <c r="BL2342" s="11"/>
      <c r="BM2342" s="11"/>
      <c r="BN2342" s="11"/>
      <c r="BO2342" s="11"/>
      <c r="BP2342" s="11"/>
      <c r="BQ2342" s="11"/>
      <c r="BR2342" s="11"/>
      <c r="BS2342" s="11"/>
      <c r="BT2342" s="11"/>
      <c r="BU2342" s="11"/>
      <c r="BV2342" s="11"/>
      <c r="BW2342" s="11"/>
      <c r="BX2342" s="11"/>
      <c r="BY2342" s="11"/>
      <c r="BZ2342" s="11"/>
      <c r="CA2342" s="11"/>
      <c r="CB2342" s="11"/>
      <c r="CC2342" s="11"/>
      <c r="CD2342" s="11"/>
      <c r="CE2342" s="11"/>
      <c r="CF2342" s="11"/>
      <c r="CG2342" s="11"/>
      <c r="CH2342" s="11"/>
      <c r="CI2342" s="11"/>
      <c r="CJ2342" s="11"/>
      <c r="CK2342" s="11"/>
      <c r="CL2342" s="11"/>
      <c r="CM2342" s="11"/>
      <c r="CN2342" s="11"/>
      <c r="CO2342" s="11"/>
      <c r="CP2342" s="11"/>
      <c r="CQ2342" s="11"/>
      <c r="CR2342" s="11"/>
      <c r="CS2342" s="11"/>
      <c r="CT2342" s="11"/>
      <c r="CU2342" s="11"/>
      <c r="CV2342" s="11"/>
      <c r="CW2342" s="11"/>
      <c r="CX2342" s="11"/>
      <c r="CY2342" s="11"/>
      <c r="CZ2342" s="11"/>
      <c r="DA2342" s="11"/>
      <c r="DB2342" s="11"/>
      <c r="DC2342" s="11"/>
      <c r="DD2342" s="11"/>
      <c r="DF2342" s="11">
        <f t="shared" si="121"/>
        <v>16</v>
      </c>
      <c r="DG2342" s="11">
        <f t="shared" si="122"/>
        <v>19</v>
      </c>
      <c r="DH2342" s="20">
        <f t="shared" ca="1" si="123"/>
        <v>0</v>
      </c>
      <c r="DI2342" s="11">
        <v>1</v>
      </c>
    </row>
    <row r="2343" spans="1:113" x14ac:dyDescent="0.25">
      <c r="A2343" s="11" t="s">
        <v>57</v>
      </c>
      <c r="B2343" s="11" t="s">
        <v>170</v>
      </c>
      <c r="C2343" s="11" t="s">
        <v>56</v>
      </c>
      <c r="D2343" s="11" t="s">
        <v>56</v>
      </c>
      <c r="E2343" s="11" t="s">
        <v>56</v>
      </c>
      <c r="F2343" s="11" t="s">
        <v>56</v>
      </c>
      <c r="G2343" s="11" t="s">
        <v>174</v>
      </c>
      <c r="H2343" s="1">
        <v>42215</v>
      </c>
      <c r="I2343" s="11">
        <v>17</v>
      </c>
      <c r="J2343" s="11">
        <v>18</v>
      </c>
      <c r="K2343" s="11"/>
      <c r="L2343" s="11"/>
      <c r="M2343" s="11"/>
      <c r="N2343" s="11"/>
      <c r="O2343" s="11"/>
      <c r="P2343" s="11"/>
      <c r="Q2343" s="11"/>
      <c r="R2343" s="11"/>
      <c r="S2343" s="11"/>
      <c r="T2343" s="11"/>
      <c r="U2343" s="11"/>
      <c r="V2343" s="11"/>
      <c r="W2343" s="11"/>
      <c r="X2343" s="11"/>
      <c r="Y2343" s="11"/>
      <c r="Z2343" s="11"/>
      <c r="AA2343" s="11"/>
      <c r="AB2343" s="11"/>
      <c r="AC2343" s="11"/>
      <c r="AD2343" s="11"/>
      <c r="AE2343" s="11"/>
      <c r="AF2343" s="11"/>
      <c r="AG2343" s="11"/>
      <c r="AH2343" s="11"/>
      <c r="AJ2343" s="11"/>
      <c r="AK2343" s="11"/>
      <c r="AL2343" s="11"/>
      <c r="AM2343" s="11"/>
      <c r="AN2343" s="11"/>
      <c r="AO2343" s="11"/>
      <c r="AP2343" s="11"/>
      <c r="AQ2343" s="11"/>
      <c r="AR2343" s="11"/>
      <c r="AS2343" s="11"/>
      <c r="AT2343" s="11"/>
      <c r="AU2343" s="11"/>
      <c r="AV2343" s="11"/>
      <c r="AW2343" s="11"/>
      <c r="AX2343" s="11"/>
      <c r="AY2343" s="11"/>
      <c r="AZ2343" s="11"/>
      <c r="BA2343" s="11"/>
      <c r="BB2343" s="11"/>
      <c r="BC2343" s="11"/>
      <c r="BD2343" s="11"/>
      <c r="BE2343" s="11"/>
      <c r="BF2343" s="11"/>
      <c r="BG2343" s="11"/>
      <c r="BI2343" s="11"/>
      <c r="BJ2343" s="11"/>
      <c r="BK2343" s="11"/>
      <c r="BL2343" s="11"/>
      <c r="BM2343" s="11"/>
      <c r="BN2343" s="11"/>
      <c r="BO2343" s="11"/>
      <c r="BP2343" s="11"/>
      <c r="BQ2343" s="11"/>
      <c r="BR2343" s="11"/>
      <c r="BS2343" s="11"/>
      <c r="BT2343" s="11"/>
      <c r="BU2343" s="11"/>
      <c r="BV2343" s="11"/>
      <c r="BW2343" s="11"/>
      <c r="BX2343" s="11"/>
      <c r="BY2343" s="11"/>
      <c r="BZ2343" s="11"/>
      <c r="CA2343" s="11"/>
      <c r="CB2343" s="11"/>
      <c r="CC2343" s="11"/>
      <c r="CD2343" s="11"/>
      <c r="CE2343" s="11"/>
      <c r="CF2343" s="11"/>
      <c r="CG2343" s="11"/>
      <c r="CH2343" s="11"/>
      <c r="CI2343" s="11"/>
      <c r="CJ2343" s="11"/>
      <c r="CK2343" s="11"/>
      <c r="CL2343" s="11"/>
      <c r="CM2343" s="11"/>
      <c r="CN2343" s="11"/>
      <c r="CO2343" s="11"/>
      <c r="CP2343" s="11"/>
      <c r="CQ2343" s="11"/>
      <c r="CR2343" s="11"/>
      <c r="CS2343" s="11"/>
      <c r="CT2343" s="11"/>
      <c r="CU2343" s="11"/>
      <c r="CV2343" s="11"/>
      <c r="CW2343" s="11"/>
      <c r="CX2343" s="11"/>
      <c r="CY2343" s="11"/>
      <c r="CZ2343" s="11"/>
      <c r="DA2343" s="11"/>
      <c r="DB2343" s="11"/>
      <c r="DC2343" s="11"/>
      <c r="DD2343" s="11"/>
      <c r="DF2343" s="11">
        <f t="shared" si="121"/>
        <v>17</v>
      </c>
      <c r="DG2343" s="11">
        <f t="shared" si="122"/>
        <v>18</v>
      </c>
      <c r="DH2343" s="20">
        <f t="shared" ca="1" si="123"/>
        <v>0</v>
      </c>
      <c r="DI2343" s="11">
        <v>1</v>
      </c>
    </row>
    <row r="2344" spans="1:113" x14ac:dyDescent="0.25">
      <c r="A2344" s="11" t="s">
        <v>57</v>
      </c>
      <c r="B2344" s="11" t="s">
        <v>170</v>
      </c>
      <c r="C2344" s="11" t="s">
        <v>56</v>
      </c>
      <c r="D2344" s="11" t="s">
        <v>56</v>
      </c>
      <c r="E2344" s="11" t="s">
        <v>56</v>
      </c>
      <c r="F2344" s="11" t="s">
        <v>56</v>
      </c>
      <c r="G2344" s="11" t="s">
        <v>174</v>
      </c>
      <c r="H2344" s="1">
        <v>42216</v>
      </c>
      <c r="I2344" s="11">
        <v>17</v>
      </c>
      <c r="J2344" s="11">
        <v>17</v>
      </c>
      <c r="K2344" s="11"/>
      <c r="L2344" s="11"/>
      <c r="M2344" s="11"/>
      <c r="N2344" s="11"/>
      <c r="O2344" s="11"/>
      <c r="P2344" s="11"/>
      <c r="Q2344" s="11"/>
      <c r="R2344" s="11"/>
      <c r="S2344" s="11"/>
      <c r="T2344" s="11"/>
      <c r="U2344" s="11"/>
      <c r="V2344" s="11"/>
      <c r="W2344" s="11"/>
      <c r="X2344" s="11"/>
      <c r="Y2344" s="11"/>
      <c r="Z2344" s="11"/>
      <c r="AA2344" s="11"/>
      <c r="AB2344" s="11"/>
      <c r="AC2344" s="11"/>
      <c r="AD2344" s="11"/>
      <c r="AE2344" s="11"/>
      <c r="AF2344" s="11"/>
      <c r="AG2344" s="11"/>
      <c r="AH2344" s="11"/>
      <c r="AJ2344" s="11"/>
      <c r="AK2344" s="11"/>
      <c r="AL2344" s="11"/>
      <c r="AM2344" s="11"/>
      <c r="AN2344" s="11"/>
      <c r="AO2344" s="11"/>
      <c r="AP2344" s="11"/>
      <c r="AQ2344" s="11"/>
      <c r="AR2344" s="11"/>
      <c r="AS2344" s="11"/>
      <c r="AT2344" s="11"/>
      <c r="AU2344" s="11"/>
      <c r="AV2344" s="11"/>
      <c r="AW2344" s="11"/>
      <c r="AX2344" s="11"/>
      <c r="AY2344" s="11"/>
      <c r="AZ2344" s="11"/>
      <c r="BA2344" s="11"/>
      <c r="BB2344" s="11"/>
      <c r="BC2344" s="11"/>
      <c r="BD2344" s="11"/>
      <c r="BE2344" s="11"/>
      <c r="BF2344" s="11"/>
      <c r="BG2344" s="11"/>
      <c r="BI2344" s="11"/>
      <c r="BJ2344" s="11"/>
      <c r="BK2344" s="11"/>
      <c r="BL2344" s="11"/>
      <c r="BM2344" s="11"/>
      <c r="BN2344" s="11"/>
      <c r="BO2344" s="11"/>
      <c r="BP2344" s="11"/>
      <c r="BQ2344" s="11"/>
      <c r="BR2344" s="11"/>
      <c r="BS2344" s="11"/>
      <c r="BT2344" s="11"/>
      <c r="BU2344" s="11"/>
      <c r="BV2344" s="11"/>
      <c r="BW2344" s="11"/>
      <c r="BX2344" s="11"/>
      <c r="BY2344" s="11"/>
      <c r="BZ2344" s="11"/>
      <c r="CA2344" s="11"/>
      <c r="CB2344" s="11"/>
      <c r="CC2344" s="11"/>
      <c r="CD2344" s="11"/>
      <c r="CE2344" s="11"/>
      <c r="CF2344" s="11"/>
      <c r="CG2344" s="11"/>
      <c r="CH2344" s="11"/>
      <c r="CI2344" s="11"/>
      <c r="CJ2344" s="11"/>
      <c r="CK2344" s="11"/>
      <c r="CL2344" s="11"/>
      <c r="CM2344" s="11"/>
      <c r="CN2344" s="11"/>
      <c r="CO2344" s="11"/>
      <c r="CP2344" s="11"/>
      <c r="CQ2344" s="11"/>
      <c r="CR2344" s="11"/>
      <c r="CS2344" s="11"/>
      <c r="CT2344" s="11"/>
      <c r="CU2344" s="11"/>
      <c r="CV2344" s="11"/>
      <c r="CW2344" s="11"/>
      <c r="CX2344" s="11"/>
      <c r="CY2344" s="11"/>
      <c r="CZ2344" s="11"/>
      <c r="DA2344" s="11"/>
      <c r="DB2344" s="11"/>
      <c r="DC2344" s="11"/>
      <c r="DD2344" s="11"/>
      <c r="DF2344" s="11">
        <f t="shared" si="121"/>
        <v>17</v>
      </c>
      <c r="DG2344" s="11">
        <f t="shared" si="122"/>
        <v>17</v>
      </c>
      <c r="DH2344" s="20">
        <f t="shared" ca="1" si="123"/>
        <v>0</v>
      </c>
      <c r="DI2344" s="11">
        <v>1</v>
      </c>
    </row>
    <row r="2345" spans="1:113" x14ac:dyDescent="0.25">
      <c r="A2345" s="11" t="s">
        <v>57</v>
      </c>
      <c r="B2345" s="11" t="s">
        <v>170</v>
      </c>
      <c r="C2345" s="11" t="s">
        <v>56</v>
      </c>
      <c r="D2345" s="11" t="s">
        <v>56</v>
      </c>
      <c r="E2345" s="11" t="s">
        <v>56</v>
      </c>
      <c r="F2345" s="11" t="s">
        <v>56</v>
      </c>
      <c r="G2345" s="11" t="s">
        <v>174</v>
      </c>
      <c r="H2345" s="1">
        <v>42219</v>
      </c>
      <c r="I2345" s="11">
        <v>17</v>
      </c>
      <c r="J2345" s="11">
        <v>17</v>
      </c>
      <c r="K2345" s="11"/>
      <c r="L2345" s="11"/>
      <c r="M2345" s="11"/>
      <c r="N2345" s="11"/>
      <c r="O2345" s="11"/>
      <c r="P2345" s="11"/>
      <c r="Q2345" s="11"/>
      <c r="R2345" s="11"/>
      <c r="S2345" s="11"/>
      <c r="T2345" s="11"/>
      <c r="U2345" s="11"/>
      <c r="V2345" s="11"/>
      <c r="W2345" s="11"/>
      <c r="X2345" s="11"/>
      <c r="Y2345" s="11"/>
      <c r="Z2345" s="11"/>
      <c r="AA2345" s="11"/>
      <c r="AB2345" s="11"/>
      <c r="AC2345" s="11"/>
      <c r="AD2345" s="11"/>
      <c r="AE2345" s="11"/>
      <c r="AF2345" s="11"/>
      <c r="AG2345" s="11"/>
      <c r="AH2345" s="11"/>
      <c r="AJ2345" s="11"/>
      <c r="AK2345" s="11"/>
      <c r="AL2345" s="11"/>
      <c r="AM2345" s="11"/>
      <c r="AN2345" s="11"/>
      <c r="AO2345" s="11"/>
      <c r="AP2345" s="11"/>
      <c r="AQ2345" s="11"/>
      <c r="AR2345" s="11"/>
      <c r="AS2345" s="11"/>
      <c r="AT2345" s="11"/>
      <c r="AU2345" s="11"/>
      <c r="AV2345" s="11"/>
      <c r="AW2345" s="11"/>
      <c r="AX2345" s="11"/>
      <c r="AY2345" s="11"/>
      <c r="AZ2345" s="11"/>
      <c r="BA2345" s="11"/>
      <c r="BB2345" s="11"/>
      <c r="BC2345" s="11"/>
      <c r="BD2345" s="11"/>
      <c r="BE2345" s="11"/>
      <c r="BF2345" s="11"/>
      <c r="BG2345" s="11"/>
      <c r="BI2345" s="11"/>
      <c r="BJ2345" s="11"/>
      <c r="BK2345" s="11"/>
      <c r="BL2345" s="11"/>
      <c r="BM2345" s="11"/>
      <c r="BN2345" s="11"/>
      <c r="BO2345" s="11"/>
      <c r="BP2345" s="11"/>
      <c r="BQ2345" s="11"/>
      <c r="BR2345" s="11"/>
      <c r="BS2345" s="11"/>
      <c r="BT2345" s="11"/>
      <c r="BU2345" s="11"/>
      <c r="BV2345" s="11"/>
      <c r="BW2345" s="11"/>
      <c r="BX2345" s="11"/>
      <c r="BY2345" s="11"/>
      <c r="BZ2345" s="11"/>
      <c r="CA2345" s="11"/>
      <c r="CB2345" s="11"/>
      <c r="CC2345" s="11"/>
      <c r="CD2345" s="11"/>
      <c r="CE2345" s="11"/>
      <c r="CF2345" s="11"/>
      <c r="CG2345" s="11"/>
      <c r="CH2345" s="11"/>
      <c r="CI2345" s="11"/>
      <c r="CJ2345" s="11"/>
      <c r="CK2345" s="11"/>
      <c r="CL2345" s="11"/>
      <c r="CM2345" s="11"/>
      <c r="CN2345" s="11"/>
      <c r="CO2345" s="11"/>
      <c r="CP2345" s="11"/>
      <c r="CQ2345" s="11"/>
      <c r="CR2345" s="11"/>
      <c r="CS2345" s="11"/>
      <c r="CT2345" s="11"/>
      <c r="CU2345" s="11"/>
      <c r="CV2345" s="11"/>
      <c r="CW2345" s="11"/>
      <c r="CX2345" s="11"/>
      <c r="CY2345" s="11"/>
      <c r="CZ2345" s="11"/>
      <c r="DA2345" s="11"/>
      <c r="DB2345" s="11"/>
      <c r="DC2345" s="11"/>
      <c r="DD2345" s="11"/>
      <c r="DF2345" s="11">
        <f t="shared" si="121"/>
        <v>17</v>
      </c>
      <c r="DG2345" s="11">
        <f t="shared" si="122"/>
        <v>17</v>
      </c>
      <c r="DH2345" s="20">
        <f t="shared" ca="1" si="123"/>
        <v>0</v>
      </c>
      <c r="DI2345" s="11">
        <v>1</v>
      </c>
    </row>
    <row r="2346" spans="1:113" x14ac:dyDescent="0.25">
      <c r="A2346" s="11" t="s">
        <v>57</v>
      </c>
      <c r="B2346" s="11" t="s">
        <v>170</v>
      </c>
      <c r="C2346" s="11" t="s">
        <v>56</v>
      </c>
      <c r="D2346" s="11" t="s">
        <v>56</v>
      </c>
      <c r="E2346" s="11" t="s">
        <v>56</v>
      </c>
      <c r="F2346" s="11" t="s">
        <v>56</v>
      </c>
      <c r="G2346" s="11" t="s">
        <v>174</v>
      </c>
      <c r="H2346" s="1">
        <v>42222</v>
      </c>
      <c r="I2346" s="11">
        <v>17</v>
      </c>
      <c r="J2346" s="11">
        <v>17</v>
      </c>
      <c r="K2346" s="11"/>
      <c r="L2346" s="11"/>
      <c r="M2346" s="11"/>
      <c r="N2346" s="11"/>
      <c r="O2346" s="11"/>
      <c r="P2346" s="11"/>
      <c r="Q2346" s="11"/>
      <c r="R2346" s="11"/>
      <c r="S2346" s="11"/>
      <c r="T2346" s="11"/>
      <c r="U2346" s="11"/>
      <c r="V2346" s="11"/>
      <c r="W2346" s="11"/>
      <c r="X2346" s="11"/>
      <c r="Y2346" s="11"/>
      <c r="Z2346" s="11"/>
      <c r="AA2346" s="11"/>
      <c r="AB2346" s="11"/>
      <c r="AC2346" s="11"/>
      <c r="AD2346" s="11"/>
      <c r="AE2346" s="11"/>
      <c r="AF2346" s="11"/>
      <c r="AG2346" s="11"/>
      <c r="AH2346" s="11"/>
      <c r="AJ2346" s="11"/>
      <c r="AK2346" s="11"/>
      <c r="AL2346" s="11"/>
      <c r="AM2346" s="11"/>
      <c r="AN2346" s="11"/>
      <c r="AO2346" s="11"/>
      <c r="AP2346" s="11"/>
      <c r="AQ2346" s="11"/>
      <c r="AR2346" s="11"/>
      <c r="AS2346" s="11"/>
      <c r="AT2346" s="11"/>
      <c r="AU2346" s="11"/>
      <c r="AV2346" s="11"/>
      <c r="AW2346" s="11"/>
      <c r="AX2346" s="11"/>
      <c r="AY2346" s="11"/>
      <c r="AZ2346" s="11"/>
      <c r="BA2346" s="11"/>
      <c r="BB2346" s="11"/>
      <c r="BC2346" s="11"/>
      <c r="BD2346" s="11"/>
      <c r="BE2346" s="11"/>
      <c r="BF2346" s="11"/>
      <c r="BG2346" s="11"/>
      <c r="BI2346" s="11"/>
      <c r="BJ2346" s="11"/>
      <c r="BK2346" s="11"/>
      <c r="BL2346" s="11"/>
      <c r="BM2346" s="11"/>
      <c r="BN2346" s="11"/>
      <c r="BO2346" s="11"/>
      <c r="BP2346" s="11"/>
      <c r="BQ2346" s="11"/>
      <c r="BR2346" s="11"/>
      <c r="BS2346" s="11"/>
      <c r="BT2346" s="11"/>
      <c r="BU2346" s="11"/>
      <c r="BV2346" s="11"/>
      <c r="BW2346" s="11"/>
      <c r="BX2346" s="11"/>
      <c r="BY2346" s="11"/>
      <c r="BZ2346" s="11"/>
      <c r="CA2346" s="11"/>
      <c r="CB2346" s="11"/>
      <c r="CC2346" s="11"/>
      <c r="CD2346" s="11"/>
      <c r="CE2346" s="11"/>
      <c r="CF2346" s="11"/>
      <c r="CG2346" s="11"/>
      <c r="CH2346" s="11"/>
      <c r="CI2346" s="11"/>
      <c r="CJ2346" s="11"/>
      <c r="CK2346" s="11"/>
      <c r="CL2346" s="11"/>
      <c r="CM2346" s="11"/>
      <c r="CN2346" s="11"/>
      <c r="CO2346" s="11"/>
      <c r="CP2346" s="11"/>
      <c r="CQ2346" s="11"/>
      <c r="CR2346" s="11"/>
      <c r="CS2346" s="11"/>
      <c r="CT2346" s="11"/>
      <c r="CU2346" s="11"/>
      <c r="CV2346" s="11"/>
      <c r="CW2346" s="11"/>
      <c r="CX2346" s="11"/>
      <c r="CY2346" s="11"/>
      <c r="CZ2346" s="11"/>
      <c r="DA2346" s="11"/>
      <c r="DB2346" s="11"/>
      <c r="DC2346" s="11"/>
      <c r="DD2346" s="11"/>
      <c r="DF2346" s="11">
        <f t="shared" si="121"/>
        <v>17</v>
      </c>
      <c r="DG2346" s="11">
        <f t="shared" si="122"/>
        <v>17</v>
      </c>
      <c r="DH2346" s="20">
        <f t="shared" ca="1" si="123"/>
        <v>0</v>
      </c>
      <c r="DI2346" s="11">
        <v>1</v>
      </c>
    </row>
    <row r="2347" spans="1:113" x14ac:dyDescent="0.25">
      <c r="A2347" s="11" t="s">
        <v>57</v>
      </c>
      <c r="B2347" s="11" t="s">
        <v>170</v>
      </c>
      <c r="C2347" s="11" t="s">
        <v>56</v>
      </c>
      <c r="D2347" s="11" t="s">
        <v>56</v>
      </c>
      <c r="E2347" s="11" t="s">
        <v>56</v>
      </c>
      <c r="F2347" s="11" t="s">
        <v>56</v>
      </c>
      <c r="G2347" s="11" t="s">
        <v>174</v>
      </c>
      <c r="H2347" s="1">
        <v>42222</v>
      </c>
      <c r="I2347" s="11">
        <v>17</v>
      </c>
      <c r="J2347" s="11">
        <v>18</v>
      </c>
      <c r="K2347" s="11"/>
      <c r="L2347" s="11"/>
      <c r="M2347" s="11"/>
      <c r="N2347" s="11"/>
      <c r="O2347" s="11"/>
      <c r="P2347" s="11"/>
      <c r="Q2347" s="11"/>
      <c r="R2347" s="11"/>
      <c r="S2347" s="11"/>
      <c r="T2347" s="11"/>
      <c r="U2347" s="11"/>
      <c r="V2347" s="11"/>
      <c r="W2347" s="11"/>
      <c r="X2347" s="11"/>
      <c r="Y2347" s="11"/>
      <c r="Z2347" s="11"/>
      <c r="AA2347" s="11"/>
      <c r="AB2347" s="11"/>
      <c r="AC2347" s="11"/>
      <c r="AD2347" s="11"/>
      <c r="AE2347" s="11"/>
      <c r="AF2347" s="11"/>
      <c r="AG2347" s="11"/>
      <c r="AH2347" s="11"/>
      <c r="AJ2347" s="11"/>
      <c r="AK2347" s="11"/>
      <c r="AL2347" s="11"/>
      <c r="AM2347" s="11"/>
      <c r="AN2347" s="11"/>
      <c r="AO2347" s="11"/>
      <c r="AP2347" s="11"/>
      <c r="AQ2347" s="11"/>
      <c r="AR2347" s="11"/>
      <c r="AS2347" s="11"/>
      <c r="AT2347" s="11"/>
      <c r="AU2347" s="11"/>
      <c r="AV2347" s="11"/>
      <c r="AW2347" s="11"/>
      <c r="AX2347" s="11"/>
      <c r="AY2347" s="11"/>
      <c r="AZ2347" s="11"/>
      <c r="BA2347" s="11"/>
      <c r="BB2347" s="11"/>
      <c r="BC2347" s="11"/>
      <c r="BD2347" s="11"/>
      <c r="BE2347" s="11"/>
      <c r="BF2347" s="11"/>
      <c r="BG2347" s="11"/>
      <c r="BI2347" s="11"/>
      <c r="BJ2347" s="11"/>
      <c r="BK2347" s="11"/>
      <c r="BL2347" s="11"/>
      <c r="BM2347" s="11"/>
      <c r="BN2347" s="11"/>
      <c r="BO2347" s="11"/>
      <c r="BP2347" s="11"/>
      <c r="BQ2347" s="11"/>
      <c r="BR2347" s="11"/>
      <c r="BS2347" s="11"/>
      <c r="BT2347" s="11"/>
      <c r="BU2347" s="11"/>
      <c r="BV2347" s="11"/>
      <c r="BW2347" s="11"/>
      <c r="BX2347" s="11"/>
      <c r="BY2347" s="11"/>
      <c r="BZ2347" s="11"/>
      <c r="CA2347" s="11"/>
      <c r="CB2347" s="11"/>
      <c r="CC2347" s="11"/>
      <c r="CD2347" s="11"/>
      <c r="CE2347" s="11"/>
      <c r="CF2347" s="11"/>
      <c r="CG2347" s="11"/>
      <c r="CH2347" s="11"/>
      <c r="CI2347" s="11"/>
      <c r="CJ2347" s="11"/>
      <c r="CK2347" s="11"/>
      <c r="CL2347" s="11"/>
      <c r="CM2347" s="11"/>
      <c r="CN2347" s="11"/>
      <c r="CO2347" s="11"/>
      <c r="CP2347" s="11"/>
      <c r="CQ2347" s="11"/>
      <c r="CR2347" s="11"/>
      <c r="CS2347" s="11"/>
      <c r="CT2347" s="11"/>
      <c r="CU2347" s="11"/>
      <c r="CV2347" s="11"/>
      <c r="CW2347" s="11"/>
      <c r="CX2347" s="11"/>
      <c r="CY2347" s="11"/>
      <c r="CZ2347" s="11"/>
      <c r="DA2347" s="11"/>
      <c r="DB2347" s="11"/>
      <c r="DC2347" s="11"/>
      <c r="DD2347" s="11"/>
      <c r="DF2347" s="11">
        <f t="shared" si="121"/>
        <v>17</v>
      </c>
      <c r="DG2347" s="11">
        <f t="shared" si="122"/>
        <v>18</v>
      </c>
      <c r="DH2347" s="20">
        <f t="shared" ca="1" si="123"/>
        <v>0</v>
      </c>
      <c r="DI2347" s="11">
        <v>1</v>
      </c>
    </row>
    <row r="2348" spans="1:113" x14ac:dyDescent="0.25">
      <c r="A2348" s="11" t="s">
        <v>57</v>
      </c>
      <c r="B2348" s="11" t="s">
        <v>170</v>
      </c>
      <c r="C2348" s="11" t="s">
        <v>56</v>
      </c>
      <c r="D2348" s="11" t="s">
        <v>56</v>
      </c>
      <c r="E2348" s="11" t="s">
        <v>56</v>
      </c>
      <c r="F2348" s="11" t="s">
        <v>56</v>
      </c>
      <c r="G2348" s="11" t="s">
        <v>174</v>
      </c>
      <c r="H2348" s="1">
        <v>42229</v>
      </c>
      <c r="I2348" s="11">
        <v>18</v>
      </c>
      <c r="J2348" s="11">
        <v>19</v>
      </c>
      <c r="K2348" s="11"/>
      <c r="L2348" s="11"/>
      <c r="M2348" s="11"/>
      <c r="N2348" s="11"/>
      <c r="O2348" s="11"/>
      <c r="P2348" s="11"/>
      <c r="Q2348" s="11"/>
      <c r="R2348" s="11"/>
      <c r="S2348" s="11"/>
      <c r="T2348" s="11"/>
      <c r="U2348" s="11"/>
      <c r="V2348" s="11"/>
      <c r="W2348" s="11"/>
      <c r="X2348" s="11"/>
      <c r="Y2348" s="11"/>
      <c r="Z2348" s="11"/>
      <c r="AA2348" s="11"/>
      <c r="AB2348" s="11"/>
      <c r="AC2348" s="11"/>
      <c r="AD2348" s="11"/>
      <c r="AE2348" s="11"/>
      <c r="AF2348" s="11"/>
      <c r="AG2348" s="11"/>
      <c r="AH2348" s="11"/>
      <c r="AJ2348" s="11"/>
      <c r="AK2348" s="11"/>
      <c r="AL2348" s="11"/>
      <c r="AM2348" s="11"/>
      <c r="AN2348" s="11"/>
      <c r="AO2348" s="11"/>
      <c r="AP2348" s="11"/>
      <c r="AQ2348" s="11"/>
      <c r="AR2348" s="11"/>
      <c r="AS2348" s="11"/>
      <c r="AT2348" s="11"/>
      <c r="AU2348" s="11"/>
      <c r="AV2348" s="11"/>
      <c r="AW2348" s="11"/>
      <c r="AX2348" s="11"/>
      <c r="AY2348" s="11"/>
      <c r="AZ2348" s="11"/>
      <c r="BA2348" s="11"/>
      <c r="BB2348" s="11"/>
      <c r="BC2348" s="11"/>
      <c r="BD2348" s="11"/>
      <c r="BE2348" s="11"/>
      <c r="BF2348" s="11"/>
      <c r="BG2348" s="11"/>
      <c r="BI2348" s="11"/>
      <c r="BJ2348" s="11"/>
      <c r="BK2348" s="11"/>
      <c r="BL2348" s="11"/>
      <c r="BM2348" s="11"/>
      <c r="BN2348" s="11"/>
      <c r="BO2348" s="11"/>
      <c r="BP2348" s="11"/>
      <c r="BQ2348" s="11"/>
      <c r="BR2348" s="11"/>
      <c r="BS2348" s="11"/>
      <c r="BT2348" s="11"/>
      <c r="BU2348" s="11"/>
      <c r="BV2348" s="11"/>
      <c r="BW2348" s="11"/>
      <c r="BX2348" s="11"/>
      <c r="BY2348" s="11"/>
      <c r="BZ2348" s="11"/>
      <c r="CA2348" s="11"/>
      <c r="CB2348" s="11"/>
      <c r="CC2348" s="11"/>
      <c r="CD2348" s="11"/>
      <c r="CE2348" s="11"/>
      <c r="CF2348" s="11"/>
      <c r="CG2348" s="11"/>
      <c r="CH2348" s="11"/>
      <c r="CI2348" s="11"/>
      <c r="CJ2348" s="11"/>
      <c r="CK2348" s="11"/>
      <c r="CL2348" s="11"/>
      <c r="CM2348" s="11"/>
      <c r="CN2348" s="11"/>
      <c r="CO2348" s="11"/>
      <c r="CP2348" s="11"/>
      <c r="CQ2348" s="11"/>
      <c r="CR2348" s="11"/>
      <c r="CS2348" s="11"/>
      <c r="CT2348" s="11"/>
      <c r="CU2348" s="11"/>
      <c r="CV2348" s="11"/>
      <c r="CW2348" s="11"/>
      <c r="CX2348" s="11"/>
      <c r="CY2348" s="11"/>
      <c r="CZ2348" s="11"/>
      <c r="DA2348" s="11"/>
      <c r="DB2348" s="11"/>
      <c r="DC2348" s="11"/>
      <c r="DD2348" s="11"/>
      <c r="DF2348" s="11">
        <f t="shared" si="121"/>
        <v>18</v>
      </c>
      <c r="DG2348" s="11">
        <f t="shared" si="122"/>
        <v>19</v>
      </c>
      <c r="DH2348" s="20">
        <f t="shared" ca="1" si="123"/>
        <v>0</v>
      </c>
      <c r="DI2348" s="11">
        <v>1</v>
      </c>
    </row>
    <row r="2349" spans="1:113" x14ac:dyDescent="0.25">
      <c r="A2349" s="11" t="s">
        <v>57</v>
      </c>
      <c r="B2349" s="11" t="s">
        <v>170</v>
      </c>
      <c r="C2349" s="11" t="s">
        <v>56</v>
      </c>
      <c r="D2349" s="11" t="s">
        <v>56</v>
      </c>
      <c r="E2349" s="11" t="s">
        <v>56</v>
      </c>
      <c r="F2349" s="11" t="s">
        <v>56</v>
      </c>
      <c r="G2349" s="11" t="s">
        <v>174</v>
      </c>
      <c r="H2349" s="1">
        <v>42230</v>
      </c>
      <c r="I2349" s="11">
        <v>18</v>
      </c>
      <c r="J2349" s="11">
        <v>18</v>
      </c>
      <c r="K2349" s="11"/>
      <c r="L2349" s="11"/>
      <c r="M2349" s="11"/>
      <c r="N2349" s="11"/>
      <c r="O2349" s="11"/>
      <c r="P2349" s="11"/>
      <c r="Q2349" s="11"/>
      <c r="R2349" s="11"/>
      <c r="S2349" s="11"/>
      <c r="T2349" s="11"/>
      <c r="U2349" s="11"/>
      <c r="V2349" s="11"/>
      <c r="W2349" s="11"/>
      <c r="X2349" s="11"/>
      <c r="Y2349" s="11"/>
      <c r="Z2349" s="11"/>
      <c r="AA2349" s="11"/>
      <c r="AB2349" s="11"/>
      <c r="AC2349" s="11"/>
      <c r="AD2349" s="11"/>
      <c r="AE2349" s="11"/>
      <c r="AF2349" s="11"/>
      <c r="AG2349" s="11"/>
      <c r="AH2349" s="11"/>
      <c r="AJ2349" s="11"/>
      <c r="AK2349" s="11"/>
      <c r="AL2349" s="11"/>
      <c r="AM2349" s="11"/>
      <c r="AN2349" s="11"/>
      <c r="AO2349" s="11"/>
      <c r="AP2349" s="11"/>
      <c r="AQ2349" s="11"/>
      <c r="AR2349" s="11"/>
      <c r="AS2349" s="11"/>
      <c r="AT2349" s="11"/>
      <c r="AU2349" s="11"/>
      <c r="AV2349" s="11"/>
      <c r="AW2349" s="11"/>
      <c r="AX2349" s="11"/>
      <c r="AY2349" s="11"/>
      <c r="AZ2349" s="11"/>
      <c r="BA2349" s="11"/>
      <c r="BB2349" s="11"/>
      <c r="BC2349" s="11"/>
      <c r="BD2349" s="11"/>
      <c r="BE2349" s="11"/>
      <c r="BF2349" s="11"/>
      <c r="BG2349" s="11"/>
      <c r="BI2349" s="11"/>
      <c r="BJ2349" s="11"/>
      <c r="BK2349" s="11"/>
      <c r="BL2349" s="11"/>
      <c r="BM2349" s="11"/>
      <c r="BN2349" s="11"/>
      <c r="BO2349" s="11"/>
      <c r="BP2349" s="11"/>
      <c r="BQ2349" s="11"/>
      <c r="BR2349" s="11"/>
      <c r="BS2349" s="11"/>
      <c r="BT2349" s="11"/>
      <c r="BU2349" s="11"/>
      <c r="BV2349" s="11"/>
      <c r="BW2349" s="11"/>
      <c r="BX2349" s="11"/>
      <c r="BY2349" s="11"/>
      <c r="BZ2349" s="11"/>
      <c r="CA2349" s="11"/>
      <c r="CB2349" s="11"/>
      <c r="CC2349" s="11"/>
      <c r="CD2349" s="11"/>
      <c r="CE2349" s="11"/>
      <c r="CF2349" s="11"/>
      <c r="CG2349" s="11"/>
      <c r="CH2349" s="11"/>
      <c r="CI2349" s="11"/>
      <c r="CJ2349" s="11"/>
      <c r="CK2349" s="11"/>
      <c r="CL2349" s="11"/>
      <c r="CM2349" s="11"/>
      <c r="CN2349" s="11"/>
      <c r="CO2349" s="11"/>
      <c r="CP2349" s="11"/>
      <c r="CQ2349" s="11"/>
      <c r="CR2349" s="11"/>
      <c r="CS2349" s="11"/>
      <c r="CT2349" s="11"/>
      <c r="CU2349" s="11"/>
      <c r="CV2349" s="11"/>
      <c r="CW2349" s="11"/>
      <c r="CX2349" s="11"/>
      <c r="CY2349" s="11"/>
      <c r="CZ2349" s="11"/>
      <c r="DA2349" s="11"/>
      <c r="DB2349" s="11"/>
      <c r="DC2349" s="11"/>
      <c r="DD2349" s="11"/>
      <c r="DF2349" s="11">
        <f t="shared" si="121"/>
        <v>18</v>
      </c>
      <c r="DG2349" s="11">
        <f t="shared" si="122"/>
        <v>18</v>
      </c>
      <c r="DH2349" s="20">
        <f t="shared" ca="1" si="123"/>
        <v>0</v>
      </c>
      <c r="DI2349" s="11">
        <v>1</v>
      </c>
    </row>
    <row r="2350" spans="1:113" x14ac:dyDescent="0.25">
      <c r="A2350" s="11" t="s">
        <v>57</v>
      </c>
      <c r="B2350" s="11" t="s">
        <v>170</v>
      </c>
      <c r="C2350" s="11" t="s">
        <v>56</v>
      </c>
      <c r="D2350" s="11" t="s">
        <v>56</v>
      </c>
      <c r="E2350" s="11" t="s">
        <v>56</v>
      </c>
      <c r="F2350" s="11" t="s">
        <v>56</v>
      </c>
      <c r="G2350" s="11" t="s">
        <v>174</v>
      </c>
      <c r="H2350" s="1">
        <v>42233</v>
      </c>
      <c r="I2350" s="11">
        <v>17</v>
      </c>
      <c r="J2350" s="11">
        <v>18</v>
      </c>
      <c r="K2350" s="11"/>
      <c r="L2350" s="11"/>
      <c r="M2350" s="11"/>
      <c r="N2350" s="11"/>
      <c r="O2350" s="11"/>
      <c r="P2350" s="11"/>
      <c r="Q2350" s="11"/>
      <c r="R2350" s="11"/>
      <c r="S2350" s="11"/>
      <c r="T2350" s="11"/>
      <c r="U2350" s="11"/>
      <c r="V2350" s="11"/>
      <c r="W2350" s="11"/>
      <c r="X2350" s="11"/>
      <c r="Y2350" s="11"/>
      <c r="Z2350" s="11"/>
      <c r="AA2350" s="11"/>
      <c r="AB2350" s="11"/>
      <c r="AC2350" s="11"/>
      <c r="AD2350" s="11"/>
      <c r="AE2350" s="11"/>
      <c r="AF2350" s="11"/>
      <c r="AG2350" s="11"/>
      <c r="AH2350" s="11"/>
      <c r="AJ2350" s="11"/>
      <c r="AK2350" s="11"/>
      <c r="AL2350" s="11"/>
      <c r="AM2350" s="11"/>
      <c r="AN2350" s="11"/>
      <c r="AO2350" s="11"/>
      <c r="AP2350" s="11"/>
      <c r="AQ2350" s="11"/>
      <c r="AR2350" s="11"/>
      <c r="AS2350" s="11"/>
      <c r="AT2350" s="11"/>
      <c r="AU2350" s="11"/>
      <c r="AV2350" s="11"/>
      <c r="AW2350" s="11"/>
      <c r="AX2350" s="11"/>
      <c r="AY2350" s="11"/>
      <c r="AZ2350" s="11"/>
      <c r="BA2350" s="11"/>
      <c r="BB2350" s="11"/>
      <c r="BC2350" s="11"/>
      <c r="BD2350" s="11"/>
      <c r="BE2350" s="11"/>
      <c r="BF2350" s="11"/>
      <c r="BG2350" s="11"/>
      <c r="BI2350" s="11"/>
      <c r="BJ2350" s="11"/>
      <c r="BK2350" s="11"/>
      <c r="BL2350" s="11"/>
      <c r="BM2350" s="11"/>
      <c r="BN2350" s="11"/>
      <c r="BO2350" s="11"/>
      <c r="BP2350" s="11"/>
      <c r="BQ2350" s="11"/>
      <c r="BR2350" s="11"/>
      <c r="BS2350" s="11"/>
      <c r="BT2350" s="11"/>
      <c r="BU2350" s="11"/>
      <c r="BV2350" s="11"/>
      <c r="BW2350" s="11"/>
      <c r="BX2350" s="11"/>
      <c r="BY2350" s="11"/>
      <c r="BZ2350" s="11"/>
      <c r="CA2350" s="11"/>
      <c r="CB2350" s="11"/>
      <c r="CC2350" s="11"/>
      <c r="CD2350" s="11"/>
      <c r="CE2350" s="11"/>
      <c r="CF2350" s="11"/>
      <c r="CG2350" s="11"/>
      <c r="CH2350" s="11"/>
      <c r="CI2350" s="11"/>
      <c r="CJ2350" s="11"/>
      <c r="CK2350" s="11"/>
      <c r="CL2350" s="11"/>
      <c r="CM2350" s="11"/>
      <c r="CN2350" s="11"/>
      <c r="CO2350" s="11"/>
      <c r="CP2350" s="11"/>
      <c r="CQ2350" s="11"/>
      <c r="CR2350" s="11"/>
      <c r="CS2350" s="11"/>
      <c r="CT2350" s="11"/>
      <c r="CU2350" s="11"/>
      <c r="CV2350" s="11"/>
      <c r="CW2350" s="11"/>
      <c r="CX2350" s="11"/>
      <c r="CY2350" s="11"/>
      <c r="CZ2350" s="11"/>
      <c r="DA2350" s="11"/>
      <c r="DB2350" s="11"/>
      <c r="DC2350" s="11"/>
      <c r="DD2350" s="11"/>
      <c r="DF2350" s="11">
        <f t="shared" si="121"/>
        <v>17</v>
      </c>
      <c r="DG2350" s="11">
        <f t="shared" si="122"/>
        <v>18</v>
      </c>
      <c r="DH2350" s="20">
        <f t="shared" ca="1" si="123"/>
        <v>0</v>
      </c>
      <c r="DI2350" s="11">
        <v>1</v>
      </c>
    </row>
    <row r="2351" spans="1:113" x14ac:dyDescent="0.25">
      <c r="A2351" s="11" t="s">
        <v>57</v>
      </c>
      <c r="B2351" s="11" t="s">
        <v>170</v>
      </c>
      <c r="C2351" s="11" t="s">
        <v>56</v>
      </c>
      <c r="D2351" s="11" t="s">
        <v>56</v>
      </c>
      <c r="E2351" s="11" t="s">
        <v>56</v>
      </c>
      <c r="F2351" s="11" t="s">
        <v>56</v>
      </c>
      <c r="G2351" s="11" t="s">
        <v>174</v>
      </c>
      <c r="H2351" s="1">
        <v>42242</v>
      </c>
      <c r="I2351" s="11">
        <v>17</v>
      </c>
      <c r="J2351" s="11">
        <v>19</v>
      </c>
      <c r="K2351" s="11"/>
      <c r="L2351" s="11"/>
      <c r="M2351" s="11"/>
      <c r="N2351" s="11"/>
      <c r="O2351" s="11"/>
      <c r="P2351" s="11"/>
      <c r="Q2351" s="11"/>
      <c r="R2351" s="11"/>
      <c r="S2351" s="11"/>
      <c r="T2351" s="11"/>
      <c r="U2351" s="11"/>
      <c r="V2351" s="11"/>
      <c r="W2351" s="11"/>
      <c r="X2351" s="11"/>
      <c r="Y2351" s="11"/>
      <c r="Z2351" s="11"/>
      <c r="AA2351" s="11"/>
      <c r="AB2351" s="11"/>
      <c r="AC2351" s="11"/>
      <c r="AD2351" s="11"/>
      <c r="AE2351" s="11"/>
      <c r="AF2351" s="11"/>
      <c r="AG2351" s="11"/>
      <c r="AH2351" s="11"/>
      <c r="AJ2351" s="11"/>
      <c r="AK2351" s="11"/>
      <c r="AL2351" s="11"/>
      <c r="AM2351" s="11"/>
      <c r="AN2351" s="11"/>
      <c r="AO2351" s="11"/>
      <c r="AP2351" s="11"/>
      <c r="AQ2351" s="11"/>
      <c r="AR2351" s="11"/>
      <c r="AS2351" s="11"/>
      <c r="AT2351" s="11"/>
      <c r="AU2351" s="11"/>
      <c r="AV2351" s="11"/>
      <c r="AW2351" s="11"/>
      <c r="AX2351" s="11"/>
      <c r="AY2351" s="11"/>
      <c r="AZ2351" s="11"/>
      <c r="BA2351" s="11"/>
      <c r="BB2351" s="11"/>
      <c r="BC2351" s="11"/>
      <c r="BD2351" s="11"/>
      <c r="BE2351" s="11"/>
      <c r="BF2351" s="11"/>
      <c r="BG2351" s="11"/>
      <c r="BI2351" s="11"/>
      <c r="BJ2351" s="11"/>
      <c r="BK2351" s="11"/>
      <c r="BL2351" s="11"/>
      <c r="BM2351" s="11"/>
      <c r="BN2351" s="11"/>
      <c r="BO2351" s="11"/>
      <c r="BP2351" s="11"/>
      <c r="BQ2351" s="11"/>
      <c r="BR2351" s="11"/>
      <c r="BS2351" s="11"/>
      <c r="BT2351" s="11"/>
      <c r="BU2351" s="11"/>
      <c r="BV2351" s="11"/>
      <c r="BW2351" s="11"/>
      <c r="BX2351" s="11"/>
      <c r="BY2351" s="11"/>
      <c r="BZ2351" s="11"/>
      <c r="CA2351" s="11"/>
      <c r="CB2351" s="11"/>
      <c r="CC2351" s="11"/>
      <c r="CD2351" s="11"/>
      <c r="CE2351" s="11"/>
      <c r="CF2351" s="11"/>
      <c r="CG2351" s="11"/>
      <c r="CH2351" s="11"/>
      <c r="CI2351" s="11"/>
      <c r="CJ2351" s="11"/>
      <c r="CK2351" s="11"/>
      <c r="CL2351" s="11"/>
      <c r="CM2351" s="11"/>
      <c r="CN2351" s="11"/>
      <c r="CO2351" s="11"/>
      <c r="CP2351" s="11"/>
      <c r="CQ2351" s="11"/>
      <c r="CR2351" s="11"/>
      <c r="CS2351" s="11"/>
      <c r="CT2351" s="11"/>
      <c r="CU2351" s="11"/>
      <c r="CV2351" s="11"/>
      <c r="CW2351" s="11"/>
      <c r="CX2351" s="11"/>
      <c r="CY2351" s="11"/>
      <c r="CZ2351" s="11"/>
      <c r="DA2351" s="11"/>
      <c r="DB2351" s="11"/>
      <c r="DC2351" s="11"/>
      <c r="DD2351" s="11"/>
      <c r="DF2351" s="11">
        <f t="shared" si="121"/>
        <v>17</v>
      </c>
      <c r="DG2351" s="11">
        <f t="shared" si="122"/>
        <v>19</v>
      </c>
      <c r="DH2351" s="20">
        <f t="shared" ca="1" si="123"/>
        <v>0</v>
      </c>
      <c r="DI2351" s="11">
        <v>1</v>
      </c>
    </row>
    <row r="2352" spans="1:113" x14ac:dyDescent="0.25">
      <c r="A2352" s="11" t="s">
        <v>57</v>
      </c>
      <c r="B2352" s="11" t="s">
        <v>170</v>
      </c>
      <c r="C2352" s="11" t="s">
        <v>56</v>
      </c>
      <c r="D2352" s="11" t="s">
        <v>56</v>
      </c>
      <c r="E2352" s="11" t="s">
        <v>56</v>
      </c>
      <c r="F2352" s="11" t="s">
        <v>56</v>
      </c>
      <c r="G2352" s="11" t="s">
        <v>174</v>
      </c>
      <c r="H2352" s="1">
        <v>42243</v>
      </c>
      <c r="I2352" s="11">
        <v>18</v>
      </c>
      <c r="J2352" s="11">
        <v>19</v>
      </c>
      <c r="K2352" s="11"/>
      <c r="L2352" s="11"/>
      <c r="M2352" s="11"/>
      <c r="N2352" s="11"/>
      <c r="O2352" s="11"/>
      <c r="P2352" s="11"/>
      <c r="Q2352" s="11"/>
      <c r="R2352" s="11"/>
      <c r="S2352" s="11"/>
      <c r="T2352" s="11"/>
      <c r="U2352" s="11"/>
      <c r="V2352" s="11"/>
      <c r="W2352" s="11"/>
      <c r="X2352" s="11"/>
      <c r="Y2352" s="11"/>
      <c r="Z2352" s="11"/>
      <c r="AA2352" s="11"/>
      <c r="AB2352" s="11"/>
      <c r="AC2352" s="11"/>
      <c r="AD2352" s="11"/>
      <c r="AE2352" s="11"/>
      <c r="AF2352" s="11"/>
      <c r="AG2352" s="11"/>
      <c r="AH2352" s="11"/>
      <c r="AJ2352" s="11"/>
      <c r="AK2352" s="11"/>
      <c r="AL2352" s="11"/>
      <c r="AM2352" s="11"/>
      <c r="AN2352" s="11"/>
      <c r="AO2352" s="11"/>
      <c r="AP2352" s="11"/>
      <c r="AQ2352" s="11"/>
      <c r="AR2352" s="11"/>
      <c r="AS2352" s="11"/>
      <c r="AT2352" s="11"/>
      <c r="AU2352" s="11"/>
      <c r="AV2352" s="11"/>
      <c r="AW2352" s="11"/>
      <c r="AX2352" s="11"/>
      <c r="AY2352" s="11"/>
      <c r="AZ2352" s="11"/>
      <c r="BA2352" s="11"/>
      <c r="BB2352" s="11"/>
      <c r="BC2352" s="11"/>
      <c r="BD2352" s="11"/>
      <c r="BE2352" s="11"/>
      <c r="BF2352" s="11"/>
      <c r="BG2352" s="11"/>
      <c r="BI2352" s="11"/>
      <c r="BJ2352" s="11"/>
      <c r="BK2352" s="11"/>
      <c r="BL2352" s="11"/>
      <c r="BM2352" s="11"/>
      <c r="BN2352" s="11"/>
      <c r="BO2352" s="11"/>
      <c r="BP2352" s="11"/>
      <c r="BQ2352" s="11"/>
      <c r="BR2352" s="11"/>
      <c r="BS2352" s="11"/>
      <c r="BT2352" s="11"/>
      <c r="BU2352" s="11"/>
      <c r="BV2352" s="11"/>
      <c r="BW2352" s="11"/>
      <c r="BX2352" s="11"/>
      <c r="BY2352" s="11"/>
      <c r="BZ2352" s="11"/>
      <c r="CA2352" s="11"/>
      <c r="CB2352" s="11"/>
      <c r="CC2352" s="11"/>
      <c r="CD2352" s="11"/>
      <c r="CE2352" s="11"/>
      <c r="CF2352" s="11"/>
      <c r="CG2352" s="11"/>
      <c r="CH2352" s="11"/>
      <c r="CI2352" s="11"/>
      <c r="CJ2352" s="11"/>
      <c r="CK2352" s="11"/>
      <c r="CL2352" s="11"/>
      <c r="CM2352" s="11"/>
      <c r="CN2352" s="11"/>
      <c r="CO2352" s="11"/>
      <c r="CP2352" s="11"/>
      <c r="CQ2352" s="11"/>
      <c r="CR2352" s="11"/>
      <c r="CS2352" s="11"/>
      <c r="CT2352" s="11"/>
      <c r="CU2352" s="11"/>
      <c r="CV2352" s="11"/>
      <c r="CW2352" s="11"/>
      <c r="CX2352" s="11"/>
      <c r="CY2352" s="11"/>
      <c r="CZ2352" s="11"/>
      <c r="DA2352" s="11"/>
      <c r="DB2352" s="11"/>
      <c r="DC2352" s="11"/>
      <c r="DD2352" s="11"/>
      <c r="DF2352" s="11">
        <f t="shared" si="121"/>
        <v>18</v>
      </c>
      <c r="DG2352" s="11">
        <f t="shared" si="122"/>
        <v>19</v>
      </c>
      <c r="DH2352" s="20">
        <f t="shared" ca="1" si="123"/>
        <v>0</v>
      </c>
      <c r="DI2352" s="11">
        <v>1</v>
      </c>
    </row>
    <row r="2353" spans="1:113" x14ac:dyDescent="0.25">
      <c r="A2353" s="11" t="s">
        <v>57</v>
      </c>
      <c r="B2353" s="11" t="s">
        <v>170</v>
      </c>
      <c r="C2353" s="11" t="s">
        <v>56</v>
      </c>
      <c r="D2353" s="11" t="s">
        <v>56</v>
      </c>
      <c r="E2353" s="11" t="s">
        <v>56</v>
      </c>
      <c r="F2353" s="11" t="s">
        <v>56</v>
      </c>
      <c r="G2353" s="11" t="s">
        <v>174</v>
      </c>
      <c r="H2353" s="1">
        <v>42243</v>
      </c>
      <c r="I2353" s="11">
        <v>19</v>
      </c>
      <c r="J2353" s="11">
        <v>19</v>
      </c>
      <c r="K2353" s="11"/>
      <c r="L2353" s="11"/>
      <c r="M2353" s="11"/>
      <c r="N2353" s="11"/>
      <c r="O2353" s="11"/>
      <c r="P2353" s="11"/>
      <c r="Q2353" s="11"/>
      <c r="R2353" s="11"/>
      <c r="S2353" s="11"/>
      <c r="T2353" s="11"/>
      <c r="U2353" s="11"/>
      <c r="V2353" s="11"/>
      <c r="W2353" s="11"/>
      <c r="X2353" s="11"/>
      <c r="Y2353" s="11"/>
      <c r="Z2353" s="11"/>
      <c r="AA2353" s="11"/>
      <c r="AB2353" s="11"/>
      <c r="AC2353" s="11"/>
      <c r="AD2353" s="11"/>
      <c r="AE2353" s="11"/>
      <c r="AF2353" s="11"/>
      <c r="AG2353" s="11"/>
      <c r="AH2353" s="11"/>
      <c r="AJ2353" s="11"/>
      <c r="AK2353" s="11"/>
      <c r="AL2353" s="11"/>
      <c r="AM2353" s="11"/>
      <c r="AN2353" s="11"/>
      <c r="AO2353" s="11"/>
      <c r="AP2353" s="11"/>
      <c r="AQ2353" s="11"/>
      <c r="AR2353" s="11"/>
      <c r="AS2353" s="11"/>
      <c r="AT2353" s="11"/>
      <c r="AU2353" s="11"/>
      <c r="AV2353" s="11"/>
      <c r="AW2353" s="11"/>
      <c r="AX2353" s="11"/>
      <c r="AY2353" s="11"/>
      <c r="AZ2353" s="11"/>
      <c r="BA2353" s="11"/>
      <c r="BB2353" s="11"/>
      <c r="BC2353" s="11"/>
      <c r="BD2353" s="11"/>
      <c r="BE2353" s="11"/>
      <c r="BF2353" s="11"/>
      <c r="BG2353" s="11"/>
      <c r="BI2353" s="11"/>
      <c r="BJ2353" s="11"/>
      <c r="BK2353" s="11"/>
      <c r="BL2353" s="11"/>
      <c r="BM2353" s="11"/>
      <c r="BN2353" s="11"/>
      <c r="BO2353" s="11"/>
      <c r="BP2353" s="11"/>
      <c r="BQ2353" s="11"/>
      <c r="BR2353" s="11"/>
      <c r="BS2353" s="11"/>
      <c r="BT2353" s="11"/>
      <c r="BU2353" s="11"/>
      <c r="BV2353" s="11"/>
      <c r="BW2353" s="11"/>
      <c r="BX2353" s="11"/>
      <c r="BY2353" s="11"/>
      <c r="BZ2353" s="11"/>
      <c r="CA2353" s="11"/>
      <c r="CB2353" s="11"/>
      <c r="CC2353" s="11"/>
      <c r="CD2353" s="11"/>
      <c r="CE2353" s="11"/>
      <c r="CF2353" s="11"/>
      <c r="CG2353" s="11"/>
      <c r="CH2353" s="11"/>
      <c r="CI2353" s="11"/>
      <c r="CJ2353" s="11"/>
      <c r="CK2353" s="11"/>
      <c r="CL2353" s="11"/>
      <c r="CM2353" s="11"/>
      <c r="CN2353" s="11"/>
      <c r="CO2353" s="11"/>
      <c r="CP2353" s="11"/>
      <c r="CQ2353" s="11"/>
      <c r="CR2353" s="11"/>
      <c r="CS2353" s="11"/>
      <c r="CT2353" s="11"/>
      <c r="CU2353" s="11"/>
      <c r="CV2353" s="11"/>
      <c r="CW2353" s="11"/>
      <c r="CX2353" s="11"/>
      <c r="CY2353" s="11"/>
      <c r="CZ2353" s="11"/>
      <c r="DA2353" s="11"/>
      <c r="DB2353" s="11"/>
      <c r="DC2353" s="11"/>
      <c r="DD2353" s="11"/>
      <c r="DF2353" s="11">
        <f t="shared" si="121"/>
        <v>19</v>
      </c>
      <c r="DG2353" s="11">
        <f t="shared" si="122"/>
        <v>19</v>
      </c>
      <c r="DH2353" s="20">
        <f t="shared" ca="1" si="123"/>
        <v>0</v>
      </c>
      <c r="DI2353" s="11">
        <v>1</v>
      </c>
    </row>
    <row r="2354" spans="1:113" x14ac:dyDescent="0.25">
      <c r="A2354" s="11" t="s">
        <v>57</v>
      </c>
      <c r="B2354" s="11" t="s">
        <v>170</v>
      </c>
      <c r="C2354" s="11" t="s">
        <v>56</v>
      </c>
      <c r="D2354" s="11" t="s">
        <v>56</v>
      </c>
      <c r="E2354" s="11" t="s">
        <v>56</v>
      </c>
      <c r="F2354" s="11" t="s">
        <v>56</v>
      </c>
      <c r="G2354" s="11" t="s">
        <v>174</v>
      </c>
      <c r="H2354" s="1">
        <v>42244</v>
      </c>
      <c r="I2354" s="11">
        <v>17</v>
      </c>
      <c r="J2354" s="11">
        <v>19</v>
      </c>
      <c r="K2354" s="11"/>
      <c r="L2354" s="11"/>
      <c r="M2354" s="11"/>
      <c r="N2354" s="11"/>
      <c r="O2354" s="11"/>
      <c r="P2354" s="11"/>
      <c r="Q2354" s="11"/>
      <c r="R2354" s="11"/>
      <c r="S2354" s="11"/>
      <c r="T2354" s="11"/>
      <c r="U2354" s="11"/>
      <c r="V2354" s="11"/>
      <c r="W2354" s="11"/>
      <c r="X2354" s="11"/>
      <c r="Y2354" s="11"/>
      <c r="Z2354" s="11"/>
      <c r="AA2354" s="11"/>
      <c r="AB2354" s="11"/>
      <c r="AC2354" s="11"/>
      <c r="AD2354" s="11"/>
      <c r="AE2354" s="11"/>
      <c r="AF2354" s="11"/>
      <c r="AG2354" s="11"/>
      <c r="AH2354" s="11"/>
      <c r="AJ2354" s="11"/>
      <c r="AK2354" s="11"/>
      <c r="AL2354" s="11"/>
      <c r="AM2354" s="11"/>
      <c r="AN2354" s="11"/>
      <c r="AO2354" s="11"/>
      <c r="AP2354" s="11"/>
      <c r="AQ2354" s="11"/>
      <c r="AR2354" s="11"/>
      <c r="AS2354" s="11"/>
      <c r="AT2354" s="11"/>
      <c r="AU2354" s="11"/>
      <c r="AV2354" s="11"/>
      <c r="AW2354" s="11"/>
      <c r="AX2354" s="11"/>
      <c r="AY2354" s="11"/>
      <c r="AZ2354" s="11"/>
      <c r="BA2354" s="11"/>
      <c r="BB2354" s="11"/>
      <c r="BC2354" s="11"/>
      <c r="BD2354" s="11"/>
      <c r="BE2354" s="11"/>
      <c r="BF2354" s="11"/>
      <c r="BG2354" s="11"/>
      <c r="BI2354" s="11"/>
      <c r="BJ2354" s="11"/>
      <c r="BK2354" s="11"/>
      <c r="BL2354" s="11"/>
      <c r="BM2354" s="11"/>
      <c r="BN2354" s="11"/>
      <c r="BO2354" s="11"/>
      <c r="BP2354" s="11"/>
      <c r="BQ2354" s="11"/>
      <c r="BR2354" s="11"/>
      <c r="BS2354" s="11"/>
      <c r="BT2354" s="11"/>
      <c r="BU2354" s="11"/>
      <c r="BV2354" s="11"/>
      <c r="BW2354" s="11"/>
      <c r="BX2354" s="11"/>
      <c r="BY2354" s="11"/>
      <c r="BZ2354" s="11"/>
      <c r="CA2354" s="11"/>
      <c r="CB2354" s="11"/>
      <c r="CC2354" s="11"/>
      <c r="CD2354" s="11"/>
      <c r="CE2354" s="11"/>
      <c r="CF2354" s="11"/>
      <c r="CG2354" s="11"/>
      <c r="CH2354" s="11"/>
      <c r="CI2354" s="11"/>
      <c r="CJ2354" s="11"/>
      <c r="CK2354" s="11"/>
      <c r="CL2354" s="11"/>
      <c r="CM2354" s="11"/>
      <c r="CN2354" s="11"/>
      <c r="CO2354" s="11"/>
      <c r="CP2354" s="11"/>
      <c r="CQ2354" s="11"/>
      <c r="CR2354" s="11"/>
      <c r="CS2354" s="11"/>
      <c r="CT2354" s="11"/>
      <c r="CU2354" s="11"/>
      <c r="CV2354" s="11"/>
      <c r="CW2354" s="11"/>
      <c r="CX2354" s="11"/>
      <c r="CY2354" s="11"/>
      <c r="CZ2354" s="11"/>
      <c r="DA2354" s="11"/>
      <c r="DB2354" s="11"/>
      <c r="DC2354" s="11"/>
      <c r="DD2354" s="11"/>
      <c r="DF2354" s="11">
        <f t="shared" si="121"/>
        <v>17</v>
      </c>
      <c r="DG2354" s="11">
        <f t="shared" si="122"/>
        <v>19</v>
      </c>
      <c r="DH2354" s="20">
        <f t="shared" ca="1" si="123"/>
        <v>0</v>
      </c>
      <c r="DI2354" s="11">
        <v>1</v>
      </c>
    </row>
    <row r="2355" spans="1:113" x14ac:dyDescent="0.25">
      <c r="A2355" s="11" t="s">
        <v>57</v>
      </c>
      <c r="B2355" s="11" t="s">
        <v>170</v>
      </c>
      <c r="C2355" s="11" t="s">
        <v>56</v>
      </c>
      <c r="D2355" s="11" t="s">
        <v>56</v>
      </c>
      <c r="E2355" s="11" t="s">
        <v>56</v>
      </c>
      <c r="F2355" s="11" t="s">
        <v>56</v>
      </c>
      <c r="G2355" s="11" t="s">
        <v>174</v>
      </c>
      <c r="H2355" s="1">
        <v>42244</v>
      </c>
      <c r="I2355" s="11">
        <v>18</v>
      </c>
      <c r="J2355" s="11">
        <v>19</v>
      </c>
      <c r="K2355" s="11"/>
      <c r="L2355" s="11"/>
      <c r="M2355" s="11"/>
      <c r="N2355" s="11"/>
      <c r="O2355" s="11"/>
      <c r="P2355" s="11"/>
      <c r="Q2355" s="11"/>
      <c r="R2355" s="11"/>
      <c r="S2355" s="11"/>
      <c r="T2355" s="11"/>
      <c r="U2355" s="11"/>
      <c r="V2355" s="11"/>
      <c r="W2355" s="11"/>
      <c r="X2355" s="11"/>
      <c r="Y2355" s="11"/>
      <c r="Z2355" s="11"/>
      <c r="AA2355" s="11"/>
      <c r="AB2355" s="11"/>
      <c r="AC2355" s="11"/>
      <c r="AD2355" s="11"/>
      <c r="AE2355" s="11"/>
      <c r="AF2355" s="11"/>
      <c r="AG2355" s="11"/>
      <c r="AH2355" s="11"/>
      <c r="AJ2355" s="11"/>
      <c r="AK2355" s="11"/>
      <c r="AL2355" s="11"/>
      <c r="AM2355" s="11"/>
      <c r="AN2355" s="11"/>
      <c r="AO2355" s="11"/>
      <c r="AP2355" s="11"/>
      <c r="AQ2355" s="11"/>
      <c r="AR2355" s="11"/>
      <c r="AS2355" s="11"/>
      <c r="AT2355" s="11"/>
      <c r="AU2355" s="11"/>
      <c r="AV2355" s="11"/>
      <c r="AW2355" s="11"/>
      <c r="AX2355" s="11"/>
      <c r="AY2355" s="11"/>
      <c r="AZ2355" s="11"/>
      <c r="BA2355" s="11"/>
      <c r="BB2355" s="11"/>
      <c r="BC2355" s="11"/>
      <c r="BD2355" s="11"/>
      <c r="BE2355" s="11"/>
      <c r="BF2355" s="11"/>
      <c r="BG2355" s="11"/>
      <c r="BI2355" s="11"/>
      <c r="BJ2355" s="11"/>
      <c r="BK2355" s="11"/>
      <c r="BL2355" s="11"/>
      <c r="BM2355" s="11"/>
      <c r="BN2355" s="11"/>
      <c r="BO2355" s="11"/>
      <c r="BP2355" s="11"/>
      <c r="BQ2355" s="11"/>
      <c r="BR2355" s="11"/>
      <c r="BS2355" s="11"/>
      <c r="BT2355" s="11"/>
      <c r="BU2355" s="11"/>
      <c r="BV2355" s="11"/>
      <c r="BW2355" s="11"/>
      <c r="BX2355" s="11"/>
      <c r="BY2355" s="11"/>
      <c r="BZ2355" s="11"/>
      <c r="CA2355" s="11"/>
      <c r="CB2355" s="11"/>
      <c r="CC2355" s="11"/>
      <c r="CD2355" s="11"/>
      <c r="CE2355" s="11"/>
      <c r="CF2355" s="11"/>
      <c r="CG2355" s="11"/>
      <c r="CH2355" s="11"/>
      <c r="CI2355" s="11"/>
      <c r="CJ2355" s="11"/>
      <c r="CK2355" s="11"/>
      <c r="CL2355" s="11"/>
      <c r="CM2355" s="11"/>
      <c r="CN2355" s="11"/>
      <c r="CO2355" s="11"/>
      <c r="CP2355" s="11"/>
      <c r="CQ2355" s="11"/>
      <c r="CR2355" s="11"/>
      <c r="CS2355" s="11"/>
      <c r="CT2355" s="11"/>
      <c r="CU2355" s="11"/>
      <c r="CV2355" s="11"/>
      <c r="CW2355" s="11"/>
      <c r="CX2355" s="11"/>
      <c r="CY2355" s="11"/>
      <c r="CZ2355" s="11"/>
      <c r="DA2355" s="11"/>
      <c r="DB2355" s="11"/>
      <c r="DC2355" s="11"/>
      <c r="DD2355" s="11"/>
      <c r="DF2355" s="11">
        <f t="shared" si="121"/>
        <v>18</v>
      </c>
      <c r="DG2355" s="11">
        <f t="shared" si="122"/>
        <v>19</v>
      </c>
      <c r="DH2355" s="20">
        <f t="shared" ca="1" si="123"/>
        <v>0</v>
      </c>
      <c r="DI2355" s="11">
        <v>1</v>
      </c>
    </row>
    <row r="2356" spans="1:113" x14ac:dyDescent="0.25">
      <c r="A2356" s="11" t="s">
        <v>57</v>
      </c>
      <c r="B2356" s="11" t="s">
        <v>170</v>
      </c>
      <c r="C2356" s="11" t="s">
        <v>56</v>
      </c>
      <c r="D2356" s="11" t="s">
        <v>56</v>
      </c>
      <c r="E2356" s="11" t="s">
        <v>56</v>
      </c>
      <c r="F2356" s="11" t="s">
        <v>56</v>
      </c>
      <c r="G2356" s="11" t="s">
        <v>174</v>
      </c>
      <c r="H2356" s="1">
        <v>42256</v>
      </c>
      <c r="I2356" s="11">
        <v>16</v>
      </c>
      <c r="J2356" s="11">
        <v>19</v>
      </c>
      <c r="K2356" s="11"/>
      <c r="L2356" s="11"/>
      <c r="M2356" s="11"/>
      <c r="N2356" s="11"/>
      <c r="O2356" s="11"/>
      <c r="P2356" s="11"/>
      <c r="Q2356" s="11"/>
      <c r="R2356" s="11"/>
      <c r="S2356" s="11"/>
      <c r="T2356" s="11"/>
      <c r="U2356" s="11"/>
      <c r="V2356" s="11"/>
      <c r="W2356" s="11"/>
      <c r="X2356" s="11"/>
      <c r="Y2356" s="11"/>
      <c r="Z2356" s="11"/>
      <c r="AA2356" s="11"/>
      <c r="AB2356" s="11"/>
      <c r="AC2356" s="11"/>
      <c r="AD2356" s="11"/>
      <c r="AE2356" s="11"/>
      <c r="AF2356" s="11"/>
      <c r="AG2356" s="11"/>
      <c r="AH2356" s="11"/>
      <c r="AJ2356" s="11"/>
      <c r="AK2356" s="11"/>
      <c r="AL2356" s="11"/>
      <c r="AM2356" s="11"/>
      <c r="AN2356" s="11"/>
      <c r="AO2356" s="11"/>
      <c r="AP2356" s="11"/>
      <c r="AQ2356" s="11"/>
      <c r="AR2356" s="11"/>
      <c r="AS2356" s="11"/>
      <c r="AT2356" s="11"/>
      <c r="AU2356" s="11"/>
      <c r="AV2356" s="11"/>
      <c r="AW2356" s="11"/>
      <c r="AX2356" s="11"/>
      <c r="AY2356" s="11"/>
      <c r="AZ2356" s="11"/>
      <c r="BA2356" s="11"/>
      <c r="BB2356" s="11"/>
      <c r="BC2356" s="11"/>
      <c r="BD2356" s="11"/>
      <c r="BE2356" s="11"/>
      <c r="BF2356" s="11"/>
      <c r="BG2356" s="11"/>
      <c r="BI2356" s="11"/>
      <c r="BJ2356" s="11"/>
      <c r="BK2356" s="11"/>
      <c r="BL2356" s="11"/>
      <c r="BM2356" s="11"/>
      <c r="BN2356" s="11"/>
      <c r="BO2356" s="11"/>
      <c r="BP2356" s="11"/>
      <c r="BQ2356" s="11"/>
      <c r="BR2356" s="11"/>
      <c r="BS2356" s="11"/>
      <c r="BT2356" s="11"/>
      <c r="BU2356" s="11"/>
      <c r="BV2356" s="11"/>
      <c r="BW2356" s="11"/>
      <c r="BX2356" s="11"/>
      <c r="BY2356" s="11"/>
      <c r="BZ2356" s="11"/>
      <c r="CA2356" s="11"/>
      <c r="CB2356" s="11"/>
      <c r="CC2356" s="11"/>
      <c r="CD2356" s="11"/>
      <c r="CE2356" s="11"/>
      <c r="CF2356" s="11"/>
      <c r="CG2356" s="11"/>
      <c r="CH2356" s="11"/>
      <c r="CI2356" s="11"/>
      <c r="CJ2356" s="11"/>
      <c r="CK2356" s="11"/>
      <c r="CL2356" s="11"/>
      <c r="CM2356" s="11"/>
      <c r="CN2356" s="11"/>
      <c r="CO2356" s="11"/>
      <c r="CP2356" s="11"/>
      <c r="CQ2356" s="11"/>
      <c r="CR2356" s="11"/>
      <c r="CS2356" s="11"/>
      <c r="CT2356" s="11"/>
      <c r="CU2356" s="11"/>
      <c r="CV2356" s="11"/>
      <c r="CW2356" s="11"/>
      <c r="CX2356" s="11"/>
      <c r="CY2356" s="11"/>
      <c r="CZ2356" s="11"/>
      <c r="DA2356" s="11"/>
      <c r="DB2356" s="11"/>
      <c r="DC2356" s="11"/>
      <c r="DD2356" s="11"/>
      <c r="DF2356" s="11">
        <f t="shared" si="121"/>
        <v>16</v>
      </c>
      <c r="DG2356" s="11">
        <f t="shared" si="122"/>
        <v>19</v>
      </c>
      <c r="DH2356" s="20">
        <f t="shared" ca="1" si="123"/>
        <v>0</v>
      </c>
      <c r="DI2356" s="11">
        <v>1</v>
      </c>
    </row>
    <row r="2357" spans="1:113" x14ac:dyDescent="0.25">
      <c r="A2357" s="11" t="s">
        <v>57</v>
      </c>
      <c r="B2357" s="11" t="s">
        <v>170</v>
      </c>
      <c r="C2357" s="11" t="s">
        <v>56</v>
      </c>
      <c r="D2357" s="11" t="s">
        <v>56</v>
      </c>
      <c r="E2357" s="11" t="s">
        <v>56</v>
      </c>
      <c r="F2357" s="11" t="s">
        <v>56</v>
      </c>
      <c r="G2357" s="11" t="s">
        <v>174</v>
      </c>
      <c r="H2357" s="1">
        <v>42257</v>
      </c>
      <c r="I2357" s="11">
        <v>16</v>
      </c>
      <c r="J2357" s="11">
        <v>19</v>
      </c>
      <c r="K2357" s="11"/>
      <c r="L2357" s="11"/>
      <c r="M2357" s="11"/>
      <c r="N2357" s="11"/>
      <c r="O2357" s="11"/>
      <c r="P2357" s="11"/>
      <c r="Q2357" s="11"/>
      <c r="R2357" s="11"/>
      <c r="S2357" s="11"/>
      <c r="T2357" s="11"/>
      <c r="U2357" s="11"/>
      <c r="V2357" s="11"/>
      <c r="W2357" s="11"/>
      <c r="X2357" s="11"/>
      <c r="Y2357" s="11"/>
      <c r="Z2357" s="11"/>
      <c r="AA2357" s="11"/>
      <c r="AB2357" s="11"/>
      <c r="AC2357" s="11"/>
      <c r="AD2357" s="11"/>
      <c r="AE2357" s="11"/>
      <c r="AF2357" s="11"/>
      <c r="AG2357" s="11"/>
      <c r="AH2357" s="11"/>
      <c r="AJ2357" s="11"/>
      <c r="AK2357" s="11"/>
      <c r="AL2357" s="11"/>
      <c r="AM2357" s="11"/>
      <c r="AN2357" s="11"/>
      <c r="AO2357" s="11"/>
      <c r="AP2357" s="11"/>
      <c r="AQ2357" s="11"/>
      <c r="AR2357" s="11"/>
      <c r="AS2357" s="11"/>
      <c r="AT2357" s="11"/>
      <c r="AU2357" s="11"/>
      <c r="AV2357" s="11"/>
      <c r="AW2357" s="11"/>
      <c r="AX2357" s="11"/>
      <c r="AY2357" s="11"/>
      <c r="AZ2357" s="11"/>
      <c r="BA2357" s="11"/>
      <c r="BB2357" s="11"/>
      <c r="BC2357" s="11"/>
      <c r="BD2357" s="11"/>
      <c r="BE2357" s="11"/>
      <c r="BF2357" s="11"/>
      <c r="BG2357" s="11"/>
      <c r="BI2357" s="11"/>
      <c r="BJ2357" s="11"/>
      <c r="BK2357" s="11"/>
      <c r="BL2357" s="11"/>
      <c r="BM2357" s="11"/>
      <c r="BN2357" s="11"/>
      <c r="BO2357" s="11"/>
      <c r="BP2357" s="11"/>
      <c r="BQ2357" s="11"/>
      <c r="BR2357" s="11"/>
      <c r="BS2357" s="11"/>
      <c r="BT2357" s="11"/>
      <c r="BU2357" s="11"/>
      <c r="BV2357" s="11"/>
      <c r="BW2357" s="11"/>
      <c r="BX2357" s="11"/>
      <c r="BY2357" s="11"/>
      <c r="BZ2357" s="11"/>
      <c r="CA2357" s="11"/>
      <c r="CB2357" s="11"/>
      <c r="CC2357" s="11"/>
      <c r="CD2357" s="11"/>
      <c r="CE2357" s="11"/>
      <c r="CF2357" s="11"/>
      <c r="CG2357" s="11"/>
      <c r="CH2357" s="11"/>
      <c r="CI2357" s="11"/>
      <c r="CJ2357" s="11"/>
      <c r="CK2357" s="11"/>
      <c r="CL2357" s="11"/>
      <c r="CM2357" s="11"/>
      <c r="CN2357" s="11"/>
      <c r="CO2357" s="11"/>
      <c r="CP2357" s="11"/>
      <c r="CQ2357" s="11"/>
      <c r="CR2357" s="11"/>
      <c r="CS2357" s="11"/>
      <c r="CT2357" s="11"/>
      <c r="CU2357" s="11"/>
      <c r="CV2357" s="11"/>
      <c r="CW2357" s="11"/>
      <c r="CX2357" s="11"/>
      <c r="CY2357" s="11"/>
      <c r="CZ2357" s="11"/>
      <c r="DA2357" s="11"/>
      <c r="DB2357" s="11"/>
      <c r="DC2357" s="11"/>
      <c r="DD2357" s="11"/>
      <c r="DF2357" s="11">
        <f t="shared" si="121"/>
        <v>16</v>
      </c>
      <c r="DG2357" s="11">
        <f t="shared" si="122"/>
        <v>19</v>
      </c>
      <c r="DH2357" s="20">
        <f t="shared" ca="1" si="123"/>
        <v>0</v>
      </c>
      <c r="DI2357" s="11">
        <v>1</v>
      </c>
    </row>
    <row r="2358" spans="1:113" x14ac:dyDescent="0.25">
      <c r="A2358" s="11" t="s">
        <v>57</v>
      </c>
      <c r="B2358" s="11" t="s">
        <v>170</v>
      </c>
      <c r="C2358" s="11" t="s">
        <v>56</v>
      </c>
      <c r="D2358" s="11" t="s">
        <v>56</v>
      </c>
      <c r="E2358" s="11" t="s">
        <v>56</v>
      </c>
      <c r="F2358" s="11" t="s">
        <v>56</v>
      </c>
      <c r="G2358" s="11" t="s">
        <v>174</v>
      </c>
      <c r="H2358" s="1">
        <v>42258</v>
      </c>
      <c r="I2358" s="11">
        <v>16</v>
      </c>
      <c r="J2358" s="11">
        <v>19</v>
      </c>
      <c r="K2358" s="11"/>
      <c r="L2358" s="11"/>
      <c r="M2358" s="11"/>
      <c r="N2358" s="11"/>
      <c r="O2358" s="11"/>
      <c r="P2358" s="11"/>
      <c r="Q2358" s="11"/>
      <c r="R2358" s="11"/>
      <c r="S2358" s="11"/>
      <c r="T2358" s="11"/>
      <c r="U2358" s="11"/>
      <c r="V2358" s="11"/>
      <c r="W2358" s="11"/>
      <c r="X2358" s="11"/>
      <c r="Y2358" s="11"/>
      <c r="Z2358" s="11"/>
      <c r="AA2358" s="11"/>
      <c r="AB2358" s="11"/>
      <c r="AC2358" s="11"/>
      <c r="AD2358" s="11"/>
      <c r="AE2358" s="11"/>
      <c r="AF2358" s="11"/>
      <c r="AG2358" s="11"/>
      <c r="AH2358" s="11"/>
      <c r="AJ2358" s="11"/>
      <c r="AK2358" s="11"/>
      <c r="AL2358" s="11"/>
      <c r="AM2358" s="11"/>
      <c r="AN2358" s="11"/>
      <c r="AO2358" s="11"/>
      <c r="AP2358" s="11"/>
      <c r="AQ2358" s="11"/>
      <c r="AR2358" s="11"/>
      <c r="AS2358" s="11"/>
      <c r="AT2358" s="11"/>
      <c r="AU2358" s="11"/>
      <c r="AV2358" s="11"/>
      <c r="AW2358" s="11"/>
      <c r="AX2358" s="11"/>
      <c r="AY2358" s="11"/>
      <c r="AZ2358" s="11"/>
      <c r="BA2358" s="11"/>
      <c r="BB2358" s="11"/>
      <c r="BC2358" s="11"/>
      <c r="BD2358" s="11"/>
      <c r="BE2358" s="11"/>
      <c r="BF2358" s="11"/>
      <c r="BG2358" s="11"/>
      <c r="BI2358" s="11"/>
      <c r="BJ2358" s="11"/>
      <c r="BK2358" s="11"/>
      <c r="BL2358" s="11"/>
      <c r="BM2358" s="11"/>
      <c r="BN2358" s="11"/>
      <c r="BO2358" s="11"/>
      <c r="BP2358" s="11"/>
      <c r="BQ2358" s="11"/>
      <c r="BR2358" s="11"/>
      <c r="BS2358" s="11"/>
      <c r="BT2358" s="11"/>
      <c r="BU2358" s="11"/>
      <c r="BV2358" s="11"/>
      <c r="BW2358" s="11"/>
      <c r="BX2358" s="11"/>
      <c r="BY2358" s="11"/>
      <c r="BZ2358" s="11"/>
      <c r="CA2358" s="11"/>
      <c r="CB2358" s="11"/>
      <c r="CC2358" s="11"/>
      <c r="CD2358" s="11"/>
      <c r="CE2358" s="11"/>
      <c r="CF2358" s="11"/>
      <c r="CG2358" s="11"/>
      <c r="CH2358" s="11"/>
      <c r="CI2358" s="11"/>
      <c r="CJ2358" s="11"/>
      <c r="CK2358" s="11"/>
      <c r="CL2358" s="11"/>
      <c r="CM2358" s="11"/>
      <c r="CN2358" s="11"/>
      <c r="CO2358" s="11"/>
      <c r="CP2358" s="11"/>
      <c r="CQ2358" s="11"/>
      <c r="CR2358" s="11"/>
      <c r="CS2358" s="11"/>
      <c r="CT2358" s="11"/>
      <c r="CU2358" s="11"/>
      <c r="CV2358" s="11"/>
      <c r="CW2358" s="11"/>
      <c r="CX2358" s="11"/>
      <c r="CY2358" s="11"/>
      <c r="CZ2358" s="11"/>
      <c r="DA2358" s="11"/>
      <c r="DB2358" s="11"/>
      <c r="DC2358" s="11"/>
      <c r="DD2358" s="11"/>
      <c r="DF2358" s="11">
        <f t="shared" si="121"/>
        <v>16</v>
      </c>
      <c r="DG2358" s="11">
        <f t="shared" si="122"/>
        <v>19</v>
      </c>
      <c r="DH2358" s="20">
        <f t="shared" ca="1" si="123"/>
        <v>0</v>
      </c>
      <c r="DI2358" s="11">
        <v>1</v>
      </c>
    </row>
    <row r="2359" spans="1:113" x14ac:dyDescent="0.25">
      <c r="A2359" s="11" t="s">
        <v>57</v>
      </c>
      <c r="B2359" s="11" t="s">
        <v>170</v>
      </c>
      <c r="C2359" s="11" t="s">
        <v>56</v>
      </c>
      <c r="D2359" s="11" t="s">
        <v>56</v>
      </c>
      <c r="E2359" s="11" t="s">
        <v>56</v>
      </c>
      <c r="F2359" s="11" t="s">
        <v>56</v>
      </c>
      <c r="G2359" s="11" t="s">
        <v>174</v>
      </c>
      <c r="H2359" s="1">
        <v>42268</v>
      </c>
      <c r="I2359" s="11">
        <v>16</v>
      </c>
      <c r="J2359" s="11">
        <v>19</v>
      </c>
      <c r="K2359" s="11"/>
      <c r="L2359" s="11"/>
      <c r="M2359" s="11"/>
      <c r="N2359" s="11"/>
      <c r="O2359" s="11"/>
      <c r="P2359" s="11"/>
      <c r="Q2359" s="11"/>
      <c r="R2359" s="11"/>
      <c r="S2359" s="11"/>
      <c r="T2359" s="11"/>
      <c r="U2359" s="11"/>
      <c r="V2359" s="11"/>
      <c r="W2359" s="11"/>
      <c r="X2359" s="11"/>
      <c r="Y2359" s="11"/>
      <c r="Z2359" s="11"/>
      <c r="AA2359" s="11"/>
      <c r="AB2359" s="11"/>
      <c r="AC2359" s="11"/>
      <c r="AD2359" s="11"/>
      <c r="AE2359" s="11"/>
      <c r="AF2359" s="11"/>
      <c r="AG2359" s="11"/>
      <c r="AH2359" s="11"/>
      <c r="AJ2359" s="11"/>
      <c r="AK2359" s="11"/>
      <c r="AL2359" s="11"/>
      <c r="AM2359" s="11"/>
      <c r="AN2359" s="11"/>
      <c r="AO2359" s="11"/>
      <c r="AP2359" s="11"/>
      <c r="AQ2359" s="11"/>
      <c r="AR2359" s="11"/>
      <c r="AS2359" s="11"/>
      <c r="AT2359" s="11"/>
      <c r="AU2359" s="11"/>
      <c r="AV2359" s="11"/>
      <c r="AW2359" s="11"/>
      <c r="AX2359" s="11"/>
      <c r="AY2359" s="11"/>
      <c r="AZ2359" s="11"/>
      <c r="BA2359" s="11"/>
      <c r="BB2359" s="11"/>
      <c r="BC2359" s="11"/>
      <c r="BD2359" s="11"/>
      <c r="BE2359" s="11"/>
      <c r="BF2359" s="11"/>
      <c r="BG2359" s="11"/>
      <c r="BI2359" s="11"/>
      <c r="BJ2359" s="11"/>
      <c r="BK2359" s="11"/>
      <c r="BL2359" s="11"/>
      <c r="BM2359" s="11"/>
      <c r="BN2359" s="11"/>
      <c r="BO2359" s="11"/>
      <c r="BP2359" s="11"/>
      <c r="BQ2359" s="11"/>
      <c r="BR2359" s="11"/>
      <c r="BS2359" s="11"/>
      <c r="BT2359" s="11"/>
      <c r="BU2359" s="11"/>
      <c r="BV2359" s="11"/>
      <c r="BW2359" s="11"/>
      <c r="BX2359" s="11"/>
      <c r="BY2359" s="11"/>
      <c r="BZ2359" s="11"/>
      <c r="CA2359" s="11"/>
      <c r="CB2359" s="11"/>
      <c r="CC2359" s="11"/>
      <c r="CD2359" s="11"/>
      <c r="CE2359" s="11"/>
      <c r="CF2359" s="11"/>
      <c r="CG2359" s="11"/>
      <c r="CH2359" s="11"/>
      <c r="CI2359" s="11"/>
      <c r="CJ2359" s="11"/>
      <c r="CK2359" s="11"/>
      <c r="CL2359" s="11"/>
      <c r="CM2359" s="11"/>
      <c r="CN2359" s="11"/>
      <c r="CO2359" s="11"/>
      <c r="CP2359" s="11"/>
      <c r="CQ2359" s="11"/>
      <c r="CR2359" s="11"/>
      <c r="CS2359" s="11"/>
      <c r="CT2359" s="11"/>
      <c r="CU2359" s="11"/>
      <c r="CV2359" s="11"/>
      <c r="CW2359" s="11"/>
      <c r="CX2359" s="11"/>
      <c r="CY2359" s="11"/>
      <c r="CZ2359" s="11"/>
      <c r="DA2359" s="11"/>
      <c r="DB2359" s="11"/>
      <c r="DC2359" s="11"/>
      <c r="DD2359" s="11"/>
      <c r="DF2359" s="11">
        <f t="shared" si="121"/>
        <v>16</v>
      </c>
      <c r="DG2359" s="11">
        <f t="shared" si="122"/>
        <v>19</v>
      </c>
      <c r="DH2359" s="20">
        <f t="shared" ca="1" si="123"/>
        <v>0</v>
      </c>
      <c r="DI2359" s="11">
        <v>1</v>
      </c>
    </row>
    <row r="2360" spans="1:113" x14ac:dyDescent="0.25">
      <c r="A2360" s="11" t="s">
        <v>57</v>
      </c>
      <c r="B2360" s="11" t="s">
        <v>170</v>
      </c>
      <c r="C2360" s="11" t="s">
        <v>56</v>
      </c>
      <c r="D2360" s="11" t="s">
        <v>56</v>
      </c>
      <c r="E2360" s="11" t="s">
        <v>56</v>
      </c>
      <c r="F2360" s="11" t="s">
        <v>56</v>
      </c>
      <c r="G2360" s="11" t="s">
        <v>174</v>
      </c>
      <c r="H2360" s="1">
        <v>42271</v>
      </c>
      <c r="I2360" s="11">
        <v>19</v>
      </c>
      <c r="J2360" s="11">
        <v>19</v>
      </c>
      <c r="K2360" s="11"/>
      <c r="L2360" s="11"/>
      <c r="M2360" s="11"/>
      <c r="N2360" s="11"/>
      <c r="O2360" s="11"/>
      <c r="P2360" s="11"/>
      <c r="Q2360" s="11"/>
      <c r="R2360" s="11"/>
      <c r="S2360" s="11"/>
      <c r="T2360" s="11"/>
      <c r="U2360" s="11"/>
      <c r="V2360" s="11"/>
      <c r="W2360" s="11"/>
      <c r="X2360" s="11"/>
      <c r="Y2360" s="11"/>
      <c r="Z2360" s="11"/>
      <c r="AA2360" s="11"/>
      <c r="AB2360" s="11"/>
      <c r="AC2360" s="11"/>
      <c r="AD2360" s="11"/>
      <c r="AE2360" s="11"/>
      <c r="AF2360" s="11"/>
      <c r="AG2360" s="11"/>
      <c r="AH2360" s="11"/>
      <c r="AJ2360" s="11"/>
      <c r="AK2360" s="11"/>
      <c r="AL2360" s="11"/>
      <c r="AM2360" s="11"/>
      <c r="AN2360" s="11"/>
      <c r="AO2360" s="11"/>
      <c r="AP2360" s="11"/>
      <c r="AQ2360" s="11"/>
      <c r="AR2360" s="11"/>
      <c r="AS2360" s="11"/>
      <c r="AT2360" s="11"/>
      <c r="AU2360" s="11"/>
      <c r="AV2360" s="11"/>
      <c r="AW2360" s="11"/>
      <c r="AX2360" s="11"/>
      <c r="AY2360" s="11"/>
      <c r="AZ2360" s="11"/>
      <c r="BA2360" s="11"/>
      <c r="BB2360" s="11"/>
      <c r="BC2360" s="11"/>
      <c r="BD2360" s="11"/>
      <c r="BE2360" s="11"/>
      <c r="BF2360" s="11"/>
      <c r="BG2360" s="11"/>
      <c r="BI2360" s="11"/>
      <c r="BJ2360" s="11"/>
      <c r="BK2360" s="11"/>
      <c r="BL2360" s="11"/>
      <c r="BM2360" s="11"/>
      <c r="BN2360" s="11"/>
      <c r="BO2360" s="11"/>
      <c r="BP2360" s="11"/>
      <c r="BQ2360" s="11"/>
      <c r="BR2360" s="11"/>
      <c r="BS2360" s="11"/>
      <c r="BT2360" s="11"/>
      <c r="BU2360" s="11"/>
      <c r="BV2360" s="11"/>
      <c r="BW2360" s="11"/>
      <c r="BX2360" s="11"/>
      <c r="BY2360" s="11"/>
      <c r="BZ2360" s="11"/>
      <c r="CA2360" s="11"/>
      <c r="CB2360" s="11"/>
      <c r="CC2360" s="11"/>
      <c r="CD2360" s="11"/>
      <c r="CE2360" s="11"/>
      <c r="CF2360" s="11"/>
      <c r="CG2360" s="11"/>
      <c r="CH2360" s="11"/>
      <c r="CI2360" s="11"/>
      <c r="CJ2360" s="11"/>
      <c r="CK2360" s="11"/>
      <c r="CL2360" s="11"/>
      <c r="CM2360" s="11"/>
      <c r="CN2360" s="11"/>
      <c r="CO2360" s="11"/>
      <c r="CP2360" s="11"/>
      <c r="CQ2360" s="11"/>
      <c r="CR2360" s="11"/>
      <c r="CS2360" s="11"/>
      <c r="CT2360" s="11"/>
      <c r="CU2360" s="11"/>
      <c r="CV2360" s="11"/>
      <c r="CW2360" s="11"/>
      <c r="CX2360" s="11"/>
      <c r="CY2360" s="11"/>
      <c r="CZ2360" s="11"/>
      <c r="DA2360" s="11"/>
      <c r="DB2360" s="11"/>
      <c r="DC2360" s="11"/>
      <c r="DD2360" s="11"/>
      <c r="DF2360" s="11">
        <f t="shared" si="121"/>
        <v>19</v>
      </c>
      <c r="DG2360" s="11">
        <f t="shared" si="122"/>
        <v>19</v>
      </c>
      <c r="DH2360" s="20">
        <f t="shared" ca="1" si="123"/>
        <v>0</v>
      </c>
      <c r="DI2360" s="11">
        <v>1</v>
      </c>
    </row>
    <row r="2361" spans="1:113" x14ac:dyDescent="0.25">
      <c r="A2361" s="11" t="s">
        <v>57</v>
      </c>
      <c r="B2361" s="11" t="s">
        <v>170</v>
      </c>
      <c r="C2361" s="11" t="s">
        <v>56</v>
      </c>
      <c r="D2361" s="11" t="s">
        <v>56</v>
      </c>
      <c r="E2361" s="11" t="s">
        <v>56</v>
      </c>
      <c r="F2361" s="11" t="s">
        <v>56</v>
      </c>
      <c r="G2361" s="11" t="s">
        <v>174</v>
      </c>
      <c r="H2361" s="1">
        <v>42272</v>
      </c>
      <c r="I2361" s="11">
        <v>18</v>
      </c>
      <c r="J2361" s="11">
        <v>19</v>
      </c>
      <c r="K2361" s="11"/>
      <c r="L2361" s="11"/>
      <c r="M2361" s="11"/>
      <c r="N2361" s="11"/>
      <c r="O2361" s="11"/>
      <c r="P2361" s="11"/>
      <c r="Q2361" s="11"/>
      <c r="R2361" s="11"/>
      <c r="S2361" s="11"/>
      <c r="T2361" s="11"/>
      <c r="U2361" s="11"/>
      <c r="V2361" s="11"/>
      <c r="W2361" s="11"/>
      <c r="X2361" s="11"/>
      <c r="Y2361" s="11"/>
      <c r="Z2361" s="11"/>
      <c r="AA2361" s="11"/>
      <c r="AB2361" s="11"/>
      <c r="AC2361" s="11"/>
      <c r="AD2361" s="11"/>
      <c r="AE2361" s="11"/>
      <c r="AF2361" s="11"/>
      <c r="AG2361" s="11"/>
      <c r="AH2361" s="11"/>
      <c r="AJ2361" s="11"/>
      <c r="AK2361" s="11"/>
      <c r="AL2361" s="11"/>
      <c r="AM2361" s="11"/>
      <c r="AN2361" s="11"/>
      <c r="AO2361" s="11"/>
      <c r="AP2361" s="11"/>
      <c r="AQ2361" s="11"/>
      <c r="AR2361" s="11"/>
      <c r="AS2361" s="11"/>
      <c r="AT2361" s="11"/>
      <c r="AU2361" s="11"/>
      <c r="AV2361" s="11"/>
      <c r="AW2361" s="11"/>
      <c r="AX2361" s="11"/>
      <c r="AY2361" s="11"/>
      <c r="AZ2361" s="11"/>
      <c r="BA2361" s="11"/>
      <c r="BB2361" s="11"/>
      <c r="BC2361" s="11"/>
      <c r="BD2361" s="11"/>
      <c r="BE2361" s="11"/>
      <c r="BF2361" s="11"/>
      <c r="BG2361" s="11"/>
      <c r="BI2361" s="11"/>
      <c r="BJ2361" s="11"/>
      <c r="BK2361" s="11"/>
      <c r="BL2361" s="11"/>
      <c r="BM2361" s="11"/>
      <c r="BN2361" s="11"/>
      <c r="BO2361" s="11"/>
      <c r="BP2361" s="11"/>
      <c r="BQ2361" s="11"/>
      <c r="BR2361" s="11"/>
      <c r="BS2361" s="11"/>
      <c r="BT2361" s="11"/>
      <c r="BU2361" s="11"/>
      <c r="BV2361" s="11"/>
      <c r="BW2361" s="11"/>
      <c r="BX2361" s="11"/>
      <c r="BY2361" s="11"/>
      <c r="BZ2361" s="11"/>
      <c r="CA2361" s="11"/>
      <c r="CB2361" s="11"/>
      <c r="CC2361" s="11"/>
      <c r="CD2361" s="11"/>
      <c r="CE2361" s="11"/>
      <c r="CF2361" s="11"/>
      <c r="CG2361" s="11"/>
      <c r="CH2361" s="11"/>
      <c r="CI2361" s="11"/>
      <c r="CJ2361" s="11"/>
      <c r="CK2361" s="11"/>
      <c r="CL2361" s="11"/>
      <c r="CM2361" s="11"/>
      <c r="CN2361" s="11"/>
      <c r="CO2361" s="11"/>
      <c r="CP2361" s="11"/>
      <c r="CQ2361" s="11"/>
      <c r="CR2361" s="11"/>
      <c r="CS2361" s="11"/>
      <c r="CT2361" s="11"/>
      <c r="CU2361" s="11"/>
      <c r="CV2361" s="11"/>
      <c r="CW2361" s="11"/>
      <c r="CX2361" s="11"/>
      <c r="CY2361" s="11"/>
      <c r="CZ2361" s="11"/>
      <c r="DA2361" s="11"/>
      <c r="DB2361" s="11"/>
      <c r="DC2361" s="11"/>
      <c r="DD2361" s="11"/>
      <c r="DF2361" s="11">
        <f t="shared" si="121"/>
        <v>18</v>
      </c>
      <c r="DG2361" s="11">
        <f t="shared" si="122"/>
        <v>19</v>
      </c>
      <c r="DH2361" s="20">
        <f t="shared" ca="1" si="123"/>
        <v>0</v>
      </c>
      <c r="DI2361" s="11">
        <v>1</v>
      </c>
    </row>
    <row r="2362" spans="1:113" x14ac:dyDescent="0.25">
      <c r="A2362" s="11" t="s">
        <v>57</v>
      </c>
      <c r="B2362" s="11" t="s">
        <v>170</v>
      </c>
      <c r="C2362" s="11" t="s">
        <v>56</v>
      </c>
      <c r="D2362" s="11" t="s">
        <v>56</v>
      </c>
      <c r="E2362" s="11" t="s">
        <v>56</v>
      </c>
      <c r="F2362" s="11" t="s">
        <v>56</v>
      </c>
      <c r="G2362" s="11" t="s">
        <v>174</v>
      </c>
      <c r="H2362" s="1">
        <v>42276</v>
      </c>
      <c r="I2362" s="11">
        <v>18</v>
      </c>
      <c r="J2362" s="11">
        <v>18</v>
      </c>
      <c r="K2362" s="11"/>
      <c r="L2362" s="11"/>
      <c r="M2362" s="11"/>
      <c r="N2362" s="11"/>
      <c r="O2362" s="11"/>
      <c r="P2362" s="11"/>
      <c r="Q2362" s="11"/>
      <c r="R2362" s="11"/>
      <c r="S2362" s="11"/>
      <c r="T2362" s="11"/>
      <c r="U2362" s="11"/>
      <c r="V2362" s="11"/>
      <c r="W2362" s="11"/>
      <c r="X2362" s="11"/>
      <c r="Y2362" s="11"/>
      <c r="Z2362" s="11"/>
      <c r="AA2362" s="11"/>
      <c r="AB2362" s="11"/>
      <c r="AC2362" s="11"/>
      <c r="AD2362" s="11"/>
      <c r="AE2362" s="11"/>
      <c r="AF2362" s="11"/>
      <c r="AG2362" s="11"/>
      <c r="AH2362" s="11"/>
      <c r="AJ2362" s="11"/>
      <c r="AK2362" s="11"/>
      <c r="AL2362" s="11"/>
      <c r="AM2362" s="11"/>
      <c r="AN2362" s="11"/>
      <c r="AO2362" s="11"/>
      <c r="AP2362" s="11"/>
      <c r="AQ2362" s="11"/>
      <c r="AR2362" s="11"/>
      <c r="AS2362" s="11"/>
      <c r="AT2362" s="11"/>
      <c r="AU2362" s="11"/>
      <c r="AV2362" s="11"/>
      <c r="AW2362" s="11"/>
      <c r="AX2362" s="11"/>
      <c r="AY2362" s="11"/>
      <c r="AZ2362" s="11"/>
      <c r="BA2362" s="11"/>
      <c r="BB2362" s="11"/>
      <c r="BC2362" s="11"/>
      <c r="BD2362" s="11"/>
      <c r="BE2362" s="11"/>
      <c r="BF2362" s="11"/>
      <c r="BG2362" s="11"/>
      <c r="BI2362" s="11"/>
      <c r="BJ2362" s="11"/>
      <c r="BK2362" s="11"/>
      <c r="BL2362" s="11"/>
      <c r="BM2362" s="11"/>
      <c r="BN2362" s="11"/>
      <c r="BO2362" s="11"/>
      <c r="BP2362" s="11"/>
      <c r="BQ2362" s="11"/>
      <c r="BR2362" s="11"/>
      <c r="BS2362" s="11"/>
      <c r="BT2362" s="11"/>
      <c r="BU2362" s="11"/>
      <c r="BV2362" s="11"/>
      <c r="BW2362" s="11"/>
      <c r="BX2362" s="11"/>
      <c r="BY2362" s="11"/>
      <c r="BZ2362" s="11"/>
      <c r="CA2362" s="11"/>
      <c r="CB2362" s="11"/>
      <c r="CC2362" s="11"/>
      <c r="CD2362" s="11"/>
      <c r="CE2362" s="11"/>
      <c r="CF2362" s="11"/>
      <c r="CG2362" s="11"/>
      <c r="CH2362" s="11"/>
      <c r="CI2362" s="11"/>
      <c r="CJ2362" s="11"/>
      <c r="CK2362" s="11"/>
      <c r="CL2362" s="11"/>
      <c r="CM2362" s="11"/>
      <c r="CN2362" s="11"/>
      <c r="CO2362" s="11"/>
      <c r="CP2362" s="11"/>
      <c r="CQ2362" s="11"/>
      <c r="CR2362" s="11"/>
      <c r="CS2362" s="11"/>
      <c r="CT2362" s="11"/>
      <c r="CU2362" s="11"/>
      <c r="CV2362" s="11"/>
      <c r="CW2362" s="11"/>
      <c r="CX2362" s="11"/>
      <c r="CY2362" s="11"/>
      <c r="CZ2362" s="11"/>
      <c r="DA2362" s="11"/>
      <c r="DB2362" s="11"/>
      <c r="DC2362" s="11"/>
      <c r="DD2362" s="11"/>
      <c r="DF2362" s="11">
        <f t="shared" si="121"/>
        <v>18</v>
      </c>
      <c r="DG2362" s="11">
        <f t="shared" si="122"/>
        <v>18</v>
      </c>
      <c r="DH2362" s="20">
        <f t="shared" ca="1" si="123"/>
        <v>0</v>
      </c>
      <c r="DI2362" s="11">
        <v>1</v>
      </c>
    </row>
    <row r="2363" spans="1:113" x14ac:dyDescent="0.25">
      <c r="A2363" s="11" t="s">
        <v>57</v>
      </c>
      <c r="B2363" s="11" t="s">
        <v>170</v>
      </c>
      <c r="C2363" s="11" t="s">
        <v>56</v>
      </c>
      <c r="D2363" s="11" t="s">
        <v>56</v>
      </c>
      <c r="E2363" s="11" t="s">
        <v>56</v>
      </c>
      <c r="F2363" s="11" t="s">
        <v>56</v>
      </c>
      <c r="G2363" s="11" t="s">
        <v>174</v>
      </c>
      <c r="H2363" s="1">
        <v>42285</v>
      </c>
      <c r="I2363" s="11">
        <v>19</v>
      </c>
      <c r="J2363" s="11">
        <v>19</v>
      </c>
      <c r="K2363" s="11"/>
      <c r="L2363" s="11"/>
      <c r="M2363" s="11"/>
      <c r="N2363" s="11"/>
      <c r="O2363" s="11"/>
      <c r="P2363" s="11"/>
      <c r="Q2363" s="11"/>
      <c r="R2363" s="11"/>
      <c r="S2363" s="11"/>
      <c r="T2363" s="11"/>
      <c r="U2363" s="11"/>
      <c r="V2363" s="11"/>
      <c r="W2363" s="11"/>
      <c r="X2363" s="11"/>
      <c r="Y2363" s="11"/>
      <c r="Z2363" s="11"/>
      <c r="AA2363" s="11"/>
      <c r="AB2363" s="11"/>
      <c r="AC2363" s="11"/>
      <c r="AD2363" s="11"/>
      <c r="AE2363" s="11"/>
      <c r="AF2363" s="11"/>
      <c r="AG2363" s="11"/>
      <c r="AH2363" s="11"/>
      <c r="AJ2363" s="11"/>
      <c r="AK2363" s="11"/>
      <c r="AL2363" s="11"/>
      <c r="AM2363" s="11"/>
      <c r="AN2363" s="11"/>
      <c r="AO2363" s="11"/>
      <c r="AP2363" s="11"/>
      <c r="AQ2363" s="11"/>
      <c r="AR2363" s="11"/>
      <c r="AS2363" s="11"/>
      <c r="AT2363" s="11"/>
      <c r="AU2363" s="11"/>
      <c r="AV2363" s="11"/>
      <c r="AW2363" s="11"/>
      <c r="AX2363" s="11"/>
      <c r="AY2363" s="11"/>
      <c r="AZ2363" s="11"/>
      <c r="BA2363" s="11"/>
      <c r="BB2363" s="11"/>
      <c r="BC2363" s="11"/>
      <c r="BD2363" s="11"/>
      <c r="BE2363" s="11"/>
      <c r="BF2363" s="11"/>
      <c r="BG2363" s="11"/>
      <c r="BI2363" s="11"/>
      <c r="BJ2363" s="11"/>
      <c r="BK2363" s="11"/>
      <c r="BL2363" s="11"/>
      <c r="BM2363" s="11"/>
      <c r="BN2363" s="11"/>
      <c r="BO2363" s="11"/>
      <c r="BP2363" s="11"/>
      <c r="BQ2363" s="11"/>
      <c r="BR2363" s="11"/>
      <c r="BS2363" s="11"/>
      <c r="BT2363" s="11"/>
      <c r="BU2363" s="11"/>
      <c r="BV2363" s="11"/>
      <c r="BW2363" s="11"/>
      <c r="BX2363" s="11"/>
      <c r="BY2363" s="11"/>
      <c r="BZ2363" s="11"/>
      <c r="CA2363" s="11"/>
      <c r="CB2363" s="11"/>
      <c r="CC2363" s="11"/>
      <c r="CD2363" s="11"/>
      <c r="CE2363" s="11"/>
      <c r="CF2363" s="11"/>
      <c r="CG2363" s="11"/>
      <c r="CH2363" s="11"/>
      <c r="CI2363" s="11"/>
      <c r="CJ2363" s="11"/>
      <c r="CK2363" s="11"/>
      <c r="CL2363" s="11"/>
      <c r="CM2363" s="11"/>
      <c r="CN2363" s="11"/>
      <c r="CO2363" s="11"/>
      <c r="CP2363" s="11"/>
      <c r="CQ2363" s="11"/>
      <c r="CR2363" s="11"/>
      <c r="CS2363" s="11"/>
      <c r="CT2363" s="11"/>
      <c r="CU2363" s="11"/>
      <c r="CV2363" s="11"/>
      <c r="CW2363" s="11"/>
      <c r="CX2363" s="11"/>
      <c r="CY2363" s="11"/>
      <c r="CZ2363" s="11"/>
      <c r="DA2363" s="11"/>
      <c r="DB2363" s="11"/>
      <c r="DC2363" s="11"/>
      <c r="DD2363" s="11"/>
      <c r="DF2363" s="11">
        <f t="shared" si="121"/>
        <v>19</v>
      </c>
      <c r="DG2363" s="11">
        <f t="shared" si="122"/>
        <v>19</v>
      </c>
      <c r="DH2363" s="20">
        <f t="shared" ca="1" si="123"/>
        <v>0</v>
      </c>
      <c r="DI2363" s="11">
        <v>1</v>
      </c>
    </row>
    <row r="2364" spans="1:113" x14ac:dyDescent="0.25">
      <c r="A2364" s="11" t="s">
        <v>57</v>
      </c>
      <c r="B2364" s="11" t="s">
        <v>170</v>
      </c>
      <c r="C2364" s="11" t="s">
        <v>56</v>
      </c>
      <c r="D2364" s="11" t="s">
        <v>56</v>
      </c>
      <c r="E2364" s="11" t="s">
        <v>56</v>
      </c>
      <c r="F2364" s="11" t="s">
        <v>56</v>
      </c>
      <c r="G2364" s="11" t="s">
        <v>174</v>
      </c>
      <c r="H2364" s="1">
        <v>42286</v>
      </c>
      <c r="I2364" s="11">
        <v>17</v>
      </c>
      <c r="J2364" s="11">
        <v>19</v>
      </c>
      <c r="K2364" s="11"/>
      <c r="L2364" s="11"/>
      <c r="M2364" s="11"/>
      <c r="N2364" s="11"/>
      <c r="O2364" s="11"/>
      <c r="P2364" s="11"/>
      <c r="Q2364" s="11"/>
      <c r="R2364" s="11"/>
      <c r="S2364" s="11"/>
      <c r="T2364" s="11"/>
      <c r="U2364" s="11"/>
      <c r="V2364" s="11"/>
      <c r="W2364" s="11"/>
      <c r="X2364" s="11"/>
      <c r="Y2364" s="11"/>
      <c r="Z2364" s="11"/>
      <c r="AA2364" s="11"/>
      <c r="AB2364" s="11"/>
      <c r="AC2364" s="11"/>
      <c r="AD2364" s="11"/>
      <c r="AE2364" s="11"/>
      <c r="AF2364" s="11"/>
      <c r="AG2364" s="11"/>
      <c r="AH2364" s="11"/>
      <c r="AJ2364" s="11"/>
      <c r="AK2364" s="11"/>
      <c r="AL2364" s="11"/>
      <c r="AM2364" s="11"/>
      <c r="AN2364" s="11"/>
      <c r="AO2364" s="11"/>
      <c r="AP2364" s="11"/>
      <c r="AQ2364" s="11"/>
      <c r="AR2364" s="11"/>
      <c r="AS2364" s="11"/>
      <c r="AT2364" s="11"/>
      <c r="AU2364" s="11"/>
      <c r="AV2364" s="11"/>
      <c r="AW2364" s="11"/>
      <c r="AX2364" s="11"/>
      <c r="AY2364" s="11"/>
      <c r="AZ2364" s="11"/>
      <c r="BA2364" s="11"/>
      <c r="BB2364" s="11"/>
      <c r="BC2364" s="11"/>
      <c r="BD2364" s="11"/>
      <c r="BE2364" s="11"/>
      <c r="BF2364" s="11"/>
      <c r="BG2364" s="11"/>
      <c r="BI2364" s="11"/>
      <c r="BJ2364" s="11"/>
      <c r="BK2364" s="11"/>
      <c r="BL2364" s="11"/>
      <c r="BM2364" s="11"/>
      <c r="BN2364" s="11"/>
      <c r="BO2364" s="11"/>
      <c r="BP2364" s="11"/>
      <c r="BQ2364" s="11"/>
      <c r="BR2364" s="11"/>
      <c r="BS2364" s="11"/>
      <c r="BT2364" s="11"/>
      <c r="BU2364" s="11"/>
      <c r="BV2364" s="11"/>
      <c r="BW2364" s="11"/>
      <c r="BX2364" s="11"/>
      <c r="BY2364" s="11"/>
      <c r="BZ2364" s="11"/>
      <c r="CA2364" s="11"/>
      <c r="CB2364" s="11"/>
      <c r="CC2364" s="11"/>
      <c r="CD2364" s="11"/>
      <c r="CE2364" s="11"/>
      <c r="CF2364" s="11"/>
      <c r="CG2364" s="11"/>
      <c r="CH2364" s="11"/>
      <c r="CI2364" s="11"/>
      <c r="CJ2364" s="11"/>
      <c r="CK2364" s="11"/>
      <c r="CL2364" s="11"/>
      <c r="CM2364" s="11"/>
      <c r="CN2364" s="11"/>
      <c r="CO2364" s="11"/>
      <c r="CP2364" s="11"/>
      <c r="CQ2364" s="11"/>
      <c r="CR2364" s="11"/>
      <c r="CS2364" s="11"/>
      <c r="CT2364" s="11"/>
      <c r="CU2364" s="11"/>
      <c r="CV2364" s="11"/>
      <c r="CW2364" s="11"/>
      <c r="CX2364" s="11"/>
      <c r="CY2364" s="11"/>
      <c r="CZ2364" s="11"/>
      <c r="DA2364" s="11"/>
      <c r="DB2364" s="11"/>
      <c r="DC2364" s="11"/>
      <c r="DD2364" s="11"/>
      <c r="DF2364" s="11">
        <f t="shared" si="121"/>
        <v>17</v>
      </c>
      <c r="DG2364" s="11">
        <f t="shared" si="122"/>
        <v>19</v>
      </c>
      <c r="DH2364" s="20">
        <f t="shared" ca="1" si="123"/>
        <v>0</v>
      </c>
      <c r="DI2364" s="11">
        <v>1</v>
      </c>
    </row>
    <row r="2365" spans="1:113" x14ac:dyDescent="0.25">
      <c r="A2365" s="11" t="s">
        <v>57</v>
      </c>
      <c r="B2365" s="11" t="s">
        <v>170</v>
      </c>
      <c r="C2365" s="11" t="s">
        <v>56</v>
      </c>
      <c r="D2365" s="11" t="s">
        <v>56</v>
      </c>
      <c r="E2365" s="11" t="s">
        <v>56</v>
      </c>
      <c r="F2365" s="11" t="s">
        <v>56</v>
      </c>
      <c r="G2365" s="11" t="s">
        <v>174</v>
      </c>
      <c r="H2365" s="1">
        <v>42289</v>
      </c>
      <c r="I2365" s="11">
        <v>19</v>
      </c>
      <c r="J2365" s="11">
        <v>19</v>
      </c>
      <c r="K2365" s="11"/>
      <c r="L2365" s="11"/>
      <c r="M2365" s="11"/>
      <c r="N2365" s="11"/>
      <c r="O2365" s="11"/>
      <c r="P2365" s="11"/>
      <c r="Q2365" s="11"/>
      <c r="R2365" s="11"/>
      <c r="S2365" s="11"/>
      <c r="T2365" s="11"/>
      <c r="U2365" s="11"/>
      <c r="V2365" s="11"/>
      <c r="W2365" s="11"/>
      <c r="X2365" s="11"/>
      <c r="Y2365" s="11"/>
      <c r="Z2365" s="11"/>
      <c r="AA2365" s="11"/>
      <c r="AB2365" s="11"/>
      <c r="AC2365" s="11"/>
      <c r="AD2365" s="11"/>
      <c r="AE2365" s="11"/>
      <c r="AF2365" s="11"/>
      <c r="AG2365" s="11"/>
      <c r="AH2365" s="11"/>
      <c r="AJ2365" s="11"/>
      <c r="AK2365" s="11"/>
      <c r="AL2365" s="11"/>
      <c r="AM2365" s="11"/>
      <c r="AN2365" s="11"/>
      <c r="AO2365" s="11"/>
      <c r="AP2365" s="11"/>
      <c r="AQ2365" s="11"/>
      <c r="AR2365" s="11"/>
      <c r="AS2365" s="11"/>
      <c r="AT2365" s="11"/>
      <c r="AU2365" s="11"/>
      <c r="AV2365" s="11"/>
      <c r="AW2365" s="11"/>
      <c r="AX2365" s="11"/>
      <c r="AY2365" s="11"/>
      <c r="AZ2365" s="11"/>
      <c r="BA2365" s="11"/>
      <c r="BB2365" s="11"/>
      <c r="BC2365" s="11"/>
      <c r="BD2365" s="11"/>
      <c r="BE2365" s="11"/>
      <c r="BF2365" s="11"/>
      <c r="BG2365" s="11"/>
      <c r="BI2365" s="11"/>
      <c r="BJ2365" s="11"/>
      <c r="BK2365" s="11"/>
      <c r="BL2365" s="11"/>
      <c r="BM2365" s="11"/>
      <c r="BN2365" s="11"/>
      <c r="BO2365" s="11"/>
      <c r="BP2365" s="11"/>
      <c r="BQ2365" s="11"/>
      <c r="BR2365" s="11"/>
      <c r="BS2365" s="11"/>
      <c r="BT2365" s="11"/>
      <c r="BU2365" s="11"/>
      <c r="BV2365" s="11"/>
      <c r="BW2365" s="11"/>
      <c r="BX2365" s="11"/>
      <c r="BY2365" s="11"/>
      <c r="BZ2365" s="11"/>
      <c r="CA2365" s="11"/>
      <c r="CB2365" s="11"/>
      <c r="CC2365" s="11"/>
      <c r="CD2365" s="11"/>
      <c r="CE2365" s="11"/>
      <c r="CF2365" s="11"/>
      <c r="CG2365" s="11"/>
      <c r="CH2365" s="11"/>
      <c r="CI2365" s="11"/>
      <c r="CJ2365" s="11"/>
      <c r="CK2365" s="11"/>
      <c r="CL2365" s="11"/>
      <c r="CM2365" s="11"/>
      <c r="CN2365" s="11"/>
      <c r="CO2365" s="11"/>
      <c r="CP2365" s="11"/>
      <c r="CQ2365" s="11"/>
      <c r="CR2365" s="11"/>
      <c r="CS2365" s="11"/>
      <c r="CT2365" s="11"/>
      <c r="CU2365" s="11"/>
      <c r="CV2365" s="11"/>
      <c r="CW2365" s="11"/>
      <c r="CX2365" s="11"/>
      <c r="CY2365" s="11"/>
      <c r="CZ2365" s="11"/>
      <c r="DA2365" s="11"/>
      <c r="DB2365" s="11"/>
      <c r="DC2365" s="11"/>
      <c r="DD2365" s="11"/>
      <c r="DF2365" s="11">
        <f t="shared" si="121"/>
        <v>19</v>
      </c>
      <c r="DG2365" s="11">
        <f t="shared" si="122"/>
        <v>19</v>
      </c>
      <c r="DH2365" s="20">
        <f t="shared" ca="1" si="123"/>
        <v>0</v>
      </c>
      <c r="DI2365" s="11">
        <v>1</v>
      </c>
    </row>
    <row r="2366" spans="1:113" x14ac:dyDescent="0.25">
      <c r="A2366" s="11" t="s">
        <v>57</v>
      </c>
      <c r="B2366" s="11" t="s">
        <v>170</v>
      </c>
      <c r="C2366" s="11" t="s">
        <v>56</v>
      </c>
      <c r="D2366" s="11" t="s">
        <v>56</v>
      </c>
      <c r="E2366" s="11" t="s">
        <v>56</v>
      </c>
      <c r="F2366" s="11" t="s">
        <v>56</v>
      </c>
      <c r="G2366" s="11" t="s">
        <v>174</v>
      </c>
      <c r="H2366" s="1">
        <v>42290</v>
      </c>
      <c r="I2366" s="11">
        <v>16</v>
      </c>
      <c r="J2366" s="11">
        <v>19</v>
      </c>
      <c r="K2366" s="11"/>
      <c r="L2366" s="11"/>
      <c r="M2366" s="11"/>
      <c r="N2366" s="11"/>
      <c r="O2366" s="11"/>
      <c r="P2366" s="11"/>
      <c r="Q2366" s="11"/>
      <c r="R2366" s="11"/>
      <c r="S2366" s="11"/>
      <c r="T2366" s="11"/>
      <c r="U2366" s="11"/>
      <c r="V2366" s="11"/>
      <c r="W2366" s="11"/>
      <c r="X2366" s="11"/>
      <c r="Y2366" s="11"/>
      <c r="Z2366" s="11"/>
      <c r="AA2366" s="11"/>
      <c r="AB2366" s="11"/>
      <c r="AC2366" s="11"/>
      <c r="AD2366" s="11"/>
      <c r="AE2366" s="11"/>
      <c r="AF2366" s="11"/>
      <c r="AG2366" s="11"/>
      <c r="AH2366" s="11"/>
      <c r="AJ2366" s="11"/>
      <c r="AK2366" s="11"/>
      <c r="AL2366" s="11"/>
      <c r="AM2366" s="11"/>
      <c r="AN2366" s="11"/>
      <c r="AO2366" s="11"/>
      <c r="AP2366" s="11"/>
      <c r="AQ2366" s="11"/>
      <c r="AR2366" s="11"/>
      <c r="AS2366" s="11"/>
      <c r="AT2366" s="11"/>
      <c r="AU2366" s="11"/>
      <c r="AV2366" s="11"/>
      <c r="AW2366" s="11"/>
      <c r="AX2366" s="11"/>
      <c r="AY2366" s="11"/>
      <c r="AZ2366" s="11"/>
      <c r="BA2366" s="11"/>
      <c r="BB2366" s="11"/>
      <c r="BC2366" s="11"/>
      <c r="BD2366" s="11"/>
      <c r="BE2366" s="11"/>
      <c r="BF2366" s="11"/>
      <c r="BG2366" s="11"/>
      <c r="BI2366" s="11"/>
      <c r="BJ2366" s="11"/>
      <c r="BK2366" s="11"/>
      <c r="BL2366" s="11"/>
      <c r="BM2366" s="11"/>
      <c r="BN2366" s="11"/>
      <c r="BO2366" s="11"/>
      <c r="BP2366" s="11"/>
      <c r="BQ2366" s="11"/>
      <c r="BR2366" s="11"/>
      <c r="BS2366" s="11"/>
      <c r="BT2366" s="11"/>
      <c r="BU2366" s="11"/>
      <c r="BV2366" s="11"/>
      <c r="BW2366" s="11"/>
      <c r="BX2366" s="11"/>
      <c r="BY2366" s="11"/>
      <c r="BZ2366" s="11"/>
      <c r="CA2366" s="11"/>
      <c r="CB2366" s="11"/>
      <c r="CC2366" s="11"/>
      <c r="CD2366" s="11"/>
      <c r="CE2366" s="11"/>
      <c r="CF2366" s="11"/>
      <c r="CG2366" s="11"/>
      <c r="CH2366" s="11"/>
      <c r="CI2366" s="11"/>
      <c r="CJ2366" s="11"/>
      <c r="CK2366" s="11"/>
      <c r="CL2366" s="11"/>
      <c r="CM2366" s="11"/>
      <c r="CN2366" s="11"/>
      <c r="CO2366" s="11"/>
      <c r="CP2366" s="11"/>
      <c r="CQ2366" s="11"/>
      <c r="CR2366" s="11"/>
      <c r="CS2366" s="11"/>
      <c r="CT2366" s="11"/>
      <c r="CU2366" s="11"/>
      <c r="CV2366" s="11"/>
      <c r="CW2366" s="11"/>
      <c r="CX2366" s="11"/>
      <c r="CY2366" s="11"/>
      <c r="CZ2366" s="11"/>
      <c r="DA2366" s="11"/>
      <c r="DB2366" s="11"/>
      <c r="DC2366" s="11"/>
      <c r="DD2366" s="11"/>
      <c r="DF2366" s="11">
        <f t="shared" si="121"/>
        <v>16</v>
      </c>
      <c r="DG2366" s="11">
        <f t="shared" si="122"/>
        <v>19</v>
      </c>
      <c r="DH2366" s="20">
        <f t="shared" ca="1" si="123"/>
        <v>0</v>
      </c>
      <c r="DI2366" s="11">
        <v>1</v>
      </c>
    </row>
    <row r="2367" spans="1:113" x14ac:dyDescent="0.25">
      <c r="A2367" s="11" t="s">
        <v>57</v>
      </c>
      <c r="B2367" s="11" t="s">
        <v>170</v>
      </c>
      <c r="C2367" s="11" t="s">
        <v>56</v>
      </c>
      <c r="D2367" s="11" t="s">
        <v>56</v>
      </c>
      <c r="E2367" s="11" t="s">
        <v>56</v>
      </c>
      <c r="F2367" s="11" t="s">
        <v>56</v>
      </c>
      <c r="G2367" s="11" t="s">
        <v>174</v>
      </c>
      <c r="H2367" s="1">
        <v>42290</v>
      </c>
      <c r="I2367" s="11">
        <v>17</v>
      </c>
      <c r="J2367" s="11">
        <v>19</v>
      </c>
      <c r="K2367" s="11"/>
      <c r="L2367" s="11"/>
      <c r="M2367" s="11"/>
      <c r="N2367" s="11"/>
      <c r="O2367" s="11"/>
      <c r="P2367" s="11"/>
      <c r="Q2367" s="11"/>
      <c r="R2367" s="11"/>
      <c r="S2367" s="11"/>
      <c r="T2367" s="11"/>
      <c r="U2367" s="11"/>
      <c r="V2367" s="11"/>
      <c r="W2367" s="11"/>
      <c r="X2367" s="11"/>
      <c r="Y2367" s="11"/>
      <c r="Z2367" s="11"/>
      <c r="AA2367" s="11"/>
      <c r="AB2367" s="11"/>
      <c r="AC2367" s="11"/>
      <c r="AD2367" s="11"/>
      <c r="AE2367" s="11"/>
      <c r="AF2367" s="11"/>
      <c r="AG2367" s="11"/>
      <c r="AH2367" s="11"/>
      <c r="AJ2367" s="11"/>
      <c r="AK2367" s="11"/>
      <c r="AL2367" s="11"/>
      <c r="AM2367" s="11"/>
      <c r="AN2367" s="11"/>
      <c r="AO2367" s="11"/>
      <c r="AP2367" s="11"/>
      <c r="AQ2367" s="11"/>
      <c r="AR2367" s="11"/>
      <c r="AS2367" s="11"/>
      <c r="AT2367" s="11"/>
      <c r="AU2367" s="11"/>
      <c r="AV2367" s="11"/>
      <c r="AW2367" s="11"/>
      <c r="AX2367" s="11"/>
      <c r="AY2367" s="11"/>
      <c r="AZ2367" s="11"/>
      <c r="BA2367" s="11"/>
      <c r="BB2367" s="11"/>
      <c r="BC2367" s="11"/>
      <c r="BD2367" s="11"/>
      <c r="BE2367" s="11"/>
      <c r="BF2367" s="11"/>
      <c r="BG2367" s="11"/>
      <c r="BI2367" s="11"/>
      <c r="BJ2367" s="11"/>
      <c r="BK2367" s="11"/>
      <c r="BL2367" s="11"/>
      <c r="BM2367" s="11"/>
      <c r="BN2367" s="11"/>
      <c r="BO2367" s="11"/>
      <c r="BP2367" s="11"/>
      <c r="BQ2367" s="11"/>
      <c r="BR2367" s="11"/>
      <c r="BS2367" s="11"/>
      <c r="BT2367" s="11"/>
      <c r="BU2367" s="11"/>
      <c r="BV2367" s="11"/>
      <c r="BW2367" s="11"/>
      <c r="BX2367" s="11"/>
      <c r="BY2367" s="11"/>
      <c r="BZ2367" s="11"/>
      <c r="CA2367" s="11"/>
      <c r="CB2367" s="11"/>
      <c r="CC2367" s="11"/>
      <c r="CD2367" s="11"/>
      <c r="CE2367" s="11"/>
      <c r="CF2367" s="11"/>
      <c r="CG2367" s="11"/>
      <c r="CH2367" s="11"/>
      <c r="CI2367" s="11"/>
      <c r="CJ2367" s="11"/>
      <c r="CK2367" s="11"/>
      <c r="CL2367" s="11"/>
      <c r="CM2367" s="11"/>
      <c r="CN2367" s="11"/>
      <c r="CO2367" s="11"/>
      <c r="CP2367" s="11"/>
      <c r="CQ2367" s="11"/>
      <c r="CR2367" s="11"/>
      <c r="CS2367" s="11"/>
      <c r="CT2367" s="11"/>
      <c r="CU2367" s="11"/>
      <c r="CV2367" s="11"/>
      <c r="CW2367" s="11"/>
      <c r="CX2367" s="11"/>
      <c r="CY2367" s="11"/>
      <c r="CZ2367" s="11"/>
      <c r="DA2367" s="11"/>
      <c r="DB2367" s="11"/>
      <c r="DC2367" s="11"/>
      <c r="DD2367" s="11"/>
      <c r="DF2367" s="11">
        <f t="shared" si="121"/>
        <v>17</v>
      </c>
      <c r="DG2367" s="11">
        <f t="shared" si="122"/>
        <v>19</v>
      </c>
      <c r="DH2367" s="20">
        <f t="shared" ca="1" si="123"/>
        <v>0</v>
      </c>
      <c r="DI2367" s="11">
        <v>1</v>
      </c>
    </row>
    <row r="2368" spans="1:113" x14ac:dyDescent="0.25">
      <c r="A2368" s="11" t="s">
        <v>57</v>
      </c>
      <c r="B2368" s="11" t="s">
        <v>170</v>
      </c>
      <c r="C2368" s="11" t="s">
        <v>56</v>
      </c>
      <c r="D2368" s="11" t="s">
        <v>56</v>
      </c>
      <c r="E2368" s="11" t="s">
        <v>56</v>
      </c>
      <c r="F2368" s="11" t="s">
        <v>56</v>
      </c>
      <c r="G2368" s="11" t="s">
        <v>174</v>
      </c>
      <c r="H2368" s="1">
        <v>42291</v>
      </c>
      <c r="I2368" s="11">
        <v>18</v>
      </c>
      <c r="J2368" s="11">
        <v>19</v>
      </c>
      <c r="K2368" s="11"/>
      <c r="L2368" s="11"/>
      <c r="M2368" s="11"/>
      <c r="N2368" s="11"/>
      <c r="O2368" s="11"/>
      <c r="P2368" s="11"/>
      <c r="Q2368" s="11"/>
      <c r="R2368" s="11"/>
      <c r="S2368" s="11"/>
      <c r="T2368" s="11"/>
      <c r="U2368" s="11"/>
      <c r="V2368" s="11"/>
      <c r="W2368" s="11"/>
      <c r="X2368" s="11"/>
      <c r="Y2368" s="11"/>
      <c r="Z2368" s="11"/>
      <c r="AA2368" s="11"/>
      <c r="AB2368" s="11"/>
      <c r="AC2368" s="11"/>
      <c r="AD2368" s="11"/>
      <c r="AE2368" s="11"/>
      <c r="AF2368" s="11"/>
      <c r="AG2368" s="11"/>
      <c r="AH2368" s="11"/>
      <c r="AJ2368" s="11"/>
      <c r="AK2368" s="11"/>
      <c r="AL2368" s="11"/>
      <c r="AM2368" s="11"/>
      <c r="AN2368" s="11"/>
      <c r="AO2368" s="11"/>
      <c r="AP2368" s="11"/>
      <c r="AQ2368" s="11"/>
      <c r="AR2368" s="11"/>
      <c r="AS2368" s="11"/>
      <c r="AT2368" s="11"/>
      <c r="AU2368" s="11"/>
      <c r="AV2368" s="11"/>
      <c r="AW2368" s="11"/>
      <c r="AX2368" s="11"/>
      <c r="AY2368" s="11"/>
      <c r="AZ2368" s="11"/>
      <c r="BA2368" s="11"/>
      <c r="BB2368" s="11"/>
      <c r="BC2368" s="11"/>
      <c r="BD2368" s="11"/>
      <c r="BE2368" s="11"/>
      <c r="BF2368" s="11"/>
      <c r="BG2368" s="11"/>
      <c r="BI2368" s="11"/>
      <c r="BJ2368" s="11"/>
      <c r="BK2368" s="11"/>
      <c r="BL2368" s="11"/>
      <c r="BM2368" s="11"/>
      <c r="BN2368" s="11"/>
      <c r="BO2368" s="11"/>
      <c r="BP2368" s="11"/>
      <c r="BQ2368" s="11"/>
      <c r="BR2368" s="11"/>
      <c r="BS2368" s="11"/>
      <c r="BT2368" s="11"/>
      <c r="BU2368" s="11"/>
      <c r="BV2368" s="11"/>
      <c r="BW2368" s="11"/>
      <c r="BX2368" s="11"/>
      <c r="BY2368" s="11"/>
      <c r="BZ2368" s="11"/>
      <c r="CA2368" s="11"/>
      <c r="CB2368" s="11"/>
      <c r="CC2368" s="11"/>
      <c r="CD2368" s="11"/>
      <c r="CE2368" s="11"/>
      <c r="CF2368" s="11"/>
      <c r="CG2368" s="11"/>
      <c r="CH2368" s="11"/>
      <c r="CI2368" s="11"/>
      <c r="CJ2368" s="11"/>
      <c r="CK2368" s="11"/>
      <c r="CL2368" s="11"/>
      <c r="CM2368" s="11"/>
      <c r="CN2368" s="11"/>
      <c r="CO2368" s="11"/>
      <c r="CP2368" s="11"/>
      <c r="CQ2368" s="11"/>
      <c r="CR2368" s="11"/>
      <c r="CS2368" s="11"/>
      <c r="CT2368" s="11"/>
      <c r="CU2368" s="11"/>
      <c r="CV2368" s="11"/>
      <c r="CW2368" s="11"/>
      <c r="CX2368" s="11"/>
      <c r="CY2368" s="11"/>
      <c r="CZ2368" s="11"/>
      <c r="DA2368" s="11"/>
      <c r="DB2368" s="11"/>
      <c r="DC2368" s="11"/>
      <c r="DD2368" s="11"/>
      <c r="DF2368" s="11">
        <f t="shared" si="121"/>
        <v>18</v>
      </c>
      <c r="DG2368" s="11">
        <f t="shared" si="122"/>
        <v>19</v>
      </c>
      <c r="DH2368" s="20">
        <f t="shared" ca="1" si="123"/>
        <v>0</v>
      </c>
      <c r="DI2368" s="11">
        <v>1</v>
      </c>
    </row>
    <row r="2369" spans="1:113" x14ac:dyDescent="0.25">
      <c r="A2369" s="11" t="s">
        <v>57</v>
      </c>
      <c r="B2369" s="11" t="s">
        <v>170</v>
      </c>
      <c r="C2369" s="11" t="s">
        <v>56</v>
      </c>
      <c r="D2369" s="11" t="s">
        <v>56</v>
      </c>
      <c r="E2369" s="11" t="s">
        <v>56</v>
      </c>
      <c r="F2369" s="11" t="s">
        <v>56</v>
      </c>
      <c r="G2369" s="11" t="s">
        <v>174</v>
      </c>
      <c r="H2369" s="1">
        <v>42292</v>
      </c>
      <c r="I2369" s="11">
        <v>18</v>
      </c>
      <c r="J2369" s="11">
        <v>19</v>
      </c>
      <c r="K2369" s="11"/>
      <c r="L2369" s="11"/>
      <c r="M2369" s="11"/>
      <c r="N2369" s="11"/>
      <c r="O2369" s="11"/>
      <c r="P2369" s="11"/>
      <c r="Q2369" s="11"/>
      <c r="R2369" s="11"/>
      <c r="S2369" s="11"/>
      <c r="T2369" s="11"/>
      <c r="U2369" s="11"/>
      <c r="V2369" s="11"/>
      <c r="W2369" s="11"/>
      <c r="X2369" s="11"/>
      <c r="Y2369" s="11"/>
      <c r="Z2369" s="11"/>
      <c r="AA2369" s="11"/>
      <c r="AB2369" s="11"/>
      <c r="AC2369" s="11"/>
      <c r="AD2369" s="11"/>
      <c r="AE2369" s="11"/>
      <c r="AF2369" s="11"/>
      <c r="AG2369" s="11"/>
      <c r="AH2369" s="11"/>
      <c r="AJ2369" s="11"/>
      <c r="AK2369" s="11"/>
      <c r="AL2369" s="11"/>
      <c r="AM2369" s="11"/>
      <c r="AN2369" s="11"/>
      <c r="AO2369" s="11"/>
      <c r="AP2369" s="11"/>
      <c r="AQ2369" s="11"/>
      <c r="AR2369" s="11"/>
      <c r="AS2369" s="11"/>
      <c r="AT2369" s="11"/>
      <c r="AU2369" s="11"/>
      <c r="AV2369" s="11"/>
      <c r="AW2369" s="11"/>
      <c r="AX2369" s="11"/>
      <c r="AY2369" s="11"/>
      <c r="AZ2369" s="11"/>
      <c r="BA2369" s="11"/>
      <c r="BB2369" s="11"/>
      <c r="BC2369" s="11"/>
      <c r="BD2369" s="11"/>
      <c r="BE2369" s="11"/>
      <c r="BF2369" s="11"/>
      <c r="BG2369" s="11"/>
      <c r="BI2369" s="11"/>
      <c r="BJ2369" s="11"/>
      <c r="BK2369" s="11"/>
      <c r="BL2369" s="11"/>
      <c r="BM2369" s="11"/>
      <c r="BN2369" s="11"/>
      <c r="BO2369" s="11"/>
      <c r="BP2369" s="11"/>
      <c r="BQ2369" s="11"/>
      <c r="BR2369" s="11"/>
      <c r="BS2369" s="11"/>
      <c r="BT2369" s="11"/>
      <c r="BU2369" s="11"/>
      <c r="BV2369" s="11"/>
      <c r="BW2369" s="11"/>
      <c r="BX2369" s="11"/>
      <c r="BY2369" s="11"/>
      <c r="BZ2369" s="11"/>
      <c r="CA2369" s="11"/>
      <c r="CB2369" s="11"/>
      <c r="CC2369" s="11"/>
      <c r="CD2369" s="11"/>
      <c r="CE2369" s="11"/>
      <c r="CF2369" s="11"/>
      <c r="CG2369" s="11"/>
      <c r="CH2369" s="11"/>
      <c r="CI2369" s="11"/>
      <c r="CJ2369" s="11"/>
      <c r="CK2369" s="11"/>
      <c r="CL2369" s="11"/>
      <c r="CM2369" s="11"/>
      <c r="CN2369" s="11"/>
      <c r="CO2369" s="11"/>
      <c r="CP2369" s="11"/>
      <c r="CQ2369" s="11"/>
      <c r="CR2369" s="11"/>
      <c r="CS2369" s="11"/>
      <c r="CT2369" s="11"/>
      <c r="CU2369" s="11"/>
      <c r="CV2369" s="11"/>
      <c r="CW2369" s="11"/>
      <c r="CX2369" s="11"/>
      <c r="CY2369" s="11"/>
      <c r="CZ2369" s="11"/>
      <c r="DA2369" s="11"/>
      <c r="DB2369" s="11"/>
      <c r="DC2369" s="11"/>
      <c r="DD2369" s="11"/>
      <c r="DF2369" s="11">
        <f t="shared" si="121"/>
        <v>18</v>
      </c>
      <c r="DG2369" s="11">
        <f t="shared" si="122"/>
        <v>19</v>
      </c>
      <c r="DH2369" s="20">
        <f t="shared" ca="1" si="123"/>
        <v>0</v>
      </c>
      <c r="DI2369" s="11">
        <v>1</v>
      </c>
    </row>
    <row r="2370" spans="1:113" x14ac:dyDescent="0.25">
      <c r="A2370" s="11" t="s">
        <v>57</v>
      </c>
      <c r="B2370" s="11" t="s">
        <v>170</v>
      </c>
      <c r="C2370" s="11" t="s">
        <v>56</v>
      </c>
      <c r="D2370" s="11" t="s">
        <v>56</v>
      </c>
      <c r="E2370" s="11" t="s">
        <v>56</v>
      </c>
      <c r="F2370" s="11" t="s">
        <v>56</v>
      </c>
      <c r="G2370" s="11" t="s">
        <v>174</v>
      </c>
      <c r="H2370" s="1">
        <v>42292</v>
      </c>
      <c r="I2370" s="11">
        <v>19</v>
      </c>
      <c r="J2370" s="11">
        <v>19</v>
      </c>
      <c r="K2370" s="11"/>
      <c r="L2370" s="11"/>
      <c r="M2370" s="11"/>
      <c r="N2370" s="11"/>
      <c r="O2370" s="11"/>
      <c r="P2370" s="11"/>
      <c r="Q2370" s="11"/>
      <c r="R2370" s="11"/>
      <c r="S2370" s="11"/>
      <c r="T2370" s="11"/>
      <c r="U2370" s="11"/>
      <c r="V2370" s="11"/>
      <c r="W2370" s="11"/>
      <c r="X2370" s="11"/>
      <c r="Y2370" s="11"/>
      <c r="Z2370" s="11"/>
      <c r="AA2370" s="11"/>
      <c r="AB2370" s="11"/>
      <c r="AC2370" s="11"/>
      <c r="AD2370" s="11"/>
      <c r="AE2370" s="11"/>
      <c r="AF2370" s="11"/>
      <c r="AG2370" s="11"/>
      <c r="AH2370" s="11"/>
      <c r="AJ2370" s="11"/>
      <c r="AK2370" s="11"/>
      <c r="AL2370" s="11"/>
      <c r="AM2370" s="11"/>
      <c r="AN2370" s="11"/>
      <c r="AO2370" s="11"/>
      <c r="AP2370" s="11"/>
      <c r="AQ2370" s="11"/>
      <c r="AR2370" s="11"/>
      <c r="AS2370" s="11"/>
      <c r="AT2370" s="11"/>
      <c r="AU2370" s="11"/>
      <c r="AV2370" s="11"/>
      <c r="AW2370" s="11"/>
      <c r="AX2370" s="11"/>
      <c r="AY2370" s="11"/>
      <c r="AZ2370" s="11"/>
      <c r="BA2370" s="11"/>
      <c r="BB2370" s="11"/>
      <c r="BC2370" s="11"/>
      <c r="BD2370" s="11"/>
      <c r="BE2370" s="11"/>
      <c r="BF2370" s="11"/>
      <c r="BG2370" s="11"/>
      <c r="BI2370" s="11"/>
      <c r="BJ2370" s="11"/>
      <c r="BK2370" s="11"/>
      <c r="BL2370" s="11"/>
      <c r="BM2370" s="11"/>
      <c r="BN2370" s="11"/>
      <c r="BO2370" s="11"/>
      <c r="BP2370" s="11"/>
      <c r="BQ2370" s="11"/>
      <c r="BR2370" s="11"/>
      <c r="BS2370" s="11"/>
      <c r="BT2370" s="11"/>
      <c r="BU2370" s="11"/>
      <c r="BV2370" s="11"/>
      <c r="BW2370" s="11"/>
      <c r="BX2370" s="11"/>
      <c r="BY2370" s="11"/>
      <c r="BZ2370" s="11"/>
      <c r="CA2370" s="11"/>
      <c r="CB2370" s="11"/>
      <c r="CC2370" s="11"/>
      <c r="CD2370" s="11"/>
      <c r="CE2370" s="11"/>
      <c r="CF2370" s="11"/>
      <c r="CG2370" s="11"/>
      <c r="CH2370" s="11"/>
      <c r="CI2370" s="11"/>
      <c r="CJ2370" s="11"/>
      <c r="CK2370" s="11"/>
      <c r="CL2370" s="11"/>
      <c r="CM2370" s="11"/>
      <c r="CN2370" s="11"/>
      <c r="CO2370" s="11"/>
      <c r="CP2370" s="11"/>
      <c r="CQ2370" s="11"/>
      <c r="CR2370" s="11"/>
      <c r="CS2370" s="11"/>
      <c r="CT2370" s="11"/>
      <c r="CU2370" s="11"/>
      <c r="CV2370" s="11"/>
      <c r="CW2370" s="11"/>
      <c r="CX2370" s="11"/>
      <c r="CY2370" s="11"/>
      <c r="CZ2370" s="11"/>
      <c r="DA2370" s="11"/>
      <c r="DB2370" s="11"/>
      <c r="DC2370" s="11"/>
      <c r="DD2370" s="11"/>
      <c r="DF2370" s="11">
        <f t="shared" si="121"/>
        <v>19</v>
      </c>
      <c r="DG2370" s="11">
        <f t="shared" si="122"/>
        <v>19</v>
      </c>
      <c r="DH2370" s="20">
        <f t="shared" ca="1" si="123"/>
        <v>0</v>
      </c>
      <c r="DI2370" s="11">
        <v>1</v>
      </c>
    </row>
    <row r="2371" spans="1:113" x14ac:dyDescent="0.25">
      <c r="A2371" s="11" t="s">
        <v>57</v>
      </c>
      <c r="B2371" s="11" t="s">
        <v>170</v>
      </c>
      <c r="C2371" s="11" t="s">
        <v>56</v>
      </c>
      <c r="D2371" s="11" t="s">
        <v>56</v>
      </c>
      <c r="E2371" s="11" t="s">
        <v>56</v>
      </c>
      <c r="F2371" s="11" t="s">
        <v>56</v>
      </c>
      <c r="G2371" s="11" t="s">
        <v>174</v>
      </c>
      <c r="H2371" s="1">
        <v>42293</v>
      </c>
      <c r="I2371" s="11">
        <v>19</v>
      </c>
      <c r="J2371" s="11">
        <v>19</v>
      </c>
      <c r="K2371" s="11"/>
      <c r="L2371" s="11"/>
      <c r="M2371" s="11"/>
      <c r="N2371" s="11"/>
      <c r="O2371" s="11"/>
      <c r="P2371" s="11"/>
      <c r="Q2371" s="11"/>
      <c r="R2371" s="11"/>
      <c r="S2371" s="11"/>
      <c r="T2371" s="11"/>
      <c r="U2371" s="11"/>
      <c r="V2371" s="11"/>
      <c r="W2371" s="11"/>
      <c r="X2371" s="11"/>
      <c r="Y2371" s="11"/>
      <c r="Z2371" s="11"/>
      <c r="AA2371" s="11"/>
      <c r="AB2371" s="11"/>
      <c r="AC2371" s="11"/>
      <c r="AD2371" s="11"/>
      <c r="AE2371" s="11"/>
      <c r="AF2371" s="11"/>
      <c r="AG2371" s="11"/>
      <c r="AH2371" s="11"/>
      <c r="AJ2371" s="11"/>
      <c r="AK2371" s="11"/>
      <c r="AL2371" s="11"/>
      <c r="AM2371" s="11"/>
      <c r="AN2371" s="11"/>
      <c r="AO2371" s="11"/>
      <c r="AP2371" s="11"/>
      <c r="AQ2371" s="11"/>
      <c r="AR2371" s="11"/>
      <c r="AS2371" s="11"/>
      <c r="AT2371" s="11"/>
      <c r="AU2371" s="11"/>
      <c r="AV2371" s="11"/>
      <c r="AW2371" s="11"/>
      <c r="AX2371" s="11"/>
      <c r="AY2371" s="11"/>
      <c r="AZ2371" s="11"/>
      <c r="BA2371" s="11"/>
      <c r="BB2371" s="11"/>
      <c r="BC2371" s="11"/>
      <c r="BD2371" s="11"/>
      <c r="BE2371" s="11"/>
      <c r="BF2371" s="11"/>
      <c r="BG2371" s="11"/>
      <c r="BI2371" s="11"/>
      <c r="BJ2371" s="11"/>
      <c r="BK2371" s="11"/>
      <c r="BL2371" s="11"/>
      <c r="BM2371" s="11"/>
      <c r="BN2371" s="11"/>
      <c r="BO2371" s="11"/>
      <c r="BP2371" s="11"/>
      <c r="BQ2371" s="11"/>
      <c r="BR2371" s="11"/>
      <c r="BS2371" s="11"/>
      <c r="BT2371" s="11"/>
      <c r="BU2371" s="11"/>
      <c r="BV2371" s="11"/>
      <c r="BW2371" s="11"/>
      <c r="BX2371" s="11"/>
      <c r="BY2371" s="11"/>
      <c r="BZ2371" s="11"/>
      <c r="CA2371" s="11"/>
      <c r="CB2371" s="11"/>
      <c r="CC2371" s="11"/>
      <c r="CD2371" s="11"/>
      <c r="CE2371" s="11"/>
      <c r="CF2371" s="11"/>
      <c r="CG2371" s="11"/>
      <c r="CH2371" s="11"/>
      <c r="CI2371" s="11"/>
      <c r="CJ2371" s="11"/>
      <c r="CK2371" s="11"/>
      <c r="CL2371" s="11"/>
      <c r="CM2371" s="11"/>
      <c r="CN2371" s="11"/>
      <c r="CO2371" s="11"/>
      <c r="CP2371" s="11"/>
      <c r="CQ2371" s="11"/>
      <c r="CR2371" s="11"/>
      <c r="CS2371" s="11"/>
      <c r="CT2371" s="11"/>
      <c r="CU2371" s="11"/>
      <c r="CV2371" s="11"/>
      <c r="CW2371" s="11"/>
      <c r="CX2371" s="11"/>
      <c r="CY2371" s="11"/>
      <c r="CZ2371" s="11"/>
      <c r="DA2371" s="11"/>
      <c r="DB2371" s="11"/>
      <c r="DC2371" s="11"/>
      <c r="DD2371" s="11"/>
      <c r="DF2371" s="11">
        <f t="shared" si="121"/>
        <v>19</v>
      </c>
      <c r="DG2371" s="11">
        <f t="shared" si="122"/>
        <v>19</v>
      </c>
      <c r="DH2371" s="20">
        <f t="shared" ca="1" si="123"/>
        <v>0</v>
      </c>
      <c r="DI2371" s="11">
        <v>1</v>
      </c>
    </row>
    <row r="2372" spans="1:113" x14ac:dyDescent="0.25">
      <c r="A2372" s="11" t="s">
        <v>57</v>
      </c>
      <c r="B2372" s="11" t="s">
        <v>170</v>
      </c>
      <c r="C2372" s="11" t="s">
        <v>56</v>
      </c>
      <c r="D2372" s="11" t="s">
        <v>56</v>
      </c>
      <c r="E2372" s="11" t="s">
        <v>56</v>
      </c>
      <c r="F2372" s="11" t="s">
        <v>56</v>
      </c>
      <c r="G2372" s="11" t="s">
        <v>174</v>
      </c>
      <c r="H2372" s="1">
        <v>42296</v>
      </c>
      <c r="I2372" s="11">
        <v>19</v>
      </c>
      <c r="J2372" s="11">
        <v>19</v>
      </c>
      <c r="K2372" s="11"/>
      <c r="L2372" s="11"/>
      <c r="M2372" s="11"/>
      <c r="N2372" s="11"/>
      <c r="O2372" s="11"/>
      <c r="P2372" s="11"/>
      <c r="Q2372" s="11"/>
      <c r="R2372" s="11"/>
      <c r="S2372" s="11"/>
      <c r="T2372" s="11"/>
      <c r="U2372" s="11"/>
      <c r="V2372" s="11"/>
      <c r="W2372" s="11"/>
      <c r="X2372" s="11"/>
      <c r="Y2372" s="11"/>
      <c r="Z2372" s="11"/>
      <c r="AA2372" s="11"/>
      <c r="AB2372" s="11"/>
      <c r="AC2372" s="11"/>
      <c r="AD2372" s="11"/>
      <c r="AE2372" s="11"/>
      <c r="AF2372" s="11"/>
      <c r="AG2372" s="11"/>
      <c r="AH2372" s="11"/>
      <c r="AJ2372" s="11"/>
      <c r="AK2372" s="11"/>
      <c r="AL2372" s="11"/>
      <c r="AM2372" s="11"/>
      <c r="AN2372" s="11"/>
      <c r="AO2372" s="11"/>
      <c r="AP2372" s="11"/>
      <c r="AQ2372" s="11"/>
      <c r="AR2372" s="11"/>
      <c r="AS2372" s="11"/>
      <c r="AT2372" s="11"/>
      <c r="AU2372" s="11"/>
      <c r="AV2372" s="11"/>
      <c r="AW2372" s="11"/>
      <c r="AX2372" s="11"/>
      <c r="AY2372" s="11"/>
      <c r="AZ2372" s="11"/>
      <c r="BA2372" s="11"/>
      <c r="BB2372" s="11"/>
      <c r="BC2372" s="11"/>
      <c r="BD2372" s="11"/>
      <c r="BE2372" s="11"/>
      <c r="BF2372" s="11"/>
      <c r="BG2372" s="11"/>
      <c r="BI2372" s="11"/>
      <c r="BJ2372" s="11"/>
      <c r="BK2372" s="11"/>
      <c r="BL2372" s="11"/>
      <c r="BM2372" s="11"/>
      <c r="BN2372" s="11"/>
      <c r="BO2372" s="11"/>
      <c r="BP2372" s="11"/>
      <c r="BQ2372" s="11"/>
      <c r="BR2372" s="11"/>
      <c r="BS2372" s="11"/>
      <c r="BT2372" s="11"/>
      <c r="BU2372" s="11"/>
      <c r="BV2372" s="11"/>
      <c r="BW2372" s="11"/>
      <c r="BX2372" s="11"/>
      <c r="BY2372" s="11"/>
      <c r="BZ2372" s="11"/>
      <c r="CA2372" s="11"/>
      <c r="CB2372" s="11"/>
      <c r="CC2372" s="11"/>
      <c r="CD2372" s="11"/>
      <c r="CE2372" s="11"/>
      <c r="CF2372" s="11"/>
      <c r="CG2372" s="11"/>
      <c r="CH2372" s="11"/>
      <c r="CI2372" s="11"/>
      <c r="CJ2372" s="11"/>
      <c r="CK2372" s="11"/>
      <c r="CL2372" s="11"/>
      <c r="CM2372" s="11"/>
      <c r="CN2372" s="11"/>
      <c r="CO2372" s="11"/>
      <c r="CP2372" s="11"/>
      <c r="CQ2372" s="11"/>
      <c r="CR2372" s="11"/>
      <c r="CS2372" s="11"/>
      <c r="CT2372" s="11"/>
      <c r="CU2372" s="11"/>
      <c r="CV2372" s="11"/>
      <c r="CW2372" s="11"/>
      <c r="CX2372" s="11"/>
      <c r="CY2372" s="11"/>
      <c r="CZ2372" s="11"/>
      <c r="DA2372" s="11"/>
      <c r="DB2372" s="11"/>
      <c r="DC2372" s="11"/>
      <c r="DD2372" s="11"/>
      <c r="DF2372" s="11">
        <f t="shared" ref="DF2372:DF2416" si="124">I2372</f>
        <v>19</v>
      </c>
      <c r="DG2372" s="11">
        <f t="shared" ref="DG2372:DG2416" si="125">J2372</f>
        <v>19</v>
      </c>
      <c r="DH2372" s="20">
        <f t="shared" ca="1" si="123"/>
        <v>0</v>
      </c>
      <c r="DI2372" s="11">
        <v>1</v>
      </c>
    </row>
    <row r="2373" spans="1:113" x14ac:dyDescent="0.25">
      <c r="A2373" s="11" t="s">
        <v>57</v>
      </c>
      <c r="B2373" s="11" t="s">
        <v>170</v>
      </c>
      <c r="C2373" s="11" t="s">
        <v>56</v>
      </c>
      <c r="D2373" s="11" t="s">
        <v>56</v>
      </c>
      <c r="E2373" s="11" t="s">
        <v>56</v>
      </c>
      <c r="F2373" s="11" t="s">
        <v>56</v>
      </c>
      <c r="G2373" s="11" t="s">
        <v>174</v>
      </c>
      <c r="H2373" s="1">
        <v>42303</v>
      </c>
      <c r="I2373" s="11">
        <v>19</v>
      </c>
      <c r="J2373" s="11">
        <v>19</v>
      </c>
      <c r="K2373" s="11"/>
      <c r="L2373" s="11"/>
      <c r="M2373" s="11"/>
      <c r="N2373" s="11"/>
      <c r="O2373" s="11"/>
      <c r="P2373" s="11"/>
      <c r="Q2373" s="11"/>
      <c r="R2373" s="11"/>
      <c r="S2373" s="11"/>
      <c r="T2373" s="11"/>
      <c r="U2373" s="11"/>
      <c r="V2373" s="11"/>
      <c r="W2373" s="11"/>
      <c r="X2373" s="11"/>
      <c r="Y2373" s="11"/>
      <c r="Z2373" s="11"/>
      <c r="AA2373" s="11"/>
      <c r="AB2373" s="11"/>
      <c r="AC2373" s="11"/>
      <c r="AD2373" s="11"/>
      <c r="AE2373" s="11"/>
      <c r="AF2373" s="11"/>
      <c r="AG2373" s="11"/>
      <c r="AH2373" s="11"/>
      <c r="AJ2373" s="11"/>
      <c r="AK2373" s="11"/>
      <c r="AL2373" s="11"/>
      <c r="AM2373" s="11"/>
      <c r="AN2373" s="11"/>
      <c r="AO2373" s="11"/>
      <c r="AP2373" s="11"/>
      <c r="AQ2373" s="11"/>
      <c r="AR2373" s="11"/>
      <c r="AS2373" s="11"/>
      <c r="AT2373" s="11"/>
      <c r="AU2373" s="11"/>
      <c r="AV2373" s="11"/>
      <c r="AW2373" s="11"/>
      <c r="AX2373" s="11"/>
      <c r="AY2373" s="11"/>
      <c r="AZ2373" s="11"/>
      <c r="BA2373" s="11"/>
      <c r="BB2373" s="11"/>
      <c r="BC2373" s="11"/>
      <c r="BD2373" s="11"/>
      <c r="BE2373" s="11"/>
      <c r="BF2373" s="11"/>
      <c r="BG2373" s="11"/>
      <c r="BI2373" s="11"/>
      <c r="BJ2373" s="11"/>
      <c r="BK2373" s="11"/>
      <c r="BL2373" s="11"/>
      <c r="BM2373" s="11"/>
      <c r="BN2373" s="11"/>
      <c r="BO2373" s="11"/>
      <c r="BP2373" s="11"/>
      <c r="BQ2373" s="11"/>
      <c r="BR2373" s="11"/>
      <c r="BS2373" s="11"/>
      <c r="BT2373" s="11"/>
      <c r="BU2373" s="11"/>
      <c r="BV2373" s="11"/>
      <c r="BW2373" s="11"/>
      <c r="BX2373" s="11"/>
      <c r="BY2373" s="11"/>
      <c r="BZ2373" s="11"/>
      <c r="CA2373" s="11"/>
      <c r="CB2373" s="11"/>
      <c r="CC2373" s="11"/>
      <c r="CD2373" s="11"/>
      <c r="CE2373" s="11"/>
      <c r="CF2373" s="11"/>
      <c r="CG2373" s="11"/>
      <c r="CH2373" s="11"/>
      <c r="CI2373" s="11"/>
      <c r="CJ2373" s="11"/>
      <c r="CK2373" s="11"/>
      <c r="CL2373" s="11"/>
      <c r="CM2373" s="11"/>
      <c r="CN2373" s="11"/>
      <c r="CO2373" s="11"/>
      <c r="CP2373" s="11"/>
      <c r="CQ2373" s="11"/>
      <c r="CR2373" s="11"/>
      <c r="CS2373" s="11"/>
      <c r="CT2373" s="11"/>
      <c r="CU2373" s="11"/>
      <c r="CV2373" s="11"/>
      <c r="CW2373" s="11"/>
      <c r="CX2373" s="11"/>
      <c r="CY2373" s="11"/>
      <c r="CZ2373" s="11"/>
      <c r="DA2373" s="11"/>
      <c r="DB2373" s="11"/>
      <c r="DC2373" s="11"/>
      <c r="DD2373" s="11"/>
      <c r="DF2373" s="11">
        <f t="shared" si="124"/>
        <v>19</v>
      </c>
      <c r="DG2373" s="11">
        <f t="shared" si="125"/>
        <v>19</v>
      </c>
      <c r="DH2373" s="20">
        <f t="shared" ca="1" si="123"/>
        <v>0</v>
      </c>
      <c r="DI2373" s="11">
        <v>1</v>
      </c>
    </row>
    <row r="2374" spans="1:113" x14ac:dyDescent="0.25">
      <c r="A2374" s="11" t="s">
        <v>57</v>
      </c>
      <c r="B2374" s="11" t="s">
        <v>170</v>
      </c>
      <c r="C2374" s="11" t="s">
        <v>56</v>
      </c>
      <c r="D2374" s="11" t="s">
        <v>56</v>
      </c>
      <c r="E2374" s="11" t="s">
        <v>56</v>
      </c>
      <c r="F2374" s="11" t="s">
        <v>56</v>
      </c>
      <c r="G2374" s="11" t="s">
        <v>174</v>
      </c>
      <c r="H2374" s="1">
        <v>42304</v>
      </c>
      <c r="I2374" s="11">
        <v>19</v>
      </c>
      <c r="J2374" s="11">
        <v>19</v>
      </c>
      <c r="K2374" s="11"/>
      <c r="L2374" s="11"/>
      <c r="M2374" s="11"/>
      <c r="N2374" s="11"/>
      <c r="O2374" s="11"/>
      <c r="P2374" s="11"/>
      <c r="Q2374" s="11"/>
      <c r="R2374" s="11"/>
      <c r="S2374" s="11"/>
      <c r="T2374" s="11"/>
      <c r="U2374" s="11"/>
      <c r="V2374" s="11"/>
      <c r="W2374" s="11"/>
      <c r="X2374" s="11"/>
      <c r="Y2374" s="11"/>
      <c r="Z2374" s="11"/>
      <c r="AA2374" s="11"/>
      <c r="AB2374" s="11"/>
      <c r="AC2374" s="11"/>
      <c r="AD2374" s="11"/>
      <c r="AE2374" s="11"/>
      <c r="AF2374" s="11"/>
      <c r="AG2374" s="11"/>
      <c r="AH2374" s="11"/>
      <c r="AJ2374" s="11"/>
      <c r="AK2374" s="11"/>
      <c r="AL2374" s="11"/>
      <c r="AM2374" s="11"/>
      <c r="AN2374" s="11"/>
      <c r="AO2374" s="11"/>
      <c r="AP2374" s="11"/>
      <c r="AQ2374" s="11"/>
      <c r="AR2374" s="11"/>
      <c r="AS2374" s="11"/>
      <c r="AT2374" s="11"/>
      <c r="AU2374" s="11"/>
      <c r="AV2374" s="11"/>
      <c r="AW2374" s="11"/>
      <c r="AX2374" s="11"/>
      <c r="AY2374" s="11"/>
      <c r="AZ2374" s="11"/>
      <c r="BA2374" s="11"/>
      <c r="BB2374" s="11"/>
      <c r="BC2374" s="11"/>
      <c r="BD2374" s="11"/>
      <c r="BE2374" s="11"/>
      <c r="BF2374" s="11"/>
      <c r="BG2374" s="11"/>
      <c r="BI2374" s="11"/>
      <c r="BJ2374" s="11"/>
      <c r="BK2374" s="11"/>
      <c r="BL2374" s="11"/>
      <c r="BM2374" s="11"/>
      <c r="BN2374" s="11"/>
      <c r="BO2374" s="11"/>
      <c r="BP2374" s="11"/>
      <c r="BQ2374" s="11"/>
      <c r="BR2374" s="11"/>
      <c r="BS2374" s="11"/>
      <c r="BT2374" s="11"/>
      <c r="BU2374" s="11"/>
      <c r="BV2374" s="11"/>
      <c r="BW2374" s="11"/>
      <c r="BX2374" s="11"/>
      <c r="BY2374" s="11"/>
      <c r="BZ2374" s="11"/>
      <c r="CA2374" s="11"/>
      <c r="CB2374" s="11"/>
      <c r="CC2374" s="11"/>
      <c r="CD2374" s="11"/>
      <c r="CE2374" s="11"/>
      <c r="CF2374" s="11"/>
      <c r="CG2374" s="11"/>
      <c r="CH2374" s="11"/>
      <c r="CI2374" s="11"/>
      <c r="CJ2374" s="11"/>
      <c r="CK2374" s="11"/>
      <c r="CL2374" s="11"/>
      <c r="CM2374" s="11"/>
      <c r="CN2374" s="11"/>
      <c r="CO2374" s="11"/>
      <c r="CP2374" s="11"/>
      <c r="CQ2374" s="11"/>
      <c r="CR2374" s="11"/>
      <c r="CS2374" s="11"/>
      <c r="CT2374" s="11"/>
      <c r="CU2374" s="11"/>
      <c r="CV2374" s="11"/>
      <c r="CW2374" s="11"/>
      <c r="CX2374" s="11"/>
      <c r="CY2374" s="11"/>
      <c r="CZ2374" s="11"/>
      <c r="DA2374" s="11"/>
      <c r="DB2374" s="11"/>
      <c r="DC2374" s="11"/>
      <c r="DD2374" s="11"/>
      <c r="DF2374" s="11">
        <f t="shared" si="124"/>
        <v>19</v>
      </c>
      <c r="DG2374" s="11">
        <f t="shared" si="125"/>
        <v>19</v>
      </c>
      <c r="DH2374" s="20">
        <f t="shared" ref="DH2374:DH2437" ca="1" si="126">(SUM(OFFSET($AJ2374, 0, $DF2374-1, 1, $DG2374-$DF2374+1))-SUM(OFFSET($K2374, 0, $DF2374-1, 1, $DG2374-$DF2374+1)))/($DG2374-$DF2374+1)</f>
        <v>0</v>
      </c>
      <c r="DI2374" s="11">
        <v>1</v>
      </c>
    </row>
    <row r="2375" spans="1:113" x14ac:dyDescent="0.25">
      <c r="A2375" s="11" t="s">
        <v>57</v>
      </c>
      <c r="B2375" s="11" t="s">
        <v>170</v>
      </c>
      <c r="C2375" s="11" t="s">
        <v>56</v>
      </c>
      <c r="D2375" s="11" t="s">
        <v>56</v>
      </c>
      <c r="E2375" s="11" t="s">
        <v>56</v>
      </c>
      <c r="F2375" s="11" t="s">
        <v>56</v>
      </c>
      <c r="G2375" s="11" t="s">
        <v>174</v>
      </c>
      <c r="H2375" s="1">
        <v>42305</v>
      </c>
      <c r="I2375" s="11">
        <v>19</v>
      </c>
      <c r="J2375" s="11">
        <v>19</v>
      </c>
      <c r="K2375" s="11"/>
      <c r="L2375" s="11"/>
      <c r="M2375" s="11"/>
      <c r="N2375" s="11"/>
      <c r="O2375" s="11"/>
      <c r="P2375" s="11"/>
      <c r="Q2375" s="11"/>
      <c r="R2375" s="11"/>
      <c r="S2375" s="11"/>
      <c r="T2375" s="11"/>
      <c r="U2375" s="11"/>
      <c r="V2375" s="11"/>
      <c r="W2375" s="11"/>
      <c r="X2375" s="11"/>
      <c r="Y2375" s="11"/>
      <c r="Z2375" s="11"/>
      <c r="AA2375" s="11"/>
      <c r="AB2375" s="11"/>
      <c r="AC2375" s="11"/>
      <c r="AD2375" s="11"/>
      <c r="AE2375" s="11"/>
      <c r="AF2375" s="11"/>
      <c r="AG2375" s="11"/>
      <c r="AH2375" s="11"/>
      <c r="AJ2375" s="11"/>
      <c r="AK2375" s="11"/>
      <c r="AL2375" s="11"/>
      <c r="AM2375" s="11"/>
      <c r="AN2375" s="11"/>
      <c r="AO2375" s="11"/>
      <c r="AP2375" s="11"/>
      <c r="AQ2375" s="11"/>
      <c r="AR2375" s="11"/>
      <c r="AS2375" s="11"/>
      <c r="AT2375" s="11"/>
      <c r="AU2375" s="11"/>
      <c r="AV2375" s="11"/>
      <c r="AW2375" s="11"/>
      <c r="AX2375" s="11"/>
      <c r="AY2375" s="11"/>
      <c r="AZ2375" s="11"/>
      <c r="BA2375" s="11"/>
      <c r="BB2375" s="11"/>
      <c r="BC2375" s="11"/>
      <c r="BD2375" s="11"/>
      <c r="BE2375" s="11"/>
      <c r="BF2375" s="11"/>
      <c r="BG2375" s="11"/>
      <c r="BI2375" s="11"/>
      <c r="BJ2375" s="11"/>
      <c r="BK2375" s="11"/>
      <c r="BL2375" s="11"/>
      <c r="BM2375" s="11"/>
      <c r="BN2375" s="11"/>
      <c r="BO2375" s="11"/>
      <c r="BP2375" s="11"/>
      <c r="BQ2375" s="11"/>
      <c r="BR2375" s="11"/>
      <c r="BS2375" s="11"/>
      <c r="BT2375" s="11"/>
      <c r="BU2375" s="11"/>
      <c r="BV2375" s="11"/>
      <c r="BW2375" s="11"/>
      <c r="BX2375" s="11"/>
      <c r="BY2375" s="11"/>
      <c r="BZ2375" s="11"/>
      <c r="CA2375" s="11"/>
      <c r="CB2375" s="11"/>
      <c r="CC2375" s="11"/>
      <c r="CD2375" s="11"/>
      <c r="CE2375" s="11"/>
      <c r="CF2375" s="11"/>
      <c r="CG2375" s="11"/>
      <c r="CH2375" s="11"/>
      <c r="CI2375" s="11"/>
      <c r="CJ2375" s="11"/>
      <c r="CK2375" s="11"/>
      <c r="CL2375" s="11"/>
      <c r="CM2375" s="11"/>
      <c r="CN2375" s="11"/>
      <c r="CO2375" s="11"/>
      <c r="CP2375" s="11"/>
      <c r="CQ2375" s="11"/>
      <c r="CR2375" s="11"/>
      <c r="CS2375" s="11"/>
      <c r="CT2375" s="11"/>
      <c r="CU2375" s="11"/>
      <c r="CV2375" s="11"/>
      <c r="CW2375" s="11"/>
      <c r="CX2375" s="11"/>
      <c r="CY2375" s="11"/>
      <c r="CZ2375" s="11"/>
      <c r="DA2375" s="11"/>
      <c r="DB2375" s="11"/>
      <c r="DC2375" s="11"/>
      <c r="DD2375" s="11"/>
      <c r="DF2375" s="11">
        <f t="shared" si="124"/>
        <v>19</v>
      </c>
      <c r="DG2375" s="11">
        <f t="shared" si="125"/>
        <v>19</v>
      </c>
      <c r="DH2375" s="20">
        <f t="shared" ca="1" si="126"/>
        <v>0</v>
      </c>
      <c r="DI2375" s="11">
        <v>1</v>
      </c>
    </row>
    <row r="2376" spans="1:113" x14ac:dyDescent="0.25">
      <c r="A2376" s="11" t="s">
        <v>57</v>
      </c>
      <c r="B2376" s="11" t="s">
        <v>170</v>
      </c>
      <c r="C2376" s="11" t="s">
        <v>56</v>
      </c>
      <c r="D2376" s="11" t="s">
        <v>56</v>
      </c>
      <c r="E2376" s="11" t="s">
        <v>56</v>
      </c>
      <c r="F2376" s="11" t="s">
        <v>56</v>
      </c>
      <c r="G2376" s="11" t="s">
        <v>174</v>
      </c>
      <c r="H2376" s="1">
        <v>42306</v>
      </c>
      <c r="I2376" s="11">
        <v>19</v>
      </c>
      <c r="J2376" s="11">
        <v>19</v>
      </c>
      <c r="K2376" s="11"/>
      <c r="L2376" s="11"/>
      <c r="M2376" s="11"/>
      <c r="N2376" s="11"/>
      <c r="O2376" s="11"/>
      <c r="P2376" s="11"/>
      <c r="Q2376" s="11"/>
      <c r="R2376" s="11"/>
      <c r="S2376" s="11"/>
      <c r="T2376" s="11"/>
      <c r="U2376" s="11"/>
      <c r="V2376" s="11"/>
      <c r="W2376" s="11"/>
      <c r="X2376" s="11"/>
      <c r="Y2376" s="11"/>
      <c r="Z2376" s="11"/>
      <c r="AA2376" s="11"/>
      <c r="AB2376" s="11"/>
      <c r="AC2376" s="11"/>
      <c r="AD2376" s="11"/>
      <c r="AE2376" s="11"/>
      <c r="AF2376" s="11"/>
      <c r="AG2376" s="11"/>
      <c r="AH2376" s="11"/>
      <c r="AJ2376" s="11"/>
      <c r="AK2376" s="11"/>
      <c r="AL2376" s="11"/>
      <c r="AM2376" s="11"/>
      <c r="AN2376" s="11"/>
      <c r="AO2376" s="11"/>
      <c r="AP2376" s="11"/>
      <c r="AQ2376" s="11"/>
      <c r="AR2376" s="11"/>
      <c r="AS2376" s="11"/>
      <c r="AT2376" s="11"/>
      <c r="AU2376" s="11"/>
      <c r="AV2376" s="11"/>
      <c r="AW2376" s="11"/>
      <c r="AX2376" s="11"/>
      <c r="AY2376" s="11"/>
      <c r="AZ2376" s="11"/>
      <c r="BA2376" s="11"/>
      <c r="BB2376" s="11"/>
      <c r="BC2376" s="11"/>
      <c r="BD2376" s="11"/>
      <c r="BE2376" s="11"/>
      <c r="BF2376" s="11"/>
      <c r="BG2376" s="11"/>
      <c r="BI2376" s="11"/>
      <c r="BJ2376" s="11"/>
      <c r="BK2376" s="11"/>
      <c r="BL2376" s="11"/>
      <c r="BM2376" s="11"/>
      <c r="BN2376" s="11"/>
      <c r="BO2376" s="11"/>
      <c r="BP2376" s="11"/>
      <c r="BQ2376" s="11"/>
      <c r="BR2376" s="11"/>
      <c r="BS2376" s="11"/>
      <c r="BT2376" s="11"/>
      <c r="BU2376" s="11"/>
      <c r="BV2376" s="11"/>
      <c r="BW2376" s="11"/>
      <c r="BX2376" s="11"/>
      <c r="BY2376" s="11"/>
      <c r="BZ2376" s="11"/>
      <c r="CA2376" s="11"/>
      <c r="CB2376" s="11"/>
      <c r="CC2376" s="11"/>
      <c r="CD2376" s="11"/>
      <c r="CE2376" s="11"/>
      <c r="CF2376" s="11"/>
      <c r="CG2376" s="11"/>
      <c r="CH2376" s="11"/>
      <c r="CI2376" s="11"/>
      <c r="CJ2376" s="11"/>
      <c r="CK2376" s="11"/>
      <c r="CL2376" s="11"/>
      <c r="CM2376" s="11"/>
      <c r="CN2376" s="11"/>
      <c r="CO2376" s="11"/>
      <c r="CP2376" s="11"/>
      <c r="CQ2376" s="11"/>
      <c r="CR2376" s="11"/>
      <c r="CS2376" s="11"/>
      <c r="CT2376" s="11"/>
      <c r="CU2376" s="11"/>
      <c r="CV2376" s="11"/>
      <c r="CW2376" s="11"/>
      <c r="CX2376" s="11"/>
      <c r="CY2376" s="11"/>
      <c r="CZ2376" s="11"/>
      <c r="DA2376" s="11"/>
      <c r="DB2376" s="11"/>
      <c r="DC2376" s="11"/>
      <c r="DD2376" s="11"/>
      <c r="DF2376" s="11">
        <f t="shared" si="124"/>
        <v>19</v>
      </c>
      <c r="DG2376" s="11">
        <f t="shared" si="125"/>
        <v>19</v>
      </c>
      <c r="DH2376" s="20">
        <f t="shared" ca="1" si="126"/>
        <v>0</v>
      </c>
      <c r="DI2376" s="11">
        <v>1</v>
      </c>
    </row>
    <row r="2377" spans="1:113" x14ac:dyDescent="0.25">
      <c r="A2377" s="11" t="s">
        <v>57</v>
      </c>
      <c r="B2377" s="11" t="s">
        <v>170</v>
      </c>
      <c r="C2377" s="11" t="s">
        <v>56</v>
      </c>
      <c r="D2377" s="11" t="s">
        <v>56</v>
      </c>
      <c r="E2377" s="11" t="s">
        <v>56</v>
      </c>
      <c r="F2377" s="11" t="s">
        <v>56</v>
      </c>
      <c r="G2377" s="11" t="s">
        <v>174</v>
      </c>
      <c r="H2377" s="1">
        <v>42307</v>
      </c>
      <c r="I2377" s="11">
        <v>19</v>
      </c>
      <c r="J2377" s="11">
        <v>19</v>
      </c>
      <c r="K2377" s="11"/>
      <c r="L2377" s="11"/>
      <c r="M2377" s="11"/>
      <c r="N2377" s="11"/>
      <c r="O2377" s="11"/>
      <c r="P2377" s="11"/>
      <c r="Q2377" s="11"/>
      <c r="R2377" s="11"/>
      <c r="S2377" s="11"/>
      <c r="T2377" s="11"/>
      <c r="U2377" s="11"/>
      <c r="V2377" s="11"/>
      <c r="W2377" s="11"/>
      <c r="X2377" s="11"/>
      <c r="Y2377" s="11"/>
      <c r="Z2377" s="11"/>
      <c r="AA2377" s="11"/>
      <c r="AB2377" s="11"/>
      <c r="AC2377" s="11"/>
      <c r="AD2377" s="11"/>
      <c r="AE2377" s="11"/>
      <c r="AF2377" s="11"/>
      <c r="AG2377" s="11"/>
      <c r="AH2377" s="11"/>
      <c r="AJ2377" s="11"/>
      <c r="AK2377" s="11"/>
      <c r="AL2377" s="11"/>
      <c r="AM2377" s="11"/>
      <c r="AN2377" s="11"/>
      <c r="AO2377" s="11"/>
      <c r="AP2377" s="11"/>
      <c r="AQ2377" s="11"/>
      <c r="AR2377" s="11"/>
      <c r="AS2377" s="11"/>
      <c r="AT2377" s="11"/>
      <c r="AU2377" s="11"/>
      <c r="AV2377" s="11"/>
      <c r="AW2377" s="11"/>
      <c r="AX2377" s="11"/>
      <c r="AY2377" s="11"/>
      <c r="AZ2377" s="11"/>
      <c r="BA2377" s="11"/>
      <c r="BB2377" s="11"/>
      <c r="BC2377" s="11"/>
      <c r="BD2377" s="11"/>
      <c r="BE2377" s="11"/>
      <c r="BF2377" s="11"/>
      <c r="BG2377" s="11"/>
      <c r="BI2377" s="11"/>
      <c r="BJ2377" s="11"/>
      <c r="BK2377" s="11"/>
      <c r="BL2377" s="11"/>
      <c r="BM2377" s="11"/>
      <c r="BN2377" s="11"/>
      <c r="BO2377" s="11"/>
      <c r="BP2377" s="11"/>
      <c r="BQ2377" s="11"/>
      <c r="BR2377" s="11"/>
      <c r="BS2377" s="11"/>
      <c r="BT2377" s="11"/>
      <c r="BU2377" s="11"/>
      <c r="BV2377" s="11"/>
      <c r="BW2377" s="11"/>
      <c r="BX2377" s="11"/>
      <c r="BY2377" s="11"/>
      <c r="BZ2377" s="11"/>
      <c r="CA2377" s="11"/>
      <c r="CB2377" s="11"/>
      <c r="CC2377" s="11"/>
      <c r="CD2377" s="11"/>
      <c r="CE2377" s="11"/>
      <c r="CF2377" s="11"/>
      <c r="CG2377" s="11"/>
      <c r="CH2377" s="11"/>
      <c r="CI2377" s="11"/>
      <c r="CJ2377" s="11"/>
      <c r="CK2377" s="11"/>
      <c r="CL2377" s="11"/>
      <c r="CM2377" s="11"/>
      <c r="CN2377" s="11"/>
      <c r="CO2377" s="11"/>
      <c r="CP2377" s="11"/>
      <c r="CQ2377" s="11"/>
      <c r="CR2377" s="11"/>
      <c r="CS2377" s="11"/>
      <c r="CT2377" s="11"/>
      <c r="CU2377" s="11"/>
      <c r="CV2377" s="11"/>
      <c r="CW2377" s="11"/>
      <c r="CX2377" s="11"/>
      <c r="CY2377" s="11"/>
      <c r="CZ2377" s="11"/>
      <c r="DA2377" s="11"/>
      <c r="DB2377" s="11"/>
      <c r="DC2377" s="11"/>
      <c r="DD2377" s="11"/>
      <c r="DF2377" s="11">
        <f t="shared" si="124"/>
        <v>19</v>
      </c>
      <c r="DG2377" s="11">
        <f t="shared" si="125"/>
        <v>19</v>
      </c>
      <c r="DH2377" s="20">
        <f t="shared" ca="1" si="126"/>
        <v>0</v>
      </c>
      <c r="DI2377" s="11">
        <v>1</v>
      </c>
    </row>
    <row r="2378" spans="1:113" x14ac:dyDescent="0.25">
      <c r="A2378" s="11" t="s">
        <v>57</v>
      </c>
      <c r="B2378" s="11" t="s">
        <v>170</v>
      </c>
      <c r="C2378" s="11" t="s">
        <v>56</v>
      </c>
      <c r="D2378" s="11" t="s">
        <v>56</v>
      </c>
      <c r="E2378" s="11" t="s">
        <v>56</v>
      </c>
      <c r="F2378" s="11" t="s">
        <v>56</v>
      </c>
      <c r="G2378" s="11" t="s">
        <v>175</v>
      </c>
      <c r="H2378" s="1">
        <v>42163</v>
      </c>
      <c r="I2378" s="11">
        <v>15</v>
      </c>
      <c r="J2378" s="11">
        <v>19</v>
      </c>
      <c r="K2378" s="11"/>
      <c r="L2378" s="11"/>
      <c r="M2378" s="11"/>
      <c r="N2378" s="11"/>
      <c r="O2378" s="11"/>
      <c r="P2378" s="11"/>
      <c r="Q2378" s="11"/>
      <c r="R2378" s="11"/>
      <c r="S2378" s="11"/>
      <c r="T2378" s="11"/>
      <c r="U2378" s="11"/>
      <c r="V2378" s="11"/>
      <c r="W2378" s="11"/>
      <c r="X2378" s="11"/>
      <c r="Y2378" s="11"/>
      <c r="Z2378" s="11"/>
      <c r="AA2378" s="11"/>
      <c r="AB2378" s="11"/>
      <c r="AC2378" s="11"/>
      <c r="AD2378" s="11"/>
      <c r="AE2378" s="11"/>
      <c r="AF2378" s="11"/>
      <c r="AG2378" s="11"/>
      <c r="AH2378" s="11"/>
      <c r="AJ2378" s="11"/>
      <c r="AK2378" s="11"/>
      <c r="AL2378" s="11"/>
      <c r="AM2378" s="11"/>
      <c r="AN2378" s="11"/>
      <c r="AO2378" s="11"/>
      <c r="AP2378" s="11"/>
      <c r="AQ2378" s="11"/>
      <c r="AR2378" s="11"/>
      <c r="AS2378" s="11"/>
      <c r="AT2378" s="11"/>
      <c r="AU2378" s="11"/>
      <c r="AV2378" s="11"/>
      <c r="AW2378" s="11"/>
      <c r="AX2378" s="11"/>
      <c r="AY2378" s="11"/>
      <c r="AZ2378" s="11"/>
      <c r="BA2378" s="11"/>
      <c r="BB2378" s="11"/>
      <c r="BC2378" s="11"/>
      <c r="BD2378" s="11"/>
      <c r="BE2378" s="11"/>
      <c r="BF2378" s="11"/>
      <c r="BG2378" s="11"/>
      <c r="BI2378" s="11"/>
      <c r="BJ2378" s="11"/>
      <c r="BK2378" s="11"/>
      <c r="BL2378" s="11"/>
      <c r="BM2378" s="11"/>
      <c r="BN2378" s="11"/>
      <c r="BO2378" s="11"/>
      <c r="BP2378" s="11"/>
      <c r="BQ2378" s="11"/>
      <c r="BR2378" s="11"/>
      <c r="BS2378" s="11"/>
      <c r="BT2378" s="11"/>
      <c r="BU2378" s="11"/>
      <c r="BV2378" s="11"/>
      <c r="BW2378" s="11"/>
      <c r="BX2378" s="11"/>
      <c r="BY2378" s="11"/>
      <c r="BZ2378" s="11"/>
      <c r="CA2378" s="11"/>
      <c r="CB2378" s="11"/>
      <c r="CC2378" s="11"/>
      <c r="CD2378" s="11"/>
      <c r="CE2378" s="11"/>
      <c r="CF2378" s="11"/>
      <c r="CG2378" s="11"/>
      <c r="CH2378" s="11"/>
      <c r="CI2378" s="11"/>
      <c r="CJ2378" s="11"/>
      <c r="CK2378" s="11"/>
      <c r="CL2378" s="11"/>
      <c r="CM2378" s="11"/>
      <c r="CN2378" s="11"/>
      <c r="CO2378" s="11"/>
      <c r="CP2378" s="11"/>
      <c r="CQ2378" s="11"/>
      <c r="CR2378" s="11"/>
      <c r="CS2378" s="11"/>
      <c r="CT2378" s="11"/>
      <c r="CU2378" s="11"/>
      <c r="CV2378" s="11"/>
      <c r="CW2378" s="11"/>
      <c r="CX2378" s="11"/>
      <c r="CY2378" s="11"/>
      <c r="CZ2378" s="11"/>
      <c r="DA2378" s="11"/>
      <c r="DB2378" s="11"/>
      <c r="DC2378" s="11"/>
      <c r="DD2378" s="11"/>
      <c r="DF2378" s="11">
        <f t="shared" si="124"/>
        <v>15</v>
      </c>
      <c r="DG2378" s="11">
        <f t="shared" si="125"/>
        <v>19</v>
      </c>
      <c r="DH2378" s="20">
        <f t="shared" ca="1" si="126"/>
        <v>0</v>
      </c>
      <c r="DI2378" s="11">
        <v>1</v>
      </c>
    </row>
    <row r="2379" spans="1:113" x14ac:dyDescent="0.25">
      <c r="A2379" s="11" t="s">
        <v>57</v>
      </c>
      <c r="B2379" s="11" t="s">
        <v>170</v>
      </c>
      <c r="C2379" s="11" t="s">
        <v>56</v>
      </c>
      <c r="D2379" s="11" t="s">
        <v>56</v>
      </c>
      <c r="E2379" s="11" t="s">
        <v>56</v>
      </c>
      <c r="F2379" s="11" t="s">
        <v>56</v>
      </c>
      <c r="G2379" s="11" t="s">
        <v>175</v>
      </c>
      <c r="H2379" s="1">
        <v>42164</v>
      </c>
      <c r="I2379" s="11">
        <v>14</v>
      </c>
      <c r="J2379" s="11">
        <v>19</v>
      </c>
      <c r="K2379" s="11"/>
      <c r="L2379" s="11"/>
      <c r="M2379" s="11"/>
      <c r="N2379" s="11"/>
      <c r="O2379" s="11"/>
      <c r="P2379" s="11"/>
      <c r="Q2379" s="11"/>
      <c r="R2379" s="11"/>
      <c r="S2379" s="11"/>
      <c r="T2379" s="11"/>
      <c r="U2379" s="11"/>
      <c r="V2379" s="11"/>
      <c r="W2379" s="11"/>
      <c r="X2379" s="11"/>
      <c r="Y2379" s="11"/>
      <c r="Z2379" s="11"/>
      <c r="AA2379" s="11"/>
      <c r="AB2379" s="11"/>
      <c r="AC2379" s="11"/>
      <c r="AD2379" s="11"/>
      <c r="AE2379" s="11"/>
      <c r="AF2379" s="11"/>
      <c r="AG2379" s="11"/>
      <c r="AH2379" s="11"/>
      <c r="AJ2379" s="11"/>
      <c r="AK2379" s="11"/>
      <c r="AL2379" s="11"/>
      <c r="AM2379" s="11"/>
      <c r="AN2379" s="11"/>
      <c r="AO2379" s="11"/>
      <c r="AP2379" s="11"/>
      <c r="AQ2379" s="11"/>
      <c r="AR2379" s="11"/>
      <c r="AS2379" s="11"/>
      <c r="AT2379" s="11"/>
      <c r="AU2379" s="11"/>
      <c r="AV2379" s="11"/>
      <c r="AW2379" s="11"/>
      <c r="AX2379" s="11"/>
      <c r="AY2379" s="11"/>
      <c r="AZ2379" s="11"/>
      <c r="BA2379" s="11"/>
      <c r="BB2379" s="11"/>
      <c r="BC2379" s="11"/>
      <c r="BD2379" s="11"/>
      <c r="BE2379" s="11"/>
      <c r="BF2379" s="11"/>
      <c r="BG2379" s="11"/>
      <c r="BI2379" s="11"/>
      <c r="BJ2379" s="11"/>
      <c r="BK2379" s="11"/>
      <c r="BL2379" s="11"/>
      <c r="BM2379" s="11"/>
      <c r="BN2379" s="11"/>
      <c r="BO2379" s="11"/>
      <c r="BP2379" s="11"/>
      <c r="BQ2379" s="11"/>
      <c r="BR2379" s="11"/>
      <c r="BS2379" s="11"/>
      <c r="BT2379" s="11"/>
      <c r="BU2379" s="11"/>
      <c r="BV2379" s="11"/>
      <c r="BW2379" s="11"/>
      <c r="BX2379" s="11"/>
      <c r="BY2379" s="11"/>
      <c r="BZ2379" s="11"/>
      <c r="CA2379" s="11"/>
      <c r="CB2379" s="11"/>
      <c r="CC2379" s="11"/>
      <c r="CD2379" s="11"/>
      <c r="CE2379" s="11"/>
      <c r="CF2379" s="11"/>
      <c r="CG2379" s="11"/>
      <c r="CH2379" s="11"/>
      <c r="CI2379" s="11"/>
      <c r="CJ2379" s="11"/>
      <c r="CK2379" s="11"/>
      <c r="CL2379" s="11"/>
      <c r="CM2379" s="11"/>
      <c r="CN2379" s="11"/>
      <c r="CO2379" s="11"/>
      <c r="CP2379" s="11"/>
      <c r="CQ2379" s="11"/>
      <c r="CR2379" s="11"/>
      <c r="CS2379" s="11"/>
      <c r="CT2379" s="11"/>
      <c r="CU2379" s="11"/>
      <c r="CV2379" s="11"/>
      <c r="CW2379" s="11"/>
      <c r="CX2379" s="11"/>
      <c r="CY2379" s="11"/>
      <c r="CZ2379" s="11"/>
      <c r="DA2379" s="11"/>
      <c r="DB2379" s="11"/>
      <c r="DC2379" s="11"/>
      <c r="DD2379" s="11"/>
      <c r="DF2379" s="11">
        <f t="shared" si="124"/>
        <v>14</v>
      </c>
      <c r="DG2379" s="11">
        <f t="shared" si="125"/>
        <v>19</v>
      </c>
      <c r="DH2379" s="20">
        <f t="shared" ca="1" si="126"/>
        <v>0</v>
      </c>
      <c r="DI2379" s="11">
        <v>1</v>
      </c>
    </row>
    <row r="2380" spans="1:113" x14ac:dyDescent="0.25">
      <c r="A2380" s="11" t="s">
        <v>57</v>
      </c>
      <c r="B2380" s="11" t="s">
        <v>170</v>
      </c>
      <c r="C2380" s="11" t="s">
        <v>56</v>
      </c>
      <c r="D2380" s="11" t="s">
        <v>56</v>
      </c>
      <c r="E2380" s="11" t="s">
        <v>56</v>
      </c>
      <c r="F2380" s="11" t="s">
        <v>56</v>
      </c>
      <c r="G2380" s="11" t="s">
        <v>175</v>
      </c>
      <c r="H2380" s="1">
        <v>42173</v>
      </c>
      <c r="I2380" s="11">
        <v>17</v>
      </c>
      <c r="J2380" s="11">
        <v>19</v>
      </c>
      <c r="K2380" s="11"/>
      <c r="L2380" s="11"/>
      <c r="M2380" s="11"/>
      <c r="N2380" s="11"/>
      <c r="O2380" s="11"/>
      <c r="P2380" s="11"/>
      <c r="Q2380" s="11"/>
      <c r="R2380" s="11"/>
      <c r="S2380" s="11"/>
      <c r="T2380" s="11"/>
      <c r="U2380" s="11"/>
      <c r="V2380" s="11"/>
      <c r="W2380" s="11"/>
      <c r="X2380" s="11"/>
      <c r="Y2380" s="11"/>
      <c r="Z2380" s="11"/>
      <c r="AA2380" s="11"/>
      <c r="AB2380" s="11"/>
      <c r="AC2380" s="11"/>
      <c r="AD2380" s="11"/>
      <c r="AE2380" s="11"/>
      <c r="AF2380" s="11"/>
      <c r="AG2380" s="11"/>
      <c r="AH2380" s="11"/>
      <c r="AJ2380" s="11"/>
      <c r="AK2380" s="11"/>
      <c r="AL2380" s="11"/>
      <c r="AM2380" s="11"/>
      <c r="AN2380" s="11"/>
      <c r="AO2380" s="11"/>
      <c r="AP2380" s="11"/>
      <c r="AQ2380" s="11"/>
      <c r="AR2380" s="11"/>
      <c r="AS2380" s="11"/>
      <c r="AT2380" s="11"/>
      <c r="AU2380" s="11"/>
      <c r="AV2380" s="11"/>
      <c r="AW2380" s="11"/>
      <c r="AX2380" s="11"/>
      <c r="AY2380" s="11"/>
      <c r="AZ2380" s="11"/>
      <c r="BA2380" s="11"/>
      <c r="BB2380" s="11"/>
      <c r="BC2380" s="11"/>
      <c r="BD2380" s="11"/>
      <c r="BE2380" s="11"/>
      <c r="BF2380" s="11"/>
      <c r="BG2380" s="11"/>
      <c r="BI2380" s="11"/>
      <c r="BJ2380" s="11"/>
      <c r="BK2380" s="11"/>
      <c r="BL2380" s="11"/>
      <c r="BM2380" s="11"/>
      <c r="BN2380" s="11"/>
      <c r="BO2380" s="11"/>
      <c r="BP2380" s="11"/>
      <c r="BQ2380" s="11"/>
      <c r="BR2380" s="11"/>
      <c r="BS2380" s="11"/>
      <c r="BT2380" s="11"/>
      <c r="BU2380" s="11"/>
      <c r="BV2380" s="11"/>
      <c r="BW2380" s="11"/>
      <c r="BX2380" s="11"/>
      <c r="BY2380" s="11"/>
      <c r="BZ2380" s="11"/>
      <c r="CA2380" s="11"/>
      <c r="CB2380" s="11"/>
      <c r="CC2380" s="11"/>
      <c r="CD2380" s="11"/>
      <c r="CE2380" s="11"/>
      <c r="CF2380" s="11"/>
      <c r="CG2380" s="11"/>
      <c r="CH2380" s="11"/>
      <c r="CI2380" s="11"/>
      <c r="CJ2380" s="11"/>
      <c r="CK2380" s="11"/>
      <c r="CL2380" s="11"/>
      <c r="CM2380" s="11"/>
      <c r="CN2380" s="11"/>
      <c r="CO2380" s="11"/>
      <c r="CP2380" s="11"/>
      <c r="CQ2380" s="11"/>
      <c r="CR2380" s="11"/>
      <c r="CS2380" s="11"/>
      <c r="CT2380" s="11"/>
      <c r="CU2380" s="11"/>
      <c r="CV2380" s="11"/>
      <c r="CW2380" s="11"/>
      <c r="CX2380" s="11"/>
      <c r="CY2380" s="11"/>
      <c r="CZ2380" s="11"/>
      <c r="DA2380" s="11"/>
      <c r="DB2380" s="11"/>
      <c r="DC2380" s="11"/>
      <c r="DD2380" s="11"/>
      <c r="DF2380" s="11">
        <f t="shared" si="124"/>
        <v>17</v>
      </c>
      <c r="DG2380" s="11">
        <f t="shared" si="125"/>
        <v>19</v>
      </c>
      <c r="DH2380" s="20">
        <f t="shared" ca="1" si="126"/>
        <v>0</v>
      </c>
      <c r="DI2380" s="11">
        <v>1</v>
      </c>
    </row>
    <row r="2381" spans="1:113" x14ac:dyDescent="0.25">
      <c r="A2381" s="11" t="s">
        <v>57</v>
      </c>
      <c r="B2381" s="11" t="s">
        <v>170</v>
      </c>
      <c r="C2381" s="11" t="s">
        <v>56</v>
      </c>
      <c r="D2381" s="11" t="s">
        <v>56</v>
      </c>
      <c r="E2381" s="11" t="s">
        <v>56</v>
      </c>
      <c r="F2381" s="11" t="s">
        <v>56</v>
      </c>
      <c r="G2381" s="11" t="s">
        <v>175</v>
      </c>
      <c r="H2381" s="1">
        <v>42180</v>
      </c>
      <c r="I2381" s="11">
        <v>15</v>
      </c>
      <c r="J2381" s="11">
        <v>19</v>
      </c>
      <c r="K2381" s="11"/>
      <c r="L2381" s="11"/>
      <c r="M2381" s="11"/>
      <c r="N2381" s="11"/>
      <c r="O2381" s="11"/>
      <c r="P2381" s="11"/>
      <c r="Q2381" s="11"/>
      <c r="R2381" s="11"/>
      <c r="S2381" s="11"/>
      <c r="T2381" s="11"/>
      <c r="U2381" s="11"/>
      <c r="V2381" s="11"/>
      <c r="W2381" s="11"/>
      <c r="X2381" s="11"/>
      <c r="Y2381" s="11"/>
      <c r="Z2381" s="11"/>
      <c r="AA2381" s="11"/>
      <c r="AB2381" s="11"/>
      <c r="AC2381" s="11"/>
      <c r="AD2381" s="11"/>
      <c r="AE2381" s="11"/>
      <c r="AF2381" s="11"/>
      <c r="AG2381" s="11"/>
      <c r="AH2381" s="11"/>
      <c r="AJ2381" s="11"/>
      <c r="AK2381" s="11"/>
      <c r="AL2381" s="11"/>
      <c r="AM2381" s="11"/>
      <c r="AN2381" s="11"/>
      <c r="AO2381" s="11"/>
      <c r="AP2381" s="11"/>
      <c r="AQ2381" s="11"/>
      <c r="AR2381" s="11"/>
      <c r="AS2381" s="11"/>
      <c r="AT2381" s="11"/>
      <c r="AU2381" s="11"/>
      <c r="AV2381" s="11"/>
      <c r="AW2381" s="11"/>
      <c r="AX2381" s="11"/>
      <c r="AY2381" s="11"/>
      <c r="AZ2381" s="11"/>
      <c r="BA2381" s="11"/>
      <c r="BB2381" s="11"/>
      <c r="BC2381" s="11"/>
      <c r="BD2381" s="11"/>
      <c r="BE2381" s="11"/>
      <c r="BF2381" s="11"/>
      <c r="BG2381" s="11"/>
      <c r="BI2381" s="11"/>
      <c r="BJ2381" s="11"/>
      <c r="BK2381" s="11"/>
      <c r="BL2381" s="11"/>
      <c r="BM2381" s="11"/>
      <c r="BN2381" s="11"/>
      <c r="BO2381" s="11"/>
      <c r="BP2381" s="11"/>
      <c r="BQ2381" s="11"/>
      <c r="BR2381" s="11"/>
      <c r="BS2381" s="11"/>
      <c r="BT2381" s="11"/>
      <c r="BU2381" s="11"/>
      <c r="BV2381" s="11"/>
      <c r="BW2381" s="11"/>
      <c r="BX2381" s="11"/>
      <c r="BY2381" s="11"/>
      <c r="BZ2381" s="11"/>
      <c r="CA2381" s="11"/>
      <c r="CB2381" s="11"/>
      <c r="CC2381" s="11"/>
      <c r="CD2381" s="11"/>
      <c r="CE2381" s="11"/>
      <c r="CF2381" s="11"/>
      <c r="CG2381" s="11"/>
      <c r="CH2381" s="11"/>
      <c r="CI2381" s="11"/>
      <c r="CJ2381" s="11"/>
      <c r="CK2381" s="11"/>
      <c r="CL2381" s="11"/>
      <c r="CM2381" s="11"/>
      <c r="CN2381" s="11"/>
      <c r="CO2381" s="11"/>
      <c r="CP2381" s="11"/>
      <c r="CQ2381" s="11"/>
      <c r="CR2381" s="11"/>
      <c r="CS2381" s="11"/>
      <c r="CT2381" s="11"/>
      <c r="CU2381" s="11"/>
      <c r="CV2381" s="11"/>
      <c r="CW2381" s="11"/>
      <c r="CX2381" s="11"/>
      <c r="CY2381" s="11"/>
      <c r="CZ2381" s="11"/>
      <c r="DA2381" s="11"/>
      <c r="DB2381" s="11"/>
      <c r="DC2381" s="11"/>
      <c r="DD2381" s="11"/>
      <c r="DF2381" s="11">
        <f t="shared" si="124"/>
        <v>15</v>
      </c>
      <c r="DG2381" s="11">
        <f t="shared" si="125"/>
        <v>19</v>
      </c>
      <c r="DH2381" s="20">
        <f t="shared" ca="1" si="126"/>
        <v>0</v>
      </c>
      <c r="DI2381" s="11">
        <v>1</v>
      </c>
    </row>
    <row r="2382" spans="1:113" x14ac:dyDescent="0.25">
      <c r="A2382" s="11" t="s">
        <v>57</v>
      </c>
      <c r="B2382" s="11" t="s">
        <v>170</v>
      </c>
      <c r="C2382" s="11" t="s">
        <v>56</v>
      </c>
      <c r="D2382" s="11" t="s">
        <v>56</v>
      </c>
      <c r="E2382" s="11" t="s">
        <v>56</v>
      </c>
      <c r="F2382" s="11" t="s">
        <v>56</v>
      </c>
      <c r="G2382" s="11" t="s">
        <v>175</v>
      </c>
      <c r="H2382" s="1">
        <v>42181</v>
      </c>
      <c r="I2382" s="11">
        <v>17</v>
      </c>
      <c r="J2382" s="11">
        <v>19</v>
      </c>
      <c r="K2382" s="11"/>
      <c r="L2382" s="11"/>
      <c r="M2382" s="11"/>
      <c r="N2382" s="11"/>
      <c r="O2382" s="11"/>
      <c r="P2382" s="11"/>
      <c r="Q2382" s="11"/>
      <c r="R2382" s="11"/>
      <c r="S2382" s="11"/>
      <c r="T2382" s="11"/>
      <c r="U2382" s="11"/>
      <c r="V2382" s="11"/>
      <c r="W2382" s="11"/>
      <c r="X2382" s="11"/>
      <c r="Y2382" s="11"/>
      <c r="Z2382" s="11"/>
      <c r="AA2382" s="11"/>
      <c r="AB2382" s="11"/>
      <c r="AC2382" s="11"/>
      <c r="AD2382" s="11"/>
      <c r="AE2382" s="11"/>
      <c r="AF2382" s="11"/>
      <c r="AG2382" s="11"/>
      <c r="AH2382" s="11"/>
      <c r="AJ2382" s="11"/>
      <c r="AK2382" s="11"/>
      <c r="AL2382" s="11"/>
      <c r="AM2382" s="11"/>
      <c r="AN2382" s="11"/>
      <c r="AO2382" s="11"/>
      <c r="AP2382" s="11"/>
      <c r="AQ2382" s="11"/>
      <c r="AR2382" s="11"/>
      <c r="AS2382" s="11"/>
      <c r="AT2382" s="11"/>
      <c r="AU2382" s="11"/>
      <c r="AV2382" s="11"/>
      <c r="AW2382" s="11"/>
      <c r="AX2382" s="11"/>
      <c r="AY2382" s="11"/>
      <c r="AZ2382" s="11"/>
      <c r="BA2382" s="11"/>
      <c r="BB2382" s="11"/>
      <c r="BC2382" s="11"/>
      <c r="BD2382" s="11"/>
      <c r="BE2382" s="11"/>
      <c r="BF2382" s="11"/>
      <c r="BG2382" s="11"/>
      <c r="BI2382" s="11"/>
      <c r="BJ2382" s="11"/>
      <c r="BK2382" s="11"/>
      <c r="BL2382" s="11"/>
      <c r="BM2382" s="11"/>
      <c r="BN2382" s="11"/>
      <c r="BO2382" s="11"/>
      <c r="BP2382" s="11"/>
      <c r="BQ2382" s="11"/>
      <c r="BR2382" s="11"/>
      <c r="BS2382" s="11"/>
      <c r="BT2382" s="11"/>
      <c r="BU2382" s="11"/>
      <c r="BV2382" s="11"/>
      <c r="BW2382" s="11"/>
      <c r="BX2382" s="11"/>
      <c r="BY2382" s="11"/>
      <c r="BZ2382" s="11"/>
      <c r="CA2382" s="11"/>
      <c r="CB2382" s="11"/>
      <c r="CC2382" s="11"/>
      <c r="CD2382" s="11"/>
      <c r="CE2382" s="11"/>
      <c r="CF2382" s="11"/>
      <c r="CG2382" s="11"/>
      <c r="CH2382" s="11"/>
      <c r="CI2382" s="11"/>
      <c r="CJ2382" s="11"/>
      <c r="CK2382" s="11"/>
      <c r="CL2382" s="11"/>
      <c r="CM2382" s="11"/>
      <c r="CN2382" s="11"/>
      <c r="CO2382" s="11"/>
      <c r="CP2382" s="11"/>
      <c r="CQ2382" s="11"/>
      <c r="CR2382" s="11"/>
      <c r="CS2382" s="11"/>
      <c r="CT2382" s="11"/>
      <c r="CU2382" s="11"/>
      <c r="CV2382" s="11"/>
      <c r="CW2382" s="11"/>
      <c r="CX2382" s="11"/>
      <c r="CY2382" s="11"/>
      <c r="CZ2382" s="11"/>
      <c r="DA2382" s="11"/>
      <c r="DB2382" s="11"/>
      <c r="DC2382" s="11"/>
      <c r="DD2382" s="11"/>
      <c r="DF2382" s="11">
        <f t="shared" si="124"/>
        <v>17</v>
      </c>
      <c r="DG2382" s="11">
        <f t="shared" si="125"/>
        <v>19</v>
      </c>
      <c r="DH2382" s="20">
        <f t="shared" ca="1" si="126"/>
        <v>0</v>
      </c>
      <c r="DI2382" s="11">
        <v>1</v>
      </c>
    </row>
    <row r="2383" spans="1:113" x14ac:dyDescent="0.25">
      <c r="A2383" s="11" t="s">
        <v>57</v>
      </c>
      <c r="B2383" s="11" t="s">
        <v>170</v>
      </c>
      <c r="C2383" s="11" t="s">
        <v>56</v>
      </c>
      <c r="D2383" s="11" t="s">
        <v>56</v>
      </c>
      <c r="E2383" s="11" t="s">
        <v>56</v>
      </c>
      <c r="F2383" s="11" t="s">
        <v>56</v>
      </c>
      <c r="G2383" s="11" t="s">
        <v>175</v>
      </c>
      <c r="H2383" s="1">
        <v>42184</v>
      </c>
      <c r="I2383" s="11">
        <v>17</v>
      </c>
      <c r="J2383" s="11">
        <v>19</v>
      </c>
      <c r="K2383" s="11"/>
      <c r="L2383" s="11"/>
      <c r="M2383" s="11"/>
      <c r="N2383" s="11"/>
      <c r="O2383" s="11"/>
      <c r="P2383" s="11"/>
      <c r="Q2383" s="11"/>
      <c r="R2383" s="11"/>
      <c r="S2383" s="11"/>
      <c r="T2383" s="11"/>
      <c r="U2383" s="11"/>
      <c r="V2383" s="11"/>
      <c r="W2383" s="11"/>
      <c r="X2383" s="11"/>
      <c r="Y2383" s="11"/>
      <c r="Z2383" s="11"/>
      <c r="AA2383" s="11"/>
      <c r="AB2383" s="11"/>
      <c r="AC2383" s="11"/>
      <c r="AD2383" s="11"/>
      <c r="AE2383" s="11"/>
      <c r="AF2383" s="11"/>
      <c r="AG2383" s="11"/>
      <c r="AH2383" s="11"/>
      <c r="AJ2383" s="11"/>
      <c r="AK2383" s="11"/>
      <c r="AL2383" s="11"/>
      <c r="AM2383" s="11"/>
      <c r="AN2383" s="11"/>
      <c r="AO2383" s="11"/>
      <c r="AP2383" s="11"/>
      <c r="AQ2383" s="11"/>
      <c r="AR2383" s="11"/>
      <c r="AS2383" s="11"/>
      <c r="AT2383" s="11"/>
      <c r="AU2383" s="11"/>
      <c r="AV2383" s="11"/>
      <c r="AW2383" s="11"/>
      <c r="AX2383" s="11"/>
      <c r="AY2383" s="11"/>
      <c r="AZ2383" s="11"/>
      <c r="BA2383" s="11"/>
      <c r="BB2383" s="11"/>
      <c r="BC2383" s="11"/>
      <c r="BD2383" s="11"/>
      <c r="BE2383" s="11"/>
      <c r="BF2383" s="11"/>
      <c r="BG2383" s="11"/>
      <c r="BI2383" s="11"/>
      <c r="BJ2383" s="11"/>
      <c r="BK2383" s="11"/>
      <c r="BL2383" s="11"/>
      <c r="BM2383" s="11"/>
      <c r="BN2383" s="11"/>
      <c r="BO2383" s="11"/>
      <c r="BP2383" s="11"/>
      <c r="BQ2383" s="11"/>
      <c r="BR2383" s="11"/>
      <c r="BS2383" s="11"/>
      <c r="BT2383" s="11"/>
      <c r="BU2383" s="11"/>
      <c r="BV2383" s="11"/>
      <c r="BW2383" s="11"/>
      <c r="BX2383" s="11"/>
      <c r="BY2383" s="11"/>
      <c r="BZ2383" s="11"/>
      <c r="CA2383" s="11"/>
      <c r="CB2383" s="11"/>
      <c r="CC2383" s="11"/>
      <c r="CD2383" s="11"/>
      <c r="CE2383" s="11"/>
      <c r="CF2383" s="11"/>
      <c r="CG2383" s="11"/>
      <c r="CH2383" s="11"/>
      <c r="CI2383" s="11"/>
      <c r="CJ2383" s="11"/>
      <c r="CK2383" s="11"/>
      <c r="CL2383" s="11"/>
      <c r="CM2383" s="11"/>
      <c r="CN2383" s="11"/>
      <c r="CO2383" s="11"/>
      <c r="CP2383" s="11"/>
      <c r="CQ2383" s="11"/>
      <c r="CR2383" s="11"/>
      <c r="CS2383" s="11"/>
      <c r="CT2383" s="11"/>
      <c r="CU2383" s="11"/>
      <c r="CV2383" s="11"/>
      <c r="CW2383" s="11"/>
      <c r="CX2383" s="11"/>
      <c r="CY2383" s="11"/>
      <c r="CZ2383" s="11"/>
      <c r="DA2383" s="11"/>
      <c r="DB2383" s="11"/>
      <c r="DC2383" s="11"/>
      <c r="DD2383" s="11"/>
      <c r="DF2383" s="11">
        <f t="shared" si="124"/>
        <v>17</v>
      </c>
      <c r="DG2383" s="11">
        <f t="shared" si="125"/>
        <v>19</v>
      </c>
      <c r="DH2383" s="20">
        <f t="shared" ca="1" si="126"/>
        <v>0</v>
      </c>
      <c r="DI2383" s="11">
        <v>1</v>
      </c>
    </row>
    <row r="2384" spans="1:113" x14ac:dyDescent="0.25">
      <c r="A2384" s="11" t="s">
        <v>57</v>
      </c>
      <c r="B2384" s="11" t="s">
        <v>170</v>
      </c>
      <c r="C2384" s="11" t="s">
        <v>56</v>
      </c>
      <c r="D2384" s="11" t="s">
        <v>56</v>
      </c>
      <c r="E2384" s="11" t="s">
        <v>56</v>
      </c>
      <c r="F2384" s="11" t="s">
        <v>56</v>
      </c>
      <c r="G2384" s="11" t="s">
        <v>175</v>
      </c>
      <c r="H2384" s="1">
        <v>42185</v>
      </c>
      <c r="I2384" s="11">
        <v>16</v>
      </c>
      <c r="J2384" s="11">
        <v>19</v>
      </c>
      <c r="K2384" s="11"/>
      <c r="L2384" s="11"/>
      <c r="M2384" s="11"/>
      <c r="N2384" s="11"/>
      <c r="O2384" s="11"/>
      <c r="P2384" s="11"/>
      <c r="Q2384" s="11"/>
      <c r="R2384" s="11"/>
      <c r="S2384" s="11"/>
      <c r="T2384" s="11"/>
      <c r="U2384" s="11"/>
      <c r="V2384" s="11"/>
      <c r="W2384" s="11"/>
      <c r="X2384" s="11"/>
      <c r="Y2384" s="11"/>
      <c r="Z2384" s="11"/>
      <c r="AA2384" s="11"/>
      <c r="AB2384" s="11"/>
      <c r="AC2384" s="11"/>
      <c r="AD2384" s="11"/>
      <c r="AE2384" s="11"/>
      <c r="AF2384" s="11"/>
      <c r="AG2384" s="11"/>
      <c r="AH2384" s="11"/>
      <c r="AJ2384" s="11"/>
      <c r="AK2384" s="11"/>
      <c r="AL2384" s="11"/>
      <c r="AM2384" s="11"/>
      <c r="AN2384" s="11"/>
      <c r="AO2384" s="11"/>
      <c r="AP2384" s="11"/>
      <c r="AQ2384" s="11"/>
      <c r="AR2384" s="11"/>
      <c r="AS2384" s="11"/>
      <c r="AT2384" s="11"/>
      <c r="AU2384" s="11"/>
      <c r="AV2384" s="11"/>
      <c r="AW2384" s="11"/>
      <c r="AX2384" s="11"/>
      <c r="AY2384" s="11"/>
      <c r="AZ2384" s="11"/>
      <c r="BA2384" s="11"/>
      <c r="BB2384" s="11"/>
      <c r="BC2384" s="11"/>
      <c r="BD2384" s="11"/>
      <c r="BE2384" s="11"/>
      <c r="BF2384" s="11"/>
      <c r="BG2384" s="11"/>
      <c r="BI2384" s="11"/>
      <c r="BJ2384" s="11"/>
      <c r="BK2384" s="11"/>
      <c r="BL2384" s="11"/>
      <c r="BM2384" s="11"/>
      <c r="BN2384" s="11"/>
      <c r="BO2384" s="11"/>
      <c r="BP2384" s="11"/>
      <c r="BQ2384" s="11"/>
      <c r="BR2384" s="11"/>
      <c r="BS2384" s="11"/>
      <c r="BT2384" s="11"/>
      <c r="BU2384" s="11"/>
      <c r="BV2384" s="11"/>
      <c r="BW2384" s="11"/>
      <c r="BX2384" s="11"/>
      <c r="BY2384" s="11"/>
      <c r="BZ2384" s="11"/>
      <c r="CA2384" s="11"/>
      <c r="CB2384" s="11"/>
      <c r="CC2384" s="11"/>
      <c r="CD2384" s="11"/>
      <c r="CE2384" s="11"/>
      <c r="CF2384" s="11"/>
      <c r="CG2384" s="11"/>
      <c r="CH2384" s="11"/>
      <c r="CI2384" s="11"/>
      <c r="CJ2384" s="11"/>
      <c r="CK2384" s="11"/>
      <c r="CL2384" s="11"/>
      <c r="CM2384" s="11"/>
      <c r="CN2384" s="11"/>
      <c r="CO2384" s="11"/>
      <c r="CP2384" s="11"/>
      <c r="CQ2384" s="11"/>
      <c r="CR2384" s="11"/>
      <c r="CS2384" s="11"/>
      <c r="CT2384" s="11"/>
      <c r="CU2384" s="11"/>
      <c r="CV2384" s="11"/>
      <c r="CW2384" s="11"/>
      <c r="CX2384" s="11"/>
      <c r="CY2384" s="11"/>
      <c r="CZ2384" s="11"/>
      <c r="DA2384" s="11"/>
      <c r="DB2384" s="11"/>
      <c r="DC2384" s="11"/>
      <c r="DD2384" s="11"/>
      <c r="DF2384" s="11">
        <f t="shared" si="124"/>
        <v>16</v>
      </c>
      <c r="DG2384" s="11">
        <f t="shared" si="125"/>
        <v>19</v>
      </c>
      <c r="DH2384" s="20">
        <f t="shared" ca="1" si="126"/>
        <v>0</v>
      </c>
      <c r="DI2384" s="11">
        <v>1</v>
      </c>
    </row>
    <row r="2385" spans="1:113" x14ac:dyDescent="0.25">
      <c r="A2385" s="11" t="s">
        <v>57</v>
      </c>
      <c r="B2385" s="11" t="s">
        <v>170</v>
      </c>
      <c r="C2385" s="11" t="s">
        <v>56</v>
      </c>
      <c r="D2385" s="11" t="s">
        <v>56</v>
      </c>
      <c r="E2385" s="11" t="s">
        <v>56</v>
      </c>
      <c r="F2385" s="11" t="s">
        <v>56</v>
      </c>
      <c r="G2385" s="11" t="s">
        <v>175</v>
      </c>
      <c r="H2385" s="1">
        <v>42186</v>
      </c>
      <c r="I2385" s="11">
        <v>14</v>
      </c>
      <c r="J2385" s="11">
        <v>19</v>
      </c>
      <c r="K2385" s="11"/>
      <c r="L2385" s="11"/>
      <c r="M2385" s="11"/>
      <c r="N2385" s="11"/>
      <c r="O2385" s="11"/>
      <c r="P2385" s="11"/>
      <c r="Q2385" s="11"/>
      <c r="R2385" s="11"/>
      <c r="S2385" s="11"/>
      <c r="T2385" s="11"/>
      <c r="U2385" s="11"/>
      <c r="V2385" s="11"/>
      <c r="W2385" s="11"/>
      <c r="X2385" s="11"/>
      <c r="Y2385" s="11"/>
      <c r="Z2385" s="11"/>
      <c r="AA2385" s="11"/>
      <c r="AB2385" s="11"/>
      <c r="AC2385" s="11"/>
      <c r="AD2385" s="11"/>
      <c r="AE2385" s="11"/>
      <c r="AF2385" s="11"/>
      <c r="AG2385" s="11"/>
      <c r="AH2385" s="11"/>
      <c r="AJ2385" s="11"/>
      <c r="AK2385" s="11"/>
      <c r="AL2385" s="11"/>
      <c r="AM2385" s="11"/>
      <c r="AN2385" s="11"/>
      <c r="AO2385" s="11"/>
      <c r="AP2385" s="11"/>
      <c r="AQ2385" s="11"/>
      <c r="AR2385" s="11"/>
      <c r="AS2385" s="11"/>
      <c r="AT2385" s="11"/>
      <c r="AU2385" s="11"/>
      <c r="AV2385" s="11"/>
      <c r="AW2385" s="11"/>
      <c r="AX2385" s="11"/>
      <c r="AY2385" s="11"/>
      <c r="AZ2385" s="11"/>
      <c r="BA2385" s="11"/>
      <c r="BB2385" s="11"/>
      <c r="BC2385" s="11"/>
      <c r="BD2385" s="11"/>
      <c r="BE2385" s="11"/>
      <c r="BF2385" s="11"/>
      <c r="BG2385" s="11"/>
      <c r="BI2385" s="11"/>
      <c r="BJ2385" s="11"/>
      <c r="BK2385" s="11"/>
      <c r="BL2385" s="11"/>
      <c r="BM2385" s="11"/>
      <c r="BN2385" s="11"/>
      <c r="BO2385" s="11"/>
      <c r="BP2385" s="11"/>
      <c r="BQ2385" s="11"/>
      <c r="BR2385" s="11"/>
      <c r="BS2385" s="11"/>
      <c r="BT2385" s="11"/>
      <c r="BU2385" s="11"/>
      <c r="BV2385" s="11"/>
      <c r="BW2385" s="11"/>
      <c r="BX2385" s="11"/>
      <c r="BY2385" s="11"/>
      <c r="BZ2385" s="11"/>
      <c r="CA2385" s="11"/>
      <c r="CB2385" s="11"/>
      <c r="CC2385" s="11"/>
      <c r="CD2385" s="11"/>
      <c r="CE2385" s="11"/>
      <c r="CF2385" s="11"/>
      <c r="CG2385" s="11"/>
      <c r="CH2385" s="11"/>
      <c r="CI2385" s="11"/>
      <c r="CJ2385" s="11"/>
      <c r="CK2385" s="11"/>
      <c r="CL2385" s="11"/>
      <c r="CM2385" s="11"/>
      <c r="CN2385" s="11"/>
      <c r="CO2385" s="11"/>
      <c r="CP2385" s="11"/>
      <c r="CQ2385" s="11"/>
      <c r="CR2385" s="11"/>
      <c r="CS2385" s="11"/>
      <c r="CT2385" s="11"/>
      <c r="CU2385" s="11"/>
      <c r="CV2385" s="11"/>
      <c r="CW2385" s="11"/>
      <c r="CX2385" s="11"/>
      <c r="CY2385" s="11"/>
      <c r="CZ2385" s="11"/>
      <c r="DA2385" s="11"/>
      <c r="DB2385" s="11"/>
      <c r="DC2385" s="11"/>
      <c r="DD2385" s="11"/>
      <c r="DF2385" s="11">
        <f t="shared" si="124"/>
        <v>14</v>
      </c>
      <c r="DG2385" s="11">
        <f t="shared" si="125"/>
        <v>19</v>
      </c>
      <c r="DH2385" s="20">
        <f t="shared" ca="1" si="126"/>
        <v>0</v>
      </c>
      <c r="DI2385" s="11">
        <v>1</v>
      </c>
    </row>
    <row r="2386" spans="1:113" x14ac:dyDescent="0.25">
      <c r="A2386" s="11" t="s">
        <v>57</v>
      </c>
      <c r="B2386" s="11" t="s">
        <v>170</v>
      </c>
      <c r="C2386" s="11" t="s">
        <v>56</v>
      </c>
      <c r="D2386" s="11" t="s">
        <v>56</v>
      </c>
      <c r="E2386" s="11" t="s">
        <v>56</v>
      </c>
      <c r="F2386" s="11" t="s">
        <v>56</v>
      </c>
      <c r="G2386" s="11" t="s">
        <v>175</v>
      </c>
      <c r="H2386" s="1">
        <v>42187</v>
      </c>
      <c r="I2386" s="11">
        <v>17</v>
      </c>
      <c r="J2386" s="11">
        <v>18</v>
      </c>
      <c r="K2386" s="11"/>
      <c r="L2386" s="11"/>
      <c r="M2386" s="11"/>
      <c r="N2386" s="11"/>
      <c r="O2386" s="11"/>
      <c r="P2386" s="11"/>
      <c r="Q2386" s="11"/>
      <c r="R2386" s="11"/>
      <c r="S2386" s="11"/>
      <c r="T2386" s="11"/>
      <c r="U2386" s="11"/>
      <c r="V2386" s="11"/>
      <c r="W2386" s="11"/>
      <c r="X2386" s="11"/>
      <c r="Y2386" s="11"/>
      <c r="Z2386" s="11"/>
      <c r="AA2386" s="11"/>
      <c r="AB2386" s="11"/>
      <c r="AC2386" s="11"/>
      <c r="AD2386" s="11"/>
      <c r="AE2386" s="11"/>
      <c r="AF2386" s="11"/>
      <c r="AG2386" s="11"/>
      <c r="AH2386" s="11"/>
      <c r="AJ2386" s="11"/>
      <c r="AK2386" s="11"/>
      <c r="AL2386" s="11"/>
      <c r="AM2386" s="11"/>
      <c r="AN2386" s="11"/>
      <c r="AO2386" s="11"/>
      <c r="AP2386" s="11"/>
      <c r="AQ2386" s="11"/>
      <c r="AR2386" s="11"/>
      <c r="AS2386" s="11"/>
      <c r="AT2386" s="11"/>
      <c r="AU2386" s="11"/>
      <c r="AV2386" s="11"/>
      <c r="AW2386" s="11"/>
      <c r="AX2386" s="11"/>
      <c r="AY2386" s="11"/>
      <c r="AZ2386" s="11"/>
      <c r="BA2386" s="11"/>
      <c r="BB2386" s="11"/>
      <c r="BC2386" s="11"/>
      <c r="BD2386" s="11"/>
      <c r="BE2386" s="11"/>
      <c r="BF2386" s="11"/>
      <c r="BG2386" s="11"/>
      <c r="BI2386" s="11"/>
      <c r="BJ2386" s="11"/>
      <c r="BK2386" s="11"/>
      <c r="BL2386" s="11"/>
      <c r="BM2386" s="11"/>
      <c r="BN2386" s="11"/>
      <c r="BO2386" s="11"/>
      <c r="BP2386" s="11"/>
      <c r="BQ2386" s="11"/>
      <c r="BR2386" s="11"/>
      <c r="BS2386" s="11"/>
      <c r="BT2386" s="11"/>
      <c r="BU2386" s="11"/>
      <c r="BV2386" s="11"/>
      <c r="BW2386" s="11"/>
      <c r="BX2386" s="11"/>
      <c r="BY2386" s="11"/>
      <c r="BZ2386" s="11"/>
      <c r="CA2386" s="11"/>
      <c r="CB2386" s="11"/>
      <c r="CC2386" s="11"/>
      <c r="CD2386" s="11"/>
      <c r="CE2386" s="11"/>
      <c r="CF2386" s="11"/>
      <c r="CG2386" s="11"/>
      <c r="CH2386" s="11"/>
      <c r="CI2386" s="11"/>
      <c r="CJ2386" s="11"/>
      <c r="CK2386" s="11"/>
      <c r="CL2386" s="11"/>
      <c r="CM2386" s="11"/>
      <c r="CN2386" s="11"/>
      <c r="CO2386" s="11"/>
      <c r="CP2386" s="11"/>
      <c r="CQ2386" s="11"/>
      <c r="CR2386" s="11"/>
      <c r="CS2386" s="11"/>
      <c r="CT2386" s="11"/>
      <c r="CU2386" s="11"/>
      <c r="CV2386" s="11"/>
      <c r="CW2386" s="11"/>
      <c r="CX2386" s="11"/>
      <c r="CY2386" s="11"/>
      <c r="CZ2386" s="11"/>
      <c r="DA2386" s="11"/>
      <c r="DB2386" s="11"/>
      <c r="DC2386" s="11"/>
      <c r="DD2386" s="11"/>
      <c r="DF2386" s="11">
        <f t="shared" si="124"/>
        <v>17</v>
      </c>
      <c r="DG2386" s="11">
        <f t="shared" si="125"/>
        <v>18</v>
      </c>
      <c r="DH2386" s="20">
        <f t="shared" ca="1" si="126"/>
        <v>0</v>
      </c>
      <c r="DI2386" s="11">
        <v>1</v>
      </c>
    </row>
    <row r="2387" spans="1:113" x14ac:dyDescent="0.25">
      <c r="A2387" s="11" t="s">
        <v>57</v>
      </c>
      <c r="B2387" s="11" t="s">
        <v>170</v>
      </c>
      <c r="C2387" s="11" t="s">
        <v>56</v>
      </c>
      <c r="D2387" s="11" t="s">
        <v>56</v>
      </c>
      <c r="E2387" s="11" t="s">
        <v>56</v>
      </c>
      <c r="F2387" s="11" t="s">
        <v>56</v>
      </c>
      <c r="G2387" s="11" t="s">
        <v>175</v>
      </c>
      <c r="H2387" s="1">
        <v>42213</v>
      </c>
      <c r="I2387" s="11">
        <v>18</v>
      </c>
      <c r="J2387" s="11">
        <v>19</v>
      </c>
      <c r="K2387" s="11"/>
      <c r="L2387" s="11"/>
      <c r="M2387" s="11"/>
      <c r="N2387" s="11"/>
      <c r="O2387" s="11"/>
      <c r="P2387" s="11"/>
      <c r="Q2387" s="11"/>
      <c r="R2387" s="11"/>
      <c r="S2387" s="11"/>
      <c r="T2387" s="11"/>
      <c r="U2387" s="11"/>
      <c r="V2387" s="11"/>
      <c r="W2387" s="11"/>
      <c r="X2387" s="11"/>
      <c r="Y2387" s="11"/>
      <c r="Z2387" s="11"/>
      <c r="AA2387" s="11"/>
      <c r="AB2387" s="11"/>
      <c r="AC2387" s="11"/>
      <c r="AD2387" s="11"/>
      <c r="AE2387" s="11"/>
      <c r="AF2387" s="11"/>
      <c r="AG2387" s="11"/>
      <c r="AH2387" s="11"/>
      <c r="AJ2387" s="11"/>
      <c r="AK2387" s="11"/>
      <c r="AL2387" s="11"/>
      <c r="AM2387" s="11"/>
      <c r="AN2387" s="11"/>
      <c r="AO2387" s="11"/>
      <c r="AP2387" s="11"/>
      <c r="AQ2387" s="11"/>
      <c r="AR2387" s="11"/>
      <c r="AS2387" s="11"/>
      <c r="AT2387" s="11"/>
      <c r="AU2387" s="11"/>
      <c r="AV2387" s="11"/>
      <c r="AW2387" s="11"/>
      <c r="AX2387" s="11"/>
      <c r="AY2387" s="11"/>
      <c r="AZ2387" s="11"/>
      <c r="BA2387" s="11"/>
      <c r="BB2387" s="11"/>
      <c r="BC2387" s="11"/>
      <c r="BD2387" s="11"/>
      <c r="BE2387" s="11"/>
      <c r="BF2387" s="11"/>
      <c r="BG2387" s="11"/>
      <c r="BI2387" s="11"/>
      <c r="BJ2387" s="11"/>
      <c r="BK2387" s="11"/>
      <c r="BL2387" s="11"/>
      <c r="BM2387" s="11"/>
      <c r="BN2387" s="11"/>
      <c r="BO2387" s="11"/>
      <c r="BP2387" s="11"/>
      <c r="BQ2387" s="11"/>
      <c r="BR2387" s="11"/>
      <c r="BS2387" s="11"/>
      <c r="BT2387" s="11"/>
      <c r="BU2387" s="11"/>
      <c r="BV2387" s="11"/>
      <c r="BW2387" s="11"/>
      <c r="BX2387" s="11"/>
      <c r="BY2387" s="11"/>
      <c r="BZ2387" s="11"/>
      <c r="CA2387" s="11"/>
      <c r="CB2387" s="11"/>
      <c r="CC2387" s="11"/>
      <c r="CD2387" s="11"/>
      <c r="CE2387" s="11"/>
      <c r="CF2387" s="11"/>
      <c r="CG2387" s="11"/>
      <c r="CH2387" s="11"/>
      <c r="CI2387" s="11"/>
      <c r="CJ2387" s="11"/>
      <c r="CK2387" s="11"/>
      <c r="CL2387" s="11"/>
      <c r="CM2387" s="11"/>
      <c r="CN2387" s="11"/>
      <c r="CO2387" s="11"/>
      <c r="CP2387" s="11"/>
      <c r="CQ2387" s="11"/>
      <c r="CR2387" s="11"/>
      <c r="CS2387" s="11"/>
      <c r="CT2387" s="11"/>
      <c r="CU2387" s="11"/>
      <c r="CV2387" s="11"/>
      <c r="CW2387" s="11"/>
      <c r="CX2387" s="11"/>
      <c r="CY2387" s="11"/>
      <c r="CZ2387" s="11"/>
      <c r="DA2387" s="11"/>
      <c r="DB2387" s="11"/>
      <c r="DC2387" s="11"/>
      <c r="DD2387" s="11"/>
      <c r="DF2387" s="11">
        <f t="shared" si="124"/>
        <v>18</v>
      </c>
      <c r="DG2387" s="11">
        <f t="shared" si="125"/>
        <v>19</v>
      </c>
      <c r="DH2387" s="20">
        <f t="shared" ca="1" si="126"/>
        <v>0</v>
      </c>
      <c r="DI2387" s="11">
        <v>1</v>
      </c>
    </row>
    <row r="2388" spans="1:113" x14ac:dyDescent="0.25">
      <c r="A2388" s="11" t="s">
        <v>57</v>
      </c>
      <c r="B2388" s="11" t="s">
        <v>170</v>
      </c>
      <c r="C2388" s="11" t="s">
        <v>56</v>
      </c>
      <c r="D2388" s="11" t="s">
        <v>56</v>
      </c>
      <c r="E2388" s="11" t="s">
        <v>56</v>
      </c>
      <c r="F2388" s="11" t="s">
        <v>56</v>
      </c>
      <c r="G2388" s="11" t="s">
        <v>175</v>
      </c>
      <c r="H2388" s="1">
        <v>42214</v>
      </c>
      <c r="I2388" s="11">
        <v>17</v>
      </c>
      <c r="J2388" s="11">
        <v>19</v>
      </c>
      <c r="K2388" s="11"/>
      <c r="L2388" s="11"/>
      <c r="M2388" s="11"/>
      <c r="N2388" s="11"/>
      <c r="O2388" s="11"/>
      <c r="P2388" s="11"/>
      <c r="Q2388" s="11"/>
      <c r="R2388" s="11"/>
      <c r="S2388" s="11"/>
      <c r="T2388" s="11"/>
      <c r="U2388" s="11"/>
      <c r="V2388" s="11"/>
      <c r="W2388" s="11"/>
      <c r="X2388" s="11"/>
      <c r="Y2388" s="11"/>
      <c r="Z2388" s="11"/>
      <c r="AA2388" s="11"/>
      <c r="AB2388" s="11"/>
      <c r="AC2388" s="11"/>
      <c r="AD2388" s="11"/>
      <c r="AE2388" s="11"/>
      <c r="AF2388" s="11"/>
      <c r="AG2388" s="11"/>
      <c r="AH2388" s="11"/>
      <c r="AJ2388" s="11"/>
      <c r="AK2388" s="11"/>
      <c r="AL2388" s="11"/>
      <c r="AM2388" s="11"/>
      <c r="AN2388" s="11"/>
      <c r="AO2388" s="11"/>
      <c r="AP2388" s="11"/>
      <c r="AQ2388" s="11"/>
      <c r="AR2388" s="11"/>
      <c r="AS2388" s="11"/>
      <c r="AT2388" s="11"/>
      <c r="AU2388" s="11"/>
      <c r="AV2388" s="11"/>
      <c r="AW2388" s="11"/>
      <c r="AX2388" s="11"/>
      <c r="AY2388" s="11"/>
      <c r="AZ2388" s="11"/>
      <c r="BA2388" s="11"/>
      <c r="BB2388" s="11"/>
      <c r="BC2388" s="11"/>
      <c r="BD2388" s="11"/>
      <c r="BE2388" s="11"/>
      <c r="BF2388" s="11"/>
      <c r="BG2388" s="11"/>
      <c r="BI2388" s="11"/>
      <c r="BJ2388" s="11"/>
      <c r="BK2388" s="11"/>
      <c r="BL2388" s="11"/>
      <c r="BM2388" s="11"/>
      <c r="BN2388" s="11"/>
      <c r="BO2388" s="11"/>
      <c r="BP2388" s="11"/>
      <c r="BQ2388" s="11"/>
      <c r="BR2388" s="11"/>
      <c r="BS2388" s="11"/>
      <c r="BT2388" s="11"/>
      <c r="BU2388" s="11"/>
      <c r="BV2388" s="11"/>
      <c r="BW2388" s="11"/>
      <c r="BX2388" s="11"/>
      <c r="BY2388" s="11"/>
      <c r="BZ2388" s="11"/>
      <c r="CA2388" s="11"/>
      <c r="CB2388" s="11"/>
      <c r="CC2388" s="11"/>
      <c r="CD2388" s="11"/>
      <c r="CE2388" s="11"/>
      <c r="CF2388" s="11"/>
      <c r="CG2388" s="11"/>
      <c r="CH2388" s="11"/>
      <c r="CI2388" s="11"/>
      <c r="CJ2388" s="11"/>
      <c r="CK2388" s="11"/>
      <c r="CL2388" s="11"/>
      <c r="CM2388" s="11"/>
      <c r="CN2388" s="11"/>
      <c r="CO2388" s="11"/>
      <c r="CP2388" s="11"/>
      <c r="CQ2388" s="11"/>
      <c r="CR2388" s="11"/>
      <c r="CS2388" s="11"/>
      <c r="CT2388" s="11"/>
      <c r="CU2388" s="11"/>
      <c r="CV2388" s="11"/>
      <c r="CW2388" s="11"/>
      <c r="CX2388" s="11"/>
      <c r="CY2388" s="11"/>
      <c r="CZ2388" s="11"/>
      <c r="DA2388" s="11"/>
      <c r="DB2388" s="11"/>
      <c r="DC2388" s="11"/>
      <c r="DD2388" s="11"/>
      <c r="DF2388" s="11">
        <f t="shared" si="124"/>
        <v>17</v>
      </c>
      <c r="DG2388" s="11">
        <f t="shared" si="125"/>
        <v>19</v>
      </c>
      <c r="DH2388" s="20">
        <f t="shared" ca="1" si="126"/>
        <v>0</v>
      </c>
      <c r="DI2388" s="11">
        <v>1</v>
      </c>
    </row>
    <row r="2389" spans="1:113" x14ac:dyDescent="0.25">
      <c r="A2389" s="11" t="s">
        <v>57</v>
      </c>
      <c r="B2389" s="11" t="s">
        <v>170</v>
      </c>
      <c r="C2389" s="11" t="s">
        <v>56</v>
      </c>
      <c r="D2389" s="11" t="s">
        <v>56</v>
      </c>
      <c r="E2389" s="11" t="s">
        <v>56</v>
      </c>
      <c r="F2389" s="11" t="s">
        <v>56</v>
      </c>
      <c r="G2389" s="11" t="s">
        <v>175</v>
      </c>
      <c r="H2389" s="1">
        <v>42215</v>
      </c>
      <c r="I2389" s="11">
        <v>17</v>
      </c>
      <c r="J2389" s="11">
        <v>18</v>
      </c>
      <c r="K2389" s="11"/>
      <c r="L2389" s="11"/>
      <c r="M2389" s="11"/>
      <c r="N2389" s="11"/>
      <c r="O2389" s="11"/>
      <c r="P2389" s="11"/>
      <c r="Q2389" s="11"/>
      <c r="R2389" s="11"/>
      <c r="S2389" s="11"/>
      <c r="T2389" s="11"/>
      <c r="U2389" s="11"/>
      <c r="V2389" s="11"/>
      <c r="W2389" s="11"/>
      <c r="X2389" s="11"/>
      <c r="Y2389" s="11"/>
      <c r="Z2389" s="11"/>
      <c r="AA2389" s="11"/>
      <c r="AB2389" s="11"/>
      <c r="AC2389" s="11"/>
      <c r="AD2389" s="11"/>
      <c r="AE2389" s="11"/>
      <c r="AF2389" s="11"/>
      <c r="AG2389" s="11"/>
      <c r="AH2389" s="11"/>
      <c r="AJ2389" s="11"/>
      <c r="AK2389" s="11"/>
      <c r="AL2389" s="11"/>
      <c r="AM2389" s="11"/>
      <c r="AN2389" s="11"/>
      <c r="AO2389" s="11"/>
      <c r="AP2389" s="11"/>
      <c r="AQ2389" s="11"/>
      <c r="AR2389" s="11"/>
      <c r="AS2389" s="11"/>
      <c r="AT2389" s="11"/>
      <c r="AU2389" s="11"/>
      <c r="AV2389" s="11"/>
      <c r="AW2389" s="11"/>
      <c r="AX2389" s="11"/>
      <c r="AY2389" s="11"/>
      <c r="AZ2389" s="11"/>
      <c r="BA2389" s="11"/>
      <c r="BB2389" s="11"/>
      <c r="BC2389" s="11"/>
      <c r="BD2389" s="11"/>
      <c r="BE2389" s="11"/>
      <c r="BF2389" s="11"/>
      <c r="BG2389" s="11"/>
      <c r="BI2389" s="11"/>
      <c r="BJ2389" s="11"/>
      <c r="BK2389" s="11"/>
      <c r="BL2389" s="11"/>
      <c r="BM2389" s="11"/>
      <c r="BN2389" s="11"/>
      <c r="BO2389" s="11"/>
      <c r="BP2389" s="11"/>
      <c r="BQ2389" s="11"/>
      <c r="BR2389" s="11"/>
      <c r="BS2389" s="11"/>
      <c r="BT2389" s="11"/>
      <c r="BU2389" s="11"/>
      <c r="BV2389" s="11"/>
      <c r="BW2389" s="11"/>
      <c r="BX2389" s="11"/>
      <c r="BY2389" s="11"/>
      <c r="BZ2389" s="11"/>
      <c r="CA2389" s="11"/>
      <c r="CB2389" s="11"/>
      <c r="CC2389" s="11"/>
      <c r="CD2389" s="11"/>
      <c r="CE2389" s="11"/>
      <c r="CF2389" s="11"/>
      <c r="CG2389" s="11"/>
      <c r="CH2389" s="11"/>
      <c r="CI2389" s="11"/>
      <c r="CJ2389" s="11"/>
      <c r="CK2389" s="11"/>
      <c r="CL2389" s="11"/>
      <c r="CM2389" s="11"/>
      <c r="CN2389" s="11"/>
      <c r="CO2389" s="11"/>
      <c r="CP2389" s="11"/>
      <c r="CQ2389" s="11"/>
      <c r="CR2389" s="11"/>
      <c r="CS2389" s="11"/>
      <c r="CT2389" s="11"/>
      <c r="CU2389" s="11"/>
      <c r="CV2389" s="11"/>
      <c r="CW2389" s="11"/>
      <c r="CX2389" s="11"/>
      <c r="CY2389" s="11"/>
      <c r="CZ2389" s="11"/>
      <c r="DA2389" s="11"/>
      <c r="DB2389" s="11"/>
      <c r="DC2389" s="11"/>
      <c r="DD2389" s="11"/>
      <c r="DF2389" s="11">
        <f t="shared" si="124"/>
        <v>17</v>
      </c>
      <c r="DG2389" s="11">
        <f t="shared" si="125"/>
        <v>18</v>
      </c>
      <c r="DH2389" s="20">
        <f t="shared" ca="1" si="126"/>
        <v>0</v>
      </c>
      <c r="DI2389" s="11">
        <v>1</v>
      </c>
    </row>
    <row r="2390" spans="1:113" x14ac:dyDescent="0.25">
      <c r="A2390" s="11" t="s">
        <v>57</v>
      </c>
      <c r="B2390" s="11" t="s">
        <v>170</v>
      </c>
      <c r="C2390" s="11" t="s">
        <v>56</v>
      </c>
      <c r="D2390" s="11" t="s">
        <v>56</v>
      </c>
      <c r="E2390" s="11" t="s">
        <v>56</v>
      </c>
      <c r="F2390" s="11" t="s">
        <v>56</v>
      </c>
      <c r="G2390" s="11" t="s">
        <v>175</v>
      </c>
      <c r="H2390" s="1">
        <v>42222</v>
      </c>
      <c r="I2390" s="11">
        <v>17</v>
      </c>
      <c r="J2390" s="11">
        <v>18</v>
      </c>
      <c r="K2390" s="11"/>
      <c r="L2390" s="11"/>
      <c r="M2390" s="11"/>
      <c r="N2390" s="11"/>
      <c r="O2390" s="11"/>
      <c r="P2390" s="11"/>
      <c r="Q2390" s="11"/>
      <c r="R2390" s="11"/>
      <c r="S2390" s="11"/>
      <c r="T2390" s="11"/>
      <c r="U2390" s="11"/>
      <c r="V2390" s="11"/>
      <c r="W2390" s="11"/>
      <c r="X2390" s="11"/>
      <c r="Y2390" s="11"/>
      <c r="Z2390" s="11"/>
      <c r="AA2390" s="11"/>
      <c r="AB2390" s="11"/>
      <c r="AC2390" s="11"/>
      <c r="AD2390" s="11"/>
      <c r="AE2390" s="11"/>
      <c r="AF2390" s="11"/>
      <c r="AG2390" s="11"/>
      <c r="AH2390" s="11"/>
      <c r="AJ2390" s="11"/>
      <c r="AK2390" s="11"/>
      <c r="AL2390" s="11"/>
      <c r="AM2390" s="11"/>
      <c r="AN2390" s="11"/>
      <c r="AO2390" s="11"/>
      <c r="AP2390" s="11"/>
      <c r="AQ2390" s="11"/>
      <c r="AR2390" s="11"/>
      <c r="AS2390" s="11"/>
      <c r="AT2390" s="11"/>
      <c r="AU2390" s="11"/>
      <c r="AV2390" s="11"/>
      <c r="AW2390" s="11"/>
      <c r="AX2390" s="11"/>
      <c r="AY2390" s="11"/>
      <c r="AZ2390" s="11"/>
      <c r="BA2390" s="11"/>
      <c r="BB2390" s="11"/>
      <c r="BC2390" s="11"/>
      <c r="BD2390" s="11"/>
      <c r="BE2390" s="11"/>
      <c r="BF2390" s="11"/>
      <c r="BG2390" s="11"/>
      <c r="BI2390" s="11"/>
      <c r="BJ2390" s="11"/>
      <c r="BK2390" s="11"/>
      <c r="BL2390" s="11"/>
      <c r="BM2390" s="11"/>
      <c r="BN2390" s="11"/>
      <c r="BO2390" s="11"/>
      <c r="BP2390" s="11"/>
      <c r="BQ2390" s="11"/>
      <c r="BR2390" s="11"/>
      <c r="BS2390" s="11"/>
      <c r="BT2390" s="11"/>
      <c r="BU2390" s="11"/>
      <c r="BV2390" s="11"/>
      <c r="BW2390" s="11"/>
      <c r="BX2390" s="11"/>
      <c r="BY2390" s="11"/>
      <c r="BZ2390" s="11"/>
      <c r="CA2390" s="11"/>
      <c r="CB2390" s="11"/>
      <c r="CC2390" s="11"/>
      <c r="CD2390" s="11"/>
      <c r="CE2390" s="11"/>
      <c r="CF2390" s="11"/>
      <c r="CG2390" s="11"/>
      <c r="CH2390" s="11"/>
      <c r="CI2390" s="11"/>
      <c r="CJ2390" s="11"/>
      <c r="CK2390" s="11"/>
      <c r="CL2390" s="11"/>
      <c r="CM2390" s="11"/>
      <c r="CN2390" s="11"/>
      <c r="CO2390" s="11"/>
      <c r="CP2390" s="11"/>
      <c r="CQ2390" s="11"/>
      <c r="CR2390" s="11"/>
      <c r="CS2390" s="11"/>
      <c r="CT2390" s="11"/>
      <c r="CU2390" s="11"/>
      <c r="CV2390" s="11"/>
      <c r="CW2390" s="11"/>
      <c r="CX2390" s="11"/>
      <c r="CY2390" s="11"/>
      <c r="CZ2390" s="11"/>
      <c r="DA2390" s="11"/>
      <c r="DB2390" s="11"/>
      <c r="DC2390" s="11"/>
      <c r="DD2390" s="11"/>
      <c r="DF2390" s="11">
        <f t="shared" si="124"/>
        <v>17</v>
      </c>
      <c r="DG2390" s="11">
        <f t="shared" si="125"/>
        <v>18</v>
      </c>
      <c r="DH2390" s="20">
        <f t="shared" ca="1" si="126"/>
        <v>0</v>
      </c>
      <c r="DI2390" s="11">
        <v>1</v>
      </c>
    </row>
    <row r="2391" spans="1:113" x14ac:dyDescent="0.25">
      <c r="A2391" s="11" t="s">
        <v>57</v>
      </c>
      <c r="B2391" s="11" t="s">
        <v>170</v>
      </c>
      <c r="C2391" s="11" t="s">
        <v>56</v>
      </c>
      <c r="D2391" s="11" t="s">
        <v>56</v>
      </c>
      <c r="E2391" s="11" t="s">
        <v>56</v>
      </c>
      <c r="F2391" s="11" t="s">
        <v>56</v>
      </c>
      <c r="G2391" s="11" t="s">
        <v>175</v>
      </c>
      <c r="H2391" s="1">
        <v>42229</v>
      </c>
      <c r="I2391" s="11">
        <v>18</v>
      </c>
      <c r="J2391" s="11">
        <v>19</v>
      </c>
      <c r="K2391" s="11"/>
      <c r="L2391" s="11"/>
      <c r="M2391" s="11"/>
      <c r="N2391" s="11"/>
      <c r="O2391" s="11"/>
      <c r="P2391" s="11"/>
      <c r="Q2391" s="11"/>
      <c r="R2391" s="11"/>
      <c r="S2391" s="11"/>
      <c r="T2391" s="11"/>
      <c r="U2391" s="11"/>
      <c r="V2391" s="11"/>
      <c r="W2391" s="11"/>
      <c r="X2391" s="11"/>
      <c r="Y2391" s="11"/>
      <c r="Z2391" s="11"/>
      <c r="AA2391" s="11"/>
      <c r="AB2391" s="11"/>
      <c r="AC2391" s="11"/>
      <c r="AD2391" s="11"/>
      <c r="AE2391" s="11"/>
      <c r="AF2391" s="11"/>
      <c r="AG2391" s="11"/>
      <c r="AH2391" s="11"/>
      <c r="AJ2391" s="11"/>
      <c r="AK2391" s="11"/>
      <c r="AL2391" s="11"/>
      <c r="AM2391" s="11"/>
      <c r="AN2391" s="11"/>
      <c r="AO2391" s="11"/>
      <c r="AP2391" s="11"/>
      <c r="AQ2391" s="11"/>
      <c r="AR2391" s="11"/>
      <c r="AS2391" s="11"/>
      <c r="AT2391" s="11"/>
      <c r="AU2391" s="11"/>
      <c r="AV2391" s="11"/>
      <c r="AW2391" s="11"/>
      <c r="AX2391" s="11"/>
      <c r="AY2391" s="11"/>
      <c r="AZ2391" s="11"/>
      <c r="BA2391" s="11"/>
      <c r="BB2391" s="11"/>
      <c r="BC2391" s="11"/>
      <c r="BD2391" s="11"/>
      <c r="BE2391" s="11"/>
      <c r="BF2391" s="11"/>
      <c r="BG2391" s="11"/>
      <c r="BI2391" s="11"/>
      <c r="BJ2391" s="11"/>
      <c r="BK2391" s="11"/>
      <c r="BL2391" s="11"/>
      <c r="BM2391" s="11"/>
      <c r="BN2391" s="11"/>
      <c r="BO2391" s="11"/>
      <c r="BP2391" s="11"/>
      <c r="BQ2391" s="11"/>
      <c r="BR2391" s="11"/>
      <c r="BS2391" s="11"/>
      <c r="BT2391" s="11"/>
      <c r="BU2391" s="11"/>
      <c r="BV2391" s="11"/>
      <c r="BW2391" s="11"/>
      <c r="BX2391" s="11"/>
      <c r="BY2391" s="11"/>
      <c r="BZ2391" s="11"/>
      <c r="CA2391" s="11"/>
      <c r="CB2391" s="11"/>
      <c r="CC2391" s="11"/>
      <c r="CD2391" s="11"/>
      <c r="CE2391" s="11"/>
      <c r="CF2391" s="11"/>
      <c r="CG2391" s="11"/>
      <c r="CH2391" s="11"/>
      <c r="CI2391" s="11"/>
      <c r="CJ2391" s="11"/>
      <c r="CK2391" s="11"/>
      <c r="CL2391" s="11"/>
      <c r="CM2391" s="11"/>
      <c r="CN2391" s="11"/>
      <c r="CO2391" s="11"/>
      <c r="CP2391" s="11"/>
      <c r="CQ2391" s="11"/>
      <c r="CR2391" s="11"/>
      <c r="CS2391" s="11"/>
      <c r="CT2391" s="11"/>
      <c r="CU2391" s="11"/>
      <c r="CV2391" s="11"/>
      <c r="CW2391" s="11"/>
      <c r="CX2391" s="11"/>
      <c r="CY2391" s="11"/>
      <c r="CZ2391" s="11"/>
      <c r="DA2391" s="11"/>
      <c r="DB2391" s="11"/>
      <c r="DC2391" s="11"/>
      <c r="DD2391" s="11"/>
      <c r="DF2391" s="11">
        <f t="shared" si="124"/>
        <v>18</v>
      </c>
      <c r="DG2391" s="11">
        <f t="shared" si="125"/>
        <v>19</v>
      </c>
      <c r="DH2391" s="20">
        <f t="shared" ca="1" si="126"/>
        <v>0</v>
      </c>
      <c r="DI2391" s="11">
        <v>1</v>
      </c>
    </row>
    <row r="2392" spans="1:113" x14ac:dyDescent="0.25">
      <c r="A2392" s="11" t="s">
        <v>57</v>
      </c>
      <c r="B2392" s="11" t="s">
        <v>170</v>
      </c>
      <c r="C2392" s="11" t="s">
        <v>56</v>
      </c>
      <c r="D2392" s="11" t="s">
        <v>56</v>
      </c>
      <c r="E2392" s="11" t="s">
        <v>56</v>
      </c>
      <c r="F2392" s="11" t="s">
        <v>56</v>
      </c>
      <c r="G2392" s="11" t="s">
        <v>175</v>
      </c>
      <c r="H2392" s="1">
        <v>42233</v>
      </c>
      <c r="I2392" s="11">
        <v>17</v>
      </c>
      <c r="J2392" s="11">
        <v>18</v>
      </c>
      <c r="K2392" s="11"/>
      <c r="L2392" s="11"/>
      <c r="M2392" s="11"/>
      <c r="N2392" s="11"/>
      <c r="O2392" s="11"/>
      <c r="P2392" s="11"/>
      <c r="Q2392" s="11"/>
      <c r="R2392" s="11"/>
      <c r="S2392" s="11"/>
      <c r="T2392" s="11"/>
      <c r="U2392" s="11"/>
      <c r="V2392" s="11"/>
      <c r="W2392" s="11"/>
      <c r="X2392" s="11"/>
      <c r="Y2392" s="11"/>
      <c r="Z2392" s="11"/>
      <c r="AA2392" s="11"/>
      <c r="AB2392" s="11"/>
      <c r="AC2392" s="11"/>
      <c r="AD2392" s="11"/>
      <c r="AE2392" s="11"/>
      <c r="AF2392" s="11"/>
      <c r="AG2392" s="11"/>
      <c r="AH2392" s="11"/>
      <c r="AJ2392" s="11"/>
      <c r="AK2392" s="11"/>
      <c r="AL2392" s="11"/>
      <c r="AM2392" s="11"/>
      <c r="AN2392" s="11"/>
      <c r="AO2392" s="11"/>
      <c r="AP2392" s="11"/>
      <c r="AQ2392" s="11"/>
      <c r="AR2392" s="11"/>
      <c r="AS2392" s="11"/>
      <c r="AT2392" s="11"/>
      <c r="AU2392" s="11"/>
      <c r="AV2392" s="11"/>
      <c r="AW2392" s="11"/>
      <c r="AX2392" s="11"/>
      <c r="AY2392" s="11"/>
      <c r="AZ2392" s="11"/>
      <c r="BA2392" s="11"/>
      <c r="BB2392" s="11"/>
      <c r="BC2392" s="11"/>
      <c r="BD2392" s="11"/>
      <c r="BE2392" s="11"/>
      <c r="BF2392" s="11"/>
      <c r="BG2392" s="11"/>
      <c r="BI2392" s="11"/>
      <c r="BJ2392" s="11"/>
      <c r="BK2392" s="11"/>
      <c r="BL2392" s="11"/>
      <c r="BM2392" s="11"/>
      <c r="BN2392" s="11"/>
      <c r="BO2392" s="11"/>
      <c r="BP2392" s="11"/>
      <c r="BQ2392" s="11"/>
      <c r="BR2392" s="11"/>
      <c r="BS2392" s="11"/>
      <c r="BT2392" s="11"/>
      <c r="BU2392" s="11"/>
      <c r="BV2392" s="11"/>
      <c r="BW2392" s="11"/>
      <c r="BX2392" s="11"/>
      <c r="BY2392" s="11"/>
      <c r="BZ2392" s="11"/>
      <c r="CA2392" s="11"/>
      <c r="CB2392" s="11"/>
      <c r="CC2392" s="11"/>
      <c r="CD2392" s="11"/>
      <c r="CE2392" s="11"/>
      <c r="CF2392" s="11"/>
      <c r="CG2392" s="11"/>
      <c r="CH2392" s="11"/>
      <c r="CI2392" s="11"/>
      <c r="CJ2392" s="11"/>
      <c r="CK2392" s="11"/>
      <c r="CL2392" s="11"/>
      <c r="CM2392" s="11"/>
      <c r="CN2392" s="11"/>
      <c r="CO2392" s="11"/>
      <c r="CP2392" s="11"/>
      <c r="CQ2392" s="11"/>
      <c r="CR2392" s="11"/>
      <c r="CS2392" s="11"/>
      <c r="CT2392" s="11"/>
      <c r="CU2392" s="11"/>
      <c r="CV2392" s="11"/>
      <c r="CW2392" s="11"/>
      <c r="CX2392" s="11"/>
      <c r="CY2392" s="11"/>
      <c r="CZ2392" s="11"/>
      <c r="DA2392" s="11"/>
      <c r="DB2392" s="11"/>
      <c r="DC2392" s="11"/>
      <c r="DD2392" s="11"/>
      <c r="DF2392" s="11">
        <f t="shared" si="124"/>
        <v>17</v>
      </c>
      <c r="DG2392" s="11">
        <f t="shared" si="125"/>
        <v>18</v>
      </c>
      <c r="DH2392" s="20">
        <f t="shared" ca="1" si="126"/>
        <v>0</v>
      </c>
      <c r="DI2392" s="11">
        <v>1</v>
      </c>
    </row>
    <row r="2393" spans="1:113" x14ac:dyDescent="0.25">
      <c r="A2393" s="11" t="s">
        <v>57</v>
      </c>
      <c r="B2393" s="11" t="s">
        <v>170</v>
      </c>
      <c r="C2393" s="11" t="s">
        <v>56</v>
      </c>
      <c r="D2393" s="11" t="s">
        <v>56</v>
      </c>
      <c r="E2393" s="11" t="s">
        <v>56</v>
      </c>
      <c r="F2393" s="11" t="s">
        <v>56</v>
      </c>
      <c r="G2393" s="11" t="s">
        <v>175</v>
      </c>
      <c r="H2393" s="1">
        <v>42242</v>
      </c>
      <c r="I2393" s="11">
        <v>17</v>
      </c>
      <c r="J2393" s="11">
        <v>19</v>
      </c>
      <c r="K2393" s="11"/>
      <c r="L2393" s="11"/>
      <c r="M2393" s="11"/>
      <c r="N2393" s="11"/>
      <c r="O2393" s="11"/>
      <c r="P2393" s="11"/>
      <c r="Q2393" s="11"/>
      <c r="R2393" s="11"/>
      <c r="S2393" s="11"/>
      <c r="T2393" s="11"/>
      <c r="U2393" s="11"/>
      <c r="V2393" s="11"/>
      <c r="W2393" s="11"/>
      <c r="X2393" s="11"/>
      <c r="Y2393" s="11"/>
      <c r="Z2393" s="11"/>
      <c r="AA2393" s="11"/>
      <c r="AB2393" s="11"/>
      <c r="AC2393" s="11"/>
      <c r="AD2393" s="11"/>
      <c r="AE2393" s="11"/>
      <c r="AF2393" s="11"/>
      <c r="AG2393" s="11"/>
      <c r="AH2393" s="11"/>
      <c r="AJ2393" s="11"/>
      <c r="AK2393" s="11"/>
      <c r="AL2393" s="11"/>
      <c r="AM2393" s="11"/>
      <c r="AN2393" s="11"/>
      <c r="AO2393" s="11"/>
      <c r="AP2393" s="11"/>
      <c r="AQ2393" s="11"/>
      <c r="AR2393" s="11"/>
      <c r="AS2393" s="11"/>
      <c r="AT2393" s="11"/>
      <c r="AU2393" s="11"/>
      <c r="AV2393" s="11"/>
      <c r="AW2393" s="11"/>
      <c r="AX2393" s="11"/>
      <c r="AY2393" s="11"/>
      <c r="AZ2393" s="11"/>
      <c r="BA2393" s="11"/>
      <c r="BB2393" s="11"/>
      <c r="BC2393" s="11"/>
      <c r="BD2393" s="11"/>
      <c r="BE2393" s="11"/>
      <c r="BF2393" s="11"/>
      <c r="BG2393" s="11"/>
      <c r="BI2393" s="11"/>
      <c r="BJ2393" s="11"/>
      <c r="BK2393" s="11"/>
      <c r="BL2393" s="11"/>
      <c r="BM2393" s="11"/>
      <c r="BN2393" s="11"/>
      <c r="BO2393" s="11"/>
      <c r="BP2393" s="11"/>
      <c r="BQ2393" s="11"/>
      <c r="BR2393" s="11"/>
      <c r="BS2393" s="11"/>
      <c r="BT2393" s="11"/>
      <c r="BU2393" s="11"/>
      <c r="BV2393" s="11"/>
      <c r="BW2393" s="11"/>
      <c r="BX2393" s="11"/>
      <c r="BY2393" s="11"/>
      <c r="BZ2393" s="11"/>
      <c r="CA2393" s="11"/>
      <c r="CB2393" s="11"/>
      <c r="CC2393" s="11"/>
      <c r="CD2393" s="11"/>
      <c r="CE2393" s="11"/>
      <c r="CF2393" s="11"/>
      <c r="CG2393" s="11"/>
      <c r="CH2393" s="11"/>
      <c r="CI2393" s="11"/>
      <c r="CJ2393" s="11"/>
      <c r="CK2393" s="11"/>
      <c r="CL2393" s="11"/>
      <c r="CM2393" s="11"/>
      <c r="CN2393" s="11"/>
      <c r="CO2393" s="11"/>
      <c r="CP2393" s="11"/>
      <c r="CQ2393" s="11"/>
      <c r="CR2393" s="11"/>
      <c r="CS2393" s="11"/>
      <c r="CT2393" s="11"/>
      <c r="CU2393" s="11"/>
      <c r="CV2393" s="11"/>
      <c r="CW2393" s="11"/>
      <c r="CX2393" s="11"/>
      <c r="CY2393" s="11"/>
      <c r="CZ2393" s="11"/>
      <c r="DA2393" s="11"/>
      <c r="DB2393" s="11"/>
      <c r="DC2393" s="11"/>
      <c r="DD2393" s="11"/>
      <c r="DF2393" s="11">
        <f t="shared" si="124"/>
        <v>17</v>
      </c>
      <c r="DG2393" s="11">
        <f t="shared" si="125"/>
        <v>19</v>
      </c>
      <c r="DH2393" s="20">
        <f t="shared" ca="1" si="126"/>
        <v>0</v>
      </c>
      <c r="DI2393" s="11">
        <v>1</v>
      </c>
    </row>
    <row r="2394" spans="1:113" x14ac:dyDescent="0.25">
      <c r="A2394" s="11" t="s">
        <v>57</v>
      </c>
      <c r="B2394" s="11" t="s">
        <v>170</v>
      </c>
      <c r="C2394" s="11" t="s">
        <v>56</v>
      </c>
      <c r="D2394" s="11" t="s">
        <v>56</v>
      </c>
      <c r="E2394" s="11" t="s">
        <v>56</v>
      </c>
      <c r="F2394" s="11" t="s">
        <v>56</v>
      </c>
      <c r="G2394" s="11" t="s">
        <v>175</v>
      </c>
      <c r="H2394" s="1">
        <v>42243</v>
      </c>
      <c r="I2394" s="11">
        <v>18</v>
      </c>
      <c r="J2394" s="11">
        <v>19</v>
      </c>
      <c r="K2394" s="11"/>
      <c r="L2394" s="11"/>
      <c r="M2394" s="11"/>
      <c r="N2394" s="11"/>
      <c r="O2394" s="11"/>
      <c r="P2394" s="11"/>
      <c r="Q2394" s="11"/>
      <c r="R2394" s="11"/>
      <c r="S2394" s="11"/>
      <c r="T2394" s="11"/>
      <c r="U2394" s="11"/>
      <c r="V2394" s="11"/>
      <c r="W2394" s="11"/>
      <c r="X2394" s="11"/>
      <c r="Y2394" s="11"/>
      <c r="Z2394" s="11"/>
      <c r="AA2394" s="11"/>
      <c r="AB2394" s="11"/>
      <c r="AC2394" s="11"/>
      <c r="AD2394" s="11"/>
      <c r="AE2394" s="11"/>
      <c r="AF2394" s="11"/>
      <c r="AG2394" s="11"/>
      <c r="AH2394" s="11"/>
      <c r="AJ2394" s="11"/>
      <c r="AK2394" s="11"/>
      <c r="AL2394" s="11"/>
      <c r="AM2394" s="11"/>
      <c r="AN2394" s="11"/>
      <c r="AO2394" s="11"/>
      <c r="AP2394" s="11"/>
      <c r="AQ2394" s="11"/>
      <c r="AR2394" s="11"/>
      <c r="AS2394" s="11"/>
      <c r="AT2394" s="11"/>
      <c r="AU2394" s="11"/>
      <c r="AV2394" s="11"/>
      <c r="AW2394" s="11"/>
      <c r="AX2394" s="11"/>
      <c r="AY2394" s="11"/>
      <c r="AZ2394" s="11"/>
      <c r="BA2394" s="11"/>
      <c r="BB2394" s="11"/>
      <c r="BC2394" s="11"/>
      <c r="BD2394" s="11"/>
      <c r="BE2394" s="11"/>
      <c r="BF2394" s="11"/>
      <c r="BG2394" s="11"/>
      <c r="BI2394" s="11"/>
      <c r="BJ2394" s="11"/>
      <c r="BK2394" s="11"/>
      <c r="BL2394" s="11"/>
      <c r="BM2394" s="11"/>
      <c r="BN2394" s="11"/>
      <c r="BO2394" s="11"/>
      <c r="BP2394" s="11"/>
      <c r="BQ2394" s="11"/>
      <c r="BR2394" s="11"/>
      <c r="BS2394" s="11"/>
      <c r="BT2394" s="11"/>
      <c r="BU2394" s="11"/>
      <c r="BV2394" s="11"/>
      <c r="BW2394" s="11"/>
      <c r="BX2394" s="11"/>
      <c r="BY2394" s="11"/>
      <c r="BZ2394" s="11"/>
      <c r="CA2394" s="11"/>
      <c r="CB2394" s="11"/>
      <c r="CC2394" s="11"/>
      <c r="CD2394" s="11"/>
      <c r="CE2394" s="11"/>
      <c r="CF2394" s="11"/>
      <c r="CG2394" s="11"/>
      <c r="CH2394" s="11"/>
      <c r="CI2394" s="11"/>
      <c r="CJ2394" s="11"/>
      <c r="CK2394" s="11"/>
      <c r="CL2394" s="11"/>
      <c r="CM2394" s="11"/>
      <c r="CN2394" s="11"/>
      <c r="CO2394" s="11"/>
      <c r="CP2394" s="11"/>
      <c r="CQ2394" s="11"/>
      <c r="CR2394" s="11"/>
      <c r="CS2394" s="11"/>
      <c r="CT2394" s="11"/>
      <c r="CU2394" s="11"/>
      <c r="CV2394" s="11"/>
      <c r="CW2394" s="11"/>
      <c r="CX2394" s="11"/>
      <c r="CY2394" s="11"/>
      <c r="CZ2394" s="11"/>
      <c r="DA2394" s="11"/>
      <c r="DB2394" s="11"/>
      <c r="DC2394" s="11"/>
      <c r="DD2394" s="11"/>
      <c r="DF2394" s="11">
        <f t="shared" si="124"/>
        <v>18</v>
      </c>
      <c r="DG2394" s="11">
        <f t="shared" si="125"/>
        <v>19</v>
      </c>
      <c r="DH2394" s="20">
        <f t="shared" ca="1" si="126"/>
        <v>0</v>
      </c>
      <c r="DI2394" s="11">
        <v>1</v>
      </c>
    </row>
    <row r="2395" spans="1:113" x14ac:dyDescent="0.25">
      <c r="A2395" s="11" t="s">
        <v>57</v>
      </c>
      <c r="B2395" s="11" t="s">
        <v>170</v>
      </c>
      <c r="C2395" s="11" t="s">
        <v>56</v>
      </c>
      <c r="D2395" s="11" t="s">
        <v>56</v>
      </c>
      <c r="E2395" s="11" t="s">
        <v>56</v>
      </c>
      <c r="F2395" s="11" t="s">
        <v>56</v>
      </c>
      <c r="G2395" s="11" t="s">
        <v>175</v>
      </c>
      <c r="H2395" s="1">
        <v>42244</v>
      </c>
      <c r="I2395" s="11">
        <v>17</v>
      </c>
      <c r="J2395" s="11">
        <v>19</v>
      </c>
      <c r="K2395" s="11"/>
      <c r="L2395" s="11"/>
      <c r="M2395" s="11"/>
      <c r="N2395" s="11"/>
      <c r="O2395" s="11"/>
      <c r="P2395" s="11"/>
      <c r="Q2395" s="11"/>
      <c r="R2395" s="11"/>
      <c r="S2395" s="11"/>
      <c r="T2395" s="11"/>
      <c r="U2395" s="11"/>
      <c r="V2395" s="11"/>
      <c r="W2395" s="11"/>
      <c r="X2395" s="11"/>
      <c r="Y2395" s="11"/>
      <c r="Z2395" s="11"/>
      <c r="AA2395" s="11"/>
      <c r="AB2395" s="11"/>
      <c r="AC2395" s="11"/>
      <c r="AD2395" s="11"/>
      <c r="AE2395" s="11"/>
      <c r="AF2395" s="11"/>
      <c r="AG2395" s="11"/>
      <c r="AH2395" s="11"/>
      <c r="AJ2395" s="11"/>
      <c r="AK2395" s="11"/>
      <c r="AL2395" s="11"/>
      <c r="AM2395" s="11"/>
      <c r="AN2395" s="11"/>
      <c r="AO2395" s="11"/>
      <c r="AP2395" s="11"/>
      <c r="AQ2395" s="11"/>
      <c r="AR2395" s="11"/>
      <c r="AS2395" s="11"/>
      <c r="AT2395" s="11"/>
      <c r="AU2395" s="11"/>
      <c r="AV2395" s="11"/>
      <c r="AW2395" s="11"/>
      <c r="AX2395" s="11"/>
      <c r="AY2395" s="11"/>
      <c r="AZ2395" s="11"/>
      <c r="BA2395" s="11"/>
      <c r="BB2395" s="11"/>
      <c r="BC2395" s="11"/>
      <c r="BD2395" s="11"/>
      <c r="BE2395" s="11"/>
      <c r="BF2395" s="11"/>
      <c r="BG2395" s="11"/>
      <c r="BI2395" s="11"/>
      <c r="BJ2395" s="11"/>
      <c r="BK2395" s="11"/>
      <c r="BL2395" s="11"/>
      <c r="BM2395" s="11"/>
      <c r="BN2395" s="11"/>
      <c r="BO2395" s="11"/>
      <c r="BP2395" s="11"/>
      <c r="BQ2395" s="11"/>
      <c r="BR2395" s="11"/>
      <c r="BS2395" s="11"/>
      <c r="BT2395" s="11"/>
      <c r="BU2395" s="11"/>
      <c r="BV2395" s="11"/>
      <c r="BW2395" s="11"/>
      <c r="BX2395" s="11"/>
      <c r="BY2395" s="11"/>
      <c r="BZ2395" s="11"/>
      <c r="CA2395" s="11"/>
      <c r="CB2395" s="11"/>
      <c r="CC2395" s="11"/>
      <c r="CD2395" s="11"/>
      <c r="CE2395" s="11"/>
      <c r="CF2395" s="11"/>
      <c r="CG2395" s="11"/>
      <c r="CH2395" s="11"/>
      <c r="CI2395" s="11"/>
      <c r="CJ2395" s="11"/>
      <c r="CK2395" s="11"/>
      <c r="CL2395" s="11"/>
      <c r="CM2395" s="11"/>
      <c r="CN2395" s="11"/>
      <c r="CO2395" s="11"/>
      <c r="CP2395" s="11"/>
      <c r="CQ2395" s="11"/>
      <c r="CR2395" s="11"/>
      <c r="CS2395" s="11"/>
      <c r="CT2395" s="11"/>
      <c r="CU2395" s="11"/>
      <c r="CV2395" s="11"/>
      <c r="CW2395" s="11"/>
      <c r="CX2395" s="11"/>
      <c r="CY2395" s="11"/>
      <c r="CZ2395" s="11"/>
      <c r="DA2395" s="11"/>
      <c r="DB2395" s="11"/>
      <c r="DC2395" s="11"/>
      <c r="DD2395" s="11"/>
      <c r="DF2395" s="11">
        <f t="shared" si="124"/>
        <v>17</v>
      </c>
      <c r="DG2395" s="11">
        <f t="shared" si="125"/>
        <v>19</v>
      </c>
      <c r="DH2395" s="20">
        <f t="shared" ca="1" si="126"/>
        <v>0</v>
      </c>
      <c r="DI2395" s="11">
        <v>1</v>
      </c>
    </row>
    <row r="2396" spans="1:113" x14ac:dyDescent="0.25">
      <c r="A2396" s="11" t="s">
        <v>57</v>
      </c>
      <c r="B2396" s="11" t="s">
        <v>170</v>
      </c>
      <c r="C2396" s="11" t="s">
        <v>56</v>
      </c>
      <c r="D2396" s="11" t="s">
        <v>56</v>
      </c>
      <c r="E2396" s="11" t="s">
        <v>56</v>
      </c>
      <c r="F2396" s="11" t="s">
        <v>56</v>
      </c>
      <c r="G2396" s="11" t="s">
        <v>175</v>
      </c>
      <c r="H2396" s="1">
        <v>42244</v>
      </c>
      <c r="I2396" s="11">
        <v>18</v>
      </c>
      <c r="J2396" s="11">
        <v>19</v>
      </c>
      <c r="K2396" s="11"/>
      <c r="L2396" s="11"/>
      <c r="M2396" s="11"/>
      <c r="N2396" s="11"/>
      <c r="O2396" s="11"/>
      <c r="P2396" s="11"/>
      <c r="Q2396" s="11"/>
      <c r="R2396" s="11"/>
      <c r="S2396" s="11"/>
      <c r="T2396" s="11"/>
      <c r="U2396" s="11"/>
      <c r="V2396" s="11"/>
      <c r="W2396" s="11"/>
      <c r="X2396" s="11"/>
      <c r="Y2396" s="11"/>
      <c r="Z2396" s="11"/>
      <c r="AA2396" s="11"/>
      <c r="AB2396" s="11"/>
      <c r="AC2396" s="11"/>
      <c r="AD2396" s="11"/>
      <c r="AE2396" s="11"/>
      <c r="AF2396" s="11"/>
      <c r="AG2396" s="11"/>
      <c r="AH2396" s="11"/>
      <c r="AJ2396" s="11"/>
      <c r="AK2396" s="11"/>
      <c r="AL2396" s="11"/>
      <c r="AM2396" s="11"/>
      <c r="AN2396" s="11"/>
      <c r="AO2396" s="11"/>
      <c r="AP2396" s="11"/>
      <c r="AQ2396" s="11"/>
      <c r="AR2396" s="11"/>
      <c r="AS2396" s="11"/>
      <c r="AT2396" s="11"/>
      <c r="AU2396" s="11"/>
      <c r="AV2396" s="11"/>
      <c r="AW2396" s="11"/>
      <c r="AX2396" s="11"/>
      <c r="AY2396" s="11"/>
      <c r="AZ2396" s="11"/>
      <c r="BA2396" s="11"/>
      <c r="BB2396" s="11"/>
      <c r="BC2396" s="11"/>
      <c r="BD2396" s="11"/>
      <c r="BE2396" s="11"/>
      <c r="BF2396" s="11"/>
      <c r="BG2396" s="11"/>
      <c r="BI2396" s="11"/>
      <c r="BJ2396" s="11"/>
      <c r="BK2396" s="11"/>
      <c r="BL2396" s="11"/>
      <c r="BM2396" s="11"/>
      <c r="BN2396" s="11"/>
      <c r="BO2396" s="11"/>
      <c r="BP2396" s="11"/>
      <c r="BQ2396" s="11"/>
      <c r="BR2396" s="11"/>
      <c r="BS2396" s="11"/>
      <c r="BT2396" s="11"/>
      <c r="BU2396" s="11"/>
      <c r="BV2396" s="11"/>
      <c r="BW2396" s="11"/>
      <c r="BX2396" s="11"/>
      <c r="BY2396" s="11"/>
      <c r="BZ2396" s="11"/>
      <c r="CA2396" s="11"/>
      <c r="CB2396" s="11"/>
      <c r="CC2396" s="11"/>
      <c r="CD2396" s="11"/>
      <c r="CE2396" s="11"/>
      <c r="CF2396" s="11"/>
      <c r="CG2396" s="11"/>
      <c r="CH2396" s="11"/>
      <c r="CI2396" s="11"/>
      <c r="CJ2396" s="11"/>
      <c r="CK2396" s="11"/>
      <c r="CL2396" s="11"/>
      <c r="CM2396" s="11"/>
      <c r="CN2396" s="11"/>
      <c r="CO2396" s="11"/>
      <c r="CP2396" s="11"/>
      <c r="CQ2396" s="11"/>
      <c r="CR2396" s="11"/>
      <c r="CS2396" s="11"/>
      <c r="CT2396" s="11"/>
      <c r="CU2396" s="11"/>
      <c r="CV2396" s="11"/>
      <c r="CW2396" s="11"/>
      <c r="CX2396" s="11"/>
      <c r="CY2396" s="11"/>
      <c r="CZ2396" s="11"/>
      <c r="DA2396" s="11"/>
      <c r="DB2396" s="11"/>
      <c r="DC2396" s="11"/>
      <c r="DD2396" s="11"/>
      <c r="DF2396" s="11">
        <f t="shared" si="124"/>
        <v>18</v>
      </c>
      <c r="DG2396" s="11">
        <f t="shared" si="125"/>
        <v>19</v>
      </c>
      <c r="DH2396" s="20">
        <f t="shared" ca="1" si="126"/>
        <v>0</v>
      </c>
      <c r="DI2396" s="11">
        <v>1</v>
      </c>
    </row>
    <row r="2397" spans="1:113" x14ac:dyDescent="0.25">
      <c r="A2397" s="11" t="s">
        <v>57</v>
      </c>
      <c r="B2397" s="11" t="s">
        <v>170</v>
      </c>
      <c r="C2397" s="11" t="s">
        <v>56</v>
      </c>
      <c r="D2397" s="11" t="s">
        <v>56</v>
      </c>
      <c r="E2397" s="11" t="s">
        <v>56</v>
      </c>
      <c r="F2397" s="11" t="s">
        <v>56</v>
      </c>
      <c r="G2397" s="11" t="s">
        <v>175</v>
      </c>
      <c r="H2397" s="1">
        <v>42255</v>
      </c>
      <c r="I2397" s="11">
        <v>15</v>
      </c>
      <c r="J2397" s="11">
        <v>19</v>
      </c>
      <c r="K2397" s="11"/>
      <c r="L2397" s="11"/>
      <c r="M2397" s="11"/>
      <c r="N2397" s="11"/>
      <c r="O2397" s="11"/>
      <c r="P2397" s="11"/>
      <c r="Q2397" s="11"/>
      <c r="R2397" s="11"/>
      <c r="S2397" s="11"/>
      <c r="T2397" s="11"/>
      <c r="U2397" s="11"/>
      <c r="V2397" s="11"/>
      <c r="W2397" s="11"/>
      <c r="X2397" s="11"/>
      <c r="Y2397" s="11"/>
      <c r="Z2397" s="11"/>
      <c r="AA2397" s="11"/>
      <c r="AB2397" s="11"/>
      <c r="AC2397" s="11"/>
      <c r="AD2397" s="11"/>
      <c r="AE2397" s="11"/>
      <c r="AF2397" s="11"/>
      <c r="AG2397" s="11"/>
      <c r="AH2397" s="11"/>
      <c r="AJ2397" s="11"/>
      <c r="AK2397" s="11"/>
      <c r="AL2397" s="11"/>
      <c r="AM2397" s="11"/>
      <c r="AN2397" s="11"/>
      <c r="AO2397" s="11"/>
      <c r="AP2397" s="11"/>
      <c r="AQ2397" s="11"/>
      <c r="AR2397" s="11"/>
      <c r="AS2397" s="11"/>
      <c r="AT2397" s="11"/>
      <c r="AU2397" s="11"/>
      <c r="AV2397" s="11"/>
      <c r="AW2397" s="11"/>
      <c r="AX2397" s="11"/>
      <c r="AY2397" s="11"/>
      <c r="AZ2397" s="11"/>
      <c r="BA2397" s="11"/>
      <c r="BB2397" s="11"/>
      <c r="BC2397" s="11"/>
      <c r="BD2397" s="11"/>
      <c r="BE2397" s="11"/>
      <c r="BF2397" s="11"/>
      <c r="BG2397" s="11"/>
      <c r="BI2397" s="11"/>
      <c r="BJ2397" s="11"/>
      <c r="BK2397" s="11"/>
      <c r="BL2397" s="11"/>
      <c r="BM2397" s="11"/>
      <c r="BN2397" s="11"/>
      <c r="BO2397" s="11"/>
      <c r="BP2397" s="11"/>
      <c r="BQ2397" s="11"/>
      <c r="BR2397" s="11"/>
      <c r="BS2397" s="11"/>
      <c r="BT2397" s="11"/>
      <c r="BU2397" s="11"/>
      <c r="BV2397" s="11"/>
      <c r="BW2397" s="11"/>
      <c r="BX2397" s="11"/>
      <c r="BY2397" s="11"/>
      <c r="BZ2397" s="11"/>
      <c r="CA2397" s="11"/>
      <c r="CB2397" s="11"/>
      <c r="CC2397" s="11"/>
      <c r="CD2397" s="11"/>
      <c r="CE2397" s="11"/>
      <c r="CF2397" s="11"/>
      <c r="CG2397" s="11"/>
      <c r="CH2397" s="11"/>
      <c r="CI2397" s="11"/>
      <c r="CJ2397" s="11"/>
      <c r="CK2397" s="11"/>
      <c r="CL2397" s="11"/>
      <c r="CM2397" s="11"/>
      <c r="CN2397" s="11"/>
      <c r="CO2397" s="11"/>
      <c r="CP2397" s="11"/>
      <c r="CQ2397" s="11"/>
      <c r="CR2397" s="11"/>
      <c r="CS2397" s="11"/>
      <c r="CT2397" s="11"/>
      <c r="CU2397" s="11"/>
      <c r="CV2397" s="11"/>
      <c r="CW2397" s="11"/>
      <c r="CX2397" s="11"/>
      <c r="CY2397" s="11"/>
      <c r="CZ2397" s="11"/>
      <c r="DA2397" s="11"/>
      <c r="DB2397" s="11"/>
      <c r="DC2397" s="11"/>
      <c r="DD2397" s="11"/>
      <c r="DF2397" s="11">
        <f t="shared" si="124"/>
        <v>15</v>
      </c>
      <c r="DG2397" s="11">
        <f t="shared" si="125"/>
        <v>19</v>
      </c>
      <c r="DH2397" s="20">
        <f t="shared" ca="1" si="126"/>
        <v>0</v>
      </c>
      <c r="DI2397" s="11">
        <v>1</v>
      </c>
    </row>
    <row r="2398" spans="1:113" x14ac:dyDescent="0.25">
      <c r="A2398" s="11" t="s">
        <v>57</v>
      </c>
      <c r="B2398" s="11" t="s">
        <v>170</v>
      </c>
      <c r="C2398" s="11" t="s">
        <v>56</v>
      </c>
      <c r="D2398" s="11" t="s">
        <v>56</v>
      </c>
      <c r="E2398" s="11" t="s">
        <v>56</v>
      </c>
      <c r="F2398" s="11" t="s">
        <v>56</v>
      </c>
      <c r="G2398" s="11" t="s">
        <v>175</v>
      </c>
      <c r="H2398" s="1">
        <v>42256</v>
      </c>
      <c r="I2398" s="11">
        <v>15</v>
      </c>
      <c r="J2398" s="11">
        <v>19</v>
      </c>
      <c r="K2398" s="11"/>
      <c r="L2398" s="11"/>
      <c r="M2398" s="11"/>
      <c r="N2398" s="11"/>
      <c r="O2398" s="11"/>
      <c r="P2398" s="11"/>
      <c r="Q2398" s="11"/>
      <c r="R2398" s="11"/>
      <c r="S2398" s="11"/>
      <c r="T2398" s="11"/>
      <c r="U2398" s="11"/>
      <c r="V2398" s="11"/>
      <c r="W2398" s="11"/>
      <c r="X2398" s="11"/>
      <c r="Y2398" s="11"/>
      <c r="Z2398" s="11"/>
      <c r="AA2398" s="11"/>
      <c r="AB2398" s="11"/>
      <c r="AC2398" s="11"/>
      <c r="AD2398" s="11"/>
      <c r="AE2398" s="11"/>
      <c r="AF2398" s="11"/>
      <c r="AG2398" s="11"/>
      <c r="AH2398" s="11"/>
      <c r="AJ2398" s="11"/>
      <c r="AK2398" s="11"/>
      <c r="AL2398" s="11"/>
      <c r="AM2398" s="11"/>
      <c r="AN2398" s="11"/>
      <c r="AO2398" s="11"/>
      <c r="AP2398" s="11"/>
      <c r="AQ2398" s="11"/>
      <c r="AR2398" s="11"/>
      <c r="AS2398" s="11"/>
      <c r="AT2398" s="11"/>
      <c r="AU2398" s="11"/>
      <c r="AV2398" s="11"/>
      <c r="AW2398" s="11"/>
      <c r="AX2398" s="11"/>
      <c r="AY2398" s="11"/>
      <c r="AZ2398" s="11"/>
      <c r="BA2398" s="11"/>
      <c r="BB2398" s="11"/>
      <c r="BC2398" s="11"/>
      <c r="BD2398" s="11"/>
      <c r="BE2398" s="11"/>
      <c r="BF2398" s="11"/>
      <c r="BG2398" s="11"/>
      <c r="BI2398" s="11"/>
      <c r="BJ2398" s="11"/>
      <c r="BK2398" s="11"/>
      <c r="BL2398" s="11"/>
      <c r="BM2398" s="11"/>
      <c r="BN2398" s="11"/>
      <c r="BO2398" s="11"/>
      <c r="BP2398" s="11"/>
      <c r="BQ2398" s="11"/>
      <c r="BR2398" s="11"/>
      <c r="BS2398" s="11"/>
      <c r="BT2398" s="11"/>
      <c r="BU2398" s="11"/>
      <c r="BV2398" s="11"/>
      <c r="BW2398" s="11"/>
      <c r="BX2398" s="11"/>
      <c r="BY2398" s="11"/>
      <c r="BZ2398" s="11"/>
      <c r="CA2398" s="11"/>
      <c r="CB2398" s="11"/>
      <c r="CC2398" s="11"/>
      <c r="CD2398" s="11"/>
      <c r="CE2398" s="11"/>
      <c r="CF2398" s="11"/>
      <c r="CG2398" s="11"/>
      <c r="CH2398" s="11"/>
      <c r="CI2398" s="11"/>
      <c r="CJ2398" s="11"/>
      <c r="CK2398" s="11"/>
      <c r="CL2398" s="11"/>
      <c r="CM2398" s="11"/>
      <c r="CN2398" s="11"/>
      <c r="CO2398" s="11"/>
      <c r="CP2398" s="11"/>
      <c r="CQ2398" s="11"/>
      <c r="CR2398" s="11"/>
      <c r="CS2398" s="11"/>
      <c r="CT2398" s="11"/>
      <c r="CU2398" s="11"/>
      <c r="CV2398" s="11"/>
      <c r="CW2398" s="11"/>
      <c r="CX2398" s="11"/>
      <c r="CY2398" s="11"/>
      <c r="CZ2398" s="11"/>
      <c r="DA2398" s="11"/>
      <c r="DB2398" s="11"/>
      <c r="DC2398" s="11"/>
      <c r="DD2398" s="11"/>
      <c r="DF2398" s="11">
        <f t="shared" si="124"/>
        <v>15</v>
      </c>
      <c r="DG2398" s="11">
        <f t="shared" si="125"/>
        <v>19</v>
      </c>
      <c r="DH2398" s="20">
        <f t="shared" ca="1" si="126"/>
        <v>0</v>
      </c>
      <c r="DI2398" s="11">
        <v>1</v>
      </c>
    </row>
    <row r="2399" spans="1:113" x14ac:dyDescent="0.25">
      <c r="A2399" s="11" t="s">
        <v>57</v>
      </c>
      <c r="B2399" s="11" t="s">
        <v>170</v>
      </c>
      <c r="C2399" s="11" t="s">
        <v>56</v>
      </c>
      <c r="D2399" s="11" t="s">
        <v>56</v>
      </c>
      <c r="E2399" s="11" t="s">
        <v>56</v>
      </c>
      <c r="F2399" s="11" t="s">
        <v>56</v>
      </c>
      <c r="G2399" s="11" t="s">
        <v>175</v>
      </c>
      <c r="H2399" s="1">
        <v>42257</v>
      </c>
      <c r="I2399" s="11">
        <v>15</v>
      </c>
      <c r="J2399" s="11">
        <v>19</v>
      </c>
      <c r="K2399" s="11"/>
      <c r="L2399" s="11"/>
      <c r="M2399" s="11"/>
      <c r="N2399" s="11"/>
      <c r="O2399" s="11"/>
      <c r="P2399" s="11"/>
      <c r="Q2399" s="11"/>
      <c r="R2399" s="11"/>
      <c r="S2399" s="11"/>
      <c r="T2399" s="11"/>
      <c r="U2399" s="11"/>
      <c r="V2399" s="11"/>
      <c r="W2399" s="11"/>
      <c r="X2399" s="11"/>
      <c r="Y2399" s="11"/>
      <c r="Z2399" s="11"/>
      <c r="AA2399" s="11"/>
      <c r="AB2399" s="11"/>
      <c r="AC2399" s="11"/>
      <c r="AD2399" s="11"/>
      <c r="AE2399" s="11"/>
      <c r="AF2399" s="11"/>
      <c r="AG2399" s="11"/>
      <c r="AH2399" s="11"/>
      <c r="AJ2399" s="11"/>
      <c r="AK2399" s="11"/>
      <c r="AL2399" s="11"/>
      <c r="AM2399" s="11"/>
      <c r="AN2399" s="11"/>
      <c r="AO2399" s="11"/>
      <c r="AP2399" s="11"/>
      <c r="AQ2399" s="11"/>
      <c r="AR2399" s="11"/>
      <c r="AS2399" s="11"/>
      <c r="AT2399" s="11"/>
      <c r="AU2399" s="11"/>
      <c r="AV2399" s="11"/>
      <c r="AW2399" s="11"/>
      <c r="AX2399" s="11"/>
      <c r="AY2399" s="11"/>
      <c r="AZ2399" s="11"/>
      <c r="BA2399" s="11"/>
      <c r="BB2399" s="11"/>
      <c r="BC2399" s="11"/>
      <c r="BD2399" s="11"/>
      <c r="BE2399" s="11"/>
      <c r="BF2399" s="11"/>
      <c r="BG2399" s="11"/>
      <c r="BI2399" s="11"/>
      <c r="BJ2399" s="11"/>
      <c r="BK2399" s="11"/>
      <c r="BL2399" s="11"/>
      <c r="BM2399" s="11"/>
      <c r="BN2399" s="11"/>
      <c r="BO2399" s="11"/>
      <c r="BP2399" s="11"/>
      <c r="BQ2399" s="11"/>
      <c r="BR2399" s="11"/>
      <c r="BS2399" s="11"/>
      <c r="BT2399" s="11"/>
      <c r="BU2399" s="11"/>
      <c r="BV2399" s="11"/>
      <c r="BW2399" s="11"/>
      <c r="BX2399" s="11"/>
      <c r="BY2399" s="11"/>
      <c r="BZ2399" s="11"/>
      <c r="CA2399" s="11"/>
      <c r="CB2399" s="11"/>
      <c r="CC2399" s="11"/>
      <c r="CD2399" s="11"/>
      <c r="CE2399" s="11"/>
      <c r="CF2399" s="11"/>
      <c r="CG2399" s="11"/>
      <c r="CH2399" s="11"/>
      <c r="CI2399" s="11"/>
      <c r="CJ2399" s="11"/>
      <c r="CK2399" s="11"/>
      <c r="CL2399" s="11"/>
      <c r="CM2399" s="11"/>
      <c r="CN2399" s="11"/>
      <c r="CO2399" s="11"/>
      <c r="CP2399" s="11"/>
      <c r="CQ2399" s="11"/>
      <c r="CR2399" s="11"/>
      <c r="CS2399" s="11"/>
      <c r="CT2399" s="11"/>
      <c r="CU2399" s="11"/>
      <c r="CV2399" s="11"/>
      <c r="CW2399" s="11"/>
      <c r="CX2399" s="11"/>
      <c r="CY2399" s="11"/>
      <c r="CZ2399" s="11"/>
      <c r="DA2399" s="11"/>
      <c r="DB2399" s="11"/>
      <c r="DC2399" s="11"/>
      <c r="DD2399" s="11"/>
      <c r="DF2399" s="11">
        <f t="shared" si="124"/>
        <v>15</v>
      </c>
      <c r="DG2399" s="11">
        <f t="shared" si="125"/>
        <v>19</v>
      </c>
      <c r="DH2399" s="20">
        <f t="shared" ca="1" si="126"/>
        <v>0</v>
      </c>
      <c r="DI2399" s="11">
        <v>1</v>
      </c>
    </row>
    <row r="2400" spans="1:113" x14ac:dyDescent="0.25">
      <c r="A2400" s="11" t="s">
        <v>57</v>
      </c>
      <c r="B2400" s="11" t="s">
        <v>170</v>
      </c>
      <c r="C2400" s="11" t="s">
        <v>56</v>
      </c>
      <c r="D2400" s="11" t="s">
        <v>56</v>
      </c>
      <c r="E2400" s="11" t="s">
        <v>56</v>
      </c>
      <c r="F2400" s="11" t="s">
        <v>56</v>
      </c>
      <c r="G2400" s="11" t="s">
        <v>175</v>
      </c>
      <c r="H2400" s="1">
        <v>42258</v>
      </c>
      <c r="I2400" s="11">
        <v>15</v>
      </c>
      <c r="J2400" s="11">
        <v>19</v>
      </c>
      <c r="K2400" s="11"/>
      <c r="L2400" s="11"/>
      <c r="M2400" s="11"/>
      <c r="N2400" s="11"/>
      <c r="O2400" s="11"/>
      <c r="P2400" s="11"/>
      <c r="Q2400" s="11"/>
      <c r="R2400" s="11"/>
      <c r="S2400" s="11"/>
      <c r="T2400" s="11"/>
      <c r="U2400" s="11"/>
      <c r="V2400" s="11"/>
      <c r="W2400" s="11"/>
      <c r="X2400" s="11"/>
      <c r="Y2400" s="11"/>
      <c r="Z2400" s="11"/>
      <c r="AA2400" s="11"/>
      <c r="AB2400" s="11"/>
      <c r="AC2400" s="11"/>
      <c r="AD2400" s="11"/>
      <c r="AE2400" s="11"/>
      <c r="AF2400" s="11"/>
      <c r="AG2400" s="11"/>
      <c r="AH2400" s="11"/>
      <c r="AJ2400" s="11"/>
      <c r="AK2400" s="11"/>
      <c r="AL2400" s="11"/>
      <c r="AM2400" s="11"/>
      <c r="AN2400" s="11"/>
      <c r="AO2400" s="11"/>
      <c r="AP2400" s="11"/>
      <c r="AQ2400" s="11"/>
      <c r="AR2400" s="11"/>
      <c r="AS2400" s="11"/>
      <c r="AT2400" s="11"/>
      <c r="AU2400" s="11"/>
      <c r="AV2400" s="11"/>
      <c r="AW2400" s="11"/>
      <c r="AX2400" s="11"/>
      <c r="AY2400" s="11"/>
      <c r="AZ2400" s="11"/>
      <c r="BA2400" s="11"/>
      <c r="BB2400" s="11"/>
      <c r="BC2400" s="11"/>
      <c r="BD2400" s="11"/>
      <c r="BE2400" s="11"/>
      <c r="BF2400" s="11"/>
      <c r="BG2400" s="11"/>
      <c r="BI2400" s="11"/>
      <c r="BJ2400" s="11"/>
      <c r="BK2400" s="11"/>
      <c r="BL2400" s="11"/>
      <c r="BM2400" s="11"/>
      <c r="BN2400" s="11"/>
      <c r="BO2400" s="11"/>
      <c r="BP2400" s="11"/>
      <c r="BQ2400" s="11"/>
      <c r="BR2400" s="11"/>
      <c r="BS2400" s="11"/>
      <c r="BT2400" s="11"/>
      <c r="BU2400" s="11"/>
      <c r="BV2400" s="11"/>
      <c r="BW2400" s="11"/>
      <c r="BX2400" s="11"/>
      <c r="BY2400" s="11"/>
      <c r="BZ2400" s="11"/>
      <c r="CA2400" s="11"/>
      <c r="CB2400" s="11"/>
      <c r="CC2400" s="11"/>
      <c r="CD2400" s="11"/>
      <c r="CE2400" s="11"/>
      <c r="CF2400" s="11"/>
      <c r="CG2400" s="11"/>
      <c r="CH2400" s="11"/>
      <c r="CI2400" s="11"/>
      <c r="CJ2400" s="11"/>
      <c r="CK2400" s="11"/>
      <c r="CL2400" s="11"/>
      <c r="CM2400" s="11"/>
      <c r="CN2400" s="11"/>
      <c r="CO2400" s="11"/>
      <c r="CP2400" s="11"/>
      <c r="CQ2400" s="11"/>
      <c r="CR2400" s="11"/>
      <c r="CS2400" s="11"/>
      <c r="CT2400" s="11"/>
      <c r="CU2400" s="11"/>
      <c r="CV2400" s="11"/>
      <c r="CW2400" s="11"/>
      <c r="CX2400" s="11"/>
      <c r="CY2400" s="11"/>
      <c r="CZ2400" s="11"/>
      <c r="DA2400" s="11"/>
      <c r="DB2400" s="11"/>
      <c r="DC2400" s="11"/>
      <c r="DD2400" s="11"/>
      <c r="DF2400" s="11">
        <f t="shared" si="124"/>
        <v>15</v>
      </c>
      <c r="DG2400" s="11">
        <f t="shared" si="125"/>
        <v>19</v>
      </c>
      <c r="DH2400" s="20">
        <f t="shared" ca="1" si="126"/>
        <v>0</v>
      </c>
      <c r="DI2400" s="11">
        <v>1</v>
      </c>
    </row>
    <row r="2401" spans="1:113" x14ac:dyDescent="0.25">
      <c r="A2401" s="11" t="s">
        <v>57</v>
      </c>
      <c r="B2401" s="11" t="s">
        <v>170</v>
      </c>
      <c r="C2401" s="11" t="s">
        <v>56</v>
      </c>
      <c r="D2401" s="11" t="s">
        <v>56</v>
      </c>
      <c r="E2401" s="11" t="s">
        <v>56</v>
      </c>
      <c r="F2401" s="11" t="s">
        <v>56</v>
      </c>
      <c r="G2401" s="11" t="s">
        <v>175</v>
      </c>
      <c r="H2401" s="1">
        <v>42272</v>
      </c>
      <c r="I2401" s="11">
        <v>18</v>
      </c>
      <c r="J2401" s="11">
        <v>19</v>
      </c>
      <c r="K2401" s="11"/>
      <c r="L2401" s="11"/>
      <c r="M2401" s="11"/>
      <c r="N2401" s="11"/>
      <c r="O2401" s="11"/>
      <c r="P2401" s="11"/>
      <c r="Q2401" s="11"/>
      <c r="R2401" s="11"/>
      <c r="S2401" s="11"/>
      <c r="T2401" s="11"/>
      <c r="U2401" s="11"/>
      <c r="V2401" s="11"/>
      <c r="W2401" s="11"/>
      <c r="X2401" s="11"/>
      <c r="Y2401" s="11"/>
      <c r="Z2401" s="11"/>
      <c r="AA2401" s="11"/>
      <c r="AB2401" s="11"/>
      <c r="AC2401" s="11"/>
      <c r="AD2401" s="11"/>
      <c r="AE2401" s="11"/>
      <c r="AF2401" s="11"/>
      <c r="AG2401" s="11"/>
      <c r="AH2401" s="11"/>
      <c r="AJ2401" s="11"/>
      <c r="AK2401" s="11"/>
      <c r="AL2401" s="11"/>
      <c r="AM2401" s="11"/>
      <c r="AN2401" s="11"/>
      <c r="AO2401" s="11"/>
      <c r="AP2401" s="11"/>
      <c r="AQ2401" s="11"/>
      <c r="AR2401" s="11"/>
      <c r="AS2401" s="11"/>
      <c r="AT2401" s="11"/>
      <c r="AU2401" s="11"/>
      <c r="AV2401" s="11"/>
      <c r="AW2401" s="11"/>
      <c r="AX2401" s="11"/>
      <c r="AY2401" s="11"/>
      <c r="AZ2401" s="11"/>
      <c r="BA2401" s="11"/>
      <c r="BB2401" s="11"/>
      <c r="BC2401" s="11"/>
      <c r="BD2401" s="11"/>
      <c r="BE2401" s="11"/>
      <c r="BF2401" s="11"/>
      <c r="BG2401" s="11"/>
      <c r="BI2401" s="11"/>
      <c r="BJ2401" s="11"/>
      <c r="BK2401" s="11"/>
      <c r="BL2401" s="11"/>
      <c r="BM2401" s="11"/>
      <c r="BN2401" s="11"/>
      <c r="BO2401" s="11"/>
      <c r="BP2401" s="11"/>
      <c r="BQ2401" s="11"/>
      <c r="BR2401" s="11"/>
      <c r="BS2401" s="11"/>
      <c r="BT2401" s="11"/>
      <c r="BU2401" s="11"/>
      <c r="BV2401" s="11"/>
      <c r="BW2401" s="11"/>
      <c r="BX2401" s="11"/>
      <c r="BY2401" s="11"/>
      <c r="BZ2401" s="11"/>
      <c r="CA2401" s="11"/>
      <c r="CB2401" s="11"/>
      <c r="CC2401" s="11"/>
      <c r="CD2401" s="11"/>
      <c r="CE2401" s="11"/>
      <c r="CF2401" s="11"/>
      <c r="CG2401" s="11"/>
      <c r="CH2401" s="11"/>
      <c r="CI2401" s="11"/>
      <c r="CJ2401" s="11"/>
      <c r="CK2401" s="11"/>
      <c r="CL2401" s="11"/>
      <c r="CM2401" s="11"/>
      <c r="CN2401" s="11"/>
      <c r="CO2401" s="11"/>
      <c r="CP2401" s="11"/>
      <c r="CQ2401" s="11"/>
      <c r="CR2401" s="11"/>
      <c r="CS2401" s="11"/>
      <c r="CT2401" s="11"/>
      <c r="CU2401" s="11"/>
      <c r="CV2401" s="11"/>
      <c r="CW2401" s="11"/>
      <c r="CX2401" s="11"/>
      <c r="CY2401" s="11"/>
      <c r="CZ2401" s="11"/>
      <c r="DA2401" s="11"/>
      <c r="DB2401" s="11"/>
      <c r="DC2401" s="11"/>
      <c r="DD2401" s="11"/>
      <c r="DF2401" s="11">
        <f t="shared" si="124"/>
        <v>18</v>
      </c>
      <c r="DG2401" s="11">
        <f t="shared" si="125"/>
        <v>19</v>
      </c>
      <c r="DH2401" s="20">
        <f t="shared" ca="1" si="126"/>
        <v>0</v>
      </c>
      <c r="DI2401" s="11">
        <v>1</v>
      </c>
    </row>
    <row r="2402" spans="1:113" x14ac:dyDescent="0.25">
      <c r="A2402" s="11" t="s">
        <v>57</v>
      </c>
      <c r="B2402" s="11" t="s">
        <v>170</v>
      </c>
      <c r="C2402" s="11" t="s">
        <v>56</v>
      </c>
      <c r="D2402" s="11" t="s">
        <v>56</v>
      </c>
      <c r="E2402" s="11" t="s">
        <v>56</v>
      </c>
      <c r="F2402" s="11" t="s">
        <v>56</v>
      </c>
      <c r="G2402" s="11" t="s">
        <v>175</v>
      </c>
      <c r="H2402" s="1">
        <v>42286</v>
      </c>
      <c r="I2402" s="11">
        <v>17</v>
      </c>
      <c r="J2402" s="11">
        <v>19</v>
      </c>
      <c r="K2402" s="11"/>
      <c r="L2402" s="11"/>
      <c r="M2402" s="11"/>
      <c r="N2402" s="11"/>
      <c r="O2402" s="11"/>
      <c r="P2402" s="11"/>
      <c r="Q2402" s="11"/>
      <c r="R2402" s="11"/>
      <c r="S2402" s="11"/>
      <c r="T2402" s="11"/>
      <c r="U2402" s="11"/>
      <c r="V2402" s="11"/>
      <c r="W2402" s="11"/>
      <c r="X2402" s="11"/>
      <c r="Y2402" s="11"/>
      <c r="Z2402" s="11"/>
      <c r="AA2402" s="11"/>
      <c r="AB2402" s="11"/>
      <c r="AC2402" s="11"/>
      <c r="AD2402" s="11"/>
      <c r="AE2402" s="11"/>
      <c r="AF2402" s="11"/>
      <c r="AG2402" s="11"/>
      <c r="AH2402" s="11"/>
      <c r="AJ2402" s="11"/>
      <c r="AK2402" s="11"/>
      <c r="AL2402" s="11"/>
      <c r="AM2402" s="11"/>
      <c r="AN2402" s="11"/>
      <c r="AO2402" s="11"/>
      <c r="AP2402" s="11"/>
      <c r="AQ2402" s="11"/>
      <c r="AR2402" s="11"/>
      <c r="AS2402" s="11"/>
      <c r="AT2402" s="11"/>
      <c r="AU2402" s="11"/>
      <c r="AV2402" s="11"/>
      <c r="AW2402" s="11"/>
      <c r="AX2402" s="11"/>
      <c r="AY2402" s="11"/>
      <c r="AZ2402" s="11"/>
      <c r="BA2402" s="11"/>
      <c r="BB2402" s="11"/>
      <c r="BC2402" s="11"/>
      <c r="BD2402" s="11"/>
      <c r="BE2402" s="11"/>
      <c r="BF2402" s="11"/>
      <c r="BG2402" s="11"/>
      <c r="BI2402" s="11"/>
      <c r="BJ2402" s="11"/>
      <c r="BK2402" s="11"/>
      <c r="BL2402" s="11"/>
      <c r="BM2402" s="11"/>
      <c r="BN2402" s="11"/>
      <c r="BO2402" s="11"/>
      <c r="BP2402" s="11"/>
      <c r="BQ2402" s="11"/>
      <c r="BR2402" s="11"/>
      <c r="BS2402" s="11"/>
      <c r="BT2402" s="11"/>
      <c r="BU2402" s="11"/>
      <c r="BV2402" s="11"/>
      <c r="BW2402" s="11"/>
      <c r="BX2402" s="11"/>
      <c r="BY2402" s="11"/>
      <c r="BZ2402" s="11"/>
      <c r="CA2402" s="11"/>
      <c r="CB2402" s="11"/>
      <c r="CC2402" s="11"/>
      <c r="CD2402" s="11"/>
      <c r="CE2402" s="11"/>
      <c r="CF2402" s="11"/>
      <c r="CG2402" s="11"/>
      <c r="CH2402" s="11"/>
      <c r="CI2402" s="11"/>
      <c r="CJ2402" s="11"/>
      <c r="CK2402" s="11"/>
      <c r="CL2402" s="11"/>
      <c r="CM2402" s="11"/>
      <c r="CN2402" s="11"/>
      <c r="CO2402" s="11"/>
      <c r="CP2402" s="11"/>
      <c r="CQ2402" s="11"/>
      <c r="CR2402" s="11"/>
      <c r="CS2402" s="11"/>
      <c r="CT2402" s="11"/>
      <c r="CU2402" s="11"/>
      <c r="CV2402" s="11"/>
      <c r="CW2402" s="11"/>
      <c r="CX2402" s="11"/>
      <c r="CY2402" s="11"/>
      <c r="CZ2402" s="11"/>
      <c r="DA2402" s="11"/>
      <c r="DB2402" s="11"/>
      <c r="DC2402" s="11"/>
      <c r="DD2402" s="11"/>
      <c r="DF2402" s="11">
        <f t="shared" si="124"/>
        <v>17</v>
      </c>
      <c r="DG2402" s="11">
        <f t="shared" si="125"/>
        <v>19</v>
      </c>
      <c r="DH2402" s="20">
        <f t="shared" ca="1" si="126"/>
        <v>0</v>
      </c>
      <c r="DI2402" s="11">
        <v>1</v>
      </c>
    </row>
    <row r="2403" spans="1:113" x14ac:dyDescent="0.25">
      <c r="A2403" s="11" t="s">
        <v>57</v>
      </c>
      <c r="B2403" s="11" t="s">
        <v>170</v>
      </c>
      <c r="C2403" s="11" t="s">
        <v>56</v>
      </c>
      <c r="D2403" s="11" t="s">
        <v>56</v>
      </c>
      <c r="E2403" s="11" t="s">
        <v>56</v>
      </c>
      <c r="F2403" s="11" t="s">
        <v>56</v>
      </c>
      <c r="G2403" s="11" t="s">
        <v>175</v>
      </c>
      <c r="H2403" s="1">
        <v>42289</v>
      </c>
      <c r="I2403" s="11">
        <v>16</v>
      </c>
      <c r="J2403" s="11">
        <v>19</v>
      </c>
      <c r="K2403" s="11"/>
      <c r="L2403" s="11"/>
      <c r="M2403" s="11"/>
      <c r="N2403" s="11"/>
      <c r="O2403" s="11"/>
      <c r="P2403" s="11"/>
      <c r="Q2403" s="11"/>
      <c r="R2403" s="11"/>
      <c r="S2403" s="11"/>
      <c r="T2403" s="11"/>
      <c r="U2403" s="11"/>
      <c r="V2403" s="11"/>
      <c r="W2403" s="11"/>
      <c r="X2403" s="11"/>
      <c r="Y2403" s="11"/>
      <c r="Z2403" s="11"/>
      <c r="AA2403" s="11"/>
      <c r="AB2403" s="11"/>
      <c r="AC2403" s="11"/>
      <c r="AD2403" s="11"/>
      <c r="AE2403" s="11"/>
      <c r="AF2403" s="11"/>
      <c r="AG2403" s="11"/>
      <c r="AH2403" s="11"/>
      <c r="AJ2403" s="11"/>
      <c r="AK2403" s="11"/>
      <c r="AL2403" s="11"/>
      <c r="AM2403" s="11"/>
      <c r="AN2403" s="11"/>
      <c r="AO2403" s="11"/>
      <c r="AP2403" s="11"/>
      <c r="AQ2403" s="11"/>
      <c r="AR2403" s="11"/>
      <c r="AS2403" s="11"/>
      <c r="AT2403" s="11"/>
      <c r="AU2403" s="11"/>
      <c r="AV2403" s="11"/>
      <c r="AW2403" s="11"/>
      <c r="AX2403" s="11"/>
      <c r="AY2403" s="11"/>
      <c r="AZ2403" s="11"/>
      <c r="BA2403" s="11"/>
      <c r="BB2403" s="11"/>
      <c r="BC2403" s="11"/>
      <c r="BD2403" s="11"/>
      <c r="BE2403" s="11"/>
      <c r="BF2403" s="11"/>
      <c r="BG2403" s="11"/>
      <c r="BI2403" s="11"/>
      <c r="BJ2403" s="11"/>
      <c r="BK2403" s="11"/>
      <c r="BL2403" s="11"/>
      <c r="BM2403" s="11"/>
      <c r="BN2403" s="11"/>
      <c r="BO2403" s="11"/>
      <c r="BP2403" s="11"/>
      <c r="BQ2403" s="11"/>
      <c r="BR2403" s="11"/>
      <c r="BS2403" s="11"/>
      <c r="BT2403" s="11"/>
      <c r="BU2403" s="11"/>
      <c r="BV2403" s="11"/>
      <c r="BW2403" s="11"/>
      <c r="BX2403" s="11"/>
      <c r="BY2403" s="11"/>
      <c r="BZ2403" s="11"/>
      <c r="CA2403" s="11"/>
      <c r="CB2403" s="11"/>
      <c r="CC2403" s="11"/>
      <c r="CD2403" s="11"/>
      <c r="CE2403" s="11"/>
      <c r="CF2403" s="11"/>
      <c r="CG2403" s="11"/>
      <c r="CH2403" s="11"/>
      <c r="CI2403" s="11"/>
      <c r="CJ2403" s="11"/>
      <c r="CK2403" s="11"/>
      <c r="CL2403" s="11"/>
      <c r="CM2403" s="11"/>
      <c r="CN2403" s="11"/>
      <c r="CO2403" s="11"/>
      <c r="CP2403" s="11"/>
      <c r="CQ2403" s="11"/>
      <c r="CR2403" s="11"/>
      <c r="CS2403" s="11"/>
      <c r="CT2403" s="11"/>
      <c r="CU2403" s="11"/>
      <c r="CV2403" s="11"/>
      <c r="CW2403" s="11"/>
      <c r="CX2403" s="11"/>
      <c r="CY2403" s="11"/>
      <c r="CZ2403" s="11"/>
      <c r="DA2403" s="11"/>
      <c r="DB2403" s="11"/>
      <c r="DC2403" s="11"/>
      <c r="DD2403" s="11"/>
      <c r="DF2403" s="11">
        <f t="shared" si="124"/>
        <v>16</v>
      </c>
      <c r="DG2403" s="11">
        <f t="shared" si="125"/>
        <v>19</v>
      </c>
      <c r="DH2403" s="20">
        <f t="shared" ca="1" si="126"/>
        <v>0</v>
      </c>
      <c r="DI2403" s="11">
        <v>1</v>
      </c>
    </row>
    <row r="2404" spans="1:113" x14ac:dyDescent="0.25">
      <c r="A2404" s="11" t="s">
        <v>57</v>
      </c>
      <c r="B2404" s="11" t="s">
        <v>170</v>
      </c>
      <c r="C2404" s="11" t="s">
        <v>56</v>
      </c>
      <c r="D2404" s="11" t="s">
        <v>56</v>
      </c>
      <c r="E2404" s="11" t="s">
        <v>56</v>
      </c>
      <c r="F2404" s="11" t="s">
        <v>56</v>
      </c>
      <c r="G2404" s="11" t="s">
        <v>175</v>
      </c>
      <c r="H2404" s="1">
        <v>42289</v>
      </c>
      <c r="I2404" s="11">
        <v>17</v>
      </c>
      <c r="J2404" s="11">
        <v>19</v>
      </c>
      <c r="K2404" s="11"/>
      <c r="L2404" s="11"/>
      <c r="M2404" s="11"/>
      <c r="N2404" s="11"/>
      <c r="O2404" s="11"/>
      <c r="P2404" s="11"/>
      <c r="Q2404" s="11"/>
      <c r="R2404" s="11"/>
      <c r="S2404" s="11"/>
      <c r="T2404" s="11"/>
      <c r="U2404" s="11"/>
      <c r="V2404" s="11"/>
      <c r="W2404" s="11"/>
      <c r="X2404" s="11"/>
      <c r="Y2404" s="11"/>
      <c r="Z2404" s="11"/>
      <c r="AA2404" s="11"/>
      <c r="AB2404" s="11"/>
      <c r="AC2404" s="11"/>
      <c r="AD2404" s="11"/>
      <c r="AE2404" s="11"/>
      <c r="AF2404" s="11"/>
      <c r="AG2404" s="11"/>
      <c r="AH2404" s="11"/>
      <c r="AJ2404" s="11"/>
      <c r="AK2404" s="11"/>
      <c r="AL2404" s="11"/>
      <c r="AM2404" s="11"/>
      <c r="AN2404" s="11"/>
      <c r="AO2404" s="11"/>
      <c r="AP2404" s="11"/>
      <c r="AQ2404" s="11"/>
      <c r="AR2404" s="11"/>
      <c r="AS2404" s="11"/>
      <c r="AT2404" s="11"/>
      <c r="AU2404" s="11"/>
      <c r="AV2404" s="11"/>
      <c r="AW2404" s="11"/>
      <c r="AX2404" s="11"/>
      <c r="AY2404" s="11"/>
      <c r="AZ2404" s="11"/>
      <c r="BA2404" s="11"/>
      <c r="BB2404" s="11"/>
      <c r="BC2404" s="11"/>
      <c r="BD2404" s="11"/>
      <c r="BE2404" s="11"/>
      <c r="BF2404" s="11"/>
      <c r="BG2404" s="11"/>
      <c r="BI2404" s="11"/>
      <c r="BJ2404" s="11"/>
      <c r="BK2404" s="11"/>
      <c r="BL2404" s="11"/>
      <c r="BM2404" s="11"/>
      <c r="BN2404" s="11"/>
      <c r="BO2404" s="11"/>
      <c r="BP2404" s="11"/>
      <c r="BQ2404" s="11"/>
      <c r="BR2404" s="11"/>
      <c r="BS2404" s="11"/>
      <c r="BT2404" s="11"/>
      <c r="BU2404" s="11"/>
      <c r="BV2404" s="11"/>
      <c r="BW2404" s="11"/>
      <c r="BX2404" s="11"/>
      <c r="BY2404" s="11"/>
      <c r="BZ2404" s="11"/>
      <c r="CA2404" s="11"/>
      <c r="CB2404" s="11"/>
      <c r="CC2404" s="11"/>
      <c r="CD2404" s="11"/>
      <c r="CE2404" s="11"/>
      <c r="CF2404" s="11"/>
      <c r="CG2404" s="11"/>
      <c r="CH2404" s="11"/>
      <c r="CI2404" s="11"/>
      <c r="CJ2404" s="11"/>
      <c r="CK2404" s="11"/>
      <c r="CL2404" s="11"/>
      <c r="CM2404" s="11"/>
      <c r="CN2404" s="11"/>
      <c r="CO2404" s="11"/>
      <c r="CP2404" s="11"/>
      <c r="CQ2404" s="11"/>
      <c r="CR2404" s="11"/>
      <c r="CS2404" s="11"/>
      <c r="CT2404" s="11"/>
      <c r="CU2404" s="11"/>
      <c r="CV2404" s="11"/>
      <c r="CW2404" s="11"/>
      <c r="CX2404" s="11"/>
      <c r="CY2404" s="11"/>
      <c r="CZ2404" s="11"/>
      <c r="DA2404" s="11"/>
      <c r="DB2404" s="11"/>
      <c r="DC2404" s="11"/>
      <c r="DD2404" s="11"/>
      <c r="DF2404" s="11">
        <f t="shared" si="124"/>
        <v>17</v>
      </c>
      <c r="DG2404" s="11">
        <f t="shared" si="125"/>
        <v>19</v>
      </c>
      <c r="DH2404" s="20">
        <f t="shared" ca="1" si="126"/>
        <v>0</v>
      </c>
      <c r="DI2404" s="11">
        <v>1</v>
      </c>
    </row>
    <row r="2405" spans="1:113" x14ac:dyDescent="0.25">
      <c r="A2405" s="11" t="s">
        <v>57</v>
      </c>
      <c r="B2405" s="11" t="s">
        <v>170</v>
      </c>
      <c r="C2405" s="11" t="s">
        <v>56</v>
      </c>
      <c r="D2405" s="11" t="s">
        <v>56</v>
      </c>
      <c r="E2405" s="11" t="s">
        <v>56</v>
      </c>
      <c r="F2405" s="11" t="s">
        <v>56</v>
      </c>
      <c r="G2405" s="11" t="s">
        <v>175</v>
      </c>
      <c r="H2405" s="1">
        <v>42290</v>
      </c>
      <c r="I2405" s="11">
        <v>16</v>
      </c>
      <c r="J2405" s="11">
        <v>19</v>
      </c>
      <c r="K2405" s="11"/>
      <c r="L2405" s="11"/>
      <c r="M2405" s="11"/>
      <c r="N2405" s="11"/>
      <c r="O2405" s="11"/>
      <c r="P2405" s="11"/>
      <c r="Q2405" s="11"/>
      <c r="R2405" s="11"/>
      <c r="S2405" s="11"/>
      <c r="T2405" s="11"/>
      <c r="U2405" s="11"/>
      <c r="V2405" s="11"/>
      <c r="W2405" s="11"/>
      <c r="X2405" s="11"/>
      <c r="Y2405" s="11"/>
      <c r="Z2405" s="11"/>
      <c r="AA2405" s="11"/>
      <c r="AB2405" s="11"/>
      <c r="AC2405" s="11"/>
      <c r="AD2405" s="11"/>
      <c r="AE2405" s="11"/>
      <c r="AF2405" s="11"/>
      <c r="AG2405" s="11"/>
      <c r="AH2405" s="11"/>
      <c r="AJ2405" s="11"/>
      <c r="AK2405" s="11"/>
      <c r="AL2405" s="11"/>
      <c r="AM2405" s="11"/>
      <c r="AN2405" s="11"/>
      <c r="AO2405" s="11"/>
      <c r="AP2405" s="11"/>
      <c r="AQ2405" s="11"/>
      <c r="AR2405" s="11"/>
      <c r="AS2405" s="11"/>
      <c r="AT2405" s="11"/>
      <c r="AU2405" s="11"/>
      <c r="AV2405" s="11"/>
      <c r="AW2405" s="11"/>
      <c r="AX2405" s="11"/>
      <c r="AY2405" s="11"/>
      <c r="AZ2405" s="11"/>
      <c r="BA2405" s="11"/>
      <c r="BB2405" s="11"/>
      <c r="BC2405" s="11"/>
      <c r="BD2405" s="11"/>
      <c r="BE2405" s="11"/>
      <c r="BF2405" s="11"/>
      <c r="BG2405" s="11"/>
      <c r="BI2405" s="11"/>
      <c r="BJ2405" s="11"/>
      <c r="BK2405" s="11"/>
      <c r="BL2405" s="11"/>
      <c r="BM2405" s="11"/>
      <c r="BN2405" s="11"/>
      <c r="BO2405" s="11"/>
      <c r="BP2405" s="11"/>
      <c r="BQ2405" s="11"/>
      <c r="BR2405" s="11"/>
      <c r="BS2405" s="11"/>
      <c r="BT2405" s="11"/>
      <c r="BU2405" s="11"/>
      <c r="BV2405" s="11"/>
      <c r="BW2405" s="11"/>
      <c r="BX2405" s="11"/>
      <c r="BY2405" s="11"/>
      <c r="BZ2405" s="11"/>
      <c r="CA2405" s="11"/>
      <c r="CB2405" s="11"/>
      <c r="CC2405" s="11"/>
      <c r="CD2405" s="11"/>
      <c r="CE2405" s="11"/>
      <c r="CF2405" s="11"/>
      <c r="CG2405" s="11"/>
      <c r="CH2405" s="11"/>
      <c r="CI2405" s="11"/>
      <c r="CJ2405" s="11"/>
      <c r="CK2405" s="11"/>
      <c r="CL2405" s="11"/>
      <c r="CM2405" s="11"/>
      <c r="CN2405" s="11"/>
      <c r="CO2405" s="11"/>
      <c r="CP2405" s="11"/>
      <c r="CQ2405" s="11"/>
      <c r="CR2405" s="11"/>
      <c r="CS2405" s="11"/>
      <c r="CT2405" s="11"/>
      <c r="CU2405" s="11"/>
      <c r="CV2405" s="11"/>
      <c r="CW2405" s="11"/>
      <c r="CX2405" s="11"/>
      <c r="CY2405" s="11"/>
      <c r="CZ2405" s="11"/>
      <c r="DA2405" s="11"/>
      <c r="DB2405" s="11"/>
      <c r="DC2405" s="11"/>
      <c r="DD2405" s="11"/>
      <c r="DF2405" s="11">
        <f t="shared" si="124"/>
        <v>16</v>
      </c>
      <c r="DG2405" s="11">
        <f t="shared" si="125"/>
        <v>19</v>
      </c>
      <c r="DH2405" s="20">
        <f t="shared" ca="1" si="126"/>
        <v>0</v>
      </c>
      <c r="DI2405" s="11">
        <v>1</v>
      </c>
    </row>
    <row r="2406" spans="1:113" x14ac:dyDescent="0.25">
      <c r="A2406" s="11" t="s">
        <v>57</v>
      </c>
      <c r="B2406" s="11" t="s">
        <v>170</v>
      </c>
      <c r="C2406" s="11" t="s">
        <v>56</v>
      </c>
      <c r="D2406" s="11" t="s">
        <v>56</v>
      </c>
      <c r="E2406" s="11" t="s">
        <v>56</v>
      </c>
      <c r="F2406" s="11" t="s">
        <v>56</v>
      </c>
      <c r="G2406" s="11" t="s">
        <v>175</v>
      </c>
      <c r="H2406" s="1">
        <v>42290</v>
      </c>
      <c r="I2406" s="11">
        <v>17</v>
      </c>
      <c r="J2406" s="11">
        <v>19</v>
      </c>
      <c r="K2406" s="11"/>
      <c r="L2406" s="11"/>
      <c r="M2406" s="11"/>
      <c r="N2406" s="11"/>
      <c r="O2406" s="11"/>
      <c r="P2406" s="11"/>
      <c r="Q2406" s="11"/>
      <c r="R2406" s="11"/>
      <c r="S2406" s="11"/>
      <c r="T2406" s="11"/>
      <c r="U2406" s="11"/>
      <c r="V2406" s="11"/>
      <c r="W2406" s="11"/>
      <c r="X2406" s="11"/>
      <c r="Y2406" s="11"/>
      <c r="Z2406" s="11"/>
      <c r="AA2406" s="11"/>
      <c r="AB2406" s="11"/>
      <c r="AC2406" s="11"/>
      <c r="AD2406" s="11"/>
      <c r="AE2406" s="11"/>
      <c r="AF2406" s="11"/>
      <c r="AG2406" s="11"/>
      <c r="AH2406" s="11"/>
      <c r="AJ2406" s="11"/>
      <c r="AK2406" s="11"/>
      <c r="AL2406" s="11"/>
      <c r="AM2406" s="11"/>
      <c r="AN2406" s="11"/>
      <c r="AO2406" s="11"/>
      <c r="AP2406" s="11"/>
      <c r="AQ2406" s="11"/>
      <c r="AR2406" s="11"/>
      <c r="AS2406" s="11"/>
      <c r="AT2406" s="11"/>
      <c r="AU2406" s="11"/>
      <c r="AV2406" s="11"/>
      <c r="AW2406" s="11"/>
      <c r="AX2406" s="11"/>
      <c r="AY2406" s="11"/>
      <c r="AZ2406" s="11"/>
      <c r="BA2406" s="11"/>
      <c r="BB2406" s="11"/>
      <c r="BC2406" s="11"/>
      <c r="BD2406" s="11"/>
      <c r="BE2406" s="11"/>
      <c r="BF2406" s="11"/>
      <c r="BG2406" s="11"/>
      <c r="BI2406" s="11"/>
      <c r="BJ2406" s="11"/>
      <c r="BK2406" s="11"/>
      <c r="BL2406" s="11"/>
      <c r="BM2406" s="11"/>
      <c r="BN2406" s="11"/>
      <c r="BO2406" s="11"/>
      <c r="BP2406" s="11"/>
      <c r="BQ2406" s="11"/>
      <c r="BR2406" s="11"/>
      <c r="BS2406" s="11"/>
      <c r="BT2406" s="11"/>
      <c r="BU2406" s="11"/>
      <c r="BV2406" s="11"/>
      <c r="BW2406" s="11"/>
      <c r="BX2406" s="11"/>
      <c r="BY2406" s="11"/>
      <c r="BZ2406" s="11"/>
      <c r="CA2406" s="11"/>
      <c r="CB2406" s="11"/>
      <c r="CC2406" s="11"/>
      <c r="CD2406" s="11"/>
      <c r="CE2406" s="11"/>
      <c r="CF2406" s="11"/>
      <c r="CG2406" s="11"/>
      <c r="CH2406" s="11"/>
      <c r="CI2406" s="11"/>
      <c r="CJ2406" s="11"/>
      <c r="CK2406" s="11"/>
      <c r="CL2406" s="11"/>
      <c r="CM2406" s="11"/>
      <c r="CN2406" s="11"/>
      <c r="CO2406" s="11"/>
      <c r="CP2406" s="11"/>
      <c r="CQ2406" s="11"/>
      <c r="CR2406" s="11"/>
      <c r="CS2406" s="11"/>
      <c r="CT2406" s="11"/>
      <c r="CU2406" s="11"/>
      <c r="CV2406" s="11"/>
      <c r="CW2406" s="11"/>
      <c r="CX2406" s="11"/>
      <c r="CY2406" s="11"/>
      <c r="CZ2406" s="11"/>
      <c r="DA2406" s="11"/>
      <c r="DB2406" s="11"/>
      <c r="DC2406" s="11"/>
      <c r="DD2406" s="11"/>
      <c r="DF2406" s="11">
        <f t="shared" si="124"/>
        <v>17</v>
      </c>
      <c r="DG2406" s="11">
        <f t="shared" si="125"/>
        <v>19</v>
      </c>
      <c r="DH2406" s="20">
        <f t="shared" ca="1" si="126"/>
        <v>0</v>
      </c>
      <c r="DI2406" s="11">
        <v>1</v>
      </c>
    </row>
    <row r="2407" spans="1:113" x14ac:dyDescent="0.25">
      <c r="A2407" s="11" t="s">
        <v>57</v>
      </c>
      <c r="B2407" s="11" t="s">
        <v>170</v>
      </c>
      <c r="C2407" s="11" t="s">
        <v>56</v>
      </c>
      <c r="D2407" s="11" t="s">
        <v>56</v>
      </c>
      <c r="E2407" s="11" t="s">
        <v>56</v>
      </c>
      <c r="F2407" s="11" t="s">
        <v>56</v>
      </c>
      <c r="G2407" s="11" t="s">
        <v>175</v>
      </c>
      <c r="H2407" s="1">
        <v>42291</v>
      </c>
      <c r="I2407" s="11">
        <v>18</v>
      </c>
      <c r="J2407" s="11">
        <v>19</v>
      </c>
      <c r="K2407" s="11"/>
      <c r="L2407" s="11"/>
      <c r="M2407" s="11"/>
      <c r="N2407" s="11"/>
      <c r="O2407" s="11"/>
      <c r="P2407" s="11"/>
      <c r="Q2407" s="11"/>
      <c r="R2407" s="11"/>
      <c r="S2407" s="11"/>
      <c r="T2407" s="11"/>
      <c r="U2407" s="11"/>
      <c r="V2407" s="11"/>
      <c r="W2407" s="11"/>
      <c r="X2407" s="11"/>
      <c r="Y2407" s="11"/>
      <c r="Z2407" s="11"/>
      <c r="AA2407" s="11"/>
      <c r="AB2407" s="11"/>
      <c r="AC2407" s="11"/>
      <c r="AD2407" s="11"/>
      <c r="AE2407" s="11"/>
      <c r="AF2407" s="11"/>
      <c r="AG2407" s="11"/>
      <c r="AH2407" s="11"/>
      <c r="AJ2407" s="11"/>
      <c r="AK2407" s="11"/>
      <c r="AL2407" s="11"/>
      <c r="AM2407" s="11"/>
      <c r="AN2407" s="11"/>
      <c r="AO2407" s="11"/>
      <c r="AP2407" s="11"/>
      <c r="AQ2407" s="11"/>
      <c r="AR2407" s="11"/>
      <c r="AS2407" s="11"/>
      <c r="AT2407" s="11"/>
      <c r="AU2407" s="11"/>
      <c r="AV2407" s="11"/>
      <c r="AW2407" s="11"/>
      <c r="AX2407" s="11"/>
      <c r="AY2407" s="11"/>
      <c r="AZ2407" s="11"/>
      <c r="BA2407" s="11"/>
      <c r="BB2407" s="11"/>
      <c r="BC2407" s="11"/>
      <c r="BD2407" s="11"/>
      <c r="BE2407" s="11"/>
      <c r="BF2407" s="11"/>
      <c r="BG2407" s="11"/>
      <c r="BI2407" s="11"/>
      <c r="BJ2407" s="11"/>
      <c r="BK2407" s="11"/>
      <c r="BL2407" s="11"/>
      <c r="BM2407" s="11"/>
      <c r="BN2407" s="11"/>
      <c r="BO2407" s="11"/>
      <c r="BP2407" s="11"/>
      <c r="BQ2407" s="11"/>
      <c r="BR2407" s="11"/>
      <c r="BS2407" s="11"/>
      <c r="BT2407" s="11"/>
      <c r="BU2407" s="11"/>
      <c r="BV2407" s="11"/>
      <c r="BW2407" s="11"/>
      <c r="BX2407" s="11"/>
      <c r="BY2407" s="11"/>
      <c r="BZ2407" s="11"/>
      <c r="CA2407" s="11"/>
      <c r="CB2407" s="11"/>
      <c r="CC2407" s="11"/>
      <c r="CD2407" s="11"/>
      <c r="CE2407" s="11"/>
      <c r="CF2407" s="11"/>
      <c r="CG2407" s="11"/>
      <c r="CH2407" s="11"/>
      <c r="CI2407" s="11"/>
      <c r="CJ2407" s="11"/>
      <c r="CK2407" s="11"/>
      <c r="CL2407" s="11"/>
      <c r="CM2407" s="11"/>
      <c r="CN2407" s="11"/>
      <c r="CO2407" s="11"/>
      <c r="CP2407" s="11"/>
      <c r="CQ2407" s="11"/>
      <c r="CR2407" s="11"/>
      <c r="CS2407" s="11"/>
      <c r="CT2407" s="11"/>
      <c r="CU2407" s="11"/>
      <c r="CV2407" s="11"/>
      <c r="CW2407" s="11"/>
      <c r="CX2407" s="11"/>
      <c r="CY2407" s="11"/>
      <c r="CZ2407" s="11"/>
      <c r="DA2407" s="11"/>
      <c r="DB2407" s="11"/>
      <c r="DC2407" s="11"/>
      <c r="DD2407" s="11"/>
      <c r="DF2407" s="11">
        <f t="shared" si="124"/>
        <v>18</v>
      </c>
      <c r="DG2407" s="11">
        <f t="shared" si="125"/>
        <v>19</v>
      </c>
      <c r="DH2407" s="20">
        <f t="shared" ca="1" si="126"/>
        <v>0</v>
      </c>
      <c r="DI2407" s="11">
        <v>1</v>
      </c>
    </row>
    <row r="2408" spans="1:113" x14ac:dyDescent="0.25">
      <c r="A2408" s="11" t="s">
        <v>57</v>
      </c>
      <c r="B2408" s="11" t="s">
        <v>170</v>
      </c>
      <c r="C2408" s="11" t="s">
        <v>56</v>
      </c>
      <c r="D2408" s="11" t="s">
        <v>56</v>
      </c>
      <c r="E2408" s="11" t="s">
        <v>56</v>
      </c>
      <c r="F2408" s="11" t="s">
        <v>56</v>
      </c>
      <c r="G2408" s="11" t="s">
        <v>175</v>
      </c>
      <c r="H2408" s="1">
        <v>42292</v>
      </c>
      <c r="I2408" s="11">
        <v>18</v>
      </c>
      <c r="J2408" s="11">
        <v>19</v>
      </c>
      <c r="K2408" s="11"/>
      <c r="L2408" s="11"/>
      <c r="M2408" s="11"/>
      <c r="N2408" s="11"/>
      <c r="O2408" s="11"/>
      <c r="P2408" s="11"/>
      <c r="Q2408" s="11"/>
      <c r="R2408" s="11"/>
      <c r="S2408" s="11"/>
      <c r="T2408" s="11"/>
      <c r="U2408" s="11"/>
      <c r="V2408" s="11"/>
      <c r="W2408" s="11"/>
      <c r="X2408" s="11"/>
      <c r="Y2408" s="11"/>
      <c r="Z2408" s="11"/>
      <c r="AA2408" s="11"/>
      <c r="AB2408" s="11"/>
      <c r="AC2408" s="11"/>
      <c r="AD2408" s="11"/>
      <c r="AE2408" s="11"/>
      <c r="AF2408" s="11"/>
      <c r="AG2408" s="11"/>
      <c r="AH2408" s="11"/>
      <c r="AJ2408" s="11"/>
      <c r="AK2408" s="11"/>
      <c r="AL2408" s="11"/>
      <c r="AM2408" s="11"/>
      <c r="AN2408" s="11"/>
      <c r="AO2408" s="11"/>
      <c r="AP2408" s="11"/>
      <c r="AQ2408" s="11"/>
      <c r="AR2408" s="11"/>
      <c r="AS2408" s="11"/>
      <c r="AT2408" s="11"/>
      <c r="AU2408" s="11"/>
      <c r="AV2408" s="11"/>
      <c r="AW2408" s="11"/>
      <c r="AX2408" s="11"/>
      <c r="AY2408" s="11"/>
      <c r="AZ2408" s="11"/>
      <c r="BA2408" s="11"/>
      <c r="BB2408" s="11"/>
      <c r="BC2408" s="11"/>
      <c r="BD2408" s="11"/>
      <c r="BE2408" s="11"/>
      <c r="BF2408" s="11"/>
      <c r="BG2408" s="11"/>
      <c r="BI2408" s="11"/>
      <c r="BJ2408" s="11"/>
      <c r="BK2408" s="11"/>
      <c r="BL2408" s="11"/>
      <c r="BM2408" s="11"/>
      <c r="BN2408" s="11"/>
      <c r="BO2408" s="11"/>
      <c r="BP2408" s="11"/>
      <c r="BQ2408" s="11"/>
      <c r="BR2408" s="11"/>
      <c r="BS2408" s="11"/>
      <c r="BT2408" s="11"/>
      <c r="BU2408" s="11"/>
      <c r="BV2408" s="11"/>
      <c r="BW2408" s="11"/>
      <c r="BX2408" s="11"/>
      <c r="BY2408" s="11"/>
      <c r="BZ2408" s="11"/>
      <c r="CA2408" s="11"/>
      <c r="CB2408" s="11"/>
      <c r="CC2408" s="11"/>
      <c r="CD2408" s="11"/>
      <c r="CE2408" s="11"/>
      <c r="CF2408" s="11"/>
      <c r="CG2408" s="11"/>
      <c r="CH2408" s="11"/>
      <c r="CI2408" s="11"/>
      <c r="CJ2408" s="11"/>
      <c r="CK2408" s="11"/>
      <c r="CL2408" s="11"/>
      <c r="CM2408" s="11"/>
      <c r="CN2408" s="11"/>
      <c r="CO2408" s="11"/>
      <c r="CP2408" s="11"/>
      <c r="CQ2408" s="11"/>
      <c r="CR2408" s="11"/>
      <c r="CS2408" s="11"/>
      <c r="CT2408" s="11"/>
      <c r="CU2408" s="11"/>
      <c r="CV2408" s="11"/>
      <c r="CW2408" s="11"/>
      <c r="CX2408" s="11"/>
      <c r="CY2408" s="11"/>
      <c r="CZ2408" s="11"/>
      <c r="DA2408" s="11"/>
      <c r="DB2408" s="11"/>
      <c r="DC2408" s="11"/>
      <c r="DD2408" s="11"/>
      <c r="DF2408" s="11">
        <f t="shared" si="124"/>
        <v>18</v>
      </c>
      <c r="DG2408" s="11">
        <f t="shared" si="125"/>
        <v>19</v>
      </c>
      <c r="DH2408" s="20">
        <f t="shared" ca="1" si="126"/>
        <v>0</v>
      </c>
      <c r="DI2408" s="11">
        <v>1</v>
      </c>
    </row>
    <row r="2409" spans="1:113" x14ac:dyDescent="0.25">
      <c r="A2409" s="11" t="s">
        <v>57</v>
      </c>
      <c r="B2409" s="11" t="s">
        <v>170</v>
      </c>
      <c r="C2409" s="11" t="s">
        <v>56</v>
      </c>
      <c r="D2409" s="11" t="s">
        <v>56</v>
      </c>
      <c r="E2409" s="11" t="s">
        <v>56</v>
      </c>
      <c r="F2409" s="11" t="s">
        <v>56</v>
      </c>
      <c r="G2409" s="11" t="s">
        <v>176</v>
      </c>
      <c r="H2409" s="1">
        <v>41948</v>
      </c>
      <c r="I2409" s="11">
        <v>18</v>
      </c>
      <c r="J2409" s="11">
        <v>19</v>
      </c>
      <c r="K2409" s="11"/>
      <c r="L2409" s="11"/>
      <c r="M2409" s="11"/>
      <c r="N2409" s="11"/>
      <c r="O2409" s="11"/>
      <c r="P2409" s="11"/>
      <c r="Q2409" s="11"/>
      <c r="R2409" s="11"/>
      <c r="S2409" s="11"/>
      <c r="T2409" s="11"/>
      <c r="U2409" s="11"/>
      <c r="V2409" s="11"/>
      <c r="W2409" s="11"/>
      <c r="X2409" s="11"/>
      <c r="Y2409" s="11"/>
      <c r="Z2409" s="11"/>
      <c r="AA2409" s="11"/>
      <c r="AB2409" s="11"/>
      <c r="AC2409" s="11"/>
      <c r="AD2409" s="11"/>
      <c r="AE2409" s="11"/>
      <c r="AF2409" s="11"/>
      <c r="AG2409" s="11"/>
      <c r="AH2409" s="11"/>
      <c r="AJ2409" s="11"/>
      <c r="AK2409" s="11"/>
      <c r="AL2409" s="11"/>
      <c r="AM2409" s="11"/>
      <c r="AN2409" s="11"/>
      <c r="AO2409" s="11"/>
      <c r="AP2409" s="11"/>
      <c r="AQ2409" s="11"/>
      <c r="AR2409" s="11"/>
      <c r="AS2409" s="11"/>
      <c r="AT2409" s="11"/>
      <c r="AU2409" s="11"/>
      <c r="AV2409" s="11"/>
      <c r="AW2409" s="11"/>
      <c r="AX2409" s="11"/>
      <c r="AY2409" s="11"/>
      <c r="AZ2409" s="11"/>
      <c r="BA2409" s="11"/>
      <c r="BB2409" s="11"/>
      <c r="BC2409" s="11"/>
      <c r="BD2409" s="11"/>
      <c r="BE2409" s="11"/>
      <c r="BF2409" s="11"/>
      <c r="BG2409" s="11"/>
      <c r="BI2409" s="11"/>
      <c r="BJ2409" s="11"/>
      <c r="BK2409" s="11"/>
      <c r="BL2409" s="11"/>
      <c r="BM2409" s="11"/>
      <c r="BN2409" s="11"/>
      <c r="BO2409" s="11"/>
      <c r="BP2409" s="11"/>
      <c r="BQ2409" s="11"/>
      <c r="BR2409" s="11"/>
      <c r="BS2409" s="11"/>
      <c r="BT2409" s="11"/>
      <c r="BU2409" s="11"/>
      <c r="BV2409" s="11"/>
      <c r="BW2409" s="11"/>
      <c r="BX2409" s="11"/>
      <c r="BY2409" s="11"/>
      <c r="BZ2409" s="11"/>
      <c r="CA2409" s="11"/>
      <c r="CB2409" s="11"/>
      <c r="CC2409" s="11"/>
      <c r="CD2409" s="11"/>
      <c r="CE2409" s="11"/>
      <c r="CF2409" s="11"/>
      <c r="CG2409" s="11"/>
      <c r="CH2409" s="11"/>
      <c r="CI2409" s="11"/>
      <c r="CJ2409" s="11"/>
      <c r="CK2409" s="11"/>
      <c r="CL2409" s="11"/>
      <c r="CM2409" s="11"/>
      <c r="CN2409" s="11"/>
      <c r="CO2409" s="11"/>
      <c r="CP2409" s="11"/>
      <c r="CQ2409" s="11"/>
      <c r="CR2409" s="11"/>
      <c r="CS2409" s="11"/>
      <c r="CT2409" s="11"/>
      <c r="CU2409" s="11"/>
      <c r="CV2409" s="11"/>
      <c r="CW2409" s="11"/>
      <c r="CX2409" s="11"/>
      <c r="CY2409" s="11"/>
      <c r="CZ2409" s="11"/>
      <c r="DA2409" s="11"/>
      <c r="DB2409" s="11"/>
      <c r="DC2409" s="11"/>
      <c r="DD2409" s="11"/>
      <c r="DF2409" s="11">
        <f t="shared" si="124"/>
        <v>18</v>
      </c>
      <c r="DG2409" s="11">
        <f t="shared" si="125"/>
        <v>19</v>
      </c>
      <c r="DH2409" s="20">
        <f t="shared" ca="1" si="126"/>
        <v>0</v>
      </c>
      <c r="DI2409" s="11">
        <v>1</v>
      </c>
    </row>
    <row r="2410" spans="1:113" x14ac:dyDescent="0.25">
      <c r="A2410" s="11" t="s">
        <v>57</v>
      </c>
      <c r="B2410" s="11" t="s">
        <v>170</v>
      </c>
      <c r="C2410" s="11" t="s">
        <v>56</v>
      </c>
      <c r="D2410" s="11" t="s">
        <v>56</v>
      </c>
      <c r="E2410" s="11" t="s">
        <v>56</v>
      </c>
      <c r="F2410" s="11" t="s">
        <v>56</v>
      </c>
      <c r="G2410" s="11" t="s">
        <v>176</v>
      </c>
      <c r="H2410" s="1">
        <v>41949</v>
      </c>
      <c r="I2410" s="11">
        <v>17</v>
      </c>
      <c r="J2410" s="11">
        <v>19</v>
      </c>
      <c r="K2410" s="11"/>
      <c r="L2410" s="11"/>
      <c r="M2410" s="11"/>
      <c r="N2410" s="11"/>
      <c r="O2410" s="11"/>
      <c r="P2410" s="11"/>
      <c r="Q2410" s="11"/>
      <c r="R2410" s="11"/>
      <c r="S2410" s="11"/>
      <c r="T2410" s="11"/>
      <c r="U2410" s="11"/>
      <c r="V2410" s="11"/>
      <c r="W2410" s="11"/>
      <c r="X2410" s="11"/>
      <c r="Y2410" s="11"/>
      <c r="Z2410" s="11"/>
      <c r="AA2410" s="11"/>
      <c r="AB2410" s="11"/>
      <c r="AC2410" s="11"/>
      <c r="AD2410" s="11"/>
      <c r="AE2410" s="11"/>
      <c r="AF2410" s="11"/>
      <c r="AG2410" s="11"/>
      <c r="AH2410" s="11"/>
      <c r="AJ2410" s="11"/>
      <c r="AK2410" s="11"/>
      <c r="AL2410" s="11"/>
      <c r="AM2410" s="11"/>
      <c r="AN2410" s="11"/>
      <c r="AO2410" s="11"/>
      <c r="AP2410" s="11"/>
      <c r="AQ2410" s="11"/>
      <c r="AR2410" s="11"/>
      <c r="AS2410" s="11"/>
      <c r="AT2410" s="11"/>
      <c r="AU2410" s="11"/>
      <c r="AV2410" s="11"/>
      <c r="AW2410" s="11"/>
      <c r="AX2410" s="11"/>
      <c r="AY2410" s="11"/>
      <c r="AZ2410" s="11"/>
      <c r="BA2410" s="11"/>
      <c r="BB2410" s="11"/>
      <c r="BC2410" s="11"/>
      <c r="BD2410" s="11"/>
      <c r="BE2410" s="11"/>
      <c r="BF2410" s="11"/>
      <c r="BG2410" s="11"/>
      <c r="BI2410" s="11"/>
      <c r="BJ2410" s="11"/>
      <c r="BK2410" s="11"/>
      <c r="BL2410" s="11"/>
      <c r="BM2410" s="11"/>
      <c r="BN2410" s="11"/>
      <c r="BO2410" s="11"/>
      <c r="BP2410" s="11"/>
      <c r="BQ2410" s="11"/>
      <c r="BR2410" s="11"/>
      <c r="BS2410" s="11"/>
      <c r="BT2410" s="11"/>
      <c r="BU2410" s="11"/>
      <c r="BV2410" s="11"/>
      <c r="BW2410" s="11"/>
      <c r="BX2410" s="11"/>
      <c r="BY2410" s="11"/>
      <c r="BZ2410" s="11"/>
      <c r="CA2410" s="11"/>
      <c r="CB2410" s="11"/>
      <c r="CC2410" s="11"/>
      <c r="CD2410" s="11"/>
      <c r="CE2410" s="11"/>
      <c r="CF2410" s="11"/>
      <c r="CG2410" s="11"/>
      <c r="CH2410" s="11"/>
      <c r="CI2410" s="11"/>
      <c r="CJ2410" s="11"/>
      <c r="CK2410" s="11"/>
      <c r="CL2410" s="11"/>
      <c r="CM2410" s="11"/>
      <c r="CN2410" s="11"/>
      <c r="CO2410" s="11"/>
      <c r="CP2410" s="11"/>
      <c r="CQ2410" s="11"/>
      <c r="CR2410" s="11"/>
      <c r="CS2410" s="11"/>
      <c r="CT2410" s="11"/>
      <c r="CU2410" s="11"/>
      <c r="CV2410" s="11"/>
      <c r="CW2410" s="11"/>
      <c r="CX2410" s="11"/>
      <c r="CY2410" s="11"/>
      <c r="CZ2410" s="11"/>
      <c r="DA2410" s="11"/>
      <c r="DB2410" s="11"/>
      <c r="DC2410" s="11"/>
      <c r="DD2410" s="11"/>
      <c r="DF2410" s="11">
        <f t="shared" si="124"/>
        <v>17</v>
      </c>
      <c r="DG2410" s="11">
        <f t="shared" si="125"/>
        <v>19</v>
      </c>
      <c r="DH2410" s="20">
        <f t="shared" ca="1" si="126"/>
        <v>0</v>
      </c>
      <c r="DI2410" s="11">
        <v>1</v>
      </c>
    </row>
    <row r="2411" spans="1:113" x14ac:dyDescent="0.25">
      <c r="A2411" s="11" t="s">
        <v>57</v>
      </c>
      <c r="B2411" s="11" t="s">
        <v>170</v>
      </c>
      <c r="C2411" s="11" t="s">
        <v>56</v>
      </c>
      <c r="D2411" s="11" t="s">
        <v>56</v>
      </c>
      <c r="E2411" s="11" t="s">
        <v>56</v>
      </c>
      <c r="F2411" s="11" t="s">
        <v>56</v>
      </c>
      <c r="G2411" s="11" t="s">
        <v>176</v>
      </c>
      <c r="H2411" s="1">
        <v>41950</v>
      </c>
      <c r="I2411" s="11">
        <v>18</v>
      </c>
      <c r="J2411" s="11">
        <v>19</v>
      </c>
      <c r="K2411" s="11"/>
      <c r="L2411" s="11"/>
      <c r="M2411" s="11"/>
      <c r="N2411" s="11"/>
      <c r="O2411" s="11"/>
      <c r="P2411" s="11"/>
      <c r="Q2411" s="11"/>
      <c r="R2411" s="11"/>
      <c r="S2411" s="11"/>
      <c r="T2411" s="11"/>
      <c r="U2411" s="11"/>
      <c r="V2411" s="11"/>
      <c r="W2411" s="11"/>
      <c r="X2411" s="11"/>
      <c r="Y2411" s="11"/>
      <c r="Z2411" s="11"/>
      <c r="AA2411" s="11"/>
      <c r="AB2411" s="11"/>
      <c r="AC2411" s="11"/>
      <c r="AD2411" s="11"/>
      <c r="AE2411" s="11"/>
      <c r="AF2411" s="11"/>
      <c r="AG2411" s="11"/>
      <c r="AH2411" s="11"/>
      <c r="AJ2411" s="11"/>
      <c r="AK2411" s="11"/>
      <c r="AL2411" s="11"/>
      <c r="AM2411" s="11"/>
      <c r="AN2411" s="11"/>
      <c r="AO2411" s="11"/>
      <c r="AP2411" s="11"/>
      <c r="AQ2411" s="11"/>
      <c r="AR2411" s="11"/>
      <c r="AS2411" s="11"/>
      <c r="AT2411" s="11"/>
      <c r="AU2411" s="11"/>
      <c r="AV2411" s="11"/>
      <c r="AW2411" s="11"/>
      <c r="AX2411" s="11"/>
      <c r="AY2411" s="11"/>
      <c r="AZ2411" s="11"/>
      <c r="BA2411" s="11"/>
      <c r="BB2411" s="11"/>
      <c r="BC2411" s="11"/>
      <c r="BD2411" s="11"/>
      <c r="BE2411" s="11"/>
      <c r="BF2411" s="11"/>
      <c r="BG2411" s="11"/>
      <c r="BI2411" s="11"/>
      <c r="BJ2411" s="11"/>
      <c r="BK2411" s="11"/>
      <c r="BL2411" s="11"/>
      <c r="BM2411" s="11"/>
      <c r="BN2411" s="11"/>
      <c r="BO2411" s="11"/>
      <c r="BP2411" s="11"/>
      <c r="BQ2411" s="11"/>
      <c r="BR2411" s="11"/>
      <c r="BS2411" s="11"/>
      <c r="BT2411" s="11"/>
      <c r="BU2411" s="11"/>
      <c r="BV2411" s="11"/>
      <c r="BW2411" s="11"/>
      <c r="BX2411" s="11"/>
      <c r="BY2411" s="11"/>
      <c r="BZ2411" s="11"/>
      <c r="CA2411" s="11"/>
      <c r="CB2411" s="11"/>
      <c r="CC2411" s="11"/>
      <c r="CD2411" s="11"/>
      <c r="CE2411" s="11"/>
      <c r="CF2411" s="11"/>
      <c r="CG2411" s="11"/>
      <c r="CH2411" s="11"/>
      <c r="CI2411" s="11"/>
      <c r="CJ2411" s="11"/>
      <c r="CK2411" s="11"/>
      <c r="CL2411" s="11"/>
      <c r="CM2411" s="11"/>
      <c r="CN2411" s="11"/>
      <c r="CO2411" s="11"/>
      <c r="CP2411" s="11"/>
      <c r="CQ2411" s="11"/>
      <c r="CR2411" s="11"/>
      <c r="CS2411" s="11"/>
      <c r="CT2411" s="11"/>
      <c r="CU2411" s="11"/>
      <c r="CV2411" s="11"/>
      <c r="CW2411" s="11"/>
      <c r="CX2411" s="11"/>
      <c r="CY2411" s="11"/>
      <c r="CZ2411" s="11"/>
      <c r="DA2411" s="11"/>
      <c r="DB2411" s="11"/>
      <c r="DC2411" s="11"/>
      <c r="DD2411" s="11"/>
      <c r="DF2411" s="11">
        <f t="shared" si="124"/>
        <v>18</v>
      </c>
      <c r="DG2411" s="11">
        <f t="shared" si="125"/>
        <v>19</v>
      </c>
      <c r="DH2411" s="20">
        <f t="shared" ca="1" si="126"/>
        <v>0</v>
      </c>
      <c r="DI2411" s="11">
        <v>1</v>
      </c>
    </row>
    <row r="2412" spans="1:113" x14ac:dyDescent="0.25">
      <c r="A2412" s="11" t="s">
        <v>57</v>
      </c>
      <c r="B2412" s="11" t="s">
        <v>170</v>
      </c>
      <c r="C2412" s="11" t="s">
        <v>56</v>
      </c>
      <c r="D2412" s="11" t="s">
        <v>56</v>
      </c>
      <c r="E2412" s="11" t="s">
        <v>56</v>
      </c>
      <c r="F2412" s="11" t="s">
        <v>56</v>
      </c>
      <c r="G2412" s="11" t="s">
        <v>176</v>
      </c>
      <c r="H2412" s="1">
        <v>41953</v>
      </c>
      <c r="I2412" s="11">
        <v>18</v>
      </c>
      <c r="J2412" s="11">
        <v>19</v>
      </c>
      <c r="K2412" s="11"/>
      <c r="L2412" s="11"/>
      <c r="M2412" s="11"/>
      <c r="N2412" s="11"/>
      <c r="O2412" s="11"/>
      <c r="P2412" s="11"/>
      <c r="Q2412" s="11"/>
      <c r="R2412" s="11"/>
      <c r="S2412" s="11"/>
      <c r="T2412" s="11"/>
      <c r="U2412" s="11"/>
      <c r="V2412" s="11"/>
      <c r="W2412" s="11"/>
      <c r="X2412" s="11"/>
      <c r="Y2412" s="11"/>
      <c r="Z2412" s="11"/>
      <c r="AA2412" s="11"/>
      <c r="AB2412" s="11"/>
      <c r="AC2412" s="11"/>
      <c r="AD2412" s="11"/>
      <c r="AE2412" s="11"/>
      <c r="AF2412" s="11"/>
      <c r="AG2412" s="11"/>
      <c r="AH2412" s="11"/>
      <c r="AJ2412" s="11"/>
      <c r="AK2412" s="11"/>
      <c r="AL2412" s="11"/>
      <c r="AM2412" s="11"/>
      <c r="AN2412" s="11"/>
      <c r="AO2412" s="11"/>
      <c r="AP2412" s="11"/>
      <c r="AQ2412" s="11"/>
      <c r="AR2412" s="11"/>
      <c r="AS2412" s="11"/>
      <c r="AT2412" s="11"/>
      <c r="AU2412" s="11"/>
      <c r="AV2412" s="11"/>
      <c r="AW2412" s="11"/>
      <c r="AX2412" s="11"/>
      <c r="AY2412" s="11"/>
      <c r="AZ2412" s="11"/>
      <c r="BA2412" s="11"/>
      <c r="BB2412" s="11"/>
      <c r="BC2412" s="11"/>
      <c r="BD2412" s="11"/>
      <c r="BE2412" s="11"/>
      <c r="BF2412" s="11"/>
      <c r="BG2412" s="11"/>
      <c r="BI2412" s="11"/>
      <c r="BJ2412" s="11"/>
      <c r="BK2412" s="11"/>
      <c r="BL2412" s="11"/>
      <c r="BM2412" s="11"/>
      <c r="BN2412" s="11"/>
      <c r="BO2412" s="11"/>
      <c r="BP2412" s="11"/>
      <c r="BQ2412" s="11"/>
      <c r="BR2412" s="11"/>
      <c r="BS2412" s="11"/>
      <c r="BT2412" s="11"/>
      <c r="BU2412" s="11"/>
      <c r="BV2412" s="11"/>
      <c r="BW2412" s="11"/>
      <c r="BX2412" s="11"/>
      <c r="BY2412" s="11"/>
      <c r="BZ2412" s="11"/>
      <c r="CA2412" s="11"/>
      <c r="CB2412" s="11"/>
      <c r="CC2412" s="11"/>
      <c r="CD2412" s="11"/>
      <c r="CE2412" s="11"/>
      <c r="CF2412" s="11"/>
      <c r="CG2412" s="11"/>
      <c r="CH2412" s="11"/>
      <c r="CI2412" s="11"/>
      <c r="CJ2412" s="11"/>
      <c r="CK2412" s="11"/>
      <c r="CL2412" s="11"/>
      <c r="CM2412" s="11"/>
      <c r="CN2412" s="11"/>
      <c r="CO2412" s="11"/>
      <c r="CP2412" s="11"/>
      <c r="CQ2412" s="11"/>
      <c r="CR2412" s="11"/>
      <c r="CS2412" s="11"/>
      <c r="CT2412" s="11"/>
      <c r="CU2412" s="11"/>
      <c r="CV2412" s="11"/>
      <c r="CW2412" s="11"/>
      <c r="CX2412" s="11"/>
      <c r="CY2412" s="11"/>
      <c r="CZ2412" s="11"/>
      <c r="DA2412" s="11"/>
      <c r="DB2412" s="11"/>
      <c r="DC2412" s="11"/>
      <c r="DD2412" s="11"/>
      <c r="DF2412" s="11">
        <f t="shared" si="124"/>
        <v>18</v>
      </c>
      <c r="DG2412" s="11">
        <f t="shared" si="125"/>
        <v>19</v>
      </c>
      <c r="DH2412" s="20">
        <f t="shared" ca="1" si="126"/>
        <v>0</v>
      </c>
      <c r="DI2412" s="11">
        <v>1</v>
      </c>
    </row>
    <row r="2413" spans="1:113" x14ac:dyDescent="0.25">
      <c r="A2413" s="11" t="s">
        <v>57</v>
      </c>
      <c r="B2413" s="11" t="s">
        <v>170</v>
      </c>
      <c r="C2413" s="11" t="s">
        <v>56</v>
      </c>
      <c r="D2413" s="11" t="s">
        <v>56</v>
      </c>
      <c r="E2413" s="11" t="s">
        <v>56</v>
      </c>
      <c r="F2413" s="11" t="s">
        <v>56</v>
      </c>
      <c r="G2413" s="11" t="s">
        <v>176</v>
      </c>
      <c r="H2413" s="1">
        <v>41956</v>
      </c>
      <c r="I2413" s="11">
        <v>18</v>
      </c>
      <c r="J2413" s="11">
        <v>19</v>
      </c>
      <c r="K2413" s="11"/>
      <c r="L2413" s="11"/>
      <c r="M2413" s="11"/>
      <c r="N2413" s="11"/>
      <c r="O2413" s="11"/>
      <c r="P2413" s="11"/>
      <c r="Q2413" s="11"/>
      <c r="R2413" s="11"/>
      <c r="S2413" s="11"/>
      <c r="T2413" s="11"/>
      <c r="U2413" s="11"/>
      <c r="V2413" s="11"/>
      <c r="W2413" s="11"/>
      <c r="X2413" s="11"/>
      <c r="Y2413" s="11"/>
      <c r="Z2413" s="11"/>
      <c r="AA2413" s="11"/>
      <c r="AB2413" s="11"/>
      <c r="AC2413" s="11"/>
      <c r="AD2413" s="11"/>
      <c r="AE2413" s="11"/>
      <c r="AF2413" s="11"/>
      <c r="AG2413" s="11"/>
      <c r="AH2413" s="11"/>
      <c r="AJ2413" s="11"/>
      <c r="AK2413" s="11"/>
      <c r="AL2413" s="11"/>
      <c r="AM2413" s="11"/>
      <c r="AN2413" s="11"/>
      <c r="AO2413" s="11"/>
      <c r="AP2413" s="11"/>
      <c r="AQ2413" s="11"/>
      <c r="AR2413" s="11"/>
      <c r="AS2413" s="11"/>
      <c r="AT2413" s="11"/>
      <c r="AU2413" s="11"/>
      <c r="AV2413" s="11"/>
      <c r="AW2413" s="11"/>
      <c r="AX2413" s="11"/>
      <c r="AY2413" s="11"/>
      <c r="AZ2413" s="11"/>
      <c r="BA2413" s="11"/>
      <c r="BB2413" s="11"/>
      <c r="BC2413" s="11"/>
      <c r="BD2413" s="11"/>
      <c r="BE2413" s="11"/>
      <c r="BF2413" s="11"/>
      <c r="BG2413" s="11"/>
      <c r="BI2413" s="11"/>
      <c r="BJ2413" s="11"/>
      <c r="BK2413" s="11"/>
      <c r="BL2413" s="11"/>
      <c r="BM2413" s="11"/>
      <c r="BN2413" s="11"/>
      <c r="BO2413" s="11"/>
      <c r="BP2413" s="11"/>
      <c r="BQ2413" s="11"/>
      <c r="BR2413" s="11"/>
      <c r="BS2413" s="11"/>
      <c r="BT2413" s="11"/>
      <c r="BU2413" s="11"/>
      <c r="BV2413" s="11"/>
      <c r="BW2413" s="11"/>
      <c r="BX2413" s="11"/>
      <c r="BY2413" s="11"/>
      <c r="BZ2413" s="11"/>
      <c r="CA2413" s="11"/>
      <c r="CB2413" s="11"/>
      <c r="CC2413" s="11"/>
      <c r="CD2413" s="11"/>
      <c r="CE2413" s="11"/>
      <c r="CF2413" s="11"/>
      <c r="CG2413" s="11"/>
      <c r="CH2413" s="11"/>
      <c r="CI2413" s="11"/>
      <c r="CJ2413" s="11"/>
      <c r="CK2413" s="11"/>
      <c r="CL2413" s="11"/>
      <c r="CM2413" s="11"/>
      <c r="CN2413" s="11"/>
      <c r="CO2413" s="11"/>
      <c r="CP2413" s="11"/>
      <c r="CQ2413" s="11"/>
      <c r="CR2413" s="11"/>
      <c r="CS2413" s="11"/>
      <c r="CT2413" s="11"/>
      <c r="CU2413" s="11"/>
      <c r="CV2413" s="11"/>
      <c r="CW2413" s="11"/>
      <c r="CX2413" s="11"/>
      <c r="CY2413" s="11"/>
      <c r="CZ2413" s="11"/>
      <c r="DA2413" s="11"/>
      <c r="DB2413" s="11"/>
      <c r="DC2413" s="11"/>
      <c r="DD2413" s="11"/>
      <c r="DF2413" s="11">
        <f t="shared" si="124"/>
        <v>18</v>
      </c>
      <c r="DG2413" s="11">
        <f t="shared" si="125"/>
        <v>19</v>
      </c>
      <c r="DH2413" s="20">
        <f t="shared" ca="1" si="126"/>
        <v>0</v>
      </c>
      <c r="DI2413" s="11">
        <v>1</v>
      </c>
    </row>
    <row r="2414" spans="1:113" x14ac:dyDescent="0.25">
      <c r="A2414" s="11" t="s">
        <v>57</v>
      </c>
      <c r="B2414" s="11" t="s">
        <v>170</v>
      </c>
      <c r="C2414" s="11" t="s">
        <v>56</v>
      </c>
      <c r="D2414" s="11" t="s">
        <v>56</v>
      </c>
      <c r="E2414" s="11" t="s">
        <v>56</v>
      </c>
      <c r="F2414" s="11" t="s">
        <v>56</v>
      </c>
      <c r="G2414" s="11" t="s">
        <v>176</v>
      </c>
      <c r="H2414" s="1">
        <v>42034</v>
      </c>
      <c r="I2414" s="11">
        <v>18</v>
      </c>
      <c r="J2414" s="11">
        <v>19</v>
      </c>
      <c r="K2414" s="11"/>
      <c r="L2414" s="11"/>
      <c r="M2414" s="11"/>
      <c r="N2414" s="11"/>
      <c r="O2414" s="11"/>
      <c r="P2414" s="11"/>
      <c r="Q2414" s="11"/>
      <c r="R2414" s="11"/>
      <c r="S2414" s="11"/>
      <c r="T2414" s="11"/>
      <c r="U2414" s="11"/>
      <c r="V2414" s="11"/>
      <c r="W2414" s="11"/>
      <c r="X2414" s="11"/>
      <c r="Y2414" s="11"/>
      <c r="Z2414" s="11"/>
      <c r="AA2414" s="11"/>
      <c r="AB2414" s="11"/>
      <c r="AC2414" s="11"/>
      <c r="AD2414" s="11"/>
      <c r="AE2414" s="11"/>
      <c r="AF2414" s="11"/>
      <c r="AG2414" s="11"/>
      <c r="AH2414" s="11"/>
      <c r="AJ2414" s="11"/>
      <c r="AK2414" s="11"/>
      <c r="AL2414" s="11"/>
      <c r="AM2414" s="11"/>
      <c r="AN2414" s="11"/>
      <c r="AO2414" s="11"/>
      <c r="AP2414" s="11"/>
      <c r="AQ2414" s="11"/>
      <c r="AR2414" s="11"/>
      <c r="AS2414" s="11"/>
      <c r="AT2414" s="11"/>
      <c r="AU2414" s="11"/>
      <c r="AV2414" s="11"/>
      <c r="AW2414" s="11"/>
      <c r="AX2414" s="11"/>
      <c r="AY2414" s="11"/>
      <c r="AZ2414" s="11"/>
      <c r="BA2414" s="11"/>
      <c r="BB2414" s="11"/>
      <c r="BC2414" s="11"/>
      <c r="BD2414" s="11"/>
      <c r="BE2414" s="11"/>
      <c r="BF2414" s="11"/>
      <c r="BG2414" s="11"/>
      <c r="BI2414" s="11"/>
      <c r="BJ2414" s="11"/>
      <c r="BK2414" s="11"/>
      <c r="BL2414" s="11"/>
      <c r="BM2414" s="11"/>
      <c r="BN2414" s="11"/>
      <c r="BO2414" s="11"/>
      <c r="BP2414" s="11"/>
      <c r="BQ2414" s="11"/>
      <c r="BR2414" s="11"/>
      <c r="BS2414" s="11"/>
      <c r="BT2414" s="11"/>
      <c r="BU2414" s="11"/>
      <c r="BV2414" s="11"/>
      <c r="BW2414" s="11"/>
      <c r="BX2414" s="11"/>
      <c r="BY2414" s="11"/>
      <c r="BZ2414" s="11"/>
      <c r="CA2414" s="11"/>
      <c r="CB2414" s="11"/>
      <c r="CC2414" s="11"/>
      <c r="CD2414" s="11"/>
      <c r="CE2414" s="11"/>
      <c r="CF2414" s="11"/>
      <c r="CG2414" s="11"/>
      <c r="CH2414" s="11"/>
      <c r="CI2414" s="11"/>
      <c r="CJ2414" s="11"/>
      <c r="CK2414" s="11"/>
      <c r="CL2414" s="11"/>
      <c r="CM2414" s="11"/>
      <c r="CN2414" s="11"/>
      <c r="CO2414" s="11"/>
      <c r="CP2414" s="11"/>
      <c r="CQ2414" s="11"/>
      <c r="CR2414" s="11"/>
      <c r="CS2414" s="11"/>
      <c r="CT2414" s="11"/>
      <c r="CU2414" s="11"/>
      <c r="CV2414" s="11"/>
      <c r="CW2414" s="11"/>
      <c r="CX2414" s="11"/>
      <c r="CY2414" s="11"/>
      <c r="CZ2414" s="11"/>
      <c r="DA2414" s="11"/>
      <c r="DB2414" s="11"/>
      <c r="DC2414" s="11"/>
      <c r="DD2414" s="11"/>
      <c r="DF2414" s="11">
        <f t="shared" si="124"/>
        <v>18</v>
      </c>
      <c r="DG2414" s="11">
        <f t="shared" si="125"/>
        <v>19</v>
      </c>
      <c r="DH2414" s="20">
        <f t="shared" ca="1" si="126"/>
        <v>0</v>
      </c>
      <c r="DI2414" s="11">
        <v>1</v>
      </c>
    </row>
    <row r="2415" spans="1:113" x14ac:dyDescent="0.25">
      <c r="A2415" s="11" t="s">
        <v>57</v>
      </c>
      <c r="B2415" s="11" t="s">
        <v>170</v>
      </c>
      <c r="C2415" s="11" t="s">
        <v>56</v>
      </c>
      <c r="D2415" s="11" t="s">
        <v>56</v>
      </c>
      <c r="E2415" s="11" t="s">
        <v>56</v>
      </c>
      <c r="F2415" s="11" t="s">
        <v>56</v>
      </c>
      <c r="G2415" s="11" t="s">
        <v>176</v>
      </c>
      <c r="H2415" s="1">
        <v>42037</v>
      </c>
      <c r="I2415" s="11">
        <v>18</v>
      </c>
      <c r="J2415" s="11">
        <v>19</v>
      </c>
      <c r="K2415" s="11"/>
      <c r="L2415" s="11"/>
      <c r="M2415" s="11"/>
      <c r="N2415" s="11"/>
      <c r="O2415" s="11"/>
      <c r="P2415" s="11"/>
      <c r="Q2415" s="11"/>
      <c r="R2415" s="11"/>
      <c r="S2415" s="11"/>
      <c r="T2415" s="11"/>
      <c r="U2415" s="11"/>
      <c r="V2415" s="11"/>
      <c r="W2415" s="11"/>
      <c r="X2415" s="11"/>
      <c r="Y2415" s="11"/>
      <c r="Z2415" s="11"/>
      <c r="AA2415" s="11"/>
      <c r="AB2415" s="11"/>
      <c r="AC2415" s="11"/>
      <c r="AD2415" s="11"/>
      <c r="AE2415" s="11"/>
      <c r="AF2415" s="11"/>
      <c r="AG2415" s="11"/>
      <c r="AH2415" s="11"/>
      <c r="AJ2415" s="11"/>
      <c r="AK2415" s="11"/>
      <c r="AL2415" s="11"/>
      <c r="AM2415" s="11"/>
      <c r="AN2415" s="11"/>
      <c r="AO2415" s="11"/>
      <c r="AP2415" s="11"/>
      <c r="AQ2415" s="11"/>
      <c r="AR2415" s="11"/>
      <c r="AS2415" s="11"/>
      <c r="AT2415" s="11"/>
      <c r="AU2415" s="11"/>
      <c r="AV2415" s="11"/>
      <c r="AW2415" s="11"/>
      <c r="AX2415" s="11"/>
      <c r="AY2415" s="11"/>
      <c r="AZ2415" s="11"/>
      <c r="BA2415" s="11"/>
      <c r="BB2415" s="11"/>
      <c r="BC2415" s="11"/>
      <c r="BD2415" s="11"/>
      <c r="BE2415" s="11"/>
      <c r="BF2415" s="11"/>
      <c r="BG2415" s="11"/>
      <c r="BI2415" s="11"/>
      <c r="BJ2415" s="11"/>
      <c r="BK2415" s="11"/>
      <c r="BL2415" s="11"/>
      <c r="BM2415" s="11"/>
      <c r="BN2415" s="11"/>
      <c r="BO2415" s="11"/>
      <c r="BP2415" s="11"/>
      <c r="BQ2415" s="11"/>
      <c r="BR2415" s="11"/>
      <c r="BS2415" s="11"/>
      <c r="BT2415" s="11"/>
      <c r="BU2415" s="11"/>
      <c r="BV2415" s="11"/>
      <c r="BW2415" s="11"/>
      <c r="BX2415" s="11"/>
      <c r="BY2415" s="11"/>
      <c r="BZ2415" s="11"/>
      <c r="CA2415" s="11"/>
      <c r="CB2415" s="11"/>
      <c r="CC2415" s="11"/>
      <c r="CD2415" s="11"/>
      <c r="CE2415" s="11"/>
      <c r="CF2415" s="11"/>
      <c r="CG2415" s="11"/>
      <c r="CH2415" s="11"/>
      <c r="CI2415" s="11"/>
      <c r="CJ2415" s="11"/>
      <c r="CK2415" s="11"/>
      <c r="CL2415" s="11"/>
      <c r="CM2415" s="11"/>
      <c r="CN2415" s="11"/>
      <c r="CO2415" s="11"/>
      <c r="CP2415" s="11"/>
      <c r="CQ2415" s="11"/>
      <c r="CR2415" s="11"/>
      <c r="CS2415" s="11"/>
      <c r="CT2415" s="11"/>
      <c r="CU2415" s="11"/>
      <c r="CV2415" s="11"/>
      <c r="CW2415" s="11"/>
      <c r="CX2415" s="11"/>
      <c r="CY2415" s="11"/>
      <c r="CZ2415" s="11"/>
      <c r="DA2415" s="11"/>
      <c r="DB2415" s="11"/>
      <c r="DC2415" s="11"/>
      <c r="DD2415" s="11"/>
      <c r="DF2415" s="11">
        <f t="shared" si="124"/>
        <v>18</v>
      </c>
      <c r="DG2415" s="11">
        <f t="shared" si="125"/>
        <v>19</v>
      </c>
      <c r="DH2415" s="20">
        <f t="shared" ca="1" si="126"/>
        <v>0</v>
      </c>
      <c r="DI2415" s="11">
        <v>1</v>
      </c>
    </row>
    <row r="2416" spans="1:113" x14ac:dyDescent="0.25">
      <c r="A2416" s="11" t="s">
        <v>57</v>
      </c>
      <c r="B2416" s="11" t="s">
        <v>170</v>
      </c>
      <c r="C2416" s="11" t="s">
        <v>56</v>
      </c>
      <c r="D2416" s="11" t="s">
        <v>56</v>
      </c>
      <c r="E2416" s="11" t="s">
        <v>56</v>
      </c>
      <c r="F2416" s="11" t="s">
        <v>56</v>
      </c>
      <c r="G2416" s="11" t="s">
        <v>176</v>
      </c>
      <c r="H2416" s="1">
        <v>42038</v>
      </c>
      <c r="I2416" s="11">
        <v>18</v>
      </c>
      <c r="J2416" s="11">
        <v>19</v>
      </c>
      <c r="K2416" s="11"/>
      <c r="L2416" s="11"/>
      <c r="M2416" s="11"/>
      <c r="N2416" s="11"/>
      <c r="O2416" s="11"/>
      <c r="P2416" s="11"/>
      <c r="Q2416" s="11"/>
      <c r="R2416" s="11"/>
      <c r="S2416" s="11"/>
      <c r="T2416" s="11"/>
      <c r="U2416" s="11"/>
      <c r="V2416" s="11"/>
      <c r="W2416" s="11"/>
      <c r="X2416" s="11"/>
      <c r="Y2416" s="11"/>
      <c r="Z2416" s="11"/>
      <c r="AA2416" s="11"/>
      <c r="AB2416" s="11"/>
      <c r="AC2416" s="11"/>
      <c r="AD2416" s="11"/>
      <c r="AE2416" s="11"/>
      <c r="AF2416" s="11"/>
      <c r="AG2416" s="11"/>
      <c r="AH2416" s="11"/>
      <c r="AJ2416" s="11"/>
      <c r="AK2416" s="11"/>
      <c r="AL2416" s="11"/>
      <c r="AM2416" s="11"/>
      <c r="AN2416" s="11"/>
      <c r="AO2416" s="11"/>
      <c r="AP2416" s="11"/>
      <c r="AQ2416" s="11"/>
      <c r="AR2416" s="11"/>
      <c r="AS2416" s="11"/>
      <c r="AT2416" s="11"/>
      <c r="AU2416" s="11"/>
      <c r="AV2416" s="11"/>
      <c r="AW2416" s="11"/>
      <c r="AX2416" s="11"/>
      <c r="AY2416" s="11"/>
      <c r="AZ2416" s="11"/>
      <c r="BA2416" s="11"/>
      <c r="BB2416" s="11"/>
      <c r="BC2416" s="11"/>
      <c r="BD2416" s="11"/>
      <c r="BE2416" s="11"/>
      <c r="BF2416" s="11"/>
      <c r="BG2416" s="11"/>
      <c r="BI2416" s="11"/>
      <c r="BJ2416" s="11"/>
      <c r="BK2416" s="11"/>
      <c r="BL2416" s="11"/>
      <c r="BM2416" s="11"/>
      <c r="BN2416" s="11"/>
      <c r="BO2416" s="11"/>
      <c r="BP2416" s="11"/>
      <c r="BQ2416" s="11"/>
      <c r="BR2416" s="11"/>
      <c r="BS2416" s="11"/>
      <c r="BT2416" s="11"/>
      <c r="BU2416" s="11"/>
      <c r="BV2416" s="11"/>
      <c r="BW2416" s="11"/>
      <c r="BX2416" s="11"/>
      <c r="BY2416" s="11"/>
      <c r="BZ2416" s="11"/>
      <c r="CA2416" s="11"/>
      <c r="CB2416" s="11"/>
      <c r="CC2416" s="11"/>
      <c r="CD2416" s="11"/>
      <c r="CE2416" s="11"/>
      <c r="CF2416" s="11"/>
      <c r="CG2416" s="11"/>
      <c r="CH2416" s="11"/>
      <c r="CI2416" s="11"/>
      <c r="CJ2416" s="11"/>
      <c r="CK2416" s="11"/>
      <c r="CL2416" s="11"/>
      <c r="CM2416" s="11"/>
      <c r="CN2416" s="11"/>
      <c r="CO2416" s="11"/>
      <c r="CP2416" s="11"/>
      <c r="CQ2416" s="11"/>
      <c r="CR2416" s="11"/>
      <c r="CS2416" s="11"/>
      <c r="CT2416" s="11"/>
      <c r="CU2416" s="11"/>
      <c r="CV2416" s="11"/>
      <c r="CW2416" s="11"/>
      <c r="CX2416" s="11"/>
      <c r="CY2416" s="11"/>
      <c r="CZ2416" s="11"/>
      <c r="DA2416" s="11"/>
      <c r="DB2416" s="11"/>
      <c r="DC2416" s="11"/>
      <c r="DD2416" s="11"/>
      <c r="DF2416" s="11">
        <f t="shared" si="124"/>
        <v>18</v>
      </c>
      <c r="DG2416" s="11">
        <f t="shared" si="125"/>
        <v>19</v>
      </c>
      <c r="DH2416" s="20">
        <f t="shared" ca="1" si="126"/>
        <v>0</v>
      </c>
      <c r="DI2416" s="11">
        <v>1</v>
      </c>
    </row>
    <row r="2417" spans="1:113" x14ac:dyDescent="0.25">
      <c r="A2417" s="11" t="s">
        <v>57</v>
      </c>
      <c r="B2417" s="11" t="s">
        <v>170</v>
      </c>
      <c r="C2417" s="11" t="s">
        <v>56</v>
      </c>
      <c r="D2417" s="11" t="s">
        <v>56</v>
      </c>
      <c r="E2417" s="11" t="s">
        <v>56</v>
      </c>
      <c r="F2417" s="11" t="s">
        <v>56</v>
      </c>
      <c r="G2417" s="11" t="s">
        <v>176</v>
      </c>
      <c r="H2417" s="1">
        <v>42044</v>
      </c>
      <c r="I2417" s="11">
        <v>18</v>
      </c>
      <c r="J2417" s="11">
        <v>19</v>
      </c>
      <c r="K2417" s="11"/>
      <c r="L2417" s="11"/>
      <c r="M2417" s="11"/>
      <c r="N2417" s="11"/>
      <c r="O2417" s="11"/>
      <c r="P2417" s="11"/>
      <c r="Q2417" s="11"/>
      <c r="R2417" s="11"/>
      <c r="S2417" s="11"/>
      <c r="T2417" s="11"/>
      <c r="U2417" s="11"/>
      <c r="V2417" s="11"/>
      <c r="W2417" s="11"/>
      <c r="X2417" s="11"/>
      <c r="Y2417" s="11"/>
      <c r="Z2417" s="11"/>
      <c r="AA2417" s="11"/>
      <c r="AB2417" s="11"/>
      <c r="AC2417" s="11"/>
      <c r="AD2417" s="11"/>
      <c r="AE2417" s="11"/>
      <c r="AF2417" s="11"/>
      <c r="AG2417" s="11"/>
      <c r="AH2417" s="11"/>
      <c r="AJ2417" s="11"/>
      <c r="AK2417" s="11"/>
      <c r="AL2417" s="11"/>
      <c r="AM2417" s="11"/>
      <c r="AN2417" s="11"/>
      <c r="AO2417" s="11"/>
      <c r="AP2417" s="11"/>
      <c r="AQ2417" s="11"/>
      <c r="AR2417" s="11"/>
      <c r="AS2417" s="11"/>
      <c r="AT2417" s="11"/>
      <c r="AU2417" s="11"/>
      <c r="AV2417" s="11"/>
      <c r="AW2417" s="11"/>
      <c r="AX2417" s="11"/>
      <c r="AY2417" s="11"/>
      <c r="AZ2417" s="11"/>
      <c r="BA2417" s="11"/>
      <c r="BB2417" s="11"/>
      <c r="BC2417" s="11"/>
      <c r="BD2417" s="11"/>
      <c r="BE2417" s="11"/>
      <c r="BF2417" s="11"/>
      <c r="BG2417" s="11"/>
      <c r="BI2417" s="11"/>
      <c r="BJ2417" s="11"/>
      <c r="BK2417" s="11"/>
      <c r="BL2417" s="11"/>
      <c r="BM2417" s="11"/>
      <c r="BN2417" s="11"/>
      <c r="BO2417" s="11"/>
      <c r="BP2417" s="11"/>
      <c r="BQ2417" s="11"/>
      <c r="BR2417" s="11"/>
      <c r="BS2417" s="11"/>
      <c r="BT2417" s="11"/>
      <c r="BU2417" s="11"/>
      <c r="BV2417" s="11"/>
      <c r="BW2417" s="11"/>
      <c r="BX2417" s="11"/>
      <c r="BY2417" s="11"/>
      <c r="BZ2417" s="11"/>
      <c r="CA2417" s="11"/>
      <c r="CB2417" s="11"/>
      <c r="CC2417" s="11"/>
      <c r="CD2417" s="11"/>
      <c r="CE2417" s="11"/>
      <c r="CF2417" s="11"/>
      <c r="CG2417" s="11"/>
      <c r="CH2417" s="11"/>
      <c r="CI2417" s="11"/>
      <c r="CJ2417" s="11"/>
      <c r="CK2417" s="11"/>
      <c r="CL2417" s="11"/>
      <c r="CM2417" s="11"/>
      <c r="CN2417" s="11"/>
      <c r="CO2417" s="11"/>
      <c r="CP2417" s="11"/>
      <c r="CQ2417" s="11"/>
      <c r="CR2417" s="11"/>
      <c r="CS2417" s="11"/>
      <c r="CT2417" s="11"/>
      <c r="CU2417" s="11"/>
      <c r="CV2417" s="11"/>
      <c r="CW2417" s="11"/>
      <c r="CX2417" s="11"/>
      <c r="CY2417" s="11"/>
      <c r="CZ2417" s="11"/>
      <c r="DA2417" s="11"/>
      <c r="DB2417" s="11"/>
      <c r="DC2417" s="11"/>
      <c r="DD2417" s="11"/>
      <c r="DF2417" s="11">
        <f t="shared" ref="DF2417" si="127">I2417</f>
        <v>18</v>
      </c>
      <c r="DG2417" s="11">
        <f t="shared" ref="DG2417" si="128">J2417</f>
        <v>19</v>
      </c>
      <c r="DH2417" s="20">
        <f t="shared" ca="1" si="126"/>
        <v>0</v>
      </c>
      <c r="DI2417" s="11">
        <v>1</v>
      </c>
    </row>
    <row r="2418" spans="1:113" x14ac:dyDescent="0.25">
      <c r="A2418" s="11" t="s">
        <v>57</v>
      </c>
      <c r="B2418" s="11" t="s">
        <v>56</v>
      </c>
      <c r="C2418" s="11" t="s">
        <v>30</v>
      </c>
      <c r="D2418" s="11" t="s">
        <v>56</v>
      </c>
      <c r="E2418" s="11" t="s">
        <v>56</v>
      </c>
      <c r="F2418" s="11" t="s">
        <v>56</v>
      </c>
      <c r="G2418" s="11" t="s">
        <v>174</v>
      </c>
      <c r="H2418" s="1" t="s">
        <v>198</v>
      </c>
      <c r="I2418" s="11">
        <v>18</v>
      </c>
      <c r="J2418" s="11">
        <v>19</v>
      </c>
      <c r="K2418" s="11"/>
      <c r="L2418" s="11"/>
      <c r="M2418" s="11"/>
      <c r="N2418" s="11"/>
      <c r="O2418" s="11"/>
      <c r="P2418" s="11"/>
      <c r="Q2418" s="11"/>
      <c r="R2418" s="11"/>
      <c r="S2418" s="11"/>
      <c r="T2418" s="11"/>
      <c r="U2418" s="11"/>
      <c r="V2418" s="11"/>
      <c r="W2418" s="11"/>
      <c r="X2418" s="11"/>
      <c r="Y2418" s="11"/>
      <c r="Z2418" s="11"/>
      <c r="AA2418" s="11"/>
      <c r="AB2418" s="11"/>
      <c r="AC2418" s="11"/>
      <c r="AD2418" s="11"/>
      <c r="AE2418" s="11"/>
      <c r="AF2418" s="11"/>
      <c r="AG2418" s="11"/>
      <c r="AH2418" s="11"/>
      <c r="AJ2418" s="11"/>
      <c r="AK2418" s="11"/>
      <c r="AL2418" s="11"/>
      <c r="AM2418" s="11"/>
      <c r="AN2418" s="11"/>
      <c r="AO2418" s="11"/>
      <c r="AP2418" s="11"/>
      <c r="AQ2418" s="11"/>
      <c r="AR2418" s="11"/>
      <c r="AS2418" s="11"/>
      <c r="AT2418" s="11"/>
      <c r="AU2418" s="11"/>
      <c r="AV2418" s="11"/>
      <c r="AW2418" s="11"/>
      <c r="AX2418" s="11"/>
      <c r="AY2418" s="11"/>
      <c r="AZ2418" s="11"/>
      <c r="BA2418" s="11"/>
      <c r="BB2418" s="11"/>
      <c r="BC2418" s="11"/>
      <c r="BD2418" s="11"/>
      <c r="BE2418" s="11"/>
      <c r="BF2418" s="11"/>
      <c r="BG2418" s="11"/>
      <c r="BI2418" s="11"/>
      <c r="BJ2418" s="11"/>
      <c r="BK2418" s="11"/>
      <c r="BL2418" s="11"/>
      <c r="BM2418" s="11"/>
      <c r="BN2418" s="11"/>
      <c r="BO2418" s="11"/>
      <c r="BP2418" s="11"/>
      <c r="BQ2418" s="11"/>
      <c r="BR2418" s="11"/>
      <c r="BS2418" s="11"/>
      <c r="BT2418" s="11"/>
      <c r="BU2418" s="11"/>
      <c r="BV2418" s="11"/>
      <c r="BW2418" s="11"/>
      <c r="BX2418" s="11"/>
      <c r="BY2418" s="11"/>
      <c r="BZ2418" s="11"/>
      <c r="CA2418" s="11"/>
      <c r="CB2418" s="11"/>
      <c r="CC2418" s="11"/>
      <c r="CD2418" s="11"/>
      <c r="CE2418" s="11"/>
      <c r="CF2418" s="11"/>
      <c r="CG2418" s="11"/>
      <c r="CH2418" s="11"/>
      <c r="CI2418" s="11"/>
      <c r="CJ2418" s="11"/>
      <c r="CK2418" s="11"/>
      <c r="CL2418" s="11"/>
      <c r="CM2418" s="11"/>
      <c r="CN2418" s="11"/>
      <c r="CO2418" s="11"/>
      <c r="CP2418" s="11"/>
      <c r="CQ2418" s="11"/>
      <c r="CR2418" s="11"/>
      <c r="CS2418" s="11"/>
      <c r="CT2418" s="11"/>
      <c r="CU2418" s="11"/>
      <c r="CV2418" s="11"/>
      <c r="CW2418" s="11"/>
      <c r="CX2418" s="11"/>
      <c r="CY2418" s="11"/>
      <c r="CZ2418" s="11"/>
      <c r="DA2418" s="11"/>
      <c r="DB2418" s="11"/>
      <c r="DC2418" s="11"/>
      <c r="DD2418" s="11"/>
      <c r="DF2418" s="11">
        <f t="shared" ref="DF2418" si="129">I2418</f>
        <v>18</v>
      </c>
      <c r="DG2418" s="11">
        <f t="shared" ref="DG2418" si="130">J2418</f>
        <v>19</v>
      </c>
      <c r="DH2418" s="20">
        <f t="shared" ca="1" si="126"/>
        <v>0</v>
      </c>
      <c r="DI2418" s="11">
        <v>1</v>
      </c>
    </row>
    <row r="2419" spans="1:113" x14ac:dyDescent="0.25">
      <c r="A2419" s="11" t="s">
        <v>57</v>
      </c>
      <c r="B2419" s="11" t="s">
        <v>56</v>
      </c>
      <c r="C2419" s="11" t="s">
        <v>30</v>
      </c>
      <c r="D2419" s="11" t="s">
        <v>56</v>
      </c>
      <c r="E2419" s="11" t="s">
        <v>56</v>
      </c>
      <c r="F2419" s="11" t="s">
        <v>56</v>
      </c>
      <c r="G2419" s="11" t="s">
        <v>173</v>
      </c>
      <c r="H2419" s="1" t="s">
        <v>198</v>
      </c>
      <c r="I2419" s="11">
        <v>18</v>
      </c>
      <c r="J2419" s="11">
        <v>19</v>
      </c>
      <c r="K2419" s="11"/>
      <c r="L2419" s="11"/>
      <c r="M2419" s="11"/>
      <c r="N2419" s="11"/>
      <c r="O2419" s="11"/>
      <c r="P2419" s="11"/>
      <c r="Q2419" s="11"/>
      <c r="R2419" s="11"/>
      <c r="S2419" s="11"/>
      <c r="T2419" s="11"/>
      <c r="U2419" s="11"/>
      <c r="V2419" s="11"/>
      <c r="W2419" s="11"/>
      <c r="X2419" s="11"/>
      <c r="Y2419" s="11"/>
      <c r="Z2419" s="11"/>
      <c r="AA2419" s="11"/>
      <c r="AB2419" s="11"/>
      <c r="AC2419" s="11"/>
      <c r="AD2419" s="11"/>
      <c r="AE2419" s="11"/>
      <c r="AF2419" s="11"/>
      <c r="AG2419" s="11"/>
      <c r="AH2419" s="11"/>
      <c r="AJ2419" s="11"/>
      <c r="AK2419" s="11"/>
      <c r="AL2419" s="11"/>
      <c r="AM2419" s="11"/>
      <c r="AN2419" s="11"/>
      <c r="AO2419" s="11"/>
      <c r="AP2419" s="11"/>
      <c r="AQ2419" s="11"/>
      <c r="AR2419" s="11"/>
      <c r="AS2419" s="11"/>
      <c r="AT2419" s="11"/>
      <c r="AU2419" s="11"/>
      <c r="AV2419" s="11"/>
      <c r="AW2419" s="11"/>
      <c r="AX2419" s="11"/>
      <c r="AY2419" s="11"/>
      <c r="AZ2419" s="11"/>
      <c r="BA2419" s="11"/>
      <c r="BB2419" s="11"/>
      <c r="BC2419" s="11"/>
      <c r="BD2419" s="11"/>
      <c r="BE2419" s="11"/>
      <c r="BF2419" s="11"/>
      <c r="BG2419" s="11"/>
      <c r="BI2419" s="11"/>
      <c r="BJ2419" s="11"/>
      <c r="BK2419" s="11"/>
      <c r="BL2419" s="11"/>
      <c r="BM2419" s="11"/>
      <c r="BN2419" s="11"/>
      <c r="BO2419" s="11"/>
      <c r="BP2419" s="11"/>
      <c r="BQ2419" s="11"/>
      <c r="BR2419" s="11"/>
      <c r="BS2419" s="11"/>
      <c r="BT2419" s="11"/>
      <c r="BU2419" s="11"/>
      <c r="BV2419" s="11"/>
      <c r="BW2419" s="11"/>
      <c r="BX2419" s="11"/>
      <c r="BY2419" s="11"/>
      <c r="BZ2419" s="11"/>
      <c r="CA2419" s="11"/>
      <c r="CB2419" s="11"/>
      <c r="CC2419" s="11"/>
      <c r="CD2419" s="11"/>
      <c r="CE2419" s="11"/>
      <c r="CF2419" s="11"/>
      <c r="CG2419" s="11"/>
      <c r="CH2419" s="11"/>
      <c r="CI2419" s="11"/>
      <c r="CJ2419" s="11"/>
      <c r="CK2419" s="11"/>
      <c r="CL2419" s="11"/>
      <c r="CM2419" s="11"/>
      <c r="CN2419" s="11"/>
      <c r="CO2419" s="11"/>
      <c r="CP2419" s="11"/>
      <c r="CQ2419" s="11"/>
      <c r="CR2419" s="11"/>
      <c r="CS2419" s="11"/>
      <c r="CT2419" s="11"/>
      <c r="CU2419" s="11"/>
      <c r="CV2419" s="11"/>
      <c r="CW2419" s="11"/>
      <c r="CX2419" s="11"/>
      <c r="CY2419" s="11"/>
      <c r="CZ2419" s="11"/>
      <c r="DA2419" s="11"/>
      <c r="DB2419" s="11"/>
      <c r="DC2419" s="11"/>
      <c r="DD2419" s="11"/>
      <c r="DF2419" s="11">
        <f t="shared" ref="DF2419:DF2462" si="131">I2419</f>
        <v>18</v>
      </c>
      <c r="DG2419" s="11">
        <f t="shared" ref="DG2419:DG2462" si="132">J2419</f>
        <v>19</v>
      </c>
      <c r="DH2419" s="20">
        <f t="shared" ca="1" si="126"/>
        <v>0</v>
      </c>
      <c r="DI2419" s="11">
        <v>1</v>
      </c>
    </row>
    <row r="2420" spans="1:113" x14ac:dyDescent="0.25">
      <c r="A2420" s="11" t="s">
        <v>57</v>
      </c>
      <c r="B2420" s="11" t="s">
        <v>56</v>
      </c>
      <c r="C2420" s="11" t="s">
        <v>35</v>
      </c>
      <c r="D2420" s="11" t="s">
        <v>56</v>
      </c>
      <c r="E2420" s="11" t="s">
        <v>56</v>
      </c>
      <c r="F2420" s="11" t="s">
        <v>56</v>
      </c>
      <c r="G2420" s="11" t="s">
        <v>174</v>
      </c>
      <c r="H2420" s="1" t="s">
        <v>198</v>
      </c>
      <c r="I2420" s="11">
        <v>18</v>
      </c>
      <c r="J2420" s="11">
        <v>19</v>
      </c>
      <c r="K2420" s="11"/>
      <c r="L2420" s="11"/>
      <c r="M2420" s="11"/>
      <c r="N2420" s="11"/>
      <c r="O2420" s="11"/>
      <c r="P2420" s="11"/>
      <c r="Q2420" s="11"/>
      <c r="R2420" s="11"/>
      <c r="S2420" s="11"/>
      <c r="T2420" s="11"/>
      <c r="U2420" s="11"/>
      <c r="V2420" s="11"/>
      <c r="W2420" s="11"/>
      <c r="X2420" s="11"/>
      <c r="Y2420" s="11"/>
      <c r="Z2420" s="11"/>
      <c r="AA2420" s="11"/>
      <c r="AB2420" s="11"/>
      <c r="AC2420" s="11"/>
      <c r="AD2420" s="11"/>
      <c r="AE2420" s="11"/>
      <c r="AF2420" s="11"/>
      <c r="AG2420" s="11"/>
      <c r="AH2420" s="11"/>
      <c r="AJ2420" s="11"/>
      <c r="AK2420" s="11"/>
      <c r="AL2420" s="11"/>
      <c r="AM2420" s="11"/>
      <c r="AN2420" s="11"/>
      <c r="AO2420" s="11"/>
      <c r="AP2420" s="11"/>
      <c r="AQ2420" s="11"/>
      <c r="AR2420" s="11"/>
      <c r="AS2420" s="11"/>
      <c r="AT2420" s="11"/>
      <c r="AU2420" s="11"/>
      <c r="AV2420" s="11"/>
      <c r="AW2420" s="11"/>
      <c r="AX2420" s="11"/>
      <c r="AY2420" s="11"/>
      <c r="AZ2420" s="11"/>
      <c r="BA2420" s="11"/>
      <c r="BB2420" s="11"/>
      <c r="BC2420" s="11"/>
      <c r="BD2420" s="11"/>
      <c r="BE2420" s="11"/>
      <c r="BF2420" s="11"/>
      <c r="BG2420" s="11"/>
      <c r="BI2420" s="11"/>
      <c r="BJ2420" s="11"/>
      <c r="BK2420" s="11"/>
      <c r="BL2420" s="11"/>
      <c r="BM2420" s="11"/>
      <c r="BN2420" s="11"/>
      <c r="BO2420" s="11"/>
      <c r="BP2420" s="11"/>
      <c r="BQ2420" s="11"/>
      <c r="BR2420" s="11"/>
      <c r="BS2420" s="11"/>
      <c r="BT2420" s="11"/>
      <c r="BU2420" s="11"/>
      <c r="BV2420" s="11"/>
      <c r="BW2420" s="11"/>
      <c r="BX2420" s="11"/>
      <c r="BY2420" s="11"/>
      <c r="BZ2420" s="11"/>
      <c r="CA2420" s="11"/>
      <c r="CB2420" s="11"/>
      <c r="CC2420" s="11"/>
      <c r="CD2420" s="11"/>
      <c r="CE2420" s="11"/>
      <c r="CF2420" s="11"/>
      <c r="CG2420" s="11"/>
      <c r="CH2420" s="11"/>
      <c r="CI2420" s="11"/>
      <c r="CJ2420" s="11"/>
      <c r="CK2420" s="11"/>
      <c r="CL2420" s="11"/>
      <c r="CM2420" s="11"/>
      <c r="CN2420" s="11"/>
      <c r="CO2420" s="11"/>
      <c r="CP2420" s="11"/>
      <c r="CQ2420" s="11"/>
      <c r="CR2420" s="11"/>
      <c r="CS2420" s="11"/>
      <c r="CT2420" s="11"/>
      <c r="CU2420" s="11"/>
      <c r="CV2420" s="11"/>
      <c r="CW2420" s="11"/>
      <c r="CX2420" s="11"/>
      <c r="CY2420" s="11"/>
      <c r="CZ2420" s="11"/>
      <c r="DA2420" s="11"/>
      <c r="DB2420" s="11"/>
      <c r="DC2420" s="11"/>
      <c r="DD2420" s="11"/>
      <c r="DF2420" s="11">
        <f t="shared" si="131"/>
        <v>18</v>
      </c>
      <c r="DG2420" s="11">
        <f t="shared" si="132"/>
        <v>19</v>
      </c>
      <c r="DH2420" s="20">
        <f t="shared" ca="1" si="126"/>
        <v>0</v>
      </c>
      <c r="DI2420" s="11">
        <v>1</v>
      </c>
    </row>
    <row r="2421" spans="1:113" x14ac:dyDescent="0.25">
      <c r="A2421" s="11" t="s">
        <v>57</v>
      </c>
      <c r="B2421" s="11" t="s">
        <v>56</v>
      </c>
      <c r="C2421" s="11" t="s">
        <v>35</v>
      </c>
      <c r="D2421" s="11" t="s">
        <v>56</v>
      </c>
      <c r="E2421" s="11" t="s">
        <v>56</v>
      </c>
      <c r="F2421" s="11" t="s">
        <v>56</v>
      </c>
      <c r="G2421" s="11" t="s">
        <v>173</v>
      </c>
      <c r="H2421" s="1" t="s">
        <v>198</v>
      </c>
      <c r="I2421" s="11">
        <v>18</v>
      </c>
      <c r="J2421" s="11">
        <v>19</v>
      </c>
      <c r="K2421" s="11"/>
      <c r="L2421" s="11"/>
      <c r="M2421" s="11"/>
      <c r="N2421" s="11"/>
      <c r="O2421" s="11"/>
      <c r="P2421" s="11"/>
      <c r="Q2421" s="11"/>
      <c r="R2421" s="11"/>
      <c r="S2421" s="11"/>
      <c r="T2421" s="11"/>
      <c r="U2421" s="11"/>
      <c r="V2421" s="11"/>
      <c r="W2421" s="11"/>
      <c r="X2421" s="11"/>
      <c r="Y2421" s="11"/>
      <c r="Z2421" s="11"/>
      <c r="AA2421" s="11"/>
      <c r="AB2421" s="11"/>
      <c r="AC2421" s="11"/>
      <c r="AD2421" s="11"/>
      <c r="AE2421" s="11"/>
      <c r="AF2421" s="11"/>
      <c r="AG2421" s="11"/>
      <c r="AH2421" s="11"/>
      <c r="AJ2421" s="11"/>
      <c r="AK2421" s="11"/>
      <c r="AL2421" s="11"/>
      <c r="AM2421" s="11"/>
      <c r="AN2421" s="11"/>
      <c r="AO2421" s="11"/>
      <c r="AP2421" s="11"/>
      <c r="AQ2421" s="11"/>
      <c r="AR2421" s="11"/>
      <c r="AS2421" s="11"/>
      <c r="AT2421" s="11"/>
      <c r="AU2421" s="11"/>
      <c r="AV2421" s="11"/>
      <c r="AW2421" s="11"/>
      <c r="AX2421" s="11"/>
      <c r="AY2421" s="11"/>
      <c r="AZ2421" s="11"/>
      <c r="BA2421" s="11"/>
      <c r="BB2421" s="11"/>
      <c r="BC2421" s="11"/>
      <c r="BD2421" s="11"/>
      <c r="BE2421" s="11"/>
      <c r="BF2421" s="11"/>
      <c r="BG2421" s="11"/>
      <c r="BI2421" s="11"/>
      <c r="BJ2421" s="11"/>
      <c r="BK2421" s="11"/>
      <c r="BL2421" s="11"/>
      <c r="BM2421" s="11"/>
      <c r="BN2421" s="11"/>
      <c r="BO2421" s="11"/>
      <c r="BP2421" s="11"/>
      <c r="BQ2421" s="11"/>
      <c r="BR2421" s="11"/>
      <c r="BS2421" s="11"/>
      <c r="BT2421" s="11"/>
      <c r="BU2421" s="11"/>
      <c r="BV2421" s="11"/>
      <c r="BW2421" s="11"/>
      <c r="BX2421" s="11"/>
      <c r="BY2421" s="11"/>
      <c r="BZ2421" s="11"/>
      <c r="CA2421" s="11"/>
      <c r="CB2421" s="11"/>
      <c r="CC2421" s="11"/>
      <c r="CD2421" s="11"/>
      <c r="CE2421" s="11"/>
      <c r="CF2421" s="11"/>
      <c r="CG2421" s="11"/>
      <c r="CH2421" s="11"/>
      <c r="CI2421" s="11"/>
      <c r="CJ2421" s="11"/>
      <c r="CK2421" s="11"/>
      <c r="CL2421" s="11"/>
      <c r="CM2421" s="11"/>
      <c r="CN2421" s="11"/>
      <c r="CO2421" s="11"/>
      <c r="CP2421" s="11"/>
      <c r="CQ2421" s="11"/>
      <c r="CR2421" s="11"/>
      <c r="CS2421" s="11"/>
      <c r="CT2421" s="11"/>
      <c r="CU2421" s="11"/>
      <c r="CV2421" s="11"/>
      <c r="CW2421" s="11"/>
      <c r="CX2421" s="11"/>
      <c r="CY2421" s="11"/>
      <c r="CZ2421" s="11"/>
      <c r="DA2421" s="11"/>
      <c r="DB2421" s="11"/>
      <c r="DC2421" s="11"/>
      <c r="DD2421" s="11"/>
      <c r="DF2421" s="11">
        <f t="shared" si="131"/>
        <v>18</v>
      </c>
      <c r="DG2421" s="11">
        <f t="shared" si="132"/>
        <v>19</v>
      </c>
      <c r="DH2421" s="20">
        <f t="shared" ca="1" si="126"/>
        <v>0</v>
      </c>
      <c r="DI2421" s="11">
        <v>1</v>
      </c>
    </row>
    <row r="2422" spans="1:113" x14ac:dyDescent="0.25">
      <c r="A2422" s="11" t="s">
        <v>57</v>
      </c>
      <c r="B2422" s="11" t="s">
        <v>56</v>
      </c>
      <c r="C2422" s="11" t="s">
        <v>35</v>
      </c>
      <c r="D2422" s="11" t="s">
        <v>56</v>
      </c>
      <c r="E2422" s="11" t="s">
        <v>56</v>
      </c>
      <c r="F2422" s="11" t="s">
        <v>56</v>
      </c>
      <c r="G2422" s="11" t="s">
        <v>176</v>
      </c>
      <c r="H2422" s="1" t="s">
        <v>198</v>
      </c>
      <c r="I2422" s="11">
        <v>18</v>
      </c>
      <c r="J2422" s="11">
        <v>19</v>
      </c>
      <c r="K2422" s="11"/>
      <c r="L2422" s="11"/>
      <c r="M2422" s="11"/>
      <c r="N2422" s="11"/>
      <c r="O2422" s="11"/>
      <c r="P2422" s="11"/>
      <c r="Q2422" s="11"/>
      <c r="R2422" s="11"/>
      <c r="S2422" s="11"/>
      <c r="T2422" s="11"/>
      <c r="U2422" s="11"/>
      <c r="V2422" s="11"/>
      <c r="W2422" s="11"/>
      <c r="X2422" s="11"/>
      <c r="Y2422" s="11"/>
      <c r="Z2422" s="11"/>
      <c r="AA2422" s="11"/>
      <c r="AB2422" s="11"/>
      <c r="AC2422" s="11"/>
      <c r="AD2422" s="11"/>
      <c r="AE2422" s="11"/>
      <c r="AF2422" s="11"/>
      <c r="AG2422" s="11"/>
      <c r="AH2422" s="11"/>
      <c r="AJ2422" s="11"/>
      <c r="AK2422" s="11"/>
      <c r="AL2422" s="11"/>
      <c r="AM2422" s="11"/>
      <c r="AN2422" s="11"/>
      <c r="AO2422" s="11"/>
      <c r="AP2422" s="11"/>
      <c r="AQ2422" s="11"/>
      <c r="AR2422" s="11"/>
      <c r="AS2422" s="11"/>
      <c r="AT2422" s="11"/>
      <c r="AU2422" s="11"/>
      <c r="AV2422" s="11"/>
      <c r="AW2422" s="11"/>
      <c r="AX2422" s="11"/>
      <c r="AY2422" s="11"/>
      <c r="AZ2422" s="11"/>
      <c r="BA2422" s="11"/>
      <c r="BB2422" s="11"/>
      <c r="BC2422" s="11"/>
      <c r="BD2422" s="11"/>
      <c r="BE2422" s="11"/>
      <c r="BF2422" s="11"/>
      <c r="BG2422" s="11"/>
      <c r="BI2422" s="11"/>
      <c r="BJ2422" s="11"/>
      <c r="BK2422" s="11"/>
      <c r="BL2422" s="11"/>
      <c r="BM2422" s="11"/>
      <c r="BN2422" s="11"/>
      <c r="BO2422" s="11"/>
      <c r="BP2422" s="11"/>
      <c r="BQ2422" s="11"/>
      <c r="BR2422" s="11"/>
      <c r="BS2422" s="11"/>
      <c r="BT2422" s="11"/>
      <c r="BU2422" s="11"/>
      <c r="BV2422" s="11"/>
      <c r="BW2422" s="11"/>
      <c r="BX2422" s="11"/>
      <c r="BY2422" s="11"/>
      <c r="BZ2422" s="11"/>
      <c r="CA2422" s="11"/>
      <c r="CB2422" s="11"/>
      <c r="CC2422" s="11"/>
      <c r="CD2422" s="11"/>
      <c r="CE2422" s="11"/>
      <c r="CF2422" s="11"/>
      <c r="CG2422" s="11"/>
      <c r="CH2422" s="11"/>
      <c r="CI2422" s="11"/>
      <c r="CJ2422" s="11"/>
      <c r="CK2422" s="11"/>
      <c r="CL2422" s="11"/>
      <c r="CM2422" s="11"/>
      <c r="CN2422" s="11"/>
      <c r="CO2422" s="11"/>
      <c r="CP2422" s="11"/>
      <c r="CQ2422" s="11"/>
      <c r="CR2422" s="11"/>
      <c r="CS2422" s="11"/>
      <c r="CT2422" s="11"/>
      <c r="CU2422" s="11"/>
      <c r="CV2422" s="11"/>
      <c r="CW2422" s="11"/>
      <c r="CX2422" s="11"/>
      <c r="CY2422" s="11"/>
      <c r="CZ2422" s="11"/>
      <c r="DA2422" s="11"/>
      <c r="DB2422" s="11"/>
      <c r="DC2422" s="11"/>
      <c r="DD2422" s="11"/>
      <c r="DF2422" s="11">
        <f t="shared" si="131"/>
        <v>18</v>
      </c>
      <c r="DG2422" s="11">
        <f t="shared" si="132"/>
        <v>19</v>
      </c>
      <c r="DH2422" s="20">
        <f t="shared" ca="1" si="126"/>
        <v>0</v>
      </c>
      <c r="DI2422" s="11">
        <v>1</v>
      </c>
    </row>
    <row r="2423" spans="1:113" x14ac:dyDescent="0.25">
      <c r="A2423" s="11" t="s">
        <v>57</v>
      </c>
      <c r="B2423" s="11" t="s">
        <v>56</v>
      </c>
      <c r="C2423" s="11" t="s">
        <v>31</v>
      </c>
      <c r="D2423" s="11" t="s">
        <v>56</v>
      </c>
      <c r="E2423" s="11" t="s">
        <v>56</v>
      </c>
      <c r="F2423" s="11" t="s">
        <v>56</v>
      </c>
      <c r="G2423" s="11" t="s">
        <v>176</v>
      </c>
      <c r="H2423" s="1" t="s">
        <v>198</v>
      </c>
      <c r="I2423" s="11">
        <v>18</v>
      </c>
      <c r="J2423" s="11">
        <v>19</v>
      </c>
      <c r="K2423" s="11"/>
      <c r="L2423" s="11"/>
      <c r="M2423" s="11"/>
      <c r="N2423" s="11"/>
      <c r="O2423" s="11"/>
      <c r="P2423" s="11"/>
      <c r="Q2423" s="11"/>
      <c r="R2423" s="11"/>
      <c r="S2423" s="11"/>
      <c r="T2423" s="11"/>
      <c r="U2423" s="11"/>
      <c r="V2423" s="11"/>
      <c r="W2423" s="11"/>
      <c r="X2423" s="11"/>
      <c r="Y2423" s="11"/>
      <c r="Z2423" s="11"/>
      <c r="AA2423" s="11"/>
      <c r="AB2423" s="11"/>
      <c r="AC2423" s="11"/>
      <c r="AD2423" s="11"/>
      <c r="AE2423" s="11"/>
      <c r="AF2423" s="11"/>
      <c r="AG2423" s="11"/>
      <c r="AH2423" s="11"/>
      <c r="AJ2423" s="11"/>
      <c r="AK2423" s="11"/>
      <c r="AL2423" s="11"/>
      <c r="AM2423" s="11"/>
      <c r="AN2423" s="11"/>
      <c r="AO2423" s="11"/>
      <c r="AP2423" s="11"/>
      <c r="AQ2423" s="11"/>
      <c r="AR2423" s="11"/>
      <c r="AS2423" s="11"/>
      <c r="AT2423" s="11"/>
      <c r="AU2423" s="11"/>
      <c r="AV2423" s="11"/>
      <c r="AW2423" s="11"/>
      <c r="AX2423" s="11"/>
      <c r="AY2423" s="11"/>
      <c r="AZ2423" s="11"/>
      <c r="BA2423" s="11"/>
      <c r="BB2423" s="11"/>
      <c r="BC2423" s="11"/>
      <c r="BD2423" s="11"/>
      <c r="BE2423" s="11"/>
      <c r="BF2423" s="11"/>
      <c r="BG2423" s="11"/>
      <c r="BI2423" s="11"/>
      <c r="BJ2423" s="11"/>
      <c r="BK2423" s="11"/>
      <c r="BL2423" s="11"/>
      <c r="BM2423" s="11"/>
      <c r="BN2423" s="11"/>
      <c r="BO2423" s="11"/>
      <c r="BP2423" s="11"/>
      <c r="BQ2423" s="11"/>
      <c r="BR2423" s="11"/>
      <c r="BS2423" s="11"/>
      <c r="BT2423" s="11"/>
      <c r="BU2423" s="11"/>
      <c r="BV2423" s="11"/>
      <c r="BW2423" s="11"/>
      <c r="BX2423" s="11"/>
      <c r="BY2423" s="11"/>
      <c r="BZ2423" s="11"/>
      <c r="CA2423" s="11"/>
      <c r="CB2423" s="11"/>
      <c r="CC2423" s="11"/>
      <c r="CD2423" s="11"/>
      <c r="CE2423" s="11"/>
      <c r="CF2423" s="11"/>
      <c r="CG2423" s="11"/>
      <c r="CH2423" s="11"/>
      <c r="CI2423" s="11"/>
      <c r="CJ2423" s="11"/>
      <c r="CK2423" s="11"/>
      <c r="CL2423" s="11"/>
      <c r="CM2423" s="11"/>
      <c r="CN2423" s="11"/>
      <c r="CO2423" s="11"/>
      <c r="CP2423" s="11"/>
      <c r="CQ2423" s="11"/>
      <c r="CR2423" s="11"/>
      <c r="CS2423" s="11"/>
      <c r="CT2423" s="11"/>
      <c r="CU2423" s="11"/>
      <c r="CV2423" s="11"/>
      <c r="CW2423" s="11"/>
      <c r="CX2423" s="11"/>
      <c r="CY2423" s="11"/>
      <c r="CZ2423" s="11"/>
      <c r="DA2423" s="11"/>
      <c r="DB2423" s="11"/>
      <c r="DC2423" s="11"/>
      <c r="DD2423" s="11"/>
      <c r="DF2423" s="11">
        <f t="shared" si="131"/>
        <v>18</v>
      </c>
      <c r="DG2423" s="11">
        <f t="shared" si="132"/>
        <v>19</v>
      </c>
      <c r="DH2423" s="20">
        <f t="shared" ca="1" si="126"/>
        <v>0</v>
      </c>
      <c r="DI2423" s="11">
        <v>1</v>
      </c>
    </row>
    <row r="2424" spans="1:113" x14ac:dyDescent="0.25">
      <c r="A2424" s="11" t="s">
        <v>57</v>
      </c>
      <c r="B2424" s="11" t="s">
        <v>56</v>
      </c>
      <c r="C2424" s="11" t="s">
        <v>31</v>
      </c>
      <c r="D2424" s="11" t="s">
        <v>56</v>
      </c>
      <c r="E2424" s="11" t="s">
        <v>56</v>
      </c>
      <c r="F2424" s="11" t="s">
        <v>56</v>
      </c>
      <c r="G2424" s="11" t="s">
        <v>173</v>
      </c>
      <c r="H2424" s="1" t="s">
        <v>198</v>
      </c>
      <c r="I2424" s="11">
        <v>18</v>
      </c>
      <c r="J2424" s="11">
        <v>19</v>
      </c>
      <c r="K2424" s="11"/>
      <c r="L2424" s="11"/>
      <c r="M2424" s="11"/>
      <c r="N2424" s="11"/>
      <c r="O2424" s="11"/>
      <c r="P2424" s="11"/>
      <c r="Q2424" s="11"/>
      <c r="R2424" s="11"/>
      <c r="S2424" s="11"/>
      <c r="T2424" s="11"/>
      <c r="U2424" s="11"/>
      <c r="V2424" s="11"/>
      <c r="W2424" s="11"/>
      <c r="X2424" s="11"/>
      <c r="Y2424" s="11"/>
      <c r="Z2424" s="11"/>
      <c r="AA2424" s="11"/>
      <c r="AB2424" s="11"/>
      <c r="AC2424" s="11"/>
      <c r="AD2424" s="11"/>
      <c r="AE2424" s="11"/>
      <c r="AF2424" s="11"/>
      <c r="AG2424" s="11"/>
      <c r="AH2424" s="11"/>
      <c r="AJ2424" s="11"/>
      <c r="AK2424" s="11"/>
      <c r="AL2424" s="11"/>
      <c r="AM2424" s="11"/>
      <c r="AN2424" s="11"/>
      <c r="AO2424" s="11"/>
      <c r="AP2424" s="11"/>
      <c r="AQ2424" s="11"/>
      <c r="AR2424" s="11"/>
      <c r="AS2424" s="11"/>
      <c r="AT2424" s="11"/>
      <c r="AU2424" s="11"/>
      <c r="AV2424" s="11"/>
      <c r="AW2424" s="11"/>
      <c r="AX2424" s="11"/>
      <c r="AY2424" s="11"/>
      <c r="AZ2424" s="11"/>
      <c r="BA2424" s="11"/>
      <c r="BB2424" s="11"/>
      <c r="BC2424" s="11"/>
      <c r="BD2424" s="11"/>
      <c r="BE2424" s="11"/>
      <c r="BF2424" s="11"/>
      <c r="BG2424" s="11"/>
      <c r="BI2424" s="11"/>
      <c r="BJ2424" s="11"/>
      <c r="BK2424" s="11"/>
      <c r="BL2424" s="11"/>
      <c r="BM2424" s="11"/>
      <c r="BN2424" s="11"/>
      <c r="BO2424" s="11"/>
      <c r="BP2424" s="11"/>
      <c r="BQ2424" s="11"/>
      <c r="BR2424" s="11"/>
      <c r="BS2424" s="11"/>
      <c r="BT2424" s="11"/>
      <c r="BU2424" s="11"/>
      <c r="BV2424" s="11"/>
      <c r="BW2424" s="11"/>
      <c r="BX2424" s="11"/>
      <c r="BY2424" s="11"/>
      <c r="BZ2424" s="11"/>
      <c r="CA2424" s="11"/>
      <c r="CB2424" s="11"/>
      <c r="CC2424" s="11"/>
      <c r="CD2424" s="11"/>
      <c r="CE2424" s="11"/>
      <c r="CF2424" s="11"/>
      <c r="CG2424" s="11"/>
      <c r="CH2424" s="11"/>
      <c r="CI2424" s="11"/>
      <c r="CJ2424" s="11"/>
      <c r="CK2424" s="11"/>
      <c r="CL2424" s="11"/>
      <c r="CM2424" s="11"/>
      <c r="CN2424" s="11"/>
      <c r="CO2424" s="11"/>
      <c r="CP2424" s="11"/>
      <c r="CQ2424" s="11"/>
      <c r="CR2424" s="11"/>
      <c r="CS2424" s="11"/>
      <c r="CT2424" s="11"/>
      <c r="CU2424" s="11"/>
      <c r="CV2424" s="11"/>
      <c r="CW2424" s="11"/>
      <c r="CX2424" s="11"/>
      <c r="CY2424" s="11"/>
      <c r="CZ2424" s="11"/>
      <c r="DA2424" s="11"/>
      <c r="DB2424" s="11"/>
      <c r="DC2424" s="11"/>
      <c r="DD2424" s="11"/>
      <c r="DF2424" s="11">
        <f t="shared" si="131"/>
        <v>18</v>
      </c>
      <c r="DG2424" s="11">
        <f t="shared" si="132"/>
        <v>19</v>
      </c>
      <c r="DH2424" s="20">
        <f t="shared" ca="1" si="126"/>
        <v>0</v>
      </c>
      <c r="DI2424" s="11">
        <v>1</v>
      </c>
    </row>
    <row r="2425" spans="1:113" x14ac:dyDescent="0.25">
      <c r="A2425" s="11" t="s">
        <v>57</v>
      </c>
      <c r="B2425" s="11" t="s">
        <v>56</v>
      </c>
      <c r="C2425" s="11" t="s">
        <v>31</v>
      </c>
      <c r="D2425" s="11" t="s">
        <v>56</v>
      </c>
      <c r="E2425" s="11" t="s">
        <v>56</v>
      </c>
      <c r="F2425" s="11" t="s">
        <v>56</v>
      </c>
      <c r="G2425" s="11" t="s">
        <v>174</v>
      </c>
      <c r="H2425" s="1" t="s">
        <v>198</v>
      </c>
      <c r="I2425" s="11">
        <v>18</v>
      </c>
      <c r="J2425" s="11">
        <v>19</v>
      </c>
      <c r="K2425" s="11">
        <v>3254.56</v>
      </c>
      <c r="L2425" s="11">
        <v>3133.7950000000001</v>
      </c>
      <c r="M2425" s="11">
        <v>3095.9250000000002</v>
      </c>
      <c r="N2425" s="11">
        <v>3058.28</v>
      </c>
      <c r="O2425" s="11">
        <v>3117.76</v>
      </c>
      <c r="P2425" s="11">
        <v>3280.7449999999999</v>
      </c>
      <c r="Q2425" s="11">
        <v>3517.4050000000002</v>
      </c>
      <c r="R2425" s="11">
        <v>3703</v>
      </c>
      <c r="S2425" s="11">
        <v>3806.92</v>
      </c>
      <c r="T2425" s="11">
        <v>3913.07</v>
      </c>
      <c r="U2425" s="11">
        <v>4027.7550000000001</v>
      </c>
      <c r="V2425" s="11">
        <v>4068.8049999999998</v>
      </c>
      <c r="W2425" s="11">
        <v>4071.5050000000001</v>
      </c>
      <c r="X2425" s="11">
        <v>4047.4850000000001</v>
      </c>
      <c r="Y2425" s="11">
        <v>4029.9749999999999</v>
      </c>
      <c r="Z2425" s="11">
        <v>3951.415</v>
      </c>
      <c r="AA2425" s="11">
        <v>3786.7449999999999</v>
      </c>
      <c r="AB2425" s="11">
        <v>3243.49</v>
      </c>
      <c r="AC2425" s="11">
        <v>3054.24</v>
      </c>
      <c r="AD2425" s="11">
        <v>3487.415</v>
      </c>
      <c r="AE2425" s="11">
        <v>3553.7649999999999</v>
      </c>
      <c r="AF2425" s="11">
        <v>3434.75</v>
      </c>
      <c r="AG2425" s="11">
        <v>3375.12</v>
      </c>
      <c r="AH2425" s="11">
        <v>3322</v>
      </c>
      <c r="AI2425" s="37">
        <v>3148.8649999999998</v>
      </c>
      <c r="AJ2425" s="11">
        <v>3297.2370000000001</v>
      </c>
      <c r="AK2425" s="11">
        <v>3196.3110000000001</v>
      </c>
      <c r="AL2425" s="11">
        <v>3135.1669999999999</v>
      </c>
      <c r="AM2425" s="11">
        <v>3126.1039999999998</v>
      </c>
      <c r="AN2425" s="11">
        <v>3157.9360000000001</v>
      </c>
      <c r="AO2425" s="11">
        <v>3283.1419999999998</v>
      </c>
      <c r="AP2425" s="11">
        <v>3562.6529999999998</v>
      </c>
      <c r="AQ2425" s="11">
        <v>3700.5830000000001</v>
      </c>
      <c r="AR2425" s="11">
        <v>3761.6060000000002</v>
      </c>
      <c r="AS2425" s="11">
        <v>3870.643</v>
      </c>
      <c r="AT2425" s="11">
        <v>3988.511</v>
      </c>
      <c r="AU2425" s="11">
        <v>3978.1190000000001</v>
      </c>
      <c r="AV2425" s="11">
        <v>4034.11</v>
      </c>
      <c r="AW2425" s="11">
        <v>4024.165</v>
      </c>
      <c r="AX2425" s="11">
        <v>4005.877</v>
      </c>
      <c r="AY2425" s="11">
        <v>3947.087</v>
      </c>
      <c r="AZ2425" s="11">
        <v>3997.9029999999998</v>
      </c>
      <c r="BA2425" s="11">
        <v>3818.7510000000002</v>
      </c>
      <c r="BB2425" s="11">
        <v>3711.2579999999998</v>
      </c>
      <c r="BC2425" s="11">
        <v>3612.9470000000001</v>
      </c>
      <c r="BD2425" s="11">
        <v>3654.9679999999998</v>
      </c>
      <c r="BE2425" s="11">
        <v>3555.873</v>
      </c>
      <c r="BF2425" s="11">
        <v>3472.9290000000001</v>
      </c>
      <c r="BG2425" s="11">
        <v>3438.261</v>
      </c>
      <c r="BH2425" s="37">
        <v>3720.9870000000001</v>
      </c>
      <c r="BI2425" s="11">
        <v>58.231160000000003</v>
      </c>
      <c r="BJ2425" s="11">
        <v>57.182319999999997</v>
      </c>
      <c r="BK2425" s="11">
        <v>56.24973</v>
      </c>
      <c r="BL2425" s="11">
        <v>55.219839999999998</v>
      </c>
      <c r="BM2425" s="11">
        <v>54.804780000000001</v>
      </c>
      <c r="BN2425" s="11">
        <v>54.360550000000003</v>
      </c>
      <c r="BO2425" s="11">
        <v>54.047849999999997</v>
      </c>
      <c r="BP2425" s="11">
        <v>54.244770000000003</v>
      </c>
      <c r="BQ2425" s="11">
        <v>55.92371</v>
      </c>
      <c r="BR2425" s="11">
        <v>59.259300000000003</v>
      </c>
      <c r="BS2425" s="11">
        <v>63.460599999999999</v>
      </c>
      <c r="BT2425" s="11">
        <v>67.451669999999993</v>
      </c>
      <c r="BU2425" s="11">
        <v>70.718800000000002</v>
      </c>
      <c r="BV2425" s="11">
        <v>72.660079999999994</v>
      </c>
      <c r="BW2425" s="11">
        <v>73.453320000000005</v>
      </c>
      <c r="BX2425" s="11">
        <v>73.658320000000003</v>
      </c>
      <c r="BY2425" s="11">
        <v>72.648719999999997</v>
      </c>
      <c r="BZ2425" s="11">
        <v>70.309089999999998</v>
      </c>
      <c r="CA2425" s="11">
        <v>67.433080000000004</v>
      </c>
      <c r="CB2425" s="11">
        <v>64.949039999999997</v>
      </c>
      <c r="CC2425" s="11">
        <v>63.00412</v>
      </c>
      <c r="CD2425" s="11">
        <v>61.329230000000003</v>
      </c>
      <c r="CE2425" s="11">
        <v>59.980960000000003</v>
      </c>
      <c r="CF2425" s="11">
        <v>59.201970000000003</v>
      </c>
      <c r="CG2425" s="11">
        <v>590.91880000000003</v>
      </c>
      <c r="CH2425" s="11">
        <v>519.79200000000003</v>
      </c>
      <c r="CI2425" s="11">
        <v>391.35980000000001</v>
      </c>
      <c r="CJ2425" s="11">
        <v>272.64420000000001</v>
      </c>
      <c r="CK2425" s="11">
        <v>202.39869999999999</v>
      </c>
      <c r="CL2425" s="11">
        <v>167.15700000000001</v>
      </c>
      <c r="CM2425" s="11">
        <v>147.39179999999999</v>
      </c>
      <c r="CN2425" s="11">
        <v>110.2003</v>
      </c>
      <c r="CO2425" s="11">
        <v>194.48779999999999</v>
      </c>
      <c r="CP2425" s="11">
        <v>359.11540000000002</v>
      </c>
      <c r="CQ2425" s="11">
        <v>528.88900000000001</v>
      </c>
      <c r="CR2425" s="11">
        <v>856.85630000000003</v>
      </c>
      <c r="CS2425" s="11">
        <v>1163.32</v>
      </c>
      <c r="CT2425" s="11">
        <v>1269.633</v>
      </c>
      <c r="CU2425" s="11">
        <v>1364.155</v>
      </c>
      <c r="CV2425" s="11">
        <v>1428.4829999999999</v>
      </c>
      <c r="CW2425" s="11">
        <v>1683.0889999999999</v>
      </c>
      <c r="CX2425" s="11">
        <v>1895.4849999999999</v>
      </c>
      <c r="CY2425" s="11">
        <v>1813.92</v>
      </c>
      <c r="CZ2425" s="11">
        <v>1264.0509999999999</v>
      </c>
      <c r="DA2425" s="11">
        <v>1163.423</v>
      </c>
      <c r="DB2425" s="11">
        <v>1172.4549999999999</v>
      </c>
      <c r="DC2425" s="11">
        <v>1192.9960000000001</v>
      </c>
      <c r="DD2425" s="11">
        <v>1255.8820000000001</v>
      </c>
      <c r="DE2425" s="37">
        <v>1794.4069999999999</v>
      </c>
      <c r="DF2425" s="11">
        <f t="shared" si="131"/>
        <v>18</v>
      </c>
      <c r="DG2425" s="11">
        <f t="shared" si="132"/>
        <v>19</v>
      </c>
      <c r="DH2425" s="20">
        <f t="shared" ca="1" si="126"/>
        <v>616.13950000000023</v>
      </c>
      <c r="DI2425" s="11">
        <v>0</v>
      </c>
    </row>
    <row r="2426" spans="1:113" x14ac:dyDescent="0.25">
      <c r="A2426" s="11" t="s">
        <v>57</v>
      </c>
      <c r="B2426" s="11" t="s">
        <v>56</v>
      </c>
      <c r="C2426" s="11" t="s">
        <v>32</v>
      </c>
      <c r="D2426" s="11" t="s">
        <v>56</v>
      </c>
      <c r="E2426" s="11" t="s">
        <v>56</v>
      </c>
      <c r="F2426" s="11" t="s">
        <v>56</v>
      </c>
      <c r="G2426" s="11" t="s">
        <v>174</v>
      </c>
      <c r="H2426" s="1" t="s">
        <v>198</v>
      </c>
      <c r="I2426" s="11">
        <v>18</v>
      </c>
      <c r="J2426" s="11">
        <v>19</v>
      </c>
      <c r="K2426" s="11">
        <v>7910.5910000000003</v>
      </c>
      <c r="L2426" s="11">
        <v>7725.6019999999999</v>
      </c>
      <c r="M2426" s="11">
        <v>7786.83</v>
      </c>
      <c r="N2426" s="11">
        <v>8477.893</v>
      </c>
      <c r="O2426" s="11">
        <v>12548.17</v>
      </c>
      <c r="P2426" s="11">
        <v>14093.11</v>
      </c>
      <c r="Q2426" s="11">
        <v>22477.3</v>
      </c>
      <c r="R2426" s="11">
        <v>21830.66</v>
      </c>
      <c r="S2426" s="11">
        <v>23097.45</v>
      </c>
      <c r="T2426" s="11">
        <v>24413.919999999998</v>
      </c>
      <c r="U2426" s="11">
        <v>28777.06</v>
      </c>
      <c r="V2426" s="11">
        <v>30162.87</v>
      </c>
      <c r="W2426" s="11">
        <v>31132.36</v>
      </c>
      <c r="X2426" s="11">
        <v>31697.74</v>
      </c>
      <c r="Y2426" s="11">
        <v>32080.29</v>
      </c>
      <c r="Z2426" s="11">
        <v>32268.73</v>
      </c>
      <c r="AA2426" s="11">
        <v>32914.99</v>
      </c>
      <c r="AB2426" s="11">
        <v>31085.52</v>
      </c>
      <c r="AC2426" s="11">
        <v>31019.59</v>
      </c>
      <c r="AD2426" s="11">
        <v>33468.519999999997</v>
      </c>
      <c r="AE2426" s="11">
        <v>32233.58</v>
      </c>
      <c r="AF2426" s="11">
        <v>20512.02</v>
      </c>
      <c r="AG2426" s="11">
        <v>11319.11</v>
      </c>
      <c r="AH2426" s="11">
        <v>8571.4549999999999</v>
      </c>
      <c r="AI2426" s="37">
        <v>31052.560000000001</v>
      </c>
      <c r="AJ2426" s="11">
        <v>8502.0229999999992</v>
      </c>
      <c r="AK2426" s="11">
        <v>8199.8469999999998</v>
      </c>
      <c r="AL2426" s="11">
        <v>8261.9169999999995</v>
      </c>
      <c r="AM2426" s="11">
        <v>9098.5930000000008</v>
      </c>
      <c r="AN2426" s="11">
        <v>13065.85</v>
      </c>
      <c r="AO2426" s="11">
        <v>14372.49</v>
      </c>
      <c r="AP2426" s="11">
        <v>22273.21</v>
      </c>
      <c r="AQ2426" s="11">
        <v>21726</v>
      </c>
      <c r="AR2426" s="11">
        <v>23038.47</v>
      </c>
      <c r="AS2426" s="11">
        <v>24375.06</v>
      </c>
      <c r="AT2426" s="11">
        <v>28736.83</v>
      </c>
      <c r="AU2426" s="11">
        <v>30020.18</v>
      </c>
      <c r="AV2426" s="11">
        <v>30962.91</v>
      </c>
      <c r="AW2426" s="11">
        <v>31557.439999999999</v>
      </c>
      <c r="AX2426" s="11">
        <v>31929.69</v>
      </c>
      <c r="AY2426" s="11">
        <v>32045.63</v>
      </c>
      <c r="AZ2426" s="11">
        <v>32804.92</v>
      </c>
      <c r="BA2426" s="11">
        <v>34711.370000000003</v>
      </c>
      <c r="BB2426" s="11">
        <v>34722.04</v>
      </c>
      <c r="BC2426" s="11">
        <v>34008.32</v>
      </c>
      <c r="BD2426" s="11">
        <v>31998</v>
      </c>
      <c r="BE2426" s="11">
        <v>21364.16</v>
      </c>
      <c r="BF2426" s="11">
        <v>12630.1</v>
      </c>
      <c r="BG2426" s="11">
        <v>9591.2810000000009</v>
      </c>
      <c r="BH2426" s="37">
        <v>34665.25</v>
      </c>
      <c r="BI2426" s="11">
        <v>58.196980000000003</v>
      </c>
      <c r="BJ2426" s="11">
        <v>57.054119999999998</v>
      </c>
      <c r="BK2426" s="11">
        <v>56.147860000000001</v>
      </c>
      <c r="BL2426" s="11">
        <v>55.407040000000002</v>
      </c>
      <c r="BM2426" s="11">
        <v>55.093110000000003</v>
      </c>
      <c r="BN2426" s="11">
        <v>54.681310000000003</v>
      </c>
      <c r="BO2426" s="11">
        <v>54.19838</v>
      </c>
      <c r="BP2426" s="11">
        <v>54.159579999999998</v>
      </c>
      <c r="BQ2426" s="11">
        <v>55.84854</v>
      </c>
      <c r="BR2426" s="11">
        <v>59.483069999999998</v>
      </c>
      <c r="BS2426" s="11">
        <v>63.825249999999997</v>
      </c>
      <c r="BT2426" s="11">
        <v>67.496809999999996</v>
      </c>
      <c r="BU2426" s="11">
        <v>70.180139999999994</v>
      </c>
      <c r="BV2426" s="11">
        <v>71.640879999999996</v>
      </c>
      <c r="BW2426" s="11">
        <v>72.538600000000002</v>
      </c>
      <c r="BX2426" s="11">
        <v>72.743520000000004</v>
      </c>
      <c r="BY2426" s="11">
        <v>72.092870000000005</v>
      </c>
      <c r="BZ2426" s="11">
        <v>69.964449999999999</v>
      </c>
      <c r="CA2426" s="11">
        <v>66.852869999999996</v>
      </c>
      <c r="CB2426" s="11">
        <v>64.440160000000006</v>
      </c>
      <c r="CC2426" s="11">
        <v>62.49944</v>
      </c>
      <c r="CD2426" s="11">
        <v>60.821309999999997</v>
      </c>
      <c r="CE2426" s="11">
        <v>59.467759999999998</v>
      </c>
      <c r="CF2426" s="11">
        <v>58.244689999999999</v>
      </c>
      <c r="CG2426" s="11">
        <v>1676.67</v>
      </c>
      <c r="CH2426" s="11">
        <v>1447.2539999999999</v>
      </c>
      <c r="CI2426" s="11">
        <v>1432.6969999999999</v>
      </c>
      <c r="CJ2426" s="11">
        <v>1414.787</v>
      </c>
      <c r="CK2426" s="11">
        <v>998.899</v>
      </c>
      <c r="CL2426" s="11">
        <v>989.05039999999997</v>
      </c>
      <c r="CM2426" s="11">
        <v>1121.6569999999999</v>
      </c>
      <c r="CN2426" s="11">
        <v>876.28340000000003</v>
      </c>
      <c r="CO2426" s="11">
        <v>1034.3599999999999</v>
      </c>
      <c r="CP2426" s="11">
        <v>1071.8030000000001</v>
      </c>
      <c r="CQ2426" s="11">
        <v>1160.029</v>
      </c>
      <c r="CR2426" s="11">
        <v>1026.9159999999999</v>
      </c>
      <c r="CS2426" s="11">
        <v>1027.8530000000001</v>
      </c>
      <c r="CT2426" s="11">
        <v>1041.9780000000001</v>
      </c>
      <c r="CU2426" s="11">
        <v>1030.172</v>
      </c>
      <c r="CV2426" s="11">
        <v>1040.896</v>
      </c>
      <c r="CW2426" s="11">
        <v>1125.373</v>
      </c>
      <c r="CX2426" s="11">
        <v>1222.8050000000001</v>
      </c>
      <c r="CY2426" s="11">
        <v>1369.2760000000001</v>
      </c>
      <c r="CZ2426" s="11">
        <v>1892.4580000000001</v>
      </c>
      <c r="DA2426" s="11">
        <v>3101.9670000000001</v>
      </c>
      <c r="DB2426" s="11">
        <v>3014.2890000000002</v>
      </c>
      <c r="DC2426" s="11">
        <v>1968.2850000000001</v>
      </c>
      <c r="DD2426" s="11">
        <v>1931.4770000000001</v>
      </c>
      <c r="DE2426" s="37">
        <v>1141.174</v>
      </c>
      <c r="DF2426" s="11">
        <f t="shared" si="131"/>
        <v>18</v>
      </c>
      <c r="DG2426" s="11">
        <f t="shared" si="132"/>
        <v>19</v>
      </c>
      <c r="DH2426" s="20">
        <f t="shared" ca="1" si="126"/>
        <v>3664.1500000000015</v>
      </c>
      <c r="DI2426" s="11">
        <v>0</v>
      </c>
    </row>
    <row r="2427" spans="1:113" x14ac:dyDescent="0.25">
      <c r="A2427" s="11" t="s">
        <v>57</v>
      </c>
      <c r="B2427" s="11" t="s">
        <v>56</v>
      </c>
      <c r="C2427" s="11" t="s">
        <v>32</v>
      </c>
      <c r="D2427" s="11" t="s">
        <v>56</v>
      </c>
      <c r="E2427" s="11" t="s">
        <v>56</v>
      </c>
      <c r="F2427" s="11" t="s">
        <v>56</v>
      </c>
      <c r="G2427" s="11" t="s">
        <v>173</v>
      </c>
      <c r="H2427" s="1" t="s">
        <v>198</v>
      </c>
      <c r="I2427" s="11">
        <v>18</v>
      </c>
      <c r="J2427" s="11">
        <v>19</v>
      </c>
      <c r="K2427" s="11">
        <v>2877.17</v>
      </c>
      <c r="L2427" s="11">
        <v>2787.27</v>
      </c>
      <c r="M2427" s="11">
        <v>2808.55</v>
      </c>
      <c r="N2427" s="11">
        <v>2823.49</v>
      </c>
      <c r="O2427" s="11">
        <v>3108.41</v>
      </c>
      <c r="P2427" s="11">
        <v>3294.54</v>
      </c>
      <c r="Q2427" s="11">
        <v>3438.47</v>
      </c>
      <c r="R2427" s="11">
        <v>4281.7299999999996</v>
      </c>
      <c r="S2427" s="11">
        <v>5932.46</v>
      </c>
      <c r="T2427" s="11">
        <v>7021.28</v>
      </c>
      <c r="U2427" s="11">
        <v>7736.87</v>
      </c>
      <c r="V2427" s="11">
        <v>8479.36</v>
      </c>
      <c r="W2427" s="11">
        <v>8798.06</v>
      </c>
      <c r="X2427" s="11">
        <v>9319.02</v>
      </c>
      <c r="Y2427" s="11">
        <v>9434.43</v>
      </c>
      <c r="Z2427" s="11">
        <v>9504.41</v>
      </c>
      <c r="AA2427" s="11">
        <v>9568.3799999999992</v>
      </c>
      <c r="AB2427" s="11">
        <v>7755.33</v>
      </c>
      <c r="AC2427" s="11">
        <v>7752.41</v>
      </c>
      <c r="AD2427" s="11">
        <v>8725.9599999999991</v>
      </c>
      <c r="AE2427" s="11">
        <v>7526.78</v>
      </c>
      <c r="AF2427" s="11">
        <v>5304.49</v>
      </c>
      <c r="AG2427" s="11">
        <v>3711.89</v>
      </c>
      <c r="AH2427" s="11">
        <v>3249.32</v>
      </c>
      <c r="AI2427" s="37">
        <v>7753.87</v>
      </c>
      <c r="AJ2427" s="11">
        <v>2965.45</v>
      </c>
      <c r="AK2427" s="11">
        <v>2839.8470000000002</v>
      </c>
      <c r="AL2427" s="11">
        <v>2855.761</v>
      </c>
      <c r="AM2427" s="11">
        <v>2896.4209999999998</v>
      </c>
      <c r="AN2427" s="11">
        <v>3145.6030000000001</v>
      </c>
      <c r="AO2427" s="11">
        <v>3355.866</v>
      </c>
      <c r="AP2427" s="11">
        <v>3542.5169999999998</v>
      </c>
      <c r="AQ2427" s="11">
        <v>4371.2849999999999</v>
      </c>
      <c r="AR2427" s="11">
        <v>5962.9340000000002</v>
      </c>
      <c r="AS2427" s="11">
        <v>6709.81</v>
      </c>
      <c r="AT2427" s="11">
        <v>7414.14</v>
      </c>
      <c r="AU2427" s="11">
        <v>8258.2430000000004</v>
      </c>
      <c r="AV2427" s="11">
        <v>8883.1479999999992</v>
      </c>
      <c r="AW2427" s="11">
        <v>9227.9050000000007</v>
      </c>
      <c r="AX2427" s="11">
        <v>9386.9339999999993</v>
      </c>
      <c r="AY2427" s="11">
        <v>9346.9989999999998</v>
      </c>
      <c r="AZ2427" s="11">
        <v>9415.0360000000001</v>
      </c>
      <c r="BA2427" s="11">
        <v>8784.4439999999995</v>
      </c>
      <c r="BB2427" s="11">
        <v>8894.24</v>
      </c>
      <c r="BC2427" s="11">
        <v>8558.1239999999998</v>
      </c>
      <c r="BD2427" s="11">
        <v>7472.933</v>
      </c>
      <c r="BE2427" s="11">
        <v>5401.1360000000004</v>
      </c>
      <c r="BF2427" s="11">
        <v>3776.346</v>
      </c>
      <c r="BG2427" s="11">
        <v>3329.3130000000001</v>
      </c>
      <c r="BH2427" s="37">
        <v>8712.6589999999997</v>
      </c>
      <c r="BI2427" s="11">
        <v>66.215000000000003</v>
      </c>
      <c r="BJ2427" s="11">
        <v>65.045190000000005</v>
      </c>
      <c r="BK2427" s="11">
        <v>63.812959999999997</v>
      </c>
      <c r="BL2427" s="11">
        <v>63.287529999999997</v>
      </c>
      <c r="BM2427" s="11">
        <v>62.42512</v>
      </c>
      <c r="BN2427" s="11">
        <v>60.917160000000003</v>
      </c>
      <c r="BO2427" s="11">
        <v>60.857959999999999</v>
      </c>
      <c r="BP2427" s="11">
        <v>60.276910000000001</v>
      </c>
      <c r="BQ2427" s="11">
        <v>63.595179999999999</v>
      </c>
      <c r="BR2427" s="11">
        <v>69.625309999999999</v>
      </c>
      <c r="BS2427" s="11">
        <v>75.809070000000006</v>
      </c>
      <c r="BT2427" s="11">
        <v>80.278080000000003</v>
      </c>
      <c r="BU2427" s="11">
        <v>82.958699999999993</v>
      </c>
      <c r="BV2427" s="11">
        <v>84.231480000000005</v>
      </c>
      <c r="BW2427" s="11">
        <v>85.00864</v>
      </c>
      <c r="BX2427" s="11">
        <v>85.224080000000001</v>
      </c>
      <c r="BY2427" s="11">
        <v>83.699389999999994</v>
      </c>
      <c r="BZ2427" s="11">
        <v>80.195430000000002</v>
      </c>
      <c r="CA2427" s="11">
        <v>75.979939999999999</v>
      </c>
      <c r="CB2427" s="11">
        <v>73.639319999999998</v>
      </c>
      <c r="CC2427" s="11">
        <v>71.105930000000001</v>
      </c>
      <c r="CD2427" s="11">
        <v>69.288889999999995</v>
      </c>
      <c r="CE2427" s="11">
        <v>67.564940000000007</v>
      </c>
      <c r="CF2427" s="11">
        <v>65.71593</v>
      </c>
      <c r="CG2427" s="11">
        <v>5080.5879999999997</v>
      </c>
      <c r="CH2427" s="11">
        <v>4054.6590000000001</v>
      </c>
      <c r="CI2427" s="11">
        <v>2991.9459999999999</v>
      </c>
      <c r="CJ2427" s="11">
        <v>2638.192</v>
      </c>
      <c r="CK2427" s="11">
        <v>3120.098</v>
      </c>
      <c r="CL2427" s="11">
        <v>2523.902</v>
      </c>
      <c r="CM2427" s="11">
        <v>2420.7579999999998</v>
      </c>
      <c r="CN2427" s="11">
        <v>3006.5340000000001</v>
      </c>
      <c r="CO2427" s="11">
        <v>4338.4939999999997</v>
      </c>
      <c r="CP2427" s="11">
        <v>5808.4790000000003</v>
      </c>
      <c r="CQ2427" s="11">
        <v>7191.5709999999999</v>
      </c>
      <c r="CR2427" s="11">
        <v>7885.6880000000001</v>
      </c>
      <c r="CS2427" s="11">
        <v>8510.0529999999999</v>
      </c>
      <c r="CT2427" s="11">
        <v>9624.7710000000006</v>
      </c>
      <c r="CU2427" s="11">
        <v>8398.5869999999995</v>
      </c>
      <c r="CV2427" s="11">
        <v>8347.6990000000005</v>
      </c>
      <c r="CW2427" s="11">
        <v>8505.1299999999992</v>
      </c>
      <c r="CX2427" s="11">
        <v>8347.0949999999993</v>
      </c>
      <c r="CY2427" s="11">
        <v>13009.99</v>
      </c>
      <c r="CZ2427" s="11">
        <v>12860.15</v>
      </c>
      <c r="DA2427" s="11">
        <v>12208.64</v>
      </c>
      <c r="DB2427" s="11">
        <v>9063.7279999999992</v>
      </c>
      <c r="DC2427" s="11">
        <v>5306.1949999999997</v>
      </c>
      <c r="DD2427" s="11">
        <v>5431.4480000000003</v>
      </c>
      <c r="DE2427" s="37">
        <v>7777.3230000000003</v>
      </c>
      <c r="DF2427" s="11">
        <f t="shared" si="131"/>
        <v>18</v>
      </c>
      <c r="DG2427" s="11">
        <f t="shared" si="132"/>
        <v>19</v>
      </c>
      <c r="DH2427" s="20">
        <f t="shared" ca="1" si="126"/>
        <v>1085.4720000000007</v>
      </c>
      <c r="DI2427" s="11">
        <v>0</v>
      </c>
    </row>
    <row r="2428" spans="1:113" x14ac:dyDescent="0.25">
      <c r="A2428" s="11" t="s">
        <v>57</v>
      </c>
      <c r="B2428" s="11" t="s">
        <v>56</v>
      </c>
      <c r="C2428" s="11" t="s">
        <v>34</v>
      </c>
      <c r="D2428" s="11" t="s">
        <v>56</v>
      </c>
      <c r="E2428" s="11" t="s">
        <v>56</v>
      </c>
      <c r="F2428" s="11" t="s">
        <v>56</v>
      </c>
      <c r="G2428" s="11" t="s">
        <v>174</v>
      </c>
      <c r="H2428" s="1" t="s">
        <v>198</v>
      </c>
      <c r="I2428" s="11">
        <v>18</v>
      </c>
      <c r="J2428" s="11">
        <v>19</v>
      </c>
      <c r="K2428" s="11"/>
      <c r="L2428" s="11"/>
      <c r="M2428" s="11"/>
      <c r="N2428" s="11"/>
      <c r="O2428" s="11"/>
      <c r="P2428" s="11"/>
      <c r="Q2428" s="11"/>
      <c r="R2428" s="11"/>
      <c r="S2428" s="11"/>
      <c r="T2428" s="11"/>
      <c r="U2428" s="11"/>
      <c r="V2428" s="11"/>
      <c r="W2428" s="11"/>
      <c r="X2428" s="11"/>
      <c r="Y2428" s="11"/>
      <c r="Z2428" s="11"/>
      <c r="AA2428" s="11"/>
      <c r="AB2428" s="11"/>
      <c r="AC2428" s="11"/>
      <c r="AD2428" s="11"/>
      <c r="AE2428" s="11"/>
      <c r="AF2428" s="11"/>
      <c r="AG2428" s="11"/>
      <c r="AH2428" s="11"/>
      <c r="AJ2428" s="11"/>
      <c r="AK2428" s="11"/>
      <c r="AL2428" s="11"/>
      <c r="AM2428" s="11"/>
      <c r="AN2428" s="11"/>
      <c r="AO2428" s="11"/>
      <c r="AP2428" s="11"/>
      <c r="AQ2428" s="11"/>
      <c r="AR2428" s="11"/>
      <c r="AS2428" s="11"/>
      <c r="AT2428" s="11"/>
      <c r="AU2428" s="11"/>
      <c r="AV2428" s="11"/>
      <c r="AW2428" s="11"/>
      <c r="AX2428" s="11"/>
      <c r="AY2428" s="11"/>
      <c r="AZ2428" s="11"/>
      <c r="BA2428" s="11"/>
      <c r="BB2428" s="11"/>
      <c r="BC2428" s="11"/>
      <c r="BD2428" s="11"/>
      <c r="BE2428" s="11"/>
      <c r="BF2428" s="11"/>
      <c r="BG2428" s="11"/>
      <c r="BI2428" s="11"/>
      <c r="BJ2428" s="11"/>
      <c r="BK2428" s="11"/>
      <c r="BL2428" s="11"/>
      <c r="BM2428" s="11"/>
      <c r="BN2428" s="11"/>
      <c r="BO2428" s="11"/>
      <c r="BP2428" s="11"/>
      <c r="BQ2428" s="11"/>
      <c r="BR2428" s="11"/>
      <c r="BS2428" s="11"/>
      <c r="BT2428" s="11"/>
      <c r="BU2428" s="11"/>
      <c r="BV2428" s="11"/>
      <c r="BW2428" s="11"/>
      <c r="BX2428" s="11"/>
      <c r="BY2428" s="11"/>
      <c r="BZ2428" s="11"/>
      <c r="CA2428" s="11"/>
      <c r="CB2428" s="11"/>
      <c r="CC2428" s="11"/>
      <c r="CD2428" s="11"/>
      <c r="CE2428" s="11"/>
      <c r="CF2428" s="11"/>
      <c r="CG2428" s="11"/>
      <c r="CH2428" s="11"/>
      <c r="CI2428" s="11"/>
      <c r="CJ2428" s="11"/>
      <c r="CK2428" s="11"/>
      <c r="CL2428" s="11"/>
      <c r="CM2428" s="11"/>
      <c r="CN2428" s="11"/>
      <c r="CO2428" s="11"/>
      <c r="CP2428" s="11"/>
      <c r="CQ2428" s="11"/>
      <c r="CR2428" s="11"/>
      <c r="CS2428" s="11"/>
      <c r="CT2428" s="11"/>
      <c r="CU2428" s="11"/>
      <c r="CV2428" s="11"/>
      <c r="CW2428" s="11"/>
      <c r="CX2428" s="11"/>
      <c r="CY2428" s="11"/>
      <c r="CZ2428" s="11"/>
      <c r="DA2428" s="11"/>
      <c r="DB2428" s="11"/>
      <c r="DC2428" s="11"/>
      <c r="DD2428" s="11"/>
      <c r="DF2428" s="11">
        <f t="shared" si="131"/>
        <v>18</v>
      </c>
      <c r="DG2428" s="11">
        <f t="shared" si="132"/>
        <v>19</v>
      </c>
      <c r="DH2428" s="20">
        <f t="shared" ca="1" si="126"/>
        <v>0</v>
      </c>
      <c r="DI2428" s="11">
        <v>1</v>
      </c>
    </row>
    <row r="2429" spans="1:113" x14ac:dyDescent="0.25">
      <c r="A2429" s="11" t="s">
        <v>57</v>
      </c>
      <c r="B2429" s="11" t="s">
        <v>56</v>
      </c>
      <c r="C2429" s="11" t="s">
        <v>34</v>
      </c>
      <c r="D2429" s="11" t="s">
        <v>56</v>
      </c>
      <c r="E2429" s="11" t="s">
        <v>56</v>
      </c>
      <c r="F2429" s="11" t="s">
        <v>56</v>
      </c>
      <c r="G2429" s="11" t="s">
        <v>173</v>
      </c>
      <c r="H2429" s="1" t="s">
        <v>198</v>
      </c>
      <c r="I2429" s="11">
        <v>18</v>
      </c>
      <c r="J2429" s="11">
        <v>19</v>
      </c>
      <c r="K2429" s="11"/>
      <c r="L2429" s="11"/>
      <c r="M2429" s="11"/>
      <c r="N2429" s="11"/>
      <c r="O2429" s="11"/>
      <c r="P2429" s="11"/>
      <c r="Q2429" s="11"/>
      <c r="R2429" s="11"/>
      <c r="S2429" s="11"/>
      <c r="T2429" s="11"/>
      <c r="U2429" s="11"/>
      <c r="V2429" s="11"/>
      <c r="W2429" s="11"/>
      <c r="X2429" s="11"/>
      <c r="Y2429" s="11"/>
      <c r="Z2429" s="11"/>
      <c r="AA2429" s="11"/>
      <c r="AB2429" s="11"/>
      <c r="AC2429" s="11"/>
      <c r="AD2429" s="11"/>
      <c r="AE2429" s="11"/>
      <c r="AF2429" s="11"/>
      <c r="AG2429" s="11"/>
      <c r="AH2429" s="11"/>
      <c r="AJ2429" s="11"/>
      <c r="AK2429" s="11"/>
      <c r="AL2429" s="11"/>
      <c r="AM2429" s="11"/>
      <c r="AN2429" s="11"/>
      <c r="AO2429" s="11"/>
      <c r="AP2429" s="11"/>
      <c r="AQ2429" s="11"/>
      <c r="AR2429" s="11"/>
      <c r="AS2429" s="11"/>
      <c r="AT2429" s="11"/>
      <c r="AU2429" s="11"/>
      <c r="AV2429" s="11"/>
      <c r="AW2429" s="11"/>
      <c r="AX2429" s="11"/>
      <c r="AY2429" s="11"/>
      <c r="AZ2429" s="11"/>
      <c r="BA2429" s="11"/>
      <c r="BB2429" s="11"/>
      <c r="BC2429" s="11"/>
      <c r="BD2429" s="11"/>
      <c r="BE2429" s="11"/>
      <c r="BF2429" s="11"/>
      <c r="BG2429" s="11"/>
      <c r="BI2429" s="11"/>
      <c r="BJ2429" s="11"/>
      <c r="BK2429" s="11"/>
      <c r="BL2429" s="11"/>
      <c r="BM2429" s="11"/>
      <c r="BN2429" s="11"/>
      <c r="BO2429" s="11"/>
      <c r="BP2429" s="11"/>
      <c r="BQ2429" s="11"/>
      <c r="BR2429" s="11"/>
      <c r="BS2429" s="11"/>
      <c r="BT2429" s="11"/>
      <c r="BU2429" s="11"/>
      <c r="BV2429" s="11"/>
      <c r="BW2429" s="11"/>
      <c r="BX2429" s="11"/>
      <c r="BY2429" s="11"/>
      <c r="BZ2429" s="11"/>
      <c r="CA2429" s="11"/>
      <c r="CB2429" s="11"/>
      <c r="CC2429" s="11"/>
      <c r="CD2429" s="11"/>
      <c r="CE2429" s="11"/>
      <c r="CF2429" s="11"/>
      <c r="CG2429" s="11"/>
      <c r="CH2429" s="11"/>
      <c r="CI2429" s="11"/>
      <c r="CJ2429" s="11"/>
      <c r="CK2429" s="11"/>
      <c r="CL2429" s="11"/>
      <c r="CM2429" s="11"/>
      <c r="CN2429" s="11"/>
      <c r="CO2429" s="11"/>
      <c r="CP2429" s="11"/>
      <c r="CQ2429" s="11"/>
      <c r="CR2429" s="11"/>
      <c r="CS2429" s="11"/>
      <c r="CT2429" s="11"/>
      <c r="CU2429" s="11"/>
      <c r="CV2429" s="11"/>
      <c r="CW2429" s="11"/>
      <c r="CX2429" s="11"/>
      <c r="CY2429" s="11"/>
      <c r="CZ2429" s="11"/>
      <c r="DA2429" s="11"/>
      <c r="DB2429" s="11"/>
      <c r="DC2429" s="11"/>
      <c r="DD2429" s="11"/>
      <c r="DF2429" s="11">
        <f t="shared" si="131"/>
        <v>18</v>
      </c>
      <c r="DG2429" s="11">
        <f t="shared" si="132"/>
        <v>19</v>
      </c>
      <c r="DH2429" s="20">
        <f t="shared" ca="1" si="126"/>
        <v>0</v>
      </c>
      <c r="DI2429" s="11">
        <v>1</v>
      </c>
    </row>
    <row r="2430" spans="1:113" x14ac:dyDescent="0.25">
      <c r="A2430" s="11" t="s">
        <v>57</v>
      </c>
      <c r="B2430" s="11" t="s">
        <v>56</v>
      </c>
      <c r="C2430" s="11" t="s">
        <v>36</v>
      </c>
      <c r="D2430" s="11" t="s">
        <v>56</v>
      </c>
      <c r="E2430" s="11" t="s">
        <v>56</v>
      </c>
      <c r="F2430" s="11" t="s">
        <v>56</v>
      </c>
      <c r="G2430" s="11" t="s">
        <v>174</v>
      </c>
      <c r="H2430" s="1" t="s">
        <v>198</v>
      </c>
      <c r="I2430" s="11">
        <v>18</v>
      </c>
      <c r="J2430" s="11">
        <v>19</v>
      </c>
      <c r="K2430" s="11"/>
      <c r="L2430" s="11"/>
      <c r="M2430" s="11"/>
      <c r="N2430" s="11"/>
      <c r="O2430" s="11"/>
      <c r="P2430" s="11"/>
      <c r="Q2430" s="11"/>
      <c r="R2430" s="11"/>
      <c r="S2430" s="11"/>
      <c r="T2430" s="11"/>
      <c r="U2430" s="11"/>
      <c r="V2430" s="11"/>
      <c r="W2430" s="11"/>
      <c r="X2430" s="11"/>
      <c r="Y2430" s="11"/>
      <c r="Z2430" s="11"/>
      <c r="AA2430" s="11"/>
      <c r="AB2430" s="11"/>
      <c r="AC2430" s="11"/>
      <c r="AD2430" s="11"/>
      <c r="AE2430" s="11"/>
      <c r="AF2430" s="11"/>
      <c r="AG2430" s="11"/>
      <c r="AH2430" s="11"/>
      <c r="AJ2430" s="11"/>
      <c r="AK2430" s="11"/>
      <c r="AL2430" s="11"/>
      <c r="AM2430" s="11"/>
      <c r="AN2430" s="11"/>
      <c r="AO2430" s="11"/>
      <c r="AP2430" s="11"/>
      <c r="AQ2430" s="11"/>
      <c r="AR2430" s="11"/>
      <c r="AS2430" s="11"/>
      <c r="AT2430" s="11"/>
      <c r="AU2430" s="11"/>
      <c r="AV2430" s="11"/>
      <c r="AW2430" s="11"/>
      <c r="AX2430" s="11"/>
      <c r="AY2430" s="11"/>
      <c r="AZ2430" s="11"/>
      <c r="BA2430" s="11"/>
      <c r="BB2430" s="11"/>
      <c r="BC2430" s="11"/>
      <c r="BD2430" s="11"/>
      <c r="BE2430" s="11"/>
      <c r="BF2430" s="11"/>
      <c r="BG2430" s="11"/>
      <c r="BI2430" s="11"/>
      <c r="BJ2430" s="11"/>
      <c r="BK2430" s="11"/>
      <c r="BL2430" s="11"/>
      <c r="BM2430" s="11"/>
      <c r="BN2430" s="11"/>
      <c r="BO2430" s="11"/>
      <c r="BP2430" s="11"/>
      <c r="BQ2430" s="11"/>
      <c r="BR2430" s="11"/>
      <c r="BS2430" s="11"/>
      <c r="BT2430" s="11"/>
      <c r="BU2430" s="11"/>
      <c r="BV2430" s="11"/>
      <c r="BW2430" s="11"/>
      <c r="BX2430" s="11"/>
      <c r="BY2430" s="11"/>
      <c r="BZ2430" s="11"/>
      <c r="CA2430" s="11"/>
      <c r="CB2430" s="11"/>
      <c r="CC2430" s="11"/>
      <c r="CD2430" s="11"/>
      <c r="CE2430" s="11"/>
      <c r="CF2430" s="11"/>
      <c r="CG2430" s="11"/>
      <c r="CH2430" s="11"/>
      <c r="CI2430" s="11"/>
      <c r="CJ2430" s="11"/>
      <c r="CK2430" s="11"/>
      <c r="CL2430" s="11"/>
      <c r="CM2430" s="11"/>
      <c r="CN2430" s="11"/>
      <c r="CO2430" s="11"/>
      <c r="CP2430" s="11"/>
      <c r="CQ2430" s="11"/>
      <c r="CR2430" s="11"/>
      <c r="CS2430" s="11"/>
      <c r="CT2430" s="11"/>
      <c r="CU2430" s="11"/>
      <c r="CV2430" s="11"/>
      <c r="CW2430" s="11"/>
      <c r="CX2430" s="11"/>
      <c r="CY2430" s="11"/>
      <c r="CZ2430" s="11"/>
      <c r="DA2430" s="11"/>
      <c r="DB2430" s="11"/>
      <c r="DC2430" s="11"/>
      <c r="DD2430" s="11"/>
      <c r="DF2430" s="11">
        <f t="shared" si="131"/>
        <v>18</v>
      </c>
      <c r="DG2430" s="11">
        <f t="shared" si="132"/>
        <v>19</v>
      </c>
      <c r="DH2430" s="20">
        <f t="shared" ca="1" si="126"/>
        <v>0</v>
      </c>
      <c r="DI2430" s="11">
        <v>1</v>
      </c>
    </row>
    <row r="2431" spans="1:113" x14ac:dyDescent="0.25">
      <c r="A2431" s="11" t="s">
        <v>57</v>
      </c>
      <c r="B2431" s="11" t="s">
        <v>56</v>
      </c>
      <c r="C2431" s="11" t="s">
        <v>36</v>
      </c>
      <c r="D2431" s="11" t="s">
        <v>56</v>
      </c>
      <c r="E2431" s="11" t="s">
        <v>56</v>
      </c>
      <c r="F2431" s="11" t="s">
        <v>56</v>
      </c>
      <c r="G2431" s="11" t="s">
        <v>173</v>
      </c>
      <c r="H2431" s="1" t="s">
        <v>198</v>
      </c>
      <c r="I2431" s="11">
        <v>18</v>
      </c>
      <c r="J2431" s="11">
        <v>19</v>
      </c>
      <c r="K2431" s="11"/>
      <c r="L2431" s="11"/>
      <c r="M2431" s="11"/>
      <c r="N2431" s="11"/>
      <c r="O2431" s="11"/>
      <c r="P2431" s="11"/>
      <c r="Q2431" s="11"/>
      <c r="R2431" s="11"/>
      <c r="S2431" s="11"/>
      <c r="T2431" s="11"/>
      <c r="U2431" s="11"/>
      <c r="V2431" s="11"/>
      <c r="W2431" s="11"/>
      <c r="X2431" s="11"/>
      <c r="Y2431" s="11"/>
      <c r="Z2431" s="11"/>
      <c r="AA2431" s="11"/>
      <c r="AB2431" s="11"/>
      <c r="AC2431" s="11"/>
      <c r="AD2431" s="11"/>
      <c r="AE2431" s="11"/>
      <c r="AF2431" s="11"/>
      <c r="AG2431" s="11"/>
      <c r="AH2431" s="11"/>
      <c r="AJ2431" s="11"/>
      <c r="AK2431" s="11"/>
      <c r="AL2431" s="11"/>
      <c r="AM2431" s="11"/>
      <c r="AN2431" s="11"/>
      <c r="AO2431" s="11"/>
      <c r="AP2431" s="11"/>
      <c r="AQ2431" s="11"/>
      <c r="AR2431" s="11"/>
      <c r="AS2431" s="11"/>
      <c r="AT2431" s="11"/>
      <c r="AU2431" s="11"/>
      <c r="AV2431" s="11"/>
      <c r="AW2431" s="11"/>
      <c r="AX2431" s="11"/>
      <c r="AY2431" s="11"/>
      <c r="AZ2431" s="11"/>
      <c r="BA2431" s="11"/>
      <c r="BB2431" s="11"/>
      <c r="BC2431" s="11"/>
      <c r="BD2431" s="11"/>
      <c r="BE2431" s="11"/>
      <c r="BF2431" s="11"/>
      <c r="BG2431" s="11"/>
      <c r="BI2431" s="11"/>
      <c r="BJ2431" s="11"/>
      <c r="BK2431" s="11"/>
      <c r="BL2431" s="11"/>
      <c r="BM2431" s="11"/>
      <c r="BN2431" s="11"/>
      <c r="BO2431" s="11"/>
      <c r="BP2431" s="11"/>
      <c r="BQ2431" s="11"/>
      <c r="BR2431" s="11"/>
      <c r="BS2431" s="11"/>
      <c r="BT2431" s="11"/>
      <c r="BU2431" s="11"/>
      <c r="BV2431" s="11"/>
      <c r="BW2431" s="11"/>
      <c r="BX2431" s="11"/>
      <c r="BY2431" s="11"/>
      <c r="BZ2431" s="11"/>
      <c r="CA2431" s="11"/>
      <c r="CB2431" s="11"/>
      <c r="CC2431" s="11"/>
      <c r="CD2431" s="11"/>
      <c r="CE2431" s="11"/>
      <c r="CF2431" s="11"/>
      <c r="CG2431" s="11"/>
      <c r="CH2431" s="11"/>
      <c r="CI2431" s="11"/>
      <c r="CJ2431" s="11"/>
      <c r="CK2431" s="11"/>
      <c r="CL2431" s="11"/>
      <c r="CM2431" s="11"/>
      <c r="CN2431" s="11"/>
      <c r="CO2431" s="11"/>
      <c r="CP2431" s="11"/>
      <c r="CQ2431" s="11"/>
      <c r="CR2431" s="11"/>
      <c r="CS2431" s="11"/>
      <c r="CT2431" s="11"/>
      <c r="CU2431" s="11"/>
      <c r="CV2431" s="11"/>
      <c r="CW2431" s="11"/>
      <c r="CX2431" s="11"/>
      <c r="CY2431" s="11"/>
      <c r="CZ2431" s="11"/>
      <c r="DA2431" s="11"/>
      <c r="DB2431" s="11"/>
      <c r="DC2431" s="11"/>
      <c r="DD2431" s="11"/>
      <c r="DF2431" s="11">
        <f t="shared" si="131"/>
        <v>18</v>
      </c>
      <c r="DG2431" s="11">
        <f t="shared" si="132"/>
        <v>19</v>
      </c>
      <c r="DH2431" s="20">
        <f t="shared" ca="1" si="126"/>
        <v>0</v>
      </c>
      <c r="DI2431" s="11">
        <v>1</v>
      </c>
    </row>
    <row r="2432" spans="1:113" x14ac:dyDescent="0.25">
      <c r="A2432" s="11" t="s">
        <v>57</v>
      </c>
      <c r="B2432" s="11" t="s">
        <v>56</v>
      </c>
      <c r="C2432" s="11" t="s">
        <v>33</v>
      </c>
      <c r="D2432" s="11" t="s">
        <v>56</v>
      </c>
      <c r="E2432" s="11" t="s">
        <v>56</v>
      </c>
      <c r="F2432" s="11" t="s">
        <v>56</v>
      </c>
      <c r="G2432" s="11" t="s">
        <v>173</v>
      </c>
      <c r="H2432" s="1" t="s">
        <v>198</v>
      </c>
      <c r="I2432" s="11">
        <v>18</v>
      </c>
      <c r="J2432" s="11">
        <v>19</v>
      </c>
      <c r="K2432" s="11"/>
      <c r="L2432" s="11"/>
      <c r="M2432" s="11"/>
      <c r="N2432" s="11"/>
      <c r="O2432" s="11"/>
      <c r="P2432" s="11"/>
      <c r="Q2432" s="11"/>
      <c r="R2432" s="11"/>
      <c r="S2432" s="11"/>
      <c r="T2432" s="11"/>
      <c r="U2432" s="11"/>
      <c r="V2432" s="11"/>
      <c r="W2432" s="11"/>
      <c r="X2432" s="11"/>
      <c r="Y2432" s="11"/>
      <c r="Z2432" s="11"/>
      <c r="AA2432" s="11"/>
      <c r="AB2432" s="11"/>
      <c r="AC2432" s="11"/>
      <c r="AD2432" s="11"/>
      <c r="AE2432" s="11"/>
      <c r="AF2432" s="11"/>
      <c r="AG2432" s="11"/>
      <c r="AH2432" s="11"/>
      <c r="AJ2432" s="11"/>
      <c r="AK2432" s="11"/>
      <c r="AL2432" s="11"/>
      <c r="AM2432" s="11"/>
      <c r="AN2432" s="11"/>
      <c r="AO2432" s="11"/>
      <c r="AP2432" s="11"/>
      <c r="AQ2432" s="11"/>
      <c r="AR2432" s="11"/>
      <c r="AS2432" s="11"/>
      <c r="AT2432" s="11"/>
      <c r="AU2432" s="11"/>
      <c r="AV2432" s="11"/>
      <c r="AW2432" s="11"/>
      <c r="AX2432" s="11"/>
      <c r="AY2432" s="11"/>
      <c r="AZ2432" s="11"/>
      <c r="BA2432" s="11"/>
      <c r="BB2432" s="11"/>
      <c r="BC2432" s="11"/>
      <c r="BD2432" s="11"/>
      <c r="BE2432" s="11"/>
      <c r="BF2432" s="11"/>
      <c r="BG2432" s="11"/>
      <c r="BI2432" s="11"/>
      <c r="BJ2432" s="11"/>
      <c r="BK2432" s="11"/>
      <c r="BL2432" s="11"/>
      <c r="BM2432" s="11"/>
      <c r="BN2432" s="11"/>
      <c r="BO2432" s="11"/>
      <c r="BP2432" s="11"/>
      <c r="BQ2432" s="11"/>
      <c r="BR2432" s="11"/>
      <c r="BS2432" s="11"/>
      <c r="BT2432" s="11"/>
      <c r="BU2432" s="11"/>
      <c r="BV2432" s="11"/>
      <c r="BW2432" s="11"/>
      <c r="BX2432" s="11"/>
      <c r="BY2432" s="11"/>
      <c r="BZ2432" s="11"/>
      <c r="CA2432" s="11"/>
      <c r="CB2432" s="11"/>
      <c r="CC2432" s="11"/>
      <c r="CD2432" s="11"/>
      <c r="CE2432" s="11"/>
      <c r="CF2432" s="11"/>
      <c r="CG2432" s="11"/>
      <c r="CH2432" s="11"/>
      <c r="CI2432" s="11"/>
      <c r="CJ2432" s="11"/>
      <c r="CK2432" s="11"/>
      <c r="CL2432" s="11"/>
      <c r="CM2432" s="11"/>
      <c r="CN2432" s="11"/>
      <c r="CO2432" s="11"/>
      <c r="CP2432" s="11"/>
      <c r="CQ2432" s="11"/>
      <c r="CR2432" s="11"/>
      <c r="CS2432" s="11"/>
      <c r="CT2432" s="11"/>
      <c r="CU2432" s="11"/>
      <c r="CV2432" s="11"/>
      <c r="CW2432" s="11"/>
      <c r="CX2432" s="11"/>
      <c r="CY2432" s="11"/>
      <c r="CZ2432" s="11"/>
      <c r="DA2432" s="11"/>
      <c r="DB2432" s="11"/>
      <c r="DC2432" s="11"/>
      <c r="DD2432" s="11"/>
      <c r="DF2432" s="11">
        <f t="shared" si="131"/>
        <v>18</v>
      </c>
      <c r="DG2432" s="11">
        <f t="shared" si="132"/>
        <v>19</v>
      </c>
      <c r="DH2432" s="20">
        <f t="shared" ca="1" si="126"/>
        <v>0</v>
      </c>
      <c r="DI2432" s="11">
        <v>1</v>
      </c>
    </row>
    <row r="2433" spans="1:113" x14ac:dyDescent="0.25">
      <c r="A2433" s="11" t="s">
        <v>57</v>
      </c>
      <c r="B2433" s="11" t="s">
        <v>56</v>
      </c>
      <c r="C2433" s="11" t="s">
        <v>33</v>
      </c>
      <c r="D2433" s="11" t="s">
        <v>56</v>
      </c>
      <c r="E2433" s="11" t="s">
        <v>56</v>
      </c>
      <c r="F2433" s="11" t="s">
        <v>56</v>
      </c>
      <c r="G2433" s="11" t="s">
        <v>174</v>
      </c>
      <c r="H2433" s="1" t="s">
        <v>198</v>
      </c>
      <c r="I2433" s="11">
        <v>18</v>
      </c>
      <c r="J2433" s="11">
        <v>19</v>
      </c>
      <c r="K2433" s="11"/>
      <c r="L2433" s="11"/>
      <c r="M2433" s="11"/>
      <c r="N2433" s="11"/>
      <c r="O2433" s="11"/>
      <c r="P2433" s="11"/>
      <c r="Q2433" s="11"/>
      <c r="R2433" s="11"/>
      <c r="S2433" s="11"/>
      <c r="T2433" s="11"/>
      <c r="U2433" s="11"/>
      <c r="V2433" s="11"/>
      <c r="W2433" s="11"/>
      <c r="X2433" s="11"/>
      <c r="Y2433" s="11"/>
      <c r="Z2433" s="11"/>
      <c r="AA2433" s="11"/>
      <c r="AB2433" s="11"/>
      <c r="AC2433" s="11"/>
      <c r="AD2433" s="11"/>
      <c r="AE2433" s="11"/>
      <c r="AF2433" s="11"/>
      <c r="AG2433" s="11"/>
      <c r="AH2433" s="11"/>
      <c r="AJ2433" s="11"/>
      <c r="AK2433" s="11"/>
      <c r="AL2433" s="11"/>
      <c r="AM2433" s="11"/>
      <c r="AN2433" s="11"/>
      <c r="AO2433" s="11"/>
      <c r="AP2433" s="11"/>
      <c r="AQ2433" s="11"/>
      <c r="AR2433" s="11"/>
      <c r="AS2433" s="11"/>
      <c r="AT2433" s="11"/>
      <c r="AU2433" s="11"/>
      <c r="AV2433" s="11"/>
      <c r="AW2433" s="11"/>
      <c r="AX2433" s="11"/>
      <c r="AY2433" s="11"/>
      <c r="AZ2433" s="11"/>
      <c r="BA2433" s="11"/>
      <c r="BB2433" s="11"/>
      <c r="BC2433" s="11"/>
      <c r="BD2433" s="11"/>
      <c r="BE2433" s="11"/>
      <c r="BF2433" s="11"/>
      <c r="BG2433" s="11"/>
      <c r="BI2433" s="11"/>
      <c r="BJ2433" s="11"/>
      <c r="BK2433" s="11"/>
      <c r="BL2433" s="11"/>
      <c r="BM2433" s="11"/>
      <c r="BN2433" s="11"/>
      <c r="BO2433" s="11"/>
      <c r="BP2433" s="11"/>
      <c r="BQ2433" s="11"/>
      <c r="BR2433" s="11"/>
      <c r="BS2433" s="11"/>
      <c r="BT2433" s="11"/>
      <c r="BU2433" s="11"/>
      <c r="BV2433" s="11"/>
      <c r="BW2433" s="11"/>
      <c r="BX2433" s="11"/>
      <c r="BY2433" s="11"/>
      <c r="BZ2433" s="11"/>
      <c r="CA2433" s="11"/>
      <c r="CB2433" s="11"/>
      <c r="CC2433" s="11"/>
      <c r="CD2433" s="11"/>
      <c r="CE2433" s="11"/>
      <c r="CF2433" s="11"/>
      <c r="CG2433" s="11"/>
      <c r="CH2433" s="11"/>
      <c r="CI2433" s="11"/>
      <c r="CJ2433" s="11"/>
      <c r="CK2433" s="11"/>
      <c r="CL2433" s="11"/>
      <c r="CM2433" s="11"/>
      <c r="CN2433" s="11"/>
      <c r="CO2433" s="11"/>
      <c r="CP2433" s="11"/>
      <c r="CQ2433" s="11"/>
      <c r="CR2433" s="11"/>
      <c r="CS2433" s="11"/>
      <c r="CT2433" s="11"/>
      <c r="CU2433" s="11"/>
      <c r="CV2433" s="11"/>
      <c r="CW2433" s="11"/>
      <c r="CX2433" s="11"/>
      <c r="CY2433" s="11"/>
      <c r="CZ2433" s="11"/>
      <c r="DA2433" s="11"/>
      <c r="DB2433" s="11"/>
      <c r="DC2433" s="11"/>
      <c r="DD2433" s="11"/>
      <c r="DF2433" s="11">
        <f t="shared" si="131"/>
        <v>18</v>
      </c>
      <c r="DG2433" s="11">
        <f t="shared" si="132"/>
        <v>19</v>
      </c>
      <c r="DH2433" s="20">
        <f t="shared" ca="1" si="126"/>
        <v>0</v>
      </c>
      <c r="DI2433" s="11">
        <v>1</v>
      </c>
    </row>
    <row r="2434" spans="1:113" x14ac:dyDescent="0.25">
      <c r="A2434" s="11" t="s">
        <v>57</v>
      </c>
      <c r="B2434" s="11" t="s">
        <v>56</v>
      </c>
      <c r="C2434" s="11" t="s">
        <v>56</v>
      </c>
      <c r="D2434" s="11" t="s">
        <v>56</v>
      </c>
      <c r="E2434" s="11" t="s">
        <v>56</v>
      </c>
      <c r="F2434" s="11" t="s">
        <v>111</v>
      </c>
      <c r="G2434" s="11" t="s">
        <v>174</v>
      </c>
      <c r="H2434" s="1" t="s">
        <v>198</v>
      </c>
      <c r="I2434" s="11">
        <v>18</v>
      </c>
      <c r="J2434" s="11">
        <v>19</v>
      </c>
      <c r="K2434" s="11">
        <v>891.02269999999999</v>
      </c>
      <c r="L2434" s="11">
        <v>862.54809999999998</v>
      </c>
      <c r="M2434" s="11">
        <v>858.66539999999998</v>
      </c>
      <c r="N2434" s="11">
        <v>883.46050000000002</v>
      </c>
      <c r="O2434" s="11">
        <v>925.70709999999997</v>
      </c>
      <c r="P2434" s="11">
        <v>1019.56</v>
      </c>
      <c r="Q2434" s="11">
        <v>1163.6379999999999</v>
      </c>
      <c r="R2434" s="11">
        <v>1473.606</v>
      </c>
      <c r="S2434" s="11">
        <v>1574.694</v>
      </c>
      <c r="T2434" s="11">
        <v>1696.33</v>
      </c>
      <c r="U2434" s="11">
        <v>2019.6479999999999</v>
      </c>
      <c r="V2434" s="11">
        <v>2113.6010000000001</v>
      </c>
      <c r="W2434" s="11">
        <v>2188.018</v>
      </c>
      <c r="X2434" s="11">
        <v>2206.482</v>
      </c>
      <c r="Y2434" s="11">
        <v>2191.0259999999998</v>
      </c>
      <c r="Z2434" s="11">
        <v>2194.8809999999999</v>
      </c>
      <c r="AA2434" s="11">
        <v>2117.5230000000001</v>
      </c>
      <c r="AB2434" s="11">
        <v>2003.152</v>
      </c>
      <c r="AC2434" s="11">
        <v>1971.396</v>
      </c>
      <c r="AD2434" s="11">
        <v>2042.31</v>
      </c>
      <c r="AE2434" s="11">
        <v>1987.116</v>
      </c>
      <c r="AF2434" s="11">
        <v>1624.78</v>
      </c>
      <c r="AG2434" s="11">
        <v>1266.2370000000001</v>
      </c>
      <c r="AH2434" s="11">
        <v>1057.8409999999999</v>
      </c>
      <c r="AI2434" s="37">
        <v>1987.2739999999999</v>
      </c>
      <c r="AJ2434" s="11">
        <v>887.22439999999995</v>
      </c>
      <c r="AK2434" s="11">
        <v>849.86739999999998</v>
      </c>
      <c r="AL2434" s="11">
        <v>839.41989999999998</v>
      </c>
      <c r="AM2434" s="11">
        <v>852.76340000000005</v>
      </c>
      <c r="AN2434" s="11">
        <v>894.22280000000001</v>
      </c>
      <c r="AO2434" s="11">
        <v>978.5376</v>
      </c>
      <c r="AP2434" s="11">
        <v>1175.7159999999999</v>
      </c>
      <c r="AQ2434" s="11">
        <v>1482.44</v>
      </c>
      <c r="AR2434" s="11">
        <v>1597.6</v>
      </c>
      <c r="AS2434" s="11">
        <v>1740.37</v>
      </c>
      <c r="AT2434" s="11">
        <v>2051.5</v>
      </c>
      <c r="AU2434" s="11">
        <v>2141.6289999999999</v>
      </c>
      <c r="AV2434" s="11">
        <v>2209.681</v>
      </c>
      <c r="AW2434" s="11">
        <v>2246.5709999999999</v>
      </c>
      <c r="AX2434" s="11">
        <v>2222.4450000000002</v>
      </c>
      <c r="AY2434" s="11">
        <v>2181.9140000000002</v>
      </c>
      <c r="AZ2434" s="11">
        <v>2097.9119999999998</v>
      </c>
      <c r="BA2434" s="11">
        <v>2129.73</v>
      </c>
      <c r="BB2434" s="11">
        <v>2060.875</v>
      </c>
      <c r="BC2434" s="11">
        <v>2037.8040000000001</v>
      </c>
      <c r="BD2434" s="11">
        <v>1973.9359999999999</v>
      </c>
      <c r="BE2434" s="11">
        <v>1623.1559999999999</v>
      </c>
      <c r="BF2434" s="11">
        <v>1265.3589999999999</v>
      </c>
      <c r="BG2434" s="11">
        <v>1061.875</v>
      </c>
      <c r="BH2434" s="37">
        <v>2083.3119999999999</v>
      </c>
      <c r="BI2434" s="11">
        <v>57.708640000000003</v>
      </c>
      <c r="BJ2434" s="11">
        <v>56.625419999999998</v>
      </c>
      <c r="BK2434" s="11">
        <v>55.709240000000001</v>
      </c>
      <c r="BL2434" s="11">
        <v>54.692010000000003</v>
      </c>
      <c r="BM2434" s="11">
        <v>54.337960000000002</v>
      </c>
      <c r="BN2434" s="11">
        <v>53.914430000000003</v>
      </c>
      <c r="BO2434" s="11">
        <v>53.588389999999997</v>
      </c>
      <c r="BP2434" s="11">
        <v>53.721899999999998</v>
      </c>
      <c r="BQ2434" s="11">
        <v>55.257579999999997</v>
      </c>
      <c r="BR2434" s="11">
        <v>58.723610000000001</v>
      </c>
      <c r="BS2434" s="11">
        <v>63.239820000000002</v>
      </c>
      <c r="BT2434" s="11">
        <v>67.180149999999998</v>
      </c>
      <c r="BU2434" s="11">
        <v>70.129180000000005</v>
      </c>
      <c r="BV2434" s="11">
        <v>71.740359999999995</v>
      </c>
      <c r="BW2434" s="11">
        <v>72.625789999999995</v>
      </c>
      <c r="BX2434" s="11">
        <v>72.801490000000001</v>
      </c>
      <c r="BY2434" s="11">
        <v>72.029129999999995</v>
      </c>
      <c r="BZ2434" s="11">
        <v>69.829800000000006</v>
      </c>
      <c r="CA2434" s="11">
        <v>66.841269999999994</v>
      </c>
      <c r="CB2434" s="11">
        <v>64.263710000000003</v>
      </c>
      <c r="CC2434" s="11">
        <v>62.203859999999999</v>
      </c>
      <c r="CD2434" s="11">
        <v>60.393880000000003</v>
      </c>
      <c r="CE2434" s="11">
        <v>58.917430000000003</v>
      </c>
      <c r="CF2434" s="11">
        <v>57.795009999999998</v>
      </c>
      <c r="CG2434" s="11">
        <v>121.5261</v>
      </c>
      <c r="CH2434" s="11">
        <v>118.14239999999999</v>
      </c>
      <c r="CI2434" s="11">
        <v>112.97750000000001</v>
      </c>
      <c r="CJ2434" s="11">
        <v>103.7332</v>
      </c>
      <c r="CK2434" s="11">
        <v>81.067400000000006</v>
      </c>
      <c r="CL2434" s="11">
        <v>61.347239999999999</v>
      </c>
      <c r="CM2434" s="11">
        <v>53.465110000000003</v>
      </c>
      <c r="CN2434" s="11">
        <v>48.712209999999999</v>
      </c>
      <c r="CO2434" s="11">
        <v>53.432229999999997</v>
      </c>
      <c r="CP2434" s="11">
        <v>78.507390000000001</v>
      </c>
      <c r="CQ2434" s="11">
        <v>104.1908</v>
      </c>
      <c r="CR2434" s="11">
        <v>103.2799</v>
      </c>
      <c r="CS2434" s="11">
        <v>103.4024</v>
      </c>
      <c r="CT2434" s="11">
        <v>106.2428</v>
      </c>
      <c r="CU2434" s="11">
        <v>111.7062</v>
      </c>
      <c r="CV2434" s="11">
        <v>121.9181</v>
      </c>
      <c r="CW2434" s="11">
        <v>129.2962</v>
      </c>
      <c r="CX2434" s="11">
        <v>142.28890000000001</v>
      </c>
      <c r="CY2434" s="11">
        <v>153.94669999999999</v>
      </c>
      <c r="CZ2434" s="11">
        <v>144.65819999999999</v>
      </c>
      <c r="DA2434" s="11">
        <v>154.68180000000001</v>
      </c>
      <c r="DB2434" s="11">
        <v>173.16399999999999</v>
      </c>
      <c r="DC2434" s="11">
        <v>161.4393</v>
      </c>
      <c r="DD2434" s="11">
        <v>154.791</v>
      </c>
      <c r="DE2434" s="37">
        <v>132.64670000000001</v>
      </c>
      <c r="DF2434" s="11">
        <f t="shared" si="131"/>
        <v>18</v>
      </c>
      <c r="DG2434" s="11">
        <f t="shared" si="132"/>
        <v>19</v>
      </c>
      <c r="DH2434" s="20">
        <f t="shared" ca="1" si="126"/>
        <v>108.02849999999989</v>
      </c>
      <c r="DI2434" s="11">
        <v>0</v>
      </c>
    </row>
    <row r="2435" spans="1:113" x14ac:dyDescent="0.25">
      <c r="A2435" s="11" t="s">
        <v>57</v>
      </c>
      <c r="B2435" s="11" t="s">
        <v>56</v>
      </c>
      <c r="C2435" s="11" t="s">
        <v>56</v>
      </c>
      <c r="D2435" s="11" t="s">
        <v>56</v>
      </c>
      <c r="E2435" s="11" t="s">
        <v>56</v>
      </c>
      <c r="F2435" s="11" t="s">
        <v>111</v>
      </c>
      <c r="G2435" s="11" t="s">
        <v>173</v>
      </c>
      <c r="H2435" s="1" t="s">
        <v>198</v>
      </c>
      <c r="I2435" s="11">
        <v>18</v>
      </c>
      <c r="J2435" s="11">
        <v>19</v>
      </c>
      <c r="K2435" s="11">
        <v>4754.7870000000003</v>
      </c>
      <c r="L2435" s="11">
        <v>4619.5590000000002</v>
      </c>
      <c r="M2435" s="11">
        <v>4633.0050000000001</v>
      </c>
      <c r="N2435" s="11">
        <v>4909.1149999999998</v>
      </c>
      <c r="O2435" s="11">
        <v>5038.7650000000003</v>
      </c>
      <c r="P2435" s="11">
        <v>5463.9560000000001</v>
      </c>
      <c r="Q2435" s="11">
        <v>5769.5929999999998</v>
      </c>
      <c r="R2435" s="11">
        <v>6586.6130000000003</v>
      </c>
      <c r="S2435" s="11">
        <v>8086.6419999999998</v>
      </c>
      <c r="T2435" s="11">
        <v>8903.9639999999999</v>
      </c>
      <c r="U2435" s="11">
        <v>9644.3799999999992</v>
      </c>
      <c r="V2435" s="11">
        <v>10265.450000000001</v>
      </c>
      <c r="W2435" s="11">
        <v>10721.32</v>
      </c>
      <c r="X2435" s="11">
        <v>10979.47</v>
      </c>
      <c r="Y2435" s="11">
        <v>10996.92</v>
      </c>
      <c r="Z2435" s="11">
        <v>11178.45</v>
      </c>
      <c r="AA2435" s="11">
        <v>11021.41</v>
      </c>
      <c r="AB2435" s="11">
        <v>8342.5120000000006</v>
      </c>
      <c r="AC2435" s="11">
        <v>8336.01</v>
      </c>
      <c r="AD2435" s="11">
        <v>10167.61</v>
      </c>
      <c r="AE2435" s="11">
        <v>9353.1949999999997</v>
      </c>
      <c r="AF2435" s="11">
        <v>7185.0839999999998</v>
      </c>
      <c r="AG2435" s="11">
        <v>5450.1580000000004</v>
      </c>
      <c r="AH2435" s="11">
        <v>4992.5140000000001</v>
      </c>
      <c r="AI2435" s="37">
        <v>8339.2610000000004</v>
      </c>
      <c r="AJ2435" s="11">
        <v>4789.5159999999996</v>
      </c>
      <c r="AK2435" s="11">
        <v>4641.6930000000002</v>
      </c>
      <c r="AL2435" s="11">
        <v>4660.8379999999997</v>
      </c>
      <c r="AM2435" s="11">
        <v>4755.6869999999999</v>
      </c>
      <c r="AN2435" s="11">
        <v>4906.424</v>
      </c>
      <c r="AO2435" s="11">
        <v>5467.4989999999998</v>
      </c>
      <c r="AP2435" s="11">
        <v>5691.2610000000004</v>
      </c>
      <c r="AQ2435" s="11">
        <v>6536.5810000000001</v>
      </c>
      <c r="AR2435" s="11">
        <v>7941.4849999999997</v>
      </c>
      <c r="AS2435" s="11">
        <v>8725.6550000000007</v>
      </c>
      <c r="AT2435" s="11">
        <v>9665.3629999999994</v>
      </c>
      <c r="AU2435" s="11">
        <v>10686.23</v>
      </c>
      <c r="AV2435" s="11">
        <v>11290.76</v>
      </c>
      <c r="AW2435" s="11">
        <v>11631.09</v>
      </c>
      <c r="AX2435" s="11">
        <v>11957.19</v>
      </c>
      <c r="AY2435" s="11">
        <v>12025.51</v>
      </c>
      <c r="AZ2435" s="11">
        <v>12153.92</v>
      </c>
      <c r="BA2435" s="11">
        <v>11791.67</v>
      </c>
      <c r="BB2435" s="11">
        <v>11984.81</v>
      </c>
      <c r="BC2435" s="11">
        <v>10689.12</v>
      </c>
      <c r="BD2435" s="11">
        <v>9411.0519999999997</v>
      </c>
      <c r="BE2435" s="11">
        <v>7342.6019999999999</v>
      </c>
      <c r="BF2435" s="11">
        <v>5978.3710000000001</v>
      </c>
      <c r="BG2435" s="11">
        <v>5470.0439999999999</v>
      </c>
      <c r="BH2435" s="37">
        <v>11636.14</v>
      </c>
      <c r="BI2435" s="11">
        <v>61.867179999999998</v>
      </c>
      <c r="BJ2435" s="11">
        <v>60.874380000000002</v>
      </c>
      <c r="BK2435" s="11">
        <v>59.665129999999998</v>
      </c>
      <c r="BL2435" s="11">
        <v>59.011009999999999</v>
      </c>
      <c r="BM2435" s="11">
        <v>57.731850000000001</v>
      </c>
      <c r="BN2435" s="11">
        <v>55.26399</v>
      </c>
      <c r="BO2435" s="11">
        <v>56.414149999999999</v>
      </c>
      <c r="BP2435" s="11">
        <v>56.183540000000001</v>
      </c>
      <c r="BQ2435" s="11">
        <v>58.142600000000002</v>
      </c>
      <c r="BR2435" s="11">
        <v>63.689579999999999</v>
      </c>
      <c r="BS2435" s="11">
        <v>70.160480000000007</v>
      </c>
      <c r="BT2435" s="11">
        <v>74.248090000000005</v>
      </c>
      <c r="BU2435" s="11">
        <v>78.814059999999998</v>
      </c>
      <c r="BV2435" s="11">
        <v>80.915909999999997</v>
      </c>
      <c r="BW2435" s="11">
        <v>82.480519999999999</v>
      </c>
      <c r="BX2435" s="11">
        <v>83.347399999999993</v>
      </c>
      <c r="BY2435" s="11">
        <v>82.328580000000002</v>
      </c>
      <c r="BZ2435" s="11">
        <v>78.883510000000001</v>
      </c>
      <c r="CA2435" s="11">
        <v>74.458770000000001</v>
      </c>
      <c r="CB2435" s="11">
        <v>70.710620000000006</v>
      </c>
      <c r="CC2435" s="11">
        <v>68.090289999999996</v>
      </c>
      <c r="CD2435" s="11">
        <v>67.469380000000001</v>
      </c>
      <c r="CE2435" s="11">
        <v>64.393119999999996</v>
      </c>
      <c r="CF2435" s="11">
        <v>61.84234</v>
      </c>
      <c r="CG2435" s="11">
        <v>20263.21</v>
      </c>
      <c r="CH2435" s="11">
        <v>19297.16</v>
      </c>
      <c r="CI2435" s="11">
        <v>18057.759999999998</v>
      </c>
      <c r="CJ2435" s="11">
        <v>17161.16</v>
      </c>
      <c r="CK2435" s="11">
        <v>15539.82</v>
      </c>
      <c r="CL2435" s="11">
        <v>11504.67</v>
      </c>
      <c r="CM2435" s="11">
        <v>9813.5779999999995</v>
      </c>
      <c r="CN2435" s="11">
        <v>9802.2240000000002</v>
      </c>
      <c r="CO2435" s="11">
        <v>13379.1</v>
      </c>
      <c r="CP2435" s="11">
        <v>18288.36</v>
      </c>
      <c r="CQ2435" s="11">
        <v>23095.14</v>
      </c>
      <c r="CR2435" s="11">
        <v>25967.56</v>
      </c>
      <c r="CS2435" s="11">
        <v>28005.19</v>
      </c>
      <c r="CT2435" s="11">
        <v>29655.8</v>
      </c>
      <c r="CU2435" s="11">
        <v>32415.13</v>
      </c>
      <c r="CV2435" s="11">
        <v>34942.74</v>
      </c>
      <c r="CW2435" s="11">
        <v>36185.440000000002</v>
      </c>
      <c r="CX2435" s="11">
        <v>37750.21</v>
      </c>
      <c r="CY2435" s="11">
        <v>58043.38</v>
      </c>
      <c r="CZ2435" s="11">
        <v>59074.53</v>
      </c>
      <c r="DA2435" s="11">
        <v>58218.14</v>
      </c>
      <c r="DB2435" s="11">
        <v>55234.14</v>
      </c>
      <c r="DC2435" s="11">
        <v>33530.800000000003</v>
      </c>
      <c r="DD2435" s="11">
        <v>35408.519999999997</v>
      </c>
      <c r="DE2435" s="37">
        <v>46106.92</v>
      </c>
      <c r="DF2435" s="11">
        <f t="shared" si="131"/>
        <v>18</v>
      </c>
      <c r="DG2435" s="11">
        <f t="shared" si="132"/>
        <v>19</v>
      </c>
      <c r="DH2435" s="20">
        <f t="shared" ca="1" si="126"/>
        <v>3548.9789999999994</v>
      </c>
      <c r="DI2435" s="11">
        <v>0</v>
      </c>
    </row>
    <row r="2436" spans="1:113" x14ac:dyDescent="0.25">
      <c r="A2436" s="11" t="s">
        <v>57</v>
      </c>
      <c r="B2436" s="11" t="s">
        <v>56</v>
      </c>
      <c r="C2436" s="11" t="s">
        <v>56</v>
      </c>
      <c r="D2436" s="11" t="s">
        <v>56</v>
      </c>
      <c r="E2436" s="11" t="s">
        <v>56</v>
      </c>
      <c r="F2436" s="11" t="s">
        <v>112</v>
      </c>
      <c r="G2436" s="11" t="s">
        <v>173</v>
      </c>
      <c r="H2436" s="1" t="s">
        <v>198</v>
      </c>
      <c r="I2436" s="11">
        <v>18</v>
      </c>
      <c r="J2436" s="11">
        <v>19</v>
      </c>
      <c r="K2436" s="11"/>
      <c r="L2436" s="11"/>
      <c r="M2436" s="11"/>
      <c r="N2436" s="11"/>
      <c r="O2436" s="11"/>
      <c r="P2436" s="11"/>
      <c r="Q2436" s="11"/>
      <c r="R2436" s="11"/>
      <c r="S2436" s="11"/>
      <c r="T2436" s="11"/>
      <c r="U2436" s="11"/>
      <c r="V2436" s="11"/>
      <c r="W2436" s="11"/>
      <c r="X2436" s="11"/>
      <c r="Y2436" s="11"/>
      <c r="Z2436" s="11"/>
      <c r="AA2436" s="11"/>
      <c r="AB2436" s="11"/>
      <c r="AC2436" s="11"/>
      <c r="AD2436" s="11"/>
      <c r="AE2436" s="11"/>
      <c r="AF2436" s="11"/>
      <c r="AG2436" s="11"/>
      <c r="AH2436" s="11"/>
      <c r="AJ2436" s="11"/>
      <c r="AK2436" s="11"/>
      <c r="AL2436" s="11"/>
      <c r="AM2436" s="11"/>
      <c r="AN2436" s="11"/>
      <c r="AO2436" s="11"/>
      <c r="AP2436" s="11"/>
      <c r="AQ2436" s="11"/>
      <c r="AR2436" s="11"/>
      <c r="AS2436" s="11"/>
      <c r="AT2436" s="11"/>
      <c r="AU2436" s="11"/>
      <c r="AV2436" s="11"/>
      <c r="AW2436" s="11"/>
      <c r="AX2436" s="11"/>
      <c r="AY2436" s="11"/>
      <c r="AZ2436" s="11"/>
      <c r="BA2436" s="11"/>
      <c r="BB2436" s="11"/>
      <c r="BC2436" s="11"/>
      <c r="BD2436" s="11"/>
      <c r="BE2436" s="11"/>
      <c r="BF2436" s="11"/>
      <c r="BG2436" s="11"/>
      <c r="BI2436" s="11"/>
      <c r="BJ2436" s="11"/>
      <c r="BK2436" s="11"/>
      <c r="BL2436" s="11"/>
      <c r="BM2436" s="11"/>
      <c r="BN2436" s="11"/>
      <c r="BO2436" s="11"/>
      <c r="BP2436" s="11"/>
      <c r="BQ2436" s="11"/>
      <c r="BR2436" s="11"/>
      <c r="BS2436" s="11"/>
      <c r="BT2436" s="11"/>
      <c r="BU2436" s="11"/>
      <c r="BV2436" s="11"/>
      <c r="BW2436" s="11"/>
      <c r="BX2436" s="11"/>
      <c r="BY2436" s="11"/>
      <c r="BZ2436" s="11"/>
      <c r="CA2436" s="11"/>
      <c r="CB2436" s="11"/>
      <c r="CC2436" s="11"/>
      <c r="CD2436" s="11"/>
      <c r="CE2436" s="11"/>
      <c r="CF2436" s="11"/>
      <c r="CG2436" s="11"/>
      <c r="CH2436" s="11"/>
      <c r="CI2436" s="11"/>
      <c r="CJ2436" s="11"/>
      <c r="CK2436" s="11"/>
      <c r="CL2436" s="11"/>
      <c r="CM2436" s="11"/>
      <c r="CN2436" s="11"/>
      <c r="CO2436" s="11"/>
      <c r="CP2436" s="11"/>
      <c r="CQ2436" s="11"/>
      <c r="CR2436" s="11"/>
      <c r="CS2436" s="11"/>
      <c r="CT2436" s="11"/>
      <c r="CU2436" s="11"/>
      <c r="CV2436" s="11"/>
      <c r="CW2436" s="11"/>
      <c r="CX2436" s="11"/>
      <c r="CY2436" s="11"/>
      <c r="CZ2436" s="11"/>
      <c r="DA2436" s="11"/>
      <c r="DB2436" s="11"/>
      <c r="DC2436" s="11"/>
      <c r="DD2436" s="11"/>
      <c r="DF2436" s="11">
        <f t="shared" si="131"/>
        <v>18</v>
      </c>
      <c r="DG2436" s="11">
        <f t="shared" si="132"/>
        <v>19</v>
      </c>
      <c r="DH2436" s="20">
        <f t="shared" ca="1" si="126"/>
        <v>0</v>
      </c>
      <c r="DI2436" s="11">
        <v>1</v>
      </c>
    </row>
    <row r="2437" spans="1:113" x14ac:dyDescent="0.25">
      <c r="A2437" s="11" t="s">
        <v>57</v>
      </c>
      <c r="B2437" s="11" t="s">
        <v>56</v>
      </c>
      <c r="C2437" s="11" t="s">
        <v>56</v>
      </c>
      <c r="D2437" s="11" t="s">
        <v>56</v>
      </c>
      <c r="E2437" s="11" t="s">
        <v>56</v>
      </c>
      <c r="F2437" s="11" t="s">
        <v>112</v>
      </c>
      <c r="G2437" s="11" t="s">
        <v>176</v>
      </c>
      <c r="H2437" s="1" t="s">
        <v>198</v>
      </c>
      <c r="I2437" s="11">
        <v>18</v>
      </c>
      <c r="J2437" s="11">
        <v>19</v>
      </c>
      <c r="K2437" s="11"/>
      <c r="L2437" s="11"/>
      <c r="M2437" s="11"/>
      <c r="N2437" s="11"/>
      <c r="O2437" s="11"/>
      <c r="P2437" s="11"/>
      <c r="Q2437" s="11"/>
      <c r="R2437" s="11"/>
      <c r="S2437" s="11"/>
      <c r="T2437" s="11"/>
      <c r="U2437" s="11"/>
      <c r="V2437" s="11"/>
      <c r="W2437" s="11"/>
      <c r="X2437" s="11"/>
      <c r="Y2437" s="11"/>
      <c r="Z2437" s="11"/>
      <c r="AA2437" s="11"/>
      <c r="AB2437" s="11"/>
      <c r="AC2437" s="11"/>
      <c r="AD2437" s="11"/>
      <c r="AE2437" s="11"/>
      <c r="AF2437" s="11"/>
      <c r="AG2437" s="11"/>
      <c r="AH2437" s="11"/>
      <c r="AJ2437" s="11"/>
      <c r="AK2437" s="11"/>
      <c r="AL2437" s="11"/>
      <c r="AM2437" s="11"/>
      <c r="AN2437" s="11"/>
      <c r="AO2437" s="11"/>
      <c r="AP2437" s="11"/>
      <c r="AQ2437" s="11"/>
      <c r="AR2437" s="11"/>
      <c r="AS2437" s="11"/>
      <c r="AT2437" s="11"/>
      <c r="AU2437" s="11"/>
      <c r="AV2437" s="11"/>
      <c r="AW2437" s="11"/>
      <c r="AX2437" s="11"/>
      <c r="AY2437" s="11"/>
      <c r="AZ2437" s="11"/>
      <c r="BA2437" s="11"/>
      <c r="BB2437" s="11"/>
      <c r="BC2437" s="11"/>
      <c r="BD2437" s="11"/>
      <c r="BE2437" s="11"/>
      <c r="BF2437" s="11"/>
      <c r="BG2437" s="11"/>
      <c r="BI2437" s="11"/>
      <c r="BJ2437" s="11"/>
      <c r="BK2437" s="11"/>
      <c r="BL2437" s="11"/>
      <c r="BM2437" s="11"/>
      <c r="BN2437" s="11"/>
      <c r="BO2437" s="11"/>
      <c r="BP2437" s="11"/>
      <c r="BQ2437" s="11"/>
      <c r="BR2437" s="11"/>
      <c r="BS2437" s="11"/>
      <c r="BT2437" s="11"/>
      <c r="BU2437" s="11"/>
      <c r="BV2437" s="11"/>
      <c r="BW2437" s="11"/>
      <c r="BX2437" s="11"/>
      <c r="BY2437" s="11"/>
      <c r="BZ2437" s="11"/>
      <c r="CA2437" s="11"/>
      <c r="CB2437" s="11"/>
      <c r="CC2437" s="11"/>
      <c r="CD2437" s="11"/>
      <c r="CE2437" s="11"/>
      <c r="CF2437" s="11"/>
      <c r="CG2437" s="11"/>
      <c r="CH2437" s="11"/>
      <c r="CI2437" s="11"/>
      <c r="CJ2437" s="11"/>
      <c r="CK2437" s="11"/>
      <c r="CL2437" s="11"/>
      <c r="CM2437" s="11"/>
      <c r="CN2437" s="11"/>
      <c r="CO2437" s="11"/>
      <c r="CP2437" s="11"/>
      <c r="CQ2437" s="11"/>
      <c r="CR2437" s="11"/>
      <c r="CS2437" s="11"/>
      <c r="CT2437" s="11"/>
      <c r="CU2437" s="11"/>
      <c r="CV2437" s="11"/>
      <c r="CW2437" s="11"/>
      <c r="CX2437" s="11"/>
      <c r="CY2437" s="11"/>
      <c r="CZ2437" s="11"/>
      <c r="DA2437" s="11"/>
      <c r="DB2437" s="11"/>
      <c r="DC2437" s="11"/>
      <c r="DD2437" s="11"/>
      <c r="DF2437" s="11">
        <f t="shared" si="131"/>
        <v>18</v>
      </c>
      <c r="DG2437" s="11">
        <f t="shared" si="132"/>
        <v>19</v>
      </c>
      <c r="DH2437" s="20">
        <f t="shared" ca="1" si="126"/>
        <v>0</v>
      </c>
      <c r="DI2437" s="11">
        <v>1</v>
      </c>
    </row>
    <row r="2438" spans="1:113" x14ac:dyDescent="0.25">
      <c r="A2438" s="11" t="s">
        <v>57</v>
      </c>
      <c r="B2438" s="11" t="s">
        <v>56</v>
      </c>
      <c r="C2438" s="11" t="s">
        <v>56</v>
      </c>
      <c r="D2438" s="11" t="s">
        <v>56</v>
      </c>
      <c r="E2438" s="11" t="s">
        <v>56</v>
      </c>
      <c r="F2438" s="11" t="s">
        <v>112</v>
      </c>
      <c r="G2438" s="11" t="s">
        <v>174</v>
      </c>
      <c r="H2438" s="1" t="s">
        <v>198</v>
      </c>
      <c r="I2438" s="11">
        <v>18</v>
      </c>
      <c r="J2438" s="11">
        <v>19</v>
      </c>
      <c r="K2438" s="11">
        <v>24112.7</v>
      </c>
      <c r="L2438" s="11">
        <v>23052.02</v>
      </c>
      <c r="M2438" s="11">
        <v>22664.46</v>
      </c>
      <c r="N2438" s="11">
        <v>23569.37</v>
      </c>
      <c r="O2438" s="11">
        <v>29646.45</v>
      </c>
      <c r="P2438" s="11">
        <v>33610.629999999997</v>
      </c>
      <c r="Q2438" s="11">
        <v>43250.16</v>
      </c>
      <c r="R2438" s="11">
        <v>42836.13</v>
      </c>
      <c r="S2438" s="11">
        <v>44574.67</v>
      </c>
      <c r="T2438" s="11">
        <v>46072.57</v>
      </c>
      <c r="U2438" s="11">
        <v>50544.24</v>
      </c>
      <c r="V2438" s="11">
        <v>52099.87</v>
      </c>
      <c r="W2438" s="11">
        <v>52893.65</v>
      </c>
      <c r="X2438" s="11">
        <v>53217.61</v>
      </c>
      <c r="Y2438" s="11">
        <v>53068.5</v>
      </c>
      <c r="Z2438" s="11">
        <v>52694.12</v>
      </c>
      <c r="AA2438" s="11">
        <v>52831.58</v>
      </c>
      <c r="AB2438" s="11">
        <v>49976.65</v>
      </c>
      <c r="AC2438" s="11">
        <v>49545.58</v>
      </c>
      <c r="AD2438" s="11">
        <v>52029.61</v>
      </c>
      <c r="AE2438" s="11">
        <v>50435.47</v>
      </c>
      <c r="AF2438" s="11">
        <v>38733.03</v>
      </c>
      <c r="AG2438" s="11">
        <v>29186.53</v>
      </c>
      <c r="AH2438" s="11">
        <v>26274.11</v>
      </c>
      <c r="AI2438" s="37">
        <v>49761.120000000003</v>
      </c>
      <c r="AJ2438" s="11">
        <v>24679.06</v>
      </c>
      <c r="AK2438" s="11">
        <v>23685.27</v>
      </c>
      <c r="AL2438" s="11">
        <v>23254.43</v>
      </c>
      <c r="AM2438" s="11">
        <v>24287.29</v>
      </c>
      <c r="AN2438" s="11">
        <v>30120.54</v>
      </c>
      <c r="AO2438" s="11">
        <v>33824.25</v>
      </c>
      <c r="AP2438" s="11">
        <v>43096.08</v>
      </c>
      <c r="AQ2438" s="11">
        <v>42691.12</v>
      </c>
      <c r="AR2438" s="11">
        <v>44565.83</v>
      </c>
      <c r="AS2438" s="11">
        <v>46027.76</v>
      </c>
      <c r="AT2438" s="11">
        <v>50366.68</v>
      </c>
      <c r="AU2438" s="11">
        <v>51697.86</v>
      </c>
      <c r="AV2438" s="11">
        <v>52480.55</v>
      </c>
      <c r="AW2438" s="11">
        <v>52889</v>
      </c>
      <c r="AX2438" s="11">
        <v>52656.34</v>
      </c>
      <c r="AY2438" s="11">
        <v>52220.98</v>
      </c>
      <c r="AZ2438" s="11">
        <v>52688.26</v>
      </c>
      <c r="BA2438" s="11">
        <v>53977.51</v>
      </c>
      <c r="BB2438" s="11">
        <v>53819.17</v>
      </c>
      <c r="BC2438" s="11">
        <v>52450.84</v>
      </c>
      <c r="BD2438" s="11">
        <v>49992.82</v>
      </c>
      <c r="BE2438" s="11">
        <v>39410.120000000003</v>
      </c>
      <c r="BF2438" s="11">
        <v>30328.11</v>
      </c>
      <c r="BG2438" s="11">
        <v>27089.93</v>
      </c>
      <c r="BH2438" s="37">
        <v>53742.86</v>
      </c>
      <c r="BI2438" s="11">
        <v>58.359670000000001</v>
      </c>
      <c r="BJ2438" s="11">
        <v>57.272970000000001</v>
      </c>
      <c r="BK2438" s="11">
        <v>56.391849999999998</v>
      </c>
      <c r="BL2438" s="11">
        <v>55.639220000000002</v>
      </c>
      <c r="BM2438" s="11">
        <v>55.369059999999998</v>
      </c>
      <c r="BN2438" s="11">
        <v>54.949860000000001</v>
      </c>
      <c r="BO2438" s="11">
        <v>54.484789999999997</v>
      </c>
      <c r="BP2438" s="11">
        <v>54.488250000000001</v>
      </c>
      <c r="BQ2438" s="11">
        <v>56.142809999999997</v>
      </c>
      <c r="BR2438" s="11">
        <v>59.653309999999998</v>
      </c>
      <c r="BS2438" s="11">
        <v>63.935299999999998</v>
      </c>
      <c r="BT2438" s="11">
        <v>67.568439999999995</v>
      </c>
      <c r="BU2438" s="11">
        <v>70.274289999999993</v>
      </c>
      <c r="BV2438" s="11">
        <v>71.757710000000003</v>
      </c>
      <c r="BW2438" s="11">
        <v>72.612629999999996</v>
      </c>
      <c r="BX2438" s="11">
        <v>72.794070000000005</v>
      </c>
      <c r="BY2438" s="11">
        <v>72.068179999999998</v>
      </c>
      <c r="BZ2438" s="11">
        <v>69.928380000000004</v>
      </c>
      <c r="CA2438" s="11">
        <v>66.883769999999998</v>
      </c>
      <c r="CB2438" s="11">
        <v>64.518109999999993</v>
      </c>
      <c r="CC2438" s="11">
        <v>62.646659999999997</v>
      </c>
      <c r="CD2438" s="11">
        <v>61.009360000000001</v>
      </c>
      <c r="CE2438" s="11">
        <v>59.665059999999997</v>
      </c>
      <c r="CF2438" s="11">
        <v>58.48471</v>
      </c>
      <c r="CG2438" s="11">
        <v>5205.8180000000002</v>
      </c>
      <c r="CH2438" s="11">
        <v>4374.0150000000003</v>
      </c>
      <c r="CI2438" s="11">
        <v>4165.5860000000002</v>
      </c>
      <c r="CJ2438" s="11">
        <v>3901.8780000000002</v>
      </c>
      <c r="CK2438" s="11">
        <v>2944.0430000000001</v>
      </c>
      <c r="CL2438" s="11">
        <v>2438.5700000000002</v>
      </c>
      <c r="CM2438" s="11">
        <v>2240.415</v>
      </c>
      <c r="CN2438" s="11">
        <v>2013.8710000000001</v>
      </c>
      <c r="CO2438" s="11">
        <v>2361.5659999999998</v>
      </c>
      <c r="CP2438" s="11">
        <v>3003.9389999999999</v>
      </c>
      <c r="CQ2438" s="11">
        <v>3697.1590000000001</v>
      </c>
      <c r="CR2438" s="11">
        <v>4470.4369999999999</v>
      </c>
      <c r="CS2438" s="11">
        <v>5131.3620000000001</v>
      </c>
      <c r="CT2438" s="11">
        <v>5458.3490000000002</v>
      </c>
      <c r="CU2438" s="11">
        <v>5745.3320000000003</v>
      </c>
      <c r="CV2438" s="11">
        <v>6092.0410000000002</v>
      </c>
      <c r="CW2438" s="11">
        <v>7151.6189999999997</v>
      </c>
      <c r="CX2438" s="11">
        <v>8049.6850000000004</v>
      </c>
      <c r="CY2438" s="11">
        <v>7593.0219999999999</v>
      </c>
      <c r="CZ2438" s="11">
        <v>7096.2120000000004</v>
      </c>
      <c r="DA2438" s="11">
        <v>8029.74</v>
      </c>
      <c r="DB2438" s="11">
        <v>7862.1989999999996</v>
      </c>
      <c r="DC2438" s="11">
        <v>7259.1980000000003</v>
      </c>
      <c r="DD2438" s="11">
        <v>7420.31</v>
      </c>
      <c r="DE2438" s="37">
        <v>7366.5789999999997</v>
      </c>
      <c r="DF2438" s="11">
        <f t="shared" si="131"/>
        <v>18</v>
      </c>
      <c r="DG2438" s="11">
        <f t="shared" si="132"/>
        <v>19</v>
      </c>
      <c r="DH2438" s="20">
        <f t="shared" ref="DH2438:DH2469" ca="1" si="133">(SUM(OFFSET($AJ2438, 0, $DF2438-1, 1, $DG2438-$DF2438+1))-SUM(OFFSET($K2438, 0, $DF2438-1, 1, $DG2438-$DF2438+1)))/($DG2438-$DF2438+1)</f>
        <v>4137.2249999999913</v>
      </c>
      <c r="DI2438" s="11">
        <v>0</v>
      </c>
    </row>
    <row r="2439" spans="1:113" x14ac:dyDescent="0.25">
      <c r="A2439" s="11" t="s">
        <v>57</v>
      </c>
      <c r="B2439" s="11" t="s">
        <v>56</v>
      </c>
      <c r="C2439" s="11" t="s">
        <v>56</v>
      </c>
      <c r="D2439" s="11" t="s">
        <v>56</v>
      </c>
      <c r="E2439" s="11" t="s">
        <v>56</v>
      </c>
      <c r="F2439" s="11" t="s">
        <v>56</v>
      </c>
      <c r="G2439" s="11" t="s">
        <v>174</v>
      </c>
      <c r="H2439" s="1" t="s">
        <v>198</v>
      </c>
      <c r="I2439" s="11">
        <v>18</v>
      </c>
      <c r="J2439" s="11">
        <v>19</v>
      </c>
      <c r="K2439" s="11">
        <v>25003.72</v>
      </c>
      <c r="L2439" s="11">
        <v>23914.720000000001</v>
      </c>
      <c r="M2439" s="11">
        <v>23523.119999999999</v>
      </c>
      <c r="N2439" s="11">
        <v>24452.880000000001</v>
      </c>
      <c r="O2439" s="11">
        <v>30572.16</v>
      </c>
      <c r="P2439" s="11">
        <v>34630.19</v>
      </c>
      <c r="Q2439" s="11">
        <v>44413.8</v>
      </c>
      <c r="R2439" s="11">
        <v>44309.74</v>
      </c>
      <c r="S2439" s="11">
        <v>46149.37</v>
      </c>
      <c r="T2439" s="11">
        <v>47768.9</v>
      </c>
      <c r="U2439" s="11">
        <v>52564.04</v>
      </c>
      <c r="V2439" s="11">
        <v>54213.47</v>
      </c>
      <c r="W2439" s="11">
        <v>55081.67</v>
      </c>
      <c r="X2439" s="11">
        <v>55424.14</v>
      </c>
      <c r="Y2439" s="11">
        <v>55259.53</v>
      </c>
      <c r="Z2439" s="11">
        <v>54889</v>
      </c>
      <c r="AA2439" s="11">
        <v>54949.1</v>
      </c>
      <c r="AB2439" s="11">
        <v>51979.8</v>
      </c>
      <c r="AC2439" s="11">
        <v>51516.98</v>
      </c>
      <c r="AD2439" s="11">
        <v>54072.07</v>
      </c>
      <c r="AE2439" s="11">
        <v>52422.59</v>
      </c>
      <c r="AF2439" s="11">
        <v>40357.81</v>
      </c>
      <c r="AG2439" s="11">
        <v>30452.82</v>
      </c>
      <c r="AH2439" s="11">
        <v>27331.96</v>
      </c>
      <c r="AI2439" s="37">
        <v>51748.39</v>
      </c>
      <c r="AJ2439" s="11">
        <v>25565.74</v>
      </c>
      <c r="AK2439" s="11">
        <v>24534.75</v>
      </c>
      <c r="AL2439" s="11">
        <v>24093.37</v>
      </c>
      <c r="AM2439" s="11">
        <v>25139.67</v>
      </c>
      <c r="AN2439" s="11">
        <v>31014.560000000001</v>
      </c>
      <c r="AO2439" s="11">
        <v>34802.620000000003</v>
      </c>
      <c r="AP2439" s="11">
        <v>44271.78</v>
      </c>
      <c r="AQ2439" s="11">
        <v>44173.53</v>
      </c>
      <c r="AR2439" s="11">
        <v>46163.54</v>
      </c>
      <c r="AS2439" s="11">
        <v>47768.3</v>
      </c>
      <c r="AT2439" s="11">
        <v>52418.43</v>
      </c>
      <c r="AU2439" s="11">
        <v>53839.55</v>
      </c>
      <c r="AV2439" s="11">
        <v>54690.26</v>
      </c>
      <c r="AW2439" s="11">
        <v>55135.49</v>
      </c>
      <c r="AX2439" s="11">
        <v>54878.7</v>
      </c>
      <c r="AY2439" s="11">
        <v>54403.040000000001</v>
      </c>
      <c r="AZ2439" s="11">
        <v>54786.77</v>
      </c>
      <c r="BA2439" s="11">
        <v>56106.63</v>
      </c>
      <c r="BB2439" s="11">
        <v>55881.2</v>
      </c>
      <c r="BC2439" s="11">
        <v>54489.31</v>
      </c>
      <c r="BD2439" s="11">
        <v>51967.199999999997</v>
      </c>
      <c r="BE2439" s="11">
        <v>41033.74</v>
      </c>
      <c r="BF2439" s="11">
        <v>31593.69</v>
      </c>
      <c r="BG2439" s="11">
        <v>28151.9</v>
      </c>
      <c r="BH2439" s="37">
        <v>55826.66</v>
      </c>
      <c r="BI2439" s="11">
        <v>58.253360000000001</v>
      </c>
      <c r="BJ2439" s="11">
        <v>57.16968</v>
      </c>
      <c r="BK2439" s="11">
        <v>56.285629999999998</v>
      </c>
      <c r="BL2439" s="11">
        <v>55.483240000000002</v>
      </c>
      <c r="BM2439" s="11">
        <v>55.201560000000001</v>
      </c>
      <c r="BN2439" s="11">
        <v>54.779769999999999</v>
      </c>
      <c r="BO2439" s="11">
        <v>54.337580000000003</v>
      </c>
      <c r="BP2439" s="11">
        <v>54.362679999999997</v>
      </c>
      <c r="BQ2439" s="11">
        <v>55.996720000000003</v>
      </c>
      <c r="BR2439" s="11">
        <v>59.501019999999997</v>
      </c>
      <c r="BS2439" s="11">
        <v>63.82047</v>
      </c>
      <c r="BT2439" s="11">
        <v>67.497699999999995</v>
      </c>
      <c r="BU2439" s="11">
        <v>70.239850000000004</v>
      </c>
      <c r="BV2439" s="11">
        <v>71.741619999999998</v>
      </c>
      <c r="BW2439" s="11">
        <v>72.602400000000003</v>
      </c>
      <c r="BX2439" s="11">
        <v>72.785290000000003</v>
      </c>
      <c r="BY2439" s="11">
        <v>72.054860000000005</v>
      </c>
      <c r="BZ2439" s="11">
        <v>69.908500000000004</v>
      </c>
      <c r="CA2439" s="11">
        <v>66.873890000000003</v>
      </c>
      <c r="CB2439" s="11">
        <v>64.472610000000003</v>
      </c>
      <c r="CC2439" s="11">
        <v>62.56982</v>
      </c>
      <c r="CD2439" s="11">
        <v>60.902659999999997</v>
      </c>
      <c r="CE2439" s="11">
        <v>59.533259999999999</v>
      </c>
      <c r="CF2439" s="11">
        <v>58.361429999999999</v>
      </c>
      <c r="CG2439" s="11">
        <v>5329.4669999999996</v>
      </c>
      <c r="CH2439" s="11">
        <v>4494.1509999999998</v>
      </c>
      <c r="CI2439" s="11">
        <v>4280.2759999999998</v>
      </c>
      <c r="CJ2439" s="11">
        <v>4007.2629999999999</v>
      </c>
      <c r="CK2439" s="11">
        <v>3026.7350000000001</v>
      </c>
      <c r="CL2439" s="11">
        <v>2501.2800000000002</v>
      </c>
      <c r="CM2439" s="11">
        <v>2294.4479999999999</v>
      </c>
      <c r="CN2439" s="11">
        <v>2063.299</v>
      </c>
      <c r="CO2439" s="11">
        <v>2416.0030000000002</v>
      </c>
      <c r="CP2439" s="11">
        <v>3083.915</v>
      </c>
      <c r="CQ2439" s="11">
        <v>3802.92</v>
      </c>
      <c r="CR2439" s="11">
        <v>4575.12</v>
      </c>
      <c r="CS2439" s="11">
        <v>5236.1840000000002</v>
      </c>
      <c r="CT2439" s="11">
        <v>5566.1260000000002</v>
      </c>
      <c r="CU2439" s="11">
        <v>5859.2520000000004</v>
      </c>
      <c r="CV2439" s="11">
        <v>6217.1970000000001</v>
      </c>
      <c r="CW2439" s="11">
        <v>7284.5069999999996</v>
      </c>
      <c r="CX2439" s="11">
        <v>8195.9380000000001</v>
      </c>
      <c r="CY2439" s="11">
        <v>7750.1880000000001</v>
      </c>
      <c r="CZ2439" s="11">
        <v>7243.8860000000004</v>
      </c>
      <c r="DA2439" s="11">
        <v>8187.1279999999997</v>
      </c>
      <c r="DB2439" s="11">
        <v>8038.1279999999997</v>
      </c>
      <c r="DC2439" s="11">
        <v>7423.3329999999996</v>
      </c>
      <c r="DD2439" s="11">
        <v>7577.7759999999998</v>
      </c>
      <c r="DE2439" s="37">
        <v>7502.35</v>
      </c>
      <c r="DF2439" s="11">
        <f t="shared" si="131"/>
        <v>18</v>
      </c>
      <c r="DG2439" s="11">
        <f t="shared" si="132"/>
        <v>19</v>
      </c>
      <c r="DH2439" s="20">
        <f t="shared" ca="1" si="133"/>
        <v>4245.5249999999942</v>
      </c>
      <c r="DI2439" s="11">
        <v>0</v>
      </c>
    </row>
    <row r="2440" spans="1:113" x14ac:dyDescent="0.25">
      <c r="A2440" s="11" t="s">
        <v>57</v>
      </c>
      <c r="B2440" s="11" t="s">
        <v>56</v>
      </c>
      <c r="C2440" s="11" t="s">
        <v>56</v>
      </c>
      <c r="D2440" s="11" t="s">
        <v>56</v>
      </c>
      <c r="E2440" s="11" t="s">
        <v>56</v>
      </c>
      <c r="F2440" s="11" t="s">
        <v>56</v>
      </c>
      <c r="G2440" s="11" t="s">
        <v>176</v>
      </c>
      <c r="H2440" s="1" t="s">
        <v>198</v>
      </c>
      <c r="I2440" s="11">
        <v>18</v>
      </c>
      <c r="J2440" s="11">
        <v>19</v>
      </c>
      <c r="K2440" s="11"/>
      <c r="L2440" s="11"/>
      <c r="M2440" s="11"/>
      <c r="N2440" s="11"/>
      <c r="O2440" s="11"/>
      <c r="P2440" s="11"/>
      <c r="Q2440" s="11"/>
      <c r="R2440" s="11"/>
      <c r="S2440" s="11"/>
      <c r="T2440" s="11"/>
      <c r="U2440" s="11"/>
      <c r="V2440" s="11"/>
      <c r="W2440" s="11"/>
      <c r="X2440" s="11"/>
      <c r="Y2440" s="11"/>
      <c r="Z2440" s="11"/>
      <c r="AA2440" s="11"/>
      <c r="AB2440" s="11"/>
      <c r="AC2440" s="11"/>
      <c r="AD2440" s="11"/>
      <c r="AE2440" s="11"/>
      <c r="AF2440" s="11"/>
      <c r="AG2440" s="11"/>
      <c r="AH2440" s="11"/>
      <c r="AJ2440" s="11"/>
      <c r="AK2440" s="11"/>
      <c r="AL2440" s="11"/>
      <c r="AM2440" s="11"/>
      <c r="AN2440" s="11"/>
      <c r="AO2440" s="11"/>
      <c r="AP2440" s="11"/>
      <c r="AQ2440" s="11"/>
      <c r="AR2440" s="11"/>
      <c r="AS2440" s="11"/>
      <c r="AT2440" s="11"/>
      <c r="AU2440" s="11"/>
      <c r="AV2440" s="11"/>
      <c r="AW2440" s="11"/>
      <c r="AX2440" s="11"/>
      <c r="AY2440" s="11"/>
      <c r="AZ2440" s="11"/>
      <c r="BA2440" s="11"/>
      <c r="BB2440" s="11"/>
      <c r="BC2440" s="11"/>
      <c r="BD2440" s="11"/>
      <c r="BE2440" s="11"/>
      <c r="BF2440" s="11"/>
      <c r="BG2440" s="11"/>
      <c r="BI2440" s="11"/>
      <c r="BJ2440" s="11"/>
      <c r="BK2440" s="11"/>
      <c r="BL2440" s="11"/>
      <c r="BM2440" s="11"/>
      <c r="BN2440" s="11"/>
      <c r="BO2440" s="11"/>
      <c r="BP2440" s="11"/>
      <c r="BQ2440" s="11"/>
      <c r="BR2440" s="11"/>
      <c r="BS2440" s="11"/>
      <c r="BT2440" s="11"/>
      <c r="BU2440" s="11"/>
      <c r="BV2440" s="11"/>
      <c r="BW2440" s="11"/>
      <c r="BX2440" s="11"/>
      <c r="BY2440" s="11"/>
      <c r="BZ2440" s="11"/>
      <c r="CA2440" s="11"/>
      <c r="CB2440" s="11"/>
      <c r="CC2440" s="11"/>
      <c r="CD2440" s="11"/>
      <c r="CE2440" s="11"/>
      <c r="CF2440" s="11"/>
      <c r="CG2440" s="11"/>
      <c r="CH2440" s="11"/>
      <c r="CI2440" s="11"/>
      <c r="CJ2440" s="11"/>
      <c r="CK2440" s="11"/>
      <c r="CL2440" s="11"/>
      <c r="CM2440" s="11"/>
      <c r="CN2440" s="11"/>
      <c r="CO2440" s="11"/>
      <c r="CP2440" s="11"/>
      <c r="CQ2440" s="11"/>
      <c r="CR2440" s="11"/>
      <c r="CS2440" s="11"/>
      <c r="CT2440" s="11"/>
      <c r="CU2440" s="11"/>
      <c r="CV2440" s="11"/>
      <c r="CW2440" s="11"/>
      <c r="CX2440" s="11"/>
      <c r="CY2440" s="11"/>
      <c r="CZ2440" s="11"/>
      <c r="DA2440" s="11"/>
      <c r="DB2440" s="11"/>
      <c r="DC2440" s="11"/>
      <c r="DD2440" s="11"/>
      <c r="DF2440" s="11">
        <f t="shared" si="131"/>
        <v>18</v>
      </c>
      <c r="DG2440" s="11">
        <f t="shared" si="132"/>
        <v>19</v>
      </c>
      <c r="DH2440" s="20">
        <f t="shared" ca="1" si="133"/>
        <v>0</v>
      </c>
      <c r="DI2440" s="11">
        <v>1</v>
      </c>
    </row>
    <row r="2441" spans="1:113" x14ac:dyDescent="0.25">
      <c r="A2441" s="11" t="s">
        <v>57</v>
      </c>
      <c r="B2441" s="11" t="s">
        <v>56</v>
      </c>
      <c r="C2441" s="11" t="s">
        <v>56</v>
      </c>
      <c r="D2441" s="11" t="s">
        <v>56</v>
      </c>
      <c r="E2441" s="11" t="s">
        <v>56</v>
      </c>
      <c r="F2441" s="11" t="s">
        <v>56</v>
      </c>
      <c r="G2441" s="11" t="s">
        <v>173</v>
      </c>
      <c r="H2441" s="1" t="s">
        <v>198</v>
      </c>
      <c r="I2441" s="11">
        <v>18</v>
      </c>
      <c r="J2441" s="11">
        <v>19</v>
      </c>
      <c r="K2441" s="11"/>
      <c r="L2441" s="11"/>
      <c r="M2441" s="11"/>
      <c r="N2441" s="11"/>
      <c r="O2441" s="11"/>
      <c r="P2441" s="11"/>
      <c r="Q2441" s="11"/>
      <c r="R2441" s="11"/>
      <c r="S2441" s="11"/>
      <c r="T2441" s="11"/>
      <c r="U2441" s="11"/>
      <c r="V2441" s="11"/>
      <c r="W2441" s="11"/>
      <c r="X2441" s="11"/>
      <c r="Y2441" s="11"/>
      <c r="Z2441" s="11"/>
      <c r="AA2441" s="11"/>
      <c r="AB2441" s="11"/>
      <c r="AC2441" s="11"/>
      <c r="AD2441" s="11"/>
      <c r="AE2441" s="11"/>
      <c r="AF2441" s="11"/>
      <c r="AG2441" s="11"/>
      <c r="AH2441" s="11"/>
      <c r="AJ2441" s="11"/>
      <c r="AK2441" s="11"/>
      <c r="AL2441" s="11"/>
      <c r="AM2441" s="11"/>
      <c r="AN2441" s="11"/>
      <c r="AO2441" s="11"/>
      <c r="AP2441" s="11"/>
      <c r="AQ2441" s="11"/>
      <c r="AR2441" s="11"/>
      <c r="AS2441" s="11"/>
      <c r="AT2441" s="11"/>
      <c r="AU2441" s="11"/>
      <c r="AV2441" s="11"/>
      <c r="AW2441" s="11"/>
      <c r="AX2441" s="11"/>
      <c r="AY2441" s="11"/>
      <c r="AZ2441" s="11"/>
      <c r="BA2441" s="11"/>
      <c r="BB2441" s="11"/>
      <c r="BC2441" s="11"/>
      <c r="BD2441" s="11"/>
      <c r="BE2441" s="11"/>
      <c r="BF2441" s="11"/>
      <c r="BG2441" s="11"/>
      <c r="BI2441" s="11"/>
      <c r="BJ2441" s="11"/>
      <c r="BK2441" s="11"/>
      <c r="BL2441" s="11"/>
      <c r="BM2441" s="11"/>
      <c r="BN2441" s="11"/>
      <c r="BO2441" s="11"/>
      <c r="BP2441" s="11"/>
      <c r="BQ2441" s="11"/>
      <c r="BR2441" s="11"/>
      <c r="BS2441" s="11"/>
      <c r="BT2441" s="11"/>
      <c r="BU2441" s="11"/>
      <c r="BV2441" s="11"/>
      <c r="BW2441" s="11"/>
      <c r="BX2441" s="11"/>
      <c r="BY2441" s="11"/>
      <c r="BZ2441" s="11"/>
      <c r="CA2441" s="11"/>
      <c r="CB2441" s="11"/>
      <c r="CC2441" s="11"/>
      <c r="CD2441" s="11"/>
      <c r="CE2441" s="11"/>
      <c r="CF2441" s="11"/>
      <c r="CG2441" s="11"/>
      <c r="CH2441" s="11"/>
      <c r="CI2441" s="11"/>
      <c r="CJ2441" s="11"/>
      <c r="CK2441" s="11"/>
      <c r="CL2441" s="11"/>
      <c r="CM2441" s="11"/>
      <c r="CN2441" s="11"/>
      <c r="CO2441" s="11"/>
      <c r="CP2441" s="11"/>
      <c r="CQ2441" s="11"/>
      <c r="CR2441" s="11"/>
      <c r="CS2441" s="11"/>
      <c r="CT2441" s="11"/>
      <c r="CU2441" s="11"/>
      <c r="CV2441" s="11"/>
      <c r="CW2441" s="11"/>
      <c r="CX2441" s="11"/>
      <c r="CY2441" s="11"/>
      <c r="CZ2441" s="11"/>
      <c r="DA2441" s="11"/>
      <c r="DB2441" s="11"/>
      <c r="DC2441" s="11"/>
      <c r="DD2441" s="11"/>
      <c r="DF2441" s="11">
        <f t="shared" si="131"/>
        <v>18</v>
      </c>
      <c r="DG2441" s="11">
        <f t="shared" si="132"/>
        <v>19</v>
      </c>
      <c r="DH2441" s="20">
        <f t="shared" ca="1" si="133"/>
        <v>0</v>
      </c>
      <c r="DI2441" s="11">
        <v>1</v>
      </c>
    </row>
    <row r="2442" spans="1:113" x14ac:dyDescent="0.25">
      <c r="A2442" s="11" t="s">
        <v>57</v>
      </c>
      <c r="B2442" s="11" t="s">
        <v>56</v>
      </c>
      <c r="C2442" s="11" t="s">
        <v>56</v>
      </c>
      <c r="D2442" s="11" t="s">
        <v>56</v>
      </c>
      <c r="E2442" s="11" t="s">
        <v>56</v>
      </c>
      <c r="F2442" s="11" t="s">
        <v>113</v>
      </c>
      <c r="G2442" s="11" t="s">
        <v>174</v>
      </c>
      <c r="H2442" s="1" t="s">
        <v>198</v>
      </c>
      <c r="I2442" s="11">
        <v>18</v>
      </c>
      <c r="J2442" s="11">
        <v>19</v>
      </c>
      <c r="K2442" s="11"/>
      <c r="L2442" s="11"/>
      <c r="M2442" s="11"/>
      <c r="N2442" s="11"/>
      <c r="O2442" s="11"/>
      <c r="P2442" s="11"/>
      <c r="Q2442" s="11"/>
      <c r="R2442" s="11"/>
      <c r="S2442" s="11"/>
      <c r="T2442" s="11"/>
      <c r="U2442" s="11"/>
      <c r="V2442" s="11"/>
      <c r="W2442" s="11"/>
      <c r="X2442" s="11"/>
      <c r="Y2442" s="11"/>
      <c r="Z2442" s="11"/>
      <c r="AA2442" s="11"/>
      <c r="AB2442" s="11"/>
      <c r="AC2442" s="11"/>
      <c r="AD2442" s="11"/>
      <c r="AE2442" s="11"/>
      <c r="AF2442" s="11"/>
      <c r="AG2442" s="11"/>
      <c r="AH2442" s="11"/>
      <c r="AJ2442" s="11"/>
      <c r="AK2442" s="11"/>
      <c r="AL2442" s="11"/>
      <c r="AM2442" s="11"/>
      <c r="AN2442" s="11"/>
      <c r="AO2442" s="11"/>
      <c r="AP2442" s="11"/>
      <c r="AQ2442" s="11"/>
      <c r="AR2442" s="11"/>
      <c r="AS2442" s="11"/>
      <c r="AT2442" s="11"/>
      <c r="AU2442" s="11"/>
      <c r="AV2442" s="11"/>
      <c r="AW2442" s="11"/>
      <c r="AX2442" s="11"/>
      <c r="AY2442" s="11"/>
      <c r="AZ2442" s="11"/>
      <c r="BA2442" s="11"/>
      <c r="BB2442" s="11"/>
      <c r="BC2442" s="11"/>
      <c r="BD2442" s="11"/>
      <c r="BE2442" s="11"/>
      <c r="BF2442" s="11"/>
      <c r="BG2442" s="11"/>
      <c r="BI2442" s="11"/>
      <c r="BJ2442" s="11"/>
      <c r="BK2442" s="11"/>
      <c r="BL2442" s="11"/>
      <c r="BM2442" s="11"/>
      <c r="BN2442" s="11"/>
      <c r="BO2442" s="11"/>
      <c r="BP2442" s="11"/>
      <c r="BQ2442" s="11"/>
      <c r="BR2442" s="11"/>
      <c r="BS2442" s="11"/>
      <c r="BT2442" s="11"/>
      <c r="BU2442" s="11"/>
      <c r="BV2442" s="11"/>
      <c r="BW2442" s="11"/>
      <c r="BX2442" s="11"/>
      <c r="BY2442" s="11"/>
      <c r="BZ2442" s="11"/>
      <c r="CA2442" s="11"/>
      <c r="CB2442" s="11"/>
      <c r="CC2442" s="11"/>
      <c r="CD2442" s="11"/>
      <c r="CE2442" s="11"/>
      <c r="CF2442" s="11"/>
      <c r="CG2442" s="11"/>
      <c r="CH2442" s="11"/>
      <c r="CI2442" s="11"/>
      <c r="CJ2442" s="11"/>
      <c r="CK2442" s="11"/>
      <c r="CL2442" s="11"/>
      <c r="CM2442" s="11"/>
      <c r="CN2442" s="11"/>
      <c r="CO2442" s="11"/>
      <c r="CP2442" s="11"/>
      <c r="CQ2442" s="11"/>
      <c r="CR2442" s="11"/>
      <c r="CS2442" s="11"/>
      <c r="CT2442" s="11"/>
      <c r="CU2442" s="11"/>
      <c r="CV2442" s="11"/>
      <c r="CW2442" s="11"/>
      <c r="CX2442" s="11"/>
      <c r="CY2442" s="11"/>
      <c r="CZ2442" s="11"/>
      <c r="DA2442" s="11"/>
      <c r="DB2442" s="11"/>
      <c r="DC2442" s="11"/>
      <c r="DD2442" s="11"/>
      <c r="DF2442" s="11">
        <f t="shared" si="131"/>
        <v>18</v>
      </c>
      <c r="DG2442" s="11">
        <f t="shared" si="132"/>
        <v>19</v>
      </c>
      <c r="DH2442" s="20">
        <f t="shared" ca="1" si="133"/>
        <v>0</v>
      </c>
      <c r="DI2442" s="11">
        <v>1</v>
      </c>
    </row>
    <row r="2443" spans="1:113" x14ac:dyDescent="0.25">
      <c r="A2443" s="11" t="s">
        <v>57</v>
      </c>
      <c r="B2443" s="11" t="s">
        <v>56</v>
      </c>
      <c r="C2443" s="11" t="s">
        <v>56</v>
      </c>
      <c r="D2443" s="11" t="s">
        <v>56</v>
      </c>
      <c r="E2443" s="11" t="s">
        <v>56</v>
      </c>
      <c r="F2443" s="11" t="s">
        <v>113</v>
      </c>
      <c r="G2443" s="11" t="s">
        <v>173</v>
      </c>
      <c r="H2443" s="1" t="s">
        <v>198</v>
      </c>
      <c r="I2443" s="11">
        <v>18</v>
      </c>
      <c r="J2443" s="11">
        <v>19</v>
      </c>
      <c r="K2443" s="11"/>
      <c r="L2443" s="11"/>
      <c r="M2443" s="11"/>
      <c r="N2443" s="11"/>
      <c r="O2443" s="11"/>
      <c r="P2443" s="11"/>
      <c r="Q2443" s="11"/>
      <c r="R2443" s="11"/>
      <c r="S2443" s="11"/>
      <c r="T2443" s="11"/>
      <c r="U2443" s="11"/>
      <c r="V2443" s="11"/>
      <c r="W2443" s="11"/>
      <c r="X2443" s="11"/>
      <c r="Y2443" s="11"/>
      <c r="Z2443" s="11"/>
      <c r="AA2443" s="11"/>
      <c r="AB2443" s="11"/>
      <c r="AC2443" s="11"/>
      <c r="AD2443" s="11"/>
      <c r="AE2443" s="11"/>
      <c r="AF2443" s="11"/>
      <c r="AG2443" s="11"/>
      <c r="AH2443" s="11"/>
      <c r="AJ2443" s="11"/>
      <c r="AK2443" s="11"/>
      <c r="AL2443" s="11"/>
      <c r="AM2443" s="11"/>
      <c r="AN2443" s="11"/>
      <c r="AO2443" s="11"/>
      <c r="AP2443" s="11"/>
      <c r="AQ2443" s="11"/>
      <c r="AR2443" s="11"/>
      <c r="AS2443" s="11"/>
      <c r="AT2443" s="11"/>
      <c r="AU2443" s="11"/>
      <c r="AV2443" s="11"/>
      <c r="AW2443" s="11"/>
      <c r="AX2443" s="11"/>
      <c r="AY2443" s="11"/>
      <c r="AZ2443" s="11"/>
      <c r="BA2443" s="11"/>
      <c r="BB2443" s="11"/>
      <c r="BC2443" s="11"/>
      <c r="BD2443" s="11"/>
      <c r="BE2443" s="11"/>
      <c r="BF2443" s="11"/>
      <c r="BG2443" s="11"/>
      <c r="BI2443" s="11"/>
      <c r="BJ2443" s="11"/>
      <c r="BK2443" s="11"/>
      <c r="BL2443" s="11"/>
      <c r="BM2443" s="11"/>
      <c r="BN2443" s="11"/>
      <c r="BO2443" s="11"/>
      <c r="BP2443" s="11"/>
      <c r="BQ2443" s="11"/>
      <c r="BR2443" s="11"/>
      <c r="BS2443" s="11"/>
      <c r="BT2443" s="11"/>
      <c r="BU2443" s="11"/>
      <c r="BV2443" s="11"/>
      <c r="BW2443" s="11"/>
      <c r="BX2443" s="11"/>
      <c r="BY2443" s="11"/>
      <c r="BZ2443" s="11"/>
      <c r="CA2443" s="11"/>
      <c r="CB2443" s="11"/>
      <c r="CC2443" s="11"/>
      <c r="CD2443" s="11"/>
      <c r="CE2443" s="11"/>
      <c r="CF2443" s="11"/>
      <c r="CG2443" s="11"/>
      <c r="CH2443" s="11"/>
      <c r="CI2443" s="11"/>
      <c r="CJ2443" s="11"/>
      <c r="CK2443" s="11"/>
      <c r="CL2443" s="11"/>
      <c r="CM2443" s="11"/>
      <c r="CN2443" s="11"/>
      <c r="CO2443" s="11"/>
      <c r="CP2443" s="11"/>
      <c r="CQ2443" s="11"/>
      <c r="CR2443" s="11"/>
      <c r="CS2443" s="11"/>
      <c r="CT2443" s="11"/>
      <c r="CU2443" s="11"/>
      <c r="CV2443" s="11"/>
      <c r="CW2443" s="11"/>
      <c r="CX2443" s="11"/>
      <c r="CY2443" s="11"/>
      <c r="CZ2443" s="11"/>
      <c r="DA2443" s="11"/>
      <c r="DB2443" s="11"/>
      <c r="DC2443" s="11"/>
      <c r="DD2443" s="11"/>
      <c r="DF2443" s="11">
        <f t="shared" si="131"/>
        <v>18</v>
      </c>
      <c r="DG2443" s="11">
        <f t="shared" si="132"/>
        <v>19</v>
      </c>
      <c r="DH2443" s="20">
        <f t="shared" ca="1" si="133"/>
        <v>0</v>
      </c>
      <c r="DI2443" s="11">
        <v>1</v>
      </c>
    </row>
    <row r="2444" spans="1:113" x14ac:dyDescent="0.25">
      <c r="A2444" s="11" t="s">
        <v>57</v>
      </c>
      <c r="B2444" s="11" t="s">
        <v>56</v>
      </c>
      <c r="C2444" s="11" t="s">
        <v>56</v>
      </c>
      <c r="D2444" s="11" t="s">
        <v>56</v>
      </c>
      <c r="E2444" s="11" t="s">
        <v>100</v>
      </c>
      <c r="F2444" s="11" t="s">
        <v>56</v>
      </c>
      <c r="G2444" s="11" t="s">
        <v>174</v>
      </c>
      <c r="H2444" s="1" t="s">
        <v>198</v>
      </c>
      <c r="I2444" s="11">
        <v>18</v>
      </c>
      <c r="J2444" s="11">
        <v>19</v>
      </c>
      <c r="K2444" s="11">
        <v>25003.72</v>
      </c>
      <c r="L2444" s="11">
        <v>23914.720000000001</v>
      </c>
      <c r="M2444" s="11">
        <v>23523.119999999999</v>
      </c>
      <c r="N2444" s="11">
        <v>24452.880000000001</v>
      </c>
      <c r="O2444" s="11">
        <v>30572.16</v>
      </c>
      <c r="P2444" s="11">
        <v>34630.19</v>
      </c>
      <c r="Q2444" s="11">
        <v>44413.8</v>
      </c>
      <c r="R2444" s="11">
        <v>44309.74</v>
      </c>
      <c r="S2444" s="11">
        <v>46149.37</v>
      </c>
      <c r="T2444" s="11">
        <v>47768.9</v>
      </c>
      <c r="U2444" s="11">
        <v>52564.04</v>
      </c>
      <c r="V2444" s="11">
        <v>54213.47</v>
      </c>
      <c r="W2444" s="11">
        <v>55081.67</v>
      </c>
      <c r="X2444" s="11">
        <v>55424.14</v>
      </c>
      <c r="Y2444" s="11">
        <v>55259.53</v>
      </c>
      <c r="Z2444" s="11">
        <v>54889</v>
      </c>
      <c r="AA2444" s="11">
        <v>54949.1</v>
      </c>
      <c r="AB2444" s="11">
        <v>51979.8</v>
      </c>
      <c r="AC2444" s="11">
        <v>51516.98</v>
      </c>
      <c r="AD2444" s="11">
        <v>54072.07</v>
      </c>
      <c r="AE2444" s="11">
        <v>52422.59</v>
      </c>
      <c r="AF2444" s="11">
        <v>40357.81</v>
      </c>
      <c r="AG2444" s="11">
        <v>30452.82</v>
      </c>
      <c r="AH2444" s="11">
        <v>27331.96</v>
      </c>
      <c r="AI2444" s="37">
        <v>51748.39</v>
      </c>
      <c r="AJ2444" s="11">
        <v>25565.74</v>
      </c>
      <c r="AK2444" s="11">
        <v>24534.75</v>
      </c>
      <c r="AL2444" s="11">
        <v>24093.37</v>
      </c>
      <c r="AM2444" s="11">
        <v>25139.67</v>
      </c>
      <c r="AN2444" s="11">
        <v>31014.560000000001</v>
      </c>
      <c r="AO2444" s="11">
        <v>34802.620000000003</v>
      </c>
      <c r="AP2444" s="11">
        <v>44271.78</v>
      </c>
      <c r="AQ2444" s="11">
        <v>44173.53</v>
      </c>
      <c r="AR2444" s="11">
        <v>46163.54</v>
      </c>
      <c r="AS2444" s="11">
        <v>47768.3</v>
      </c>
      <c r="AT2444" s="11">
        <v>52418.43</v>
      </c>
      <c r="AU2444" s="11">
        <v>53839.55</v>
      </c>
      <c r="AV2444" s="11">
        <v>54690.26</v>
      </c>
      <c r="AW2444" s="11">
        <v>55135.49</v>
      </c>
      <c r="AX2444" s="11">
        <v>54878.7</v>
      </c>
      <c r="AY2444" s="11">
        <v>54403.040000000001</v>
      </c>
      <c r="AZ2444" s="11">
        <v>54786.77</v>
      </c>
      <c r="BA2444" s="11">
        <v>56106.63</v>
      </c>
      <c r="BB2444" s="11">
        <v>55881.2</v>
      </c>
      <c r="BC2444" s="11">
        <v>54489.31</v>
      </c>
      <c r="BD2444" s="11">
        <v>51967.199999999997</v>
      </c>
      <c r="BE2444" s="11">
        <v>41033.74</v>
      </c>
      <c r="BF2444" s="11">
        <v>31593.69</v>
      </c>
      <c r="BG2444" s="11">
        <v>28151.9</v>
      </c>
      <c r="BH2444" s="37">
        <v>55826.66</v>
      </c>
      <c r="BI2444" s="11">
        <v>58.253360000000001</v>
      </c>
      <c r="BJ2444" s="11">
        <v>57.16968</v>
      </c>
      <c r="BK2444" s="11">
        <v>56.285629999999998</v>
      </c>
      <c r="BL2444" s="11">
        <v>55.483240000000002</v>
      </c>
      <c r="BM2444" s="11">
        <v>55.201560000000001</v>
      </c>
      <c r="BN2444" s="11">
        <v>54.779769999999999</v>
      </c>
      <c r="BO2444" s="11">
        <v>54.337580000000003</v>
      </c>
      <c r="BP2444" s="11">
        <v>54.362679999999997</v>
      </c>
      <c r="BQ2444" s="11">
        <v>55.996720000000003</v>
      </c>
      <c r="BR2444" s="11">
        <v>59.501019999999997</v>
      </c>
      <c r="BS2444" s="11">
        <v>63.82047</v>
      </c>
      <c r="BT2444" s="11">
        <v>67.497699999999995</v>
      </c>
      <c r="BU2444" s="11">
        <v>70.239850000000004</v>
      </c>
      <c r="BV2444" s="11">
        <v>71.741619999999998</v>
      </c>
      <c r="BW2444" s="11">
        <v>72.602400000000003</v>
      </c>
      <c r="BX2444" s="11">
        <v>72.785290000000003</v>
      </c>
      <c r="BY2444" s="11">
        <v>72.054860000000005</v>
      </c>
      <c r="BZ2444" s="11">
        <v>69.908500000000004</v>
      </c>
      <c r="CA2444" s="11">
        <v>66.873890000000003</v>
      </c>
      <c r="CB2444" s="11">
        <v>64.472610000000003</v>
      </c>
      <c r="CC2444" s="11">
        <v>62.56982</v>
      </c>
      <c r="CD2444" s="11">
        <v>60.902659999999997</v>
      </c>
      <c r="CE2444" s="11">
        <v>59.533259999999999</v>
      </c>
      <c r="CF2444" s="11">
        <v>58.361429999999999</v>
      </c>
      <c r="CG2444" s="11">
        <v>5329.4669999999996</v>
      </c>
      <c r="CH2444" s="11">
        <v>4494.1509999999998</v>
      </c>
      <c r="CI2444" s="11">
        <v>4280.2759999999998</v>
      </c>
      <c r="CJ2444" s="11">
        <v>4007.2629999999999</v>
      </c>
      <c r="CK2444" s="11">
        <v>3026.7350000000001</v>
      </c>
      <c r="CL2444" s="11">
        <v>2501.2800000000002</v>
      </c>
      <c r="CM2444" s="11">
        <v>2294.4479999999999</v>
      </c>
      <c r="CN2444" s="11">
        <v>2063.299</v>
      </c>
      <c r="CO2444" s="11">
        <v>2416.0030000000002</v>
      </c>
      <c r="CP2444" s="11">
        <v>3083.915</v>
      </c>
      <c r="CQ2444" s="11">
        <v>3802.92</v>
      </c>
      <c r="CR2444" s="11">
        <v>4575.12</v>
      </c>
      <c r="CS2444" s="11">
        <v>5236.1840000000002</v>
      </c>
      <c r="CT2444" s="11">
        <v>5566.1260000000002</v>
      </c>
      <c r="CU2444" s="11">
        <v>5859.2520000000004</v>
      </c>
      <c r="CV2444" s="11">
        <v>6217.1970000000001</v>
      </c>
      <c r="CW2444" s="11">
        <v>7284.5069999999996</v>
      </c>
      <c r="CX2444" s="11">
        <v>8195.9380000000001</v>
      </c>
      <c r="CY2444" s="11">
        <v>7750.1880000000001</v>
      </c>
      <c r="CZ2444" s="11">
        <v>7243.8860000000004</v>
      </c>
      <c r="DA2444" s="11">
        <v>8187.1279999999997</v>
      </c>
      <c r="DB2444" s="11">
        <v>8038.1279999999997</v>
      </c>
      <c r="DC2444" s="11">
        <v>7423.3329999999996</v>
      </c>
      <c r="DD2444" s="11">
        <v>7577.7759999999998</v>
      </c>
      <c r="DE2444" s="37">
        <v>7502.35</v>
      </c>
      <c r="DF2444" s="11">
        <f t="shared" si="131"/>
        <v>18</v>
      </c>
      <c r="DG2444" s="11">
        <f t="shared" si="132"/>
        <v>19</v>
      </c>
      <c r="DH2444" s="20">
        <f t="shared" ca="1" si="133"/>
        <v>4245.5249999999942</v>
      </c>
      <c r="DI2444" s="11">
        <v>0</v>
      </c>
    </row>
    <row r="2445" spans="1:113" x14ac:dyDescent="0.25">
      <c r="A2445" s="11" t="s">
        <v>57</v>
      </c>
      <c r="B2445" s="11" t="s">
        <v>56</v>
      </c>
      <c r="C2445" s="11" t="s">
        <v>56</v>
      </c>
      <c r="D2445" s="11" t="s">
        <v>56</v>
      </c>
      <c r="E2445" s="11" t="s">
        <v>100</v>
      </c>
      <c r="F2445" s="11" t="s">
        <v>56</v>
      </c>
      <c r="G2445" s="11" t="s">
        <v>173</v>
      </c>
      <c r="H2445" s="1" t="s">
        <v>198</v>
      </c>
      <c r="I2445" s="11">
        <v>18</v>
      </c>
      <c r="J2445" s="11">
        <v>19</v>
      </c>
      <c r="K2445" s="11">
        <v>21062.21</v>
      </c>
      <c r="L2445" s="11">
        <v>19273.099999999999</v>
      </c>
      <c r="M2445" s="11">
        <v>18098.43</v>
      </c>
      <c r="N2445" s="11">
        <v>18705.849999999999</v>
      </c>
      <c r="O2445" s="11">
        <v>19743.150000000001</v>
      </c>
      <c r="P2445" s="11">
        <v>21834.63</v>
      </c>
      <c r="Q2445" s="11">
        <v>23732</v>
      </c>
      <c r="R2445" s="11">
        <v>25966.720000000001</v>
      </c>
      <c r="S2445" s="11">
        <v>29812.81</v>
      </c>
      <c r="T2445" s="11">
        <v>32404.74</v>
      </c>
      <c r="U2445" s="11">
        <v>34629.519999999997</v>
      </c>
      <c r="V2445" s="11">
        <v>35302.04</v>
      </c>
      <c r="W2445" s="11">
        <v>37051.360000000001</v>
      </c>
      <c r="X2445" s="11">
        <v>37366.99</v>
      </c>
      <c r="Y2445" s="11">
        <v>37217.089999999997</v>
      </c>
      <c r="Z2445" s="11">
        <v>37317.83</v>
      </c>
      <c r="AA2445" s="11">
        <v>35750.589999999997</v>
      </c>
      <c r="AB2445" s="11">
        <v>29690.5</v>
      </c>
      <c r="AC2445" s="11">
        <v>28599.200000000001</v>
      </c>
      <c r="AD2445" s="11">
        <v>33932.15</v>
      </c>
      <c r="AE2445" s="11">
        <v>33620.07</v>
      </c>
      <c r="AF2445" s="11">
        <v>29754.67</v>
      </c>
      <c r="AG2445" s="11">
        <v>26408.39</v>
      </c>
      <c r="AH2445" s="11">
        <v>23058.29</v>
      </c>
      <c r="AI2445" s="37">
        <v>29144.85</v>
      </c>
      <c r="AJ2445" s="11">
        <v>21422.03</v>
      </c>
      <c r="AK2445" s="11">
        <v>19792.07</v>
      </c>
      <c r="AL2445" s="11">
        <v>19196.45</v>
      </c>
      <c r="AM2445" s="11">
        <v>19476.04</v>
      </c>
      <c r="AN2445" s="11">
        <v>20027.39</v>
      </c>
      <c r="AO2445" s="11">
        <v>21645.75</v>
      </c>
      <c r="AP2445" s="11">
        <v>23671.05</v>
      </c>
      <c r="AQ2445" s="11">
        <v>26117.74</v>
      </c>
      <c r="AR2445" s="11">
        <v>29446.48</v>
      </c>
      <c r="AS2445" s="11">
        <v>32011.31</v>
      </c>
      <c r="AT2445" s="11">
        <v>34493.15</v>
      </c>
      <c r="AU2445" s="11">
        <v>35742.26</v>
      </c>
      <c r="AV2445" s="11">
        <v>36960.949999999997</v>
      </c>
      <c r="AW2445" s="11">
        <v>37567.300000000003</v>
      </c>
      <c r="AX2445" s="11">
        <v>37652.49</v>
      </c>
      <c r="AY2445" s="11">
        <v>37348.660000000003</v>
      </c>
      <c r="AZ2445" s="11">
        <v>37264.300000000003</v>
      </c>
      <c r="BA2445" s="11">
        <v>36363.379999999997</v>
      </c>
      <c r="BB2445" s="11">
        <v>36305.67</v>
      </c>
      <c r="BC2445" s="11">
        <v>34743.89</v>
      </c>
      <c r="BD2445" s="11">
        <v>32974.51</v>
      </c>
      <c r="BE2445" s="11">
        <v>29435.200000000001</v>
      </c>
      <c r="BF2445" s="11">
        <v>26220.15</v>
      </c>
      <c r="BG2445" s="11">
        <v>23176.63</v>
      </c>
      <c r="BH2445" s="37">
        <v>35918.44</v>
      </c>
      <c r="BI2445" s="11">
        <v>62.626899999999999</v>
      </c>
      <c r="BJ2445" s="11">
        <v>61.602559999999997</v>
      </c>
      <c r="BK2445" s="11">
        <v>60.338630000000002</v>
      </c>
      <c r="BL2445" s="11">
        <v>59.634520000000002</v>
      </c>
      <c r="BM2445" s="11">
        <v>58.401339999999998</v>
      </c>
      <c r="BN2445" s="11">
        <v>56.133749999999999</v>
      </c>
      <c r="BO2445" s="11">
        <v>57.070070000000001</v>
      </c>
      <c r="BP2445" s="11">
        <v>56.750500000000002</v>
      </c>
      <c r="BQ2445" s="11">
        <v>59.086129999999997</v>
      </c>
      <c r="BR2445" s="11">
        <v>64.794539999999998</v>
      </c>
      <c r="BS2445" s="11">
        <v>71.232529999999997</v>
      </c>
      <c r="BT2445" s="11">
        <v>75.356279999999998</v>
      </c>
      <c r="BU2445" s="11">
        <v>79.578379999999996</v>
      </c>
      <c r="BV2445" s="11">
        <v>81.542180000000002</v>
      </c>
      <c r="BW2445" s="11">
        <v>82.928290000000004</v>
      </c>
      <c r="BX2445" s="11">
        <v>83.662030000000001</v>
      </c>
      <c r="BY2445" s="11">
        <v>82.616619999999998</v>
      </c>
      <c r="BZ2445" s="11">
        <v>79.184560000000005</v>
      </c>
      <c r="CA2445" s="11">
        <v>74.837720000000004</v>
      </c>
      <c r="CB2445" s="11">
        <v>71.271460000000005</v>
      </c>
      <c r="CC2445" s="11">
        <v>68.662700000000001</v>
      </c>
      <c r="CD2445" s="11">
        <v>67.808959999999999</v>
      </c>
      <c r="CE2445" s="11">
        <v>64.953580000000002</v>
      </c>
      <c r="CF2445" s="11">
        <v>62.546819999999997</v>
      </c>
      <c r="CG2445" s="11">
        <v>192754</v>
      </c>
      <c r="CH2445" s="11">
        <v>177421</v>
      </c>
      <c r="CI2445" s="11">
        <v>152450.5</v>
      </c>
      <c r="CJ2445" s="11">
        <v>133458.70000000001</v>
      </c>
      <c r="CK2445" s="11">
        <v>110222.3</v>
      </c>
      <c r="CL2445" s="11">
        <v>76813.149999999994</v>
      </c>
      <c r="CM2445" s="11">
        <v>56421.38</v>
      </c>
      <c r="CN2445" s="11">
        <v>61231.16</v>
      </c>
      <c r="CO2445" s="11">
        <v>89785.82</v>
      </c>
      <c r="CP2445" s="11">
        <v>132503.20000000001</v>
      </c>
      <c r="CQ2445" s="11">
        <v>178190.1</v>
      </c>
      <c r="CR2445" s="11">
        <v>205604.7</v>
      </c>
      <c r="CS2445" s="11">
        <v>250938.1</v>
      </c>
      <c r="CT2445" s="11">
        <v>261173</v>
      </c>
      <c r="CU2445" s="11">
        <v>272877</v>
      </c>
      <c r="CV2445" s="11">
        <v>283642.90000000002</v>
      </c>
      <c r="CW2445" s="11">
        <v>284661.8</v>
      </c>
      <c r="CX2445" s="11">
        <v>295855</v>
      </c>
      <c r="CY2445" s="11">
        <v>435709.9</v>
      </c>
      <c r="CZ2445" s="11">
        <v>437188.2</v>
      </c>
      <c r="DA2445" s="11">
        <v>433657.59999999998</v>
      </c>
      <c r="DB2445" s="11">
        <v>409124.8</v>
      </c>
      <c r="DC2445" s="11">
        <v>253498.5</v>
      </c>
      <c r="DD2445" s="11">
        <v>248812.5</v>
      </c>
      <c r="DE2445" s="37">
        <v>342011.9</v>
      </c>
      <c r="DF2445" s="11">
        <f t="shared" si="131"/>
        <v>18</v>
      </c>
      <c r="DG2445" s="11">
        <f t="shared" si="132"/>
        <v>19</v>
      </c>
      <c r="DH2445" s="20">
        <f t="shared" ca="1" si="133"/>
        <v>7189.6749999999956</v>
      </c>
      <c r="DI2445" s="11">
        <v>0</v>
      </c>
    </row>
    <row r="2446" spans="1:113" x14ac:dyDescent="0.25">
      <c r="A2446" s="11" t="s">
        <v>57</v>
      </c>
      <c r="B2446" s="11" t="s">
        <v>56</v>
      </c>
      <c r="C2446" s="11" t="s">
        <v>56</v>
      </c>
      <c r="D2446" s="11" t="s">
        <v>56</v>
      </c>
      <c r="E2446" s="11" t="s">
        <v>100</v>
      </c>
      <c r="F2446" s="11" t="s">
        <v>56</v>
      </c>
      <c r="G2446" s="11" t="s">
        <v>176</v>
      </c>
      <c r="H2446" s="1" t="s">
        <v>198</v>
      </c>
      <c r="I2446" s="11">
        <v>18</v>
      </c>
      <c r="J2446" s="11">
        <v>19</v>
      </c>
      <c r="K2446" s="11"/>
      <c r="L2446" s="11"/>
      <c r="M2446" s="11"/>
      <c r="N2446" s="11"/>
      <c r="O2446" s="11"/>
      <c r="P2446" s="11"/>
      <c r="Q2446" s="11"/>
      <c r="R2446" s="11"/>
      <c r="S2446" s="11"/>
      <c r="T2446" s="11"/>
      <c r="U2446" s="11"/>
      <c r="V2446" s="11"/>
      <c r="W2446" s="11"/>
      <c r="X2446" s="11"/>
      <c r="Y2446" s="11"/>
      <c r="Z2446" s="11"/>
      <c r="AA2446" s="11"/>
      <c r="AB2446" s="11"/>
      <c r="AC2446" s="11"/>
      <c r="AD2446" s="11"/>
      <c r="AE2446" s="11"/>
      <c r="AF2446" s="11"/>
      <c r="AG2446" s="11"/>
      <c r="AH2446" s="11"/>
      <c r="AJ2446" s="11"/>
      <c r="AK2446" s="11"/>
      <c r="AL2446" s="11"/>
      <c r="AM2446" s="11"/>
      <c r="AN2446" s="11"/>
      <c r="AO2446" s="11"/>
      <c r="AP2446" s="11"/>
      <c r="AQ2446" s="11"/>
      <c r="AR2446" s="11"/>
      <c r="AS2446" s="11"/>
      <c r="AT2446" s="11"/>
      <c r="AU2446" s="11"/>
      <c r="AV2446" s="11"/>
      <c r="AW2446" s="11"/>
      <c r="AX2446" s="11"/>
      <c r="AY2446" s="11"/>
      <c r="AZ2446" s="11"/>
      <c r="BA2446" s="11"/>
      <c r="BB2446" s="11"/>
      <c r="BC2446" s="11"/>
      <c r="BD2446" s="11"/>
      <c r="BE2446" s="11"/>
      <c r="BF2446" s="11"/>
      <c r="BG2446" s="11"/>
      <c r="BI2446" s="11"/>
      <c r="BJ2446" s="11"/>
      <c r="BK2446" s="11"/>
      <c r="BL2446" s="11"/>
      <c r="BM2446" s="11"/>
      <c r="BN2446" s="11"/>
      <c r="BO2446" s="11"/>
      <c r="BP2446" s="11"/>
      <c r="BQ2446" s="11"/>
      <c r="BR2446" s="11"/>
      <c r="BS2446" s="11"/>
      <c r="BT2446" s="11"/>
      <c r="BU2446" s="11"/>
      <c r="BV2446" s="11"/>
      <c r="BW2446" s="11"/>
      <c r="BX2446" s="11"/>
      <c r="BY2446" s="11"/>
      <c r="BZ2446" s="11"/>
      <c r="CA2446" s="11"/>
      <c r="CB2446" s="11"/>
      <c r="CC2446" s="11"/>
      <c r="CD2446" s="11"/>
      <c r="CE2446" s="11"/>
      <c r="CF2446" s="11"/>
      <c r="CG2446" s="11"/>
      <c r="CH2446" s="11"/>
      <c r="CI2446" s="11"/>
      <c r="CJ2446" s="11"/>
      <c r="CK2446" s="11"/>
      <c r="CL2446" s="11"/>
      <c r="CM2446" s="11"/>
      <c r="CN2446" s="11"/>
      <c r="CO2446" s="11"/>
      <c r="CP2446" s="11"/>
      <c r="CQ2446" s="11"/>
      <c r="CR2446" s="11"/>
      <c r="CS2446" s="11"/>
      <c r="CT2446" s="11"/>
      <c r="CU2446" s="11"/>
      <c r="CV2446" s="11"/>
      <c r="CW2446" s="11"/>
      <c r="CX2446" s="11"/>
      <c r="CY2446" s="11"/>
      <c r="CZ2446" s="11"/>
      <c r="DA2446" s="11"/>
      <c r="DB2446" s="11"/>
      <c r="DC2446" s="11"/>
      <c r="DD2446" s="11"/>
      <c r="DF2446" s="11">
        <f t="shared" si="131"/>
        <v>18</v>
      </c>
      <c r="DG2446" s="11">
        <f t="shared" si="132"/>
        <v>19</v>
      </c>
      <c r="DH2446" s="20">
        <f t="shared" ca="1" si="133"/>
        <v>0</v>
      </c>
      <c r="DI2446" s="11">
        <v>1</v>
      </c>
    </row>
    <row r="2447" spans="1:113" x14ac:dyDescent="0.25">
      <c r="A2447" s="11" t="s">
        <v>57</v>
      </c>
      <c r="B2447" s="11" t="s">
        <v>56</v>
      </c>
      <c r="C2447" s="11" t="s">
        <v>56</v>
      </c>
      <c r="D2447" s="11" t="s">
        <v>56</v>
      </c>
      <c r="E2447" s="11" t="s">
        <v>101</v>
      </c>
      <c r="F2447" s="11" t="s">
        <v>56</v>
      </c>
      <c r="G2447" s="11" t="s">
        <v>173</v>
      </c>
      <c r="H2447" s="1" t="s">
        <v>198</v>
      </c>
      <c r="I2447" s="11">
        <v>18</v>
      </c>
      <c r="J2447" s="11">
        <v>19</v>
      </c>
      <c r="K2447" s="11">
        <v>14849.31</v>
      </c>
      <c r="L2447" s="11">
        <v>14825.16</v>
      </c>
      <c r="M2447" s="11">
        <v>14775.65</v>
      </c>
      <c r="N2447" s="11">
        <v>15460.55</v>
      </c>
      <c r="O2447" s="11">
        <v>16013.38</v>
      </c>
      <c r="P2447" s="11">
        <v>16704.95</v>
      </c>
      <c r="Q2447" s="11">
        <v>17651.53</v>
      </c>
      <c r="R2447" s="11">
        <v>18486.87</v>
      </c>
      <c r="S2447" s="11">
        <v>19510.29</v>
      </c>
      <c r="T2447" s="11">
        <v>19709.64</v>
      </c>
      <c r="U2447" s="11">
        <v>21129.67</v>
      </c>
      <c r="V2447" s="11">
        <v>21718.47</v>
      </c>
      <c r="W2447" s="11">
        <v>21864.34</v>
      </c>
      <c r="X2447" s="11">
        <v>22058.65</v>
      </c>
      <c r="Y2447" s="11">
        <v>21503.93</v>
      </c>
      <c r="Z2447" s="11">
        <v>21106.95</v>
      </c>
      <c r="AA2447" s="11">
        <v>19443.259999999998</v>
      </c>
      <c r="AB2447" s="11">
        <v>15776.94</v>
      </c>
      <c r="AC2447" s="11">
        <v>14563.28</v>
      </c>
      <c r="AD2447" s="11">
        <v>15072.71</v>
      </c>
      <c r="AE2447" s="11">
        <v>16142.47</v>
      </c>
      <c r="AF2447" s="11">
        <v>16226.17</v>
      </c>
      <c r="AG2447" s="11">
        <v>15587.87</v>
      </c>
      <c r="AH2447" s="11">
        <v>14956.29</v>
      </c>
      <c r="AI2447" s="37">
        <v>15170.11</v>
      </c>
      <c r="AJ2447" s="11">
        <v>15085.1</v>
      </c>
      <c r="AK2447" s="11">
        <v>15144.31</v>
      </c>
      <c r="AL2447" s="11">
        <v>14998.55</v>
      </c>
      <c r="AM2447" s="11">
        <v>15506.7</v>
      </c>
      <c r="AN2447" s="11">
        <v>16054.24</v>
      </c>
      <c r="AO2447" s="11">
        <v>16859.68</v>
      </c>
      <c r="AP2447" s="11">
        <v>17729.04</v>
      </c>
      <c r="AQ2447" s="11">
        <v>18545</v>
      </c>
      <c r="AR2447" s="11">
        <v>19220.97</v>
      </c>
      <c r="AS2447" s="11">
        <v>19596.63</v>
      </c>
      <c r="AT2447" s="11">
        <v>20825.150000000001</v>
      </c>
      <c r="AU2447" s="11">
        <v>20989.63</v>
      </c>
      <c r="AV2447" s="11">
        <v>21255.68</v>
      </c>
      <c r="AW2447" s="11">
        <v>21215.54</v>
      </c>
      <c r="AX2447" s="11">
        <v>20193.84</v>
      </c>
      <c r="AY2447" s="11">
        <v>19637.919999999998</v>
      </c>
      <c r="AZ2447" s="11">
        <v>18694.78</v>
      </c>
      <c r="BA2447" s="11">
        <v>16996.38</v>
      </c>
      <c r="BB2447" s="11">
        <v>16716.07</v>
      </c>
      <c r="BC2447" s="11">
        <v>16429.650000000001</v>
      </c>
      <c r="BD2447" s="11">
        <v>15990.58</v>
      </c>
      <c r="BE2447" s="11">
        <v>15742.59</v>
      </c>
      <c r="BF2447" s="11">
        <v>14883.65</v>
      </c>
      <c r="BG2447" s="11">
        <v>14343.69</v>
      </c>
      <c r="BH2447" s="37">
        <v>16781</v>
      </c>
      <c r="BI2447" s="11">
        <v>67.37</v>
      </c>
      <c r="BJ2447" s="11">
        <v>65.502629999999996</v>
      </c>
      <c r="BK2447" s="11">
        <v>64.102630000000005</v>
      </c>
      <c r="BL2447" s="11">
        <v>63.550530000000002</v>
      </c>
      <c r="BM2447" s="11">
        <v>62.543680000000002</v>
      </c>
      <c r="BN2447" s="11">
        <v>61.041049999999998</v>
      </c>
      <c r="BO2447" s="11">
        <v>61.319470000000003</v>
      </c>
      <c r="BP2447" s="11">
        <v>60.748420000000003</v>
      </c>
      <c r="BQ2447" s="11">
        <v>63.95</v>
      </c>
      <c r="BR2447" s="11">
        <v>70.213679999999997</v>
      </c>
      <c r="BS2447" s="11">
        <v>76.573679999999996</v>
      </c>
      <c r="BT2447" s="11">
        <v>81.699470000000005</v>
      </c>
      <c r="BU2447" s="11">
        <v>84.952629999999999</v>
      </c>
      <c r="BV2447" s="11">
        <v>86.557900000000004</v>
      </c>
      <c r="BW2447" s="11">
        <v>87.521050000000002</v>
      </c>
      <c r="BX2447" s="11">
        <v>87.684209999999993</v>
      </c>
      <c r="BY2447" s="11">
        <v>85.931579999999997</v>
      </c>
      <c r="BZ2447" s="11">
        <v>82.047370000000001</v>
      </c>
      <c r="CA2447" s="11">
        <v>77.626320000000007</v>
      </c>
      <c r="CB2447" s="11">
        <v>75.492099999999994</v>
      </c>
      <c r="CC2447" s="11">
        <v>72.81474</v>
      </c>
      <c r="CD2447" s="11">
        <v>70.807370000000006</v>
      </c>
      <c r="CE2447" s="11">
        <v>68.758949999999999</v>
      </c>
      <c r="CF2447" s="11">
        <v>66.778949999999995</v>
      </c>
      <c r="CG2447" s="11">
        <v>224574.4</v>
      </c>
      <c r="CH2447" s="11">
        <v>205633.5</v>
      </c>
      <c r="CI2447" s="11">
        <v>181280.9</v>
      </c>
      <c r="CJ2447" s="11">
        <v>152798.20000000001</v>
      </c>
      <c r="CK2447" s="11">
        <v>115639.5</v>
      </c>
      <c r="CL2447" s="11">
        <v>78981.98</v>
      </c>
      <c r="CM2447" s="11">
        <v>46870.73</v>
      </c>
      <c r="CN2447" s="11">
        <v>48561.47</v>
      </c>
      <c r="CO2447" s="11">
        <v>82858.13</v>
      </c>
      <c r="CP2447" s="11">
        <v>149134.79999999999</v>
      </c>
      <c r="CQ2447" s="11">
        <v>239273.1</v>
      </c>
      <c r="CR2447" s="11">
        <v>273020.90000000002</v>
      </c>
      <c r="CS2447" s="11">
        <v>356177</v>
      </c>
      <c r="CT2447" s="11">
        <v>367044.1</v>
      </c>
      <c r="CU2447" s="11">
        <v>426614.9</v>
      </c>
      <c r="CV2447" s="11">
        <v>385772.1</v>
      </c>
      <c r="CW2447" s="11">
        <v>375679.9</v>
      </c>
      <c r="CX2447" s="11">
        <v>356780</v>
      </c>
      <c r="CY2447" s="11">
        <v>552587.80000000005</v>
      </c>
      <c r="CZ2447" s="11">
        <v>569357.9</v>
      </c>
      <c r="DA2447" s="11">
        <v>616810.4</v>
      </c>
      <c r="DB2447" s="11">
        <v>637745.19999999995</v>
      </c>
      <c r="DC2447" s="11">
        <v>349139.6</v>
      </c>
      <c r="DD2447" s="11">
        <v>251746.7</v>
      </c>
      <c r="DE2447" s="37">
        <v>383729.8</v>
      </c>
      <c r="DF2447" s="11">
        <f t="shared" si="131"/>
        <v>18</v>
      </c>
      <c r="DG2447" s="11">
        <f t="shared" si="132"/>
        <v>19</v>
      </c>
      <c r="DH2447" s="20">
        <f t="shared" ca="1" si="133"/>
        <v>1686.114999999998</v>
      </c>
      <c r="DI2447" s="11">
        <v>0</v>
      </c>
    </row>
    <row r="2448" spans="1:113" x14ac:dyDescent="0.25">
      <c r="A2448" s="11" t="s">
        <v>57</v>
      </c>
      <c r="B2448" s="11" t="s">
        <v>56</v>
      </c>
      <c r="C2448" s="11" t="s">
        <v>56</v>
      </c>
      <c r="D2448" s="11" t="s">
        <v>100</v>
      </c>
      <c r="E2448" s="11" t="s">
        <v>56</v>
      </c>
      <c r="F2448" s="11" t="s">
        <v>56</v>
      </c>
      <c r="G2448" s="11" t="s">
        <v>174</v>
      </c>
      <c r="H2448" s="1" t="s">
        <v>198</v>
      </c>
      <c r="I2448" s="11">
        <v>18</v>
      </c>
      <c r="J2448" s="11">
        <v>19</v>
      </c>
      <c r="K2448" s="11">
        <v>24755.31</v>
      </c>
      <c r="L2448" s="11">
        <v>23680.11</v>
      </c>
      <c r="M2448" s="11">
        <v>23291.06</v>
      </c>
      <c r="N2448" s="11">
        <v>24211.73</v>
      </c>
      <c r="O2448" s="11">
        <v>30216.62</v>
      </c>
      <c r="P2448" s="11">
        <v>34164.57</v>
      </c>
      <c r="Q2448" s="11">
        <v>43899.93</v>
      </c>
      <c r="R2448" s="11">
        <v>43707.99</v>
      </c>
      <c r="S2448" s="11">
        <v>45354.41</v>
      </c>
      <c r="T2448" s="11">
        <v>46867.01</v>
      </c>
      <c r="U2448" s="11">
        <v>51288.22</v>
      </c>
      <c r="V2448" s="11">
        <v>52868.05</v>
      </c>
      <c r="W2448" s="11">
        <v>53681.57</v>
      </c>
      <c r="X2448" s="11">
        <v>53998.43</v>
      </c>
      <c r="Y2448" s="11">
        <v>53810.12</v>
      </c>
      <c r="Z2448" s="11">
        <v>53424.42</v>
      </c>
      <c r="AA2448" s="11">
        <v>53529.08</v>
      </c>
      <c r="AB2448" s="11">
        <v>50750.400000000001</v>
      </c>
      <c r="AC2448" s="11">
        <v>50277.14</v>
      </c>
      <c r="AD2448" s="11">
        <v>52711.34</v>
      </c>
      <c r="AE2448" s="11">
        <v>51208.51</v>
      </c>
      <c r="AF2448" s="11">
        <v>39565.839999999997</v>
      </c>
      <c r="AG2448" s="11">
        <v>30046.85</v>
      </c>
      <c r="AH2448" s="11">
        <v>27048.400000000001</v>
      </c>
      <c r="AI2448" s="37">
        <v>50513.77</v>
      </c>
      <c r="AJ2448" s="11">
        <v>25280.27</v>
      </c>
      <c r="AK2448" s="11">
        <v>24261.22</v>
      </c>
      <c r="AL2448" s="11">
        <v>23825.94</v>
      </c>
      <c r="AM2448" s="11">
        <v>24861.59</v>
      </c>
      <c r="AN2448" s="11">
        <v>30642.76</v>
      </c>
      <c r="AO2448" s="11">
        <v>34351.26</v>
      </c>
      <c r="AP2448" s="11">
        <v>43750.48</v>
      </c>
      <c r="AQ2448" s="11">
        <v>43570.46</v>
      </c>
      <c r="AR2448" s="11">
        <v>45361.31</v>
      </c>
      <c r="AS2448" s="11">
        <v>46864.83</v>
      </c>
      <c r="AT2448" s="11">
        <v>51156.38</v>
      </c>
      <c r="AU2448" s="11">
        <v>52510.98</v>
      </c>
      <c r="AV2448" s="11">
        <v>53306.3</v>
      </c>
      <c r="AW2448" s="11">
        <v>53729.16</v>
      </c>
      <c r="AX2448" s="11">
        <v>53451.86</v>
      </c>
      <c r="AY2448" s="11">
        <v>52954.3</v>
      </c>
      <c r="AZ2448" s="11">
        <v>53365.29</v>
      </c>
      <c r="BA2448" s="11">
        <v>54680.99</v>
      </c>
      <c r="BB2448" s="11">
        <v>54457.87</v>
      </c>
      <c r="BC2448" s="11">
        <v>53113.67</v>
      </c>
      <c r="BD2448" s="11">
        <v>50731.08</v>
      </c>
      <c r="BE2448" s="11">
        <v>40199.019999999997</v>
      </c>
      <c r="BF2448" s="11">
        <v>31115.61</v>
      </c>
      <c r="BG2448" s="11">
        <v>27781.59</v>
      </c>
      <c r="BH2448" s="37">
        <v>54397.02</v>
      </c>
      <c r="BI2448" s="11">
        <v>58.423209999999997</v>
      </c>
      <c r="BJ2448" s="11">
        <v>57.308689999999999</v>
      </c>
      <c r="BK2448" s="11">
        <v>56.387340000000002</v>
      </c>
      <c r="BL2448" s="11">
        <v>55.652369999999998</v>
      </c>
      <c r="BM2448" s="11">
        <v>55.358870000000003</v>
      </c>
      <c r="BN2448" s="11">
        <v>54.950609999999998</v>
      </c>
      <c r="BO2448" s="11">
        <v>54.49389</v>
      </c>
      <c r="BP2448" s="11">
        <v>54.50027</v>
      </c>
      <c r="BQ2448" s="11">
        <v>56.164870000000001</v>
      </c>
      <c r="BR2448" s="11">
        <v>59.686050000000002</v>
      </c>
      <c r="BS2448" s="11">
        <v>64.017920000000004</v>
      </c>
      <c r="BT2448" s="11">
        <v>67.740819999999999</v>
      </c>
      <c r="BU2448" s="11">
        <v>70.513469999999998</v>
      </c>
      <c r="BV2448" s="11">
        <v>72.033360000000002</v>
      </c>
      <c r="BW2448" s="11">
        <v>72.867519999999999</v>
      </c>
      <c r="BX2448" s="11">
        <v>73.042429999999996</v>
      </c>
      <c r="BY2448" s="11">
        <v>72.294820000000001</v>
      </c>
      <c r="BZ2448" s="11">
        <v>70.131290000000007</v>
      </c>
      <c r="CA2448" s="11">
        <v>67.082120000000003</v>
      </c>
      <c r="CB2448" s="11">
        <v>64.696250000000006</v>
      </c>
      <c r="CC2448" s="11">
        <v>62.797420000000002</v>
      </c>
      <c r="CD2448" s="11">
        <v>61.139879999999998</v>
      </c>
      <c r="CE2448" s="11">
        <v>59.774079999999998</v>
      </c>
      <c r="CF2448" s="11">
        <v>58.595860000000002</v>
      </c>
      <c r="CG2448" s="11">
        <v>5196.3549999999996</v>
      </c>
      <c r="CH2448" s="11">
        <v>4365.7190000000001</v>
      </c>
      <c r="CI2448" s="11">
        <v>4154.415</v>
      </c>
      <c r="CJ2448" s="11">
        <v>3884.1779999999999</v>
      </c>
      <c r="CK2448" s="11">
        <v>2907.2469999999998</v>
      </c>
      <c r="CL2448" s="11">
        <v>2389.5630000000001</v>
      </c>
      <c r="CM2448" s="11">
        <v>2201.1779999999999</v>
      </c>
      <c r="CN2448" s="11">
        <v>1973.7860000000001</v>
      </c>
      <c r="CO2448" s="11">
        <v>2299.2600000000002</v>
      </c>
      <c r="CP2448" s="11">
        <v>2920.0450000000001</v>
      </c>
      <c r="CQ2448" s="11">
        <v>3658.2809999999999</v>
      </c>
      <c r="CR2448" s="11">
        <v>4421.2449999999999</v>
      </c>
      <c r="CS2448" s="11">
        <v>5073.87</v>
      </c>
      <c r="CT2448" s="11">
        <v>5396.4949999999999</v>
      </c>
      <c r="CU2448" s="11">
        <v>5682.7489999999998</v>
      </c>
      <c r="CV2448" s="11">
        <v>6029.1880000000001</v>
      </c>
      <c r="CW2448" s="11">
        <v>7083.0569999999998</v>
      </c>
      <c r="CX2448" s="11">
        <v>7955.5029999999997</v>
      </c>
      <c r="CY2448" s="11">
        <v>7528.48</v>
      </c>
      <c r="CZ2448" s="11">
        <v>7002.9620000000004</v>
      </c>
      <c r="DA2448" s="11">
        <v>7913.7470000000003</v>
      </c>
      <c r="DB2448" s="11">
        <v>7843.6210000000001</v>
      </c>
      <c r="DC2448" s="11">
        <v>7230.6469999999999</v>
      </c>
      <c r="DD2448" s="11">
        <v>7382.6719999999996</v>
      </c>
      <c r="DE2448" s="37">
        <v>7275.4949999999999</v>
      </c>
      <c r="DF2448" s="11">
        <f t="shared" si="131"/>
        <v>18</v>
      </c>
      <c r="DG2448" s="11">
        <f t="shared" si="132"/>
        <v>19</v>
      </c>
      <c r="DH2448" s="20">
        <f t="shared" ca="1" si="133"/>
        <v>4055.6599999999962</v>
      </c>
      <c r="DI2448" s="11">
        <v>0</v>
      </c>
    </row>
    <row r="2449" spans="1:113" x14ac:dyDescent="0.25">
      <c r="A2449" s="11" t="s">
        <v>57</v>
      </c>
      <c r="B2449" s="11" t="s">
        <v>56</v>
      </c>
      <c r="C2449" s="11" t="s">
        <v>56</v>
      </c>
      <c r="D2449" s="11" t="s">
        <v>100</v>
      </c>
      <c r="E2449" s="11" t="s">
        <v>56</v>
      </c>
      <c r="F2449" s="11" t="s">
        <v>56</v>
      </c>
      <c r="G2449" s="11" t="s">
        <v>173</v>
      </c>
      <c r="H2449" s="1" t="s">
        <v>198</v>
      </c>
      <c r="I2449" s="11">
        <v>18</v>
      </c>
      <c r="J2449" s="11">
        <v>19</v>
      </c>
      <c r="K2449" s="11">
        <v>24423.13</v>
      </c>
      <c r="L2449" s="11">
        <v>22769.08</v>
      </c>
      <c r="M2449" s="11">
        <v>21593.08</v>
      </c>
      <c r="N2449" s="11">
        <v>22866.11</v>
      </c>
      <c r="O2449" s="11">
        <v>24399.200000000001</v>
      </c>
      <c r="P2449" s="11">
        <v>26881.439999999999</v>
      </c>
      <c r="Q2449" s="11">
        <v>29100.76</v>
      </c>
      <c r="R2449" s="11">
        <v>31376.94</v>
      </c>
      <c r="S2449" s="11">
        <v>35126.11</v>
      </c>
      <c r="T2449" s="11">
        <v>36736.32</v>
      </c>
      <c r="U2449" s="11">
        <v>39352.25</v>
      </c>
      <c r="V2449" s="11">
        <v>40128.879999999997</v>
      </c>
      <c r="W2449" s="11">
        <v>41795.42</v>
      </c>
      <c r="X2449" s="11">
        <v>42282.69</v>
      </c>
      <c r="Y2449" s="11">
        <v>41493.949999999997</v>
      </c>
      <c r="Z2449" s="11">
        <v>41505.53</v>
      </c>
      <c r="AA2449" s="11">
        <v>39072.43</v>
      </c>
      <c r="AB2449" s="11">
        <v>30669.58</v>
      </c>
      <c r="AC2449" s="11">
        <v>29239.13</v>
      </c>
      <c r="AD2449" s="11">
        <v>35198.47</v>
      </c>
      <c r="AE2449" s="11">
        <v>36331.71</v>
      </c>
      <c r="AF2449" s="11">
        <v>33631.43</v>
      </c>
      <c r="AG2449" s="11">
        <v>30250.01</v>
      </c>
      <c r="AH2449" s="11">
        <v>26525.29</v>
      </c>
      <c r="AI2449" s="37">
        <v>29954.35</v>
      </c>
      <c r="AJ2449" s="11">
        <v>25106.15</v>
      </c>
      <c r="AK2449" s="11">
        <v>23693.599999999999</v>
      </c>
      <c r="AL2449" s="11">
        <v>23056.61</v>
      </c>
      <c r="AM2449" s="11">
        <v>23873.01</v>
      </c>
      <c r="AN2449" s="11">
        <v>24875.7</v>
      </c>
      <c r="AO2449" s="11">
        <v>26950.21</v>
      </c>
      <c r="AP2449" s="11">
        <v>29070.29</v>
      </c>
      <c r="AQ2449" s="11">
        <v>31543.22</v>
      </c>
      <c r="AR2449" s="11">
        <v>34538.949999999997</v>
      </c>
      <c r="AS2449" s="11">
        <v>36243.79</v>
      </c>
      <c r="AT2449" s="11">
        <v>39009.46</v>
      </c>
      <c r="AU2449" s="11">
        <v>39957.339999999997</v>
      </c>
      <c r="AV2449" s="11">
        <v>41163.699999999997</v>
      </c>
      <c r="AW2449" s="11">
        <v>41537.910000000003</v>
      </c>
      <c r="AX2449" s="11">
        <v>40486.57</v>
      </c>
      <c r="AY2449" s="11">
        <v>39757.629999999997</v>
      </c>
      <c r="AZ2449" s="11">
        <v>39499.129999999997</v>
      </c>
      <c r="BA2449" s="11">
        <v>37778.69</v>
      </c>
      <c r="BB2449" s="11">
        <v>38235.22</v>
      </c>
      <c r="BC2449" s="11">
        <v>37134.9</v>
      </c>
      <c r="BD2449" s="11">
        <v>35392.720000000001</v>
      </c>
      <c r="BE2449" s="11">
        <v>32640.31</v>
      </c>
      <c r="BF2449" s="11">
        <v>29247.43</v>
      </c>
      <c r="BG2449" s="11">
        <v>25914.48</v>
      </c>
      <c r="BH2449" s="37">
        <v>37578.6</v>
      </c>
      <c r="BI2449" s="11">
        <v>63.783259999999999</v>
      </c>
      <c r="BJ2449" s="11">
        <v>62.586399999999998</v>
      </c>
      <c r="BK2449" s="11">
        <v>61.28595</v>
      </c>
      <c r="BL2449" s="11">
        <v>60.63017</v>
      </c>
      <c r="BM2449" s="11">
        <v>59.464390000000002</v>
      </c>
      <c r="BN2449" s="11">
        <v>57.45008</v>
      </c>
      <c r="BO2449" s="11">
        <v>58.114109999999997</v>
      </c>
      <c r="BP2449" s="11">
        <v>57.744729999999997</v>
      </c>
      <c r="BQ2449" s="11">
        <v>60.473170000000003</v>
      </c>
      <c r="BR2449" s="11">
        <v>66.389319999999998</v>
      </c>
      <c r="BS2449" s="11">
        <v>72.837879999999998</v>
      </c>
      <c r="BT2449" s="11">
        <v>77.225380000000001</v>
      </c>
      <c r="BU2449" s="11">
        <v>81.113060000000004</v>
      </c>
      <c r="BV2449" s="11">
        <v>82.916719999999998</v>
      </c>
      <c r="BW2449" s="11">
        <v>84.152690000000007</v>
      </c>
      <c r="BX2449" s="11">
        <v>84.7136</v>
      </c>
      <c r="BY2449" s="11">
        <v>83.489800000000002</v>
      </c>
      <c r="BZ2449" s="11">
        <v>79.97739</v>
      </c>
      <c r="CA2449" s="11">
        <v>75.607929999999996</v>
      </c>
      <c r="CB2449" s="11">
        <v>72.344639999999998</v>
      </c>
      <c r="CC2449" s="11">
        <v>69.718440000000001</v>
      </c>
      <c r="CD2449" s="11">
        <v>68.560910000000007</v>
      </c>
      <c r="CE2449" s="11">
        <v>65.985749999999996</v>
      </c>
      <c r="CF2449" s="11">
        <v>63.600110000000001</v>
      </c>
      <c r="CG2449" s="11">
        <v>380984.3</v>
      </c>
      <c r="CH2449" s="11">
        <v>349050.5</v>
      </c>
      <c r="CI2449" s="11">
        <v>301222.40000000002</v>
      </c>
      <c r="CJ2449" s="11">
        <v>256247</v>
      </c>
      <c r="CK2449" s="11">
        <v>193916.5</v>
      </c>
      <c r="CL2449" s="11">
        <v>131312.4</v>
      </c>
      <c r="CM2449" s="11">
        <v>91565.01</v>
      </c>
      <c r="CN2449" s="11">
        <v>99423.19</v>
      </c>
      <c r="CO2449" s="11">
        <v>147877.70000000001</v>
      </c>
      <c r="CP2449" s="11">
        <v>222784.5</v>
      </c>
      <c r="CQ2449" s="11">
        <v>306441.40000000002</v>
      </c>
      <c r="CR2449" s="11">
        <v>370994.6</v>
      </c>
      <c r="CS2449" s="11">
        <v>452025.59999999998</v>
      </c>
      <c r="CT2449" s="11">
        <v>462878.9</v>
      </c>
      <c r="CU2449" s="11">
        <v>489626</v>
      </c>
      <c r="CV2449" s="11">
        <v>514520.6</v>
      </c>
      <c r="CW2449" s="11">
        <v>522400.6</v>
      </c>
      <c r="CX2449" s="11">
        <v>531566.9</v>
      </c>
      <c r="CY2449" s="11">
        <v>870967.4</v>
      </c>
      <c r="CZ2449" s="11">
        <v>901802.5</v>
      </c>
      <c r="DA2449" s="11">
        <v>956434.3</v>
      </c>
      <c r="DB2449" s="11">
        <v>970250.6</v>
      </c>
      <c r="DC2449" s="11">
        <v>537143.80000000005</v>
      </c>
      <c r="DD2449" s="11">
        <v>439382.9</v>
      </c>
      <c r="DE2449" s="37">
        <v>614722.9</v>
      </c>
      <c r="DF2449" s="11">
        <f t="shared" si="131"/>
        <v>18</v>
      </c>
      <c r="DG2449" s="11">
        <f t="shared" si="132"/>
        <v>19</v>
      </c>
      <c r="DH2449" s="20">
        <f t="shared" ca="1" si="133"/>
        <v>8052.5999999999985</v>
      </c>
      <c r="DI2449" s="11">
        <v>0</v>
      </c>
    </row>
    <row r="2450" spans="1:113" x14ac:dyDescent="0.25">
      <c r="A2450" s="11" t="s">
        <v>57</v>
      </c>
      <c r="B2450" s="11" t="s">
        <v>56</v>
      </c>
      <c r="C2450" s="11" t="s">
        <v>56</v>
      </c>
      <c r="D2450" s="11" t="s">
        <v>100</v>
      </c>
      <c r="E2450" s="11" t="s">
        <v>56</v>
      </c>
      <c r="F2450" s="11" t="s">
        <v>56</v>
      </c>
      <c r="G2450" s="11" t="s">
        <v>176</v>
      </c>
      <c r="H2450" s="1" t="s">
        <v>198</v>
      </c>
      <c r="I2450" s="11">
        <v>18</v>
      </c>
      <c r="J2450" s="11">
        <v>19</v>
      </c>
      <c r="K2450" s="11"/>
      <c r="L2450" s="11"/>
      <c r="M2450" s="11"/>
      <c r="N2450" s="11"/>
      <c r="O2450" s="11"/>
      <c r="P2450" s="11"/>
      <c r="Q2450" s="11"/>
      <c r="R2450" s="11"/>
      <c r="S2450" s="11"/>
      <c r="T2450" s="11"/>
      <c r="U2450" s="11"/>
      <c r="V2450" s="11"/>
      <c r="W2450" s="11"/>
      <c r="X2450" s="11"/>
      <c r="Y2450" s="11"/>
      <c r="Z2450" s="11"/>
      <c r="AA2450" s="11"/>
      <c r="AB2450" s="11"/>
      <c r="AC2450" s="11"/>
      <c r="AD2450" s="11"/>
      <c r="AE2450" s="11"/>
      <c r="AF2450" s="11"/>
      <c r="AG2450" s="11"/>
      <c r="AH2450" s="11"/>
      <c r="AJ2450" s="11"/>
      <c r="AK2450" s="11"/>
      <c r="AL2450" s="11"/>
      <c r="AM2450" s="11"/>
      <c r="AN2450" s="11"/>
      <c r="AO2450" s="11"/>
      <c r="AP2450" s="11"/>
      <c r="AQ2450" s="11"/>
      <c r="AR2450" s="11"/>
      <c r="AS2450" s="11"/>
      <c r="AT2450" s="11"/>
      <c r="AU2450" s="11"/>
      <c r="AV2450" s="11"/>
      <c r="AW2450" s="11"/>
      <c r="AX2450" s="11"/>
      <c r="AY2450" s="11"/>
      <c r="AZ2450" s="11"/>
      <c r="BA2450" s="11"/>
      <c r="BB2450" s="11"/>
      <c r="BC2450" s="11"/>
      <c r="BD2450" s="11"/>
      <c r="BE2450" s="11"/>
      <c r="BF2450" s="11"/>
      <c r="BG2450" s="11"/>
      <c r="BI2450" s="11"/>
      <c r="BJ2450" s="11"/>
      <c r="BK2450" s="11"/>
      <c r="BL2450" s="11"/>
      <c r="BM2450" s="11"/>
      <c r="BN2450" s="11"/>
      <c r="BO2450" s="11"/>
      <c r="BP2450" s="11"/>
      <c r="BQ2450" s="11"/>
      <c r="BR2450" s="11"/>
      <c r="BS2450" s="11"/>
      <c r="BT2450" s="11"/>
      <c r="BU2450" s="11"/>
      <c r="BV2450" s="11"/>
      <c r="BW2450" s="11"/>
      <c r="BX2450" s="11"/>
      <c r="BY2450" s="11"/>
      <c r="BZ2450" s="11"/>
      <c r="CA2450" s="11"/>
      <c r="CB2450" s="11"/>
      <c r="CC2450" s="11"/>
      <c r="CD2450" s="11"/>
      <c r="CE2450" s="11"/>
      <c r="CF2450" s="11"/>
      <c r="CG2450" s="11"/>
      <c r="CH2450" s="11"/>
      <c r="CI2450" s="11"/>
      <c r="CJ2450" s="11"/>
      <c r="CK2450" s="11"/>
      <c r="CL2450" s="11"/>
      <c r="CM2450" s="11"/>
      <c r="CN2450" s="11"/>
      <c r="CO2450" s="11"/>
      <c r="CP2450" s="11"/>
      <c r="CQ2450" s="11"/>
      <c r="CR2450" s="11"/>
      <c r="CS2450" s="11"/>
      <c r="CT2450" s="11"/>
      <c r="CU2450" s="11"/>
      <c r="CV2450" s="11"/>
      <c r="CW2450" s="11"/>
      <c r="CX2450" s="11"/>
      <c r="CY2450" s="11"/>
      <c r="CZ2450" s="11"/>
      <c r="DA2450" s="11"/>
      <c r="DB2450" s="11"/>
      <c r="DC2450" s="11"/>
      <c r="DD2450" s="11"/>
      <c r="DF2450" s="11">
        <f t="shared" si="131"/>
        <v>18</v>
      </c>
      <c r="DG2450" s="11">
        <f t="shared" si="132"/>
        <v>19</v>
      </c>
      <c r="DH2450" s="20">
        <f t="shared" ca="1" si="133"/>
        <v>0</v>
      </c>
      <c r="DI2450" s="11">
        <v>1</v>
      </c>
    </row>
    <row r="2451" spans="1:113" x14ac:dyDescent="0.25">
      <c r="A2451" s="11" t="s">
        <v>57</v>
      </c>
      <c r="B2451" s="11" t="s">
        <v>56</v>
      </c>
      <c r="C2451" s="11" t="s">
        <v>56</v>
      </c>
      <c r="D2451" s="11" t="s">
        <v>101</v>
      </c>
      <c r="E2451" s="11" t="s">
        <v>56</v>
      </c>
      <c r="F2451" s="11" t="s">
        <v>56</v>
      </c>
      <c r="G2451" s="11" t="s">
        <v>174</v>
      </c>
      <c r="H2451" s="1" t="s">
        <v>198</v>
      </c>
      <c r="I2451" s="11">
        <v>18</v>
      </c>
      <c r="J2451" s="11">
        <v>19</v>
      </c>
      <c r="K2451" s="11">
        <v>248.41249999999999</v>
      </c>
      <c r="L2451" s="11">
        <v>234.6112</v>
      </c>
      <c r="M2451" s="11">
        <v>232.065</v>
      </c>
      <c r="N2451" s="11">
        <v>241.155</v>
      </c>
      <c r="O2451" s="11">
        <v>355.54379999999998</v>
      </c>
      <c r="P2451" s="11">
        <v>465.6225</v>
      </c>
      <c r="Q2451" s="11">
        <v>513.87379999999996</v>
      </c>
      <c r="R2451" s="11">
        <v>601.74749999999995</v>
      </c>
      <c r="S2451" s="11">
        <v>794.95749999999998</v>
      </c>
      <c r="T2451" s="11">
        <v>901.88499999999999</v>
      </c>
      <c r="U2451" s="11">
        <v>1275.8240000000001</v>
      </c>
      <c r="V2451" s="11">
        <v>1345.42</v>
      </c>
      <c r="W2451" s="11">
        <v>1400.107</v>
      </c>
      <c r="X2451" s="11">
        <v>1425.712</v>
      </c>
      <c r="Y2451" s="11">
        <v>1449.4079999999999</v>
      </c>
      <c r="Z2451" s="11">
        <v>1464.577</v>
      </c>
      <c r="AA2451" s="11">
        <v>1420.0170000000001</v>
      </c>
      <c r="AB2451" s="11">
        <v>1229.3969999999999</v>
      </c>
      <c r="AC2451" s="11">
        <v>1239.8409999999999</v>
      </c>
      <c r="AD2451" s="11">
        <v>1360.731</v>
      </c>
      <c r="AE2451" s="11">
        <v>1214.0809999999999</v>
      </c>
      <c r="AF2451" s="11">
        <v>791.97370000000001</v>
      </c>
      <c r="AG2451" s="11">
        <v>405.96499999999997</v>
      </c>
      <c r="AH2451" s="11">
        <v>283.55130000000003</v>
      </c>
      <c r="AI2451" s="37">
        <v>1234.6189999999999</v>
      </c>
      <c r="AJ2451" s="11">
        <v>285.47269999999997</v>
      </c>
      <c r="AK2451" s="11">
        <v>273.5247</v>
      </c>
      <c r="AL2451" s="11">
        <v>267.43040000000002</v>
      </c>
      <c r="AM2451" s="11">
        <v>278.08350000000002</v>
      </c>
      <c r="AN2451" s="11">
        <v>371.80220000000003</v>
      </c>
      <c r="AO2451" s="11">
        <v>451.3537</v>
      </c>
      <c r="AP2451" s="11">
        <v>521.30039999999997</v>
      </c>
      <c r="AQ2451" s="11">
        <v>603.07740000000001</v>
      </c>
      <c r="AR2451" s="11">
        <v>802.226</v>
      </c>
      <c r="AS2451" s="11">
        <v>903.47109999999998</v>
      </c>
      <c r="AT2451" s="11">
        <v>1262.048</v>
      </c>
      <c r="AU2451" s="11">
        <v>1328.575</v>
      </c>
      <c r="AV2451" s="11">
        <v>1383.952</v>
      </c>
      <c r="AW2451" s="11">
        <v>1406.3330000000001</v>
      </c>
      <c r="AX2451" s="11">
        <v>1426.8389999999999</v>
      </c>
      <c r="AY2451" s="11">
        <v>1448.731</v>
      </c>
      <c r="AZ2451" s="11">
        <v>1421.4860000000001</v>
      </c>
      <c r="BA2451" s="11">
        <v>1425.6369999999999</v>
      </c>
      <c r="BB2451" s="11">
        <v>1423.33</v>
      </c>
      <c r="BC2451" s="11">
        <v>1375.645</v>
      </c>
      <c r="BD2451" s="11">
        <v>1236.1289999999999</v>
      </c>
      <c r="BE2451" s="11">
        <v>834.7192</v>
      </c>
      <c r="BF2451" s="11">
        <v>478.07920000000001</v>
      </c>
      <c r="BG2451" s="11">
        <v>370.31259999999997</v>
      </c>
      <c r="BH2451" s="37">
        <v>1429.6410000000001</v>
      </c>
      <c r="BI2451" s="11">
        <v>56.135039999999996</v>
      </c>
      <c r="BJ2451" s="11">
        <v>55.409990000000001</v>
      </c>
      <c r="BK2451" s="11">
        <v>55.013820000000003</v>
      </c>
      <c r="BL2451" s="11">
        <v>53.560099999999998</v>
      </c>
      <c r="BM2451" s="11">
        <v>53.400359999999999</v>
      </c>
      <c r="BN2451" s="11">
        <v>52.88223</v>
      </c>
      <c r="BO2451" s="11">
        <v>52.584220000000002</v>
      </c>
      <c r="BP2451" s="11">
        <v>52.773429999999998</v>
      </c>
      <c r="BQ2451" s="11">
        <v>54.082680000000003</v>
      </c>
      <c r="BR2451" s="11">
        <v>57.354939999999999</v>
      </c>
      <c r="BS2451" s="11">
        <v>61.432009999999998</v>
      </c>
      <c r="BT2451" s="11">
        <v>64.498249999999999</v>
      </c>
      <c r="BU2451" s="11">
        <v>66.741659999999996</v>
      </c>
      <c r="BV2451" s="11">
        <v>67.967860000000002</v>
      </c>
      <c r="BW2451" s="11">
        <v>69.049769999999995</v>
      </c>
      <c r="BX2451" s="11">
        <v>69.248530000000002</v>
      </c>
      <c r="BY2451" s="11">
        <v>68.672389999999993</v>
      </c>
      <c r="BZ2451" s="11">
        <v>66.745509999999996</v>
      </c>
      <c r="CA2451" s="11">
        <v>63.919159999999998</v>
      </c>
      <c r="CB2451" s="11">
        <v>61.434989999999999</v>
      </c>
      <c r="CC2451" s="11">
        <v>59.587589999999999</v>
      </c>
      <c r="CD2451" s="11">
        <v>57.917110000000001</v>
      </c>
      <c r="CE2451" s="11">
        <v>56.638599999999997</v>
      </c>
      <c r="CF2451" s="11">
        <v>55.650309999999998</v>
      </c>
      <c r="CG2451" s="11">
        <v>133.1122</v>
      </c>
      <c r="CH2451" s="11">
        <v>128.43129999999999</v>
      </c>
      <c r="CI2451" s="11">
        <v>125.861</v>
      </c>
      <c r="CJ2451" s="11">
        <v>123.0849</v>
      </c>
      <c r="CK2451" s="11">
        <v>119.4879</v>
      </c>
      <c r="CL2451" s="11">
        <v>111.7167</v>
      </c>
      <c r="CM2451" s="11">
        <v>93.270210000000006</v>
      </c>
      <c r="CN2451" s="11">
        <v>89.512370000000004</v>
      </c>
      <c r="CO2451" s="11">
        <v>116.7433</v>
      </c>
      <c r="CP2451" s="11">
        <v>163.86920000000001</v>
      </c>
      <c r="CQ2451" s="11">
        <v>144.63890000000001</v>
      </c>
      <c r="CR2451" s="11">
        <v>153.87469999999999</v>
      </c>
      <c r="CS2451" s="11">
        <v>162.31440000000001</v>
      </c>
      <c r="CT2451" s="11">
        <v>169.6311</v>
      </c>
      <c r="CU2451" s="11">
        <v>176.5034</v>
      </c>
      <c r="CV2451" s="11">
        <v>188.00919999999999</v>
      </c>
      <c r="CW2451" s="11">
        <v>201.44970000000001</v>
      </c>
      <c r="CX2451" s="11">
        <v>240.43459999999999</v>
      </c>
      <c r="CY2451" s="11">
        <v>221.70760000000001</v>
      </c>
      <c r="CZ2451" s="11">
        <v>240.92410000000001</v>
      </c>
      <c r="DA2451" s="11">
        <v>273.38170000000002</v>
      </c>
      <c r="DB2451" s="11">
        <v>194.50720000000001</v>
      </c>
      <c r="DC2451" s="11">
        <v>192.68469999999999</v>
      </c>
      <c r="DD2451" s="11">
        <v>195.1037</v>
      </c>
      <c r="DE2451" s="37">
        <v>226.85489999999999</v>
      </c>
      <c r="DF2451" s="11">
        <f t="shared" si="131"/>
        <v>18</v>
      </c>
      <c r="DG2451" s="11">
        <f t="shared" si="132"/>
        <v>19</v>
      </c>
      <c r="DH2451" s="20">
        <f t="shared" ca="1" si="133"/>
        <v>189.86449999999991</v>
      </c>
      <c r="DI2451" s="11">
        <v>0</v>
      </c>
    </row>
    <row r="2452" spans="1:113" x14ac:dyDescent="0.25">
      <c r="A2452" s="11" t="s">
        <v>57</v>
      </c>
      <c r="B2452" s="11" t="s">
        <v>56</v>
      </c>
      <c r="C2452" s="11" t="s">
        <v>56</v>
      </c>
      <c r="D2452" s="11" t="s">
        <v>101</v>
      </c>
      <c r="E2452" s="11" t="s">
        <v>56</v>
      </c>
      <c r="F2452" s="11" t="s">
        <v>56</v>
      </c>
      <c r="G2452" s="11" t="s">
        <v>173</v>
      </c>
      <c r="H2452" s="1" t="s">
        <v>198</v>
      </c>
      <c r="I2452" s="11">
        <v>18</v>
      </c>
      <c r="J2452" s="11">
        <v>19</v>
      </c>
      <c r="K2452" s="11"/>
      <c r="L2452" s="11"/>
      <c r="M2452" s="11"/>
      <c r="N2452" s="11"/>
      <c r="O2452" s="11"/>
      <c r="P2452" s="11"/>
      <c r="Q2452" s="11"/>
      <c r="R2452" s="11"/>
      <c r="S2452" s="11"/>
      <c r="T2452" s="11"/>
      <c r="U2452" s="11"/>
      <c r="V2452" s="11"/>
      <c r="W2452" s="11"/>
      <c r="X2452" s="11"/>
      <c r="Y2452" s="11"/>
      <c r="Z2452" s="11"/>
      <c r="AA2452" s="11"/>
      <c r="AB2452" s="11"/>
      <c r="AC2452" s="11"/>
      <c r="AD2452" s="11"/>
      <c r="AE2452" s="11"/>
      <c r="AF2452" s="11"/>
      <c r="AG2452" s="11"/>
      <c r="AH2452" s="11"/>
      <c r="AJ2452" s="11"/>
      <c r="AK2452" s="11"/>
      <c r="AL2452" s="11"/>
      <c r="AM2452" s="11"/>
      <c r="AN2452" s="11"/>
      <c r="AO2452" s="11"/>
      <c r="AP2452" s="11"/>
      <c r="AQ2452" s="11"/>
      <c r="AR2452" s="11"/>
      <c r="AS2452" s="11"/>
      <c r="AT2452" s="11"/>
      <c r="AU2452" s="11"/>
      <c r="AV2452" s="11"/>
      <c r="AW2452" s="11"/>
      <c r="AX2452" s="11"/>
      <c r="AY2452" s="11"/>
      <c r="AZ2452" s="11"/>
      <c r="BA2452" s="11"/>
      <c r="BB2452" s="11"/>
      <c r="BC2452" s="11"/>
      <c r="BD2452" s="11"/>
      <c r="BE2452" s="11"/>
      <c r="BF2452" s="11"/>
      <c r="BG2452" s="11"/>
      <c r="BI2452" s="11"/>
      <c r="BJ2452" s="11"/>
      <c r="BK2452" s="11"/>
      <c r="BL2452" s="11"/>
      <c r="BM2452" s="11"/>
      <c r="BN2452" s="11"/>
      <c r="BO2452" s="11"/>
      <c r="BP2452" s="11"/>
      <c r="BQ2452" s="11"/>
      <c r="BR2452" s="11"/>
      <c r="BS2452" s="11"/>
      <c r="BT2452" s="11"/>
      <c r="BU2452" s="11"/>
      <c r="BV2452" s="11"/>
      <c r="BW2452" s="11"/>
      <c r="BX2452" s="11"/>
      <c r="BY2452" s="11"/>
      <c r="BZ2452" s="11"/>
      <c r="CA2452" s="11"/>
      <c r="CB2452" s="11"/>
      <c r="CC2452" s="11"/>
      <c r="CD2452" s="11"/>
      <c r="CE2452" s="11"/>
      <c r="CF2452" s="11"/>
      <c r="CG2452" s="11"/>
      <c r="CH2452" s="11"/>
      <c r="CI2452" s="11"/>
      <c r="CJ2452" s="11"/>
      <c r="CK2452" s="11"/>
      <c r="CL2452" s="11"/>
      <c r="CM2452" s="11"/>
      <c r="CN2452" s="11"/>
      <c r="CO2452" s="11"/>
      <c r="CP2452" s="11"/>
      <c r="CQ2452" s="11"/>
      <c r="CR2452" s="11"/>
      <c r="CS2452" s="11"/>
      <c r="CT2452" s="11"/>
      <c r="CU2452" s="11"/>
      <c r="CV2452" s="11"/>
      <c r="CW2452" s="11"/>
      <c r="CX2452" s="11"/>
      <c r="CY2452" s="11"/>
      <c r="CZ2452" s="11"/>
      <c r="DA2452" s="11"/>
      <c r="DB2452" s="11"/>
      <c r="DC2452" s="11"/>
      <c r="DD2452" s="11"/>
      <c r="DF2452" s="11">
        <f t="shared" si="131"/>
        <v>18</v>
      </c>
      <c r="DG2452" s="11">
        <f t="shared" si="132"/>
        <v>19</v>
      </c>
      <c r="DH2452" s="20">
        <f t="shared" ca="1" si="133"/>
        <v>0</v>
      </c>
      <c r="DI2452" s="11">
        <v>1</v>
      </c>
    </row>
    <row r="2453" spans="1:113" x14ac:dyDescent="0.25">
      <c r="A2453" s="11" t="s">
        <v>57</v>
      </c>
      <c r="B2453" s="11" t="s">
        <v>56</v>
      </c>
      <c r="C2453" s="11" t="s">
        <v>56</v>
      </c>
      <c r="D2453" s="11" t="s">
        <v>101</v>
      </c>
      <c r="E2453" s="11" t="s">
        <v>56</v>
      </c>
      <c r="F2453" s="11" t="s">
        <v>56</v>
      </c>
      <c r="G2453" s="11" t="s">
        <v>176</v>
      </c>
      <c r="H2453" s="1" t="s">
        <v>198</v>
      </c>
      <c r="I2453" s="11">
        <v>18</v>
      </c>
      <c r="J2453" s="11">
        <v>19</v>
      </c>
      <c r="K2453" s="11"/>
      <c r="L2453" s="11"/>
      <c r="M2453" s="11"/>
      <c r="N2453" s="11"/>
      <c r="O2453" s="11"/>
      <c r="P2453" s="11"/>
      <c r="Q2453" s="11"/>
      <c r="R2453" s="11"/>
      <c r="S2453" s="11"/>
      <c r="T2453" s="11"/>
      <c r="U2453" s="11"/>
      <c r="V2453" s="11"/>
      <c r="W2453" s="11"/>
      <c r="X2453" s="11"/>
      <c r="Y2453" s="11"/>
      <c r="Z2453" s="11"/>
      <c r="AA2453" s="11"/>
      <c r="AB2453" s="11"/>
      <c r="AC2453" s="11"/>
      <c r="AD2453" s="11"/>
      <c r="AE2453" s="11"/>
      <c r="AF2453" s="11"/>
      <c r="AG2453" s="11"/>
      <c r="AH2453" s="11"/>
      <c r="AJ2453" s="11"/>
      <c r="AK2453" s="11"/>
      <c r="AL2453" s="11"/>
      <c r="AM2453" s="11"/>
      <c r="AN2453" s="11"/>
      <c r="AO2453" s="11"/>
      <c r="AP2453" s="11"/>
      <c r="AQ2453" s="11"/>
      <c r="AR2453" s="11"/>
      <c r="AS2453" s="11"/>
      <c r="AT2453" s="11"/>
      <c r="AU2453" s="11"/>
      <c r="AV2453" s="11"/>
      <c r="AW2453" s="11"/>
      <c r="AX2453" s="11"/>
      <c r="AY2453" s="11"/>
      <c r="AZ2453" s="11"/>
      <c r="BA2453" s="11"/>
      <c r="BB2453" s="11"/>
      <c r="BC2453" s="11"/>
      <c r="BD2453" s="11"/>
      <c r="BE2453" s="11"/>
      <c r="BF2453" s="11"/>
      <c r="BG2453" s="11"/>
      <c r="BI2453" s="11"/>
      <c r="BJ2453" s="11"/>
      <c r="BK2453" s="11"/>
      <c r="BL2453" s="11"/>
      <c r="BM2453" s="11"/>
      <c r="BN2453" s="11"/>
      <c r="BO2453" s="11"/>
      <c r="BP2453" s="11"/>
      <c r="BQ2453" s="11"/>
      <c r="BR2453" s="11"/>
      <c r="BS2453" s="11"/>
      <c r="BT2453" s="11"/>
      <c r="BU2453" s="11"/>
      <c r="BV2453" s="11"/>
      <c r="BW2453" s="11"/>
      <c r="BX2453" s="11"/>
      <c r="BY2453" s="11"/>
      <c r="BZ2453" s="11"/>
      <c r="CA2453" s="11"/>
      <c r="CB2453" s="11"/>
      <c r="CC2453" s="11"/>
      <c r="CD2453" s="11"/>
      <c r="CE2453" s="11"/>
      <c r="CF2453" s="11"/>
      <c r="CG2453" s="11"/>
      <c r="CH2453" s="11"/>
      <c r="CI2453" s="11"/>
      <c r="CJ2453" s="11"/>
      <c r="CK2453" s="11"/>
      <c r="CL2453" s="11"/>
      <c r="CM2453" s="11"/>
      <c r="CN2453" s="11"/>
      <c r="CO2453" s="11"/>
      <c r="CP2453" s="11"/>
      <c r="CQ2453" s="11"/>
      <c r="CR2453" s="11"/>
      <c r="CS2453" s="11"/>
      <c r="CT2453" s="11"/>
      <c r="CU2453" s="11"/>
      <c r="CV2453" s="11"/>
      <c r="CW2453" s="11"/>
      <c r="CX2453" s="11"/>
      <c r="CY2453" s="11"/>
      <c r="CZ2453" s="11"/>
      <c r="DA2453" s="11"/>
      <c r="DB2453" s="11"/>
      <c r="DC2453" s="11"/>
      <c r="DD2453" s="11"/>
      <c r="DF2453" s="11">
        <f t="shared" si="131"/>
        <v>18</v>
      </c>
      <c r="DG2453" s="11">
        <f t="shared" si="132"/>
        <v>19</v>
      </c>
      <c r="DH2453" s="20">
        <f t="shared" ca="1" si="133"/>
        <v>0</v>
      </c>
      <c r="DI2453" s="11">
        <v>1</v>
      </c>
    </row>
    <row r="2454" spans="1:113" x14ac:dyDescent="0.25">
      <c r="A2454" s="11" t="s">
        <v>57</v>
      </c>
      <c r="B2454" s="11" t="s">
        <v>168</v>
      </c>
      <c r="C2454" s="11" t="s">
        <v>56</v>
      </c>
      <c r="D2454" s="11" t="s">
        <v>56</v>
      </c>
      <c r="E2454" s="11" t="s">
        <v>56</v>
      </c>
      <c r="F2454" s="11" t="s">
        <v>56</v>
      </c>
      <c r="G2454" s="11" t="s">
        <v>173</v>
      </c>
      <c r="H2454" s="1" t="s">
        <v>198</v>
      </c>
      <c r="I2454" s="11">
        <v>18</v>
      </c>
      <c r="J2454" s="11">
        <v>19</v>
      </c>
      <c r="K2454" s="11"/>
      <c r="L2454" s="11"/>
      <c r="M2454" s="11"/>
      <c r="N2454" s="11"/>
      <c r="O2454" s="11"/>
      <c r="P2454" s="11"/>
      <c r="Q2454" s="11"/>
      <c r="R2454" s="11"/>
      <c r="S2454" s="11"/>
      <c r="T2454" s="11"/>
      <c r="U2454" s="11"/>
      <c r="V2454" s="11"/>
      <c r="W2454" s="11"/>
      <c r="X2454" s="11"/>
      <c r="Y2454" s="11"/>
      <c r="Z2454" s="11"/>
      <c r="AA2454" s="11"/>
      <c r="AB2454" s="11"/>
      <c r="AC2454" s="11"/>
      <c r="AD2454" s="11"/>
      <c r="AE2454" s="11"/>
      <c r="AF2454" s="11"/>
      <c r="AG2454" s="11"/>
      <c r="AH2454" s="11"/>
      <c r="AJ2454" s="11"/>
      <c r="AK2454" s="11"/>
      <c r="AL2454" s="11"/>
      <c r="AM2454" s="11"/>
      <c r="AN2454" s="11"/>
      <c r="AO2454" s="11"/>
      <c r="AP2454" s="11"/>
      <c r="AQ2454" s="11"/>
      <c r="AR2454" s="11"/>
      <c r="AS2454" s="11"/>
      <c r="AT2454" s="11"/>
      <c r="AU2454" s="11"/>
      <c r="AV2454" s="11"/>
      <c r="AW2454" s="11"/>
      <c r="AX2454" s="11"/>
      <c r="AY2454" s="11"/>
      <c r="AZ2454" s="11"/>
      <c r="BA2454" s="11"/>
      <c r="BB2454" s="11"/>
      <c r="BC2454" s="11"/>
      <c r="BD2454" s="11"/>
      <c r="BE2454" s="11"/>
      <c r="BF2454" s="11"/>
      <c r="BG2454" s="11"/>
      <c r="BI2454" s="11"/>
      <c r="BJ2454" s="11"/>
      <c r="BK2454" s="11"/>
      <c r="BL2454" s="11"/>
      <c r="BM2454" s="11"/>
      <c r="BN2454" s="11"/>
      <c r="BO2454" s="11"/>
      <c r="BP2454" s="11"/>
      <c r="BQ2454" s="11"/>
      <c r="BR2454" s="11"/>
      <c r="BS2454" s="11"/>
      <c r="BT2454" s="11"/>
      <c r="BU2454" s="11"/>
      <c r="BV2454" s="11"/>
      <c r="BW2454" s="11"/>
      <c r="BX2454" s="11"/>
      <c r="BY2454" s="11"/>
      <c r="BZ2454" s="11"/>
      <c r="CA2454" s="11"/>
      <c r="CB2454" s="11"/>
      <c r="CC2454" s="11"/>
      <c r="CD2454" s="11"/>
      <c r="CE2454" s="11"/>
      <c r="CF2454" s="11"/>
      <c r="CG2454" s="11"/>
      <c r="CH2454" s="11"/>
      <c r="CI2454" s="11"/>
      <c r="CJ2454" s="11"/>
      <c r="CK2454" s="11"/>
      <c r="CL2454" s="11"/>
      <c r="CM2454" s="11"/>
      <c r="CN2454" s="11"/>
      <c r="CO2454" s="11"/>
      <c r="CP2454" s="11"/>
      <c r="CQ2454" s="11"/>
      <c r="CR2454" s="11"/>
      <c r="CS2454" s="11"/>
      <c r="CT2454" s="11"/>
      <c r="CU2454" s="11"/>
      <c r="CV2454" s="11"/>
      <c r="CW2454" s="11"/>
      <c r="CX2454" s="11"/>
      <c r="CY2454" s="11"/>
      <c r="CZ2454" s="11"/>
      <c r="DA2454" s="11"/>
      <c r="DB2454" s="11"/>
      <c r="DC2454" s="11"/>
      <c r="DD2454" s="11"/>
      <c r="DF2454" s="11">
        <f t="shared" si="131"/>
        <v>18</v>
      </c>
      <c r="DG2454" s="11">
        <f t="shared" si="132"/>
        <v>19</v>
      </c>
      <c r="DH2454" s="20">
        <f t="shared" ca="1" si="133"/>
        <v>0</v>
      </c>
      <c r="DI2454" s="11">
        <v>1</v>
      </c>
    </row>
    <row r="2455" spans="1:113" x14ac:dyDescent="0.25">
      <c r="A2455" s="11" t="s">
        <v>57</v>
      </c>
      <c r="B2455" s="11" t="s">
        <v>168</v>
      </c>
      <c r="C2455" s="11" t="s">
        <v>56</v>
      </c>
      <c r="D2455" s="11" t="s">
        <v>56</v>
      </c>
      <c r="E2455" s="11" t="s">
        <v>56</v>
      </c>
      <c r="F2455" s="11" t="s">
        <v>56</v>
      </c>
      <c r="G2455" s="11" t="s">
        <v>176</v>
      </c>
      <c r="H2455" s="1" t="s">
        <v>198</v>
      </c>
      <c r="I2455" s="11">
        <v>18</v>
      </c>
      <c r="J2455" s="11">
        <v>19</v>
      </c>
      <c r="K2455" s="11"/>
      <c r="L2455" s="11"/>
      <c r="M2455" s="11"/>
      <c r="N2455" s="11"/>
      <c r="O2455" s="11"/>
      <c r="P2455" s="11"/>
      <c r="Q2455" s="11"/>
      <c r="R2455" s="11"/>
      <c r="S2455" s="11"/>
      <c r="T2455" s="11"/>
      <c r="U2455" s="11"/>
      <c r="V2455" s="11"/>
      <c r="W2455" s="11"/>
      <c r="X2455" s="11"/>
      <c r="Y2455" s="11"/>
      <c r="Z2455" s="11"/>
      <c r="AA2455" s="11"/>
      <c r="AB2455" s="11"/>
      <c r="AC2455" s="11"/>
      <c r="AD2455" s="11"/>
      <c r="AE2455" s="11"/>
      <c r="AF2455" s="11"/>
      <c r="AG2455" s="11"/>
      <c r="AH2455" s="11"/>
      <c r="AJ2455" s="11"/>
      <c r="AK2455" s="11"/>
      <c r="AL2455" s="11"/>
      <c r="AM2455" s="11"/>
      <c r="AN2455" s="11"/>
      <c r="AO2455" s="11"/>
      <c r="AP2455" s="11"/>
      <c r="AQ2455" s="11"/>
      <c r="AR2455" s="11"/>
      <c r="AS2455" s="11"/>
      <c r="AT2455" s="11"/>
      <c r="AU2455" s="11"/>
      <c r="AV2455" s="11"/>
      <c r="AW2455" s="11"/>
      <c r="AX2455" s="11"/>
      <c r="AY2455" s="11"/>
      <c r="AZ2455" s="11"/>
      <c r="BA2455" s="11"/>
      <c r="BB2455" s="11"/>
      <c r="BC2455" s="11"/>
      <c r="BD2455" s="11"/>
      <c r="BE2455" s="11"/>
      <c r="BF2455" s="11"/>
      <c r="BG2455" s="11"/>
      <c r="BI2455" s="11"/>
      <c r="BJ2455" s="11"/>
      <c r="BK2455" s="11"/>
      <c r="BL2455" s="11"/>
      <c r="BM2455" s="11"/>
      <c r="BN2455" s="11"/>
      <c r="BO2455" s="11"/>
      <c r="BP2455" s="11"/>
      <c r="BQ2455" s="11"/>
      <c r="BR2455" s="11"/>
      <c r="BS2455" s="11"/>
      <c r="BT2455" s="11"/>
      <c r="BU2455" s="11"/>
      <c r="BV2455" s="11"/>
      <c r="BW2455" s="11"/>
      <c r="BX2455" s="11"/>
      <c r="BY2455" s="11"/>
      <c r="BZ2455" s="11"/>
      <c r="CA2455" s="11"/>
      <c r="CB2455" s="11"/>
      <c r="CC2455" s="11"/>
      <c r="CD2455" s="11"/>
      <c r="CE2455" s="11"/>
      <c r="CF2455" s="11"/>
      <c r="CG2455" s="11"/>
      <c r="CH2455" s="11"/>
      <c r="CI2455" s="11"/>
      <c r="CJ2455" s="11"/>
      <c r="CK2455" s="11"/>
      <c r="CL2455" s="11"/>
      <c r="CM2455" s="11"/>
      <c r="CN2455" s="11"/>
      <c r="CO2455" s="11"/>
      <c r="CP2455" s="11"/>
      <c r="CQ2455" s="11"/>
      <c r="CR2455" s="11"/>
      <c r="CS2455" s="11"/>
      <c r="CT2455" s="11"/>
      <c r="CU2455" s="11"/>
      <c r="CV2455" s="11"/>
      <c r="CW2455" s="11"/>
      <c r="CX2455" s="11"/>
      <c r="CY2455" s="11"/>
      <c r="CZ2455" s="11"/>
      <c r="DA2455" s="11"/>
      <c r="DB2455" s="11"/>
      <c r="DC2455" s="11"/>
      <c r="DD2455" s="11"/>
      <c r="DF2455" s="11">
        <f t="shared" si="131"/>
        <v>18</v>
      </c>
      <c r="DG2455" s="11">
        <f t="shared" si="132"/>
        <v>19</v>
      </c>
      <c r="DH2455" s="20">
        <f t="shared" ca="1" si="133"/>
        <v>0</v>
      </c>
      <c r="DI2455" s="11">
        <v>1</v>
      </c>
    </row>
    <row r="2456" spans="1:113" x14ac:dyDescent="0.25">
      <c r="A2456" s="11" t="s">
        <v>57</v>
      </c>
      <c r="B2456" s="11" t="s">
        <v>168</v>
      </c>
      <c r="C2456" s="11" t="s">
        <v>56</v>
      </c>
      <c r="D2456" s="11" t="s">
        <v>56</v>
      </c>
      <c r="E2456" s="11" t="s">
        <v>56</v>
      </c>
      <c r="F2456" s="11" t="s">
        <v>56</v>
      </c>
      <c r="G2456" s="11" t="s">
        <v>174</v>
      </c>
      <c r="H2456" s="1" t="s">
        <v>198</v>
      </c>
      <c r="I2456" s="11">
        <v>18</v>
      </c>
      <c r="J2456" s="11">
        <v>19</v>
      </c>
      <c r="K2456" s="11">
        <v>15836.24</v>
      </c>
      <c r="L2456" s="11">
        <v>15099.14</v>
      </c>
      <c r="M2456" s="11">
        <v>14867.15</v>
      </c>
      <c r="N2456" s="11">
        <v>15509.09</v>
      </c>
      <c r="O2456" s="11">
        <v>19825.43</v>
      </c>
      <c r="P2456" s="11">
        <v>22548.959999999999</v>
      </c>
      <c r="Q2456" s="11">
        <v>29743.61</v>
      </c>
      <c r="R2456" s="11">
        <v>29972.86</v>
      </c>
      <c r="S2456" s="11">
        <v>31421.38</v>
      </c>
      <c r="T2456" s="11">
        <v>32588.03</v>
      </c>
      <c r="U2456" s="11">
        <v>36452.74</v>
      </c>
      <c r="V2456" s="11">
        <v>37673.69</v>
      </c>
      <c r="W2456" s="11">
        <v>38321.919999999998</v>
      </c>
      <c r="X2456" s="11">
        <v>38614.519999999997</v>
      </c>
      <c r="Y2456" s="11">
        <v>38499.93</v>
      </c>
      <c r="Z2456" s="11">
        <v>38299.620000000003</v>
      </c>
      <c r="AA2456" s="11">
        <v>38136.51</v>
      </c>
      <c r="AB2456" s="11">
        <v>35401.07</v>
      </c>
      <c r="AC2456" s="11">
        <v>34938.160000000003</v>
      </c>
      <c r="AD2456" s="11">
        <v>37071.96</v>
      </c>
      <c r="AE2456" s="11">
        <v>35826.910000000003</v>
      </c>
      <c r="AF2456" s="11">
        <v>26619.08</v>
      </c>
      <c r="AG2456" s="11">
        <v>19580.29</v>
      </c>
      <c r="AH2456" s="11">
        <v>17624.759999999998</v>
      </c>
      <c r="AI2456" s="37">
        <v>35169.620000000003</v>
      </c>
      <c r="AJ2456" s="11">
        <v>16250.06</v>
      </c>
      <c r="AK2456" s="11">
        <v>15538.77</v>
      </c>
      <c r="AL2456" s="11">
        <v>15295.15</v>
      </c>
      <c r="AM2456" s="11">
        <v>15978.91</v>
      </c>
      <c r="AN2456" s="11">
        <v>20134.93</v>
      </c>
      <c r="AO2456" s="11">
        <v>22630.959999999999</v>
      </c>
      <c r="AP2456" s="11">
        <v>29558.41</v>
      </c>
      <c r="AQ2456" s="11">
        <v>29873.599999999999</v>
      </c>
      <c r="AR2456" s="11">
        <v>31438.2</v>
      </c>
      <c r="AS2456" s="11">
        <v>32615.59</v>
      </c>
      <c r="AT2456" s="11">
        <v>36372.39</v>
      </c>
      <c r="AU2456" s="11">
        <v>37408.239999999998</v>
      </c>
      <c r="AV2456" s="11">
        <v>37976.550000000003</v>
      </c>
      <c r="AW2456" s="11">
        <v>38372.35</v>
      </c>
      <c r="AX2456" s="11">
        <v>38249.26</v>
      </c>
      <c r="AY2456" s="11">
        <v>37850.57</v>
      </c>
      <c r="AZ2456" s="11">
        <v>37938.18</v>
      </c>
      <c r="BA2456" s="11">
        <v>38540.629999999997</v>
      </c>
      <c r="BB2456" s="11">
        <v>38129.480000000003</v>
      </c>
      <c r="BC2456" s="11">
        <v>37352.99</v>
      </c>
      <c r="BD2456" s="11">
        <v>35436.18</v>
      </c>
      <c r="BE2456" s="11">
        <v>27086.880000000001</v>
      </c>
      <c r="BF2456" s="11">
        <v>20385.939999999999</v>
      </c>
      <c r="BG2456" s="11">
        <v>18116.7</v>
      </c>
      <c r="BH2456" s="37">
        <v>38251.74</v>
      </c>
      <c r="BI2456" s="11">
        <v>59.716140000000003</v>
      </c>
      <c r="BJ2456" s="11">
        <v>58.527650000000001</v>
      </c>
      <c r="BK2456" s="11">
        <v>57.523980000000002</v>
      </c>
      <c r="BL2456" s="11">
        <v>56.943390000000001</v>
      </c>
      <c r="BM2456" s="11">
        <v>56.716790000000003</v>
      </c>
      <c r="BN2456" s="11">
        <v>56.389290000000003</v>
      </c>
      <c r="BO2456" s="11">
        <v>55.827219999999997</v>
      </c>
      <c r="BP2456" s="11">
        <v>55.847760000000001</v>
      </c>
      <c r="BQ2456" s="11">
        <v>57.62988</v>
      </c>
      <c r="BR2456" s="11">
        <v>61.048369999999998</v>
      </c>
      <c r="BS2456" s="11">
        <v>65.175820000000002</v>
      </c>
      <c r="BT2456" s="11">
        <v>68.786510000000007</v>
      </c>
      <c r="BU2456" s="11">
        <v>71.553579999999997</v>
      </c>
      <c r="BV2456" s="11">
        <v>73.031679999999994</v>
      </c>
      <c r="BW2456" s="11">
        <v>73.67465</v>
      </c>
      <c r="BX2456" s="11">
        <v>73.815799999999996</v>
      </c>
      <c r="BY2456" s="11">
        <v>73.02167</v>
      </c>
      <c r="BZ2456" s="11">
        <v>70.839129999999997</v>
      </c>
      <c r="CA2456" s="11">
        <v>67.84066</v>
      </c>
      <c r="CB2456" s="11">
        <v>65.729799999999997</v>
      </c>
      <c r="CC2456" s="11">
        <v>63.975650000000002</v>
      </c>
      <c r="CD2456" s="11">
        <v>62.37473</v>
      </c>
      <c r="CE2456" s="11">
        <v>61.01276</v>
      </c>
      <c r="CF2456" s="11">
        <v>59.781529999999997</v>
      </c>
      <c r="CG2456" s="11">
        <v>3336.85</v>
      </c>
      <c r="CH2456" s="11">
        <v>2678.4319999999998</v>
      </c>
      <c r="CI2456" s="11">
        <v>2354.3119999999999</v>
      </c>
      <c r="CJ2456" s="11">
        <v>2251.1509999999998</v>
      </c>
      <c r="CK2456" s="11">
        <v>1745.0509999999999</v>
      </c>
      <c r="CL2456" s="11">
        <v>1561.1089999999999</v>
      </c>
      <c r="CM2456" s="11">
        <v>1524.1790000000001</v>
      </c>
      <c r="CN2456" s="11">
        <v>1402.7329999999999</v>
      </c>
      <c r="CO2456" s="11">
        <v>1627.3409999999999</v>
      </c>
      <c r="CP2456" s="11">
        <v>1771.951</v>
      </c>
      <c r="CQ2456" s="11">
        <v>2156.0419999999999</v>
      </c>
      <c r="CR2456" s="11">
        <v>2437.6669999999999</v>
      </c>
      <c r="CS2456" s="11">
        <v>2684.221</v>
      </c>
      <c r="CT2456" s="11">
        <v>2735.5509999999999</v>
      </c>
      <c r="CU2456" s="11">
        <v>2862.3560000000002</v>
      </c>
      <c r="CV2456" s="11">
        <v>3108.41</v>
      </c>
      <c r="CW2456" s="11">
        <v>3845.8969999999999</v>
      </c>
      <c r="CX2456" s="11">
        <v>4647.4059999999999</v>
      </c>
      <c r="CY2456" s="11">
        <v>4590.3130000000001</v>
      </c>
      <c r="CZ2456" s="11">
        <v>4348.1670000000004</v>
      </c>
      <c r="DA2456" s="11">
        <v>5187.3379999999997</v>
      </c>
      <c r="DB2456" s="11">
        <v>5202.8620000000001</v>
      </c>
      <c r="DC2456" s="11">
        <v>4588.933</v>
      </c>
      <c r="DD2456" s="11">
        <v>4766.9660000000003</v>
      </c>
      <c r="DE2456" s="37">
        <v>4383.982</v>
      </c>
      <c r="DF2456" s="11">
        <f t="shared" si="131"/>
        <v>18</v>
      </c>
      <c r="DG2456" s="11">
        <f t="shared" si="132"/>
        <v>19</v>
      </c>
      <c r="DH2456" s="20">
        <f t="shared" ca="1" si="133"/>
        <v>3165.4399999999951</v>
      </c>
      <c r="DI2456" s="11">
        <v>0</v>
      </c>
    </row>
    <row r="2457" spans="1:113" x14ac:dyDescent="0.25">
      <c r="A2457" s="11" t="s">
        <v>57</v>
      </c>
      <c r="B2457" s="11" t="s">
        <v>169</v>
      </c>
      <c r="C2457" s="11" t="s">
        <v>56</v>
      </c>
      <c r="D2457" s="11" t="s">
        <v>56</v>
      </c>
      <c r="E2457" s="11" t="s">
        <v>56</v>
      </c>
      <c r="F2457" s="11" t="s">
        <v>56</v>
      </c>
      <c r="G2457" s="11" t="s">
        <v>173</v>
      </c>
      <c r="H2457" s="1" t="s">
        <v>198</v>
      </c>
      <c r="I2457" s="11">
        <v>18</v>
      </c>
      <c r="J2457" s="11">
        <v>19</v>
      </c>
      <c r="K2457" s="11"/>
      <c r="L2457" s="11"/>
      <c r="M2457" s="11"/>
      <c r="N2457" s="11"/>
      <c r="O2457" s="11"/>
      <c r="P2457" s="11"/>
      <c r="Q2457" s="11"/>
      <c r="R2457" s="11"/>
      <c r="S2457" s="11"/>
      <c r="T2457" s="11"/>
      <c r="U2457" s="11"/>
      <c r="V2457" s="11"/>
      <c r="W2457" s="11"/>
      <c r="X2457" s="11"/>
      <c r="Y2457" s="11"/>
      <c r="Z2457" s="11"/>
      <c r="AA2457" s="11"/>
      <c r="AB2457" s="11"/>
      <c r="AC2457" s="11"/>
      <c r="AD2457" s="11"/>
      <c r="AE2457" s="11"/>
      <c r="AF2457" s="11"/>
      <c r="AG2457" s="11"/>
      <c r="AH2457" s="11"/>
      <c r="AJ2457" s="11"/>
      <c r="AK2457" s="11"/>
      <c r="AL2457" s="11"/>
      <c r="AM2457" s="11"/>
      <c r="AN2457" s="11"/>
      <c r="AO2457" s="11"/>
      <c r="AP2457" s="11"/>
      <c r="AQ2457" s="11"/>
      <c r="AR2457" s="11"/>
      <c r="AS2457" s="11"/>
      <c r="AT2457" s="11"/>
      <c r="AU2457" s="11"/>
      <c r="AV2457" s="11"/>
      <c r="AW2457" s="11"/>
      <c r="AX2457" s="11"/>
      <c r="AY2457" s="11"/>
      <c r="AZ2457" s="11"/>
      <c r="BA2457" s="11"/>
      <c r="BB2457" s="11"/>
      <c r="BC2457" s="11"/>
      <c r="BD2457" s="11"/>
      <c r="BE2457" s="11"/>
      <c r="BF2457" s="11"/>
      <c r="BG2457" s="11"/>
      <c r="BI2457" s="11"/>
      <c r="BJ2457" s="11"/>
      <c r="BK2457" s="11"/>
      <c r="BL2457" s="11"/>
      <c r="BM2457" s="11"/>
      <c r="BN2457" s="11"/>
      <c r="BO2457" s="11"/>
      <c r="BP2457" s="11"/>
      <c r="BQ2457" s="11"/>
      <c r="BR2457" s="11"/>
      <c r="BS2457" s="11"/>
      <c r="BT2457" s="11"/>
      <c r="BU2457" s="11"/>
      <c r="BV2457" s="11"/>
      <c r="BW2457" s="11"/>
      <c r="BX2457" s="11"/>
      <c r="BY2457" s="11"/>
      <c r="BZ2457" s="11"/>
      <c r="CA2457" s="11"/>
      <c r="CB2457" s="11"/>
      <c r="CC2457" s="11"/>
      <c r="CD2457" s="11"/>
      <c r="CE2457" s="11"/>
      <c r="CF2457" s="11"/>
      <c r="CG2457" s="11"/>
      <c r="CH2457" s="11"/>
      <c r="CI2457" s="11"/>
      <c r="CJ2457" s="11"/>
      <c r="CK2457" s="11"/>
      <c r="CL2457" s="11"/>
      <c r="CM2457" s="11"/>
      <c r="CN2457" s="11"/>
      <c r="CO2457" s="11"/>
      <c r="CP2457" s="11"/>
      <c r="CQ2457" s="11"/>
      <c r="CR2457" s="11"/>
      <c r="CS2457" s="11"/>
      <c r="CT2457" s="11"/>
      <c r="CU2457" s="11"/>
      <c r="CV2457" s="11"/>
      <c r="CW2457" s="11"/>
      <c r="CX2457" s="11"/>
      <c r="CY2457" s="11"/>
      <c r="CZ2457" s="11"/>
      <c r="DA2457" s="11"/>
      <c r="DB2457" s="11"/>
      <c r="DC2457" s="11"/>
      <c r="DD2457" s="11"/>
      <c r="DF2457" s="11">
        <f t="shared" si="131"/>
        <v>18</v>
      </c>
      <c r="DG2457" s="11">
        <f t="shared" si="132"/>
        <v>19</v>
      </c>
      <c r="DH2457" s="20">
        <f t="shared" ca="1" si="133"/>
        <v>0</v>
      </c>
      <c r="DI2457" s="11">
        <v>1</v>
      </c>
    </row>
    <row r="2458" spans="1:113" x14ac:dyDescent="0.25">
      <c r="A2458" s="11" t="s">
        <v>57</v>
      </c>
      <c r="B2458" s="11" t="s">
        <v>169</v>
      </c>
      <c r="C2458" s="11" t="s">
        <v>56</v>
      </c>
      <c r="D2458" s="11" t="s">
        <v>56</v>
      </c>
      <c r="E2458" s="11" t="s">
        <v>56</v>
      </c>
      <c r="F2458" s="11" t="s">
        <v>56</v>
      </c>
      <c r="G2458" s="11" t="s">
        <v>174</v>
      </c>
      <c r="H2458" s="1" t="s">
        <v>198</v>
      </c>
      <c r="I2458" s="11">
        <v>18</v>
      </c>
      <c r="J2458" s="11">
        <v>19</v>
      </c>
      <c r="K2458" s="11"/>
      <c r="L2458" s="11"/>
      <c r="M2458" s="11"/>
      <c r="N2458" s="11"/>
      <c r="O2458" s="11"/>
      <c r="P2458" s="11"/>
      <c r="Q2458" s="11"/>
      <c r="R2458" s="11"/>
      <c r="S2458" s="11"/>
      <c r="T2458" s="11"/>
      <c r="U2458" s="11"/>
      <c r="V2458" s="11"/>
      <c r="W2458" s="11"/>
      <c r="X2458" s="11"/>
      <c r="Y2458" s="11"/>
      <c r="Z2458" s="11"/>
      <c r="AA2458" s="11"/>
      <c r="AB2458" s="11"/>
      <c r="AC2458" s="11"/>
      <c r="AD2458" s="11"/>
      <c r="AE2458" s="11"/>
      <c r="AF2458" s="11"/>
      <c r="AG2458" s="11"/>
      <c r="AH2458" s="11"/>
      <c r="AJ2458" s="11"/>
      <c r="AK2458" s="11"/>
      <c r="AL2458" s="11"/>
      <c r="AM2458" s="11"/>
      <c r="AN2458" s="11"/>
      <c r="AO2458" s="11"/>
      <c r="AP2458" s="11"/>
      <c r="AQ2458" s="11"/>
      <c r="AR2458" s="11"/>
      <c r="AS2458" s="11"/>
      <c r="AT2458" s="11"/>
      <c r="AU2458" s="11"/>
      <c r="AV2458" s="11"/>
      <c r="AW2458" s="11"/>
      <c r="AX2458" s="11"/>
      <c r="AY2458" s="11"/>
      <c r="AZ2458" s="11"/>
      <c r="BA2458" s="11"/>
      <c r="BB2458" s="11"/>
      <c r="BC2458" s="11"/>
      <c r="BD2458" s="11"/>
      <c r="BE2458" s="11"/>
      <c r="BF2458" s="11"/>
      <c r="BG2458" s="11"/>
      <c r="BI2458" s="11"/>
      <c r="BJ2458" s="11"/>
      <c r="BK2458" s="11"/>
      <c r="BL2458" s="11"/>
      <c r="BM2458" s="11"/>
      <c r="BN2458" s="11"/>
      <c r="BO2458" s="11"/>
      <c r="BP2458" s="11"/>
      <c r="BQ2458" s="11"/>
      <c r="BR2458" s="11"/>
      <c r="BS2458" s="11"/>
      <c r="BT2458" s="11"/>
      <c r="BU2458" s="11"/>
      <c r="BV2458" s="11"/>
      <c r="BW2458" s="11"/>
      <c r="BX2458" s="11"/>
      <c r="BY2458" s="11"/>
      <c r="BZ2458" s="11"/>
      <c r="CA2458" s="11"/>
      <c r="CB2458" s="11"/>
      <c r="CC2458" s="11"/>
      <c r="CD2458" s="11"/>
      <c r="CE2458" s="11"/>
      <c r="CF2458" s="11"/>
      <c r="CG2458" s="11"/>
      <c r="CH2458" s="11"/>
      <c r="CI2458" s="11"/>
      <c r="CJ2458" s="11"/>
      <c r="CK2458" s="11"/>
      <c r="CL2458" s="11"/>
      <c r="CM2458" s="11"/>
      <c r="CN2458" s="11"/>
      <c r="CO2458" s="11"/>
      <c r="CP2458" s="11"/>
      <c r="CQ2458" s="11"/>
      <c r="CR2458" s="11"/>
      <c r="CS2458" s="11"/>
      <c r="CT2458" s="11"/>
      <c r="CU2458" s="11"/>
      <c r="CV2458" s="11"/>
      <c r="CW2458" s="11"/>
      <c r="CX2458" s="11"/>
      <c r="CY2458" s="11"/>
      <c r="CZ2458" s="11"/>
      <c r="DA2458" s="11"/>
      <c r="DB2458" s="11"/>
      <c r="DC2458" s="11"/>
      <c r="DD2458" s="11"/>
      <c r="DF2458" s="11">
        <f t="shared" si="131"/>
        <v>18</v>
      </c>
      <c r="DG2458" s="11">
        <f t="shared" si="132"/>
        <v>19</v>
      </c>
      <c r="DH2458" s="20">
        <f t="shared" ca="1" si="133"/>
        <v>0</v>
      </c>
      <c r="DI2458" s="11">
        <v>1</v>
      </c>
    </row>
    <row r="2459" spans="1:113" x14ac:dyDescent="0.25">
      <c r="A2459" s="11" t="s">
        <v>57</v>
      </c>
      <c r="B2459" s="11" t="s">
        <v>170</v>
      </c>
      <c r="C2459" s="11" t="s">
        <v>56</v>
      </c>
      <c r="D2459" s="11" t="s">
        <v>56</v>
      </c>
      <c r="E2459" s="11" t="s">
        <v>56</v>
      </c>
      <c r="F2459" s="11" t="s">
        <v>56</v>
      </c>
      <c r="G2459" s="11" t="s">
        <v>176</v>
      </c>
      <c r="H2459" s="1" t="s">
        <v>198</v>
      </c>
      <c r="I2459" s="11">
        <v>18</v>
      </c>
      <c r="J2459" s="11">
        <v>19</v>
      </c>
      <c r="K2459" s="11"/>
      <c r="L2459" s="11"/>
      <c r="M2459" s="11"/>
      <c r="N2459" s="11"/>
      <c r="O2459" s="11"/>
      <c r="P2459" s="11"/>
      <c r="Q2459" s="11"/>
      <c r="R2459" s="11"/>
      <c r="S2459" s="11"/>
      <c r="T2459" s="11"/>
      <c r="U2459" s="11"/>
      <c r="V2459" s="11"/>
      <c r="W2459" s="11"/>
      <c r="X2459" s="11"/>
      <c r="Y2459" s="11"/>
      <c r="Z2459" s="11"/>
      <c r="AA2459" s="11"/>
      <c r="AB2459" s="11"/>
      <c r="AC2459" s="11"/>
      <c r="AD2459" s="11"/>
      <c r="AE2459" s="11"/>
      <c r="AF2459" s="11"/>
      <c r="AG2459" s="11"/>
      <c r="AH2459" s="11"/>
      <c r="AJ2459" s="11"/>
      <c r="AK2459" s="11"/>
      <c r="AL2459" s="11"/>
      <c r="AM2459" s="11"/>
      <c r="AN2459" s="11"/>
      <c r="AO2459" s="11"/>
      <c r="AP2459" s="11"/>
      <c r="AQ2459" s="11"/>
      <c r="AR2459" s="11"/>
      <c r="AS2459" s="11"/>
      <c r="AT2459" s="11"/>
      <c r="AU2459" s="11"/>
      <c r="AV2459" s="11"/>
      <c r="AW2459" s="11"/>
      <c r="AX2459" s="11"/>
      <c r="AY2459" s="11"/>
      <c r="AZ2459" s="11"/>
      <c r="BA2459" s="11"/>
      <c r="BB2459" s="11"/>
      <c r="BC2459" s="11"/>
      <c r="BD2459" s="11"/>
      <c r="BE2459" s="11"/>
      <c r="BF2459" s="11"/>
      <c r="BG2459" s="11"/>
      <c r="BI2459" s="11"/>
      <c r="BJ2459" s="11"/>
      <c r="BK2459" s="11"/>
      <c r="BL2459" s="11"/>
      <c r="BM2459" s="11"/>
      <c r="BN2459" s="11"/>
      <c r="BO2459" s="11"/>
      <c r="BP2459" s="11"/>
      <c r="BQ2459" s="11"/>
      <c r="BR2459" s="11"/>
      <c r="BS2459" s="11"/>
      <c r="BT2459" s="11"/>
      <c r="BU2459" s="11"/>
      <c r="BV2459" s="11"/>
      <c r="BW2459" s="11"/>
      <c r="BX2459" s="11"/>
      <c r="BY2459" s="11"/>
      <c r="BZ2459" s="11"/>
      <c r="CA2459" s="11"/>
      <c r="CB2459" s="11"/>
      <c r="CC2459" s="11"/>
      <c r="CD2459" s="11"/>
      <c r="CE2459" s="11"/>
      <c r="CF2459" s="11"/>
      <c r="CG2459" s="11"/>
      <c r="CH2459" s="11"/>
      <c r="CI2459" s="11"/>
      <c r="CJ2459" s="11"/>
      <c r="CK2459" s="11"/>
      <c r="CL2459" s="11"/>
      <c r="CM2459" s="11"/>
      <c r="CN2459" s="11"/>
      <c r="CO2459" s="11"/>
      <c r="CP2459" s="11"/>
      <c r="CQ2459" s="11"/>
      <c r="CR2459" s="11"/>
      <c r="CS2459" s="11"/>
      <c r="CT2459" s="11"/>
      <c r="CU2459" s="11"/>
      <c r="CV2459" s="11"/>
      <c r="CW2459" s="11"/>
      <c r="CX2459" s="11"/>
      <c r="CY2459" s="11"/>
      <c r="CZ2459" s="11"/>
      <c r="DA2459" s="11"/>
      <c r="DB2459" s="11"/>
      <c r="DC2459" s="11"/>
      <c r="DD2459" s="11"/>
      <c r="DF2459" s="11">
        <f t="shared" si="131"/>
        <v>18</v>
      </c>
      <c r="DG2459" s="11">
        <f t="shared" si="132"/>
        <v>19</v>
      </c>
      <c r="DH2459" s="20">
        <f t="shared" ca="1" si="133"/>
        <v>0</v>
      </c>
      <c r="DI2459" s="11">
        <v>1</v>
      </c>
    </row>
    <row r="2460" spans="1:113" x14ac:dyDescent="0.25">
      <c r="A2460" s="11" t="s">
        <v>57</v>
      </c>
      <c r="B2460" s="11" t="s">
        <v>170</v>
      </c>
      <c r="C2460" s="11" t="s">
        <v>56</v>
      </c>
      <c r="D2460" s="11" t="s">
        <v>56</v>
      </c>
      <c r="E2460" s="11" t="s">
        <v>56</v>
      </c>
      <c r="F2460" s="11" t="s">
        <v>56</v>
      </c>
      <c r="G2460" s="11" t="s">
        <v>174</v>
      </c>
      <c r="H2460" s="1" t="s">
        <v>198</v>
      </c>
      <c r="I2460" s="11">
        <v>18</v>
      </c>
      <c r="J2460" s="11">
        <v>19</v>
      </c>
      <c r="K2460" s="11"/>
      <c r="L2460" s="11"/>
      <c r="M2460" s="11"/>
      <c r="N2460" s="11"/>
      <c r="O2460" s="11"/>
      <c r="P2460" s="11"/>
      <c r="Q2460" s="11"/>
      <c r="R2460" s="11"/>
      <c r="S2460" s="11"/>
      <c r="T2460" s="11"/>
      <c r="U2460" s="11"/>
      <c r="V2460" s="11"/>
      <c r="W2460" s="11"/>
      <c r="X2460" s="11"/>
      <c r="Y2460" s="11"/>
      <c r="Z2460" s="11"/>
      <c r="AA2460" s="11"/>
      <c r="AB2460" s="11"/>
      <c r="AC2460" s="11"/>
      <c r="AD2460" s="11"/>
      <c r="AE2460" s="11"/>
      <c r="AF2460" s="11"/>
      <c r="AG2460" s="11"/>
      <c r="AH2460" s="11"/>
      <c r="AJ2460" s="11"/>
      <c r="AK2460" s="11"/>
      <c r="AL2460" s="11"/>
      <c r="AM2460" s="11"/>
      <c r="AN2460" s="11"/>
      <c r="AO2460" s="11"/>
      <c r="AP2460" s="11"/>
      <c r="AQ2460" s="11"/>
      <c r="AR2460" s="11"/>
      <c r="AS2460" s="11"/>
      <c r="AT2460" s="11"/>
      <c r="AU2460" s="11"/>
      <c r="AV2460" s="11"/>
      <c r="AW2460" s="11"/>
      <c r="AX2460" s="11"/>
      <c r="AY2460" s="11"/>
      <c r="AZ2460" s="11"/>
      <c r="BA2460" s="11"/>
      <c r="BB2460" s="11"/>
      <c r="BC2460" s="11"/>
      <c r="BD2460" s="11"/>
      <c r="BE2460" s="11"/>
      <c r="BF2460" s="11"/>
      <c r="BG2460" s="11"/>
      <c r="BI2460" s="11"/>
      <c r="BJ2460" s="11"/>
      <c r="BK2460" s="11"/>
      <c r="BL2460" s="11"/>
      <c r="BM2460" s="11"/>
      <c r="BN2460" s="11"/>
      <c r="BO2460" s="11"/>
      <c r="BP2460" s="11"/>
      <c r="BQ2460" s="11"/>
      <c r="BR2460" s="11"/>
      <c r="BS2460" s="11"/>
      <c r="BT2460" s="11"/>
      <c r="BU2460" s="11"/>
      <c r="BV2460" s="11"/>
      <c r="BW2460" s="11"/>
      <c r="BX2460" s="11"/>
      <c r="BY2460" s="11"/>
      <c r="BZ2460" s="11"/>
      <c r="CA2460" s="11"/>
      <c r="CB2460" s="11"/>
      <c r="CC2460" s="11"/>
      <c r="CD2460" s="11"/>
      <c r="CE2460" s="11"/>
      <c r="CF2460" s="11"/>
      <c r="CG2460" s="11"/>
      <c r="CH2460" s="11"/>
      <c r="CI2460" s="11"/>
      <c r="CJ2460" s="11"/>
      <c r="CK2460" s="11"/>
      <c r="CL2460" s="11"/>
      <c r="CM2460" s="11"/>
      <c r="CN2460" s="11"/>
      <c r="CO2460" s="11"/>
      <c r="CP2460" s="11"/>
      <c r="CQ2460" s="11"/>
      <c r="CR2460" s="11"/>
      <c r="CS2460" s="11"/>
      <c r="CT2460" s="11"/>
      <c r="CU2460" s="11"/>
      <c r="CV2460" s="11"/>
      <c r="CW2460" s="11"/>
      <c r="CX2460" s="11"/>
      <c r="CY2460" s="11"/>
      <c r="CZ2460" s="11"/>
      <c r="DA2460" s="11"/>
      <c r="DB2460" s="11"/>
      <c r="DC2460" s="11"/>
      <c r="DD2460" s="11"/>
      <c r="DF2460" s="11">
        <f t="shared" si="131"/>
        <v>18</v>
      </c>
      <c r="DG2460" s="11">
        <f t="shared" si="132"/>
        <v>19</v>
      </c>
      <c r="DH2460" s="20">
        <f t="shared" ca="1" si="133"/>
        <v>0</v>
      </c>
      <c r="DI2460" s="11">
        <v>1</v>
      </c>
    </row>
    <row r="2461" spans="1:113" x14ac:dyDescent="0.25">
      <c r="A2461" s="11" t="s">
        <v>57</v>
      </c>
      <c r="B2461" s="11" t="s">
        <v>170</v>
      </c>
      <c r="C2461" s="11" t="s">
        <v>56</v>
      </c>
      <c r="D2461" s="11" t="s">
        <v>56</v>
      </c>
      <c r="E2461" s="11" t="s">
        <v>56</v>
      </c>
      <c r="F2461" s="11" t="s">
        <v>56</v>
      </c>
      <c r="G2461" s="11" t="s">
        <v>173</v>
      </c>
      <c r="H2461" s="1" t="s">
        <v>198</v>
      </c>
      <c r="I2461" s="11">
        <v>18</v>
      </c>
      <c r="J2461" s="11">
        <v>19</v>
      </c>
      <c r="K2461" s="11"/>
      <c r="L2461" s="11"/>
      <c r="M2461" s="11"/>
      <c r="N2461" s="11"/>
      <c r="O2461" s="11"/>
      <c r="P2461" s="11"/>
      <c r="Q2461" s="11"/>
      <c r="R2461" s="11"/>
      <c r="S2461" s="11"/>
      <c r="T2461" s="11"/>
      <c r="U2461" s="11"/>
      <c r="V2461" s="11"/>
      <c r="W2461" s="11"/>
      <c r="X2461" s="11"/>
      <c r="Y2461" s="11"/>
      <c r="Z2461" s="11"/>
      <c r="AA2461" s="11"/>
      <c r="AB2461" s="11"/>
      <c r="AC2461" s="11"/>
      <c r="AD2461" s="11"/>
      <c r="AE2461" s="11"/>
      <c r="AF2461" s="11"/>
      <c r="AG2461" s="11"/>
      <c r="AH2461" s="11"/>
      <c r="AJ2461" s="11"/>
      <c r="AK2461" s="11"/>
      <c r="AL2461" s="11"/>
      <c r="AM2461" s="11"/>
      <c r="AN2461" s="11"/>
      <c r="AO2461" s="11"/>
      <c r="AP2461" s="11"/>
      <c r="AQ2461" s="11"/>
      <c r="AR2461" s="11"/>
      <c r="AS2461" s="11"/>
      <c r="AT2461" s="11"/>
      <c r="AU2461" s="11"/>
      <c r="AV2461" s="11"/>
      <c r="AW2461" s="11"/>
      <c r="AX2461" s="11"/>
      <c r="AY2461" s="11"/>
      <c r="AZ2461" s="11"/>
      <c r="BA2461" s="11"/>
      <c r="BB2461" s="11"/>
      <c r="BC2461" s="11"/>
      <c r="BD2461" s="11"/>
      <c r="BE2461" s="11"/>
      <c r="BF2461" s="11"/>
      <c r="BG2461" s="11"/>
      <c r="BI2461" s="11"/>
      <c r="BJ2461" s="11"/>
      <c r="BK2461" s="11"/>
      <c r="BL2461" s="11"/>
      <c r="BM2461" s="11"/>
      <c r="BN2461" s="11"/>
      <c r="BO2461" s="11"/>
      <c r="BP2461" s="11"/>
      <c r="BQ2461" s="11"/>
      <c r="BR2461" s="11"/>
      <c r="BS2461" s="11"/>
      <c r="BT2461" s="11"/>
      <c r="BU2461" s="11"/>
      <c r="BV2461" s="11"/>
      <c r="BW2461" s="11"/>
      <c r="BX2461" s="11"/>
      <c r="BY2461" s="11"/>
      <c r="BZ2461" s="11"/>
      <c r="CA2461" s="11"/>
      <c r="CB2461" s="11"/>
      <c r="CC2461" s="11"/>
      <c r="CD2461" s="11"/>
      <c r="CE2461" s="11"/>
      <c r="CF2461" s="11"/>
      <c r="CG2461" s="11"/>
      <c r="CH2461" s="11"/>
      <c r="CI2461" s="11"/>
      <c r="CJ2461" s="11"/>
      <c r="CK2461" s="11"/>
      <c r="CL2461" s="11"/>
      <c r="CM2461" s="11"/>
      <c r="CN2461" s="11"/>
      <c r="CO2461" s="11"/>
      <c r="CP2461" s="11"/>
      <c r="CQ2461" s="11"/>
      <c r="CR2461" s="11"/>
      <c r="CS2461" s="11"/>
      <c r="CT2461" s="11"/>
      <c r="CU2461" s="11"/>
      <c r="CV2461" s="11"/>
      <c r="CW2461" s="11"/>
      <c r="CX2461" s="11"/>
      <c r="CY2461" s="11"/>
      <c r="CZ2461" s="11"/>
      <c r="DA2461" s="11"/>
      <c r="DB2461" s="11"/>
      <c r="DC2461" s="11"/>
      <c r="DD2461" s="11"/>
      <c r="DF2461" s="11">
        <f t="shared" si="131"/>
        <v>18</v>
      </c>
      <c r="DG2461" s="11">
        <f t="shared" si="132"/>
        <v>19</v>
      </c>
      <c r="DH2461" s="20">
        <f t="shared" ca="1" si="133"/>
        <v>0</v>
      </c>
      <c r="DI2461" s="11">
        <v>1</v>
      </c>
    </row>
    <row r="2462" spans="1:113" x14ac:dyDescent="0.25">
      <c r="A2462" s="11" t="s">
        <v>57</v>
      </c>
      <c r="B2462" s="11" t="s">
        <v>56</v>
      </c>
      <c r="C2462" s="11" t="s">
        <v>30</v>
      </c>
      <c r="D2462" s="11" t="s">
        <v>56</v>
      </c>
      <c r="E2462" s="11" t="s">
        <v>56</v>
      </c>
      <c r="F2462" s="11" t="s">
        <v>56</v>
      </c>
      <c r="G2462" s="11" t="s">
        <v>174</v>
      </c>
      <c r="H2462" s="1" t="s">
        <v>199</v>
      </c>
      <c r="I2462" s="11">
        <v>16</v>
      </c>
      <c r="J2462" s="11">
        <v>19</v>
      </c>
      <c r="K2462" s="11"/>
      <c r="L2462" s="11"/>
      <c r="M2462" s="11"/>
      <c r="N2462" s="11"/>
      <c r="O2462" s="11"/>
      <c r="P2462" s="11"/>
      <c r="Q2462" s="11"/>
      <c r="R2462" s="11"/>
      <c r="S2462" s="11"/>
      <c r="T2462" s="11"/>
      <c r="U2462" s="11"/>
      <c r="V2462" s="11"/>
      <c r="W2462" s="11"/>
      <c r="X2462" s="11"/>
      <c r="Y2462" s="11"/>
      <c r="Z2462" s="11"/>
      <c r="AA2462" s="11"/>
      <c r="AB2462" s="11"/>
      <c r="AC2462" s="11"/>
      <c r="AD2462" s="11"/>
      <c r="AE2462" s="11"/>
      <c r="AF2462" s="11"/>
      <c r="AG2462" s="11"/>
      <c r="AH2462" s="11"/>
      <c r="AJ2462" s="11"/>
      <c r="AK2462" s="11"/>
      <c r="AL2462" s="11"/>
      <c r="AM2462" s="11"/>
      <c r="AN2462" s="11"/>
      <c r="AO2462" s="11"/>
      <c r="AP2462" s="11"/>
      <c r="AQ2462" s="11"/>
      <c r="AR2462" s="11"/>
      <c r="AS2462" s="11"/>
      <c r="AT2462" s="11"/>
      <c r="AU2462" s="11"/>
      <c r="AV2462" s="11"/>
      <c r="AW2462" s="11"/>
      <c r="AX2462" s="11"/>
      <c r="AY2462" s="11"/>
      <c r="AZ2462" s="11"/>
      <c r="BA2462" s="11"/>
      <c r="BB2462" s="11"/>
      <c r="BC2462" s="11"/>
      <c r="BD2462" s="11"/>
      <c r="BE2462" s="11"/>
      <c r="BF2462" s="11"/>
      <c r="BG2462" s="11"/>
      <c r="BI2462" s="11"/>
      <c r="BJ2462" s="11"/>
      <c r="BK2462" s="11"/>
      <c r="BL2462" s="11"/>
      <c r="BM2462" s="11"/>
      <c r="BN2462" s="11"/>
      <c r="BO2462" s="11"/>
      <c r="BP2462" s="11"/>
      <c r="BQ2462" s="11"/>
      <c r="BR2462" s="11"/>
      <c r="BS2462" s="11"/>
      <c r="BT2462" s="11"/>
      <c r="BU2462" s="11"/>
      <c r="BV2462" s="11"/>
      <c r="BW2462" s="11"/>
      <c r="BX2462" s="11"/>
      <c r="BY2462" s="11"/>
      <c r="BZ2462" s="11"/>
      <c r="CA2462" s="11"/>
      <c r="CB2462" s="11"/>
      <c r="CC2462" s="11"/>
      <c r="CD2462" s="11"/>
      <c r="CE2462" s="11"/>
      <c r="CF2462" s="11"/>
      <c r="CG2462" s="11"/>
      <c r="CH2462" s="11"/>
      <c r="CI2462" s="11"/>
      <c r="CJ2462" s="11"/>
      <c r="CK2462" s="11"/>
      <c r="CL2462" s="11"/>
      <c r="CM2462" s="11"/>
      <c r="CN2462" s="11"/>
      <c r="CO2462" s="11"/>
      <c r="CP2462" s="11"/>
      <c r="CQ2462" s="11"/>
      <c r="CR2462" s="11"/>
      <c r="CS2462" s="11"/>
      <c r="CT2462" s="11"/>
      <c r="CU2462" s="11"/>
      <c r="CV2462" s="11"/>
      <c r="CW2462" s="11"/>
      <c r="CX2462" s="11"/>
      <c r="CY2462" s="11"/>
      <c r="CZ2462" s="11"/>
      <c r="DA2462" s="11"/>
      <c r="DB2462" s="11"/>
      <c r="DC2462" s="11"/>
      <c r="DD2462" s="11"/>
      <c r="DF2462">
        <f t="shared" si="131"/>
        <v>16</v>
      </c>
      <c r="DG2462">
        <f t="shared" si="132"/>
        <v>19</v>
      </c>
      <c r="DH2462" s="20">
        <f t="shared" ca="1" si="133"/>
        <v>0</v>
      </c>
      <c r="DI2462" s="11">
        <v>1</v>
      </c>
    </row>
    <row r="2463" spans="1:113" x14ac:dyDescent="0.25">
      <c r="A2463" s="11" t="s">
        <v>57</v>
      </c>
      <c r="B2463" s="11" t="s">
        <v>56</v>
      </c>
      <c r="C2463" s="11" t="s">
        <v>30</v>
      </c>
      <c r="D2463" s="11" t="s">
        <v>56</v>
      </c>
      <c r="E2463" s="11" t="s">
        <v>56</v>
      </c>
      <c r="F2463" s="11" t="s">
        <v>56</v>
      </c>
      <c r="G2463" s="11" t="s">
        <v>173</v>
      </c>
      <c r="H2463" s="1" t="s">
        <v>199</v>
      </c>
      <c r="I2463" s="11">
        <v>16</v>
      </c>
      <c r="J2463" s="11">
        <v>19</v>
      </c>
      <c r="K2463" s="11"/>
      <c r="L2463" s="11"/>
      <c r="M2463" s="11"/>
      <c r="N2463" s="11"/>
      <c r="O2463" s="11"/>
      <c r="P2463" s="11"/>
      <c r="Q2463" s="11"/>
      <c r="R2463" s="11"/>
      <c r="S2463" s="11"/>
      <c r="T2463" s="11"/>
      <c r="U2463" s="11"/>
      <c r="V2463" s="11"/>
      <c r="W2463" s="11"/>
      <c r="X2463" s="11"/>
      <c r="Y2463" s="11"/>
      <c r="Z2463" s="11"/>
      <c r="AA2463" s="11"/>
      <c r="AB2463" s="11"/>
      <c r="AC2463" s="11"/>
      <c r="AD2463" s="11"/>
      <c r="AE2463" s="11"/>
      <c r="AF2463" s="11"/>
      <c r="AG2463" s="11"/>
      <c r="AH2463" s="11"/>
      <c r="AJ2463" s="11"/>
      <c r="AK2463" s="11"/>
      <c r="AL2463" s="11"/>
      <c r="AM2463" s="11"/>
      <c r="AN2463" s="11"/>
      <c r="AO2463" s="11"/>
      <c r="AP2463" s="11"/>
      <c r="AQ2463" s="11"/>
      <c r="AR2463" s="11"/>
      <c r="AS2463" s="11"/>
      <c r="AT2463" s="11"/>
      <c r="AU2463" s="11"/>
      <c r="AV2463" s="11"/>
      <c r="AW2463" s="11"/>
      <c r="AX2463" s="11"/>
      <c r="AY2463" s="11"/>
      <c r="AZ2463" s="11"/>
      <c r="BA2463" s="11"/>
      <c r="BB2463" s="11"/>
      <c r="BC2463" s="11"/>
      <c r="BD2463" s="11"/>
      <c r="BE2463" s="11"/>
      <c r="BF2463" s="11"/>
      <c r="BG2463" s="11"/>
      <c r="BI2463" s="11"/>
      <c r="BJ2463" s="11"/>
      <c r="BK2463" s="11"/>
      <c r="BL2463" s="11"/>
      <c r="BM2463" s="11"/>
      <c r="BN2463" s="11"/>
      <c r="BO2463" s="11"/>
      <c r="BP2463" s="11"/>
      <c r="BQ2463" s="11"/>
      <c r="BR2463" s="11"/>
      <c r="BS2463" s="11"/>
      <c r="BT2463" s="11"/>
      <c r="BU2463" s="11"/>
      <c r="BV2463" s="11"/>
      <c r="BW2463" s="11"/>
      <c r="BX2463" s="11"/>
      <c r="BY2463" s="11"/>
      <c r="BZ2463" s="11"/>
      <c r="CA2463" s="11"/>
      <c r="CB2463" s="11"/>
      <c r="CC2463" s="11"/>
      <c r="CD2463" s="11"/>
      <c r="CE2463" s="11"/>
      <c r="CF2463" s="11"/>
      <c r="CG2463" s="11"/>
      <c r="CH2463" s="11"/>
      <c r="CI2463" s="11"/>
      <c r="CJ2463" s="11"/>
      <c r="CK2463" s="11"/>
      <c r="CL2463" s="11"/>
      <c r="CM2463" s="11"/>
      <c r="CN2463" s="11"/>
      <c r="CO2463" s="11"/>
      <c r="CP2463" s="11"/>
      <c r="CQ2463" s="11"/>
      <c r="CR2463" s="11"/>
      <c r="CS2463" s="11"/>
      <c r="CT2463" s="11"/>
      <c r="CU2463" s="11"/>
      <c r="CV2463" s="11"/>
      <c r="CW2463" s="11"/>
      <c r="CX2463" s="11"/>
      <c r="CY2463" s="11"/>
      <c r="CZ2463" s="11"/>
      <c r="DA2463" s="11"/>
      <c r="DB2463" s="11"/>
      <c r="DC2463" s="11"/>
      <c r="DD2463" s="11"/>
      <c r="DF2463" s="11">
        <f t="shared" ref="DF2463:DF2512" si="134">I2463</f>
        <v>16</v>
      </c>
      <c r="DG2463" s="11">
        <f t="shared" ref="DG2463:DG2512" si="135">J2463</f>
        <v>19</v>
      </c>
      <c r="DH2463" s="20">
        <f t="shared" ca="1" si="133"/>
        <v>0</v>
      </c>
      <c r="DI2463" s="11">
        <v>1</v>
      </c>
    </row>
    <row r="2464" spans="1:113" x14ac:dyDescent="0.25">
      <c r="A2464" s="11" t="s">
        <v>57</v>
      </c>
      <c r="B2464" s="11" t="s">
        <v>56</v>
      </c>
      <c r="C2464" s="11" t="s">
        <v>35</v>
      </c>
      <c r="D2464" s="11" t="s">
        <v>56</v>
      </c>
      <c r="E2464" s="11" t="s">
        <v>56</v>
      </c>
      <c r="F2464" s="11" t="s">
        <v>56</v>
      </c>
      <c r="G2464" s="11" t="s">
        <v>174</v>
      </c>
      <c r="H2464" s="1" t="s">
        <v>199</v>
      </c>
      <c r="I2464" s="11">
        <v>16</v>
      </c>
      <c r="J2464" s="11">
        <v>19</v>
      </c>
      <c r="K2464" s="11"/>
      <c r="L2464" s="11"/>
      <c r="M2464" s="11"/>
      <c r="N2464" s="11"/>
      <c r="O2464" s="11"/>
      <c r="P2464" s="11"/>
      <c r="Q2464" s="11"/>
      <c r="R2464" s="11"/>
      <c r="S2464" s="11"/>
      <c r="T2464" s="11"/>
      <c r="U2464" s="11"/>
      <c r="V2464" s="11"/>
      <c r="W2464" s="11"/>
      <c r="X2464" s="11"/>
      <c r="Y2464" s="11"/>
      <c r="Z2464" s="11"/>
      <c r="AA2464" s="11"/>
      <c r="AB2464" s="11"/>
      <c r="AC2464" s="11"/>
      <c r="AD2464" s="11"/>
      <c r="AE2464" s="11"/>
      <c r="AF2464" s="11"/>
      <c r="AG2464" s="11"/>
      <c r="AH2464" s="11"/>
      <c r="AJ2464" s="11"/>
      <c r="AK2464" s="11"/>
      <c r="AL2464" s="11"/>
      <c r="AM2464" s="11"/>
      <c r="AN2464" s="11"/>
      <c r="AO2464" s="11"/>
      <c r="AP2464" s="11"/>
      <c r="AQ2464" s="11"/>
      <c r="AR2464" s="11"/>
      <c r="AS2464" s="11"/>
      <c r="AT2464" s="11"/>
      <c r="AU2464" s="11"/>
      <c r="AV2464" s="11"/>
      <c r="AW2464" s="11"/>
      <c r="AX2464" s="11"/>
      <c r="AY2464" s="11"/>
      <c r="AZ2464" s="11"/>
      <c r="BA2464" s="11"/>
      <c r="BB2464" s="11"/>
      <c r="BC2464" s="11"/>
      <c r="BD2464" s="11"/>
      <c r="BE2464" s="11"/>
      <c r="BF2464" s="11"/>
      <c r="BG2464" s="11"/>
      <c r="BI2464" s="11"/>
      <c r="BJ2464" s="11"/>
      <c r="BK2464" s="11"/>
      <c r="BL2464" s="11"/>
      <c r="BM2464" s="11"/>
      <c r="BN2464" s="11"/>
      <c r="BO2464" s="11"/>
      <c r="BP2464" s="11"/>
      <c r="BQ2464" s="11"/>
      <c r="BR2464" s="11"/>
      <c r="BS2464" s="11"/>
      <c r="BT2464" s="11"/>
      <c r="BU2464" s="11"/>
      <c r="BV2464" s="11"/>
      <c r="BW2464" s="11"/>
      <c r="BX2464" s="11"/>
      <c r="BY2464" s="11"/>
      <c r="BZ2464" s="11"/>
      <c r="CA2464" s="11"/>
      <c r="CB2464" s="11"/>
      <c r="CC2464" s="11"/>
      <c r="CD2464" s="11"/>
      <c r="CE2464" s="11"/>
      <c r="CF2464" s="11"/>
      <c r="CG2464" s="11"/>
      <c r="CH2464" s="11"/>
      <c r="CI2464" s="11"/>
      <c r="CJ2464" s="11"/>
      <c r="CK2464" s="11"/>
      <c r="CL2464" s="11"/>
      <c r="CM2464" s="11"/>
      <c r="CN2464" s="11"/>
      <c r="CO2464" s="11"/>
      <c r="CP2464" s="11"/>
      <c r="CQ2464" s="11"/>
      <c r="CR2464" s="11"/>
      <c r="CS2464" s="11"/>
      <c r="CT2464" s="11"/>
      <c r="CU2464" s="11"/>
      <c r="CV2464" s="11"/>
      <c r="CW2464" s="11"/>
      <c r="CX2464" s="11"/>
      <c r="CY2464" s="11"/>
      <c r="CZ2464" s="11"/>
      <c r="DA2464" s="11"/>
      <c r="DB2464" s="11"/>
      <c r="DC2464" s="11"/>
      <c r="DD2464" s="11"/>
      <c r="DF2464" s="11">
        <f t="shared" si="134"/>
        <v>16</v>
      </c>
      <c r="DG2464" s="11">
        <f t="shared" si="135"/>
        <v>19</v>
      </c>
      <c r="DH2464" s="20">
        <f t="shared" ca="1" si="133"/>
        <v>0</v>
      </c>
      <c r="DI2464" s="11">
        <v>1</v>
      </c>
    </row>
    <row r="2465" spans="1:113" x14ac:dyDescent="0.25">
      <c r="A2465" s="11" t="s">
        <v>57</v>
      </c>
      <c r="B2465" s="11" t="s">
        <v>56</v>
      </c>
      <c r="C2465" s="11" t="s">
        <v>35</v>
      </c>
      <c r="D2465" s="11" t="s">
        <v>56</v>
      </c>
      <c r="E2465" s="11" t="s">
        <v>56</v>
      </c>
      <c r="F2465" s="11" t="s">
        <v>56</v>
      </c>
      <c r="G2465" s="11" t="s">
        <v>173</v>
      </c>
      <c r="H2465" s="1" t="s">
        <v>199</v>
      </c>
      <c r="I2465" s="11">
        <v>16</v>
      </c>
      <c r="J2465" s="11">
        <v>19</v>
      </c>
      <c r="K2465" s="11"/>
      <c r="L2465" s="11"/>
      <c r="M2465" s="11"/>
      <c r="N2465" s="11"/>
      <c r="O2465" s="11"/>
      <c r="P2465" s="11"/>
      <c r="Q2465" s="11"/>
      <c r="R2465" s="11"/>
      <c r="S2465" s="11"/>
      <c r="T2465" s="11"/>
      <c r="U2465" s="11"/>
      <c r="V2465" s="11"/>
      <c r="W2465" s="11"/>
      <c r="X2465" s="11"/>
      <c r="Y2465" s="11"/>
      <c r="Z2465" s="11"/>
      <c r="AA2465" s="11"/>
      <c r="AB2465" s="11"/>
      <c r="AC2465" s="11"/>
      <c r="AD2465" s="11"/>
      <c r="AE2465" s="11"/>
      <c r="AF2465" s="11"/>
      <c r="AG2465" s="11"/>
      <c r="AH2465" s="11"/>
      <c r="AJ2465" s="11"/>
      <c r="AK2465" s="11"/>
      <c r="AL2465" s="11"/>
      <c r="AM2465" s="11"/>
      <c r="AN2465" s="11"/>
      <c r="AO2465" s="11"/>
      <c r="AP2465" s="11"/>
      <c r="AQ2465" s="11"/>
      <c r="AR2465" s="11"/>
      <c r="AS2465" s="11"/>
      <c r="AT2465" s="11"/>
      <c r="AU2465" s="11"/>
      <c r="AV2465" s="11"/>
      <c r="AW2465" s="11"/>
      <c r="AX2465" s="11"/>
      <c r="AY2465" s="11"/>
      <c r="AZ2465" s="11"/>
      <c r="BA2465" s="11"/>
      <c r="BB2465" s="11"/>
      <c r="BC2465" s="11"/>
      <c r="BD2465" s="11"/>
      <c r="BE2465" s="11"/>
      <c r="BF2465" s="11"/>
      <c r="BG2465" s="11"/>
      <c r="BI2465" s="11"/>
      <c r="BJ2465" s="11"/>
      <c r="BK2465" s="11"/>
      <c r="BL2465" s="11"/>
      <c r="BM2465" s="11"/>
      <c r="BN2465" s="11"/>
      <c r="BO2465" s="11"/>
      <c r="BP2465" s="11"/>
      <c r="BQ2465" s="11"/>
      <c r="BR2465" s="11"/>
      <c r="BS2465" s="11"/>
      <c r="BT2465" s="11"/>
      <c r="BU2465" s="11"/>
      <c r="BV2465" s="11"/>
      <c r="BW2465" s="11"/>
      <c r="BX2465" s="11"/>
      <c r="BY2465" s="11"/>
      <c r="BZ2465" s="11"/>
      <c r="CA2465" s="11"/>
      <c r="CB2465" s="11"/>
      <c r="CC2465" s="11"/>
      <c r="CD2465" s="11"/>
      <c r="CE2465" s="11"/>
      <c r="CF2465" s="11"/>
      <c r="CG2465" s="11"/>
      <c r="CH2465" s="11"/>
      <c r="CI2465" s="11"/>
      <c r="CJ2465" s="11"/>
      <c r="CK2465" s="11"/>
      <c r="CL2465" s="11"/>
      <c r="CM2465" s="11"/>
      <c r="CN2465" s="11"/>
      <c r="CO2465" s="11"/>
      <c r="CP2465" s="11"/>
      <c r="CQ2465" s="11"/>
      <c r="CR2465" s="11"/>
      <c r="CS2465" s="11"/>
      <c r="CT2465" s="11"/>
      <c r="CU2465" s="11"/>
      <c r="CV2465" s="11"/>
      <c r="CW2465" s="11"/>
      <c r="CX2465" s="11"/>
      <c r="CY2465" s="11"/>
      <c r="CZ2465" s="11"/>
      <c r="DA2465" s="11"/>
      <c r="DB2465" s="11"/>
      <c r="DC2465" s="11"/>
      <c r="DD2465" s="11"/>
      <c r="DF2465" s="11">
        <f t="shared" si="134"/>
        <v>16</v>
      </c>
      <c r="DG2465" s="11">
        <f t="shared" si="135"/>
        <v>19</v>
      </c>
      <c r="DH2465" s="20">
        <f t="shared" ca="1" si="133"/>
        <v>0</v>
      </c>
      <c r="DI2465" s="11">
        <v>1</v>
      </c>
    </row>
    <row r="2466" spans="1:113" x14ac:dyDescent="0.25">
      <c r="A2466" s="11" t="s">
        <v>57</v>
      </c>
      <c r="B2466" s="11" t="s">
        <v>56</v>
      </c>
      <c r="C2466" s="11" t="s">
        <v>35</v>
      </c>
      <c r="D2466" s="11" t="s">
        <v>56</v>
      </c>
      <c r="E2466" s="11" t="s">
        <v>56</v>
      </c>
      <c r="F2466" s="11" t="s">
        <v>56</v>
      </c>
      <c r="G2466" s="11" t="s">
        <v>176</v>
      </c>
      <c r="H2466" s="1" t="s">
        <v>199</v>
      </c>
      <c r="I2466" s="11">
        <v>16</v>
      </c>
      <c r="J2466" s="11">
        <v>19</v>
      </c>
      <c r="K2466" s="11"/>
      <c r="L2466" s="11"/>
      <c r="M2466" s="11"/>
      <c r="N2466" s="11"/>
      <c r="O2466" s="11"/>
      <c r="P2466" s="11"/>
      <c r="Q2466" s="11"/>
      <c r="R2466" s="11"/>
      <c r="S2466" s="11"/>
      <c r="T2466" s="11"/>
      <c r="U2466" s="11"/>
      <c r="V2466" s="11"/>
      <c r="W2466" s="11"/>
      <c r="X2466" s="11"/>
      <c r="Y2466" s="11"/>
      <c r="Z2466" s="11"/>
      <c r="AA2466" s="11"/>
      <c r="AB2466" s="11"/>
      <c r="AC2466" s="11"/>
      <c r="AD2466" s="11"/>
      <c r="AE2466" s="11"/>
      <c r="AF2466" s="11"/>
      <c r="AG2466" s="11"/>
      <c r="AH2466" s="11"/>
      <c r="AJ2466" s="11"/>
      <c r="AK2466" s="11"/>
      <c r="AL2466" s="11"/>
      <c r="AM2466" s="11"/>
      <c r="AN2466" s="11"/>
      <c r="AO2466" s="11"/>
      <c r="AP2466" s="11"/>
      <c r="AQ2466" s="11"/>
      <c r="AR2466" s="11"/>
      <c r="AS2466" s="11"/>
      <c r="AT2466" s="11"/>
      <c r="AU2466" s="11"/>
      <c r="AV2466" s="11"/>
      <c r="AW2466" s="11"/>
      <c r="AX2466" s="11"/>
      <c r="AY2466" s="11"/>
      <c r="AZ2466" s="11"/>
      <c r="BA2466" s="11"/>
      <c r="BB2466" s="11"/>
      <c r="BC2466" s="11"/>
      <c r="BD2466" s="11"/>
      <c r="BE2466" s="11"/>
      <c r="BF2466" s="11"/>
      <c r="BG2466" s="11"/>
      <c r="BI2466" s="11"/>
      <c r="BJ2466" s="11"/>
      <c r="BK2466" s="11"/>
      <c r="BL2466" s="11"/>
      <c r="BM2466" s="11"/>
      <c r="BN2466" s="11"/>
      <c r="BO2466" s="11"/>
      <c r="BP2466" s="11"/>
      <c r="BQ2466" s="11"/>
      <c r="BR2466" s="11"/>
      <c r="BS2466" s="11"/>
      <c r="BT2466" s="11"/>
      <c r="BU2466" s="11"/>
      <c r="BV2466" s="11"/>
      <c r="BW2466" s="11"/>
      <c r="BX2466" s="11"/>
      <c r="BY2466" s="11"/>
      <c r="BZ2466" s="11"/>
      <c r="CA2466" s="11"/>
      <c r="CB2466" s="11"/>
      <c r="CC2466" s="11"/>
      <c r="CD2466" s="11"/>
      <c r="CE2466" s="11"/>
      <c r="CF2466" s="11"/>
      <c r="CG2466" s="11"/>
      <c r="CH2466" s="11"/>
      <c r="CI2466" s="11"/>
      <c r="CJ2466" s="11"/>
      <c r="CK2466" s="11"/>
      <c r="CL2466" s="11"/>
      <c r="CM2466" s="11"/>
      <c r="CN2466" s="11"/>
      <c r="CO2466" s="11"/>
      <c r="CP2466" s="11"/>
      <c r="CQ2466" s="11"/>
      <c r="CR2466" s="11"/>
      <c r="CS2466" s="11"/>
      <c r="CT2466" s="11"/>
      <c r="CU2466" s="11"/>
      <c r="CV2466" s="11"/>
      <c r="CW2466" s="11"/>
      <c r="CX2466" s="11"/>
      <c r="CY2466" s="11"/>
      <c r="CZ2466" s="11"/>
      <c r="DA2466" s="11"/>
      <c r="DB2466" s="11"/>
      <c r="DC2466" s="11"/>
      <c r="DD2466" s="11"/>
      <c r="DF2466" s="11">
        <f t="shared" si="134"/>
        <v>16</v>
      </c>
      <c r="DG2466" s="11">
        <f t="shared" si="135"/>
        <v>19</v>
      </c>
      <c r="DH2466" s="20">
        <f t="shared" ca="1" si="133"/>
        <v>0</v>
      </c>
      <c r="DI2466" s="11">
        <v>1</v>
      </c>
    </row>
    <row r="2467" spans="1:113" x14ac:dyDescent="0.25">
      <c r="A2467" s="11" t="s">
        <v>57</v>
      </c>
      <c r="B2467" s="11" t="s">
        <v>56</v>
      </c>
      <c r="C2467" s="11" t="s">
        <v>31</v>
      </c>
      <c r="D2467" s="11" t="s">
        <v>56</v>
      </c>
      <c r="E2467" s="11" t="s">
        <v>56</v>
      </c>
      <c r="F2467" s="11" t="s">
        <v>56</v>
      </c>
      <c r="G2467" s="11" t="s">
        <v>173</v>
      </c>
      <c r="H2467" s="1" t="s">
        <v>199</v>
      </c>
      <c r="I2467" s="11">
        <v>16</v>
      </c>
      <c r="J2467" s="11">
        <v>19</v>
      </c>
      <c r="K2467" s="11">
        <v>6698.2179999999998</v>
      </c>
      <c r="L2467" s="11">
        <v>6754.2510000000002</v>
      </c>
      <c r="M2467" s="11">
        <v>6634.7640000000001</v>
      </c>
      <c r="N2467" s="11">
        <v>6503.5159999999996</v>
      </c>
      <c r="O2467" s="11">
        <v>6384.982</v>
      </c>
      <c r="P2467" s="11">
        <v>6523.5020000000004</v>
      </c>
      <c r="Q2467" s="11">
        <v>6601.5870000000004</v>
      </c>
      <c r="R2467" s="11">
        <v>6760.5219999999999</v>
      </c>
      <c r="S2467" s="11">
        <v>6908.009</v>
      </c>
      <c r="T2467" s="11">
        <v>7018.9440000000004</v>
      </c>
      <c r="U2467" s="11">
        <v>6797.14</v>
      </c>
      <c r="V2467" s="11">
        <v>6681.6909999999998</v>
      </c>
      <c r="W2467" s="11">
        <v>6459.4070000000002</v>
      </c>
      <c r="X2467" s="11">
        <v>6103.04</v>
      </c>
      <c r="Y2467" s="11">
        <v>4765.2820000000002</v>
      </c>
      <c r="Z2467" s="11">
        <v>1447.5909999999999</v>
      </c>
      <c r="AA2467" s="11">
        <v>1240.047</v>
      </c>
      <c r="AB2467" s="11">
        <v>1293.7639999999999</v>
      </c>
      <c r="AC2467" s="11">
        <v>1411.173</v>
      </c>
      <c r="AD2467" s="11">
        <v>5793.7619999999997</v>
      </c>
      <c r="AE2467" s="11">
        <v>7361.607</v>
      </c>
      <c r="AF2467" s="11">
        <v>7340.2219999999998</v>
      </c>
      <c r="AG2467" s="11">
        <v>7356.2560000000003</v>
      </c>
      <c r="AH2467" s="11">
        <v>6790.491</v>
      </c>
      <c r="AI2467" s="37">
        <v>1348.144</v>
      </c>
      <c r="AJ2467" s="11">
        <v>6504.3050000000003</v>
      </c>
      <c r="AK2467" s="11">
        <v>6545.6350000000002</v>
      </c>
      <c r="AL2467" s="11">
        <v>6445.2539999999999</v>
      </c>
      <c r="AM2467" s="11">
        <v>6355.2849999999999</v>
      </c>
      <c r="AN2467" s="11">
        <v>6308.393</v>
      </c>
      <c r="AO2467" s="11">
        <v>6411.6469999999999</v>
      </c>
      <c r="AP2467" s="11">
        <v>6484.0079999999998</v>
      </c>
      <c r="AQ2467" s="11">
        <v>6722.76</v>
      </c>
      <c r="AR2467" s="11">
        <v>7002.43</v>
      </c>
      <c r="AS2467" s="11">
        <v>7116.0050000000001</v>
      </c>
      <c r="AT2467" s="11">
        <v>6926.03</v>
      </c>
      <c r="AU2467" s="11">
        <v>6773.3090000000002</v>
      </c>
      <c r="AV2467" s="11">
        <v>6502.8159999999998</v>
      </c>
      <c r="AW2467" s="11">
        <v>6277.2209999999995</v>
      </c>
      <c r="AX2467" s="11">
        <v>5582.1589999999997</v>
      </c>
      <c r="AY2467" s="11">
        <v>5559.8760000000002</v>
      </c>
      <c r="AZ2467" s="11">
        <v>5444.7209999999995</v>
      </c>
      <c r="BA2467" s="11">
        <v>5309.01</v>
      </c>
      <c r="BB2467" s="11">
        <v>5558.8270000000002</v>
      </c>
      <c r="BC2467" s="11">
        <v>6409.0690000000004</v>
      </c>
      <c r="BD2467" s="11">
        <v>7048.7</v>
      </c>
      <c r="BE2467" s="11">
        <v>7017.1319999999996</v>
      </c>
      <c r="BF2467" s="11">
        <v>6907.0320000000002</v>
      </c>
      <c r="BG2467" s="11">
        <v>6380.1270000000004</v>
      </c>
      <c r="BH2467" s="37">
        <v>5449.2340000000004</v>
      </c>
      <c r="BI2467" s="11">
        <v>81.950329999999994</v>
      </c>
      <c r="BJ2467" s="11">
        <v>80.975210000000004</v>
      </c>
      <c r="BK2467" s="11">
        <v>80.02534</v>
      </c>
      <c r="BL2467" s="11">
        <v>79.336060000000003</v>
      </c>
      <c r="BM2467" s="11">
        <v>78.56268</v>
      </c>
      <c r="BN2467" s="11">
        <v>77.84299</v>
      </c>
      <c r="BO2467" s="11">
        <v>78.169399999999996</v>
      </c>
      <c r="BP2467" s="11">
        <v>79.236379999999997</v>
      </c>
      <c r="BQ2467" s="11">
        <v>82.837490000000003</v>
      </c>
      <c r="BR2467" s="11">
        <v>86.108410000000006</v>
      </c>
      <c r="BS2467" s="11">
        <v>88.747559999999993</v>
      </c>
      <c r="BT2467" s="11">
        <v>90.860569999999996</v>
      </c>
      <c r="BU2467" s="11">
        <v>92.194149999999993</v>
      </c>
      <c r="BV2467" s="11">
        <v>93.356679999999997</v>
      </c>
      <c r="BW2467" s="11">
        <v>93.128559999999993</v>
      </c>
      <c r="BX2467" s="11">
        <v>93.179299999999998</v>
      </c>
      <c r="BY2467" s="11">
        <v>93.163020000000003</v>
      </c>
      <c r="BZ2467" s="11">
        <v>91.786460000000005</v>
      </c>
      <c r="CA2467" s="11">
        <v>89.604420000000005</v>
      </c>
      <c r="CB2467" s="11">
        <v>87.279520000000005</v>
      </c>
      <c r="CC2467" s="11">
        <v>85.353909999999999</v>
      </c>
      <c r="CD2467" s="11">
        <v>83.845749999999995</v>
      </c>
      <c r="CE2467" s="11">
        <v>82.749949999999998</v>
      </c>
      <c r="CF2467" s="11">
        <v>81.764240000000001</v>
      </c>
      <c r="CG2467" s="11">
        <v>3206.442</v>
      </c>
      <c r="CH2467" s="11">
        <v>2885.1309999999999</v>
      </c>
      <c r="CI2467" s="11">
        <v>2421.4740000000002</v>
      </c>
      <c r="CJ2467" s="11">
        <v>1924.0050000000001</v>
      </c>
      <c r="CK2467" s="11">
        <v>1261.827</v>
      </c>
      <c r="CL2467" s="11">
        <v>900.86850000000004</v>
      </c>
      <c r="CM2467" s="11">
        <v>690.10550000000001</v>
      </c>
      <c r="CN2467" s="11">
        <v>739.33240000000001</v>
      </c>
      <c r="CO2467" s="11">
        <v>1129.2829999999999</v>
      </c>
      <c r="CP2467" s="11">
        <v>1664.386</v>
      </c>
      <c r="CQ2467" s="11">
        <v>2257.453</v>
      </c>
      <c r="CR2467" s="11">
        <v>2978.0369999999998</v>
      </c>
      <c r="CS2467" s="11">
        <v>3608.212</v>
      </c>
      <c r="CT2467" s="11">
        <v>3911.9569999999999</v>
      </c>
      <c r="CU2467" s="11">
        <v>7113.5870000000004</v>
      </c>
      <c r="CV2467" s="11">
        <v>7549.2079999999996</v>
      </c>
      <c r="CW2467" s="11">
        <v>6492.5649999999996</v>
      </c>
      <c r="CX2467" s="11">
        <v>6122.768</v>
      </c>
      <c r="CY2467" s="11">
        <v>5585.0990000000002</v>
      </c>
      <c r="CZ2467" s="11">
        <v>5086.16</v>
      </c>
      <c r="DA2467" s="11">
        <v>5109.076</v>
      </c>
      <c r="DB2467" s="11">
        <v>5332.5519999999997</v>
      </c>
      <c r="DC2467" s="11">
        <v>5029.098</v>
      </c>
      <c r="DD2467" s="11">
        <v>3546.8829999999998</v>
      </c>
      <c r="DE2467" s="37">
        <v>6100.0619999999999</v>
      </c>
      <c r="DF2467" s="11">
        <f t="shared" si="134"/>
        <v>16</v>
      </c>
      <c r="DG2467" s="11">
        <f t="shared" si="135"/>
        <v>19</v>
      </c>
      <c r="DH2467" s="20">
        <f t="shared" ca="1" si="133"/>
        <v>4119.9647500000001</v>
      </c>
      <c r="DI2467" s="11">
        <v>0</v>
      </c>
    </row>
    <row r="2468" spans="1:113" x14ac:dyDescent="0.25">
      <c r="A2468" s="11" t="s">
        <v>57</v>
      </c>
      <c r="B2468" s="11" t="s">
        <v>56</v>
      </c>
      <c r="C2468" s="11" t="s">
        <v>31</v>
      </c>
      <c r="D2468" s="11" t="s">
        <v>56</v>
      </c>
      <c r="E2468" s="11" t="s">
        <v>56</v>
      </c>
      <c r="F2468" s="11" t="s">
        <v>56</v>
      </c>
      <c r="G2468" s="11" t="s">
        <v>174</v>
      </c>
      <c r="H2468" s="1" t="s">
        <v>199</v>
      </c>
      <c r="I2468" s="11">
        <v>16</v>
      </c>
      <c r="J2468" s="11">
        <v>19</v>
      </c>
      <c r="K2468" s="11"/>
      <c r="L2468" s="11"/>
      <c r="M2468" s="11"/>
      <c r="N2468" s="11"/>
      <c r="O2468" s="11"/>
      <c r="P2468" s="11"/>
      <c r="Q2468" s="11"/>
      <c r="R2468" s="11"/>
      <c r="S2468" s="11"/>
      <c r="T2468" s="11"/>
      <c r="U2468" s="11"/>
      <c r="V2468" s="11"/>
      <c r="W2468" s="11"/>
      <c r="X2468" s="11"/>
      <c r="Y2468" s="11"/>
      <c r="Z2468" s="11"/>
      <c r="AA2468" s="11"/>
      <c r="AB2468" s="11"/>
      <c r="AC2468" s="11"/>
      <c r="AD2468" s="11"/>
      <c r="AE2468" s="11"/>
      <c r="AF2468" s="11"/>
      <c r="AG2468" s="11"/>
      <c r="AH2468" s="11"/>
      <c r="AJ2468" s="11"/>
      <c r="AK2468" s="11"/>
      <c r="AL2468" s="11"/>
      <c r="AM2468" s="11"/>
      <c r="AN2468" s="11"/>
      <c r="AO2468" s="11"/>
      <c r="AP2468" s="11"/>
      <c r="AQ2468" s="11"/>
      <c r="AR2468" s="11"/>
      <c r="AS2468" s="11"/>
      <c r="AT2468" s="11"/>
      <c r="AU2468" s="11"/>
      <c r="AV2468" s="11"/>
      <c r="AW2468" s="11"/>
      <c r="AX2468" s="11"/>
      <c r="AY2468" s="11"/>
      <c r="AZ2468" s="11"/>
      <c r="BA2468" s="11"/>
      <c r="BB2468" s="11"/>
      <c r="BC2468" s="11"/>
      <c r="BD2468" s="11"/>
      <c r="BE2468" s="11"/>
      <c r="BF2468" s="11"/>
      <c r="BG2468" s="11"/>
      <c r="BI2468" s="11"/>
      <c r="BJ2468" s="11"/>
      <c r="BK2468" s="11"/>
      <c r="BL2468" s="11"/>
      <c r="BM2468" s="11"/>
      <c r="BN2468" s="11"/>
      <c r="BO2468" s="11"/>
      <c r="BP2468" s="11"/>
      <c r="BQ2468" s="11"/>
      <c r="BR2468" s="11"/>
      <c r="BS2468" s="11"/>
      <c r="BT2468" s="11"/>
      <c r="BU2468" s="11"/>
      <c r="BV2468" s="11"/>
      <c r="BW2468" s="11"/>
      <c r="BX2468" s="11"/>
      <c r="BY2468" s="11"/>
      <c r="BZ2468" s="11"/>
      <c r="CA2468" s="11"/>
      <c r="CB2468" s="11"/>
      <c r="CC2468" s="11"/>
      <c r="CD2468" s="11"/>
      <c r="CE2468" s="11"/>
      <c r="CF2468" s="11"/>
      <c r="CG2468" s="11"/>
      <c r="CH2468" s="11"/>
      <c r="CI2468" s="11"/>
      <c r="CJ2468" s="11"/>
      <c r="CK2468" s="11"/>
      <c r="CL2468" s="11"/>
      <c r="CM2468" s="11"/>
      <c r="CN2468" s="11"/>
      <c r="CO2468" s="11"/>
      <c r="CP2468" s="11"/>
      <c r="CQ2468" s="11"/>
      <c r="CR2468" s="11"/>
      <c r="CS2468" s="11"/>
      <c r="CT2468" s="11"/>
      <c r="CU2468" s="11"/>
      <c r="CV2468" s="11"/>
      <c r="CW2468" s="11"/>
      <c r="CX2468" s="11"/>
      <c r="CY2468" s="11"/>
      <c r="CZ2468" s="11"/>
      <c r="DA2468" s="11"/>
      <c r="DB2468" s="11"/>
      <c r="DC2468" s="11"/>
      <c r="DD2468" s="11"/>
      <c r="DF2468" s="11">
        <f t="shared" si="134"/>
        <v>16</v>
      </c>
      <c r="DG2468" s="11">
        <f t="shared" si="135"/>
        <v>19</v>
      </c>
      <c r="DH2468" s="20">
        <f t="shared" ca="1" si="133"/>
        <v>0</v>
      </c>
      <c r="DI2468" s="11">
        <v>1</v>
      </c>
    </row>
    <row r="2469" spans="1:113" x14ac:dyDescent="0.25">
      <c r="A2469" s="11" t="s">
        <v>57</v>
      </c>
      <c r="B2469" s="11" t="s">
        <v>56</v>
      </c>
      <c r="C2469" s="11" t="s">
        <v>32</v>
      </c>
      <c r="D2469" s="11" t="s">
        <v>56</v>
      </c>
      <c r="E2469" s="11" t="s">
        <v>56</v>
      </c>
      <c r="F2469" s="11" t="s">
        <v>56</v>
      </c>
      <c r="G2469" s="11" t="s">
        <v>175</v>
      </c>
      <c r="H2469" s="1" t="s">
        <v>199</v>
      </c>
      <c r="I2469" s="11">
        <v>16</v>
      </c>
      <c r="J2469" s="11">
        <v>19</v>
      </c>
      <c r="K2469" s="11"/>
      <c r="L2469" s="11"/>
      <c r="M2469" s="11"/>
      <c r="N2469" s="11"/>
      <c r="O2469" s="11"/>
      <c r="P2469" s="11"/>
      <c r="Q2469" s="11"/>
      <c r="R2469" s="11"/>
      <c r="S2469" s="11"/>
      <c r="T2469" s="11"/>
      <c r="U2469" s="11"/>
      <c r="V2469" s="11"/>
      <c r="W2469" s="11"/>
      <c r="X2469" s="11"/>
      <c r="Y2469" s="11"/>
      <c r="Z2469" s="11"/>
      <c r="AA2469" s="11"/>
      <c r="AB2469" s="11"/>
      <c r="AC2469" s="11"/>
      <c r="AD2469" s="11"/>
      <c r="AE2469" s="11"/>
      <c r="AF2469" s="11"/>
      <c r="AG2469" s="11"/>
      <c r="AH2469" s="11"/>
      <c r="AJ2469" s="11"/>
      <c r="AK2469" s="11"/>
      <c r="AL2469" s="11"/>
      <c r="AM2469" s="11"/>
      <c r="AN2469" s="11"/>
      <c r="AO2469" s="11"/>
      <c r="AP2469" s="11"/>
      <c r="AQ2469" s="11"/>
      <c r="AR2469" s="11"/>
      <c r="AS2469" s="11"/>
      <c r="AT2469" s="11"/>
      <c r="AU2469" s="11"/>
      <c r="AV2469" s="11"/>
      <c r="AW2469" s="11"/>
      <c r="AX2469" s="11"/>
      <c r="AY2469" s="11"/>
      <c r="AZ2469" s="11"/>
      <c r="BA2469" s="11"/>
      <c r="BB2469" s="11"/>
      <c r="BC2469" s="11"/>
      <c r="BD2469" s="11"/>
      <c r="BE2469" s="11"/>
      <c r="BF2469" s="11"/>
      <c r="BG2469" s="11"/>
      <c r="BI2469" s="11"/>
      <c r="BJ2469" s="11"/>
      <c r="BK2469" s="11"/>
      <c r="BL2469" s="11"/>
      <c r="BM2469" s="11"/>
      <c r="BN2469" s="11"/>
      <c r="BO2469" s="11"/>
      <c r="BP2469" s="11"/>
      <c r="BQ2469" s="11"/>
      <c r="BR2469" s="11"/>
      <c r="BS2469" s="11"/>
      <c r="BT2469" s="11"/>
      <c r="BU2469" s="11"/>
      <c r="BV2469" s="11"/>
      <c r="BW2469" s="11"/>
      <c r="BX2469" s="11"/>
      <c r="BY2469" s="11"/>
      <c r="BZ2469" s="11"/>
      <c r="CA2469" s="11"/>
      <c r="CB2469" s="11"/>
      <c r="CC2469" s="11"/>
      <c r="CD2469" s="11"/>
      <c r="CE2469" s="11"/>
      <c r="CF2469" s="11"/>
      <c r="CG2469" s="11"/>
      <c r="CH2469" s="11"/>
      <c r="CI2469" s="11"/>
      <c r="CJ2469" s="11"/>
      <c r="CK2469" s="11"/>
      <c r="CL2469" s="11"/>
      <c r="CM2469" s="11"/>
      <c r="CN2469" s="11"/>
      <c r="CO2469" s="11"/>
      <c r="CP2469" s="11"/>
      <c r="CQ2469" s="11"/>
      <c r="CR2469" s="11"/>
      <c r="CS2469" s="11"/>
      <c r="CT2469" s="11"/>
      <c r="CU2469" s="11"/>
      <c r="CV2469" s="11"/>
      <c r="CW2469" s="11"/>
      <c r="CX2469" s="11"/>
      <c r="CY2469" s="11"/>
      <c r="CZ2469" s="11"/>
      <c r="DA2469" s="11"/>
      <c r="DB2469" s="11"/>
      <c r="DC2469" s="11"/>
      <c r="DD2469" s="11"/>
      <c r="DF2469" s="11">
        <f t="shared" si="134"/>
        <v>16</v>
      </c>
      <c r="DG2469" s="11">
        <f t="shared" si="135"/>
        <v>19</v>
      </c>
      <c r="DH2469" s="20">
        <f t="shared" ca="1" si="133"/>
        <v>0</v>
      </c>
      <c r="DI2469" s="11">
        <v>1</v>
      </c>
    </row>
    <row r="2470" spans="1:113" x14ac:dyDescent="0.25">
      <c r="A2470" s="11" t="s">
        <v>57</v>
      </c>
      <c r="B2470" s="11" t="s">
        <v>56</v>
      </c>
      <c r="C2470" s="11" t="s">
        <v>32</v>
      </c>
      <c r="D2470" s="11" t="s">
        <v>56</v>
      </c>
      <c r="E2470" s="11" t="s">
        <v>56</v>
      </c>
      <c r="F2470" s="11" t="s">
        <v>56</v>
      </c>
      <c r="G2470" s="11" t="s">
        <v>173</v>
      </c>
      <c r="H2470" s="1" t="s">
        <v>199</v>
      </c>
      <c r="I2470" s="11">
        <v>16</v>
      </c>
      <c r="J2470" s="11">
        <v>19</v>
      </c>
      <c r="K2470" s="11">
        <v>11688.21</v>
      </c>
      <c r="L2470" s="11">
        <v>11305.75</v>
      </c>
      <c r="M2470" s="11">
        <v>11445.01</v>
      </c>
      <c r="N2470" s="11">
        <v>13110.04</v>
      </c>
      <c r="O2470" s="11">
        <v>16656.25</v>
      </c>
      <c r="P2470" s="11">
        <v>19044.650000000001</v>
      </c>
      <c r="Q2470" s="11">
        <v>25398.41</v>
      </c>
      <c r="R2470" s="11">
        <v>28864.93</v>
      </c>
      <c r="S2470" s="11">
        <v>34288.21</v>
      </c>
      <c r="T2470" s="11">
        <v>39478.1</v>
      </c>
      <c r="U2470" s="11">
        <v>44756.1</v>
      </c>
      <c r="V2470" s="11">
        <v>46509.4</v>
      </c>
      <c r="W2470" s="11">
        <v>47684.85</v>
      </c>
      <c r="X2470" s="11">
        <v>49266.92</v>
      </c>
      <c r="Y2470" s="11">
        <v>51109.919999999998</v>
      </c>
      <c r="Z2470" s="11">
        <v>43636.93</v>
      </c>
      <c r="AA2470" s="11">
        <v>43602.69</v>
      </c>
      <c r="AB2470" s="11">
        <v>43937.51</v>
      </c>
      <c r="AC2470" s="11">
        <v>45632.84</v>
      </c>
      <c r="AD2470" s="11">
        <v>53540.5</v>
      </c>
      <c r="AE2470" s="11">
        <v>48599.19</v>
      </c>
      <c r="AF2470" s="11">
        <v>34947.64</v>
      </c>
      <c r="AG2470" s="11">
        <v>20462.849999999999</v>
      </c>
      <c r="AH2470" s="11">
        <v>13898.55</v>
      </c>
      <c r="AI2470" s="37">
        <v>44202.49</v>
      </c>
      <c r="AJ2470" s="11">
        <v>11526.78</v>
      </c>
      <c r="AK2470" s="11">
        <v>11143.6</v>
      </c>
      <c r="AL2470" s="11">
        <v>11226.19</v>
      </c>
      <c r="AM2470" s="11">
        <v>12391.38</v>
      </c>
      <c r="AN2470" s="11">
        <v>16094.73</v>
      </c>
      <c r="AO2470" s="11">
        <v>18421.740000000002</v>
      </c>
      <c r="AP2470" s="11">
        <v>25763.38</v>
      </c>
      <c r="AQ2470" s="11">
        <v>29266.46</v>
      </c>
      <c r="AR2470" s="11">
        <v>34344.65</v>
      </c>
      <c r="AS2470" s="11">
        <v>39237.89</v>
      </c>
      <c r="AT2470" s="11">
        <v>44979.05</v>
      </c>
      <c r="AU2470" s="11">
        <v>46924.12</v>
      </c>
      <c r="AV2470" s="11">
        <v>48196.25</v>
      </c>
      <c r="AW2470" s="11">
        <v>49770.41</v>
      </c>
      <c r="AX2470" s="11">
        <v>49651.13</v>
      </c>
      <c r="AY2470" s="11">
        <v>50951.39</v>
      </c>
      <c r="AZ2470" s="11">
        <v>51065.63</v>
      </c>
      <c r="BA2470" s="11">
        <v>51058.23</v>
      </c>
      <c r="BB2470" s="11">
        <v>52088.15</v>
      </c>
      <c r="BC2470" s="11">
        <v>53022.01</v>
      </c>
      <c r="BD2470" s="11">
        <v>48798.15</v>
      </c>
      <c r="BE2470" s="11">
        <v>36105.980000000003</v>
      </c>
      <c r="BF2470" s="11">
        <v>20824.86</v>
      </c>
      <c r="BG2470" s="11">
        <v>13766.83</v>
      </c>
      <c r="BH2470" s="37">
        <v>51280.4</v>
      </c>
      <c r="BI2470" s="11">
        <v>74.71217</v>
      </c>
      <c r="BJ2470" s="11">
        <v>73.862139999999997</v>
      </c>
      <c r="BK2470" s="11">
        <v>73.103660000000005</v>
      </c>
      <c r="BL2470" s="11">
        <v>72.457470000000001</v>
      </c>
      <c r="BM2470" s="11">
        <v>71.85763</v>
      </c>
      <c r="BN2470" s="11">
        <v>71.317760000000007</v>
      </c>
      <c r="BO2470" s="11">
        <v>71.416439999999994</v>
      </c>
      <c r="BP2470" s="11">
        <v>72.876369999999994</v>
      </c>
      <c r="BQ2470" s="11">
        <v>76.438159999999996</v>
      </c>
      <c r="BR2470" s="11">
        <v>80.253569999999996</v>
      </c>
      <c r="BS2470" s="11">
        <v>83.656880000000001</v>
      </c>
      <c r="BT2470" s="11">
        <v>86.137360000000001</v>
      </c>
      <c r="BU2470" s="11">
        <v>87.666560000000004</v>
      </c>
      <c r="BV2470" s="11">
        <v>88.743489999999994</v>
      </c>
      <c r="BW2470" s="11">
        <v>88.801199999999994</v>
      </c>
      <c r="BX2470" s="11">
        <v>88.357690000000005</v>
      </c>
      <c r="BY2470" s="11">
        <v>87.329689999999999</v>
      </c>
      <c r="BZ2470" s="11">
        <v>86.151730000000001</v>
      </c>
      <c r="CA2470" s="11">
        <v>84.268699999999995</v>
      </c>
      <c r="CB2470" s="11">
        <v>81.850020000000001</v>
      </c>
      <c r="CC2470" s="11">
        <v>79.645539999999997</v>
      </c>
      <c r="CD2470" s="11">
        <v>78.039810000000003</v>
      </c>
      <c r="CE2470" s="11">
        <v>76.905090000000001</v>
      </c>
      <c r="CF2470" s="11">
        <v>75.578029999999998</v>
      </c>
      <c r="CG2470" s="11">
        <v>1096.7719999999999</v>
      </c>
      <c r="CH2470" s="11">
        <v>997.63679999999999</v>
      </c>
      <c r="CI2470" s="11">
        <v>992.26080000000002</v>
      </c>
      <c r="CJ2470" s="11">
        <v>1001.533</v>
      </c>
      <c r="CK2470" s="11">
        <v>772.40290000000005</v>
      </c>
      <c r="CL2470" s="11">
        <v>746.09799999999996</v>
      </c>
      <c r="CM2470" s="11">
        <v>785.18790000000001</v>
      </c>
      <c r="CN2470" s="11">
        <v>729.12879999999996</v>
      </c>
      <c r="CO2470" s="11">
        <v>792.38120000000004</v>
      </c>
      <c r="CP2470" s="11">
        <v>910.60069999999996</v>
      </c>
      <c r="CQ2470" s="11">
        <v>1287.914</v>
      </c>
      <c r="CR2470" s="11">
        <v>1335.8140000000001</v>
      </c>
      <c r="CS2470" s="11">
        <v>1452.579</v>
      </c>
      <c r="CT2470" s="11">
        <v>1545.6890000000001</v>
      </c>
      <c r="CU2470" s="11">
        <v>2277.7469999999998</v>
      </c>
      <c r="CV2470" s="11">
        <v>2087.5039999999999</v>
      </c>
      <c r="CW2470" s="11">
        <v>1547.354</v>
      </c>
      <c r="CX2470" s="11">
        <v>1086.3720000000001</v>
      </c>
      <c r="CY2470" s="11">
        <v>921.69759999999997</v>
      </c>
      <c r="CZ2470" s="11">
        <v>1493.181</v>
      </c>
      <c r="DA2470" s="11">
        <v>2168.1970000000001</v>
      </c>
      <c r="DB2470" s="11">
        <v>2202.915</v>
      </c>
      <c r="DC2470" s="11">
        <v>1708.9190000000001</v>
      </c>
      <c r="DD2470" s="11">
        <v>1363.694</v>
      </c>
      <c r="DE2470" s="37">
        <v>1150.4559999999999</v>
      </c>
      <c r="DF2470" s="11">
        <f t="shared" si="134"/>
        <v>16</v>
      </c>
      <c r="DG2470" s="11">
        <f t="shared" si="135"/>
        <v>19</v>
      </c>
      <c r="DH2470" s="20">
        <f t="shared" ref="DH2470:DH2501" ca="1" si="136">(SUM(OFFSET($AJ2470, 0, $DF2470-1, 1, $DG2470-$DF2470+1))-SUM(OFFSET($K2470, 0, $DF2470-1, 1, $DG2470-$DF2470+1)))/($DG2470-$DF2470+1)</f>
        <v>7088.3574999999983</v>
      </c>
      <c r="DI2470" s="11">
        <v>0</v>
      </c>
    </row>
    <row r="2471" spans="1:113" x14ac:dyDescent="0.25">
      <c r="A2471" s="11" t="s">
        <v>57</v>
      </c>
      <c r="B2471" s="11" t="s">
        <v>56</v>
      </c>
      <c r="C2471" s="11" t="s">
        <v>32</v>
      </c>
      <c r="D2471" s="11" t="s">
        <v>56</v>
      </c>
      <c r="E2471" s="11" t="s">
        <v>56</v>
      </c>
      <c r="F2471" s="11" t="s">
        <v>56</v>
      </c>
      <c r="G2471" s="11" t="s">
        <v>174</v>
      </c>
      <c r="H2471" s="1" t="s">
        <v>199</v>
      </c>
      <c r="I2471" s="11">
        <v>16</v>
      </c>
      <c r="J2471" s="11">
        <v>19</v>
      </c>
      <c r="K2471" s="11">
        <v>1024.021</v>
      </c>
      <c r="L2471" s="11">
        <v>946.05880000000002</v>
      </c>
      <c r="M2471" s="11">
        <v>960.93200000000002</v>
      </c>
      <c r="N2471" s="11">
        <v>971.92579999999998</v>
      </c>
      <c r="O2471" s="11">
        <v>911.00139999999999</v>
      </c>
      <c r="P2471" s="11">
        <v>1013.994</v>
      </c>
      <c r="Q2471" s="11">
        <v>1540.69</v>
      </c>
      <c r="R2471" s="11">
        <v>2245.6619999999998</v>
      </c>
      <c r="S2471" s="11">
        <v>2524.8180000000002</v>
      </c>
      <c r="T2471" s="11">
        <v>2837.2860000000001</v>
      </c>
      <c r="U2471" s="11">
        <v>3906.0140000000001</v>
      </c>
      <c r="V2471" s="11">
        <v>4011.5630000000001</v>
      </c>
      <c r="W2471" s="11">
        <v>4106.7790000000005</v>
      </c>
      <c r="X2471" s="11">
        <v>4160.4549999999999</v>
      </c>
      <c r="Y2471" s="11">
        <v>4158.87</v>
      </c>
      <c r="Z2471" s="11">
        <v>3755.78</v>
      </c>
      <c r="AA2471" s="11">
        <v>3876.549</v>
      </c>
      <c r="AB2471" s="11">
        <v>3854.9780000000001</v>
      </c>
      <c r="AC2471" s="11">
        <v>4116.6629999999996</v>
      </c>
      <c r="AD2471" s="11">
        <v>3976.8620000000001</v>
      </c>
      <c r="AE2471" s="11">
        <v>3605.7530000000002</v>
      </c>
      <c r="AF2471" s="11">
        <v>2238.39</v>
      </c>
      <c r="AG2471" s="11">
        <v>1336.894</v>
      </c>
      <c r="AH2471" s="11">
        <v>1029.338</v>
      </c>
      <c r="AI2471" s="37">
        <v>3900.9929999999999</v>
      </c>
      <c r="AJ2471" s="11">
        <v>1031.33</v>
      </c>
      <c r="AK2471" s="11">
        <v>943.80259999999998</v>
      </c>
      <c r="AL2471" s="11">
        <v>969.4941</v>
      </c>
      <c r="AM2471" s="11">
        <v>987.25559999999996</v>
      </c>
      <c r="AN2471" s="11">
        <v>929.24180000000001</v>
      </c>
      <c r="AO2471" s="11">
        <v>1060.152</v>
      </c>
      <c r="AP2471" s="11">
        <v>1519.9169999999999</v>
      </c>
      <c r="AQ2471" s="11">
        <v>2216.6280000000002</v>
      </c>
      <c r="AR2471" s="11">
        <v>2469.866</v>
      </c>
      <c r="AS2471" s="11">
        <v>2820.8389999999999</v>
      </c>
      <c r="AT2471" s="11">
        <v>3860.6889999999999</v>
      </c>
      <c r="AU2471" s="11">
        <v>3978.982</v>
      </c>
      <c r="AV2471" s="11">
        <v>4072.64</v>
      </c>
      <c r="AW2471" s="11">
        <v>4137.9719999999998</v>
      </c>
      <c r="AX2471" s="11">
        <v>4134.05</v>
      </c>
      <c r="AY2471" s="11">
        <v>4157.201</v>
      </c>
      <c r="AZ2471" s="11">
        <v>4107.4769999999999</v>
      </c>
      <c r="BA2471" s="11">
        <v>4094.3939999999998</v>
      </c>
      <c r="BB2471" s="11">
        <v>4044.049</v>
      </c>
      <c r="BC2471" s="11">
        <v>3855.616</v>
      </c>
      <c r="BD2471" s="11">
        <v>3490.114</v>
      </c>
      <c r="BE2471" s="11">
        <v>2235.4369999999999</v>
      </c>
      <c r="BF2471" s="11">
        <v>1345.135</v>
      </c>
      <c r="BG2471" s="11">
        <v>1061.5899999999999</v>
      </c>
      <c r="BH2471" s="37">
        <v>4091.027</v>
      </c>
      <c r="BI2471" s="11">
        <v>74.953810000000004</v>
      </c>
      <c r="BJ2471" s="11">
        <v>74.135620000000003</v>
      </c>
      <c r="BK2471" s="11">
        <v>73.489419999999996</v>
      </c>
      <c r="BL2471" s="11">
        <v>73.037319999999994</v>
      </c>
      <c r="BM2471" s="11">
        <v>72.634690000000006</v>
      </c>
      <c r="BN2471" s="11">
        <v>72.282629999999997</v>
      </c>
      <c r="BO2471" s="11">
        <v>72.3386</v>
      </c>
      <c r="BP2471" s="11">
        <v>73.630650000000003</v>
      </c>
      <c r="BQ2471" s="11">
        <v>76.732889999999998</v>
      </c>
      <c r="BR2471" s="11">
        <v>79.757509999999996</v>
      </c>
      <c r="BS2471" s="11">
        <v>82.50067</v>
      </c>
      <c r="BT2471" s="11">
        <v>84.537130000000005</v>
      </c>
      <c r="BU2471" s="11">
        <v>85.579809999999995</v>
      </c>
      <c r="BV2471" s="11">
        <v>86.051259999999999</v>
      </c>
      <c r="BW2471" s="11">
        <v>85.682140000000004</v>
      </c>
      <c r="BX2471" s="11">
        <v>85.192229999999995</v>
      </c>
      <c r="BY2471" s="11">
        <v>83.901499999999999</v>
      </c>
      <c r="BZ2471" s="11">
        <v>83.07638</v>
      </c>
      <c r="CA2471" s="11">
        <v>81.763279999999995</v>
      </c>
      <c r="CB2471" s="11">
        <v>79.787300000000002</v>
      </c>
      <c r="CC2471" s="11">
        <v>77.785309999999996</v>
      </c>
      <c r="CD2471" s="11">
        <v>76.294719999999998</v>
      </c>
      <c r="CE2471" s="11">
        <v>75.34366</v>
      </c>
      <c r="CF2471" s="11">
        <v>74.465760000000003</v>
      </c>
      <c r="CG2471" s="11">
        <v>128.63579999999999</v>
      </c>
      <c r="CH2471" s="11">
        <v>112.7727</v>
      </c>
      <c r="CI2471" s="11">
        <v>107.9911</v>
      </c>
      <c r="CJ2471" s="11">
        <v>114.4686</v>
      </c>
      <c r="CK2471" s="11">
        <v>106.9725</v>
      </c>
      <c r="CL2471" s="11">
        <v>123.81489999999999</v>
      </c>
      <c r="CM2471" s="11">
        <v>118.94240000000001</v>
      </c>
      <c r="CN2471" s="11">
        <v>114.42919999999999</v>
      </c>
      <c r="CO2471" s="11">
        <v>180.9033</v>
      </c>
      <c r="CP2471" s="11">
        <v>156.67699999999999</v>
      </c>
      <c r="CQ2471" s="11">
        <v>189.0505</v>
      </c>
      <c r="CR2471" s="11">
        <v>64.875110000000006</v>
      </c>
      <c r="CS2471" s="11">
        <v>44.544980000000002</v>
      </c>
      <c r="CT2471" s="11">
        <v>42.660719999999998</v>
      </c>
      <c r="CU2471" s="11">
        <v>62.418770000000002</v>
      </c>
      <c r="CV2471" s="11">
        <v>70.000010000000003</v>
      </c>
      <c r="CW2471" s="11">
        <v>68.196910000000003</v>
      </c>
      <c r="CX2471" s="11">
        <v>69.453249999999997</v>
      </c>
      <c r="CY2471" s="11">
        <v>136.97579999999999</v>
      </c>
      <c r="CZ2471" s="11">
        <v>362.23399999999998</v>
      </c>
      <c r="DA2471" s="11">
        <v>586.0376</v>
      </c>
      <c r="DB2471" s="11">
        <v>450.95280000000002</v>
      </c>
      <c r="DC2471" s="11">
        <v>173.33779999999999</v>
      </c>
      <c r="DD2471" s="11">
        <v>131.35769999999999</v>
      </c>
      <c r="DE2471" s="37">
        <v>70.172089999999997</v>
      </c>
      <c r="DF2471" s="11">
        <f t="shared" si="134"/>
        <v>16</v>
      </c>
      <c r="DG2471" s="11">
        <f t="shared" si="135"/>
        <v>19</v>
      </c>
      <c r="DH2471" s="20">
        <f t="shared" ca="1" si="136"/>
        <v>199.78774999999951</v>
      </c>
      <c r="DI2471" s="11">
        <v>0</v>
      </c>
    </row>
    <row r="2472" spans="1:113" x14ac:dyDescent="0.25">
      <c r="A2472" s="11" t="s">
        <v>57</v>
      </c>
      <c r="B2472" s="11" t="s">
        <v>56</v>
      </c>
      <c r="C2472" s="11" t="s">
        <v>34</v>
      </c>
      <c r="D2472" s="11" t="s">
        <v>56</v>
      </c>
      <c r="E2472" s="11" t="s">
        <v>56</v>
      </c>
      <c r="F2472" s="11" t="s">
        <v>56</v>
      </c>
      <c r="G2472" s="11" t="s">
        <v>175</v>
      </c>
      <c r="H2472" s="1" t="s">
        <v>199</v>
      </c>
      <c r="I2472" s="11">
        <v>16</v>
      </c>
      <c r="J2472" s="11">
        <v>19</v>
      </c>
      <c r="K2472" s="11"/>
      <c r="L2472" s="11"/>
      <c r="M2472" s="11"/>
      <c r="N2472" s="11"/>
      <c r="O2472" s="11"/>
      <c r="P2472" s="11"/>
      <c r="Q2472" s="11"/>
      <c r="R2472" s="11"/>
      <c r="S2472" s="11"/>
      <c r="T2472" s="11"/>
      <c r="U2472" s="11"/>
      <c r="V2472" s="11"/>
      <c r="W2472" s="11"/>
      <c r="X2472" s="11"/>
      <c r="Y2472" s="11"/>
      <c r="Z2472" s="11"/>
      <c r="AA2472" s="11"/>
      <c r="AB2472" s="11"/>
      <c r="AC2472" s="11"/>
      <c r="AD2472" s="11"/>
      <c r="AE2472" s="11"/>
      <c r="AF2472" s="11"/>
      <c r="AG2472" s="11"/>
      <c r="AH2472" s="11"/>
      <c r="AJ2472" s="11"/>
      <c r="AK2472" s="11"/>
      <c r="AL2472" s="11"/>
      <c r="AM2472" s="11"/>
      <c r="AN2472" s="11"/>
      <c r="AO2472" s="11"/>
      <c r="AP2472" s="11"/>
      <c r="AQ2472" s="11"/>
      <c r="AR2472" s="11"/>
      <c r="AS2472" s="11"/>
      <c r="AT2472" s="11"/>
      <c r="AU2472" s="11"/>
      <c r="AV2472" s="11"/>
      <c r="AW2472" s="11"/>
      <c r="AX2472" s="11"/>
      <c r="AY2472" s="11"/>
      <c r="AZ2472" s="11"/>
      <c r="BA2472" s="11"/>
      <c r="BB2472" s="11"/>
      <c r="BC2472" s="11"/>
      <c r="BD2472" s="11"/>
      <c r="BE2472" s="11"/>
      <c r="BF2472" s="11"/>
      <c r="BG2472" s="11"/>
      <c r="BI2472" s="11"/>
      <c r="BJ2472" s="11"/>
      <c r="BK2472" s="11"/>
      <c r="BL2472" s="11"/>
      <c r="BM2472" s="11"/>
      <c r="BN2472" s="11"/>
      <c r="BO2472" s="11"/>
      <c r="BP2472" s="11"/>
      <c r="BQ2472" s="11"/>
      <c r="BR2472" s="11"/>
      <c r="BS2472" s="11"/>
      <c r="BT2472" s="11"/>
      <c r="BU2472" s="11"/>
      <c r="BV2472" s="11"/>
      <c r="BW2472" s="11"/>
      <c r="BX2472" s="11"/>
      <c r="BY2472" s="11"/>
      <c r="BZ2472" s="11"/>
      <c r="CA2472" s="11"/>
      <c r="CB2472" s="11"/>
      <c r="CC2472" s="11"/>
      <c r="CD2472" s="11"/>
      <c r="CE2472" s="11"/>
      <c r="CF2472" s="11"/>
      <c r="CG2472" s="11"/>
      <c r="CH2472" s="11"/>
      <c r="CI2472" s="11"/>
      <c r="CJ2472" s="11"/>
      <c r="CK2472" s="11"/>
      <c r="CL2472" s="11"/>
      <c r="CM2472" s="11"/>
      <c r="CN2472" s="11"/>
      <c r="CO2472" s="11"/>
      <c r="CP2472" s="11"/>
      <c r="CQ2472" s="11"/>
      <c r="CR2472" s="11"/>
      <c r="CS2472" s="11"/>
      <c r="CT2472" s="11"/>
      <c r="CU2472" s="11"/>
      <c r="CV2472" s="11"/>
      <c r="CW2472" s="11"/>
      <c r="CX2472" s="11"/>
      <c r="CY2472" s="11"/>
      <c r="CZ2472" s="11"/>
      <c r="DA2472" s="11"/>
      <c r="DB2472" s="11"/>
      <c r="DC2472" s="11"/>
      <c r="DD2472" s="11"/>
      <c r="DF2472" s="11">
        <f t="shared" si="134"/>
        <v>16</v>
      </c>
      <c r="DG2472" s="11">
        <f t="shared" si="135"/>
        <v>19</v>
      </c>
      <c r="DH2472" s="20">
        <f t="shared" ca="1" si="136"/>
        <v>0</v>
      </c>
      <c r="DI2472" s="11">
        <v>1</v>
      </c>
    </row>
    <row r="2473" spans="1:113" x14ac:dyDescent="0.25">
      <c r="A2473" s="11" t="s">
        <v>57</v>
      </c>
      <c r="B2473" s="11" t="s">
        <v>56</v>
      </c>
      <c r="C2473" s="11" t="s">
        <v>34</v>
      </c>
      <c r="D2473" s="11" t="s">
        <v>56</v>
      </c>
      <c r="E2473" s="11" t="s">
        <v>56</v>
      </c>
      <c r="F2473" s="11" t="s">
        <v>56</v>
      </c>
      <c r="G2473" s="11" t="s">
        <v>173</v>
      </c>
      <c r="H2473" s="1" t="s">
        <v>199</v>
      </c>
      <c r="I2473" s="11">
        <v>16</v>
      </c>
      <c r="J2473" s="11">
        <v>19</v>
      </c>
      <c r="K2473" s="11">
        <v>9501.2170000000006</v>
      </c>
      <c r="L2473" s="11">
        <v>8402.2690000000002</v>
      </c>
      <c r="M2473" s="11">
        <v>7834.9390000000003</v>
      </c>
      <c r="N2473" s="11">
        <v>7845.8509999999997</v>
      </c>
      <c r="O2473" s="11">
        <v>8505.4050000000007</v>
      </c>
      <c r="P2473" s="11">
        <v>9258.3739999999998</v>
      </c>
      <c r="Q2473" s="11">
        <v>9703.5360000000001</v>
      </c>
      <c r="R2473" s="11">
        <v>10480.870000000001</v>
      </c>
      <c r="S2473" s="11">
        <v>11584.87</v>
      </c>
      <c r="T2473" s="11">
        <v>13746.24</v>
      </c>
      <c r="U2473" s="11">
        <v>15348.8</v>
      </c>
      <c r="V2473" s="11">
        <v>15931.32</v>
      </c>
      <c r="W2473" s="11">
        <v>16324.15</v>
      </c>
      <c r="X2473" s="11">
        <v>16697.78</v>
      </c>
      <c r="Y2473" s="11">
        <v>16707.23</v>
      </c>
      <c r="Z2473" s="11">
        <v>15012.41</v>
      </c>
      <c r="AA2473" s="11">
        <v>14804.53</v>
      </c>
      <c r="AB2473" s="11">
        <v>14615.98</v>
      </c>
      <c r="AC2473" s="11">
        <v>14268.03</v>
      </c>
      <c r="AD2473" s="11">
        <v>15288.98</v>
      </c>
      <c r="AE2473" s="11">
        <v>14912.86</v>
      </c>
      <c r="AF2473" s="11">
        <v>13420.42</v>
      </c>
      <c r="AG2473" s="11">
        <v>12113.39</v>
      </c>
      <c r="AH2473" s="11">
        <v>11051.14</v>
      </c>
      <c r="AI2473" s="37">
        <v>14675.24</v>
      </c>
      <c r="AJ2473" s="11">
        <v>9511.7720000000008</v>
      </c>
      <c r="AK2473" s="11">
        <v>8421.0689999999995</v>
      </c>
      <c r="AL2473" s="11">
        <v>7841.9660000000003</v>
      </c>
      <c r="AM2473" s="11">
        <v>7872.1970000000001</v>
      </c>
      <c r="AN2473" s="11">
        <v>8504.8130000000001</v>
      </c>
      <c r="AO2473" s="11">
        <v>9203.5810000000001</v>
      </c>
      <c r="AP2473" s="11">
        <v>9693.7209999999995</v>
      </c>
      <c r="AQ2473" s="11">
        <v>10529.16</v>
      </c>
      <c r="AR2473" s="11">
        <v>11645.94</v>
      </c>
      <c r="AS2473" s="11">
        <v>13734.76</v>
      </c>
      <c r="AT2473" s="11">
        <v>15287.12</v>
      </c>
      <c r="AU2473" s="11">
        <v>15855.34</v>
      </c>
      <c r="AV2473" s="11">
        <v>16269.71</v>
      </c>
      <c r="AW2473" s="11">
        <v>16621.830000000002</v>
      </c>
      <c r="AX2473" s="11">
        <v>16526.740000000002</v>
      </c>
      <c r="AY2473" s="11">
        <v>16792.41</v>
      </c>
      <c r="AZ2473" s="11">
        <v>16570.3</v>
      </c>
      <c r="BA2473" s="11">
        <v>16051.49</v>
      </c>
      <c r="BB2473" s="11">
        <v>15323.81</v>
      </c>
      <c r="BC2473" s="11">
        <v>15096.14</v>
      </c>
      <c r="BD2473" s="11">
        <v>14734.55</v>
      </c>
      <c r="BE2473" s="11">
        <v>13381.23</v>
      </c>
      <c r="BF2473" s="11">
        <v>12069.37</v>
      </c>
      <c r="BG2473" s="11">
        <v>10959.88</v>
      </c>
      <c r="BH2473" s="37">
        <v>16226.06</v>
      </c>
      <c r="BI2473" s="11">
        <v>75.076130000000006</v>
      </c>
      <c r="BJ2473" s="11">
        <v>74.295879999999997</v>
      </c>
      <c r="BK2473" s="11">
        <v>73.652709999999999</v>
      </c>
      <c r="BL2473" s="11">
        <v>73.107320000000001</v>
      </c>
      <c r="BM2473" s="11">
        <v>72.620570000000001</v>
      </c>
      <c r="BN2473" s="11">
        <v>72.126390000000001</v>
      </c>
      <c r="BO2473" s="11">
        <v>72.15634</v>
      </c>
      <c r="BP2473" s="11">
        <v>73.285420000000002</v>
      </c>
      <c r="BQ2473" s="11">
        <v>76.127409999999998</v>
      </c>
      <c r="BR2473" s="11">
        <v>79.34057</v>
      </c>
      <c r="BS2473" s="11">
        <v>82.324129999999997</v>
      </c>
      <c r="BT2473" s="11">
        <v>84.593649999999997</v>
      </c>
      <c r="BU2473" s="11">
        <v>85.940539999999999</v>
      </c>
      <c r="BV2473" s="11">
        <v>87.051730000000006</v>
      </c>
      <c r="BW2473" s="11">
        <v>87.230400000000003</v>
      </c>
      <c r="BX2473" s="11">
        <v>86.908799999999999</v>
      </c>
      <c r="BY2473" s="11">
        <v>85.674289999999999</v>
      </c>
      <c r="BZ2473" s="11">
        <v>84.416079999999994</v>
      </c>
      <c r="CA2473" s="11">
        <v>82.779420000000002</v>
      </c>
      <c r="CB2473" s="11">
        <v>80.842429999999993</v>
      </c>
      <c r="CC2473" s="11">
        <v>79.018940000000001</v>
      </c>
      <c r="CD2473" s="11">
        <v>77.641990000000007</v>
      </c>
      <c r="CE2473" s="11">
        <v>76.751549999999995</v>
      </c>
      <c r="CF2473" s="11">
        <v>75.947360000000003</v>
      </c>
      <c r="CG2473" s="11">
        <v>130.249</v>
      </c>
      <c r="CH2473" s="11">
        <v>138.14160000000001</v>
      </c>
      <c r="CI2473" s="11">
        <v>123.47750000000001</v>
      </c>
      <c r="CJ2473" s="11">
        <v>122.21550000000001</v>
      </c>
      <c r="CK2473" s="11">
        <v>101.6481</v>
      </c>
      <c r="CL2473" s="11">
        <v>75.34254</v>
      </c>
      <c r="CM2473" s="11">
        <v>52.65813</v>
      </c>
      <c r="CN2473" s="11">
        <v>65.738330000000005</v>
      </c>
      <c r="CO2473" s="11">
        <v>95.35463</v>
      </c>
      <c r="CP2473" s="11">
        <v>184.49090000000001</v>
      </c>
      <c r="CQ2473" s="11">
        <v>344.93029999999999</v>
      </c>
      <c r="CR2473" s="11">
        <v>366.52030000000002</v>
      </c>
      <c r="CS2473" s="11">
        <v>422.1628</v>
      </c>
      <c r="CT2473" s="11">
        <v>493.81700000000001</v>
      </c>
      <c r="CU2473" s="11">
        <v>719.17769999999996</v>
      </c>
      <c r="CV2473" s="11">
        <v>728.63430000000005</v>
      </c>
      <c r="CW2473" s="11">
        <v>624.23689999999999</v>
      </c>
      <c r="CX2473" s="11">
        <v>625.77859999999998</v>
      </c>
      <c r="CY2473" s="11">
        <v>638.74300000000005</v>
      </c>
      <c r="CZ2473" s="11">
        <v>649.34540000000004</v>
      </c>
      <c r="DA2473" s="11">
        <v>500.40519999999998</v>
      </c>
      <c r="DB2473" s="11">
        <v>417.02780000000001</v>
      </c>
      <c r="DC2473" s="11">
        <v>282.78339999999997</v>
      </c>
      <c r="DD2473" s="11">
        <v>200.71690000000001</v>
      </c>
      <c r="DE2473" s="37">
        <v>645.4117</v>
      </c>
      <c r="DF2473" s="11">
        <f t="shared" si="134"/>
        <v>16</v>
      </c>
      <c r="DG2473" s="11">
        <f t="shared" si="135"/>
        <v>19</v>
      </c>
      <c r="DH2473" s="20">
        <f t="shared" ca="1" si="136"/>
        <v>1509.2649999999994</v>
      </c>
      <c r="DI2473" s="11">
        <v>0</v>
      </c>
    </row>
    <row r="2474" spans="1:113" x14ac:dyDescent="0.25">
      <c r="A2474" s="11" t="s">
        <v>57</v>
      </c>
      <c r="B2474" s="11" t="s">
        <v>56</v>
      </c>
      <c r="C2474" s="11" t="s">
        <v>34</v>
      </c>
      <c r="D2474" s="11" t="s">
        <v>56</v>
      </c>
      <c r="E2474" s="11" t="s">
        <v>56</v>
      </c>
      <c r="F2474" s="11" t="s">
        <v>56</v>
      </c>
      <c r="G2474" s="11" t="s">
        <v>174</v>
      </c>
      <c r="H2474" s="1" t="s">
        <v>199</v>
      </c>
      <c r="I2474" s="11">
        <v>16</v>
      </c>
      <c r="J2474" s="11">
        <v>19</v>
      </c>
      <c r="K2474" s="11"/>
      <c r="L2474" s="11"/>
      <c r="M2474" s="11"/>
      <c r="N2474" s="11"/>
      <c r="O2474" s="11"/>
      <c r="P2474" s="11"/>
      <c r="Q2474" s="11"/>
      <c r="R2474" s="11"/>
      <c r="S2474" s="11"/>
      <c r="T2474" s="11"/>
      <c r="U2474" s="11"/>
      <c r="V2474" s="11"/>
      <c r="W2474" s="11"/>
      <c r="X2474" s="11"/>
      <c r="Y2474" s="11"/>
      <c r="Z2474" s="11"/>
      <c r="AA2474" s="11"/>
      <c r="AB2474" s="11"/>
      <c r="AC2474" s="11"/>
      <c r="AD2474" s="11"/>
      <c r="AE2474" s="11"/>
      <c r="AF2474" s="11"/>
      <c r="AG2474" s="11"/>
      <c r="AH2474" s="11"/>
      <c r="AJ2474" s="11"/>
      <c r="AK2474" s="11"/>
      <c r="AL2474" s="11"/>
      <c r="AM2474" s="11"/>
      <c r="AN2474" s="11"/>
      <c r="AO2474" s="11"/>
      <c r="AP2474" s="11"/>
      <c r="AQ2474" s="11"/>
      <c r="AR2474" s="11"/>
      <c r="AS2474" s="11"/>
      <c r="AT2474" s="11"/>
      <c r="AU2474" s="11"/>
      <c r="AV2474" s="11"/>
      <c r="AW2474" s="11"/>
      <c r="AX2474" s="11"/>
      <c r="AY2474" s="11"/>
      <c r="AZ2474" s="11"/>
      <c r="BA2474" s="11"/>
      <c r="BB2474" s="11"/>
      <c r="BC2474" s="11"/>
      <c r="BD2474" s="11"/>
      <c r="BE2474" s="11"/>
      <c r="BF2474" s="11"/>
      <c r="BG2474" s="11"/>
      <c r="BI2474" s="11"/>
      <c r="BJ2474" s="11"/>
      <c r="BK2474" s="11"/>
      <c r="BL2474" s="11"/>
      <c r="BM2474" s="11"/>
      <c r="BN2474" s="11"/>
      <c r="BO2474" s="11"/>
      <c r="BP2474" s="11"/>
      <c r="BQ2474" s="11"/>
      <c r="BR2474" s="11"/>
      <c r="BS2474" s="11"/>
      <c r="BT2474" s="11"/>
      <c r="BU2474" s="11"/>
      <c r="BV2474" s="11"/>
      <c r="BW2474" s="11"/>
      <c r="BX2474" s="11"/>
      <c r="BY2474" s="11"/>
      <c r="BZ2474" s="11"/>
      <c r="CA2474" s="11"/>
      <c r="CB2474" s="11"/>
      <c r="CC2474" s="11"/>
      <c r="CD2474" s="11"/>
      <c r="CE2474" s="11"/>
      <c r="CF2474" s="11"/>
      <c r="CG2474" s="11"/>
      <c r="CH2474" s="11"/>
      <c r="CI2474" s="11"/>
      <c r="CJ2474" s="11"/>
      <c r="CK2474" s="11"/>
      <c r="CL2474" s="11"/>
      <c r="CM2474" s="11"/>
      <c r="CN2474" s="11"/>
      <c r="CO2474" s="11"/>
      <c r="CP2474" s="11"/>
      <c r="CQ2474" s="11"/>
      <c r="CR2474" s="11"/>
      <c r="CS2474" s="11"/>
      <c r="CT2474" s="11"/>
      <c r="CU2474" s="11"/>
      <c r="CV2474" s="11"/>
      <c r="CW2474" s="11"/>
      <c r="CX2474" s="11"/>
      <c r="CY2474" s="11"/>
      <c r="CZ2474" s="11"/>
      <c r="DA2474" s="11"/>
      <c r="DB2474" s="11"/>
      <c r="DC2474" s="11"/>
      <c r="DD2474" s="11"/>
      <c r="DF2474" s="11">
        <f t="shared" si="134"/>
        <v>16</v>
      </c>
      <c r="DG2474" s="11">
        <f t="shared" si="135"/>
        <v>19</v>
      </c>
      <c r="DH2474" s="20">
        <f t="shared" ca="1" si="136"/>
        <v>0</v>
      </c>
      <c r="DI2474" s="11">
        <v>1</v>
      </c>
    </row>
    <row r="2475" spans="1:113" x14ac:dyDescent="0.25">
      <c r="A2475" s="11" t="s">
        <v>57</v>
      </c>
      <c r="B2475" s="11" t="s">
        <v>56</v>
      </c>
      <c r="C2475" s="11" t="s">
        <v>36</v>
      </c>
      <c r="D2475" s="11" t="s">
        <v>56</v>
      </c>
      <c r="E2475" s="11" t="s">
        <v>56</v>
      </c>
      <c r="F2475" s="11" t="s">
        <v>56</v>
      </c>
      <c r="G2475" s="11" t="s">
        <v>173</v>
      </c>
      <c r="H2475" s="1" t="s">
        <v>199</v>
      </c>
      <c r="I2475" s="11">
        <v>16</v>
      </c>
      <c r="J2475" s="11">
        <v>19</v>
      </c>
      <c r="K2475" s="11"/>
      <c r="L2475" s="11"/>
      <c r="M2475" s="11"/>
      <c r="N2475" s="11"/>
      <c r="O2475" s="11"/>
      <c r="P2475" s="11"/>
      <c r="Q2475" s="11"/>
      <c r="R2475" s="11"/>
      <c r="S2475" s="11"/>
      <c r="T2475" s="11"/>
      <c r="U2475" s="11"/>
      <c r="V2475" s="11"/>
      <c r="W2475" s="11"/>
      <c r="X2475" s="11"/>
      <c r="Y2475" s="11"/>
      <c r="Z2475" s="11"/>
      <c r="AA2475" s="11"/>
      <c r="AB2475" s="11"/>
      <c r="AC2475" s="11"/>
      <c r="AD2475" s="11"/>
      <c r="AE2475" s="11"/>
      <c r="AF2475" s="11"/>
      <c r="AG2475" s="11"/>
      <c r="AH2475" s="11"/>
      <c r="AJ2475" s="11"/>
      <c r="AK2475" s="11"/>
      <c r="AL2475" s="11"/>
      <c r="AM2475" s="11"/>
      <c r="AN2475" s="11"/>
      <c r="AO2475" s="11"/>
      <c r="AP2475" s="11"/>
      <c r="AQ2475" s="11"/>
      <c r="AR2475" s="11"/>
      <c r="AS2475" s="11"/>
      <c r="AT2475" s="11"/>
      <c r="AU2475" s="11"/>
      <c r="AV2475" s="11"/>
      <c r="AW2475" s="11"/>
      <c r="AX2475" s="11"/>
      <c r="AY2475" s="11"/>
      <c r="AZ2475" s="11"/>
      <c r="BA2475" s="11"/>
      <c r="BB2475" s="11"/>
      <c r="BC2475" s="11"/>
      <c r="BD2475" s="11"/>
      <c r="BE2475" s="11"/>
      <c r="BF2475" s="11"/>
      <c r="BG2475" s="11"/>
      <c r="BI2475" s="11"/>
      <c r="BJ2475" s="11"/>
      <c r="BK2475" s="11"/>
      <c r="BL2475" s="11"/>
      <c r="BM2475" s="11"/>
      <c r="BN2475" s="11"/>
      <c r="BO2475" s="11"/>
      <c r="BP2475" s="11"/>
      <c r="BQ2475" s="11"/>
      <c r="BR2475" s="11"/>
      <c r="BS2475" s="11"/>
      <c r="BT2475" s="11"/>
      <c r="BU2475" s="11"/>
      <c r="BV2475" s="11"/>
      <c r="BW2475" s="11"/>
      <c r="BX2475" s="11"/>
      <c r="BY2475" s="11"/>
      <c r="BZ2475" s="11"/>
      <c r="CA2475" s="11"/>
      <c r="CB2475" s="11"/>
      <c r="CC2475" s="11"/>
      <c r="CD2475" s="11"/>
      <c r="CE2475" s="11"/>
      <c r="CF2475" s="11"/>
      <c r="CG2475" s="11"/>
      <c r="CH2475" s="11"/>
      <c r="CI2475" s="11"/>
      <c r="CJ2475" s="11"/>
      <c r="CK2475" s="11"/>
      <c r="CL2475" s="11"/>
      <c r="CM2475" s="11"/>
      <c r="CN2475" s="11"/>
      <c r="CO2475" s="11"/>
      <c r="CP2475" s="11"/>
      <c r="CQ2475" s="11"/>
      <c r="CR2475" s="11"/>
      <c r="CS2475" s="11"/>
      <c r="CT2475" s="11"/>
      <c r="CU2475" s="11"/>
      <c r="CV2475" s="11"/>
      <c r="CW2475" s="11"/>
      <c r="CX2475" s="11"/>
      <c r="CY2475" s="11"/>
      <c r="CZ2475" s="11"/>
      <c r="DA2475" s="11"/>
      <c r="DB2475" s="11"/>
      <c r="DC2475" s="11"/>
      <c r="DD2475" s="11"/>
      <c r="DF2475" s="11">
        <f t="shared" si="134"/>
        <v>16</v>
      </c>
      <c r="DG2475" s="11">
        <f t="shared" si="135"/>
        <v>19</v>
      </c>
      <c r="DH2475" s="20">
        <f t="shared" ca="1" si="136"/>
        <v>0</v>
      </c>
      <c r="DI2475" s="11">
        <v>1</v>
      </c>
    </row>
    <row r="2476" spans="1:113" x14ac:dyDescent="0.25">
      <c r="A2476" s="11" t="s">
        <v>57</v>
      </c>
      <c r="B2476" s="11" t="s">
        <v>56</v>
      </c>
      <c r="C2476" s="11" t="s">
        <v>36</v>
      </c>
      <c r="D2476" s="11" t="s">
        <v>56</v>
      </c>
      <c r="E2476" s="11" t="s">
        <v>56</v>
      </c>
      <c r="F2476" s="11" t="s">
        <v>56</v>
      </c>
      <c r="G2476" s="11" t="s">
        <v>174</v>
      </c>
      <c r="H2476" s="1" t="s">
        <v>199</v>
      </c>
      <c r="I2476" s="11">
        <v>16</v>
      </c>
      <c r="J2476" s="11">
        <v>19</v>
      </c>
      <c r="K2476" s="11"/>
      <c r="L2476" s="11"/>
      <c r="M2476" s="11"/>
      <c r="N2476" s="11"/>
      <c r="O2476" s="11"/>
      <c r="P2476" s="11"/>
      <c r="Q2476" s="11"/>
      <c r="R2476" s="11"/>
      <c r="S2476" s="11"/>
      <c r="T2476" s="11"/>
      <c r="U2476" s="11"/>
      <c r="V2476" s="11"/>
      <c r="W2476" s="11"/>
      <c r="X2476" s="11"/>
      <c r="Y2476" s="11"/>
      <c r="Z2476" s="11"/>
      <c r="AA2476" s="11"/>
      <c r="AB2476" s="11"/>
      <c r="AC2476" s="11"/>
      <c r="AD2476" s="11"/>
      <c r="AE2476" s="11"/>
      <c r="AF2476" s="11"/>
      <c r="AG2476" s="11"/>
      <c r="AH2476" s="11"/>
      <c r="AJ2476" s="11"/>
      <c r="AK2476" s="11"/>
      <c r="AL2476" s="11"/>
      <c r="AM2476" s="11"/>
      <c r="AN2476" s="11"/>
      <c r="AO2476" s="11"/>
      <c r="AP2476" s="11"/>
      <c r="AQ2476" s="11"/>
      <c r="AR2476" s="11"/>
      <c r="AS2476" s="11"/>
      <c r="AT2476" s="11"/>
      <c r="AU2476" s="11"/>
      <c r="AV2476" s="11"/>
      <c r="AW2476" s="11"/>
      <c r="AX2476" s="11"/>
      <c r="AY2476" s="11"/>
      <c r="AZ2476" s="11"/>
      <c r="BA2476" s="11"/>
      <c r="BB2476" s="11"/>
      <c r="BC2476" s="11"/>
      <c r="BD2476" s="11"/>
      <c r="BE2476" s="11"/>
      <c r="BF2476" s="11"/>
      <c r="BG2476" s="11"/>
      <c r="BI2476" s="11"/>
      <c r="BJ2476" s="11"/>
      <c r="BK2476" s="11"/>
      <c r="BL2476" s="11"/>
      <c r="BM2476" s="11"/>
      <c r="BN2476" s="11"/>
      <c r="BO2476" s="11"/>
      <c r="BP2476" s="11"/>
      <c r="BQ2476" s="11"/>
      <c r="BR2476" s="11"/>
      <c r="BS2476" s="11"/>
      <c r="BT2476" s="11"/>
      <c r="BU2476" s="11"/>
      <c r="BV2476" s="11"/>
      <c r="BW2476" s="11"/>
      <c r="BX2476" s="11"/>
      <c r="BY2476" s="11"/>
      <c r="BZ2476" s="11"/>
      <c r="CA2476" s="11"/>
      <c r="CB2476" s="11"/>
      <c r="CC2476" s="11"/>
      <c r="CD2476" s="11"/>
      <c r="CE2476" s="11"/>
      <c r="CF2476" s="11"/>
      <c r="CG2476" s="11"/>
      <c r="CH2476" s="11"/>
      <c r="CI2476" s="11"/>
      <c r="CJ2476" s="11"/>
      <c r="CK2476" s="11"/>
      <c r="CL2476" s="11"/>
      <c r="CM2476" s="11"/>
      <c r="CN2476" s="11"/>
      <c r="CO2476" s="11"/>
      <c r="CP2476" s="11"/>
      <c r="CQ2476" s="11"/>
      <c r="CR2476" s="11"/>
      <c r="CS2476" s="11"/>
      <c r="CT2476" s="11"/>
      <c r="CU2476" s="11"/>
      <c r="CV2476" s="11"/>
      <c r="CW2476" s="11"/>
      <c r="CX2476" s="11"/>
      <c r="CY2476" s="11"/>
      <c r="CZ2476" s="11"/>
      <c r="DA2476" s="11"/>
      <c r="DB2476" s="11"/>
      <c r="DC2476" s="11"/>
      <c r="DD2476" s="11"/>
      <c r="DF2476" s="11">
        <f t="shared" si="134"/>
        <v>16</v>
      </c>
      <c r="DG2476" s="11">
        <f t="shared" si="135"/>
        <v>19</v>
      </c>
      <c r="DH2476" s="20">
        <f t="shared" ca="1" si="136"/>
        <v>0</v>
      </c>
      <c r="DI2476" s="11">
        <v>1</v>
      </c>
    </row>
    <row r="2477" spans="1:113" x14ac:dyDescent="0.25">
      <c r="A2477" s="11" t="s">
        <v>57</v>
      </c>
      <c r="B2477" s="11" t="s">
        <v>56</v>
      </c>
      <c r="C2477" s="11" t="s">
        <v>33</v>
      </c>
      <c r="D2477" s="11" t="s">
        <v>56</v>
      </c>
      <c r="E2477" s="11" t="s">
        <v>56</v>
      </c>
      <c r="F2477" s="11" t="s">
        <v>56</v>
      </c>
      <c r="G2477" s="11" t="s">
        <v>174</v>
      </c>
      <c r="H2477" s="1" t="s">
        <v>199</v>
      </c>
      <c r="I2477" s="11">
        <v>16</v>
      </c>
      <c r="J2477" s="11">
        <v>19</v>
      </c>
      <c r="K2477" s="11"/>
      <c r="L2477" s="11"/>
      <c r="M2477" s="11"/>
      <c r="N2477" s="11"/>
      <c r="O2477" s="11"/>
      <c r="P2477" s="11"/>
      <c r="Q2477" s="11"/>
      <c r="R2477" s="11"/>
      <c r="S2477" s="11"/>
      <c r="T2477" s="11"/>
      <c r="U2477" s="11"/>
      <c r="V2477" s="11"/>
      <c r="W2477" s="11"/>
      <c r="X2477" s="11"/>
      <c r="Y2477" s="11"/>
      <c r="Z2477" s="11"/>
      <c r="AA2477" s="11"/>
      <c r="AB2477" s="11"/>
      <c r="AC2477" s="11"/>
      <c r="AD2477" s="11"/>
      <c r="AE2477" s="11"/>
      <c r="AF2477" s="11"/>
      <c r="AG2477" s="11"/>
      <c r="AH2477" s="11"/>
      <c r="AJ2477" s="11"/>
      <c r="AK2477" s="11"/>
      <c r="AL2477" s="11"/>
      <c r="AM2477" s="11"/>
      <c r="AN2477" s="11"/>
      <c r="AO2477" s="11"/>
      <c r="AP2477" s="11"/>
      <c r="AQ2477" s="11"/>
      <c r="AR2477" s="11"/>
      <c r="AS2477" s="11"/>
      <c r="AT2477" s="11"/>
      <c r="AU2477" s="11"/>
      <c r="AV2477" s="11"/>
      <c r="AW2477" s="11"/>
      <c r="AX2477" s="11"/>
      <c r="AY2477" s="11"/>
      <c r="AZ2477" s="11"/>
      <c r="BA2477" s="11"/>
      <c r="BB2477" s="11"/>
      <c r="BC2477" s="11"/>
      <c r="BD2477" s="11"/>
      <c r="BE2477" s="11"/>
      <c r="BF2477" s="11"/>
      <c r="BG2477" s="11"/>
      <c r="BI2477" s="11"/>
      <c r="BJ2477" s="11"/>
      <c r="BK2477" s="11"/>
      <c r="BL2477" s="11"/>
      <c r="BM2477" s="11"/>
      <c r="BN2477" s="11"/>
      <c r="BO2477" s="11"/>
      <c r="BP2477" s="11"/>
      <c r="BQ2477" s="11"/>
      <c r="BR2477" s="11"/>
      <c r="BS2477" s="11"/>
      <c r="BT2477" s="11"/>
      <c r="BU2477" s="11"/>
      <c r="BV2477" s="11"/>
      <c r="BW2477" s="11"/>
      <c r="BX2477" s="11"/>
      <c r="BY2477" s="11"/>
      <c r="BZ2477" s="11"/>
      <c r="CA2477" s="11"/>
      <c r="CB2477" s="11"/>
      <c r="CC2477" s="11"/>
      <c r="CD2477" s="11"/>
      <c r="CE2477" s="11"/>
      <c r="CF2477" s="11"/>
      <c r="CG2477" s="11"/>
      <c r="CH2477" s="11"/>
      <c r="CI2477" s="11"/>
      <c r="CJ2477" s="11"/>
      <c r="CK2477" s="11"/>
      <c r="CL2477" s="11"/>
      <c r="CM2477" s="11"/>
      <c r="CN2477" s="11"/>
      <c r="CO2477" s="11"/>
      <c r="CP2477" s="11"/>
      <c r="CQ2477" s="11"/>
      <c r="CR2477" s="11"/>
      <c r="CS2477" s="11"/>
      <c r="CT2477" s="11"/>
      <c r="CU2477" s="11"/>
      <c r="CV2477" s="11"/>
      <c r="CW2477" s="11"/>
      <c r="CX2477" s="11"/>
      <c r="CY2477" s="11"/>
      <c r="CZ2477" s="11"/>
      <c r="DA2477" s="11"/>
      <c r="DB2477" s="11"/>
      <c r="DC2477" s="11"/>
      <c r="DD2477" s="11"/>
      <c r="DF2477" s="11">
        <f t="shared" si="134"/>
        <v>16</v>
      </c>
      <c r="DG2477" s="11">
        <f t="shared" si="135"/>
        <v>19</v>
      </c>
      <c r="DH2477" s="20">
        <f t="shared" ca="1" si="136"/>
        <v>0</v>
      </c>
      <c r="DI2477" s="11">
        <v>1</v>
      </c>
    </row>
    <row r="2478" spans="1:113" x14ac:dyDescent="0.25">
      <c r="A2478" s="11" t="s">
        <v>57</v>
      </c>
      <c r="B2478" s="11" t="s">
        <v>56</v>
      </c>
      <c r="C2478" s="11" t="s">
        <v>33</v>
      </c>
      <c r="D2478" s="11" t="s">
        <v>56</v>
      </c>
      <c r="E2478" s="11" t="s">
        <v>56</v>
      </c>
      <c r="F2478" s="11" t="s">
        <v>56</v>
      </c>
      <c r="G2478" s="11" t="s">
        <v>173</v>
      </c>
      <c r="H2478" s="1" t="s">
        <v>199</v>
      </c>
      <c r="I2478" s="11">
        <v>16</v>
      </c>
      <c r="J2478" s="11">
        <v>19</v>
      </c>
      <c r="K2478" s="11"/>
      <c r="L2478" s="11"/>
      <c r="M2478" s="11"/>
      <c r="N2478" s="11"/>
      <c r="O2478" s="11"/>
      <c r="P2478" s="11"/>
      <c r="Q2478" s="11"/>
      <c r="R2478" s="11"/>
      <c r="S2478" s="11"/>
      <c r="T2478" s="11"/>
      <c r="U2478" s="11"/>
      <c r="V2478" s="11"/>
      <c r="W2478" s="11"/>
      <c r="X2478" s="11"/>
      <c r="Y2478" s="11"/>
      <c r="Z2478" s="11"/>
      <c r="AA2478" s="11"/>
      <c r="AB2478" s="11"/>
      <c r="AC2478" s="11"/>
      <c r="AD2478" s="11"/>
      <c r="AE2478" s="11"/>
      <c r="AF2478" s="11"/>
      <c r="AG2478" s="11"/>
      <c r="AH2478" s="11"/>
      <c r="AJ2478" s="11"/>
      <c r="AK2478" s="11"/>
      <c r="AL2478" s="11"/>
      <c r="AM2478" s="11"/>
      <c r="AN2478" s="11"/>
      <c r="AO2478" s="11"/>
      <c r="AP2478" s="11"/>
      <c r="AQ2478" s="11"/>
      <c r="AR2478" s="11"/>
      <c r="AS2478" s="11"/>
      <c r="AT2478" s="11"/>
      <c r="AU2478" s="11"/>
      <c r="AV2478" s="11"/>
      <c r="AW2478" s="11"/>
      <c r="AX2478" s="11"/>
      <c r="AY2478" s="11"/>
      <c r="AZ2478" s="11"/>
      <c r="BA2478" s="11"/>
      <c r="BB2478" s="11"/>
      <c r="BC2478" s="11"/>
      <c r="BD2478" s="11"/>
      <c r="BE2478" s="11"/>
      <c r="BF2478" s="11"/>
      <c r="BG2478" s="11"/>
      <c r="BI2478" s="11"/>
      <c r="BJ2478" s="11"/>
      <c r="BK2478" s="11"/>
      <c r="BL2478" s="11"/>
      <c r="BM2478" s="11"/>
      <c r="BN2478" s="11"/>
      <c r="BO2478" s="11"/>
      <c r="BP2478" s="11"/>
      <c r="BQ2478" s="11"/>
      <c r="BR2478" s="11"/>
      <c r="BS2478" s="11"/>
      <c r="BT2478" s="11"/>
      <c r="BU2478" s="11"/>
      <c r="BV2478" s="11"/>
      <c r="BW2478" s="11"/>
      <c r="BX2478" s="11"/>
      <c r="BY2478" s="11"/>
      <c r="BZ2478" s="11"/>
      <c r="CA2478" s="11"/>
      <c r="CB2478" s="11"/>
      <c r="CC2478" s="11"/>
      <c r="CD2478" s="11"/>
      <c r="CE2478" s="11"/>
      <c r="CF2478" s="11"/>
      <c r="CG2478" s="11"/>
      <c r="CH2478" s="11"/>
      <c r="CI2478" s="11"/>
      <c r="CJ2478" s="11"/>
      <c r="CK2478" s="11"/>
      <c r="CL2478" s="11"/>
      <c r="CM2478" s="11"/>
      <c r="CN2478" s="11"/>
      <c r="CO2478" s="11"/>
      <c r="CP2478" s="11"/>
      <c r="CQ2478" s="11"/>
      <c r="CR2478" s="11"/>
      <c r="CS2478" s="11"/>
      <c r="CT2478" s="11"/>
      <c r="CU2478" s="11"/>
      <c r="CV2478" s="11"/>
      <c r="CW2478" s="11"/>
      <c r="CX2478" s="11"/>
      <c r="CY2478" s="11"/>
      <c r="CZ2478" s="11"/>
      <c r="DA2478" s="11"/>
      <c r="DB2478" s="11"/>
      <c r="DC2478" s="11"/>
      <c r="DD2478" s="11"/>
      <c r="DF2478" s="11">
        <f t="shared" si="134"/>
        <v>16</v>
      </c>
      <c r="DG2478" s="11">
        <f t="shared" si="135"/>
        <v>19</v>
      </c>
      <c r="DH2478" s="20">
        <f t="shared" ca="1" si="136"/>
        <v>0</v>
      </c>
      <c r="DI2478" s="11">
        <v>1</v>
      </c>
    </row>
    <row r="2479" spans="1:113" x14ac:dyDescent="0.25">
      <c r="A2479" s="11" t="s">
        <v>57</v>
      </c>
      <c r="B2479" s="11" t="s">
        <v>56</v>
      </c>
      <c r="C2479" s="11" t="s">
        <v>56</v>
      </c>
      <c r="D2479" s="11" t="s">
        <v>56</v>
      </c>
      <c r="E2479" s="11" t="s">
        <v>56</v>
      </c>
      <c r="F2479" s="11" t="s">
        <v>111</v>
      </c>
      <c r="G2479" s="11" t="s">
        <v>173</v>
      </c>
      <c r="H2479" s="1" t="s">
        <v>199</v>
      </c>
      <c r="I2479" s="11">
        <v>16</v>
      </c>
      <c r="J2479" s="11">
        <v>19</v>
      </c>
      <c r="K2479" s="11">
        <v>5687.8019999999997</v>
      </c>
      <c r="L2479" s="11">
        <v>5521.8959999999997</v>
      </c>
      <c r="M2479" s="11">
        <v>5463.74</v>
      </c>
      <c r="N2479" s="11">
        <v>5771.6369999999997</v>
      </c>
      <c r="O2479" s="11">
        <v>6406.0969999999998</v>
      </c>
      <c r="P2479" s="11">
        <v>7109.8419999999996</v>
      </c>
      <c r="Q2479" s="11">
        <v>7692.0290000000005</v>
      </c>
      <c r="R2479" s="11">
        <v>9514.8349999999991</v>
      </c>
      <c r="S2479" s="11">
        <v>11934.12</v>
      </c>
      <c r="T2479" s="11">
        <v>13996.13</v>
      </c>
      <c r="U2479" s="11">
        <v>14654.34</v>
      </c>
      <c r="V2479" s="11">
        <v>15369.42</v>
      </c>
      <c r="W2479" s="11">
        <v>15960.39</v>
      </c>
      <c r="X2479" s="11">
        <v>16639.54</v>
      </c>
      <c r="Y2479" s="11">
        <v>16855.240000000002</v>
      </c>
      <c r="Z2479" s="11">
        <v>12793.02</v>
      </c>
      <c r="AA2479" s="11">
        <v>13123.08</v>
      </c>
      <c r="AB2479" s="11">
        <v>12878.43</v>
      </c>
      <c r="AC2479" s="11">
        <v>12843.47</v>
      </c>
      <c r="AD2479" s="11">
        <v>15815.57</v>
      </c>
      <c r="AE2479" s="11">
        <v>14694.93</v>
      </c>
      <c r="AF2479" s="11">
        <v>10594.19</v>
      </c>
      <c r="AG2479" s="11">
        <v>7327.558</v>
      </c>
      <c r="AH2479" s="11">
        <v>6133.2</v>
      </c>
      <c r="AI2479" s="37">
        <v>12909.5</v>
      </c>
      <c r="AJ2479" s="11">
        <v>5706.8270000000002</v>
      </c>
      <c r="AK2479" s="11">
        <v>5569.549</v>
      </c>
      <c r="AL2479" s="11">
        <v>5521.6</v>
      </c>
      <c r="AM2479" s="11">
        <v>5752.25</v>
      </c>
      <c r="AN2479" s="11">
        <v>6378.02</v>
      </c>
      <c r="AO2479" s="11">
        <v>7117.1409999999996</v>
      </c>
      <c r="AP2479" s="11">
        <v>7755.0649999999996</v>
      </c>
      <c r="AQ2479" s="11">
        <v>9586.8009999999995</v>
      </c>
      <c r="AR2479" s="11">
        <v>11892.84</v>
      </c>
      <c r="AS2479" s="11">
        <v>13921.08</v>
      </c>
      <c r="AT2479" s="11">
        <v>14680.22</v>
      </c>
      <c r="AU2479" s="11">
        <v>15402.89</v>
      </c>
      <c r="AV2479" s="11">
        <v>16033.22</v>
      </c>
      <c r="AW2479" s="11">
        <v>16657.34</v>
      </c>
      <c r="AX2479" s="11">
        <v>16449.66</v>
      </c>
      <c r="AY2479" s="11">
        <v>17121.25</v>
      </c>
      <c r="AZ2479" s="11">
        <v>16845.150000000001</v>
      </c>
      <c r="BA2479" s="11">
        <v>16334.21</v>
      </c>
      <c r="BB2479" s="11">
        <v>16021.63</v>
      </c>
      <c r="BC2479" s="11">
        <v>15449.66</v>
      </c>
      <c r="BD2479" s="11">
        <v>14387.18</v>
      </c>
      <c r="BE2479" s="11">
        <v>10573.43</v>
      </c>
      <c r="BF2479" s="11">
        <v>7350.7120000000004</v>
      </c>
      <c r="BG2479" s="11">
        <v>6112.1790000000001</v>
      </c>
      <c r="BH2479" s="37">
        <v>16595.21</v>
      </c>
      <c r="BI2479" s="11">
        <v>74.914119999999997</v>
      </c>
      <c r="BJ2479" s="11">
        <v>74.072460000000007</v>
      </c>
      <c r="BK2479" s="11">
        <v>73.349109999999996</v>
      </c>
      <c r="BL2479" s="11">
        <v>72.726780000000005</v>
      </c>
      <c r="BM2479" s="11">
        <v>72.150289999999998</v>
      </c>
      <c r="BN2479" s="11">
        <v>71.602069999999998</v>
      </c>
      <c r="BO2479" s="11">
        <v>71.695160000000001</v>
      </c>
      <c r="BP2479" s="11">
        <v>73.119429999999994</v>
      </c>
      <c r="BQ2479" s="11">
        <v>76.541690000000003</v>
      </c>
      <c r="BR2479" s="11">
        <v>80.222239999999999</v>
      </c>
      <c r="BS2479" s="11">
        <v>83.547169999999994</v>
      </c>
      <c r="BT2479" s="11">
        <v>85.989959999999996</v>
      </c>
      <c r="BU2479" s="11">
        <v>87.492890000000003</v>
      </c>
      <c r="BV2479" s="11">
        <v>88.565899999999999</v>
      </c>
      <c r="BW2479" s="11">
        <v>88.608549999999994</v>
      </c>
      <c r="BX2479" s="11">
        <v>88.157939999999996</v>
      </c>
      <c r="BY2479" s="11">
        <v>87.082769999999996</v>
      </c>
      <c r="BZ2479" s="11">
        <v>85.858019999999996</v>
      </c>
      <c r="CA2479" s="11">
        <v>84.022170000000003</v>
      </c>
      <c r="CB2479" s="11">
        <v>81.688419999999994</v>
      </c>
      <c r="CC2479" s="11">
        <v>79.572379999999995</v>
      </c>
      <c r="CD2479" s="11">
        <v>78.034739999999999</v>
      </c>
      <c r="CE2479" s="11">
        <v>76.949169999999995</v>
      </c>
      <c r="CF2479" s="11">
        <v>75.767529999999994</v>
      </c>
      <c r="CG2479" s="11">
        <v>150.76599999999999</v>
      </c>
      <c r="CH2479" s="11">
        <v>137.68</v>
      </c>
      <c r="CI2479" s="11">
        <v>127.87090000000001</v>
      </c>
      <c r="CJ2479" s="11">
        <v>118.2846</v>
      </c>
      <c r="CK2479" s="11">
        <v>98.439670000000007</v>
      </c>
      <c r="CL2479" s="11">
        <v>67.136809999999997</v>
      </c>
      <c r="CM2479" s="11">
        <v>60.228610000000003</v>
      </c>
      <c r="CN2479" s="11">
        <v>56.662820000000004</v>
      </c>
      <c r="CO2479" s="11">
        <v>64.869839999999996</v>
      </c>
      <c r="CP2479" s="11">
        <v>87.374229999999997</v>
      </c>
      <c r="CQ2479" s="11">
        <v>105.6721</v>
      </c>
      <c r="CR2479" s="11">
        <v>117.67619999999999</v>
      </c>
      <c r="CS2479" s="11">
        <v>127.9652</v>
      </c>
      <c r="CT2479" s="11">
        <v>140.21619999999999</v>
      </c>
      <c r="CU2479" s="11">
        <v>221.28210000000001</v>
      </c>
      <c r="CV2479" s="11">
        <v>222.44710000000001</v>
      </c>
      <c r="CW2479" s="11">
        <v>181.6395</v>
      </c>
      <c r="CX2479" s="11">
        <v>169.1739</v>
      </c>
      <c r="CY2479" s="11">
        <v>166.89840000000001</v>
      </c>
      <c r="CZ2479" s="11">
        <v>164.51400000000001</v>
      </c>
      <c r="DA2479" s="11">
        <v>153.05879999999999</v>
      </c>
      <c r="DB2479" s="11">
        <v>161.71860000000001</v>
      </c>
      <c r="DC2479" s="11">
        <v>199.31270000000001</v>
      </c>
      <c r="DD2479" s="11">
        <v>187.9821</v>
      </c>
      <c r="DE2479" s="37">
        <v>164.2158</v>
      </c>
      <c r="DF2479" s="11">
        <f t="shared" si="134"/>
        <v>16</v>
      </c>
      <c r="DG2479" s="11">
        <f t="shared" si="135"/>
        <v>19</v>
      </c>
      <c r="DH2479" s="20">
        <f t="shared" ca="1" si="136"/>
        <v>3671.0600000000013</v>
      </c>
      <c r="DI2479" s="11">
        <v>0</v>
      </c>
    </row>
    <row r="2480" spans="1:113" x14ac:dyDescent="0.25">
      <c r="A2480" s="11" t="s">
        <v>57</v>
      </c>
      <c r="B2480" s="11" t="s">
        <v>56</v>
      </c>
      <c r="C2480" s="11" t="s">
        <v>56</v>
      </c>
      <c r="D2480" s="11" t="s">
        <v>56</v>
      </c>
      <c r="E2480" s="11" t="s">
        <v>56</v>
      </c>
      <c r="F2480" s="11" t="s">
        <v>111</v>
      </c>
      <c r="G2480" s="11" t="s">
        <v>174</v>
      </c>
      <c r="H2480" s="1" t="s">
        <v>199</v>
      </c>
      <c r="I2480" s="11">
        <v>16</v>
      </c>
      <c r="J2480" s="11">
        <v>19</v>
      </c>
      <c r="K2480" s="11">
        <v>566.16449999999998</v>
      </c>
      <c r="L2480" s="11">
        <v>556.42439999999999</v>
      </c>
      <c r="M2480" s="11">
        <v>575.39779999999996</v>
      </c>
      <c r="N2480" s="11">
        <v>602.76220000000001</v>
      </c>
      <c r="O2480" s="11">
        <v>625.44439999999997</v>
      </c>
      <c r="P2480" s="11">
        <v>721.94889999999998</v>
      </c>
      <c r="Q2480" s="11">
        <v>844.45780000000002</v>
      </c>
      <c r="R2480" s="11">
        <v>1139.8779999999999</v>
      </c>
      <c r="S2480" s="11">
        <v>1185.076</v>
      </c>
      <c r="T2480" s="11">
        <v>1243.22</v>
      </c>
      <c r="U2480" s="11">
        <v>1532.4380000000001</v>
      </c>
      <c r="V2480" s="11">
        <v>1572.0160000000001</v>
      </c>
      <c r="W2480" s="11">
        <v>1599.9110000000001</v>
      </c>
      <c r="X2480" s="11">
        <v>1616.64</v>
      </c>
      <c r="Y2480" s="11">
        <v>1564.9870000000001</v>
      </c>
      <c r="Z2480" s="11">
        <v>1322.1579999999999</v>
      </c>
      <c r="AA2480" s="11">
        <v>1366.2159999999999</v>
      </c>
      <c r="AB2480" s="11">
        <v>1335.5840000000001</v>
      </c>
      <c r="AC2480" s="11">
        <v>1488.347</v>
      </c>
      <c r="AD2480" s="11">
        <v>1450.998</v>
      </c>
      <c r="AE2480" s="11">
        <v>1374.8979999999999</v>
      </c>
      <c r="AF2480" s="11">
        <v>1022.893</v>
      </c>
      <c r="AG2480" s="11">
        <v>733.71780000000001</v>
      </c>
      <c r="AH2480" s="11">
        <v>607.03330000000005</v>
      </c>
      <c r="AI2480" s="37">
        <v>1378.076</v>
      </c>
      <c r="AJ2480" s="11">
        <v>575.5607</v>
      </c>
      <c r="AK2480" s="11">
        <v>572.1943</v>
      </c>
      <c r="AL2480" s="11">
        <v>585.79349999999999</v>
      </c>
      <c r="AM2480" s="11">
        <v>615.97900000000004</v>
      </c>
      <c r="AN2480" s="11">
        <v>635.01120000000003</v>
      </c>
      <c r="AO2480" s="11">
        <v>742.49109999999996</v>
      </c>
      <c r="AP2480" s="11">
        <v>858.29409999999996</v>
      </c>
      <c r="AQ2480" s="11">
        <v>1119.809</v>
      </c>
      <c r="AR2480" s="11">
        <v>1171.2449999999999</v>
      </c>
      <c r="AS2480" s="11">
        <v>1231.193</v>
      </c>
      <c r="AT2480" s="11">
        <v>1514.6949999999999</v>
      </c>
      <c r="AU2480" s="11">
        <v>1574.02</v>
      </c>
      <c r="AV2480" s="11">
        <v>1599.115</v>
      </c>
      <c r="AW2480" s="11">
        <v>1618.4690000000001</v>
      </c>
      <c r="AX2480" s="11">
        <v>1584.1210000000001</v>
      </c>
      <c r="AY2480" s="11">
        <v>1587.2190000000001</v>
      </c>
      <c r="AZ2480" s="11">
        <v>1567.204</v>
      </c>
      <c r="BA2480" s="11">
        <v>1485.5170000000001</v>
      </c>
      <c r="BB2480" s="11">
        <v>1482.213</v>
      </c>
      <c r="BC2480" s="11">
        <v>1428.9390000000001</v>
      </c>
      <c r="BD2480" s="11">
        <v>1335.682</v>
      </c>
      <c r="BE2480" s="11">
        <v>1006.059</v>
      </c>
      <c r="BF2480" s="11">
        <v>731.82069999999999</v>
      </c>
      <c r="BG2480" s="11">
        <v>598.23109999999997</v>
      </c>
      <c r="BH2480" s="37">
        <v>1534.9259999999999</v>
      </c>
      <c r="BI2480" s="11">
        <v>75.978110000000001</v>
      </c>
      <c r="BJ2480" s="11">
        <v>75.0154</v>
      </c>
      <c r="BK2480" s="11">
        <v>74.126199999999997</v>
      </c>
      <c r="BL2480" s="11">
        <v>73.461449999999999</v>
      </c>
      <c r="BM2480" s="11">
        <v>72.894810000000007</v>
      </c>
      <c r="BN2480" s="11">
        <v>72.315880000000007</v>
      </c>
      <c r="BO2480" s="11">
        <v>72.372249999999994</v>
      </c>
      <c r="BP2480" s="11">
        <v>73.921880000000002</v>
      </c>
      <c r="BQ2480" s="11">
        <v>77.703249999999997</v>
      </c>
      <c r="BR2480" s="11">
        <v>81.390559999999994</v>
      </c>
      <c r="BS2480" s="11">
        <v>85.092600000000004</v>
      </c>
      <c r="BT2480" s="11">
        <v>87.392330000000001</v>
      </c>
      <c r="BU2480" s="11">
        <v>88.759249999999994</v>
      </c>
      <c r="BV2480" s="11">
        <v>89.44359</v>
      </c>
      <c r="BW2480" s="11">
        <v>89.005939999999995</v>
      </c>
      <c r="BX2480" s="11">
        <v>88.325580000000002</v>
      </c>
      <c r="BY2480" s="11">
        <v>87.389210000000006</v>
      </c>
      <c r="BZ2480" s="11">
        <v>86.418149999999997</v>
      </c>
      <c r="CA2480" s="11">
        <v>84.807749999999999</v>
      </c>
      <c r="CB2480" s="11">
        <v>82.46</v>
      </c>
      <c r="CC2480" s="11">
        <v>80.076059999999998</v>
      </c>
      <c r="CD2480" s="11">
        <v>78.237039999999993</v>
      </c>
      <c r="CE2480" s="11">
        <v>76.892349999999993</v>
      </c>
      <c r="CF2480" s="11">
        <v>75.710279999999997</v>
      </c>
      <c r="CG2480" s="11">
        <v>42.363819999999997</v>
      </c>
      <c r="CH2480" s="11">
        <v>42.370510000000003</v>
      </c>
      <c r="CI2480" s="11">
        <v>40.276130000000002</v>
      </c>
      <c r="CJ2480" s="11">
        <v>36.607529999999997</v>
      </c>
      <c r="CK2480" s="11">
        <v>27.266159999999999</v>
      </c>
      <c r="CL2480" s="11">
        <v>18.70148</v>
      </c>
      <c r="CM2480" s="11">
        <v>17.246510000000001</v>
      </c>
      <c r="CN2480" s="11">
        <v>13.855230000000001</v>
      </c>
      <c r="CO2480" s="11">
        <v>15.752610000000001</v>
      </c>
      <c r="CP2480" s="11">
        <v>25.975829999999998</v>
      </c>
      <c r="CQ2480" s="11">
        <v>34.372799999999998</v>
      </c>
      <c r="CR2480" s="11">
        <v>31.296980000000001</v>
      </c>
      <c r="CS2480" s="11">
        <v>29.20392</v>
      </c>
      <c r="CT2480" s="11">
        <v>29.44059</v>
      </c>
      <c r="CU2480" s="11">
        <v>53.960470000000001</v>
      </c>
      <c r="CV2480" s="11">
        <v>61.394739999999999</v>
      </c>
      <c r="CW2480" s="11">
        <v>58.484349999999999</v>
      </c>
      <c r="CX2480" s="11">
        <v>45.741570000000003</v>
      </c>
      <c r="CY2480" s="11">
        <v>47.828249999999997</v>
      </c>
      <c r="CZ2480" s="11">
        <v>45.164299999999997</v>
      </c>
      <c r="DA2480" s="11">
        <v>49.777639999999998</v>
      </c>
      <c r="DB2480" s="11">
        <v>51.485750000000003</v>
      </c>
      <c r="DC2480" s="11">
        <v>48.320509999999999</v>
      </c>
      <c r="DD2480" s="11">
        <v>46.927010000000003</v>
      </c>
      <c r="DE2480" s="37">
        <v>50.965620000000001</v>
      </c>
      <c r="DF2480" s="11">
        <f t="shared" si="134"/>
        <v>16</v>
      </c>
      <c r="DG2480" s="11">
        <f t="shared" si="135"/>
        <v>19</v>
      </c>
      <c r="DH2480" s="20">
        <f t="shared" ca="1" si="136"/>
        <v>152.46199999999999</v>
      </c>
      <c r="DI2480" s="11">
        <v>0</v>
      </c>
    </row>
    <row r="2481" spans="1:113" x14ac:dyDescent="0.25">
      <c r="A2481" s="11" t="s">
        <v>57</v>
      </c>
      <c r="B2481" s="11" t="s">
        <v>56</v>
      </c>
      <c r="C2481" s="11" t="s">
        <v>56</v>
      </c>
      <c r="D2481" s="11" t="s">
        <v>56</v>
      </c>
      <c r="E2481" s="11" t="s">
        <v>56</v>
      </c>
      <c r="F2481" s="11" t="s">
        <v>111</v>
      </c>
      <c r="G2481" s="11" t="s">
        <v>175</v>
      </c>
      <c r="H2481" s="1" t="s">
        <v>199</v>
      </c>
      <c r="I2481" s="11">
        <v>16</v>
      </c>
      <c r="J2481" s="11">
        <v>19</v>
      </c>
      <c r="K2481" s="11"/>
      <c r="L2481" s="11"/>
      <c r="M2481" s="11"/>
      <c r="N2481" s="11"/>
      <c r="O2481" s="11"/>
      <c r="P2481" s="11"/>
      <c r="Q2481" s="11"/>
      <c r="R2481" s="11"/>
      <c r="S2481" s="11"/>
      <c r="T2481" s="11"/>
      <c r="U2481" s="11"/>
      <c r="V2481" s="11"/>
      <c r="W2481" s="11"/>
      <c r="X2481" s="11"/>
      <c r="Y2481" s="11"/>
      <c r="Z2481" s="11"/>
      <c r="AA2481" s="11"/>
      <c r="AB2481" s="11"/>
      <c r="AC2481" s="11"/>
      <c r="AD2481" s="11"/>
      <c r="AE2481" s="11"/>
      <c r="AF2481" s="11"/>
      <c r="AG2481" s="11"/>
      <c r="AH2481" s="11"/>
      <c r="AJ2481" s="11"/>
      <c r="AK2481" s="11"/>
      <c r="AL2481" s="11"/>
      <c r="AM2481" s="11"/>
      <c r="AN2481" s="11"/>
      <c r="AO2481" s="11"/>
      <c r="AP2481" s="11"/>
      <c r="AQ2481" s="11"/>
      <c r="AR2481" s="11"/>
      <c r="AS2481" s="11"/>
      <c r="AT2481" s="11"/>
      <c r="AU2481" s="11"/>
      <c r="AV2481" s="11"/>
      <c r="AW2481" s="11"/>
      <c r="AX2481" s="11"/>
      <c r="AY2481" s="11"/>
      <c r="AZ2481" s="11"/>
      <c r="BA2481" s="11"/>
      <c r="BB2481" s="11"/>
      <c r="BC2481" s="11"/>
      <c r="BD2481" s="11"/>
      <c r="BE2481" s="11"/>
      <c r="BF2481" s="11"/>
      <c r="BG2481" s="11"/>
      <c r="BI2481" s="11"/>
      <c r="BJ2481" s="11"/>
      <c r="BK2481" s="11"/>
      <c r="BL2481" s="11"/>
      <c r="BM2481" s="11"/>
      <c r="BN2481" s="11"/>
      <c r="BO2481" s="11"/>
      <c r="BP2481" s="11"/>
      <c r="BQ2481" s="11"/>
      <c r="BR2481" s="11"/>
      <c r="BS2481" s="11"/>
      <c r="BT2481" s="11"/>
      <c r="BU2481" s="11"/>
      <c r="BV2481" s="11"/>
      <c r="BW2481" s="11"/>
      <c r="BX2481" s="11"/>
      <c r="BY2481" s="11"/>
      <c r="BZ2481" s="11"/>
      <c r="CA2481" s="11"/>
      <c r="CB2481" s="11"/>
      <c r="CC2481" s="11"/>
      <c r="CD2481" s="11"/>
      <c r="CE2481" s="11"/>
      <c r="CF2481" s="11"/>
      <c r="CG2481" s="11"/>
      <c r="CH2481" s="11"/>
      <c r="CI2481" s="11"/>
      <c r="CJ2481" s="11"/>
      <c r="CK2481" s="11"/>
      <c r="CL2481" s="11"/>
      <c r="CM2481" s="11"/>
      <c r="CN2481" s="11"/>
      <c r="CO2481" s="11"/>
      <c r="CP2481" s="11"/>
      <c r="CQ2481" s="11"/>
      <c r="CR2481" s="11"/>
      <c r="CS2481" s="11"/>
      <c r="CT2481" s="11"/>
      <c r="CU2481" s="11"/>
      <c r="CV2481" s="11"/>
      <c r="CW2481" s="11"/>
      <c r="CX2481" s="11"/>
      <c r="CY2481" s="11"/>
      <c r="CZ2481" s="11"/>
      <c r="DA2481" s="11"/>
      <c r="DB2481" s="11"/>
      <c r="DC2481" s="11"/>
      <c r="DD2481" s="11"/>
      <c r="DF2481" s="11">
        <f t="shared" si="134"/>
        <v>16</v>
      </c>
      <c r="DG2481" s="11">
        <f t="shared" si="135"/>
        <v>19</v>
      </c>
      <c r="DH2481" s="20">
        <f t="shared" ca="1" si="136"/>
        <v>0</v>
      </c>
      <c r="DI2481" s="11">
        <v>1</v>
      </c>
    </row>
    <row r="2482" spans="1:113" x14ac:dyDescent="0.25">
      <c r="A2482" s="11" t="s">
        <v>57</v>
      </c>
      <c r="B2482" s="11" t="s">
        <v>56</v>
      </c>
      <c r="C2482" s="11" t="s">
        <v>56</v>
      </c>
      <c r="D2482" s="11" t="s">
        <v>56</v>
      </c>
      <c r="E2482" s="11" t="s">
        <v>56</v>
      </c>
      <c r="F2482" s="11" t="s">
        <v>112</v>
      </c>
      <c r="G2482" s="11" t="s">
        <v>173</v>
      </c>
      <c r="H2482" s="1" t="s">
        <v>199</v>
      </c>
      <c r="I2482" s="11">
        <v>16</v>
      </c>
      <c r="J2482" s="11">
        <v>19</v>
      </c>
      <c r="K2482" s="11"/>
      <c r="L2482" s="11"/>
      <c r="M2482" s="11"/>
      <c r="N2482" s="11"/>
      <c r="O2482" s="11"/>
      <c r="P2482" s="11"/>
      <c r="Q2482" s="11"/>
      <c r="R2482" s="11"/>
      <c r="S2482" s="11"/>
      <c r="T2482" s="11"/>
      <c r="U2482" s="11"/>
      <c r="V2482" s="11"/>
      <c r="W2482" s="11"/>
      <c r="X2482" s="11"/>
      <c r="Y2482" s="11"/>
      <c r="Z2482" s="11"/>
      <c r="AA2482" s="11"/>
      <c r="AB2482" s="11"/>
      <c r="AC2482" s="11"/>
      <c r="AD2482" s="11"/>
      <c r="AE2482" s="11"/>
      <c r="AF2482" s="11"/>
      <c r="AG2482" s="11"/>
      <c r="AH2482" s="11"/>
      <c r="AJ2482" s="11"/>
      <c r="AK2482" s="11"/>
      <c r="AL2482" s="11"/>
      <c r="AM2482" s="11"/>
      <c r="AN2482" s="11"/>
      <c r="AO2482" s="11"/>
      <c r="AP2482" s="11"/>
      <c r="AQ2482" s="11"/>
      <c r="AR2482" s="11"/>
      <c r="AS2482" s="11"/>
      <c r="AT2482" s="11"/>
      <c r="AU2482" s="11"/>
      <c r="AV2482" s="11"/>
      <c r="AW2482" s="11"/>
      <c r="AX2482" s="11"/>
      <c r="AY2482" s="11"/>
      <c r="AZ2482" s="11"/>
      <c r="BA2482" s="11"/>
      <c r="BB2482" s="11"/>
      <c r="BC2482" s="11"/>
      <c r="BD2482" s="11"/>
      <c r="BE2482" s="11"/>
      <c r="BF2482" s="11"/>
      <c r="BG2482" s="11"/>
      <c r="BI2482" s="11"/>
      <c r="BJ2482" s="11"/>
      <c r="BK2482" s="11"/>
      <c r="BL2482" s="11"/>
      <c r="BM2482" s="11"/>
      <c r="BN2482" s="11"/>
      <c r="BO2482" s="11"/>
      <c r="BP2482" s="11"/>
      <c r="BQ2482" s="11"/>
      <c r="BR2482" s="11"/>
      <c r="BS2482" s="11"/>
      <c r="BT2482" s="11"/>
      <c r="BU2482" s="11"/>
      <c r="BV2482" s="11"/>
      <c r="BW2482" s="11"/>
      <c r="BX2482" s="11"/>
      <c r="BY2482" s="11"/>
      <c r="BZ2482" s="11"/>
      <c r="CA2482" s="11"/>
      <c r="CB2482" s="11"/>
      <c r="CC2482" s="11"/>
      <c r="CD2482" s="11"/>
      <c r="CE2482" s="11"/>
      <c r="CF2482" s="11"/>
      <c r="CG2482" s="11"/>
      <c r="CH2482" s="11"/>
      <c r="CI2482" s="11"/>
      <c r="CJ2482" s="11"/>
      <c r="CK2482" s="11"/>
      <c r="CL2482" s="11"/>
      <c r="CM2482" s="11"/>
      <c r="CN2482" s="11"/>
      <c r="CO2482" s="11"/>
      <c r="CP2482" s="11"/>
      <c r="CQ2482" s="11"/>
      <c r="CR2482" s="11"/>
      <c r="CS2482" s="11"/>
      <c r="CT2482" s="11"/>
      <c r="CU2482" s="11"/>
      <c r="CV2482" s="11"/>
      <c r="CW2482" s="11"/>
      <c r="CX2482" s="11"/>
      <c r="CY2482" s="11"/>
      <c r="CZ2482" s="11"/>
      <c r="DA2482" s="11"/>
      <c r="DB2482" s="11"/>
      <c r="DC2482" s="11"/>
      <c r="DD2482" s="11"/>
      <c r="DF2482" s="11">
        <f t="shared" si="134"/>
        <v>16</v>
      </c>
      <c r="DG2482" s="11">
        <f t="shared" si="135"/>
        <v>19</v>
      </c>
      <c r="DH2482" s="20">
        <f t="shared" ca="1" si="136"/>
        <v>0</v>
      </c>
      <c r="DI2482" s="11">
        <v>1</v>
      </c>
    </row>
    <row r="2483" spans="1:113" x14ac:dyDescent="0.25">
      <c r="A2483" s="11" t="s">
        <v>57</v>
      </c>
      <c r="B2483" s="11" t="s">
        <v>56</v>
      </c>
      <c r="C2483" s="11" t="s">
        <v>56</v>
      </c>
      <c r="D2483" s="11" t="s">
        <v>56</v>
      </c>
      <c r="E2483" s="11" t="s">
        <v>56</v>
      </c>
      <c r="F2483" s="11" t="s">
        <v>112</v>
      </c>
      <c r="G2483" s="11" t="s">
        <v>174</v>
      </c>
      <c r="H2483" s="1" t="s">
        <v>199</v>
      </c>
      <c r="I2483" s="11">
        <v>16</v>
      </c>
      <c r="J2483" s="11">
        <v>19</v>
      </c>
      <c r="K2483" s="11"/>
      <c r="L2483" s="11"/>
      <c r="M2483" s="11"/>
      <c r="N2483" s="11"/>
      <c r="O2483" s="11"/>
      <c r="P2483" s="11"/>
      <c r="Q2483" s="11"/>
      <c r="R2483" s="11"/>
      <c r="S2483" s="11"/>
      <c r="T2483" s="11"/>
      <c r="U2483" s="11"/>
      <c r="V2483" s="11"/>
      <c r="W2483" s="11"/>
      <c r="X2483" s="11"/>
      <c r="Y2483" s="11"/>
      <c r="Z2483" s="11"/>
      <c r="AA2483" s="11"/>
      <c r="AB2483" s="11"/>
      <c r="AC2483" s="11"/>
      <c r="AD2483" s="11"/>
      <c r="AE2483" s="11"/>
      <c r="AF2483" s="11"/>
      <c r="AG2483" s="11"/>
      <c r="AH2483" s="11"/>
      <c r="AJ2483" s="11"/>
      <c r="AK2483" s="11"/>
      <c r="AL2483" s="11"/>
      <c r="AM2483" s="11"/>
      <c r="AN2483" s="11"/>
      <c r="AO2483" s="11"/>
      <c r="AP2483" s="11"/>
      <c r="AQ2483" s="11"/>
      <c r="AR2483" s="11"/>
      <c r="AS2483" s="11"/>
      <c r="AT2483" s="11"/>
      <c r="AU2483" s="11"/>
      <c r="AV2483" s="11"/>
      <c r="AW2483" s="11"/>
      <c r="AX2483" s="11"/>
      <c r="AY2483" s="11"/>
      <c r="AZ2483" s="11"/>
      <c r="BA2483" s="11"/>
      <c r="BB2483" s="11"/>
      <c r="BC2483" s="11"/>
      <c r="BD2483" s="11"/>
      <c r="BE2483" s="11"/>
      <c r="BF2483" s="11"/>
      <c r="BG2483" s="11"/>
      <c r="BI2483" s="11"/>
      <c r="BJ2483" s="11"/>
      <c r="BK2483" s="11"/>
      <c r="BL2483" s="11"/>
      <c r="BM2483" s="11"/>
      <c r="BN2483" s="11"/>
      <c r="BO2483" s="11"/>
      <c r="BP2483" s="11"/>
      <c r="BQ2483" s="11"/>
      <c r="BR2483" s="11"/>
      <c r="BS2483" s="11"/>
      <c r="BT2483" s="11"/>
      <c r="BU2483" s="11"/>
      <c r="BV2483" s="11"/>
      <c r="BW2483" s="11"/>
      <c r="BX2483" s="11"/>
      <c r="BY2483" s="11"/>
      <c r="BZ2483" s="11"/>
      <c r="CA2483" s="11"/>
      <c r="CB2483" s="11"/>
      <c r="CC2483" s="11"/>
      <c r="CD2483" s="11"/>
      <c r="CE2483" s="11"/>
      <c r="CF2483" s="11"/>
      <c r="CG2483" s="11"/>
      <c r="CH2483" s="11"/>
      <c r="CI2483" s="11"/>
      <c r="CJ2483" s="11"/>
      <c r="CK2483" s="11"/>
      <c r="CL2483" s="11"/>
      <c r="CM2483" s="11"/>
      <c r="CN2483" s="11"/>
      <c r="CO2483" s="11"/>
      <c r="CP2483" s="11"/>
      <c r="CQ2483" s="11"/>
      <c r="CR2483" s="11"/>
      <c r="CS2483" s="11"/>
      <c r="CT2483" s="11"/>
      <c r="CU2483" s="11"/>
      <c r="CV2483" s="11"/>
      <c r="CW2483" s="11"/>
      <c r="CX2483" s="11"/>
      <c r="CY2483" s="11"/>
      <c r="CZ2483" s="11"/>
      <c r="DA2483" s="11"/>
      <c r="DB2483" s="11"/>
      <c r="DC2483" s="11"/>
      <c r="DD2483" s="11"/>
      <c r="DF2483" s="11">
        <f t="shared" si="134"/>
        <v>16</v>
      </c>
      <c r="DG2483" s="11">
        <f t="shared" si="135"/>
        <v>19</v>
      </c>
      <c r="DH2483" s="20">
        <f t="shared" ca="1" si="136"/>
        <v>0</v>
      </c>
      <c r="DI2483" s="11">
        <v>1</v>
      </c>
    </row>
    <row r="2484" spans="1:113" x14ac:dyDescent="0.25">
      <c r="A2484" s="11" t="s">
        <v>57</v>
      </c>
      <c r="B2484" s="11" t="s">
        <v>56</v>
      </c>
      <c r="C2484" s="11" t="s">
        <v>56</v>
      </c>
      <c r="D2484" s="11" t="s">
        <v>56</v>
      </c>
      <c r="E2484" s="11" t="s">
        <v>56</v>
      </c>
      <c r="F2484" s="11" t="s">
        <v>112</v>
      </c>
      <c r="G2484" s="11" t="s">
        <v>175</v>
      </c>
      <c r="H2484" s="1" t="s">
        <v>199</v>
      </c>
      <c r="I2484" s="11">
        <v>16</v>
      </c>
      <c r="J2484" s="11">
        <v>19</v>
      </c>
      <c r="K2484" s="11"/>
      <c r="L2484" s="11"/>
      <c r="M2484" s="11"/>
      <c r="N2484" s="11"/>
      <c r="O2484" s="11"/>
      <c r="P2484" s="11"/>
      <c r="Q2484" s="11"/>
      <c r="R2484" s="11"/>
      <c r="S2484" s="11"/>
      <c r="T2484" s="11"/>
      <c r="U2484" s="11"/>
      <c r="V2484" s="11"/>
      <c r="W2484" s="11"/>
      <c r="X2484" s="11"/>
      <c r="Y2484" s="11"/>
      <c r="Z2484" s="11"/>
      <c r="AA2484" s="11"/>
      <c r="AB2484" s="11"/>
      <c r="AC2484" s="11"/>
      <c r="AD2484" s="11"/>
      <c r="AE2484" s="11"/>
      <c r="AF2484" s="11"/>
      <c r="AG2484" s="11"/>
      <c r="AH2484" s="11"/>
      <c r="AJ2484" s="11"/>
      <c r="AK2484" s="11"/>
      <c r="AL2484" s="11"/>
      <c r="AM2484" s="11"/>
      <c r="AN2484" s="11"/>
      <c r="AO2484" s="11"/>
      <c r="AP2484" s="11"/>
      <c r="AQ2484" s="11"/>
      <c r="AR2484" s="11"/>
      <c r="AS2484" s="11"/>
      <c r="AT2484" s="11"/>
      <c r="AU2484" s="11"/>
      <c r="AV2484" s="11"/>
      <c r="AW2484" s="11"/>
      <c r="AX2484" s="11"/>
      <c r="AY2484" s="11"/>
      <c r="AZ2484" s="11"/>
      <c r="BA2484" s="11"/>
      <c r="BB2484" s="11"/>
      <c r="BC2484" s="11"/>
      <c r="BD2484" s="11"/>
      <c r="BE2484" s="11"/>
      <c r="BF2484" s="11"/>
      <c r="BG2484" s="11"/>
      <c r="BI2484" s="11"/>
      <c r="BJ2484" s="11"/>
      <c r="BK2484" s="11"/>
      <c r="BL2484" s="11"/>
      <c r="BM2484" s="11"/>
      <c r="BN2484" s="11"/>
      <c r="BO2484" s="11"/>
      <c r="BP2484" s="11"/>
      <c r="BQ2484" s="11"/>
      <c r="BR2484" s="11"/>
      <c r="BS2484" s="11"/>
      <c r="BT2484" s="11"/>
      <c r="BU2484" s="11"/>
      <c r="BV2484" s="11"/>
      <c r="BW2484" s="11"/>
      <c r="BX2484" s="11"/>
      <c r="BY2484" s="11"/>
      <c r="BZ2484" s="11"/>
      <c r="CA2484" s="11"/>
      <c r="CB2484" s="11"/>
      <c r="CC2484" s="11"/>
      <c r="CD2484" s="11"/>
      <c r="CE2484" s="11"/>
      <c r="CF2484" s="11"/>
      <c r="CG2484" s="11"/>
      <c r="CH2484" s="11"/>
      <c r="CI2484" s="11"/>
      <c r="CJ2484" s="11"/>
      <c r="CK2484" s="11"/>
      <c r="CL2484" s="11"/>
      <c r="CM2484" s="11"/>
      <c r="CN2484" s="11"/>
      <c r="CO2484" s="11"/>
      <c r="CP2484" s="11"/>
      <c r="CQ2484" s="11"/>
      <c r="CR2484" s="11"/>
      <c r="CS2484" s="11"/>
      <c r="CT2484" s="11"/>
      <c r="CU2484" s="11"/>
      <c r="CV2484" s="11"/>
      <c r="CW2484" s="11"/>
      <c r="CX2484" s="11"/>
      <c r="CY2484" s="11"/>
      <c r="CZ2484" s="11"/>
      <c r="DA2484" s="11"/>
      <c r="DB2484" s="11"/>
      <c r="DC2484" s="11"/>
      <c r="DD2484" s="11"/>
      <c r="DF2484" s="11">
        <f t="shared" si="134"/>
        <v>16</v>
      </c>
      <c r="DG2484" s="11">
        <f t="shared" si="135"/>
        <v>19</v>
      </c>
      <c r="DH2484" s="20">
        <f t="shared" ca="1" si="136"/>
        <v>0</v>
      </c>
      <c r="DI2484" s="11">
        <v>1</v>
      </c>
    </row>
    <row r="2485" spans="1:113" x14ac:dyDescent="0.25">
      <c r="A2485" s="11" t="s">
        <v>57</v>
      </c>
      <c r="B2485" s="11" t="s">
        <v>56</v>
      </c>
      <c r="C2485" s="11" t="s">
        <v>56</v>
      </c>
      <c r="D2485" s="11" t="s">
        <v>56</v>
      </c>
      <c r="E2485" s="11" t="s">
        <v>56</v>
      </c>
      <c r="F2485" s="11" t="s">
        <v>112</v>
      </c>
      <c r="G2485" s="11" t="s">
        <v>176</v>
      </c>
      <c r="H2485" s="1" t="s">
        <v>199</v>
      </c>
      <c r="I2485" s="11">
        <v>16</v>
      </c>
      <c r="J2485" s="11">
        <v>19</v>
      </c>
      <c r="K2485" s="11"/>
      <c r="L2485" s="11"/>
      <c r="M2485" s="11"/>
      <c r="N2485" s="11"/>
      <c r="O2485" s="11"/>
      <c r="P2485" s="11"/>
      <c r="Q2485" s="11"/>
      <c r="R2485" s="11"/>
      <c r="S2485" s="11"/>
      <c r="T2485" s="11"/>
      <c r="U2485" s="11"/>
      <c r="V2485" s="11"/>
      <c r="W2485" s="11"/>
      <c r="X2485" s="11"/>
      <c r="Y2485" s="11"/>
      <c r="Z2485" s="11"/>
      <c r="AA2485" s="11"/>
      <c r="AB2485" s="11"/>
      <c r="AC2485" s="11"/>
      <c r="AD2485" s="11"/>
      <c r="AE2485" s="11"/>
      <c r="AF2485" s="11"/>
      <c r="AG2485" s="11"/>
      <c r="AH2485" s="11"/>
      <c r="AJ2485" s="11"/>
      <c r="AK2485" s="11"/>
      <c r="AL2485" s="11"/>
      <c r="AM2485" s="11"/>
      <c r="AN2485" s="11"/>
      <c r="AO2485" s="11"/>
      <c r="AP2485" s="11"/>
      <c r="AQ2485" s="11"/>
      <c r="AR2485" s="11"/>
      <c r="AS2485" s="11"/>
      <c r="AT2485" s="11"/>
      <c r="AU2485" s="11"/>
      <c r="AV2485" s="11"/>
      <c r="AW2485" s="11"/>
      <c r="AX2485" s="11"/>
      <c r="AY2485" s="11"/>
      <c r="AZ2485" s="11"/>
      <c r="BA2485" s="11"/>
      <c r="BB2485" s="11"/>
      <c r="BC2485" s="11"/>
      <c r="BD2485" s="11"/>
      <c r="BE2485" s="11"/>
      <c r="BF2485" s="11"/>
      <c r="BG2485" s="11"/>
      <c r="BI2485" s="11"/>
      <c r="BJ2485" s="11"/>
      <c r="BK2485" s="11"/>
      <c r="BL2485" s="11"/>
      <c r="BM2485" s="11"/>
      <c r="BN2485" s="11"/>
      <c r="BO2485" s="11"/>
      <c r="BP2485" s="11"/>
      <c r="BQ2485" s="11"/>
      <c r="BR2485" s="11"/>
      <c r="BS2485" s="11"/>
      <c r="BT2485" s="11"/>
      <c r="BU2485" s="11"/>
      <c r="BV2485" s="11"/>
      <c r="BW2485" s="11"/>
      <c r="BX2485" s="11"/>
      <c r="BY2485" s="11"/>
      <c r="BZ2485" s="11"/>
      <c r="CA2485" s="11"/>
      <c r="CB2485" s="11"/>
      <c r="CC2485" s="11"/>
      <c r="CD2485" s="11"/>
      <c r="CE2485" s="11"/>
      <c r="CF2485" s="11"/>
      <c r="CG2485" s="11"/>
      <c r="CH2485" s="11"/>
      <c r="CI2485" s="11"/>
      <c r="CJ2485" s="11"/>
      <c r="CK2485" s="11"/>
      <c r="CL2485" s="11"/>
      <c r="CM2485" s="11"/>
      <c r="CN2485" s="11"/>
      <c r="CO2485" s="11"/>
      <c r="CP2485" s="11"/>
      <c r="CQ2485" s="11"/>
      <c r="CR2485" s="11"/>
      <c r="CS2485" s="11"/>
      <c r="CT2485" s="11"/>
      <c r="CU2485" s="11"/>
      <c r="CV2485" s="11"/>
      <c r="CW2485" s="11"/>
      <c r="CX2485" s="11"/>
      <c r="CY2485" s="11"/>
      <c r="CZ2485" s="11"/>
      <c r="DA2485" s="11"/>
      <c r="DB2485" s="11"/>
      <c r="DC2485" s="11"/>
      <c r="DD2485" s="11"/>
      <c r="DF2485" s="11">
        <f t="shared" si="134"/>
        <v>16</v>
      </c>
      <c r="DG2485" s="11">
        <f t="shared" si="135"/>
        <v>19</v>
      </c>
      <c r="DH2485" s="20">
        <f t="shared" ca="1" si="136"/>
        <v>0</v>
      </c>
      <c r="DI2485" s="11">
        <v>1</v>
      </c>
    </row>
    <row r="2486" spans="1:113" x14ac:dyDescent="0.25">
      <c r="A2486" s="11" t="s">
        <v>57</v>
      </c>
      <c r="B2486" s="11" t="s">
        <v>56</v>
      </c>
      <c r="C2486" s="11" t="s">
        <v>56</v>
      </c>
      <c r="D2486" s="11" t="s">
        <v>56</v>
      </c>
      <c r="E2486" s="11" t="s">
        <v>56</v>
      </c>
      <c r="F2486" s="11" t="s">
        <v>56</v>
      </c>
      <c r="G2486" s="11" t="s">
        <v>174</v>
      </c>
      <c r="H2486" s="1" t="s">
        <v>199</v>
      </c>
      <c r="I2486" s="11">
        <v>16</v>
      </c>
      <c r="J2486" s="11">
        <v>19</v>
      </c>
      <c r="K2486" s="11"/>
      <c r="L2486" s="11"/>
      <c r="M2486" s="11"/>
      <c r="N2486" s="11"/>
      <c r="O2486" s="11"/>
      <c r="P2486" s="11"/>
      <c r="Q2486" s="11"/>
      <c r="R2486" s="11"/>
      <c r="S2486" s="11"/>
      <c r="T2486" s="11"/>
      <c r="U2486" s="11"/>
      <c r="V2486" s="11"/>
      <c r="W2486" s="11"/>
      <c r="X2486" s="11"/>
      <c r="Y2486" s="11"/>
      <c r="Z2486" s="11"/>
      <c r="AA2486" s="11"/>
      <c r="AB2486" s="11"/>
      <c r="AC2486" s="11"/>
      <c r="AD2486" s="11"/>
      <c r="AE2486" s="11"/>
      <c r="AF2486" s="11"/>
      <c r="AG2486" s="11"/>
      <c r="AH2486" s="11"/>
      <c r="AJ2486" s="11"/>
      <c r="AK2486" s="11"/>
      <c r="AL2486" s="11"/>
      <c r="AM2486" s="11"/>
      <c r="AN2486" s="11"/>
      <c r="AO2486" s="11"/>
      <c r="AP2486" s="11"/>
      <c r="AQ2486" s="11"/>
      <c r="AR2486" s="11"/>
      <c r="AS2486" s="11"/>
      <c r="AT2486" s="11"/>
      <c r="AU2486" s="11"/>
      <c r="AV2486" s="11"/>
      <c r="AW2486" s="11"/>
      <c r="AX2486" s="11"/>
      <c r="AY2486" s="11"/>
      <c r="AZ2486" s="11"/>
      <c r="BA2486" s="11"/>
      <c r="BB2486" s="11"/>
      <c r="BC2486" s="11"/>
      <c r="BD2486" s="11"/>
      <c r="BE2486" s="11"/>
      <c r="BF2486" s="11"/>
      <c r="BG2486" s="11"/>
      <c r="BI2486" s="11"/>
      <c r="BJ2486" s="11"/>
      <c r="BK2486" s="11"/>
      <c r="BL2486" s="11"/>
      <c r="BM2486" s="11"/>
      <c r="BN2486" s="11"/>
      <c r="BO2486" s="11"/>
      <c r="BP2486" s="11"/>
      <c r="BQ2486" s="11"/>
      <c r="BR2486" s="11"/>
      <c r="BS2486" s="11"/>
      <c r="BT2486" s="11"/>
      <c r="BU2486" s="11"/>
      <c r="BV2486" s="11"/>
      <c r="BW2486" s="11"/>
      <c r="BX2486" s="11"/>
      <c r="BY2486" s="11"/>
      <c r="BZ2486" s="11"/>
      <c r="CA2486" s="11"/>
      <c r="CB2486" s="11"/>
      <c r="CC2486" s="11"/>
      <c r="CD2486" s="11"/>
      <c r="CE2486" s="11"/>
      <c r="CF2486" s="11"/>
      <c r="CG2486" s="11"/>
      <c r="CH2486" s="11"/>
      <c r="CI2486" s="11"/>
      <c r="CJ2486" s="11"/>
      <c r="CK2486" s="11"/>
      <c r="CL2486" s="11"/>
      <c r="CM2486" s="11"/>
      <c r="CN2486" s="11"/>
      <c r="CO2486" s="11"/>
      <c r="CP2486" s="11"/>
      <c r="CQ2486" s="11"/>
      <c r="CR2486" s="11"/>
      <c r="CS2486" s="11"/>
      <c r="CT2486" s="11"/>
      <c r="CU2486" s="11"/>
      <c r="CV2486" s="11"/>
      <c r="CW2486" s="11"/>
      <c r="CX2486" s="11"/>
      <c r="CY2486" s="11"/>
      <c r="CZ2486" s="11"/>
      <c r="DA2486" s="11"/>
      <c r="DB2486" s="11"/>
      <c r="DC2486" s="11"/>
      <c r="DD2486" s="11"/>
      <c r="DF2486" s="11">
        <f t="shared" si="134"/>
        <v>16</v>
      </c>
      <c r="DG2486" s="11">
        <f t="shared" si="135"/>
        <v>19</v>
      </c>
      <c r="DH2486" s="20">
        <f t="shared" ca="1" si="136"/>
        <v>0</v>
      </c>
      <c r="DI2486" s="11">
        <v>1</v>
      </c>
    </row>
    <row r="2487" spans="1:113" x14ac:dyDescent="0.25">
      <c r="A2487" s="11" t="s">
        <v>57</v>
      </c>
      <c r="B2487" s="11" t="s">
        <v>56</v>
      </c>
      <c r="C2487" s="11" t="s">
        <v>56</v>
      </c>
      <c r="D2487" s="11" t="s">
        <v>56</v>
      </c>
      <c r="E2487" s="11" t="s">
        <v>56</v>
      </c>
      <c r="F2487" s="11" t="s">
        <v>56</v>
      </c>
      <c r="G2487" s="11" t="s">
        <v>176</v>
      </c>
      <c r="H2487" s="1" t="s">
        <v>199</v>
      </c>
      <c r="I2487" s="11">
        <v>16</v>
      </c>
      <c r="J2487" s="11">
        <v>19</v>
      </c>
      <c r="K2487" s="11"/>
      <c r="L2487" s="11"/>
      <c r="M2487" s="11"/>
      <c r="N2487" s="11"/>
      <c r="O2487" s="11"/>
      <c r="P2487" s="11"/>
      <c r="Q2487" s="11"/>
      <c r="R2487" s="11"/>
      <c r="S2487" s="11"/>
      <c r="T2487" s="11"/>
      <c r="U2487" s="11"/>
      <c r="V2487" s="11"/>
      <c r="W2487" s="11"/>
      <c r="X2487" s="11"/>
      <c r="Y2487" s="11"/>
      <c r="Z2487" s="11"/>
      <c r="AA2487" s="11"/>
      <c r="AB2487" s="11"/>
      <c r="AC2487" s="11"/>
      <c r="AD2487" s="11"/>
      <c r="AE2487" s="11"/>
      <c r="AF2487" s="11"/>
      <c r="AG2487" s="11"/>
      <c r="AH2487" s="11"/>
      <c r="AJ2487" s="11"/>
      <c r="AK2487" s="11"/>
      <c r="AL2487" s="11"/>
      <c r="AM2487" s="11"/>
      <c r="AN2487" s="11"/>
      <c r="AO2487" s="11"/>
      <c r="AP2487" s="11"/>
      <c r="AQ2487" s="11"/>
      <c r="AR2487" s="11"/>
      <c r="AS2487" s="11"/>
      <c r="AT2487" s="11"/>
      <c r="AU2487" s="11"/>
      <c r="AV2487" s="11"/>
      <c r="AW2487" s="11"/>
      <c r="AX2487" s="11"/>
      <c r="AY2487" s="11"/>
      <c r="AZ2487" s="11"/>
      <c r="BA2487" s="11"/>
      <c r="BB2487" s="11"/>
      <c r="BC2487" s="11"/>
      <c r="BD2487" s="11"/>
      <c r="BE2487" s="11"/>
      <c r="BF2487" s="11"/>
      <c r="BG2487" s="11"/>
      <c r="BI2487" s="11"/>
      <c r="BJ2487" s="11"/>
      <c r="BK2487" s="11"/>
      <c r="BL2487" s="11"/>
      <c r="BM2487" s="11"/>
      <c r="BN2487" s="11"/>
      <c r="BO2487" s="11"/>
      <c r="BP2487" s="11"/>
      <c r="BQ2487" s="11"/>
      <c r="BR2487" s="11"/>
      <c r="BS2487" s="11"/>
      <c r="BT2487" s="11"/>
      <c r="BU2487" s="11"/>
      <c r="BV2487" s="11"/>
      <c r="BW2487" s="11"/>
      <c r="BX2487" s="11"/>
      <c r="BY2487" s="11"/>
      <c r="BZ2487" s="11"/>
      <c r="CA2487" s="11"/>
      <c r="CB2487" s="11"/>
      <c r="CC2487" s="11"/>
      <c r="CD2487" s="11"/>
      <c r="CE2487" s="11"/>
      <c r="CF2487" s="11"/>
      <c r="CG2487" s="11"/>
      <c r="CH2487" s="11"/>
      <c r="CI2487" s="11"/>
      <c r="CJ2487" s="11"/>
      <c r="CK2487" s="11"/>
      <c r="CL2487" s="11"/>
      <c r="CM2487" s="11"/>
      <c r="CN2487" s="11"/>
      <c r="CO2487" s="11"/>
      <c r="CP2487" s="11"/>
      <c r="CQ2487" s="11"/>
      <c r="CR2487" s="11"/>
      <c r="CS2487" s="11"/>
      <c r="CT2487" s="11"/>
      <c r="CU2487" s="11"/>
      <c r="CV2487" s="11"/>
      <c r="CW2487" s="11"/>
      <c r="CX2487" s="11"/>
      <c r="CY2487" s="11"/>
      <c r="CZ2487" s="11"/>
      <c r="DA2487" s="11"/>
      <c r="DB2487" s="11"/>
      <c r="DC2487" s="11"/>
      <c r="DD2487" s="11"/>
      <c r="DF2487" s="11">
        <f t="shared" si="134"/>
        <v>16</v>
      </c>
      <c r="DG2487" s="11">
        <f t="shared" si="135"/>
        <v>19</v>
      </c>
      <c r="DH2487" s="20">
        <f t="shared" ca="1" si="136"/>
        <v>0</v>
      </c>
      <c r="DI2487" s="11">
        <v>1</v>
      </c>
    </row>
    <row r="2488" spans="1:113" x14ac:dyDescent="0.25">
      <c r="A2488" s="11" t="s">
        <v>57</v>
      </c>
      <c r="B2488" s="11" t="s">
        <v>56</v>
      </c>
      <c r="C2488" s="11" t="s">
        <v>56</v>
      </c>
      <c r="D2488" s="11" t="s">
        <v>56</v>
      </c>
      <c r="E2488" s="11" t="s">
        <v>56</v>
      </c>
      <c r="F2488" s="11" t="s">
        <v>56</v>
      </c>
      <c r="G2488" s="11" t="s">
        <v>175</v>
      </c>
      <c r="H2488" s="1" t="s">
        <v>199</v>
      </c>
      <c r="I2488" s="11">
        <v>16</v>
      </c>
      <c r="J2488" s="11">
        <v>19</v>
      </c>
      <c r="K2488" s="11"/>
      <c r="L2488" s="11"/>
      <c r="M2488" s="11"/>
      <c r="N2488" s="11"/>
      <c r="O2488" s="11"/>
      <c r="P2488" s="11"/>
      <c r="Q2488" s="11"/>
      <c r="R2488" s="11"/>
      <c r="S2488" s="11"/>
      <c r="T2488" s="11"/>
      <c r="U2488" s="11"/>
      <c r="V2488" s="11"/>
      <c r="W2488" s="11"/>
      <c r="X2488" s="11"/>
      <c r="Y2488" s="11"/>
      <c r="Z2488" s="11"/>
      <c r="AA2488" s="11"/>
      <c r="AB2488" s="11"/>
      <c r="AC2488" s="11"/>
      <c r="AD2488" s="11"/>
      <c r="AE2488" s="11"/>
      <c r="AF2488" s="11"/>
      <c r="AG2488" s="11"/>
      <c r="AH2488" s="11"/>
      <c r="AJ2488" s="11"/>
      <c r="AK2488" s="11"/>
      <c r="AL2488" s="11"/>
      <c r="AM2488" s="11"/>
      <c r="AN2488" s="11"/>
      <c r="AO2488" s="11"/>
      <c r="AP2488" s="11"/>
      <c r="AQ2488" s="11"/>
      <c r="AR2488" s="11"/>
      <c r="AS2488" s="11"/>
      <c r="AT2488" s="11"/>
      <c r="AU2488" s="11"/>
      <c r="AV2488" s="11"/>
      <c r="AW2488" s="11"/>
      <c r="AX2488" s="11"/>
      <c r="AY2488" s="11"/>
      <c r="AZ2488" s="11"/>
      <c r="BA2488" s="11"/>
      <c r="BB2488" s="11"/>
      <c r="BC2488" s="11"/>
      <c r="BD2488" s="11"/>
      <c r="BE2488" s="11"/>
      <c r="BF2488" s="11"/>
      <c r="BG2488" s="11"/>
      <c r="BI2488" s="11"/>
      <c r="BJ2488" s="11"/>
      <c r="BK2488" s="11"/>
      <c r="BL2488" s="11"/>
      <c r="BM2488" s="11"/>
      <c r="BN2488" s="11"/>
      <c r="BO2488" s="11"/>
      <c r="BP2488" s="11"/>
      <c r="BQ2488" s="11"/>
      <c r="BR2488" s="11"/>
      <c r="BS2488" s="11"/>
      <c r="BT2488" s="11"/>
      <c r="BU2488" s="11"/>
      <c r="BV2488" s="11"/>
      <c r="BW2488" s="11"/>
      <c r="BX2488" s="11"/>
      <c r="BY2488" s="11"/>
      <c r="BZ2488" s="11"/>
      <c r="CA2488" s="11"/>
      <c r="CB2488" s="11"/>
      <c r="CC2488" s="11"/>
      <c r="CD2488" s="11"/>
      <c r="CE2488" s="11"/>
      <c r="CF2488" s="11"/>
      <c r="CG2488" s="11"/>
      <c r="CH2488" s="11"/>
      <c r="CI2488" s="11"/>
      <c r="CJ2488" s="11"/>
      <c r="CK2488" s="11"/>
      <c r="CL2488" s="11"/>
      <c r="CM2488" s="11"/>
      <c r="CN2488" s="11"/>
      <c r="CO2488" s="11"/>
      <c r="CP2488" s="11"/>
      <c r="CQ2488" s="11"/>
      <c r="CR2488" s="11"/>
      <c r="CS2488" s="11"/>
      <c r="CT2488" s="11"/>
      <c r="CU2488" s="11"/>
      <c r="CV2488" s="11"/>
      <c r="CW2488" s="11"/>
      <c r="CX2488" s="11"/>
      <c r="CY2488" s="11"/>
      <c r="CZ2488" s="11"/>
      <c r="DA2488" s="11"/>
      <c r="DB2488" s="11"/>
      <c r="DC2488" s="11"/>
      <c r="DD2488" s="11"/>
      <c r="DF2488" s="11">
        <f t="shared" si="134"/>
        <v>16</v>
      </c>
      <c r="DG2488" s="11">
        <f t="shared" si="135"/>
        <v>19</v>
      </c>
      <c r="DH2488" s="20">
        <f t="shared" ca="1" si="136"/>
        <v>0</v>
      </c>
      <c r="DI2488" s="11">
        <v>1</v>
      </c>
    </row>
    <row r="2489" spans="1:113" x14ac:dyDescent="0.25">
      <c r="A2489" s="11" t="s">
        <v>57</v>
      </c>
      <c r="B2489" s="11" t="s">
        <v>56</v>
      </c>
      <c r="C2489" s="11" t="s">
        <v>56</v>
      </c>
      <c r="D2489" s="11" t="s">
        <v>56</v>
      </c>
      <c r="E2489" s="11" t="s">
        <v>56</v>
      </c>
      <c r="F2489" s="11" t="s">
        <v>56</v>
      </c>
      <c r="G2489" s="11" t="s">
        <v>173</v>
      </c>
      <c r="H2489" s="1" t="s">
        <v>199</v>
      </c>
      <c r="I2489" s="11">
        <v>16</v>
      </c>
      <c r="J2489" s="11">
        <v>19</v>
      </c>
      <c r="K2489" s="11">
        <v>35441.769999999997</v>
      </c>
      <c r="L2489" s="11">
        <v>33848.75</v>
      </c>
      <c r="M2489" s="11">
        <v>33110.449999999997</v>
      </c>
      <c r="N2489" s="11">
        <v>34673.97</v>
      </c>
      <c r="O2489" s="11">
        <v>38986.120000000003</v>
      </c>
      <c r="P2489" s="11">
        <v>42772.95</v>
      </c>
      <c r="Q2489" s="11">
        <v>50764.18</v>
      </c>
      <c r="R2489" s="11">
        <v>55843.57</v>
      </c>
      <c r="S2489" s="11">
        <v>63372.47</v>
      </c>
      <c r="T2489" s="11">
        <v>71416.789999999994</v>
      </c>
      <c r="U2489" s="11">
        <v>78552.98</v>
      </c>
      <c r="V2489" s="11">
        <v>81175.289999999994</v>
      </c>
      <c r="W2489" s="11">
        <v>82482.009999999995</v>
      </c>
      <c r="X2489" s="11">
        <v>84009.55</v>
      </c>
      <c r="Y2489" s="11">
        <v>84518.34</v>
      </c>
      <c r="Z2489" s="11">
        <v>70988.86</v>
      </c>
      <c r="AA2489" s="11">
        <v>69955.13</v>
      </c>
      <c r="AB2489" s="11">
        <v>69427.95</v>
      </c>
      <c r="AC2489" s="11">
        <v>70099.839999999997</v>
      </c>
      <c r="AD2489" s="11">
        <v>83719.850000000006</v>
      </c>
      <c r="AE2489" s="11">
        <v>79742.27</v>
      </c>
      <c r="AF2489" s="11">
        <v>64286.6</v>
      </c>
      <c r="AG2489" s="11">
        <v>48155.43</v>
      </c>
      <c r="AH2489" s="11">
        <v>39803.56</v>
      </c>
      <c r="AI2489" s="37">
        <v>70117.94</v>
      </c>
      <c r="AJ2489" s="11">
        <v>35181.230000000003</v>
      </c>
      <c r="AK2489" s="11">
        <v>33570.120000000003</v>
      </c>
      <c r="AL2489" s="11">
        <v>32838.480000000003</v>
      </c>
      <c r="AM2489" s="11">
        <v>33985.17</v>
      </c>
      <c r="AN2489" s="11">
        <v>38492.160000000003</v>
      </c>
      <c r="AO2489" s="11">
        <v>42094.68</v>
      </c>
      <c r="AP2489" s="11">
        <v>50931.95</v>
      </c>
      <c r="AQ2489" s="11">
        <v>56163.77</v>
      </c>
      <c r="AR2489" s="11">
        <v>63461.18</v>
      </c>
      <c r="AS2489" s="11">
        <v>71148.55</v>
      </c>
      <c r="AT2489" s="11">
        <v>78706.27</v>
      </c>
      <c r="AU2489" s="11">
        <v>81421.179999999993</v>
      </c>
      <c r="AV2489" s="11">
        <v>82780.84</v>
      </c>
      <c r="AW2489" s="11">
        <v>84456.1</v>
      </c>
      <c r="AX2489" s="11">
        <v>83741.84</v>
      </c>
      <c r="AY2489" s="11">
        <v>84916.75</v>
      </c>
      <c r="AZ2489" s="11">
        <v>83855.570000000007</v>
      </c>
      <c r="BA2489" s="11">
        <v>82584.850000000006</v>
      </c>
      <c r="BB2489" s="11">
        <v>82365.63</v>
      </c>
      <c r="BC2489" s="11">
        <v>83660.95</v>
      </c>
      <c r="BD2489" s="11">
        <v>79427.48</v>
      </c>
      <c r="BE2489" s="11">
        <v>65047.29</v>
      </c>
      <c r="BF2489" s="11">
        <v>47981.43</v>
      </c>
      <c r="BG2489" s="11">
        <v>39098.67</v>
      </c>
      <c r="BH2489" s="37">
        <v>83494.3</v>
      </c>
      <c r="BI2489" s="11">
        <v>75.167180000000002</v>
      </c>
      <c r="BJ2489" s="11">
        <v>74.306169999999995</v>
      </c>
      <c r="BK2489" s="11">
        <v>73.537350000000004</v>
      </c>
      <c r="BL2489" s="11">
        <v>72.882689999999997</v>
      </c>
      <c r="BM2489" s="11">
        <v>72.27158</v>
      </c>
      <c r="BN2489" s="11">
        <v>71.710819999999998</v>
      </c>
      <c r="BO2489" s="11">
        <v>71.797799999999995</v>
      </c>
      <c r="BP2489" s="11">
        <v>73.189490000000006</v>
      </c>
      <c r="BQ2489" s="11">
        <v>76.659480000000002</v>
      </c>
      <c r="BR2489" s="11">
        <v>80.379580000000004</v>
      </c>
      <c r="BS2489" s="11">
        <v>83.741839999999996</v>
      </c>
      <c r="BT2489" s="11">
        <v>86.212109999999996</v>
      </c>
      <c r="BU2489" s="11">
        <v>87.753450000000001</v>
      </c>
      <c r="BV2489" s="11">
        <v>88.86157</v>
      </c>
      <c r="BW2489" s="11">
        <v>88.971760000000003</v>
      </c>
      <c r="BX2489" s="11">
        <v>88.618989999999997</v>
      </c>
      <c r="BY2489" s="11">
        <v>87.638279999999995</v>
      </c>
      <c r="BZ2489" s="11">
        <v>86.459630000000004</v>
      </c>
      <c r="CA2489" s="11">
        <v>84.598259999999996</v>
      </c>
      <c r="CB2489" s="11">
        <v>82.217789999999994</v>
      </c>
      <c r="CC2489" s="11">
        <v>80.052019999999999</v>
      </c>
      <c r="CD2489" s="11">
        <v>78.436859999999996</v>
      </c>
      <c r="CE2489" s="11">
        <v>77.307050000000004</v>
      </c>
      <c r="CF2489" s="11">
        <v>76.027609999999996</v>
      </c>
      <c r="CG2489" s="11">
        <v>4747.0990000000002</v>
      </c>
      <c r="CH2489" s="11">
        <v>4337.8680000000004</v>
      </c>
      <c r="CI2489" s="11">
        <v>3883.6669999999999</v>
      </c>
      <c r="CJ2489" s="11">
        <v>3411.4650000000001</v>
      </c>
      <c r="CK2489" s="11">
        <v>2589.7579999999998</v>
      </c>
      <c r="CL2489" s="11">
        <v>2091.3229999999999</v>
      </c>
      <c r="CM2489" s="11">
        <v>1688.8</v>
      </c>
      <c r="CN2489" s="11">
        <v>1693.854</v>
      </c>
      <c r="CO2489" s="11">
        <v>2259.9070000000002</v>
      </c>
      <c r="CP2489" s="11">
        <v>3194.7930000000001</v>
      </c>
      <c r="CQ2489" s="11">
        <v>4680.567</v>
      </c>
      <c r="CR2489" s="11">
        <v>5337.3209999999999</v>
      </c>
      <c r="CS2489" s="11">
        <v>6452.1480000000001</v>
      </c>
      <c r="CT2489" s="11">
        <v>7087.1009999999997</v>
      </c>
      <c r="CU2489" s="11">
        <v>11848.01</v>
      </c>
      <c r="CV2489" s="11">
        <v>11533.3</v>
      </c>
      <c r="CW2489" s="11">
        <v>9494.59</v>
      </c>
      <c r="CX2489" s="11">
        <v>8415.7260000000006</v>
      </c>
      <c r="CY2489" s="11">
        <v>7546.2910000000002</v>
      </c>
      <c r="CZ2489" s="11">
        <v>7570.8130000000001</v>
      </c>
      <c r="DA2489" s="11">
        <v>8061.0060000000003</v>
      </c>
      <c r="DB2489" s="11">
        <v>8165.4359999999997</v>
      </c>
      <c r="DC2489" s="11">
        <v>7249.0649999999996</v>
      </c>
      <c r="DD2489" s="11">
        <v>5575.1629999999996</v>
      </c>
      <c r="DE2489" s="37">
        <v>8493.8230000000003</v>
      </c>
      <c r="DF2489" s="11">
        <f t="shared" si="134"/>
        <v>16</v>
      </c>
      <c r="DG2489" s="11">
        <f t="shared" si="135"/>
        <v>19</v>
      </c>
      <c r="DH2489" s="20">
        <f t="shared" ca="1" si="136"/>
        <v>13312.755000000005</v>
      </c>
      <c r="DI2489" s="11">
        <v>0</v>
      </c>
    </row>
    <row r="2490" spans="1:113" x14ac:dyDescent="0.25">
      <c r="A2490" s="11" t="s">
        <v>57</v>
      </c>
      <c r="B2490" s="11" t="s">
        <v>56</v>
      </c>
      <c r="C2490" s="11" t="s">
        <v>56</v>
      </c>
      <c r="D2490" s="11" t="s">
        <v>56</v>
      </c>
      <c r="E2490" s="11" t="s">
        <v>56</v>
      </c>
      <c r="F2490" s="11" t="s">
        <v>113</v>
      </c>
      <c r="G2490" s="11" t="s">
        <v>173</v>
      </c>
      <c r="H2490" s="1" t="s">
        <v>199</v>
      </c>
      <c r="I2490" s="11">
        <v>16</v>
      </c>
      <c r="J2490" s="11">
        <v>19</v>
      </c>
      <c r="K2490" s="11"/>
      <c r="L2490" s="11"/>
      <c r="M2490" s="11"/>
      <c r="N2490" s="11"/>
      <c r="O2490" s="11"/>
      <c r="P2490" s="11"/>
      <c r="Q2490" s="11"/>
      <c r="R2490" s="11"/>
      <c r="S2490" s="11"/>
      <c r="T2490" s="11"/>
      <c r="U2490" s="11"/>
      <c r="V2490" s="11"/>
      <c r="W2490" s="11"/>
      <c r="X2490" s="11"/>
      <c r="Y2490" s="11"/>
      <c r="Z2490" s="11"/>
      <c r="AA2490" s="11"/>
      <c r="AB2490" s="11"/>
      <c r="AC2490" s="11"/>
      <c r="AD2490" s="11"/>
      <c r="AE2490" s="11"/>
      <c r="AF2490" s="11"/>
      <c r="AG2490" s="11"/>
      <c r="AH2490" s="11"/>
      <c r="AJ2490" s="11"/>
      <c r="AK2490" s="11"/>
      <c r="AL2490" s="11"/>
      <c r="AM2490" s="11"/>
      <c r="AN2490" s="11"/>
      <c r="AO2490" s="11"/>
      <c r="AP2490" s="11"/>
      <c r="AQ2490" s="11"/>
      <c r="AR2490" s="11"/>
      <c r="AS2490" s="11"/>
      <c r="AT2490" s="11"/>
      <c r="AU2490" s="11"/>
      <c r="AV2490" s="11"/>
      <c r="AW2490" s="11"/>
      <c r="AX2490" s="11"/>
      <c r="AY2490" s="11"/>
      <c r="AZ2490" s="11"/>
      <c r="BA2490" s="11"/>
      <c r="BB2490" s="11"/>
      <c r="BC2490" s="11"/>
      <c r="BD2490" s="11"/>
      <c r="BE2490" s="11"/>
      <c r="BF2490" s="11"/>
      <c r="BG2490" s="11"/>
      <c r="BI2490" s="11"/>
      <c r="BJ2490" s="11"/>
      <c r="BK2490" s="11"/>
      <c r="BL2490" s="11"/>
      <c r="BM2490" s="11"/>
      <c r="BN2490" s="11"/>
      <c r="BO2490" s="11"/>
      <c r="BP2490" s="11"/>
      <c r="BQ2490" s="11"/>
      <c r="BR2490" s="11"/>
      <c r="BS2490" s="11"/>
      <c r="BT2490" s="11"/>
      <c r="BU2490" s="11"/>
      <c r="BV2490" s="11"/>
      <c r="BW2490" s="11"/>
      <c r="BX2490" s="11"/>
      <c r="BY2490" s="11"/>
      <c r="BZ2490" s="11"/>
      <c r="CA2490" s="11"/>
      <c r="CB2490" s="11"/>
      <c r="CC2490" s="11"/>
      <c r="CD2490" s="11"/>
      <c r="CE2490" s="11"/>
      <c r="CF2490" s="11"/>
      <c r="CG2490" s="11"/>
      <c r="CH2490" s="11"/>
      <c r="CI2490" s="11"/>
      <c r="CJ2490" s="11"/>
      <c r="CK2490" s="11"/>
      <c r="CL2490" s="11"/>
      <c r="CM2490" s="11"/>
      <c r="CN2490" s="11"/>
      <c r="CO2490" s="11"/>
      <c r="CP2490" s="11"/>
      <c r="CQ2490" s="11"/>
      <c r="CR2490" s="11"/>
      <c r="CS2490" s="11"/>
      <c r="CT2490" s="11"/>
      <c r="CU2490" s="11"/>
      <c r="CV2490" s="11"/>
      <c r="CW2490" s="11"/>
      <c r="CX2490" s="11"/>
      <c r="CY2490" s="11"/>
      <c r="CZ2490" s="11"/>
      <c r="DA2490" s="11"/>
      <c r="DB2490" s="11"/>
      <c r="DC2490" s="11"/>
      <c r="DD2490" s="11"/>
      <c r="DF2490" s="11">
        <f t="shared" si="134"/>
        <v>16</v>
      </c>
      <c r="DG2490" s="11">
        <f t="shared" si="135"/>
        <v>19</v>
      </c>
      <c r="DH2490" s="20">
        <f t="shared" ca="1" si="136"/>
        <v>0</v>
      </c>
      <c r="DI2490" s="11">
        <v>1</v>
      </c>
    </row>
    <row r="2491" spans="1:113" x14ac:dyDescent="0.25">
      <c r="A2491" s="11" t="s">
        <v>57</v>
      </c>
      <c r="B2491" s="11" t="s">
        <v>56</v>
      </c>
      <c r="C2491" s="11" t="s">
        <v>56</v>
      </c>
      <c r="D2491" s="11" t="s">
        <v>56</v>
      </c>
      <c r="E2491" s="11" t="s">
        <v>56</v>
      </c>
      <c r="F2491" s="11" t="s">
        <v>113</v>
      </c>
      <c r="G2491" s="11" t="s">
        <v>174</v>
      </c>
      <c r="H2491" s="1" t="s">
        <v>199</v>
      </c>
      <c r="I2491" s="11">
        <v>16</v>
      </c>
      <c r="J2491" s="11">
        <v>19</v>
      </c>
      <c r="K2491" s="11"/>
      <c r="L2491" s="11"/>
      <c r="M2491" s="11"/>
      <c r="N2491" s="11"/>
      <c r="O2491" s="11"/>
      <c r="P2491" s="11"/>
      <c r="Q2491" s="11"/>
      <c r="R2491" s="11"/>
      <c r="S2491" s="11"/>
      <c r="T2491" s="11"/>
      <c r="U2491" s="11"/>
      <c r="V2491" s="11"/>
      <c r="W2491" s="11"/>
      <c r="X2491" s="11"/>
      <c r="Y2491" s="11"/>
      <c r="Z2491" s="11"/>
      <c r="AA2491" s="11"/>
      <c r="AB2491" s="11"/>
      <c r="AC2491" s="11"/>
      <c r="AD2491" s="11"/>
      <c r="AE2491" s="11"/>
      <c r="AF2491" s="11"/>
      <c r="AG2491" s="11"/>
      <c r="AH2491" s="11"/>
      <c r="AJ2491" s="11"/>
      <c r="AK2491" s="11"/>
      <c r="AL2491" s="11"/>
      <c r="AM2491" s="11"/>
      <c r="AN2491" s="11"/>
      <c r="AO2491" s="11"/>
      <c r="AP2491" s="11"/>
      <c r="AQ2491" s="11"/>
      <c r="AR2491" s="11"/>
      <c r="AS2491" s="11"/>
      <c r="AT2491" s="11"/>
      <c r="AU2491" s="11"/>
      <c r="AV2491" s="11"/>
      <c r="AW2491" s="11"/>
      <c r="AX2491" s="11"/>
      <c r="AY2491" s="11"/>
      <c r="AZ2491" s="11"/>
      <c r="BA2491" s="11"/>
      <c r="BB2491" s="11"/>
      <c r="BC2491" s="11"/>
      <c r="BD2491" s="11"/>
      <c r="BE2491" s="11"/>
      <c r="BF2491" s="11"/>
      <c r="BG2491" s="11"/>
      <c r="BI2491" s="11"/>
      <c r="BJ2491" s="11"/>
      <c r="BK2491" s="11"/>
      <c r="BL2491" s="11"/>
      <c r="BM2491" s="11"/>
      <c r="BN2491" s="11"/>
      <c r="BO2491" s="11"/>
      <c r="BP2491" s="11"/>
      <c r="BQ2491" s="11"/>
      <c r="BR2491" s="11"/>
      <c r="BS2491" s="11"/>
      <c r="BT2491" s="11"/>
      <c r="BU2491" s="11"/>
      <c r="BV2491" s="11"/>
      <c r="BW2491" s="11"/>
      <c r="BX2491" s="11"/>
      <c r="BY2491" s="11"/>
      <c r="BZ2491" s="11"/>
      <c r="CA2491" s="11"/>
      <c r="CB2491" s="11"/>
      <c r="CC2491" s="11"/>
      <c r="CD2491" s="11"/>
      <c r="CE2491" s="11"/>
      <c r="CF2491" s="11"/>
      <c r="CG2491" s="11"/>
      <c r="CH2491" s="11"/>
      <c r="CI2491" s="11"/>
      <c r="CJ2491" s="11"/>
      <c r="CK2491" s="11"/>
      <c r="CL2491" s="11"/>
      <c r="CM2491" s="11"/>
      <c r="CN2491" s="11"/>
      <c r="CO2491" s="11"/>
      <c r="CP2491" s="11"/>
      <c r="CQ2491" s="11"/>
      <c r="CR2491" s="11"/>
      <c r="CS2491" s="11"/>
      <c r="CT2491" s="11"/>
      <c r="CU2491" s="11"/>
      <c r="CV2491" s="11"/>
      <c r="CW2491" s="11"/>
      <c r="CX2491" s="11"/>
      <c r="CY2491" s="11"/>
      <c r="CZ2491" s="11"/>
      <c r="DA2491" s="11"/>
      <c r="DB2491" s="11"/>
      <c r="DC2491" s="11"/>
      <c r="DD2491" s="11"/>
      <c r="DF2491" s="11">
        <f t="shared" si="134"/>
        <v>16</v>
      </c>
      <c r="DG2491" s="11">
        <f t="shared" si="135"/>
        <v>19</v>
      </c>
      <c r="DH2491" s="20">
        <f t="shared" ca="1" si="136"/>
        <v>0</v>
      </c>
      <c r="DI2491" s="11">
        <v>1</v>
      </c>
    </row>
    <row r="2492" spans="1:113" x14ac:dyDescent="0.25">
      <c r="A2492" s="11" t="s">
        <v>57</v>
      </c>
      <c r="B2492" s="11" t="s">
        <v>56</v>
      </c>
      <c r="C2492" s="11" t="s">
        <v>56</v>
      </c>
      <c r="D2492" s="11" t="s">
        <v>56</v>
      </c>
      <c r="E2492" s="11" t="s">
        <v>100</v>
      </c>
      <c r="F2492" s="11" t="s">
        <v>56</v>
      </c>
      <c r="G2492" s="11" t="s">
        <v>176</v>
      </c>
      <c r="H2492" s="1" t="s">
        <v>199</v>
      </c>
      <c r="I2492" s="11">
        <v>16</v>
      </c>
      <c r="J2492" s="11">
        <v>19</v>
      </c>
      <c r="K2492" s="11"/>
      <c r="L2492" s="11"/>
      <c r="M2492" s="11"/>
      <c r="N2492" s="11"/>
      <c r="O2492" s="11"/>
      <c r="P2492" s="11"/>
      <c r="Q2492" s="11"/>
      <c r="R2492" s="11"/>
      <c r="S2492" s="11"/>
      <c r="T2492" s="11"/>
      <c r="U2492" s="11"/>
      <c r="V2492" s="11"/>
      <c r="W2492" s="11"/>
      <c r="X2492" s="11"/>
      <c r="Y2492" s="11"/>
      <c r="Z2492" s="11"/>
      <c r="AA2492" s="11"/>
      <c r="AB2492" s="11"/>
      <c r="AC2492" s="11"/>
      <c r="AD2492" s="11"/>
      <c r="AE2492" s="11"/>
      <c r="AF2492" s="11"/>
      <c r="AG2492" s="11"/>
      <c r="AH2492" s="11"/>
      <c r="AJ2492" s="11"/>
      <c r="AK2492" s="11"/>
      <c r="AL2492" s="11"/>
      <c r="AM2492" s="11"/>
      <c r="AN2492" s="11"/>
      <c r="AO2492" s="11"/>
      <c r="AP2492" s="11"/>
      <c r="AQ2492" s="11"/>
      <c r="AR2492" s="11"/>
      <c r="AS2492" s="11"/>
      <c r="AT2492" s="11"/>
      <c r="AU2492" s="11"/>
      <c r="AV2492" s="11"/>
      <c r="AW2492" s="11"/>
      <c r="AX2492" s="11"/>
      <c r="AY2492" s="11"/>
      <c r="AZ2492" s="11"/>
      <c r="BA2492" s="11"/>
      <c r="BB2492" s="11"/>
      <c r="BC2492" s="11"/>
      <c r="BD2492" s="11"/>
      <c r="BE2492" s="11"/>
      <c r="BF2492" s="11"/>
      <c r="BG2492" s="11"/>
      <c r="BI2492" s="11"/>
      <c r="BJ2492" s="11"/>
      <c r="BK2492" s="11"/>
      <c r="BL2492" s="11"/>
      <c r="BM2492" s="11"/>
      <c r="BN2492" s="11"/>
      <c r="BO2492" s="11"/>
      <c r="BP2492" s="11"/>
      <c r="BQ2492" s="11"/>
      <c r="BR2492" s="11"/>
      <c r="BS2492" s="11"/>
      <c r="BT2492" s="11"/>
      <c r="BU2492" s="11"/>
      <c r="BV2492" s="11"/>
      <c r="BW2492" s="11"/>
      <c r="BX2492" s="11"/>
      <c r="BY2492" s="11"/>
      <c r="BZ2492" s="11"/>
      <c r="CA2492" s="11"/>
      <c r="CB2492" s="11"/>
      <c r="CC2492" s="11"/>
      <c r="CD2492" s="11"/>
      <c r="CE2492" s="11"/>
      <c r="CF2492" s="11"/>
      <c r="CG2492" s="11"/>
      <c r="CH2492" s="11"/>
      <c r="CI2492" s="11"/>
      <c r="CJ2492" s="11"/>
      <c r="CK2492" s="11"/>
      <c r="CL2492" s="11"/>
      <c r="CM2492" s="11"/>
      <c r="CN2492" s="11"/>
      <c r="CO2492" s="11"/>
      <c r="CP2492" s="11"/>
      <c r="CQ2492" s="11"/>
      <c r="CR2492" s="11"/>
      <c r="CS2492" s="11"/>
      <c r="CT2492" s="11"/>
      <c r="CU2492" s="11"/>
      <c r="CV2492" s="11"/>
      <c r="CW2492" s="11"/>
      <c r="CX2492" s="11"/>
      <c r="CY2492" s="11"/>
      <c r="CZ2492" s="11"/>
      <c r="DA2492" s="11"/>
      <c r="DB2492" s="11"/>
      <c r="DC2492" s="11"/>
      <c r="DD2492" s="11"/>
      <c r="DF2492" s="11">
        <f t="shared" si="134"/>
        <v>16</v>
      </c>
      <c r="DG2492" s="11">
        <f t="shared" si="135"/>
        <v>19</v>
      </c>
      <c r="DH2492" s="20">
        <f t="shared" ca="1" si="136"/>
        <v>0</v>
      </c>
      <c r="DI2492" s="11">
        <v>1</v>
      </c>
    </row>
    <row r="2493" spans="1:113" x14ac:dyDescent="0.25">
      <c r="A2493" s="11" t="s">
        <v>57</v>
      </c>
      <c r="B2493" s="11" t="s">
        <v>56</v>
      </c>
      <c r="C2493" s="11" t="s">
        <v>56</v>
      </c>
      <c r="D2493" s="11" t="s">
        <v>56</v>
      </c>
      <c r="E2493" s="11" t="s">
        <v>100</v>
      </c>
      <c r="F2493" s="11" t="s">
        <v>56</v>
      </c>
      <c r="G2493" s="11" t="s">
        <v>174</v>
      </c>
      <c r="H2493" s="1" t="s">
        <v>199</v>
      </c>
      <c r="I2493" s="11">
        <v>16</v>
      </c>
      <c r="J2493" s="11">
        <v>19</v>
      </c>
      <c r="K2493" s="11"/>
      <c r="L2493" s="11"/>
      <c r="M2493" s="11"/>
      <c r="N2493" s="11"/>
      <c r="O2493" s="11"/>
      <c r="P2493" s="11"/>
      <c r="Q2493" s="11"/>
      <c r="R2493" s="11"/>
      <c r="S2493" s="11"/>
      <c r="T2493" s="11"/>
      <c r="U2493" s="11"/>
      <c r="V2493" s="11"/>
      <c r="W2493" s="11"/>
      <c r="X2493" s="11"/>
      <c r="Y2493" s="11"/>
      <c r="Z2493" s="11"/>
      <c r="AA2493" s="11"/>
      <c r="AB2493" s="11"/>
      <c r="AC2493" s="11"/>
      <c r="AD2493" s="11"/>
      <c r="AE2493" s="11"/>
      <c r="AF2493" s="11"/>
      <c r="AG2493" s="11"/>
      <c r="AH2493" s="11"/>
      <c r="AJ2493" s="11"/>
      <c r="AK2493" s="11"/>
      <c r="AL2493" s="11"/>
      <c r="AM2493" s="11"/>
      <c r="AN2493" s="11"/>
      <c r="AO2493" s="11"/>
      <c r="AP2493" s="11"/>
      <c r="AQ2493" s="11"/>
      <c r="AR2493" s="11"/>
      <c r="AS2493" s="11"/>
      <c r="AT2493" s="11"/>
      <c r="AU2493" s="11"/>
      <c r="AV2493" s="11"/>
      <c r="AW2493" s="11"/>
      <c r="AX2493" s="11"/>
      <c r="AY2493" s="11"/>
      <c r="AZ2493" s="11"/>
      <c r="BA2493" s="11"/>
      <c r="BB2493" s="11"/>
      <c r="BC2493" s="11"/>
      <c r="BD2493" s="11"/>
      <c r="BE2493" s="11"/>
      <c r="BF2493" s="11"/>
      <c r="BG2493" s="11"/>
      <c r="BI2493" s="11"/>
      <c r="BJ2493" s="11"/>
      <c r="BK2493" s="11"/>
      <c r="BL2493" s="11"/>
      <c r="BM2493" s="11"/>
      <c r="BN2493" s="11"/>
      <c r="BO2493" s="11"/>
      <c r="BP2493" s="11"/>
      <c r="BQ2493" s="11"/>
      <c r="BR2493" s="11"/>
      <c r="BS2493" s="11"/>
      <c r="BT2493" s="11"/>
      <c r="BU2493" s="11"/>
      <c r="BV2493" s="11"/>
      <c r="BW2493" s="11"/>
      <c r="BX2493" s="11"/>
      <c r="BY2493" s="11"/>
      <c r="BZ2493" s="11"/>
      <c r="CA2493" s="11"/>
      <c r="CB2493" s="11"/>
      <c r="CC2493" s="11"/>
      <c r="CD2493" s="11"/>
      <c r="CE2493" s="11"/>
      <c r="CF2493" s="11"/>
      <c r="CG2493" s="11"/>
      <c r="CH2493" s="11"/>
      <c r="CI2493" s="11"/>
      <c r="CJ2493" s="11"/>
      <c r="CK2493" s="11"/>
      <c r="CL2493" s="11"/>
      <c r="CM2493" s="11"/>
      <c r="CN2493" s="11"/>
      <c r="CO2493" s="11"/>
      <c r="CP2493" s="11"/>
      <c r="CQ2493" s="11"/>
      <c r="CR2493" s="11"/>
      <c r="CS2493" s="11"/>
      <c r="CT2493" s="11"/>
      <c r="CU2493" s="11"/>
      <c r="CV2493" s="11"/>
      <c r="CW2493" s="11"/>
      <c r="CX2493" s="11"/>
      <c r="CY2493" s="11"/>
      <c r="CZ2493" s="11"/>
      <c r="DA2493" s="11"/>
      <c r="DB2493" s="11"/>
      <c r="DC2493" s="11"/>
      <c r="DD2493" s="11"/>
      <c r="DF2493" s="11">
        <f t="shared" si="134"/>
        <v>16</v>
      </c>
      <c r="DG2493" s="11">
        <f t="shared" si="135"/>
        <v>19</v>
      </c>
      <c r="DH2493" s="20">
        <f t="shared" ca="1" si="136"/>
        <v>0</v>
      </c>
      <c r="DI2493" s="11">
        <v>1</v>
      </c>
    </row>
    <row r="2494" spans="1:113" x14ac:dyDescent="0.25">
      <c r="A2494" s="11" t="s">
        <v>57</v>
      </c>
      <c r="B2494" s="11" t="s">
        <v>56</v>
      </c>
      <c r="C2494" s="11" t="s">
        <v>56</v>
      </c>
      <c r="D2494" s="11" t="s">
        <v>56</v>
      </c>
      <c r="E2494" s="11" t="s">
        <v>100</v>
      </c>
      <c r="F2494" s="11" t="s">
        <v>56</v>
      </c>
      <c r="G2494" s="11" t="s">
        <v>173</v>
      </c>
      <c r="H2494" s="1" t="s">
        <v>199</v>
      </c>
      <c r="I2494" s="11">
        <v>16</v>
      </c>
      <c r="J2494" s="11">
        <v>19</v>
      </c>
      <c r="K2494" s="11">
        <v>26083.61</v>
      </c>
      <c r="L2494" s="11">
        <v>24488.82</v>
      </c>
      <c r="M2494" s="11">
        <v>23850.6</v>
      </c>
      <c r="N2494" s="11">
        <v>25381.9</v>
      </c>
      <c r="O2494" s="11">
        <v>29429.62</v>
      </c>
      <c r="P2494" s="11">
        <v>32720.14</v>
      </c>
      <c r="Q2494" s="11">
        <v>39747.72</v>
      </c>
      <c r="R2494" s="11">
        <v>44508.43</v>
      </c>
      <c r="S2494" s="11">
        <v>50695.76</v>
      </c>
      <c r="T2494" s="11">
        <v>57756.7</v>
      </c>
      <c r="U2494" s="11">
        <v>64623.55</v>
      </c>
      <c r="V2494" s="11">
        <v>66993.69</v>
      </c>
      <c r="W2494" s="11">
        <v>68257.710000000006</v>
      </c>
      <c r="X2494" s="11">
        <v>69580.710000000006</v>
      </c>
      <c r="Y2494" s="11">
        <v>70125.899999999994</v>
      </c>
      <c r="Z2494" s="11">
        <v>58967.87</v>
      </c>
      <c r="AA2494" s="11">
        <v>58004.77</v>
      </c>
      <c r="AB2494" s="11">
        <v>57297.15</v>
      </c>
      <c r="AC2494" s="11">
        <v>57869.02</v>
      </c>
      <c r="AD2494" s="11">
        <v>68869.440000000002</v>
      </c>
      <c r="AE2494" s="11">
        <v>64843.27</v>
      </c>
      <c r="AF2494" s="11">
        <v>50064.4</v>
      </c>
      <c r="AG2494" s="11">
        <v>37077.050000000003</v>
      </c>
      <c r="AH2494" s="11">
        <v>30099.23</v>
      </c>
      <c r="AI2494" s="37">
        <v>58034.7</v>
      </c>
      <c r="AJ2494" s="11">
        <v>25848.16</v>
      </c>
      <c r="AK2494" s="11">
        <v>24236.94</v>
      </c>
      <c r="AL2494" s="11">
        <v>23581.84</v>
      </c>
      <c r="AM2494" s="11">
        <v>24663.56</v>
      </c>
      <c r="AN2494" s="11">
        <v>28825.08</v>
      </c>
      <c r="AO2494" s="11">
        <v>31970.51</v>
      </c>
      <c r="AP2494" s="11">
        <v>39945.339999999997</v>
      </c>
      <c r="AQ2494" s="11">
        <v>44853.04</v>
      </c>
      <c r="AR2494" s="11">
        <v>50884.82</v>
      </c>
      <c r="AS2494" s="11">
        <v>57567.41</v>
      </c>
      <c r="AT2494" s="11">
        <v>64888.04</v>
      </c>
      <c r="AU2494" s="11">
        <v>67460.59</v>
      </c>
      <c r="AV2494" s="11">
        <v>68875.98</v>
      </c>
      <c r="AW2494" s="11">
        <v>70227.66</v>
      </c>
      <c r="AX2494" s="11">
        <v>70020.350000000006</v>
      </c>
      <c r="AY2494" s="11">
        <v>71169.919999999998</v>
      </c>
      <c r="AZ2494" s="11">
        <v>69987.33</v>
      </c>
      <c r="BA2494" s="11">
        <v>68679.839999999997</v>
      </c>
      <c r="BB2494" s="11">
        <v>68370.009999999995</v>
      </c>
      <c r="BC2494" s="11">
        <v>69031.11</v>
      </c>
      <c r="BD2494" s="11">
        <v>64882.77</v>
      </c>
      <c r="BE2494" s="11">
        <v>51133.89</v>
      </c>
      <c r="BF2494" s="11">
        <v>36989.800000000003</v>
      </c>
      <c r="BG2494" s="11">
        <v>29470.54</v>
      </c>
      <c r="BH2494" s="37">
        <v>69636.02</v>
      </c>
      <c r="BI2494" s="11">
        <v>75.180980000000005</v>
      </c>
      <c r="BJ2494" s="11">
        <v>74.324169999999995</v>
      </c>
      <c r="BK2494" s="11">
        <v>73.560299999999998</v>
      </c>
      <c r="BL2494" s="11">
        <v>72.906809999999993</v>
      </c>
      <c r="BM2494" s="11">
        <v>72.292689999999993</v>
      </c>
      <c r="BN2494" s="11">
        <v>71.731309999999993</v>
      </c>
      <c r="BO2494" s="11">
        <v>71.815190000000001</v>
      </c>
      <c r="BP2494" s="11">
        <v>73.191850000000002</v>
      </c>
      <c r="BQ2494" s="11">
        <v>76.642489999999995</v>
      </c>
      <c r="BR2494" s="11">
        <v>80.341710000000006</v>
      </c>
      <c r="BS2494" s="11">
        <v>83.683090000000007</v>
      </c>
      <c r="BT2494" s="11">
        <v>86.138949999999994</v>
      </c>
      <c r="BU2494" s="11">
        <v>87.677750000000003</v>
      </c>
      <c r="BV2494" s="11">
        <v>88.792169999999999</v>
      </c>
      <c r="BW2494" s="11">
        <v>88.906570000000002</v>
      </c>
      <c r="BX2494" s="11">
        <v>88.562139999999999</v>
      </c>
      <c r="BY2494" s="11">
        <v>87.596860000000007</v>
      </c>
      <c r="BZ2494" s="11">
        <v>86.42004</v>
      </c>
      <c r="CA2494" s="11">
        <v>84.558589999999995</v>
      </c>
      <c r="CB2494" s="11">
        <v>82.186220000000006</v>
      </c>
      <c r="CC2494" s="11">
        <v>80.034670000000006</v>
      </c>
      <c r="CD2494" s="11">
        <v>78.432689999999994</v>
      </c>
      <c r="CE2494" s="11">
        <v>77.310469999999995</v>
      </c>
      <c r="CF2494" s="11">
        <v>76.038989999999998</v>
      </c>
      <c r="CG2494" s="11">
        <v>2151.73</v>
      </c>
      <c r="CH2494" s="11">
        <v>1979.568</v>
      </c>
      <c r="CI2494" s="11">
        <v>1876.5920000000001</v>
      </c>
      <c r="CJ2494" s="11">
        <v>1803.36</v>
      </c>
      <c r="CK2494" s="11">
        <v>1412.7529999999999</v>
      </c>
      <c r="CL2494" s="11">
        <v>1220.808</v>
      </c>
      <c r="CM2494" s="11">
        <v>1121.8900000000001</v>
      </c>
      <c r="CN2494" s="11">
        <v>1092.432</v>
      </c>
      <c r="CO2494" s="11">
        <v>1301.644</v>
      </c>
      <c r="CP2494" s="11">
        <v>1662.9069999999999</v>
      </c>
      <c r="CQ2494" s="11">
        <v>2400.11</v>
      </c>
      <c r="CR2494" s="11">
        <v>2596.1419999999998</v>
      </c>
      <c r="CS2494" s="11">
        <v>2878.8090000000002</v>
      </c>
      <c r="CT2494" s="11">
        <v>3234.7260000000001</v>
      </c>
      <c r="CU2494" s="11">
        <v>5337.817</v>
      </c>
      <c r="CV2494" s="11">
        <v>5134.54</v>
      </c>
      <c r="CW2494" s="11">
        <v>3994.77</v>
      </c>
      <c r="CX2494" s="11">
        <v>3418.6129999999998</v>
      </c>
      <c r="CY2494" s="11">
        <v>3116.248</v>
      </c>
      <c r="CZ2494" s="11">
        <v>3513.8580000000002</v>
      </c>
      <c r="DA2494" s="11">
        <v>3879.0210000000002</v>
      </c>
      <c r="DB2494" s="11">
        <v>3613.0639999999999</v>
      </c>
      <c r="DC2494" s="11">
        <v>2799.047</v>
      </c>
      <c r="DD2494" s="11">
        <v>2634.1489999999999</v>
      </c>
      <c r="DE2494" s="37">
        <v>3621.64</v>
      </c>
      <c r="DF2494" s="11">
        <f t="shared" si="134"/>
        <v>16</v>
      </c>
      <c r="DG2494" s="11">
        <f t="shared" si="135"/>
        <v>19</v>
      </c>
      <c r="DH2494" s="20">
        <f t="shared" ca="1" si="136"/>
        <v>11517.072499999995</v>
      </c>
      <c r="DI2494" s="11">
        <v>0</v>
      </c>
    </row>
    <row r="2495" spans="1:113" x14ac:dyDescent="0.25">
      <c r="A2495" s="11" t="s">
        <v>57</v>
      </c>
      <c r="B2495" s="11" t="s">
        <v>56</v>
      </c>
      <c r="C2495" s="11" t="s">
        <v>56</v>
      </c>
      <c r="D2495" s="11" t="s">
        <v>56</v>
      </c>
      <c r="E2495" s="11" t="s">
        <v>100</v>
      </c>
      <c r="F2495" s="11" t="s">
        <v>56</v>
      </c>
      <c r="G2495" s="11" t="s">
        <v>175</v>
      </c>
      <c r="H2495" s="1" t="s">
        <v>199</v>
      </c>
      <c r="I2495" s="11">
        <v>16</v>
      </c>
      <c r="J2495" s="11">
        <v>19</v>
      </c>
      <c r="K2495" s="11"/>
      <c r="L2495" s="11"/>
      <c r="M2495" s="11"/>
      <c r="N2495" s="11"/>
      <c r="O2495" s="11"/>
      <c r="P2495" s="11"/>
      <c r="Q2495" s="11"/>
      <c r="R2495" s="11"/>
      <c r="S2495" s="11"/>
      <c r="T2495" s="11"/>
      <c r="U2495" s="11"/>
      <c r="V2495" s="11"/>
      <c r="W2495" s="11"/>
      <c r="X2495" s="11"/>
      <c r="Y2495" s="11"/>
      <c r="Z2495" s="11"/>
      <c r="AA2495" s="11"/>
      <c r="AB2495" s="11"/>
      <c r="AC2495" s="11"/>
      <c r="AD2495" s="11"/>
      <c r="AE2495" s="11"/>
      <c r="AF2495" s="11"/>
      <c r="AG2495" s="11"/>
      <c r="AH2495" s="11"/>
      <c r="AJ2495" s="11"/>
      <c r="AK2495" s="11"/>
      <c r="AL2495" s="11"/>
      <c r="AM2495" s="11"/>
      <c r="AN2495" s="11"/>
      <c r="AO2495" s="11"/>
      <c r="AP2495" s="11"/>
      <c r="AQ2495" s="11"/>
      <c r="AR2495" s="11"/>
      <c r="AS2495" s="11"/>
      <c r="AT2495" s="11"/>
      <c r="AU2495" s="11"/>
      <c r="AV2495" s="11"/>
      <c r="AW2495" s="11"/>
      <c r="AX2495" s="11"/>
      <c r="AY2495" s="11"/>
      <c r="AZ2495" s="11"/>
      <c r="BA2495" s="11"/>
      <c r="BB2495" s="11"/>
      <c r="BC2495" s="11"/>
      <c r="BD2495" s="11"/>
      <c r="BE2495" s="11"/>
      <c r="BF2495" s="11"/>
      <c r="BG2495" s="11"/>
      <c r="BI2495" s="11"/>
      <c r="BJ2495" s="11"/>
      <c r="BK2495" s="11"/>
      <c r="BL2495" s="11"/>
      <c r="BM2495" s="11"/>
      <c r="BN2495" s="11"/>
      <c r="BO2495" s="11"/>
      <c r="BP2495" s="11"/>
      <c r="BQ2495" s="11"/>
      <c r="BR2495" s="11"/>
      <c r="BS2495" s="11"/>
      <c r="BT2495" s="11"/>
      <c r="BU2495" s="11"/>
      <c r="BV2495" s="11"/>
      <c r="BW2495" s="11"/>
      <c r="BX2495" s="11"/>
      <c r="BY2495" s="11"/>
      <c r="BZ2495" s="11"/>
      <c r="CA2495" s="11"/>
      <c r="CB2495" s="11"/>
      <c r="CC2495" s="11"/>
      <c r="CD2495" s="11"/>
      <c r="CE2495" s="11"/>
      <c r="CF2495" s="11"/>
      <c r="CG2495" s="11"/>
      <c r="CH2495" s="11"/>
      <c r="CI2495" s="11"/>
      <c r="CJ2495" s="11"/>
      <c r="CK2495" s="11"/>
      <c r="CL2495" s="11"/>
      <c r="CM2495" s="11"/>
      <c r="CN2495" s="11"/>
      <c r="CO2495" s="11"/>
      <c r="CP2495" s="11"/>
      <c r="CQ2495" s="11"/>
      <c r="CR2495" s="11"/>
      <c r="CS2495" s="11"/>
      <c r="CT2495" s="11"/>
      <c r="CU2495" s="11"/>
      <c r="CV2495" s="11"/>
      <c r="CW2495" s="11"/>
      <c r="CX2495" s="11"/>
      <c r="CY2495" s="11"/>
      <c r="CZ2495" s="11"/>
      <c r="DA2495" s="11"/>
      <c r="DB2495" s="11"/>
      <c r="DC2495" s="11"/>
      <c r="DD2495" s="11"/>
      <c r="DF2495" s="11">
        <f t="shared" si="134"/>
        <v>16</v>
      </c>
      <c r="DG2495" s="11">
        <f t="shared" si="135"/>
        <v>19</v>
      </c>
      <c r="DH2495" s="20">
        <f t="shared" ca="1" si="136"/>
        <v>0</v>
      </c>
      <c r="DI2495" s="11">
        <v>1</v>
      </c>
    </row>
    <row r="2496" spans="1:113" x14ac:dyDescent="0.25">
      <c r="A2496" s="11" t="s">
        <v>57</v>
      </c>
      <c r="B2496" s="11" t="s">
        <v>56</v>
      </c>
      <c r="C2496" s="11" t="s">
        <v>56</v>
      </c>
      <c r="D2496" s="11" t="s">
        <v>56</v>
      </c>
      <c r="E2496" s="11" t="s">
        <v>101</v>
      </c>
      <c r="F2496" s="11" t="s">
        <v>56</v>
      </c>
      <c r="G2496" s="11" t="s">
        <v>173</v>
      </c>
      <c r="H2496" s="1" t="s">
        <v>199</v>
      </c>
      <c r="I2496" s="11">
        <v>16</v>
      </c>
      <c r="J2496" s="11">
        <v>19</v>
      </c>
      <c r="K2496" s="11"/>
      <c r="L2496" s="11"/>
      <c r="M2496" s="11"/>
      <c r="N2496" s="11"/>
      <c r="O2496" s="11"/>
      <c r="P2496" s="11"/>
      <c r="Q2496" s="11"/>
      <c r="R2496" s="11"/>
      <c r="S2496" s="11"/>
      <c r="T2496" s="11"/>
      <c r="U2496" s="11"/>
      <c r="V2496" s="11"/>
      <c r="W2496" s="11"/>
      <c r="X2496" s="11"/>
      <c r="Y2496" s="11"/>
      <c r="Z2496" s="11"/>
      <c r="AA2496" s="11"/>
      <c r="AB2496" s="11"/>
      <c r="AC2496" s="11"/>
      <c r="AD2496" s="11"/>
      <c r="AE2496" s="11"/>
      <c r="AF2496" s="11"/>
      <c r="AG2496" s="11"/>
      <c r="AH2496" s="11"/>
      <c r="AJ2496" s="11"/>
      <c r="AK2496" s="11"/>
      <c r="AL2496" s="11"/>
      <c r="AM2496" s="11"/>
      <c r="AN2496" s="11"/>
      <c r="AO2496" s="11"/>
      <c r="AP2496" s="11"/>
      <c r="AQ2496" s="11"/>
      <c r="AR2496" s="11"/>
      <c r="AS2496" s="11"/>
      <c r="AT2496" s="11"/>
      <c r="AU2496" s="11"/>
      <c r="AV2496" s="11"/>
      <c r="AW2496" s="11"/>
      <c r="AX2496" s="11"/>
      <c r="AY2496" s="11"/>
      <c r="AZ2496" s="11"/>
      <c r="BA2496" s="11"/>
      <c r="BB2496" s="11"/>
      <c r="BC2496" s="11"/>
      <c r="BD2496" s="11"/>
      <c r="BE2496" s="11"/>
      <c r="BF2496" s="11"/>
      <c r="BG2496" s="11"/>
      <c r="BI2496" s="11"/>
      <c r="BJ2496" s="11"/>
      <c r="BK2496" s="11"/>
      <c r="BL2496" s="11"/>
      <c r="BM2496" s="11"/>
      <c r="BN2496" s="11"/>
      <c r="BO2496" s="11"/>
      <c r="BP2496" s="11"/>
      <c r="BQ2496" s="11"/>
      <c r="BR2496" s="11"/>
      <c r="BS2496" s="11"/>
      <c r="BT2496" s="11"/>
      <c r="BU2496" s="11"/>
      <c r="BV2496" s="11"/>
      <c r="BW2496" s="11"/>
      <c r="BX2496" s="11"/>
      <c r="BY2496" s="11"/>
      <c r="BZ2496" s="11"/>
      <c r="CA2496" s="11"/>
      <c r="CB2496" s="11"/>
      <c r="CC2496" s="11"/>
      <c r="CD2496" s="11"/>
      <c r="CE2496" s="11"/>
      <c r="CF2496" s="11"/>
      <c r="CG2496" s="11"/>
      <c r="CH2496" s="11"/>
      <c r="CI2496" s="11"/>
      <c r="CJ2496" s="11"/>
      <c r="CK2496" s="11"/>
      <c r="CL2496" s="11"/>
      <c r="CM2496" s="11"/>
      <c r="CN2496" s="11"/>
      <c r="CO2496" s="11"/>
      <c r="CP2496" s="11"/>
      <c r="CQ2496" s="11"/>
      <c r="CR2496" s="11"/>
      <c r="CS2496" s="11"/>
      <c r="CT2496" s="11"/>
      <c r="CU2496" s="11"/>
      <c r="CV2496" s="11"/>
      <c r="CW2496" s="11"/>
      <c r="CX2496" s="11"/>
      <c r="CY2496" s="11"/>
      <c r="CZ2496" s="11"/>
      <c r="DA2496" s="11"/>
      <c r="DB2496" s="11"/>
      <c r="DC2496" s="11"/>
      <c r="DD2496" s="11"/>
      <c r="DF2496" s="11">
        <f t="shared" si="134"/>
        <v>16</v>
      </c>
      <c r="DG2496" s="11">
        <f t="shared" si="135"/>
        <v>19</v>
      </c>
      <c r="DH2496" s="20">
        <f t="shared" ca="1" si="136"/>
        <v>0</v>
      </c>
      <c r="DI2496" s="11">
        <v>1</v>
      </c>
    </row>
    <row r="2497" spans="1:113" x14ac:dyDescent="0.25">
      <c r="A2497" s="11" t="s">
        <v>57</v>
      </c>
      <c r="B2497" s="11" t="s">
        <v>56</v>
      </c>
      <c r="C2497" s="11" t="s">
        <v>56</v>
      </c>
      <c r="D2497" s="11" t="s">
        <v>100</v>
      </c>
      <c r="E2497" s="11" t="s">
        <v>56</v>
      </c>
      <c r="F2497" s="11" t="s">
        <v>56</v>
      </c>
      <c r="G2497" s="11" t="s">
        <v>174</v>
      </c>
      <c r="H2497" s="1" t="s">
        <v>199</v>
      </c>
      <c r="I2497" s="11">
        <v>16</v>
      </c>
      <c r="J2497" s="11">
        <v>19</v>
      </c>
      <c r="K2497" s="11"/>
      <c r="L2497" s="11"/>
      <c r="M2497" s="11"/>
      <c r="N2497" s="11"/>
      <c r="O2497" s="11"/>
      <c r="P2497" s="11"/>
      <c r="Q2497" s="11"/>
      <c r="R2497" s="11"/>
      <c r="S2497" s="11"/>
      <c r="T2497" s="11"/>
      <c r="U2497" s="11"/>
      <c r="V2497" s="11"/>
      <c r="W2497" s="11"/>
      <c r="X2497" s="11"/>
      <c r="Y2497" s="11"/>
      <c r="Z2497" s="11"/>
      <c r="AA2497" s="11"/>
      <c r="AB2497" s="11"/>
      <c r="AC2497" s="11"/>
      <c r="AD2497" s="11"/>
      <c r="AE2497" s="11"/>
      <c r="AF2497" s="11"/>
      <c r="AG2497" s="11"/>
      <c r="AH2497" s="11"/>
      <c r="AJ2497" s="11"/>
      <c r="AK2497" s="11"/>
      <c r="AL2497" s="11"/>
      <c r="AM2497" s="11"/>
      <c r="AN2497" s="11"/>
      <c r="AO2497" s="11"/>
      <c r="AP2497" s="11"/>
      <c r="AQ2497" s="11"/>
      <c r="AR2497" s="11"/>
      <c r="AS2497" s="11"/>
      <c r="AT2497" s="11"/>
      <c r="AU2497" s="11"/>
      <c r="AV2497" s="11"/>
      <c r="AW2497" s="11"/>
      <c r="AX2497" s="11"/>
      <c r="AY2497" s="11"/>
      <c r="AZ2497" s="11"/>
      <c r="BA2497" s="11"/>
      <c r="BB2497" s="11"/>
      <c r="BC2497" s="11"/>
      <c r="BD2497" s="11"/>
      <c r="BE2497" s="11"/>
      <c r="BF2497" s="11"/>
      <c r="BG2497" s="11"/>
      <c r="BI2497" s="11"/>
      <c r="BJ2497" s="11"/>
      <c r="BK2497" s="11"/>
      <c r="BL2497" s="11"/>
      <c r="BM2497" s="11"/>
      <c r="BN2497" s="11"/>
      <c r="BO2497" s="11"/>
      <c r="BP2497" s="11"/>
      <c r="BQ2497" s="11"/>
      <c r="BR2497" s="11"/>
      <c r="BS2497" s="11"/>
      <c r="BT2497" s="11"/>
      <c r="BU2497" s="11"/>
      <c r="BV2497" s="11"/>
      <c r="BW2497" s="11"/>
      <c r="BX2497" s="11"/>
      <c r="BY2497" s="11"/>
      <c r="BZ2497" s="11"/>
      <c r="CA2497" s="11"/>
      <c r="CB2497" s="11"/>
      <c r="CC2497" s="11"/>
      <c r="CD2497" s="11"/>
      <c r="CE2497" s="11"/>
      <c r="CF2497" s="11"/>
      <c r="CG2497" s="11"/>
      <c r="CH2497" s="11"/>
      <c r="CI2497" s="11"/>
      <c r="CJ2497" s="11"/>
      <c r="CK2497" s="11"/>
      <c r="CL2497" s="11"/>
      <c r="CM2497" s="11"/>
      <c r="CN2497" s="11"/>
      <c r="CO2497" s="11"/>
      <c r="CP2497" s="11"/>
      <c r="CQ2497" s="11"/>
      <c r="CR2497" s="11"/>
      <c r="CS2497" s="11"/>
      <c r="CT2497" s="11"/>
      <c r="CU2497" s="11"/>
      <c r="CV2497" s="11"/>
      <c r="CW2497" s="11"/>
      <c r="CX2497" s="11"/>
      <c r="CY2497" s="11"/>
      <c r="CZ2497" s="11"/>
      <c r="DA2497" s="11"/>
      <c r="DB2497" s="11"/>
      <c r="DC2497" s="11"/>
      <c r="DD2497" s="11"/>
      <c r="DF2497" s="11">
        <f t="shared" si="134"/>
        <v>16</v>
      </c>
      <c r="DG2497" s="11">
        <f t="shared" si="135"/>
        <v>19</v>
      </c>
      <c r="DH2497" s="20">
        <f t="shared" ca="1" si="136"/>
        <v>0</v>
      </c>
      <c r="DI2497" s="11">
        <v>1</v>
      </c>
    </row>
    <row r="2498" spans="1:113" x14ac:dyDescent="0.25">
      <c r="A2498" s="11" t="s">
        <v>57</v>
      </c>
      <c r="B2498" s="11" t="s">
        <v>56</v>
      </c>
      <c r="C2498" s="11" t="s">
        <v>56</v>
      </c>
      <c r="D2498" s="11" t="s">
        <v>100</v>
      </c>
      <c r="E2498" s="11" t="s">
        <v>56</v>
      </c>
      <c r="F2498" s="11" t="s">
        <v>56</v>
      </c>
      <c r="G2498" s="11" t="s">
        <v>176</v>
      </c>
      <c r="H2498" s="1" t="s">
        <v>199</v>
      </c>
      <c r="I2498" s="11">
        <v>16</v>
      </c>
      <c r="J2498" s="11">
        <v>19</v>
      </c>
      <c r="K2498" s="11"/>
      <c r="L2498" s="11"/>
      <c r="M2498" s="11"/>
      <c r="N2498" s="11"/>
      <c r="O2498" s="11"/>
      <c r="P2498" s="11"/>
      <c r="Q2498" s="11"/>
      <c r="R2498" s="11"/>
      <c r="S2498" s="11"/>
      <c r="T2498" s="11"/>
      <c r="U2498" s="11"/>
      <c r="V2498" s="11"/>
      <c r="W2498" s="11"/>
      <c r="X2498" s="11"/>
      <c r="Y2498" s="11"/>
      <c r="Z2498" s="11"/>
      <c r="AA2498" s="11"/>
      <c r="AB2498" s="11"/>
      <c r="AC2498" s="11"/>
      <c r="AD2498" s="11"/>
      <c r="AE2498" s="11"/>
      <c r="AF2498" s="11"/>
      <c r="AG2498" s="11"/>
      <c r="AH2498" s="11"/>
      <c r="AJ2498" s="11"/>
      <c r="AK2498" s="11"/>
      <c r="AL2498" s="11"/>
      <c r="AM2498" s="11"/>
      <c r="AN2498" s="11"/>
      <c r="AO2498" s="11"/>
      <c r="AP2498" s="11"/>
      <c r="AQ2498" s="11"/>
      <c r="AR2498" s="11"/>
      <c r="AS2498" s="11"/>
      <c r="AT2498" s="11"/>
      <c r="AU2498" s="11"/>
      <c r="AV2498" s="11"/>
      <c r="AW2498" s="11"/>
      <c r="AX2498" s="11"/>
      <c r="AY2498" s="11"/>
      <c r="AZ2498" s="11"/>
      <c r="BA2498" s="11"/>
      <c r="BB2498" s="11"/>
      <c r="BC2498" s="11"/>
      <c r="BD2498" s="11"/>
      <c r="BE2498" s="11"/>
      <c r="BF2498" s="11"/>
      <c r="BG2498" s="11"/>
      <c r="BI2498" s="11"/>
      <c r="BJ2498" s="11"/>
      <c r="BK2498" s="11"/>
      <c r="BL2498" s="11"/>
      <c r="BM2498" s="11"/>
      <c r="BN2498" s="11"/>
      <c r="BO2498" s="11"/>
      <c r="BP2498" s="11"/>
      <c r="BQ2498" s="11"/>
      <c r="BR2498" s="11"/>
      <c r="BS2498" s="11"/>
      <c r="BT2498" s="11"/>
      <c r="BU2498" s="11"/>
      <c r="BV2498" s="11"/>
      <c r="BW2498" s="11"/>
      <c r="BX2498" s="11"/>
      <c r="BY2498" s="11"/>
      <c r="BZ2498" s="11"/>
      <c r="CA2498" s="11"/>
      <c r="CB2498" s="11"/>
      <c r="CC2498" s="11"/>
      <c r="CD2498" s="11"/>
      <c r="CE2498" s="11"/>
      <c r="CF2498" s="11"/>
      <c r="CG2498" s="11"/>
      <c r="CH2498" s="11"/>
      <c r="CI2498" s="11"/>
      <c r="CJ2498" s="11"/>
      <c r="CK2498" s="11"/>
      <c r="CL2498" s="11"/>
      <c r="CM2498" s="11"/>
      <c r="CN2498" s="11"/>
      <c r="CO2498" s="11"/>
      <c r="CP2498" s="11"/>
      <c r="CQ2498" s="11"/>
      <c r="CR2498" s="11"/>
      <c r="CS2498" s="11"/>
      <c r="CT2498" s="11"/>
      <c r="CU2498" s="11"/>
      <c r="CV2498" s="11"/>
      <c r="CW2498" s="11"/>
      <c r="CX2498" s="11"/>
      <c r="CY2498" s="11"/>
      <c r="CZ2498" s="11"/>
      <c r="DA2498" s="11"/>
      <c r="DB2498" s="11"/>
      <c r="DC2498" s="11"/>
      <c r="DD2498" s="11"/>
      <c r="DF2498" s="11">
        <f t="shared" si="134"/>
        <v>16</v>
      </c>
      <c r="DG2498" s="11">
        <f t="shared" si="135"/>
        <v>19</v>
      </c>
      <c r="DH2498" s="20">
        <f t="shared" ca="1" si="136"/>
        <v>0</v>
      </c>
      <c r="DI2498" s="11">
        <v>1</v>
      </c>
    </row>
    <row r="2499" spans="1:113" x14ac:dyDescent="0.25">
      <c r="A2499" s="11" t="s">
        <v>57</v>
      </c>
      <c r="B2499" s="11" t="s">
        <v>56</v>
      </c>
      <c r="C2499" s="11" t="s">
        <v>56</v>
      </c>
      <c r="D2499" s="11" t="s">
        <v>100</v>
      </c>
      <c r="E2499" s="11" t="s">
        <v>56</v>
      </c>
      <c r="F2499" s="11" t="s">
        <v>56</v>
      </c>
      <c r="G2499" s="11" t="s">
        <v>173</v>
      </c>
      <c r="H2499" s="1" t="s">
        <v>199</v>
      </c>
      <c r="I2499" s="11">
        <v>16</v>
      </c>
      <c r="J2499" s="11">
        <v>19</v>
      </c>
      <c r="K2499" s="11"/>
      <c r="L2499" s="11"/>
      <c r="M2499" s="11"/>
      <c r="N2499" s="11"/>
      <c r="O2499" s="11"/>
      <c r="P2499" s="11"/>
      <c r="Q2499" s="11"/>
      <c r="R2499" s="11"/>
      <c r="S2499" s="11"/>
      <c r="T2499" s="11"/>
      <c r="U2499" s="11"/>
      <c r="V2499" s="11"/>
      <c r="W2499" s="11"/>
      <c r="X2499" s="11"/>
      <c r="Y2499" s="11"/>
      <c r="Z2499" s="11"/>
      <c r="AA2499" s="11"/>
      <c r="AB2499" s="11"/>
      <c r="AC2499" s="11"/>
      <c r="AD2499" s="11"/>
      <c r="AE2499" s="11"/>
      <c r="AF2499" s="11"/>
      <c r="AG2499" s="11"/>
      <c r="AH2499" s="11"/>
      <c r="AJ2499" s="11"/>
      <c r="AK2499" s="11"/>
      <c r="AL2499" s="11"/>
      <c r="AM2499" s="11"/>
      <c r="AN2499" s="11"/>
      <c r="AO2499" s="11"/>
      <c r="AP2499" s="11"/>
      <c r="AQ2499" s="11"/>
      <c r="AR2499" s="11"/>
      <c r="AS2499" s="11"/>
      <c r="AT2499" s="11"/>
      <c r="AU2499" s="11"/>
      <c r="AV2499" s="11"/>
      <c r="AW2499" s="11"/>
      <c r="AX2499" s="11"/>
      <c r="AY2499" s="11"/>
      <c r="AZ2499" s="11"/>
      <c r="BA2499" s="11"/>
      <c r="BB2499" s="11"/>
      <c r="BC2499" s="11"/>
      <c r="BD2499" s="11"/>
      <c r="BE2499" s="11"/>
      <c r="BF2499" s="11"/>
      <c r="BG2499" s="11"/>
      <c r="BI2499" s="11"/>
      <c r="BJ2499" s="11"/>
      <c r="BK2499" s="11"/>
      <c r="BL2499" s="11"/>
      <c r="BM2499" s="11"/>
      <c r="BN2499" s="11"/>
      <c r="BO2499" s="11"/>
      <c r="BP2499" s="11"/>
      <c r="BQ2499" s="11"/>
      <c r="BR2499" s="11"/>
      <c r="BS2499" s="11"/>
      <c r="BT2499" s="11"/>
      <c r="BU2499" s="11"/>
      <c r="BV2499" s="11"/>
      <c r="BW2499" s="11"/>
      <c r="BX2499" s="11"/>
      <c r="BY2499" s="11"/>
      <c r="BZ2499" s="11"/>
      <c r="CA2499" s="11"/>
      <c r="CB2499" s="11"/>
      <c r="CC2499" s="11"/>
      <c r="CD2499" s="11"/>
      <c r="CE2499" s="11"/>
      <c r="CF2499" s="11"/>
      <c r="CG2499" s="11"/>
      <c r="CH2499" s="11"/>
      <c r="CI2499" s="11"/>
      <c r="CJ2499" s="11"/>
      <c r="CK2499" s="11"/>
      <c r="CL2499" s="11"/>
      <c r="CM2499" s="11"/>
      <c r="CN2499" s="11"/>
      <c r="CO2499" s="11"/>
      <c r="CP2499" s="11"/>
      <c r="CQ2499" s="11"/>
      <c r="CR2499" s="11"/>
      <c r="CS2499" s="11"/>
      <c r="CT2499" s="11"/>
      <c r="CU2499" s="11"/>
      <c r="CV2499" s="11"/>
      <c r="CW2499" s="11"/>
      <c r="CX2499" s="11"/>
      <c r="CY2499" s="11"/>
      <c r="CZ2499" s="11"/>
      <c r="DA2499" s="11"/>
      <c r="DB2499" s="11"/>
      <c r="DC2499" s="11"/>
      <c r="DD2499" s="11"/>
      <c r="DF2499" s="11">
        <f t="shared" si="134"/>
        <v>16</v>
      </c>
      <c r="DG2499" s="11">
        <f t="shared" si="135"/>
        <v>19</v>
      </c>
      <c r="DH2499" s="20">
        <f t="shared" ca="1" si="136"/>
        <v>0</v>
      </c>
      <c r="DI2499" s="11">
        <v>1</v>
      </c>
    </row>
    <row r="2500" spans="1:113" x14ac:dyDescent="0.25">
      <c r="A2500" s="11" t="s">
        <v>57</v>
      </c>
      <c r="B2500" s="11" t="s">
        <v>56</v>
      </c>
      <c r="C2500" s="11" t="s">
        <v>56</v>
      </c>
      <c r="D2500" s="11" t="s">
        <v>100</v>
      </c>
      <c r="E2500" s="11" t="s">
        <v>56</v>
      </c>
      <c r="F2500" s="11" t="s">
        <v>56</v>
      </c>
      <c r="G2500" s="11" t="s">
        <v>175</v>
      </c>
      <c r="H2500" s="1" t="s">
        <v>199</v>
      </c>
      <c r="I2500" s="11">
        <v>16</v>
      </c>
      <c r="J2500" s="11">
        <v>19</v>
      </c>
      <c r="K2500" s="11"/>
      <c r="L2500" s="11"/>
      <c r="M2500" s="11"/>
      <c r="N2500" s="11"/>
      <c r="O2500" s="11"/>
      <c r="P2500" s="11"/>
      <c r="Q2500" s="11"/>
      <c r="R2500" s="11"/>
      <c r="S2500" s="11"/>
      <c r="T2500" s="11"/>
      <c r="U2500" s="11"/>
      <c r="V2500" s="11"/>
      <c r="W2500" s="11"/>
      <c r="X2500" s="11"/>
      <c r="Y2500" s="11"/>
      <c r="Z2500" s="11"/>
      <c r="AA2500" s="11"/>
      <c r="AB2500" s="11"/>
      <c r="AC2500" s="11"/>
      <c r="AD2500" s="11"/>
      <c r="AE2500" s="11"/>
      <c r="AF2500" s="11"/>
      <c r="AG2500" s="11"/>
      <c r="AH2500" s="11"/>
      <c r="AJ2500" s="11"/>
      <c r="AK2500" s="11"/>
      <c r="AL2500" s="11"/>
      <c r="AM2500" s="11"/>
      <c r="AN2500" s="11"/>
      <c r="AO2500" s="11"/>
      <c r="AP2500" s="11"/>
      <c r="AQ2500" s="11"/>
      <c r="AR2500" s="11"/>
      <c r="AS2500" s="11"/>
      <c r="AT2500" s="11"/>
      <c r="AU2500" s="11"/>
      <c r="AV2500" s="11"/>
      <c r="AW2500" s="11"/>
      <c r="AX2500" s="11"/>
      <c r="AY2500" s="11"/>
      <c r="AZ2500" s="11"/>
      <c r="BA2500" s="11"/>
      <c r="BB2500" s="11"/>
      <c r="BC2500" s="11"/>
      <c r="BD2500" s="11"/>
      <c r="BE2500" s="11"/>
      <c r="BF2500" s="11"/>
      <c r="BG2500" s="11"/>
      <c r="BI2500" s="11"/>
      <c r="BJ2500" s="11"/>
      <c r="BK2500" s="11"/>
      <c r="BL2500" s="11"/>
      <c r="BM2500" s="11"/>
      <c r="BN2500" s="11"/>
      <c r="BO2500" s="11"/>
      <c r="BP2500" s="11"/>
      <c r="BQ2500" s="11"/>
      <c r="BR2500" s="11"/>
      <c r="BS2500" s="11"/>
      <c r="BT2500" s="11"/>
      <c r="BU2500" s="11"/>
      <c r="BV2500" s="11"/>
      <c r="BW2500" s="11"/>
      <c r="BX2500" s="11"/>
      <c r="BY2500" s="11"/>
      <c r="BZ2500" s="11"/>
      <c r="CA2500" s="11"/>
      <c r="CB2500" s="11"/>
      <c r="CC2500" s="11"/>
      <c r="CD2500" s="11"/>
      <c r="CE2500" s="11"/>
      <c r="CF2500" s="11"/>
      <c r="CG2500" s="11"/>
      <c r="CH2500" s="11"/>
      <c r="CI2500" s="11"/>
      <c r="CJ2500" s="11"/>
      <c r="CK2500" s="11"/>
      <c r="CL2500" s="11"/>
      <c r="CM2500" s="11"/>
      <c r="CN2500" s="11"/>
      <c r="CO2500" s="11"/>
      <c r="CP2500" s="11"/>
      <c r="CQ2500" s="11"/>
      <c r="CR2500" s="11"/>
      <c r="CS2500" s="11"/>
      <c r="CT2500" s="11"/>
      <c r="CU2500" s="11"/>
      <c r="CV2500" s="11"/>
      <c r="CW2500" s="11"/>
      <c r="CX2500" s="11"/>
      <c r="CY2500" s="11"/>
      <c r="CZ2500" s="11"/>
      <c r="DA2500" s="11"/>
      <c r="DB2500" s="11"/>
      <c r="DC2500" s="11"/>
      <c r="DD2500" s="11"/>
      <c r="DF2500" s="11">
        <f t="shared" si="134"/>
        <v>16</v>
      </c>
      <c r="DG2500" s="11">
        <f t="shared" si="135"/>
        <v>19</v>
      </c>
      <c r="DH2500" s="20">
        <f t="shared" ca="1" si="136"/>
        <v>0</v>
      </c>
      <c r="DI2500" s="11">
        <v>1</v>
      </c>
    </row>
    <row r="2501" spans="1:113" x14ac:dyDescent="0.25">
      <c r="A2501" s="11" t="s">
        <v>57</v>
      </c>
      <c r="B2501" s="11" t="s">
        <v>56</v>
      </c>
      <c r="C2501" s="11" t="s">
        <v>56</v>
      </c>
      <c r="D2501" s="11" t="s">
        <v>101</v>
      </c>
      <c r="E2501" s="11" t="s">
        <v>56</v>
      </c>
      <c r="F2501" s="11" t="s">
        <v>56</v>
      </c>
      <c r="G2501" s="11" t="s">
        <v>174</v>
      </c>
      <c r="H2501" s="1" t="s">
        <v>199</v>
      </c>
      <c r="I2501" s="11">
        <v>16</v>
      </c>
      <c r="J2501" s="11">
        <v>19</v>
      </c>
      <c r="K2501" s="11"/>
      <c r="L2501" s="11"/>
      <c r="M2501" s="11"/>
      <c r="N2501" s="11"/>
      <c r="O2501" s="11"/>
      <c r="P2501" s="11"/>
      <c r="Q2501" s="11"/>
      <c r="R2501" s="11"/>
      <c r="S2501" s="11"/>
      <c r="T2501" s="11"/>
      <c r="U2501" s="11"/>
      <c r="V2501" s="11"/>
      <c r="W2501" s="11"/>
      <c r="X2501" s="11"/>
      <c r="Y2501" s="11"/>
      <c r="Z2501" s="11"/>
      <c r="AA2501" s="11"/>
      <c r="AB2501" s="11"/>
      <c r="AC2501" s="11"/>
      <c r="AD2501" s="11"/>
      <c r="AE2501" s="11"/>
      <c r="AF2501" s="11"/>
      <c r="AG2501" s="11"/>
      <c r="AH2501" s="11"/>
      <c r="AJ2501" s="11"/>
      <c r="AK2501" s="11"/>
      <c r="AL2501" s="11"/>
      <c r="AM2501" s="11"/>
      <c r="AN2501" s="11"/>
      <c r="AO2501" s="11"/>
      <c r="AP2501" s="11"/>
      <c r="AQ2501" s="11"/>
      <c r="AR2501" s="11"/>
      <c r="AS2501" s="11"/>
      <c r="AT2501" s="11"/>
      <c r="AU2501" s="11"/>
      <c r="AV2501" s="11"/>
      <c r="AW2501" s="11"/>
      <c r="AX2501" s="11"/>
      <c r="AY2501" s="11"/>
      <c r="AZ2501" s="11"/>
      <c r="BA2501" s="11"/>
      <c r="BB2501" s="11"/>
      <c r="BC2501" s="11"/>
      <c r="BD2501" s="11"/>
      <c r="BE2501" s="11"/>
      <c r="BF2501" s="11"/>
      <c r="BG2501" s="11"/>
      <c r="BI2501" s="11"/>
      <c r="BJ2501" s="11"/>
      <c r="BK2501" s="11"/>
      <c r="BL2501" s="11"/>
      <c r="BM2501" s="11"/>
      <c r="BN2501" s="11"/>
      <c r="BO2501" s="11"/>
      <c r="BP2501" s="11"/>
      <c r="BQ2501" s="11"/>
      <c r="BR2501" s="11"/>
      <c r="BS2501" s="11"/>
      <c r="BT2501" s="11"/>
      <c r="BU2501" s="11"/>
      <c r="BV2501" s="11"/>
      <c r="BW2501" s="11"/>
      <c r="BX2501" s="11"/>
      <c r="BY2501" s="11"/>
      <c r="BZ2501" s="11"/>
      <c r="CA2501" s="11"/>
      <c r="CB2501" s="11"/>
      <c r="CC2501" s="11"/>
      <c r="CD2501" s="11"/>
      <c r="CE2501" s="11"/>
      <c r="CF2501" s="11"/>
      <c r="CG2501" s="11"/>
      <c r="CH2501" s="11"/>
      <c r="CI2501" s="11"/>
      <c r="CJ2501" s="11"/>
      <c r="CK2501" s="11"/>
      <c r="CL2501" s="11"/>
      <c r="CM2501" s="11"/>
      <c r="CN2501" s="11"/>
      <c r="CO2501" s="11"/>
      <c r="CP2501" s="11"/>
      <c r="CQ2501" s="11"/>
      <c r="CR2501" s="11"/>
      <c r="CS2501" s="11"/>
      <c r="CT2501" s="11"/>
      <c r="CU2501" s="11"/>
      <c r="CV2501" s="11"/>
      <c r="CW2501" s="11"/>
      <c r="CX2501" s="11"/>
      <c r="CY2501" s="11"/>
      <c r="CZ2501" s="11"/>
      <c r="DA2501" s="11"/>
      <c r="DB2501" s="11"/>
      <c r="DC2501" s="11"/>
      <c r="DD2501" s="11"/>
      <c r="DF2501" s="11">
        <f t="shared" si="134"/>
        <v>16</v>
      </c>
      <c r="DG2501" s="11">
        <f t="shared" si="135"/>
        <v>19</v>
      </c>
      <c r="DH2501" s="20">
        <f t="shared" ca="1" si="136"/>
        <v>0</v>
      </c>
      <c r="DI2501" s="11">
        <v>1</v>
      </c>
    </row>
    <row r="2502" spans="1:113" x14ac:dyDescent="0.25">
      <c r="A2502" s="11" t="s">
        <v>57</v>
      </c>
      <c r="B2502" s="11" t="s">
        <v>56</v>
      </c>
      <c r="C2502" s="11" t="s">
        <v>56</v>
      </c>
      <c r="D2502" s="11" t="s">
        <v>101</v>
      </c>
      <c r="E2502" s="11" t="s">
        <v>56</v>
      </c>
      <c r="F2502" s="11" t="s">
        <v>56</v>
      </c>
      <c r="G2502" s="11" t="s">
        <v>173</v>
      </c>
      <c r="H2502" s="1" t="s">
        <v>199</v>
      </c>
      <c r="I2502" s="11">
        <v>16</v>
      </c>
      <c r="J2502" s="11">
        <v>19</v>
      </c>
      <c r="K2502" s="11">
        <v>1745.6969999999999</v>
      </c>
      <c r="L2502" s="11">
        <v>1612.346</v>
      </c>
      <c r="M2502" s="11">
        <v>1556.461</v>
      </c>
      <c r="N2502" s="11">
        <v>1549.9939999999999</v>
      </c>
      <c r="O2502" s="11">
        <v>1689.7</v>
      </c>
      <c r="P2502" s="11">
        <v>2097.4949999999999</v>
      </c>
      <c r="Q2502" s="11">
        <v>2443.3969999999999</v>
      </c>
      <c r="R2502" s="11">
        <v>3212.2440000000001</v>
      </c>
      <c r="S2502" s="11">
        <v>3714.2649999999999</v>
      </c>
      <c r="T2502" s="11">
        <v>4934.1469999999999</v>
      </c>
      <c r="U2502" s="11">
        <v>5836.7640000000001</v>
      </c>
      <c r="V2502" s="11">
        <v>6119.7809999999999</v>
      </c>
      <c r="W2502" s="11">
        <v>6333.9639999999999</v>
      </c>
      <c r="X2502" s="11">
        <v>6525.8419999999996</v>
      </c>
      <c r="Y2502" s="11">
        <v>6486.7420000000002</v>
      </c>
      <c r="Z2502" s="11">
        <v>5041.7439999999997</v>
      </c>
      <c r="AA2502" s="11">
        <v>5123.5219999999999</v>
      </c>
      <c r="AB2502" s="11">
        <v>5088.0159999999996</v>
      </c>
      <c r="AC2502" s="11">
        <v>5018.3339999999998</v>
      </c>
      <c r="AD2502" s="11">
        <v>6212.7860000000001</v>
      </c>
      <c r="AE2502" s="11">
        <v>5804.32</v>
      </c>
      <c r="AF2502" s="11">
        <v>4025.4960000000001</v>
      </c>
      <c r="AG2502" s="11">
        <v>2507.8020000000001</v>
      </c>
      <c r="AH2502" s="11">
        <v>2050.3760000000002</v>
      </c>
      <c r="AI2502" s="37">
        <v>5067.9040000000005</v>
      </c>
      <c r="AJ2502" s="11">
        <v>1766.76</v>
      </c>
      <c r="AK2502" s="11">
        <v>1622.1949999999999</v>
      </c>
      <c r="AL2502" s="11">
        <v>1566.9280000000001</v>
      </c>
      <c r="AM2502" s="11">
        <v>1560.4380000000001</v>
      </c>
      <c r="AN2502" s="11">
        <v>1708.876</v>
      </c>
      <c r="AO2502" s="11">
        <v>2094.7429999999999</v>
      </c>
      <c r="AP2502" s="11">
        <v>2417.1320000000001</v>
      </c>
      <c r="AQ2502" s="11">
        <v>3225.288</v>
      </c>
      <c r="AR2502" s="11">
        <v>3731.2579999999998</v>
      </c>
      <c r="AS2502" s="11">
        <v>4882.4790000000003</v>
      </c>
      <c r="AT2502" s="11">
        <v>5830.8890000000001</v>
      </c>
      <c r="AU2502" s="11">
        <v>6114.0829999999996</v>
      </c>
      <c r="AV2502" s="11">
        <v>6347.7780000000002</v>
      </c>
      <c r="AW2502" s="11">
        <v>6536.5119999999997</v>
      </c>
      <c r="AX2502" s="11">
        <v>6478.6270000000004</v>
      </c>
      <c r="AY2502" s="11">
        <v>6629.5389999999998</v>
      </c>
      <c r="AZ2502" s="11">
        <v>6573.2309999999998</v>
      </c>
      <c r="BA2502" s="11">
        <v>6352.0590000000002</v>
      </c>
      <c r="BB2502" s="11">
        <v>6185.585</v>
      </c>
      <c r="BC2502" s="11">
        <v>5971.25</v>
      </c>
      <c r="BD2502" s="11">
        <v>5651.433</v>
      </c>
      <c r="BE2502" s="11">
        <v>4047.57</v>
      </c>
      <c r="BF2502" s="11">
        <v>2518.9389999999999</v>
      </c>
      <c r="BG2502" s="11">
        <v>2033.2919999999999</v>
      </c>
      <c r="BH2502" s="37">
        <v>6436.7759999999998</v>
      </c>
      <c r="BI2502" s="11">
        <v>74.718950000000007</v>
      </c>
      <c r="BJ2502" s="11">
        <v>73.870509999999996</v>
      </c>
      <c r="BK2502" s="11">
        <v>73.100290000000001</v>
      </c>
      <c r="BL2502" s="11">
        <v>72.515810000000002</v>
      </c>
      <c r="BM2502" s="11">
        <v>71.948340000000002</v>
      </c>
      <c r="BN2502" s="11">
        <v>71.365939999999995</v>
      </c>
      <c r="BO2502" s="11">
        <v>71.393410000000003</v>
      </c>
      <c r="BP2502" s="11">
        <v>72.725669999999994</v>
      </c>
      <c r="BQ2502" s="11">
        <v>76.040679999999995</v>
      </c>
      <c r="BR2502" s="11">
        <v>79.637569999999997</v>
      </c>
      <c r="BS2502" s="11">
        <v>82.957530000000006</v>
      </c>
      <c r="BT2502" s="11">
        <v>85.363510000000005</v>
      </c>
      <c r="BU2502" s="11">
        <v>86.90343</v>
      </c>
      <c r="BV2502" s="11">
        <v>87.995670000000004</v>
      </c>
      <c r="BW2502" s="11">
        <v>87.889300000000006</v>
      </c>
      <c r="BX2502" s="11">
        <v>87.447130000000001</v>
      </c>
      <c r="BY2502" s="11">
        <v>86.409930000000003</v>
      </c>
      <c r="BZ2502" s="11">
        <v>84.990390000000005</v>
      </c>
      <c r="CA2502" s="11">
        <v>83.122839999999997</v>
      </c>
      <c r="CB2502" s="11">
        <v>80.905789999999996</v>
      </c>
      <c r="CC2502" s="11">
        <v>78.99924</v>
      </c>
      <c r="CD2502" s="11">
        <v>77.652330000000006</v>
      </c>
      <c r="CE2502" s="11">
        <v>76.619470000000007</v>
      </c>
      <c r="CF2502" s="11">
        <v>75.587860000000006</v>
      </c>
      <c r="CG2502" s="11">
        <v>32.783749999999998</v>
      </c>
      <c r="CH2502" s="11">
        <v>27.763300000000001</v>
      </c>
      <c r="CI2502" s="11">
        <v>27.14988</v>
      </c>
      <c r="CJ2502" s="11">
        <v>26.46978</v>
      </c>
      <c r="CK2502" s="11">
        <v>25.031659999999999</v>
      </c>
      <c r="CL2502" s="11">
        <v>21.563829999999999</v>
      </c>
      <c r="CM2502" s="11">
        <v>22.592839999999999</v>
      </c>
      <c r="CN2502" s="11">
        <v>30.647110000000001</v>
      </c>
      <c r="CO2502" s="11">
        <v>35.174930000000003</v>
      </c>
      <c r="CP2502" s="11">
        <v>89.869380000000007</v>
      </c>
      <c r="CQ2502" s="11">
        <v>119.7542</v>
      </c>
      <c r="CR2502" s="11">
        <v>157.84729999999999</v>
      </c>
      <c r="CS2502" s="11">
        <v>173.0813</v>
      </c>
      <c r="CT2502" s="11">
        <v>193.184</v>
      </c>
      <c r="CU2502" s="11">
        <v>292.9778</v>
      </c>
      <c r="CV2502" s="11">
        <v>292.14589999999998</v>
      </c>
      <c r="CW2502" s="11">
        <v>248.62270000000001</v>
      </c>
      <c r="CX2502" s="11">
        <v>231.33930000000001</v>
      </c>
      <c r="CY2502" s="11">
        <v>206.8459</v>
      </c>
      <c r="CZ2502" s="11">
        <v>202.30670000000001</v>
      </c>
      <c r="DA2502" s="11">
        <v>191.02340000000001</v>
      </c>
      <c r="DB2502" s="11">
        <v>74.078460000000007</v>
      </c>
      <c r="DC2502" s="11">
        <v>51.613489999999999</v>
      </c>
      <c r="DD2502" s="11">
        <v>47.000190000000003</v>
      </c>
      <c r="DE2502" s="37">
        <v>256.5376</v>
      </c>
      <c r="DF2502" s="11">
        <f t="shared" si="134"/>
        <v>16</v>
      </c>
      <c r="DG2502" s="11">
        <f t="shared" si="135"/>
        <v>19</v>
      </c>
      <c r="DH2502" s="20">
        <f t="shared" ref="DH2502:DH2512" ca="1" si="137">(SUM(OFFSET($AJ2502, 0, $DF2502-1, 1, $DG2502-$DF2502+1))-SUM(OFFSET($K2502, 0, $DF2502-1, 1, $DG2502-$DF2502+1)))/($DG2502-$DF2502+1)</f>
        <v>1367.1995000000006</v>
      </c>
      <c r="DI2502" s="11">
        <v>0</v>
      </c>
    </row>
    <row r="2503" spans="1:113" x14ac:dyDescent="0.25">
      <c r="A2503" s="11" t="s">
        <v>57</v>
      </c>
      <c r="B2503" s="11" t="s">
        <v>168</v>
      </c>
      <c r="C2503" s="11" t="s">
        <v>56</v>
      </c>
      <c r="D2503" s="11" t="s">
        <v>56</v>
      </c>
      <c r="E2503" s="11" t="s">
        <v>56</v>
      </c>
      <c r="F2503" s="11" t="s">
        <v>56</v>
      </c>
      <c r="G2503" s="11" t="s">
        <v>175</v>
      </c>
      <c r="H2503" s="1" t="s">
        <v>199</v>
      </c>
      <c r="I2503" s="11">
        <v>16</v>
      </c>
      <c r="J2503" s="11">
        <v>19</v>
      </c>
      <c r="K2503" s="11"/>
      <c r="L2503" s="11"/>
      <c r="M2503" s="11"/>
      <c r="N2503" s="11"/>
      <c r="O2503" s="11"/>
      <c r="P2503" s="11"/>
      <c r="Q2503" s="11"/>
      <c r="R2503" s="11"/>
      <c r="S2503" s="11"/>
      <c r="T2503" s="11"/>
      <c r="U2503" s="11"/>
      <c r="V2503" s="11"/>
      <c r="W2503" s="11"/>
      <c r="X2503" s="11"/>
      <c r="Y2503" s="11"/>
      <c r="Z2503" s="11"/>
      <c r="AA2503" s="11"/>
      <c r="AB2503" s="11"/>
      <c r="AC2503" s="11"/>
      <c r="AD2503" s="11"/>
      <c r="AE2503" s="11"/>
      <c r="AF2503" s="11"/>
      <c r="AG2503" s="11"/>
      <c r="AH2503" s="11"/>
      <c r="AJ2503" s="11"/>
      <c r="AK2503" s="11"/>
      <c r="AL2503" s="11"/>
      <c r="AM2503" s="11"/>
      <c r="AN2503" s="11"/>
      <c r="AO2503" s="11"/>
      <c r="AP2503" s="11"/>
      <c r="AQ2503" s="11"/>
      <c r="AR2503" s="11"/>
      <c r="AS2503" s="11"/>
      <c r="AT2503" s="11"/>
      <c r="AU2503" s="11"/>
      <c r="AV2503" s="11"/>
      <c r="AW2503" s="11"/>
      <c r="AX2503" s="11"/>
      <c r="AY2503" s="11"/>
      <c r="AZ2503" s="11"/>
      <c r="BA2503" s="11"/>
      <c r="BB2503" s="11"/>
      <c r="BC2503" s="11"/>
      <c r="BD2503" s="11"/>
      <c r="BE2503" s="11"/>
      <c r="BF2503" s="11"/>
      <c r="BG2503" s="11"/>
      <c r="BI2503" s="11"/>
      <c r="BJ2503" s="11"/>
      <c r="BK2503" s="11"/>
      <c r="BL2503" s="11"/>
      <c r="BM2503" s="11"/>
      <c r="BN2503" s="11"/>
      <c r="BO2503" s="11"/>
      <c r="BP2503" s="11"/>
      <c r="BQ2503" s="11"/>
      <c r="BR2503" s="11"/>
      <c r="BS2503" s="11"/>
      <c r="BT2503" s="11"/>
      <c r="BU2503" s="11"/>
      <c r="BV2503" s="11"/>
      <c r="BW2503" s="11"/>
      <c r="BX2503" s="11"/>
      <c r="BY2503" s="11"/>
      <c r="BZ2503" s="11"/>
      <c r="CA2503" s="11"/>
      <c r="CB2503" s="11"/>
      <c r="CC2503" s="11"/>
      <c r="CD2503" s="11"/>
      <c r="CE2503" s="11"/>
      <c r="CF2503" s="11"/>
      <c r="CG2503" s="11"/>
      <c r="CH2503" s="11"/>
      <c r="CI2503" s="11"/>
      <c r="CJ2503" s="11"/>
      <c r="CK2503" s="11"/>
      <c r="CL2503" s="11"/>
      <c r="CM2503" s="11"/>
      <c r="CN2503" s="11"/>
      <c r="CO2503" s="11"/>
      <c r="CP2503" s="11"/>
      <c r="CQ2503" s="11"/>
      <c r="CR2503" s="11"/>
      <c r="CS2503" s="11"/>
      <c r="CT2503" s="11"/>
      <c r="CU2503" s="11"/>
      <c r="CV2503" s="11"/>
      <c r="CW2503" s="11"/>
      <c r="CX2503" s="11"/>
      <c r="CY2503" s="11"/>
      <c r="CZ2503" s="11"/>
      <c r="DA2503" s="11"/>
      <c r="DB2503" s="11"/>
      <c r="DC2503" s="11"/>
      <c r="DD2503" s="11"/>
      <c r="DF2503" s="11">
        <f t="shared" si="134"/>
        <v>16</v>
      </c>
      <c r="DG2503" s="11">
        <f t="shared" si="135"/>
        <v>19</v>
      </c>
      <c r="DH2503" s="20">
        <f t="shared" ca="1" si="137"/>
        <v>0</v>
      </c>
      <c r="DI2503" s="11">
        <v>1</v>
      </c>
    </row>
    <row r="2504" spans="1:113" x14ac:dyDescent="0.25">
      <c r="A2504" s="11" t="s">
        <v>57</v>
      </c>
      <c r="B2504" s="11" t="s">
        <v>168</v>
      </c>
      <c r="C2504" s="11" t="s">
        <v>56</v>
      </c>
      <c r="D2504" s="11" t="s">
        <v>56</v>
      </c>
      <c r="E2504" s="11" t="s">
        <v>56</v>
      </c>
      <c r="F2504" s="11" t="s">
        <v>56</v>
      </c>
      <c r="G2504" s="11" t="s">
        <v>174</v>
      </c>
      <c r="H2504" s="1" t="s">
        <v>199</v>
      </c>
      <c r="I2504" s="11">
        <v>16</v>
      </c>
      <c r="J2504" s="11">
        <v>19</v>
      </c>
      <c r="K2504" s="11"/>
      <c r="L2504" s="11"/>
      <c r="M2504" s="11"/>
      <c r="N2504" s="11"/>
      <c r="O2504" s="11"/>
      <c r="P2504" s="11"/>
      <c r="Q2504" s="11"/>
      <c r="R2504" s="11"/>
      <c r="S2504" s="11"/>
      <c r="T2504" s="11"/>
      <c r="U2504" s="11"/>
      <c r="V2504" s="11"/>
      <c r="W2504" s="11"/>
      <c r="X2504" s="11"/>
      <c r="Y2504" s="11"/>
      <c r="Z2504" s="11"/>
      <c r="AA2504" s="11"/>
      <c r="AB2504" s="11"/>
      <c r="AC2504" s="11"/>
      <c r="AD2504" s="11"/>
      <c r="AE2504" s="11"/>
      <c r="AF2504" s="11"/>
      <c r="AG2504" s="11"/>
      <c r="AH2504" s="11"/>
      <c r="AJ2504" s="11"/>
      <c r="AK2504" s="11"/>
      <c r="AL2504" s="11"/>
      <c r="AM2504" s="11"/>
      <c r="AN2504" s="11"/>
      <c r="AO2504" s="11"/>
      <c r="AP2504" s="11"/>
      <c r="AQ2504" s="11"/>
      <c r="AR2504" s="11"/>
      <c r="AS2504" s="11"/>
      <c r="AT2504" s="11"/>
      <c r="AU2504" s="11"/>
      <c r="AV2504" s="11"/>
      <c r="AW2504" s="11"/>
      <c r="AX2504" s="11"/>
      <c r="AY2504" s="11"/>
      <c r="AZ2504" s="11"/>
      <c r="BA2504" s="11"/>
      <c r="BB2504" s="11"/>
      <c r="BC2504" s="11"/>
      <c r="BD2504" s="11"/>
      <c r="BE2504" s="11"/>
      <c r="BF2504" s="11"/>
      <c r="BG2504" s="11"/>
      <c r="BI2504" s="11"/>
      <c r="BJ2504" s="11"/>
      <c r="BK2504" s="11"/>
      <c r="BL2504" s="11"/>
      <c r="BM2504" s="11"/>
      <c r="BN2504" s="11"/>
      <c r="BO2504" s="11"/>
      <c r="BP2504" s="11"/>
      <c r="BQ2504" s="11"/>
      <c r="BR2504" s="11"/>
      <c r="BS2504" s="11"/>
      <c r="BT2504" s="11"/>
      <c r="BU2504" s="11"/>
      <c r="BV2504" s="11"/>
      <c r="BW2504" s="11"/>
      <c r="BX2504" s="11"/>
      <c r="BY2504" s="11"/>
      <c r="BZ2504" s="11"/>
      <c r="CA2504" s="11"/>
      <c r="CB2504" s="11"/>
      <c r="CC2504" s="11"/>
      <c r="CD2504" s="11"/>
      <c r="CE2504" s="11"/>
      <c r="CF2504" s="11"/>
      <c r="CG2504" s="11"/>
      <c r="CH2504" s="11"/>
      <c r="CI2504" s="11"/>
      <c r="CJ2504" s="11"/>
      <c r="CK2504" s="11"/>
      <c r="CL2504" s="11"/>
      <c r="CM2504" s="11"/>
      <c r="CN2504" s="11"/>
      <c r="CO2504" s="11"/>
      <c r="CP2504" s="11"/>
      <c r="CQ2504" s="11"/>
      <c r="CR2504" s="11"/>
      <c r="CS2504" s="11"/>
      <c r="CT2504" s="11"/>
      <c r="CU2504" s="11"/>
      <c r="CV2504" s="11"/>
      <c r="CW2504" s="11"/>
      <c r="CX2504" s="11"/>
      <c r="CY2504" s="11"/>
      <c r="CZ2504" s="11"/>
      <c r="DA2504" s="11"/>
      <c r="DB2504" s="11"/>
      <c r="DC2504" s="11"/>
      <c r="DD2504" s="11"/>
      <c r="DF2504" s="11">
        <f t="shared" si="134"/>
        <v>16</v>
      </c>
      <c r="DG2504" s="11">
        <f t="shared" si="135"/>
        <v>19</v>
      </c>
      <c r="DH2504" s="20">
        <f t="shared" ca="1" si="137"/>
        <v>0</v>
      </c>
      <c r="DI2504" s="11">
        <v>1</v>
      </c>
    </row>
    <row r="2505" spans="1:113" x14ac:dyDescent="0.25">
      <c r="A2505" s="11" t="s">
        <v>57</v>
      </c>
      <c r="B2505" s="11" t="s">
        <v>168</v>
      </c>
      <c r="C2505" s="11" t="s">
        <v>56</v>
      </c>
      <c r="D2505" s="11" t="s">
        <v>56</v>
      </c>
      <c r="E2505" s="11" t="s">
        <v>56</v>
      </c>
      <c r="F2505" s="11" t="s">
        <v>56</v>
      </c>
      <c r="G2505" s="11" t="s">
        <v>173</v>
      </c>
      <c r="H2505" s="1" t="s">
        <v>199</v>
      </c>
      <c r="I2505" s="11">
        <v>16</v>
      </c>
      <c r="J2505" s="11">
        <v>19</v>
      </c>
      <c r="K2505" s="11"/>
      <c r="L2505" s="11"/>
      <c r="M2505" s="11"/>
      <c r="N2505" s="11"/>
      <c r="O2505" s="11"/>
      <c r="P2505" s="11"/>
      <c r="Q2505" s="11"/>
      <c r="R2505" s="11"/>
      <c r="S2505" s="11"/>
      <c r="T2505" s="11"/>
      <c r="U2505" s="11"/>
      <c r="V2505" s="11"/>
      <c r="W2505" s="11"/>
      <c r="X2505" s="11"/>
      <c r="Y2505" s="11"/>
      <c r="Z2505" s="11"/>
      <c r="AA2505" s="11"/>
      <c r="AB2505" s="11"/>
      <c r="AC2505" s="11"/>
      <c r="AD2505" s="11"/>
      <c r="AE2505" s="11"/>
      <c r="AF2505" s="11"/>
      <c r="AG2505" s="11"/>
      <c r="AH2505" s="11"/>
      <c r="AJ2505" s="11"/>
      <c r="AK2505" s="11"/>
      <c r="AL2505" s="11"/>
      <c r="AM2505" s="11"/>
      <c r="AN2505" s="11"/>
      <c r="AO2505" s="11"/>
      <c r="AP2505" s="11"/>
      <c r="AQ2505" s="11"/>
      <c r="AR2505" s="11"/>
      <c r="AS2505" s="11"/>
      <c r="AT2505" s="11"/>
      <c r="AU2505" s="11"/>
      <c r="AV2505" s="11"/>
      <c r="AW2505" s="11"/>
      <c r="AX2505" s="11"/>
      <c r="AY2505" s="11"/>
      <c r="AZ2505" s="11"/>
      <c r="BA2505" s="11"/>
      <c r="BB2505" s="11"/>
      <c r="BC2505" s="11"/>
      <c r="BD2505" s="11"/>
      <c r="BE2505" s="11"/>
      <c r="BF2505" s="11"/>
      <c r="BG2505" s="11"/>
      <c r="BI2505" s="11"/>
      <c r="BJ2505" s="11"/>
      <c r="BK2505" s="11"/>
      <c r="BL2505" s="11"/>
      <c r="BM2505" s="11"/>
      <c r="BN2505" s="11"/>
      <c r="BO2505" s="11"/>
      <c r="BP2505" s="11"/>
      <c r="BQ2505" s="11"/>
      <c r="BR2505" s="11"/>
      <c r="BS2505" s="11"/>
      <c r="BT2505" s="11"/>
      <c r="BU2505" s="11"/>
      <c r="BV2505" s="11"/>
      <c r="BW2505" s="11"/>
      <c r="BX2505" s="11"/>
      <c r="BY2505" s="11"/>
      <c r="BZ2505" s="11"/>
      <c r="CA2505" s="11"/>
      <c r="CB2505" s="11"/>
      <c r="CC2505" s="11"/>
      <c r="CD2505" s="11"/>
      <c r="CE2505" s="11"/>
      <c r="CF2505" s="11"/>
      <c r="CG2505" s="11"/>
      <c r="CH2505" s="11"/>
      <c r="CI2505" s="11"/>
      <c r="CJ2505" s="11"/>
      <c r="CK2505" s="11"/>
      <c r="CL2505" s="11"/>
      <c r="CM2505" s="11"/>
      <c r="CN2505" s="11"/>
      <c r="CO2505" s="11"/>
      <c r="CP2505" s="11"/>
      <c r="CQ2505" s="11"/>
      <c r="CR2505" s="11"/>
      <c r="CS2505" s="11"/>
      <c r="CT2505" s="11"/>
      <c r="CU2505" s="11"/>
      <c r="CV2505" s="11"/>
      <c r="CW2505" s="11"/>
      <c r="CX2505" s="11"/>
      <c r="CY2505" s="11"/>
      <c r="CZ2505" s="11"/>
      <c r="DA2505" s="11"/>
      <c r="DB2505" s="11"/>
      <c r="DC2505" s="11"/>
      <c r="DD2505" s="11"/>
      <c r="DF2505" s="11">
        <f t="shared" si="134"/>
        <v>16</v>
      </c>
      <c r="DG2505" s="11">
        <f t="shared" si="135"/>
        <v>19</v>
      </c>
      <c r="DH2505" s="20">
        <f t="shared" ca="1" si="137"/>
        <v>0</v>
      </c>
      <c r="DI2505" s="11">
        <v>1</v>
      </c>
    </row>
    <row r="2506" spans="1:113" x14ac:dyDescent="0.25">
      <c r="A2506" s="11" t="s">
        <v>57</v>
      </c>
      <c r="B2506" s="11" t="s">
        <v>168</v>
      </c>
      <c r="C2506" s="11" t="s">
        <v>56</v>
      </c>
      <c r="D2506" s="11" t="s">
        <v>56</v>
      </c>
      <c r="E2506" s="11" t="s">
        <v>56</v>
      </c>
      <c r="F2506" s="11" t="s">
        <v>56</v>
      </c>
      <c r="G2506" s="11" t="s">
        <v>176</v>
      </c>
      <c r="H2506" s="1" t="s">
        <v>199</v>
      </c>
      <c r="I2506" s="11">
        <v>16</v>
      </c>
      <c r="J2506" s="11">
        <v>19</v>
      </c>
      <c r="K2506" s="11"/>
      <c r="L2506" s="11"/>
      <c r="M2506" s="11"/>
      <c r="N2506" s="11"/>
      <c r="O2506" s="11"/>
      <c r="P2506" s="11"/>
      <c r="Q2506" s="11"/>
      <c r="R2506" s="11"/>
      <c r="S2506" s="11"/>
      <c r="T2506" s="11"/>
      <c r="U2506" s="11"/>
      <c r="V2506" s="11"/>
      <c r="W2506" s="11"/>
      <c r="X2506" s="11"/>
      <c r="Y2506" s="11"/>
      <c r="Z2506" s="11"/>
      <c r="AA2506" s="11"/>
      <c r="AB2506" s="11"/>
      <c r="AC2506" s="11"/>
      <c r="AD2506" s="11"/>
      <c r="AE2506" s="11"/>
      <c r="AF2506" s="11"/>
      <c r="AG2506" s="11"/>
      <c r="AH2506" s="11"/>
      <c r="AJ2506" s="11"/>
      <c r="AK2506" s="11"/>
      <c r="AL2506" s="11"/>
      <c r="AM2506" s="11"/>
      <c r="AN2506" s="11"/>
      <c r="AO2506" s="11"/>
      <c r="AP2506" s="11"/>
      <c r="AQ2506" s="11"/>
      <c r="AR2506" s="11"/>
      <c r="AS2506" s="11"/>
      <c r="AT2506" s="11"/>
      <c r="AU2506" s="11"/>
      <c r="AV2506" s="11"/>
      <c r="AW2506" s="11"/>
      <c r="AX2506" s="11"/>
      <c r="AY2506" s="11"/>
      <c r="AZ2506" s="11"/>
      <c r="BA2506" s="11"/>
      <c r="BB2506" s="11"/>
      <c r="BC2506" s="11"/>
      <c r="BD2506" s="11"/>
      <c r="BE2506" s="11"/>
      <c r="BF2506" s="11"/>
      <c r="BG2506" s="11"/>
      <c r="BI2506" s="11"/>
      <c r="BJ2506" s="11"/>
      <c r="BK2506" s="11"/>
      <c r="BL2506" s="11"/>
      <c r="BM2506" s="11"/>
      <c r="BN2506" s="11"/>
      <c r="BO2506" s="11"/>
      <c r="BP2506" s="11"/>
      <c r="BQ2506" s="11"/>
      <c r="BR2506" s="11"/>
      <c r="BS2506" s="11"/>
      <c r="BT2506" s="11"/>
      <c r="BU2506" s="11"/>
      <c r="BV2506" s="11"/>
      <c r="BW2506" s="11"/>
      <c r="BX2506" s="11"/>
      <c r="BY2506" s="11"/>
      <c r="BZ2506" s="11"/>
      <c r="CA2506" s="11"/>
      <c r="CB2506" s="11"/>
      <c r="CC2506" s="11"/>
      <c r="CD2506" s="11"/>
      <c r="CE2506" s="11"/>
      <c r="CF2506" s="11"/>
      <c r="CG2506" s="11"/>
      <c r="CH2506" s="11"/>
      <c r="CI2506" s="11"/>
      <c r="CJ2506" s="11"/>
      <c r="CK2506" s="11"/>
      <c r="CL2506" s="11"/>
      <c r="CM2506" s="11"/>
      <c r="CN2506" s="11"/>
      <c r="CO2506" s="11"/>
      <c r="CP2506" s="11"/>
      <c r="CQ2506" s="11"/>
      <c r="CR2506" s="11"/>
      <c r="CS2506" s="11"/>
      <c r="CT2506" s="11"/>
      <c r="CU2506" s="11"/>
      <c r="CV2506" s="11"/>
      <c r="CW2506" s="11"/>
      <c r="CX2506" s="11"/>
      <c r="CY2506" s="11"/>
      <c r="CZ2506" s="11"/>
      <c r="DA2506" s="11"/>
      <c r="DB2506" s="11"/>
      <c r="DC2506" s="11"/>
      <c r="DD2506" s="11"/>
      <c r="DF2506" s="11">
        <f t="shared" si="134"/>
        <v>16</v>
      </c>
      <c r="DG2506" s="11">
        <f t="shared" si="135"/>
        <v>19</v>
      </c>
      <c r="DH2506" s="20">
        <f t="shared" ca="1" si="137"/>
        <v>0</v>
      </c>
      <c r="DI2506" s="11">
        <v>1</v>
      </c>
    </row>
    <row r="2507" spans="1:113" x14ac:dyDescent="0.25">
      <c r="A2507" s="11" t="s">
        <v>57</v>
      </c>
      <c r="B2507" s="11" t="s">
        <v>169</v>
      </c>
      <c r="C2507" s="11" t="s">
        <v>56</v>
      </c>
      <c r="D2507" s="11" t="s">
        <v>56</v>
      </c>
      <c r="E2507" s="11" t="s">
        <v>56</v>
      </c>
      <c r="F2507" s="11" t="s">
        <v>56</v>
      </c>
      <c r="G2507" s="11" t="s">
        <v>174</v>
      </c>
      <c r="H2507" s="1" t="s">
        <v>199</v>
      </c>
      <c r="I2507" s="11">
        <v>16</v>
      </c>
      <c r="J2507" s="11">
        <v>19</v>
      </c>
      <c r="K2507" s="11"/>
      <c r="L2507" s="11"/>
      <c r="M2507" s="11"/>
      <c r="N2507" s="11"/>
      <c r="O2507" s="11"/>
      <c r="P2507" s="11"/>
      <c r="Q2507" s="11"/>
      <c r="R2507" s="11"/>
      <c r="S2507" s="11"/>
      <c r="T2507" s="11"/>
      <c r="U2507" s="11"/>
      <c r="V2507" s="11"/>
      <c r="W2507" s="11"/>
      <c r="X2507" s="11"/>
      <c r="Y2507" s="11"/>
      <c r="Z2507" s="11"/>
      <c r="AA2507" s="11"/>
      <c r="AB2507" s="11"/>
      <c r="AC2507" s="11"/>
      <c r="AD2507" s="11"/>
      <c r="AE2507" s="11"/>
      <c r="AF2507" s="11"/>
      <c r="AG2507" s="11"/>
      <c r="AH2507" s="11"/>
      <c r="AJ2507" s="11"/>
      <c r="AK2507" s="11"/>
      <c r="AL2507" s="11"/>
      <c r="AM2507" s="11"/>
      <c r="AN2507" s="11"/>
      <c r="AO2507" s="11"/>
      <c r="AP2507" s="11"/>
      <c r="AQ2507" s="11"/>
      <c r="AR2507" s="11"/>
      <c r="AS2507" s="11"/>
      <c r="AT2507" s="11"/>
      <c r="AU2507" s="11"/>
      <c r="AV2507" s="11"/>
      <c r="AW2507" s="11"/>
      <c r="AX2507" s="11"/>
      <c r="AY2507" s="11"/>
      <c r="AZ2507" s="11"/>
      <c r="BA2507" s="11"/>
      <c r="BB2507" s="11"/>
      <c r="BC2507" s="11"/>
      <c r="BD2507" s="11"/>
      <c r="BE2507" s="11"/>
      <c r="BF2507" s="11"/>
      <c r="BG2507" s="11"/>
      <c r="BI2507" s="11"/>
      <c r="BJ2507" s="11"/>
      <c r="BK2507" s="11"/>
      <c r="BL2507" s="11"/>
      <c r="BM2507" s="11"/>
      <c r="BN2507" s="11"/>
      <c r="BO2507" s="11"/>
      <c r="BP2507" s="11"/>
      <c r="BQ2507" s="11"/>
      <c r="BR2507" s="11"/>
      <c r="BS2507" s="11"/>
      <c r="BT2507" s="11"/>
      <c r="BU2507" s="11"/>
      <c r="BV2507" s="11"/>
      <c r="BW2507" s="11"/>
      <c r="BX2507" s="11"/>
      <c r="BY2507" s="11"/>
      <c r="BZ2507" s="11"/>
      <c r="CA2507" s="11"/>
      <c r="CB2507" s="11"/>
      <c r="CC2507" s="11"/>
      <c r="CD2507" s="11"/>
      <c r="CE2507" s="11"/>
      <c r="CF2507" s="11"/>
      <c r="CG2507" s="11"/>
      <c r="CH2507" s="11"/>
      <c r="CI2507" s="11"/>
      <c r="CJ2507" s="11"/>
      <c r="CK2507" s="11"/>
      <c r="CL2507" s="11"/>
      <c r="CM2507" s="11"/>
      <c r="CN2507" s="11"/>
      <c r="CO2507" s="11"/>
      <c r="CP2507" s="11"/>
      <c r="CQ2507" s="11"/>
      <c r="CR2507" s="11"/>
      <c r="CS2507" s="11"/>
      <c r="CT2507" s="11"/>
      <c r="CU2507" s="11"/>
      <c r="CV2507" s="11"/>
      <c r="CW2507" s="11"/>
      <c r="CX2507" s="11"/>
      <c r="CY2507" s="11"/>
      <c r="CZ2507" s="11"/>
      <c r="DA2507" s="11"/>
      <c r="DB2507" s="11"/>
      <c r="DC2507" s="11"/>
      <c r="DD2507" s="11"/>
      <c r="DF2507" s="11">
        <f t="shared" si="134"/>
        <v>16</v>
      </c>
      <c r="DG2507" s="11">
        <f t="shared" si="135"/>
        <v>19</v>
      </c>
      <c r="DH2507" s="20">
        <f t="shared" ca="1" si="137"/>
        <v>0</v>
      </c>
      <c r="DI2507" s="11">
        <v>1</v>
      </c>
    </row>
    <row r="2508" spans="1:113" x14ac:dyDescent="0.25">
      <c r="A2508" s="11" t="s">
        <v>57</v>
      </c>
      <c r="B2508" s="11" t="s">
        <v>169</v>
      </c>
      <c r="C2508" s="11" t="s">
        <v>56</v>
      </c>
      <c r="D2508" s="11" t="s">
        <v>56</v>
      </c>
      <c r="E2508" s="11" t="s">
        <v>56</v>
      </c>
      <c r="F2508" s="11" t="s">
        <v>56</v>
      </c>
      <c r="G2508" s="11" t="s">
        <v>175</v>
      </c>
      <c r="H2508" s="1" t="s">
        <v>199</v>
      </c>
      <c r="I2508" s="11">
        <v>16</v>
      </c>
      <c r="J2508" s="11">
        <v>19</v>
      </c>
      <c r="K2508" s="11"/>
      <c r="L2508" s="11"/>
      <c r="M2508" s="11"/>
      <c r="N2508" s="11"/>
      <c r="O2508" s="11"/>
      <c r="P2508" s="11"/>
      <c r="Q2508" s="11"/>
      <c r="R2508" s="11"/>
      <c r="S2508" s="11"/>
      <c r="T2508" s="11"/>
      <c r="U2508" s="11"/>
      <c r="V2508" s="11"/>
      <c r="W2508" s="11"/>
      <c r="X2508" s="11"/>
      <c r="Y2508" s="11"/>
      <c r="Z2508" s="11"/>
      <c r="AA2508" s="11"/>
      <c r="AB2508" s="11"/>
      <c r="AC2508" s="11"/>
      <c r="AD2508" s="11"/>
      <c r="AE2508" s="11"/>
      <c r="AF2508" s="11"/>
      <c r="AG2508" s="11"/>
      <c r="AH2508" s="11"/>
      <c r="AJ2508" s="11"/>
      <c r="AK2508" s="11"/>
      <c r="AL2508" s="11"/>
      <c r="AM2508" s="11"/>
      <c r="AN2508" s="11"/>
      <c r="AO2508" s="11"/>
      <c r="AP2508" s="11"/>
      <c r="AQ2508" s="11"/>
      <c r="AR2508" s="11"/>
      <c r="AS2508" s="11"/>
      <c r="AT2508" s="11"/>
      <c r="AU2508" s="11"/>
      <c r="AV2508" s="11"/>
      <c r="AW2508" s="11"/>
      <c r="AX2508" s="11"/>
      <c r="AY2508" s="11"/>
      <c r="AZ2508" s="11"/>
      <c r="BA2508" s="11"/>
      <c r="BB2508" s="11"/>
      <c r="BC2508" s="11"/>
      <c r="BD2508" s="11"/>
      <c r="BE2508" s="11"/>
      <c r="BF2508" s="11"/>
      <c r="BG2508" s="11"/>
      <c r="BI2508" s="11"/>
      <c r="BJ2508" s="11"/>
      <c r="BK2508" s="11"/>
      <c r="BL2508" s="11"/>
      <c r="BM2508" s="11"/>
      <c r="BN2508" s="11"/>
      <c r="BO2508" s="11"/>
      <c r="BP2508" s="11"/>
      <c r="BQ2508" s="11"/>
      <c r="BR2508" s="11"/>
      <c r="BS2508" s="11"/>
      <c r="BT2508" s="11"/>
      <c r="BU2508" s="11"/>
      <c r="BV2508" s="11"/>
      <c r="BW2508" s="11"/>
      <c r="BX2508" s="11"/>
      <c r="BY2508" s="11"/>
      <c r="BZ2508" s="11"/>
      <c r="CA2508" s="11"/>
      <c r="CB2508" s="11"/>
      <c r="CC2508" s="11"/>
      <c r="CD2508" s="11"/>
      <c r="CE2508" s="11"/>
      <c r="CF2508" s="11"/>
      <c r="CG2508" s="11"/>
      <c r="CH2508" s="11"/>
      <c r="CI2508" s="11"/>
      <c r="CJ2508" s="11"/>
      <c r="CK2508" s="11"/>
      <c r="CL2508" s="11"/>
      <c r="CM2508" s="11"/>
      <c r="CN2508" s="11"/>
      <c r="CO2508" s="11"/>
      <c r="CP2508" s="11"/>
      <c r="CQ2508" s="11"/>
      <c r="CR2508" s="11"/>
      <c r="CS2508" s="11"/>
      <c r="CT2508" s="11"/>
      <c r="CU2508" s="11"/>
      <c r="CV2508" s="11"/>
      <c r="CW2508" s="11"/>
      <c r="CX2508" s="11"/>
      <c r="CY2508" s="11"/>
      <c r="CZ2508" s="11"/>
      <c r="DA2508" s="11"/>
      <c r="DB2508" s="11"/>
      <c r="DC2508" s="11"/>
      <c r="DD2508" s="11"/>
      <c r="DF2508" s="11">
        <f t="shared" si="134"/>
        <v>16</v>
      </c>
      <c r="DG2508" s="11">
        <f t="shared" si="135"/>
        <v>19</v>
      </c>
      <c r="DH2508" s="20">
        <f t="shared" ca="1" si="137"/>
        <v>0</v>
      </c>
      <c r="DI2508" s="11">
        <v>1</v>
      </c>
    </row>
    <row r="2509" spans="1:113" x14ac:dyDescent="0.25">
      <c r="A2509" s="11" t="s">
        <v>57</v>
      </c>
      <c r="B2509" s="11" t="s">
        <v>169</v>
      </c>
      <c r="C2509" s="11" t="s">
        <v>56</v>
      </c>
      <c r="D2509" s="11" t="s">
        <v>56</v>
      </c>
      <c r="E2509" s="11" t="s">
        <v>56</v>
      </c>
      <c r="F2509" s="11" t="s">
        <v>56</v>
      </c>
      <c r="G2509" s="11" t="s">
        <v>173</v>
      </c>
      <c r="H2509" s="1" t="s">
        <v>199</v>
      </c>
      <c r="I2509" s="11">
        <v>16</v>
      </c>
      <c r="J2509" s="11">
        <v>19</v>
      </c>
      <c r="K2509" s="11">
        <v>1526.32</v>
      </c>
      <c r="L2509" s="11">
        <v>1421.346</v>
      </c>
      <c r="M2509" s="11">
        <v>1365.5820000000001</v>
      </c>
      <c r="N2509" s="11">
        <v>1614.615</v>
      </c>
      <c r="O2509" s="11">
        <v>2205.4540000000002</v>
      </c>
      <c r="P2509" s="11">
        <v>2521.61</v>
      </c>
      <c r="Q2509" s="11">
        <v>2911.7040000000002</v>
      </c>
      <c r="R2509" s="11">
        <v>3023.9340000000002</v>
      </c>
      <c r="S2509" s="11">
        <v>3598.913</v>
      </c>
      <c r="T2509" s="11">
        <v>4192.6540000000005</v>
      </c>
      <c r="U2509" s="11">
        <v>4612.6220000000003</v>
      </c>
      <c r="V2509" s="11">
        <v>4946.9539999999997</v>
      </c>
      <c r="W2509" s="11">
        <v>5121.8599999999997</v>
      </c>
      <c r="X2509" s="11">
        <v>5299.5690000000004</v>
      </c>
      <c r="Y2509" s="11">
        <v>5153.0540000000001</v>
      </c>
      <c r="Z2509" s="11">
        <v>4010.8510000000001</v>
      </c>
      <c r="AA2509" s="11">
        <v>4048.98</v>
      </c>
      <c r="AB2509" s="11">
        <v>4064.991</v>
      </c>
      <c r="AC2509" s="11">
        <v>4085.2689999999998</v>
      </c>
      <c r="AD2509" s="11">
        <v>5197.143</v>
      </c>
      <c r="AE2509" s="11">
        <v>4985.8289999999997</v>
      </c>
      <c r="AF2509" s="11">
        <v>4138.7510000000002</v>
      </c>
      <c r="AG2509" s="11">
        <v>2708.2429999999999</v>
      </c>
      <c r="AH2509" s="11">
        <v>1856.4739999999999</v>
      </c>
      <c r="AI2509" s="37">
        <v>4052.5230000000001</v>
      </c>
      <c r="AJ2509" s="11">
        <v>1533.105</v>
      </c>
      <c r="AK2509" s="11">
        <v>1422.972</v>
      </c>
      <c r="AL2509" s="11">
        <v>1342.883</v>
      </c>
      <c r="AM2509" s="11">
        <v>1569.114</v>
      </c>
      <c r="AN2509" s="11">
        <v>2169.692</v>
      </c>
      <c r="AO2509" s="11">
        <v>2466.2530000000002</v>
      </c>
      <c r="AP2509" s="11">
        <v>2926.75</v>
      </c>
      <c r="AQ2509" s="11">
        <v>3013.0219999999999</v>
      </c>
      <c r="AR2509" s="11">
        <v>3619.9270000000001</v>
      </c>
      <c r="AS2509" s="11">
        <v>4200.902</v>
      </c>
      <c r="AT2509" s="11">
        <v>4614.7150000000001</v>
      </c>
      <c r="AU2509" s="11">
        <v>4966.3609999999999</v>
      </c>
      <c r="AV2509" s="11">
        <v>5149.5929999999998</v>
      </c>
      <c r="AW2509" s="11">
        <v>5301.5290000000005</v>
      </c>
      <c r="AX2509" s="11">
        <v>5202.2730000000001</v>
      </c>
      <c r="AY2509" s="11">
        <v>5195.3689999999997</v>
      </c>
      <c r="AZ2509" s="11">
        <v>5141.4219999999996</v>
      </c>
      <c r="BA2509" s="11">
        <v>5100.9889999999996</v>
      </c>
      <c r="BB2509" s="11">
        <v>5028.7330000000002</v>
      </c>
      <c r="BC2509" s="11">
        <v>5290.32</v>
      </c>
      <c r="BD2509" s="11">
        <v>5042.9059999999999</v>
      </c>
      <c r="BE2509" s="11">
        <v>4158.2049999999999</v>
      </c>
      <c r="BF2509" s="11">
        <v>2673.915</v>
      </c>
      <c r="BG2509" s="11">
        <v>1842.374</v>
      </c>
      <c r="BH2509" s="37">
        <v>5160.5720000000001</v>
      </c>
      <c r="BI2509" s="11">
        <v>76.28725</v>
      </c>
      <c r="BJ2509" s="11">
        <v>75.036749999999998</v>
      </c>
      <c r="BK2509" s="11">
        <v>73.820930000000004</v>
      </c>
      <c r="BL2509" s="11">
        <v>72.883579999999995</v>
      </c>
      <c r="BM2509" s="11">
        <v>71.873069999999998</v>
      </c>
      <c r="BN2509" s="11">
        <v>71.206000000000003</v>
      </c>
      <c r="BO2509" s="11">
        <v>71.440939999999998</v>
      </c>
      <c r="BP2509" s="11">
        <v>73.738249999999994</v>
      </c>
      <c r="BQ2509" s="11">
        <v>77.761250000000004</v>
      </c>
      <c r="BR2509" s="11">
        <v>82.484629999999996</v>
      </c>
      <c r="BS2509" s="11">
        <v>86.670270000000002</v>
      </c>
      <c r="BT2509" s="11">
        <v>90.158289999999994</v>
      </c>
      <c r="BU2509" s="11">
        <v>92.824910000000003</v>
      </c>
      <c r="BV2509" s="11">
        <v>93.865139999999997</v>
      </c>
      <c r="BW2509" s="11">
        <v>94.118449999999996</v>
      </c>
      <c r="BX2509" s="11">
        <v>93.00591</v>
      </c>
      <c r="BY2509" s="11">
        <v>91.902889999999999</v>
      </c>
      <c r="BZ2509" s="11">
        <v>90.712940000000003</v>
      </c>
      <c r="CA2509" s="11">
        <v>88.238150000000005</v>
      </c>
      <c r="CB2509" s="11">
        <v>85.04092</v>
      </c>
      <c r="CC2509" s="11">
        <v>82.591290000000001</v>
      </c>
      <c r="CD2509" s="11">
        <v>80.586330000000004</v>
      </c>
      <c r="CE2509" s="11">
        <v>78.889009999999999</v>
      </c>
      <c r="CF2509" s="11">
        <v>77.289439999999999</v>
      </c>
      <c r="CG2509" s="11">
        <v>650.26660000000004</v>
      </c>
      <c r="CH2509" s="11">
        <v>592.13040000000001</v>
      </c>
      <c r="CI2509" s="11">
        <v>544.65779999999995</v>
      </c>
      <c r="CJ2509" s="11">
        <v>444.82400000000001</v>
      </c>
      <c r="CK2509" s="11">
        <v>359.45409999999998</v>
      </c>
      <c r="CL2509" s="11">
        <v>278.35719999999998</v>
      </c>
      <c r="CM2509" s="11">
        <v>199.90010000000001</v>
      </c>
      <c r="CN2509" s="11">
        <v>188.6593</v>
      </c>
      <c r="CO2509" s="11">
        <v>266.56220000000002</v>
      </c>
      <c r="CP2509" s="11">
        <v>377.36689999999999</v>
      </c>
      <c r="CQ2509" s="11">
        <v>477.3399</v>
      </c>
      <c r="CR2509" s="11">
        <v>544.80930000000001</v>
      </c>
      <c r="CS2509" s="11">
        <v>686.59550000000002</v>
      </c>
      <c r="CT2509" s="11">
        <v>730.399</v>
      </c>
      <c r="CU2509" s="11">
        <v>1139.3489999999999</v>
      </c>
      <c r="CV2509" s="11">
        <v>1248.2239999999999</v>
      </c>
      <c r="CW2509" s="11">
        <v>1121.434</v>
      </c>
      <c r="CX2509" s="11">
        <v>992.18200000000002</v>
      </c>
      <c r="CY2509" s="11">
        <v>858.80539999999996</v>
      </c>
      <c r="CZ2509" s="11">
        <v>781.46839999999997</v>
      </c>
      <c r="DA2509" s="11">
        <v>821.65070000000003</v>
      </c>
      <c r="DB2509" s="11">
        <v>912.60810000000004</v>
      </c>
      <c r="DC2509" s="11">
        <v>874.03890000000001</v>
      </c>
      <c r="DD2509" s="11">
        <v>763.65809999999999</v>
      </c>
      <c r="DE2509" s="37">
        <v>950.81389999999999</v>
      </c>
      <c r="DF2509" s="11">
        <f t="shared" si="134"/>
        <v>16</v>
      </c>
      <c r="DG2509" s="11">
        <f t="shared" si="135"/>
        <v>19</v>
      </c>
      <c r="DH2509" s="20">
        <f t="shared" ca="1" si="137"/>
        <v>1064.1054999999997</v>
      </c>
      <c r="DI2509" s="11">
        <v>0</v>
      </c>
    </row>
    <row r="2510" spans="1:113" x14ac:dyDescent="0.25">
      <c r="A2510" s="11" t="s">
        <v>57</v>
      </c>
      <c r="B2510" s="11" t="s">
        <v>170</v>
      </c>
      <c r="C2510" s="11" t="s">
        <v>56</v>
      </c>
      <c r="D2510" s="11" t="s">
        <v>56</v>
      </c>
      <c r="E2510" s="11" t="s">
        <v>56</v>
      </c>
      <c r="F2510" s="11" t="s">
        <v>56</v>
      </c>
      <c r="G2510" s="11" t="s">
        <v>175</v>
      </c>
      <c r="H2510" s="1" t="s">
        <v>199</v>
      </c>
      <c r="I2510" s="11">
        <v>16</v>
      </c>
      <c r="J2510" s="11">
        <v>19</v>
      </c>
      <c r="K2510" s="11"/>
      <c r="L2510" s="11"/>
      <c r="M2510" s="11"/>
      <c r="N2510" s="11"/>
      <c r="O2510" s="11"/>
      <c r="P2510" s="11"/>
      <c r="Q2510" s="11"/>
      <c r="R2510" s="11"/>
      <c r="S2510" s="11"/>
      <c r="T2510" s="11"/>
      <c r="U2510" s="11"/>
      <c r="V2510" s="11"/>
      <c r="W2510" s="11"/>
      <c r="X2510" s="11"/>
      <c r="Y2510" s="11"/>
      <c r="Z2510" s="11"/>
      <c r="AA2510" s="11"/>
      <c r="AB2510" s="11"/>
      <c r="AC2510" s="11"/>
      <c r="AD2510" s="11"/>
      <c r="AE2510" s="11"/>
      <c r="AF2510" s="11"/>
      <c r="AG2510" s="11"/>
      <c r="AH2510" s="11"/>
      <c r="AJ2510" s="11"/>
      <c r="AK2510" s="11"/>
      <c r="AL2510" s="11"/>
      <c r="AM2510" s="11"/>
      <c r="AN2510" s="11"/>
      <c r="AO2510" s="11"/>
      <c r="AP2510" s="11"/>
      <c r="AQ2510" s="11"/>
      <c r="AR2510" s="11"/>
      <c r="AS2510" s="11"/>
      <c r="AT2510" s="11"/>
      <c r="AU2510" s="11"/>
      <c r="AV2510" s="11"/>
      <c r="AW2510" s="11"/>
      <c r="AX2510" s="11"/>
      <c r="AY2510" s="11"/>
      <c r="AZ2510" s="11"/>
      <c r="BA2510" s="11"/>
      <c r="BB2510" s="11"/>
      <c r="BC2510" s="11"/>
      <c r="BD2510" s="11"/>
      <c r="BE2510" s="11"/>
      <c r="BF2510" s="11"/>
      <c r="BG2510" s="11"/>
      <c r="BI2510" s="11"/>
      <c r="BJ2510" s="11"/>
      <c r="BK2510" s="11"/>
      <c r="BL2510" s="11"/>
      <c r="BM2510" s="11"/>
      <c r="BN2510" s="11"/>
      <c r="BO2510" s="11"/>
      <c r="BP2510" s="11"/>
      <c r="BQ2510" s="11"/>
      <c r="BR2510" s="11"/>
      <c r="BS2510" s="11"/>
      <c r="BT2510" s="11"/>
      <c r="BU2510" s="11"/>
      <c r="BV2510" s="11"/>
      <c r="BW2510" s="11"/>
      <c r="BX2510" s="11"/>
      <c r="BY2510" s="11"/>
      <c r="BZ2510" s="11"/>
      <c r="CA2510" s="11"/>
      <c r="CB2510" s="11"/>
      <c r="CC2510" s="11"/>
      <c r="CD2510" s="11"/>
      <c r="CE2510" s="11"/>
      <c r="CF2510" s="11"/>
      <c r="CG2510" s="11"/>
      <c r="CH2510" s="11"/>
      <c r="CI2510" s="11"/>
      <c r="CJ2510" s="11"/>
      <c r="CK2510" s="11"/>
      <c r="CL2510" s="11"/>
      <c r="CM2510" s="11"/>
      <c r="CN2510" s="11"/>
      <c r="CO2510" s="11"/>
      <c r="CP2510" s="11"/>
      <c r="CQ2510" s="11"/>
      <c r="CR2510" s="11"/>
      <c r="CS2510" s="11"/>
      <c r="CT2510" s="11"/>
      <c r="CU2510" s="11"/>
      <c r="CV2510" s="11"/>
      <c r="CW2510" s="11"/>
      <c r="CX2510" s="11"/>
      <c r="CY2510" s="11"/>
      <c r="CZ2510" s="11"/>
      <c r="DA2510" s="11"/>
      <c r="DB2510" s="11"/>
      <c r="DC2510" s="11"/>
      <c r="DD2510" s="11"/>
      <c r="DF2510" s="11">
        <f t="shared" si="134"/>
        <v>16</v>
      </c>
      <c r="DG2510" s="11">
        <f t="shared" si="135"/>
        <v>19</v>
      </c>
      <c r="DH2510" s="20">
        <f t="shared" ca="1" si="137"/>
        <v>0</v>
      </c>
      <c r="DI2510" s="11">
        <v>1</v>
      </c>
    </row>
    <row r="2511" spans="1:113" x14ac:dyDescent="0.25">
      <c r="A2511" s="11" t="s">
        <v>57</v>
      </c>
      <c r="B2511" s="11" t="s">
        <v>170</v>
      </c>
      <c r="C2511" s="11" t="s">
        <v>56</v>
      </c>
      <c r="D2511" s="11" t="s">
        <v>56</v>
      </c>
      <c r="E2511" s="11" t="s">
        <v>56</v>
      </c>
      <c r="F2511" s="11" t="s">
        <v>56</v>
      </c>
      <c r="G2511" s="11" t="s">
        <v>173</v>
      </c>
      <c r="H2511" s="1" t="s">
        <v>199</v>
      </c>
      <c r="I2511" s="11">
        <v>16</v>
      </c>
      <c r="J2511" s="11">
        <v>19</v>
      </c>
      <c r="K2511" s="11">
        <v>5485.1989999999996</v>
      </c>
      <c r="L2511" s="11">
        <v>5272.0990000000002</v>
      </c>
      <c r="M2511" s="11">
        <v>5118.4949999999999</v>
      </c>
      <c r="N2511" s="11">
        <v>5419.6779999999999</v>
      </c>
      <c r="O2511" s="11">
        <v>6224.0209999999997</v>
      </c>
      <c r="P2511" s="11">
        <v>6988.6030000000001</v>
      </c>
      <c r="Q2511" s="11">
        <v>8979.134</v>
      </c>
      <c r="R2511" s="11">
        <v>9751.1119999999992</v>
      </c>
      <c r="S2511" s="11">
        <v>11102.52</v>
      </c>
      <c r="T2511" s="11">
        <v>12642.73</v>
      </c>
      <c r="U2511" s="11">
        <v>14325.66</v>
      </c>
      <c r="V2511" s="11">
        <v>15037.72</v>
      </c>
      <c r="W2511" s="11">
        <v>15399.1</v>
      </c>
      <c r="X2511" s="11">
        <v>15649.44</v>
      </c>
      <c r="Y2511" s="11">
        <v>15951.47</v>
      </c>
      <c r="Z2511" s="11">
        <v>12592.4</v>
      </c>
      <c r="AA2511" s="11">
        <v>12530.98</v>
      </c>
      <c r="AB2511" s="11">
        <v>12482.97</v>
      </c>
      <c r="AC2511" s="11">
        <v>12767.38</v>
      </c>
      <c r="AD2511" s="11">
        <v>15712.94</v>
      </c>
      <c r="AE2511" s="11">
        <v>14660.45</v>
      </c>
      <c r="AF2511" s="11">
        <v>12029.02</v>
      </c>
      <c r="AG2511" s="11">
        <v>8295.3979999999992</v>
      </c>
      <c r="AH2511" s="11">
        <v>6406.3580000000002</v>
      </c>
      <c r="AI2511" s="37">
        <v>12593.43</v>
      </c>
      <c r="AJ2511" s="11">
        <v>5373.415</v>
      </c>
      <c r="AK2511" s="11">
        <v>5184.6459999999997</v>
      </c>
      <c r="AL2511" s="11">
        <v>5080.2290000000003</v>
      </c>
      <c r="AM2511" s="11">
        <v>5299.0860000000002</v>
      </c>
      <c r="AN2511" s="11">
        <v>6114.1080000000002</v>
      </c>
      <c r="AO2511" s="11">
        <v>6820.1890000000003</v>
      </c>
      <c r="AP2511" s="11">
        <v>8932.4169999999995</v>
      </c>
      <c r="AQ2511" s="11">
        <v>9816.5570000000007</v>
      </c>
      <c r="AR2511" s="11">
        <v>11055.36</v>
      </c>
      <c r="AS2511" s="11">
        <v>12509.82</v>
      </c>
      <c r="AT2511" s="11">
        <v>14285.02</v>
      </c>
      <c r="AU2511" s="11">
        <v>15041.79</v>
      </c>
      <c r="AV2511" s="11">
        <v>15387.77</v>
      </c>
      <c r="AW2511" s="11">
        <v>15684.74</v>
      </c>
      <c r="AX2511" s="11">
        <v>15692.18</v>
      </c>
      <c r="AY2511" s="11">
        <v>15624.94</v>
      </c>
      <c r="AZ2511" s="11">
        <v>15279.12</v>
      </c>
      <c r="BA2511" s="11">
        <v>15045.59</v>
      </c>
      <c r="BB2511" s="11">
        <v>15179.05</v>
      </c>
      <c r="BC2511" s="11">
        <v>15540.23</v>
      </c>
      <c r="BD2511" s="11">
        <v>14657.57</v>
      </c>
      <c r="BE2511" s="11">
        <v>12050.19</v>
      </c>
      <c r="BF2511" s="11">
        <v>8237.8439999999991</v>
      </c>
      <c r="BG2511" s="11">
        <v>6173.2079999999996</v>
      </c>
      <c r="BH2511" s="37">
        <v>15283.87</v>
      </c>
      <c r="BI2511" s="11">
        <v>72.92098</v>
      </c>
      <c r="BJ2511" s="11">
        <v>71.950280000000006</v>
      </c>
      <c r="BK2511" s="11">
        <v>70.839160000000007</v>
      </c>
      <c r="BL2511" s="11">
        <v>70.106830000000002</v>
      </c>
      <c r="BM2511" s="11">
        <v>69.270939999999996</v>
      </c>
      <c r="BN2511" s="11">
        <v>68.349080000000001</v>
      </c>
      <c r="BO2511" s="11">
        <v>68.140199999999993</v>
      </c>
      <c r="BP2511" s="11">
        <v>69.819190000000006</v>
      </c>
      <c r="BQ2511" s="11">
        <v>74.767229999999998</v>
      </c>
      <c r="BR2511" s="11">
        <v>79.508889999999994</v>
      </c>
      <c r="BS2511" s="11">
        <v>83.835369999999998</v>
      </c>
      <c r="BT2511" s="11">
        <v>86.392619999999994</v>
      </c>
      <c r="BU2511" s="11">
        <v>88.377309999999994</v>
      </c>
      <c r="BV2511" s="11">
        <v>89.430390000000003</v>
      </c>
      <c r="BW2511" s="11">
        <v>90.144840000000002</v>
      </c>
      <c r="BX2511" s="11">
        <v>90.712370000000007</v>
      </c>
      <c r="BY2511" s="11">
        <v>90.072850000000003</v>
      </c>
      <c r="BZ2511" s="11">
        <v>88.518559999999994</v>
      </c>
      <c r="CA2511" s="11">
        <v>86.242260000000002</v>
      </c>
      <c r="CB2511" s="11">
        <v>83.459559999999996</v>
      </c>
      <c r="CC2511" s="11">
        <v>80.916550000000001</v>
      </c>
      <c r="CD2511" s="11">
        <v>78.691699999999997</v>
      </c>
      <c r="CE2511" s="11">
        <v>76.888050000000007</v>
      </c>
      <c r="CF2511" s="11">
        <v>75.095359999999999</v>
      </c>
      <c r="CG2511" s="11">
        <v>743.92790000000002</v>
      </c>
      <c r="CH2511" s="11">
        <v>693.94460000000004</v>
      </c>
      <c r="CI2511" s="11">
        <v>650.76570000000004</v>
      </c>
      <c r="CJ2511" s="11">
        <v>636.58450000000005</v>
      </c>
      <c r="CK2511" s="11">
        <v>518.4357</v>
      </c>
      <c r="CL2511" s="11">
        <v>463.52420000000001</v>
      </c>
      <c r="CM2511" s="11">
        <v>367.6857</v>
      </c>
      <c r="CN2511" s="11">
        <v>373.76830000000001</v>
      </c>
      <c r="CO2511" s="11">
        <v>418.35230000000001</v>
      </c>
      <c r="CP2511" s="11">
        <v>515.82950000000005</v>
      </c>
      <c r="CQ2511" s="11">
        <v>672.30470000000003</v>
      </c>
      <c r="CR2511" s="11">
        <v>721.52229999999997</v>
      </c>
      <c r="CS2511" s="11">
        <v>770.38670000000002</v>
      </c>
      <c r="CT2511" s="11">
        <v>947.17960000000005</v>
      </c>
      <c r="CU2511" s="11">
        <v>1530.8320000000001</v>
      </c>
      <c r="CV2511" s="11">
        <v>1484.2249999999999</v>
      </c>
      <c r="CW2511" s="11">
        <v>1100.8009999999999</v>
      </c>
      <c r="CX2511" s="11">
        <v>963.32299999999998</v>
      </c>
      <c r="CY2511" s="11">
        <v>906.06039999999996</v>
      </c>
      <c r="CZ2511" s="11">
        <v>963.69669999999996</v>
      </c>
      <c r="DA2511" s="11">
        <v>1082.1179999999999</v>
      </c>
      <c r="DB2511" s="11">
        <v>979.71579999999994</v>
      </c>
      <c r="DC2511" s="11">
        <v>925.76340000000005</v>
      </c>
      <c r="DD2511" s="11">
        <v>844.4058</v>
      </c>
      <c r="DE2511" s="37">
        <v>980.9991</v>
      </c>
      <c r="DF2511" s="11">
        <f t="shared" si="134"/>
        <v>16</v>
      </c>
      <c r="DG2511" s="11">
        <f t="shared" si="135"/>
        <v>19</v>
      </c>
      <c r="DH2511" s="20">
        <f t="shared" ca="1" si="137"/>
        <v>2688.7425000000003</v>
      </c>
      <c r="DI2511" s="11">
        <v>0</v>
      </c>
    </row>
    <row r="2512" spans="1:113" x14ac:dyDescent="0.25">
      <c r="A2512" s="11" t="s">
        <v>57</v>
      </c>
      <c r="B2512" s="11" t="s">
        <v>170</v>
      </c>
      <c r="C2512" s="11" t="s">
        <v>56</v>
      </c>
      <c r="D2512" s="11" t="s">
        <v>56</v>
      </c>
      <c r="E2512" s="11" t="s">
        <v>56</v>
      </c>
      <c r="F2512" s="11" t="s">
        <v>56</v>
      </c>
      <c r="G2512" s="11" t="s">
        <v>174</v>
      </c>
      <c r="H2512" s="1" t="s">
        <v>199</v>
      </c>
      <c r="I2512" s="11">
        <v>16</v>
      </c>
      <c r="J2512" s="11">
        <v>19</v>
      </c>
      <c r="K2512" s="11"/>
      <c r="L2512" s="11"/>
      <c r="M2512" s="11"/>
      <c r="N2512" s="11"/>
      <c r="O2512" s="11"/>
      <c r="P2512" s="11"/>
      <c r="Q2512" s="11"/>
      <c r="R2512" s="11"/>
      <c r="S2512" s="11"/>
      <c r="T2512" s="11"/>
      <c r="U2512" s="11"/>
      <c r="V2512" s="11"/>
      <c r="W2512" s="11"/>
      <c r="X2512" s="11"/>
      <c r="Y2512" s="11"/>
      <c r="Z2512" s="11"/>
      <c r="AA2512" s="11"/>
      <c r="AB2512" s="11"/>
      <c r="AC2512" s="11"/>
      <c r="AD2512" s="11"/>
      <c r="AE2512" s="11"/>
      <c r="AF2512" s="11"/>
      <c r="AG2512" s="11"/>
      <c r="AH2512" s="11"/>
      <c r="AJ2512" s="11"/>
      <c r="AK2512" s="11"/>
      <c r="AL2512" s="11"/>
      <c r="AM2512" s="11"/>
      <c r="AN2512" s="11"/>
      <c r="AO2512" s="11"/>
      <c r="AP2512" s="11"/>
      <c r="AQ2512" s="11"/>
      <c r="AR2512" s="11"/>
      <c r="AS2512" s="11"/>
      <c r="AT2512" s="11"/>
      <c r="AU2512" s="11"/>
      <c r="AV2512" s="11"/>
      <c r="AW2512" s="11"/>
      <c r="AX2512" s="11"/>
      <c r="AY2512" s="11"/>
      <c r="AZ2512" s="11"/>
      <c r="BA2512" s="11"/>
      <c r="BB2512" s="11"/>
      <c r="BC2512" s="11"/>
      <c r="BD2512" s="11"/>
      <c r="BE2512" s="11"/>
      <c r="BF2512" s="11"/>
      <c r="BG2512" s="11"/>
      <c r="BI2512" s="11"/>
      <c r="BJ2512" s="11"/>
      <c r="BK2512" s="11"/>
      <c r="BL2512" s="11"/>
      <c r="BM2512" s="11"/>
      <c r="BN2512" s="11"/>
      <c r="BO2512" s="11"/>
      <c r="BP2512" s="11"/>
      <c r="BQ2512" s="11"/>
      <c r="BR2512" s="11"/>
      <c r="BS2512" s="11"/>
      <c r="BT2512" s="11"/>
      <c r="BU2512" s="11"/>
      <c r="BV2512" s="11"/>
      <c r="BW2512" s="11"/>
      <c r="BX2512" s="11"/>
      <c r="BY2512" s="11"/>
      <c r="BZ2512" s="11"/>
      <c r="CA2512" s="11"/>
      <c r="CB2512" s="11"/>
      <c r="CC2512" s="11"/>
      <c r="CD2512" s="11"/>
      <c r="CE2512" s="11"/>
      <c r="CF2512" s="11"/>
      <c r="CG2512" s="11"/>
      <c r="CH2512" s="11"/>
      <c r="CI2512" s="11"/>
      <c r="CJ2512" s="11"/>
      <c r="CK2512" s="11"/>
      <c r="CL2512" s="11"/>
      <c r="CM2512" s="11"/>
      <c r="CN2512" s="11"/>
      <c r="CO2512" s="11"/>
      <c r="CP2512" s="11"/>
      <c r="CQ2512" s="11"/>
      <c r="CR2512" s="11"/>
      <c r="CS2512" s="11"/>
      <c r="CT2512" s="11"/>
      <c r="CU2512" s="11"/>
      <c r="CV2512" s="11"/>
      <c r="CW2512" s="11"/>
      <c r="CX2512" s="11"/>
      <c r="CY2512" s="11"/>
      <c r="CZ2512" s="11"/>
      <c r="DA2512" s="11"/>
      <c r="DB2512" s="11"/>
      <c r="DC2512" s="11"/>
      <c r="DD2512" s="11"/>
      <c r="DF2512" s="11">
        <f t="shared" si="134"/>
        <v>16</v>
      </c>
      <c r="DG2512" s="11">
        <f t="shared" si="135"/>
        <v>19</v>
      </c>
      <c r="DH2512" s="20">
        <f t="shared" ca="1" si="137"/>
        <v>0</v>
      </c>
      <c r="DI2512" s="11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22</vt:i4>
      </vt:variant>
    </vt:vector>
  </HeadingPairs>
  <TitlesOfParts>
    <vt:vector size="27" baseType="lpstr">
      <vt:lpstr>Table</vt:lpstr>
      <vt:lpstr>Temp</vt:lpstr>
      <vt:lpstr>Names</vt:lpstr>
      <vt:lpstr>CountData</vt:lpstr>
      <vt:lpstr>Data</vt:lpstr>
      <vt:lpstr>AutoDR</vt:lpstr>
      <vt:lpstr>AutoDRs</vt:lpstr>
      <vt:lpstr>D_Dates</vt:lpstr>
      <vt:lpstr>Data</vt:lpstr>
      <vt:lpstr>Date</vt:lpstr>
      <vt:lpstr>DualDR</vt:lpstr>
      <vt:lpstr>DualDRs</vt:lpstr>
      <vt:lpstr>E_Dates</vt:lpstr>
      <vt:lpstr>Event_Options</vt:lpstr>
      <vt:lpstr>EventWindow</vt:lpstr>
      <vt:lpstr>F_Dates</vt:lpstr>
      <vt:lpstr>heend</vt:lpstr>
      <vt:lpstr>hestart</vt:lpstr>
      <vt:lpstr>Industry</vt:lpstr>
      <vt:lpstr>Jun9_Options</vt:lpstr>
      <vt:lpstr>LCA</vt:lpstr>
      <vt:lpstr>MinCustomers</vt:lpstr>
      <vt:lpstr>Product</vt:lpstr>
      <vt:lpstr>Products</vt:lpstr>
      <vt:lpstr>ResultType</vt:lpstr>
      <vt:lpstr>SASize</vt:lpstr>
      <vt:lpstr>SizeDesc</vt:lpstr>
    </vt:vector>
  </TitlesOfParts>
  <Company>AMERESCO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Nguyen, Abigail</dc:creator>
  <cp:lastModifiedBy>Nguyen, Abigail</cp:lastModifiedBy>
  <dcterms:created xsi:type="dcterms:W3CDTF">2015-12-29T21:28:55Z</dcterms:created>
  <dcterms:modified xsi:type="dcterms:W3CDTF">2016-03-22T18:25:55Z</dcterms:modified>
</cp:coreProperties>
</file>